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128"/>
  <workbookPr codeName="ThisWorkbook" defaultThemeVersion="124226"/>
  <mc:AlternateContent xmlns:mc="http://schemas.openxmlformats.org/markup-compatibility/2006">
    <mc:Choice Requires="x15">
      <x15ac:absPath xmlns:x15ac="http://schemas.microsoft.com/office/spreadsheetml/2010/11/ac" url="C:\Users\Pedro\Downloads\"/>
    </mc:Choice>
  </mc:AlternateContent>
  <bookViews>
    <workbookView xWindow="0" yWindow="0" windowWidth="19200" windowHeight="8235" tabRatio="630" activeTab="5"/>
  </bookViews>
  <sheets>
    <sheet name="LearningOutcomes" sheetId="3" r:id="rId1"/>
    <sheet name="SummaryUniao" sheetId="8" r:id="rId2"/>
    <sheet name="DetailPedro" sheetId="9" state="hidden" r:id="rId3"/>
    <sheet name="DetailWill" sheetId="12" state="hidden" r:id="rId4"/>
    <sheet name="DetailUniao" sheetId="14" r:id="rId5"/>
    <sheet name="Totals" sheetId="15" r:id="rId6"/>
    <sheet name="UsageNotes" sheetId="10" r:id="rId7"/>
  </sheets>
  <definedNames>
    <definedName name="_col1" localSheetId="4">#REF!</definedName>
    <definedName name="_col1" localSheetId="3">#REF!</definedName>
    <definedName name="_col1">#REF!</definedName>
    <definedName name="_Col2" localSheetId="4">#REF!</definedName>
    <definedName name="_Col2" localSheetId="3">#REF!</definedName>
    <definedName name="_Col2">#REF!</definedName>
    <definedName name="id.12b5c88c11ba">LearningOutcomes!$F$812</definedName>
    <definedName name="id.35fa8bd88dd8">LearningOutcomes!$F$542</definedName>
    <definedName name="id.e26ebf1d16c7">LearningOutcomes!$F$811</definedName>
  </definedNames>
  <calcPr calcId="152511"/>
</workbook>
</file>

<file path=xl/calcChain.xml><?xml version="1.0" encoding="utf-8"?>
<calcChain xmlns="http://schemas.openxmlformats.org/spreadsheetml/2006/main">
  <c r="C234" i="15" l="1"/>
  <c r="C235" i="15"/>
  <c r="C236" i="15"/>
  <c r="C237" i="15"/>
  <c r="C238" i="15"/>
  <c r="C239" i="15"/>
  <c r="C240" i="15"/>
  <c r="C241" i="15"/>
  <c r="C242" i="15"/>
  <c r="C243" i="15"/>
  <c r="C244" i="15"/>
  <c r="C245" i="15"/>
  <c r="C246" i="15"/>
  <c r="C247" i="15"/>
  <c r="C248" i="15"/>
  <c r="C249" i="15"/>
  <c r="C250" i="15"/>
  <c r="C251" i="15"/>
  <c r="D234" i="15"/>
  <c r="E234" i="15"/>
  <c r="F234" i="15"/>
  <c r="G234" i="15"/>
  <c r="H234" i="15"/>
  <c r="I234" i="15"/>
  <c r="J234" i="15"/>
  <c r="K234" i="15"/>
  <c r="D235" i="15"/>
  <c r="E235" i="15"/>
  <c r="F235" i="15"/>
  <c r="G235" i="15"/>
  <c r="H235" i="15"/>
  <c r="I235" i="15"/>
  <c r="J235" i="15"/>
  <c r="K235" i="15"/>
  <c r="D236" i="15"/>
  <c r="E236" i="15"/>
  <c r="F236" i="15"/>
  <c r="G236" i="15"/>
  <c r="H236" i="15"/>
  <c r="I236" i="15"/>
  <c r="J236" i="15"/>
  <c r="K236" i="15"/>
  <c r="D237" i="15"/>
  <c r="E237" i="15"/>
  <c r="F237" i="15"/>
  <c r="G237" i="15"/>
  <c r="H237" i="15"/>
  <c r="I237" i="15"/>
  <c r="J237" i="15"/>
  <c r="K237" i="15"/>
  <c r="D238" i="15"/>
  <c r="E238" i="15"/>
  <c r="F238" i="15"/>
  <c r="G238" i="15"/>
  <c r="H238" i="15"/>
  <c r="I238" i="15"/>
  <c r="J238" i="15"/>
  <c r="K238" i="15"/>
  <c r="D239" i="15"/>
  <c r="E239" i="15"/>
  <c r="F239" i="15"/>
  <c r="G239" i="15"/>
  <c r="H239" i="15"/>
  <c r="I239" i="15"/>
  <c r="J239" i="15"/>
  <c r="K239" i="15"/>
  <c r="D240" i="15"/>
  <c r="E240" i="15"/>
  <c r="F240" i="15"/>
  <c r="G240" i="15"/>
  <c r="H240" i="15"/>
  <c r="I240" i="15"/>
  <c r="J240" i="15"/>
  <c r="K240" i="15"/>
  <c r="D241" i="15"/>
  <c r="E241" i="15"/>
  <c r="F241" i="15"/>
  <c r="G241" i="15"/>
  <c r="H241" i="15"/>
  <c r="I241" i="15"/>
  <c r="J241" i="15"/>
  <c r="K241" i="15"/>
  <c r="D242" i="15"/>
  <c r="E242" i="15"/>
  <c r="F242" i="15"/>
  <c r="G242" i="15"/>
  <c r="H242" i="15"/>
  <c r="I242" i="15"/>
  <c r="J242" i="15"/>
  <c r="K242" i="15"/>
  <c r="D243" i="15"/>
  <c r="E243" i="15"/>
  <c r="F243" i="15"/>
  <c r="G243" i="15"/>
  <c r="H243" i="15"/>
  <c r="I243" i="15"/>
  <c r="J243" i="15"/>
  <c r="K243" i="15"/>
  <c r="D244" i="15"/>
  <c r="E244" i="15"/>
  <c r="F244" i="15"/>
  <c r="G244" i="15"/>
  <c r="H244" i="15"/>
  <c r="I244" i="15"/>
  <c r="J244" i="15"/>
  <c r="K244" i="15"/>
  <c r="D245" i="15"/>
  <c r="E245" i="15"/>
  <c r="F245" i="15"/>
  <c r="G245" i="15"/>
  <c r="H245" i="15"/>
  <c r="I245" i="15"/>
  <c r="J245" i="15"/>
  <c r="K245" i="15"/>
  <c r="D246" i="15"/>
  <c r="E246" i="15"/>
  <c r="F246" i="15"/>
  <c r="G246" i="15"/>
  <c r="H246" i="15"/>
  <c r="I246" i="15"/>
  <c r="J246" i="15"/>
  <c r="K246" i="15"/>
  <c r="D247" i="15"/>
  <c r="E247" i="15"/>
  <c r="F247" i="15"/>
  <c r="G247" i="15"/>
  <c r="H247" i="15"/>
  <c r="I247" i="15"/>
  <c r="J247" i="15"/>
  <c r="K247" i="15"/>
  <c r="D248" i="15"/>
  <c r="E248" i="15"/>
  <c r="F248" i="15"/>
  <c r="G248" i="15"/>
  <c r="H248" i="15"/>
  <c r="I248" i="15"/>
  <c r="J248" i="15"/>
  <c r="K248" i="15"/>
  <c r="D249" i="15"/>
  <c r="E249" i="15"/>
  <c r="F249" i="15"/>
  <c r="G249" i="15"/>
  <c r="H249" i="15"/>
  <c r="I249" i="15"/>
  <c r="J249" i="15"/>
  <c r="K249" i="15"/>
  <c r="D250" i="15"/>
  <c r="E250" i="15"/>
  <c r="F250" i="15"/>
  <c r="G250" i="15"/>
  <c r="H250" i="15"/>
  <c r="I250" i="15"/>
  <c r="J250" i="15"/>
  <c r="K250" i="15"/>
  <c r="D251" i="15"/>
  <c r="E251" i="15"/>
  <c r="F251" i="15"/>
  <c r="G251" i="15"/>
  <c r="H251" i="15"/>
  <c r="I251" i="15"/>
  <c r="J251" i="15"/>
  <c r="K251" i="15"/>
  <c r="C10" i="15"/>
  <c r="D10" i="15"/>
  <c r="E10" i="15"/>
  <c r="F10" i="15"/>
  <c r="G10" i="15"/>
  <c r="H10" i="15"/>
  <c r="H11" i="15" s="1"/>
  <c r="I10" i="15"/>
  <c r="J10" i="15"/>
  <c r="K10" i="15"/>
  <c r="F11" i="15"/>
  <c r="C22" i="15"/>
  <c r="D22" i="15"/>
  <c r="E22" i="15"/>
  <c r="F22" i="15"/>
  <c r="G22" i="15"/>
  <c r="H22" i="15"/>
  <c r="H23" i="15" s="1"/>
  <c r="I22" i="15"/>
  <c r="J22" i="15"/>
  <c r="K22" i="15"/>
  <c r="F23" i="15"/>
  <c r="C31" i="15"/>
  <c r="D31" i="15"/>
  <c r="E31" i="15"/>
  <c r="F31" i="15"/>
  <c r="G31" i="15"/>
  <c r="H31" i="15"/>
  <c r="F32" i="15" s="1"/>
  <c r="I31" i="15"/>
  <c r="J31" i="15"/>
  <c r="K31" i="15"/>
  <c r="G32" i="15"/>
  <c r="C41" i="15"/>
  <c r="D41" i="15"/>
  <c r="E41" i="15"/>
  <c r="F41" i="15"/>
  <c r="G41" i="15"/>
  <c r="H41" i="15"/>
  <c r="F42" i="15" s="1"/>
  <c r="I41" i="15"/>
  <c r="J41" i="15"/>
  <c r="K41" i="15"/>
  <c r="J42" i="15" s="1"/>
  <c r="H42" i="15"/>
  <c r="C51" i="15"/>
  <c r="D51" i="15"/>
  <c r="E51" i="15"/>
  <c r="F51" i="15"/>
  <c r="G51" i="15"/>
  <c r="H51" i="15"/>
  <c r="H52" i="15" s="1"/>
  <c r="I51" i="15"/>
  <c r="J51" i="15"/>
  <c r="K51" i="15"/>
  <c r="F52" i="15"/>
  <c r="C65" i="15"/>
  <c r="D65" i="15"/>
  <c r="E65" i="15"/>
  <c r="F65" i="15"/>
  <c r="G65" i="15"/>
  <c r="H65" i="15"/>
  <c r="H66" i="15" s="1"/>
  <c r="I65" i="15"/>
  <c r="J65" i="15"/>
  <c r="K65" i="15"/>
  <c r="F66" i="15"/>
  <c r="C77" i="15"/>
  <c r="D77" i="15"/>
  <c r="E77" i="15"/>
  <c r="F77" i="15"/>
  <c r="G77" i="15"/>
  <c r="H77" i="15"/>
  <c r="H78" i="15" s="1"/>
  <c r="I77" i="15"/>
  <c r="J77" i="15"/>
  <c r="K77" i="15"/>
  <c r="F78" i="15"/>
  <c r="C93" i="15"/>
  <c r="D93" i="15"/>
  <c r="E93" i="15"/>
  <c r="F93" i="15"/>
  <c r="G93" i="15"/>
  <c r="H93" i="15"/>
  <c r="F94" i="15" s="1"/>
  <c r="I93" i="15"/>
  <c r="J93" i="15"/>
  <c r="K93" i="15"/>
  <c r="H94" i="15"/>
  <c r="C109" i="15"/>
  <c r="D109" i="15"/>
  <c r="E109" i="15"/>
  <c r="F109" i="15"/>
  <c r="G109" i="15"/>
  <c r="H109" i="15"/>
  <c r="H110" i="15" s="1"/>
  <c r="I109" i="15"/>
  <c r="J109" i="15"/>
  <c r="K109" i="15"/>
  <c r="F110" i="15"/>
  <c r="C121" i="15"/>
  <c r="D121" i="15"/>
  <c r="E121" i="15"/>
  <c r="F121" i="15"/>
  <c r="G121" i="15"/>
  <c r="H121" i="15"/>
  <c r="I121" i="15"/>
  <c r="J121" i="15"/>
  <c r="K121" i="15"/>
  <c r="J122" i="15" s="1"/>
  <c r="F122" i="15"/>
  <c r="H122" i="15"/>
  <c r="C137" i="15"/>
  <c r="D137" i="15"/>
  <c r="E137" i="15"/>
  <c r="F137" i="15"/>
  <c r="G137" i="15"/>
  <c r="H137" i="15"/>
  <c r="H138" i="15" s="1"/>
  <c r="I137" i="15"/>
  <c r="J137" i="15"/>
  <c r="J138" i="15" s="1"/>
  <c r="K137" i="15"/>
  <c r="F138" i="15"/>
  <c r="C146" i="15"/>
  <c r="D146" i="15"/>
  <c r="E146" i="15"/>
  <c r="F146" i="15"/>
  <c r="G146" i="15"/>
  <c r="H146" i="15"/>
  <c r="F147" i="15" s="1"/>
  <c r="I146" i="15"/>
  <c r="J146" i="15"/>
  <c r="J147" i="15" s="1"/>
  <c r="K146" i="15"/>
  <c r="D147" i="15"/>
  <c r="C159" i="15"/>
  <c r="D159" i="15"/>
  <c r="E159" i="15"/>
  <c r="F159" i="15"/>
  <c r="G159" i="15"/>
  <c r="H159" i="15"/>
  <c r="F160" i="15" s="1"/>
  <c r="I159" i="15"/>
  <c r="J159" i="15"/>
  <c r="J160" i="15" s="1"/>
  <c r="K159" i="15"/>
  <c r="D160" i="15"/>
  <c r="C180" i="15"/>
  <c r="D180" i="15"/>
  <c r="E180" i="15"/>
  <c r="F180" i="15"/>
  <c r="G180" i="15"/>
  <c r="H180" i="15"/>
  <c r="H181" i="15" s="1"/>
  <c r="I180" i="15"/>
  <c r="J180" i="15"/>
  <c r="K180" i="15"/>
  <c r="F181" i="15"/>
  <c r="C188" i="15"/>
  <c r="D188" i="15"/>
  <c r="E188" i="15"/>
  <c r="F188" i="15"/>
  <c r="G188" i="15"/>
  <c r="H188" i="15"/>
  <c r="G189" i="15" s="1"/>
  <c r="I188" i="15"/>
  <c r="J188" i="15"/>
  <c r="K188" i="15"/>
  <c r="J189" i="15" s="1"/>
  <c r="F189" i="15"/>
  <c r="C202" i="15"/>
  <c r="D202" i="15"/>
  <c r="E202" i="15"/>
  <c r="F202" i="15"/>
  <c r="G202" i="15"/>
  <c r="H202" i="15"/>
  <c r="H203" i="15" s="1"/>
  <c r="I202" i="15"/>
  <c r="J202" i="15"/>
  <c r="K202" i="15"/>
  <c r="F203" i="15"/>
  <c r="C216" i="15"/>
  <c r="D216" i="15"/>
  <c r="E216" i="15"/>
  <c r="F216" i="15"/>
  <c r="G216" i="15"/>
  <c r="H216" i="15"/>
  <c r="H217" i="15" s="1"/>
  <c r="I216" i="15"/>
  <c r="J216" i="15"/>
  <c r="K216" i="15"/>
  <c r="F217" i="15"/>
  <c r="C230" i="15"/>
  <c r="D230" i="15"/>
  <c r="E230" i="15"/>
  <c r="F230" i="15"/>
  <c r="G230" i="15"/>
  <c r="H230" i="15"/>
  <c r="F231" i="15" s="1"/>
  <c r="I230" i="15"/>
  <c r="J230" i="15"/>
  <c r="J231" i="15" s="1"/>
  <c r="K230" i="15"/>
  <c r="I231" i="15" s="1"/>
  <c r="H231" i="15"/>
  <c r="D231" i="15" l="1"/>
  <c r="G122" i="15"/>
  <c r="D122" i="15"/>
  <c r="D94" i="15"/>
  <c r="G252" i="15"/>
  <c r="K252" i="15"/>
  <c r="C252" i="15"/>
  <c r="J203" i="15"/>
  <c r="H189" i="15"/>
  <c r="J11" i="15"/>
  <c r="J217" i="15"/>
  <c r="J181" i="15"/>
  <c r="J66" i="15"/>
  <c r="J52" i="15"/>
  <c r="G52" i="15"/>
  <c r="G181" i="15"/>
  <c r="D42" i="15"/>
  <c r="J32" i="15"/>
  <c r="D32" i="15"/>
  <c r="I252" i="15"/>
  <c r="J78" i="15"/>
  <c r="I253" i="15"/>
  <c r="J252" i="15"/>
  <c r="F252" i="15"/>
  <c r="D252" i="15"/>
  <c r="E252" i="15"/>
  <c r="E253" i="15" s="1"/>
  <c r="K231" i="15"/>
  <c r="G203" i="15"/>
  <c r="D203" i="15"/>
  <c r="D189" i="15"/>
  <c r="H160" i="15"/>
  <c r="G147" i="15"/>
  <c r="J110" i="15"/>
  <c r="G110" i="15"/>
  <c r="J94" i="15"/>
  <c r="G66" i="15"/>
  <c r="D66" i="15"/>
  <c r="J23" i="15"/>
  <c r="G11" i="15"/>
  <c r="D11" i="15"/>
  <c r="H252" i="15"/>
  <c r="G231" i="15"/>
  <c r="G217" i="15"/>
  <c r="G160" i="15"/>
  <c r="H147" i="15"/>
  <c r="G138" i="15"/>
  <c r="G94" i="15"/>
  <c r="G78" i="15"/>
  <c r="G42" i="15"/>
  <c r="H32" i="15"/>
  <c r="G23" i="15"/>
  <c r="I217" i="15"/>
  <c r="K217" i="15"/>
  <c r="C217" i="15"/>
  <c r="E217" i="15"/>
  <c r="I181" i="15"/>
  <c r="K181" i="15"/>
  <c r="C181" i="15"/>
  <c r="E181" i="15"/>
  <c r="I138" i="15"/>
  <c r="K138" i="15"/>
  <c r="C138" i="15"/>
  <c r="E138" i="15"/>
  <c r="I110" i="15"/>
  <c r="K110" i="15"/>
  <c r="C110" i="15"/>
  <c r="E110" i="15"/>
  <c r="I78" i="15"/>
  <c r="K78" i="15"/>
  <c r="C78" i="15"/>
  <c r="E78" i="15"/>
  <c r="I52" i="15"/>
  <c r="K52" i="15"/>
  <c r="C52" i="15"/>
  <c r="E52" i="15"/>
  <c r="I23" i="15"/>
  <c r="K23" i="15"/>
  <c r="C23" i="15"/>
  <c r="E23" i="15"/>
  <c r="K253" i="15"/>
  <c r="C231" i="15"/>
  <c r="E231" i="15"/>
  <c r="D217" i="15"/>
  <c r="I203" i="15"/>
  <c r="K203" i="15"/>
  <c r="C203" i="15"/>
  <c r="E203" i="15"/>
  <c r="I189" i="15"/>
  <c r="K189" i="15"/>
  <c r="C189" i="15"/>
  <c r="E189" i="15"/>
  <c r="D181" i="15"/>
  <c r="I160" i="15"/>
  <c r="K160" i="15"/>
  <c r="C160" i="15"/>
  <c r="E160" i="15"/>
  <c r="I147" i="15"/>
  <c r="K147" i="15"/>
  <c r="C147" i="15"/>
  <c r="E147" i="15"/>
  <c r="D138" i="15"/>
  <c r="I122" i="15"/>
  <c r="K122" i="15"/>
  <c r="C122" i="15"/>
  <c r="E122" i="15"/>
  <c r="D110" i="15"/>
  <c r="I94" i="15"/>
  <c r="K94" i="15"/>
  <c r="C94" i="15"/>
  <c r="E94" i="15"/>
  <c r="D78" i="15"/>
  <c r="I66" i="15"/>
  <c r="K66" i="15"/>
  <c r="C66" i="15"/>
  <c r="E66" i="15"/>
  <c r="D52" i="15"/>
  <c r="I42" i="15"/>
  <c r="K42" i="15"/>
  <c r="C42" i="15"/>
  <c r="E42" i="15"/>
  <c r="I32" i="15"/>
  <c r="K32" i="15"/>
  <c r="C32" i="15"/>
  <c r="E32" i="15"/>
  <c r="D23" i="15"/>
  <c r="I11" i="15"/>
  <c r="K11" i="15"/>
  <c r="C11" i="15"/>
  <c r="E11" i="15"/>
  <c r="E6" i="8"/>
  <c r="F143" i="8"/>
  <c r="E143" i="8"/>
  <c r="H973" i="14"/>
  <c r="J253" i="15" l="1"/>
  <c r="C253" i="15"/>
  <c r="D253" i="15"/>
  <c r="H253" i="15"/>
  <c r="F253" i="15"/>
  <c r="G253" i="15"/>
  <c r="AK3" i="8"/>
  <c r="AJ3" i="8"/>
  <c r="AI3" i="8"/>
  <c r="AH3" i="8"/>
  <c r="AG3" i="8"/>
  <c r="AF3" i="8"/>
  <c r="AE3" i="8"/>
  <c r="AD3" i="8"/>
  <c r="AC3" i="8"/>
  <c r="AB3" i="8"/>
  <c r="AA3" i="8"/>
  <c r="Z3" i="8"/>
  <c r="Y3" i="8"/>
  <c r="X3" i="8"/>
  <c r="W3" i="8"/>
  <c r="V3" i="8"/>
  <c r="U3" i="8"/>
  <c r="T3" i="8"/>
  <c r="S3" i="8"/>
  <c r="R3" i="8"/>
  <c r="Q3" i="8"/>
  <c r="P3" i="8"/>
  <c r="O3" i="8"/>
  <c r="N3" i="8"/>
  <c r="M3" i="8"/>
  <c r="L3" i="8"/>
  <c r="K3" i="8"/>
  <c r="J3" i="8"/>
  <c r="I3" i="8"/>
  <c r="H3" i="8"/>
  <c r="G3" i="8"/>
  <c r="B1" i="8"/>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AJ8" i="14"/>
  <c r="AK8"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AH9" i="14"/>
  <c r="AI9" i="14"/>
  <c r="AJ9" i="14"/>
  <c r="AK9"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AH10" i="14"/>
  <c r="AI10" i="14"/>
  <c r="AJ10" i="14"/>
  <c r="AK10"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AH11" i="14"/>
  <c r="AI11" i="14"/>
  <c r="AJ11" i="14"/>
  <c r="AK11" i="14"/>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AF12" i="14"/>
  <c r="AG12" i="14"/>
  <c r="AH12" i="14"/>
  <c r="AI12" i="14"/>
  <c r="AJ12" i="14"/>
  <c r="AK12" i="14"/>
  <c r="G13" i="14"/>
  <c r="H13"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AH13" i="14"/>
  <c r="AI13" i="14"/>
  <c r="AJ13" i="14"/>
  <c r="AK13" i="14"/>
  <c r="G14" i="14"/>
  <c r="H14" i="14"/>
  <c r="I14" i="14"/>
  <c r="J14" i="14"/>
  <c r="K14" i="14"/>
  <c r="L14" i="14"/>
  <c r="M14" i="14"/>
  <c r="N14" i="14"/>
  <c r="O14" i="14"/>
  <c r="P14" i="14"/>
  <c r="Q14" i="14"/>
  <c r="R14" i="14"/>
  <c r="S14" i="14"/>
  <c r="T14" i="14"/>
  <c r="U14" i="14"/>
  <c r="V14" i="14"/>
  <c r="W14" i="14"/>
  <c r="X14" i="14"/>
  <c r="Y14" i="14"/>
  <c r="Z14" i="14"/>
  <c r="AA14" i="14"/>
  <c r="AB14" i="14"/>
  <c r="AC14" i="14"/>
  <c r="AD14" i="14"/>
  <c r="AE14" i="14"/>
  <c r="AF14" i="14"/>
  <c r="AG14" i="14"/>
  <c r="AH14" i="14"/>
  <c r="AI14" i="14"/>
  <c r="AJ14" i="14"/>
  <c r="AK14" i="14"/>
  <c r="G15" i="14"/>
  <c r="H15" i="14"/>
  <c r="I15" i="14"/>
  <c r="J15" i="14"/>
  <c r="K15" i="14"/>
  <c r="L15" i="14"/>
  <c r="M15" i="14"/>
  <c r="N15" i="14"/>
  <c r="O15" i="14"/>
  <c r="P15" i="14"/>
  <c r="Q15" i="14"/>
  <c r="R15" i="14"/>
  <c r="S15" i="14"/>
  <c r="T15" i="14"/>
  <c r="U15" i="14"/>
  <c r="V15" i="14"/>
  <c r="W15" i="14"/>
  <c r="X15" i="14"/>
  <c r="Y15" i="14"/>
  <c r="Z15" i="14"/>
  <c r="AA15" i="14"/>
  <c r="AB15" i="14"/>
  <c r="AC15" i="14"/>
  <c r="AD15" i="14"/>
  <c r="AE15" i="14"/>
  <c r="AF15" i="14"/>
  <c r="AG15" i="14"/>
  <c r="AH15" i="14"/>
  <c r="AI15" i="14"/>
  <c r="AJ15" i="14"/>
  <c r="AK15" i="14"/>
  <c r="G16" i="14"/>
  <c r="H16" i="14"/>
  <c r="I16" i="14"/>
  <c r="J16" i="14"/>
  <c r="K16" i="14"/>
  <c r="L16" i="14"/>
  <c r="M16" i="14"/>
  <c r="N16" i="14"/>
  <c r="O16" i="14"/>
  <c r="P16" i="14"/>
  <c r="Q16" i="14"/>
  <c r="R16" i="14"/>
  <c r="S16" i="14"/>
  <c r="T16" i="14"/>
  <c r="U16" i="14"/>
  <c r="V16" i="14"/>
  <c r="W16" i="14"/>
  <c r="X16" i="14"/>
  <c r="Y16" i="14"/>
  <c r="Z16" i="14"/>
  <c r="AA16" i="14"/>
  <c r="AB16" i="14"/>
  <c r="AC16" i="14"/>
  <c r="AD16" i="14"/>
  <c r="AE16" i="14"/>
  <c r="AF16" i="14"/>
  <c r="AG16" i="14"/>
  <c r="AH16" i="14"/>
  <c r="AI16" i="14"/>
  <c r="AJ16" i="14"/>
  <c r="AK16" i="14"/>
  <c r="G17" i="14"/>
  <c r="H17"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AH17" i="14"/>
  <c r="AI17" i="14"/>
  <c r="AJ17" i="14"/>
  <c r="AK17"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AH18" i="14"/>
  <c r="AI18" i="14"/>
  <c r="AJ18" i="14"/>
  <c r="AK18"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AH19" i="14"/>
  <c r="AI19" i="14"/>
  <c r="AJ19" i="14"/>
  <c r="AK19" i="14"/>
  <c r="G20" i="14"/>
  <c r="H20" i="14"/>
  <c r="I20" i="14"/>
  <c r="J20" i="14"/>
  <c r="K20" i="14"/>
  <c r="L20" i="14"/>
  <c r="M20" i="14"/>
  <c r="N20" i="14"/>
  <c r="O20" i="14"/>
  <c r="P20" i="14"/>
  <c r="Q20" i="14"/>
  <c r="R20" i="14"/>
  <c r="S20" i="14"/>
  <c r="T20" i="14"/>
  <c r="U20" i="14"/>
  <c r="V20" i="14"/>
  <c r="W20" i="14"/>
  <c r="X20" i="14"/>
  <c r="Y20" i="14"/>
  <c r="Z20" i="14"/>
  <c r="AA20" i="14"/>
  <c r="AB20" i="14"/>
  <c r="AC20" i="14"/>
  <c r="AD20" i="14"/>
  <c r="AE20" i="14"/>
  <c r="AF20" i="14"/>
  <c r="AG20" i="14"/>
  <c r="AH20" i="14"/>
  <c r="AI20" i="14"/>
  <c r="AJ20" i="14"/>
  <c r="AK20" i="14"/>
  <c r="G21" i="14"/>
  <c r="H21" i="14"/>
  <c r="I21" i="14"/>
  <c r="J21" i="14"/>
  <c r="K21" i="14"/>
  <c r="L21" i="14"/>
  <c r="M21" i="14"/>
  <c r="N21" i="14"/>
  <c r="O21" i="14"/>
  <c r="P21" i="14"/>
  <c r="Q21" i="14"/>
  <c r="R21" i="14"/>
  <c r="S21" i="14"/>
  <c r="T21" i="14"/>
  <c r="U21" i="14"/>
  <c r="V21" i="14"/>
  <c r="W21" i="14"/>
  <c r="X21" i="14"/>
  <c r="Y21" i="14"/>
  <c r="Z21" i="14"/>
  <c r="AA21" i="14"/>
  <c r="AB21" i="14"/>
  <c r="AC21" i="14"/>
  <c r="AD21" i="14"/>
  <c r="AE21" i="14"/>
  <c r="AF21" i="14"/>
  <c r="AG21" i="14"/>
  <c r="AH21" i="14"/>
  <c r="AI21" i="14"/>
  <c r="AJ21" i="14"/>
  <c r="AK21" i="14"/>
  <c r="G22" i="14"/>
  <c r="H22" i="14"/>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AH22" i="14"/>
  <c r="AI22" i="14"/>
  <c r="AJ22" i="14"/>
  <c r="AK22"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AK23" i="14"/>
  <c r="G24"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AG24" i="14"/>
  <c r="AH24" i="14"/>
  <c r="AI24" i="14"/>
  <c r="AJ24" i="14"/>
  <c r="AK24" i="14"/>
  <c r="G25"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AG25" i="14"/>
  <c r="AH25" i="14"/>
  <c r="AI25" i="14"/>
  <c r="AJ25" i="14"/>
  <c r="AK25" i="14"/>
  <c r="G26" i="14"/>
  <c r="H26" i="14"/>
  <c r="I26" i="14"/>
  <c r="J26" i="14"/>
  <c r="K26" i="14"/>
  <c r="L26" i="14"/>
  <c r="M26" i="14"/>
  <c r="N26" i="14"/>
  <c r="O26" i="14"/>
  <c r="P26" i="14"/>
  <c r="Q26" i="14"/>
  <c r="R26" i="14"/>
  <c r="S26" i="14"/>
  <c r="T26" i="14"/>
  <c r="U26" i="14"/>
  <c r="V26" i="14"/>
  <c r="W26" i="14"/>
  <c r="X26" i="14"/>
  <c r="Y26" i="14"/>
  <c r="Z26" i="14"/>
  <c r="AA26" i="14"/>
  <c r="AB26" i="14"/>
  <c r="AC26" i="14"/>
  <c r="AD26" i="14"/>
  <c r="AE26" i="14"/>
  <c r="AF26" i="14"/>
  <c r="AG26" i="14"/>
  <c r="AH26" i="14"/>
  <c r="AI26" i="14"/>
  <c r="AJ26" i="14"/>
  <c r="AK26" i="14"/>
  <c r="G27" i="14"/>
  <c r="H27" i="14"/>
  <c r="I27" i="14"/>
  <c r="J27" i="14"/>
  <c r="K27" i="14"/>
  <c r="L27" i="14"/>
  <c r="M27" i="14"/>
  <c r="N27" i="14"/>
  <c r="O27" i="14"/>
  <c r="P27" i="14"/>
  <c r="Q27" i="14"/>
  <c r="R27" i="14"/>
  <c r="S27" i="14"/>
  <c r="T27" i="14"/>
  <c r="U27" i="14"/>
  <c r="V27" i="14"/>
  <c r="W27" i="14"/>
  <c r="X27" i="14"/>
  <c r="Y27" i="14"/>
  <c r="Z27" i="14"/>
  <c r="AA27" i="14"/>
  <c r="AB27" i="14"/>
  <c r="AC27" i="14"/>
  <c r="AD27" i="14"/>
  <c r="AE27" i="14"/>
  <c r="AF27" i="14"/>
  <c r="AG27" i="14"/>
  <c r="AH27" i="14"/>
  <c r="AI27" i="14"/>
  <c r="AJ27" i="14"/>
  <c r="AK27" i="14"/>
  <c r="G28"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AG28" i="14"/>
  <c r="AH28" i="14"/>
  <c r="AI28" i="14"/>
  <c r="AJ28" i="14"/>
  <c r="AK28" i="14"/>
  <c r="G29" i="14"/>
  <c r="H29" i="14"/>
  <c r="I29" i="14"/>
  <c r="J29" i="14"/>
  <c r="K29" i="14"/>
  <c r="L29" i="14"/>
  <c r="M29" i="14"/>
  <c r="N29" i="14"/>
  <c r="O29" i="14"/>
  <c r="P29" i="14"/>
  <c r="Q29" i="14"/>
  <c r="R29" i="14"/>
  <c r="S29" i="14"/>
  <c r="T29" i="14"/>
  <c r="U29" i="14"/>
  <c r="V29" i="14"/>
  <c r="W29" i="14"/>
  <c r="X29" i="14"/>
  <c r="Y29" i="14"/>
  <c r="Z29" i="14"/>
  <c r="AA29" i="14"/>
  <c r="AB29" i="14"/>
  <c r="AC29" i="14"/>
  <c r="AD29" i="14"/>
  <c r="AE29" i="14"/>
  <c r="AF29" i="14"/>
  <c r="AG29" i="14"/>
  <c r="AH29" i="14"/>
  <c r="AI29" i="14"/>
  <c r="AJ29" i="14"/>
  <c r="AK29" i="14"/>
  <c r="G30" i="14"/>
  <c r="H30" i="14"/>
  <c r="I30" i="14"/>
  <c r="J30" i="14"/>
  <c r="K30" i="14"/>
  <c r="L30" i="14"/>
  <c r="M30" i="14"/>
  <c r="N30" i="14"/>
  <c r="O30" i="14"/>
  <c r="P30" i="14"/>
  <c r="Q30" i="14"/>
  <c r="R30" i="14"/>
  <c r="S30" i="14"/>
  <c r="T30" i="14"/>
  <c r="U30" i="14"/>
  <c r="V30" i="14"/>
  <c r="W30" i="14"/>
  <c r="X30" i="14"/>
  <c r="Y30" i="14"/>
  <c r="Z30" i="14"/>
  <c r="AA30" i="14"/>
  <c r="AB30" i="14"/>
  <c r="AC30" i="14"/>
  <c r="AD30" i="14"/>
  <c r="AE30" i="14"/>
  <c r="AF30" i="14"/>
  <c r="AG30" i="14"/>
  <c r="AH30" i="14"/>
  <c r="AI30" i="14"/>
  <c r="AJ30" i="14"/>
  <c r="AK30" i="14"/>
  <c r="G31" i="14"/>
  <c r="H31" i="14"/>
  <c r="I31" i="14"/>
  <c r="J31" i="14"/>
  <c r="K31" i="14"/>
  <c r="L31" i="14"/>
  <c r="M31" i="14"/>
  <c r="N31" i="14"/>
  <c r="O31" i="14"/>
  <c r="P31" i="14"/>
  <c r="Q31" i="14"/>
  <c r="R31" i="14"/>
  <c r="S31" i="14"/>
  <c r="T31" i="14"/>
  <c r="U31" i="14"/>
  <c r="V31" i="14"/>
  <c r="W31" i="14"/>
  <c r="X31" i="14"/>
  <c r="Y31" i="14"/>
  <c r="Z31" i="14"/>
  <c r="AA31" i="14"/>
  <c r="AB31" i="14"/>
  <c r="AC31" i="14"/>
  <c r="AD31" i="14"/>
  <c r="AE31" i="14"/>
  <c r="AF31" i="14"/>
  <c r="AG31" i="14"/>
  <c r="AH31" i="14"/>
  <c r="AI31" i="14"/>
  <c r="AJ31" i="14"/>
  <c r="AK31"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AH32" i="14"/>
  <c r="AI32" i="14"/>
  <c r="AJ32" i="14"/>
  <c r="AK32" i="14"/>
  <c r="G33" i="14"/>
  <c r="H33" i="14"/>
  <c r="I33" i="14"/>
  <c r="J33" i="14"/>
  <c r="K33" i="14"/>
  <c r="L33" i="14"/>
  <c r="M33" i="14"/>
  <c r="N33" i="14"/>
  <c r="O33" i="14"/>
  <c r="P33" i="14"/>
  <c r="Q33" i="14"/>
  <c r="R33" i="14"/>
  <c r="S33" i="14"/>
  <c r="T33" i="14"/>
  <c r="U33" i="14"/>
  <c r="V33" i="14"/>
  <c r="W33" i="14"/>
  <c r="X33" i="14"/>
  <c r="Y33" i="14"/>
  <c r="Z33" i="14"/>
  <c r="AA33" i="14"/>
  <c r="AB33" i="14"/>
  <c r="AC33" i="14"/>
  <c r="AD33" i="14"/>
  <c r="AE33" i="14"/>
  <c r="AF33" i="14"/>
  <c r="AG33" i="14"/>
  <c r="AH33" i="14"/>
  <c r="AI33" i="14"/>
  <c r="AJ33" i="14"/>
  <c r="AK33" i="14"/>
  <c r="G34" i="14"/>
  <c r="H34" i="14"/>
  <c r="I34" i="14"/>
  <c r="J34" i="14"/>
  <c r="K34" i="14"/>
  <c r="L34" i="14"/>
  <c r="M34" i="14"/>
  <c r="N34" i="14"/>
  <c r="O34" i="14"/>
  <c r="P34" i="14"/>
  <c r="Q34" i="14"/>
  <c r="R34" i="14"/>
  <c r="S34" i="14"/>
  <c r="T34" i="14"/>
  <c r="U34" i="14"/>
  <c r="V34" i="14"/>
  <c r="W34" i="14"/>
  <c r="X34" i="14"/>
  <c r="Y34" i="14"/>
  <c r="Z34" i="14"/>
  <c r="AA34" i="14"/>
  <c r="AB34" i="14"/>
  <c r="AC34" i="14"/>
  <c r="AD34" i="14"/>
  <c r="AE34" i="14"/>
  <c r="AF34" i="14"/>
  <c r="AG34" i="14"/>
  <c r="AH34" i="14"/>
  <c r="AI34" i="14"/>
  <c r="AJ34" i="14"/>
  <c r="AK34"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G40" i="14"/>
  <c r="H40" i="14"/>
  <c r="I40" i="14"/>
  <c r="J40" i="14"/>
  <c r="K40" i="14"/>
  <c r="L40" i="14"/>
  <c r="M40" i="14"/>
  <c r="N40" i="14"/>
  <c r="O40" i="14"/>
  <c r="P40" i="14"/>
  <c r="Q40" i="14"/>
  <c r="R40" i="14"/>
  <c r="S40" i="14"/>
  <c r="T40" i="14"/>
  <c r="U40" i="14"/>
  <c r="V40" i="14"/>
  <c r="W40" i="14"/>
  <c r="X40" i="14"/>
  <c r="Y40" i="14"/>
  <c r="Z40" i="14"/>
  <c r="AA40" i="14"/>
  <c r="AB40" i="14"/>
  <c r="AC40" i="14"/>
  <c r="AD40" i="14"/>
  <c r="AE40" i="14"/>
  <c r="AF40" i="14"/>
  <c r="AG40" i="14"/>
  <c r="AH40" i="14"/>
  <c r="AI40" i="14"/>
  <c r="AJ40" i="14"/>
  <c r="AK40" i="14"/>
  <c r="G41" i="14"/>
  <c r="H41" i="14"/>
  <c r="I41" i="14"/>
  <c r="J41" i="14"/>
  <c r="K41" i="14"/>
  <c r="L41" i="14"/>
  <c r="M41" i="14"/>
  <c r="N41" i="14"/>
  <c r="O41" i="14"/>
  <c r="P41" i="14"/>
  <c r="Q41" i="14"/>
  <c r="R41" i="14"/>
  <c r="S41" i="14"/>
  <c r="T41" i="14"/>
  <c r="U41" i="14"/>
  <c r="V41" i="14"/>
  <c r="W41" i="14"/>
  <c r="X41" i="14"/>
  <c r="Y41" i="14"/>
  <c r="Z41" i="14"/>
  <c r="AA41" i="14"/>
  <c r="AB41" i="14"/>
  <c r="AC41" i="14"/>
  <c r="AD41" i="14"/>
  <c r="AE41" i="14"/>
  <c r="AF41" i="14"/>
  <c r="AG41" i="14"/>
  <c r="AH41" i="14"/>
  <c r="AI41" i="14"/>
  <c r="AJ41" i="14"/>
  <c r="AK41" i="14"/>
  <c r="G42" i="14"/>
  <c r="H42" i="14"/>
  <c r="I42" i="14"/>
  <c r="J42" i="14"/>
  <c r="K42" i="14"/>
  <c r="L42" i="14"/>
  <c r="M42" i="14"/>
  <c r="N42" i="14"/>
  <c r="O42" i="14"/>
  <c r="P42" i="14"/>
  <c r="Q42" i="14"/>
  <c r="R42" i="14"/>
  <c r="S42" i="14"/>
  <c r="T42" i="14"/>
  <c r="U42" i="14"/>
  <c r="V42" i="14"/>
  <c r="W42" i="14"/>
  <c r="X42" i="14"/>
  <c r="Y42" i="14"/>
  <c r="Z42" i="14"/>
  <c r="AA42" i="14"/>
  <c r="AB42" i="14"/>
  <c r="AC42" i="14"/>
  <c r="AD42" i="14"/>
  <c r="AE42" i="14"/>
  <c r="AF42" i="14"/>
  <c r="AG42" i="14"/>
  <c r="AH42" i="14"/>
  <c r="AI42" i="14"/>
  <c r="AJ42" i="14"/>
  <c r="AK42" i="14"/>
  <c r="G43" i="14"/>
  <c r="H43" i="14"/>
  <c r="I43" i="14"/>
  <c r="J43" i="14"/>
  <c r="K43" i="14"/>
  <c r="L43" i="14"/>
  <c r="M43" i="14"/>
  <c r="N43" i="14"/>
  <c r="O43" i="14"/>
  <c r="P43" i="14"/>
  <c r="Q43" i="14"/>
  <c r="R43" i="14"/>
  <c r="S43" i="14"/>
  <c r="T43" i="14"/>
  <c r="U43" i="14"/>
  <c r="V43" i="14"/>
  <c r="W43" i="14"/>
  <c r="X43" i="14"/>
  <c r="Y43" i="14"/>
  <c r="Z43" i="14"/>
  <c r="AA43" i="14"/>
  <c r="AB43" i="14"/>
  <c r="AC43" i="14"/>
  <c r="AD43" i="14"/>
  <c r="AE43" i="14"/>
  <c r="AF43" i="14"/>
  <c r="AG43" i="14"/>
  <c r="AH43" i="14"/>
  <c r="AI43" i="14"/>
  <c r="AJ43" i="14"/>
  <c r="AK43" i="14"/>
  <c r="G44" i="14"/>
  <c r="H44" i="14"/>
  <c r="I44" i="14"/>
  <c r="J44" i="14"/>
  <c r="K44" i="14"/>
  <c r="L44" i="14"/>
  <c r="M44" i="14"/>
  <c r="N44" i="14"/>
  <c r="O44" i="14"/>
  <c r="P44" i="14"/>
  <c r="Q44" i="14"/>
  <c r="R44" i="14"/>
  <c r="S44" i="14"/>
  <c r="T44" i="14"/>
  <c r="U44" i="14"/>
  <c r="V44" i="14"/>
  <c r="W44" i="14"/>
  <c r="X44" i="14"/>
  <c r="Y44" i="14"/>
  <c r="Z44" i="14"/>
  <c r="AA44" i="14"/>
  <c r="AB44" i="14"/>
  <c r="AC44" i="14"/>
  <c r="AD44" i="14"/>
  <c r="AE44" i="14"/>
  <c r="AF44" i="14"/>
  <c r="AG44" i="14"/>
  <c r="AH44" i="14"/>
  <c r="AI44" i="14"/>
  <c r="AJ44" i="14"/>
  <c r="AK44"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AH45" i="14"/>
  <c r="AI45" i="14"/>
  <c r="AJ45" i="14"/>
  <c r="AK45" i="14"/>
  <c r="G46" i="14"/>
  <c r="H46" i="14"/>
  <c r="I46" i="14"/>
  <c r="J46" i="14"/>
  <c r="K46" i="14"/>
  <c r="L46" i="14"/>
  <c r="M46" i="14"/>
  <c r="N46" i="14"/>
  <c r="O46" i="14"/>
  <c r="P46" i="14"/>
  <c r="Q46" i="14"/>
  <c r="R46" i="14"/>
  <c r="S46" i="14"/>
  <c r="T46" i="14"/>
  <c r="U46" i="14"/>
  <c r="V46" i="14"/>
  <c r="W46" i="14"/>
  <c r="X46" i="14"/>
  <c r="Y46" i="14"/>
  <c r="Z46" i="14"/>
  <c r="AA46" i="14"/>
  <c r="AB46" i="14"/>
  <c r="AC46" i="14"/>
  <c r="AD46" i="14"/>
  <c r="AE46" i="14"/>
  <c r="AF46" i="14"/>
  <c r="AG46" i="14"/>
  <c r="AH46" i="14"/>
  <c r="AI46" i="14"/>
  <c r="AJ46" i="14"/>
  <c r="AK46" i="14"/>
  <c r="G47" i="14"/>
  <c r="H47" i="14"/>
  <c r="I47" i="14"/>
  <c r="J47" i="14"/>
  <c r="K47" i="14"/>
  <c r="L47" i="14"/>
  <c r="M47" i="14"/>
  <c r="N47" i="14"/>
  <c r="O47" i="14"/>
  <c r="P47" i="14"/>
  <c r="Q47" i="14"/>
  <c r="R47" i="14"/>
  <c r="S47" i="14"/>
  <c r="T47" i="14"/>
  <c r="U47" i="14"/>
  <c r="V47" i="14"/>
  <c r="W47" i="14"/>
  <c r="X47" i="14"/>
  <c r="Y47" i="14"/>
  <c r="Z47" i="14"/>
  <c r="AA47" i="14"/>
  <c r="AB47" i="14"/>
  <c r="AC47" i="14"/>
  <c r="AD47" i="14"/>
  <c r="AE47" i="14"/>
  <c r="AF47" i="14"/>
  <c r="AG47" i="14"/>
  <c r="AH47" i="14"/>
  <c r="AI47" i="14"/>
  <c r="AJ47" i="14"/>
  <c r="AK47" i="14"/>
  <c r="G48" i="14"/>
  <c r="H48" i="14"/>
  <c r="I48" i="14"/>
  <c r="J48" i="14"/>
  <c r="K48" i="14"/>
  <c r="L48" i="14"/>
  <c r="M48" i="14"/>
  <c r="N48" i="14"/>
  <c r="O48" i="14"/>
  <c r="P48" i="14"/>
  <c r="Q48" i="14"/>
  <c r="R48" i="14"/>
  <c r="S48" i="14"/>
  <c r="T48" i="14"/>
  <c r="U48" i="14"/>
  <c r="V48" i="14"/>
  <c r="W48" i="14"/>
  <c r="X48" i="14"/>
  <c r="Y48" i="14"/>
  <c r="Z48" i="14"/>
  <c r="AA48" i="14"/>
  <c r="AB48" i="14"/>
  <c r="AC48" i="14"/>
  <c r="AD48" i="14"/>
  <c r="AE48" i="14"/>
  <c r="AF48" i="14"/>
  <c r="AG48" i="14"/>
  <c r="AH48" i="14"/>
  <c r="AI48" i="14"/>
  <c r="AJ48" i="14"/>
  <c r="AK48" i="14"/>
  <c r="G49" i="14"/>
  <c r="H49" i="14"/>
  <c r="I49" i="14"/>
  <c r="J49" i="14"/>
  <c r="K49" i="14"/>
  <c r="L49" i="14"/>
  <c r="M49" i="14"/>
  <c r="N49" i="14"/>
  <c r="O49" i="14"/>
  <c r="P49" i="14"/>
  <c r="Q49" i="14"/>
  <c r="R49" i="14"/>
  <c r="S49" i="14"/>
  <c r="T49" i="14"/>
  <c r="U49" i="14"/>
  <c r="V49" i="14"/>
  <c r="W49" i="14"/>
  <c r="X49" i="14"/>
  <c r="Y49" i="14"/>
  <c r="Z49" i="14"/>
  <c r="AA49" i="14"/>
  <c r="AB49" i="14"/>
  <c r="AC49" i="14"/>
  <c r="AD49" i="14"/>
  <c r="AE49" i="14"/>
  <c r="AF49" i="14"/>
  <c r="AG49" i="14"/>
  <c r="AH49" i="14"/>
  <c r="AI49" i="14"/>
  <c r="AJ49" i="14"/>
  <c r="AK49" i="14"/>
  <c r="G50" i="14"/>
  <c r="H50" i="14"/>
  <c r="I50" i="14"/>
  <c r="J50" i="14"/>
  <c r="K50" i="14"/>
  <c r="L50" i="14"/>
  <c r="M50" i="14"/>
  <c r="N50" i="14"/>
  <c r="O50" i="14"/>
  <c r="P50" i="14"/>
  <c r="Q50" i="14"/>
  <c r="R50" i="14"/>
  <c r="S50" i="14"/>
  <c r="T50" i="14"/>
  <c r="U50" i="14"/>
  <c r="V50" i="14"/>
  <c r="W50" i="14"/>
  <c r="X50" i="14"/>
  <c r="Y50" i="14"/>
  <c r="Z50" i="14"/>
  <c r="AA50" i="14"/>
  <c r="AB50" i="14"/>
  <c r="AC50" i="14"/>
  <c r="AD50" i="14"/>
  <c r="AE50" i="14"/>
  <c r="AF50" i="14"/>
  <c r="AG50" i="14"/>
  <c r="AH50" i="14"/>
  <c r="AI50" i="14"/>
  <c r="AJ50" i="14"/>
  <c r="AK50" i="14"/>
  <c r="G51" i="14"/>
  <c r="H51" i="14"/>
  <c r="I51" i="14"/>
  <c r="J51" i="14"/>
  <c r="K51" i="14"/>
  <c r="L51" i="14"/>
  <c r="M51" i="14"/>
  <c r="N51" i="14"/>
  <c r="O51" i="14"/>
  <c r="P51" i="14"/>
  <c r="Q51" i="14"/>
  <c r="R51" i="14"/>
  <c r="S51" i="14"/>
  <c r="T51" i="14"/>
  <c r="U51" i="14"/>
  <c r="V51" i="14"/>
  <c r="W51" i="14"/>
  <c r="X51" i="14"/>
  <c r="Y51" i="14"/>
  <c r="Z51" i="14"/>
  <c r="AA51" i="14"/>
  <c r="AB51" i="14"/>
  <c r="AC51" i="14"/>
  <c r="AD51" i="14"/>
  <c r="AE51" i="14"/>
  <c r="AF51" i="14"/>
  <c r="AG51" i="14"/>
  <c r="AH51" i="14"/>
  <c r="AI51" i="14"/>
  <c r="AJ51" i="14"/>
  <c r="AK51" i="14"/>
  <c r="G52" i="14"/>
  <c r="H52" i="14"/>
  <c r="I52" i="14"/>
  <c r="J52" i="14"/>
  <c r="K52" i="14"/>
  <c r="L52" i="14"/>
  <c r="M52" i="14"/>
  <c r="N52" i="14"/>
  <c r="O52" i="14"/>
  <c r="P52" i="14"/>
  <c r="Q52" i="14"/>
  <c r="R52" i="14"/>
  <c r="S52" i="14"/>
  <c r="T52" i="14"/>
  <c r="U52" i="14"/>
  <c r="V52" i="14"/>
  <c r="W52" i="14"/>
  <c r="X52" i="14"/>
  <c r="Y52" i="14"/>
  <c r="Z52" i="14"/>
  <c r="AA52" i="14"/>
  <c r="AB52" i="14"/>
  <c r="AC52" i="14"/>
  <c r="AD52" i="14"/>
  <c r="AE52" i="14"/>
  <c r="AF52" i="14"/>
  <c r="AG52" i="14"/>
  <c r="AH52" i="14"/>
  <c r="AI52" i="14"/>
  <c r="AJ52" i="14"/>
  <c r="AK52" i="14"/>
  <c r="G53" i="14"/>
  <c r="H53" i="14"/>
  <c r="I53" i="14"/>
  <c r="J53" i="14"/>
  <c r="K53" i="14"/>
  <c r="L53" i="14"/>
  <c r="M53" i="14"/>
  <c r="N53" i="14"/>
  <c r="O53" i="14"/>
  <c r="P53" i="14"/>
  <c r="Q53" i="14"/>
  <c r="R53" i="14"/>
  <c r="S53" i="14"/>
  <c r="T53" i="14"/>
  <c r="U53" i="14"/>
  <c r="V53" i="14"/>
  <c r="W53" i="14"/>
  <c r="X53" i="14"/>
  <c r="Y53" i="14"/>
  <c r="Z53" i="14"/>
  <c r="AA53" i="14"/>
  <c r="AB53" i="14"/>
  <c r="AC53" i="14"/>
  <c r="AD53" i="14"/>
  <c r="AE53" i="14"/>
  <c r="AF53" i="14"/>
  <c r="AG53" i="14"/>
  <c r="AH53" i="14"/>
  <c r="AI53" i="14"/>
  <c r="AJ53" i="14"/>
  <c r="AK53" i="14"/>
  <c r="G54" i="14"/>
  <c r="H54" i="14"/>
  <c r="I54" i="14"/>
  <c r="J54" i="14"/>
  <c r="K54" i="14"/>
  <c r="L54" i="14"/>
  <c r="M54" i="14"/>
  <c r="N54" i="14"/>
  <c r="O54" i="14"/>
  <c r="P54" i="14"/>
  <c r="Q54" i="14"/>
  <c r="R54" i="14"/>
  <c r="S54" i="14"/>
  <c r="T54" i="14"/>
  <c r="U54" i="14"/>
  <c r="V54" i="14"/>
  <c r="W54" i="14"/>
  <c r="X54" i="14"/>
  <c r="Y54" i="14"/>
  <c r="Z54" i="14"/>
  <c r="AA54" i="14"/>
  <c r="AB54" i="14"/>
  <c r="AC54" i="14"/>
  <c r="AD54" i="14"/>
  <c r="AE54" i="14"/>
  <c r="AF54" i="14"/>
  <c r="AG54" i="14"/>
  <c r="AH54" i="14"/>
  <c r="AI54" i="14"/>
  <c r="AJ54" i="14"/>
  <c r="AK54" i="14"/>
  <c r="G55" i="14"/>
  <c r="H55" i="14"/>
  <c r="I55" i="14"/>
  <c r="J55" i="14"/>
  <c r="K55" i="14"/>
  <c r="L55" i="14"/>
  <c r="M55" i="14"/>
  <c r="N55" i="14"/>
  <c r="O55" i="14"/>
  <c r="P55" i="14"/>
  <c r="Q55" i="14"/>
  <c r="R55" i="14"/>
  <c r="S55" i="14"/>
  <c r="T55" i="14"/>
  <c r="U55" i="14"/>
  <c r="V55" i="14"/>
  <c r="W55" i="14"/>
  <c r="X55" i="14"/>
  <c r="Y55" i="14"/>
  <c r="Z55" i="14"/>
  <c r="AA55" i="14"/>
  <c r="AB55" i="14"/>
  <c r="AC55" i="14"/>
  <c r="AD55" i="14"/>
  <c r="AE55" i="14"/>
  <c r="AF55" i="14"/>
  <c r="AG55" i="14"/>
  <c r="AH55" i="14"/>
  <c r="AI55" i="14"/>
  <c r="AJ55" i="14"/>
  <c r="AK55"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AH56" i="14"/>
  <c r="AI56" i="14"/>
  <c r="AJ56" i="14"/>
  <c r="AK56"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AH57" i="14"/>
  <c r="AI57" i="14"/>
  <c r="AJ57" i="14"/>
  <c r="AK57" i="14"/>
  <c r="G58" i="14"/>
  <c r="H58" i="14"/>
  <c r="I58" i="14"/>
  <c r="J58" i="14"/>
  <c r="K58" i="14"/>
  <c r="L58" i="14"/>
  <c r="M58" i="14"/>
  <c r="N58" i="14"/>
  <c r="O58" i="14"/>
  <c r="P58" i="14"/>
  <c r="Q58" i="14"/>
  <c r="R58" i="14"/>
  <c r="S58" i="14"/>
  <c r="T58" i="14"/>
  <c r="U58" i="14"/>
  <c r="V58" i="14"/>
  <c r="W58" i="14"/>
  <c r="X58" i="14"/>
  <c r="Y58" i="14"/>
  <c r="Z58" i="14"/>
  <c r="AA58" i="14"/>
  <c r="AB58" i="14"/>
  <c r="AC58" i="14"/>
  <c r="AD58" i="14"/>
  <c r="AE58" i="14"/>
  <c r="AF58" i="14"/>
  <c r="AG58" i="14"/>
  <c r="AH58" i="14"/>
  <c r="AI58" i="14"/>
  <c r="AJ58" i="14"/>
  <c r="AK58" i="14"/>
  <c r="G59" i="14"/>
  <c r="H59" i="14"/>
  <c r="I59" i="14"/>
  <c r="J59" i="14"/>
  <c r="K59" i="14"/>
  <c r="L59" i="14"/>
  <c r="M59" i="14"/>
  <c r="N59" i="14"/>
  <c r="O59" i="14"/>
  <c r="P59" i="14"/>
  <c r="Q59" i="14"/>
  <c r="R59" i="14"/>
  <c r="S59" i="14"/>
  <c r="T59" i="14"/>
  <c r="U59" i="14"/>
  <c r="V59" i="14"/>
  <c r="W59" i="14"/>
  <c r="X59" i="14"/>
  <c r="Y59" i="14"/>
  <c r="Z59" i="14"/>
  <c r="AA59" i="14"/>
  <c r="AB59" i="14"/>
  <c r="AC59" i="14"/>
  <c r="AD59" i="14"/>
  <c r="AE59" i="14"/>
  <c r="AF59" i="14"/>
  <c r="AG59" i="14"/>
  <c r="AH59" i="14"/>
  <c r="AI59" i="14"/>
  <c r="AJ59" i="14"/>
  <c r="AK59" i="14"/>
  <c r="G60" i="14"/>
  <c r="H60" i="14"/>
  <c r="I60" i="14"/>
  <c r="J60" i="14"/>
  <c r="K60" i="14"/>
  <c r="L60" i="14"/>
  <c r="M60" i="14"/>
  <c r="N60" i="14"/>
  <c r="O60" i="14"/>
  <c r="P60" i="14"/>
  <c r="Q60" i="14"/>
  <c r="R60" i="14"/>
  <c r="S60" i="14"/>
  <c r="T60" i="14"/>
  <c r="U60" i="14"/>
  <c r="V60" i="14"/>
  <c r="W60" i="14"/>
  <c r="X60" i="14"/>
  <c r="Y60" i="14"/>
  <c r="Z60" i="14"/>
  <c r="AA60" i="14"/>
  <c r="AB60" i="14"/>
  <c r="AC60" i="14"/>
  <c r="AD60" i="14"/>
  <c r="AE60" i="14"/>
  <c r="AF60" i="14"/>
  <c r="AG60" i="14"/>
  <c r="AH60" i="14"/>
  <c r="AI60" i="14"/>
  <c r="AJ60" i="14"/>
  <c r="AK60" i="14"/>
  <c r="G61" i="14"/>
  <c r="H61" i="14"/>
  <c r="I61" i="14"/>
  <c r="J61" i="14"/>
  <c r="K61" i="14"/>
  <c r="L61" i="14"/>
  <c r="M61" i="14"/>
  <c r="N61" i="14"/>
  <c r="O61" i="14"/>
  <c r="P61" i="14"/>
  <c r="Q61" i="14"/>
  <c r="R61" i="14"/>
  <c r="S61" i="14"/>
  <c r="T61" i="14"/>
  <c r="U61" i="14"/>
  <c r="V61" i="14"/>
  <c r="W61" i="14"/>
  <c r="X61" i="14"/>
  <c r="Y61" i="14"/>
  <c r="Z61" i="14"/>
  <c r="AA61" i="14"/>
  <c r="AB61" i="14"/>
  <c r="AC61" i="14"/>
  <c r="AD61" i="14"/>
  <c r="AE61" i="14"/>
  <c r="AF61" i="14"/>
  <c r="AG61" i="14"/>
  <c r="AH61" i="14"/>
  <c r="AI61" i="14"/>
  <c r="AJ61" i="14"/>
  <c r="AK61" i="14"/>
  <c r="G62" i="14"/>
  <c r="H62" i="14"/>
  <c r="I62" i="14"/>
  <c r="J62" i="14"/>
  <c r="K62" i="14"/>
  <c r="L62" i="14"/>
  <c r="M62" i="14"/>
  <c r="N62" i="14"/>
  <c r="O62" i="14"/>
  <c r="P62" i="14"/>
  <c r="Q62" i="14"/>
  <c r="R62" i="14"/>
  <c r="S62" i="14"/>
  <c r="T62" i="14"/>
  <c r="U62" i="14"/>
  <c r="V62" i="14"/>
  <c r="W62" i="14"/>
  <c r="X62" i="14"/>
  <c r="Y62" i="14"/>
  <c r="Z62" i="14"/>
  <c r="AA62" i="14"/>
  <c r="AB62" i="14"/>
  <c r="AC62" i="14"/>
  <c r="AD62" i="14"/>
  <c r="AE62" i="14"/>
  <c r="AF62" i="14"/>
  <c r="AG62" i="14"/>
  <c r="AH62" i="14"/>
  <c r="AI62" i="14"/>
  <c r="AJ62" i="14"/>
  <c r="AK62" i="14"/>
  <c r="G63" i="14"/>
  <c r="H63" i="14"/>
  <c r="I63" i="14"/>
  <c r="J63" i="14"/>
  <c r="K63" i="14"/>
  <c r="L63" i="14"/>
  <c r="M63" i="14"/>
  <c r="N63" i="14"/>
  <c r="O63" i="14"/>
  <c r="P63" i="14"/>
  <c r="Q63" i="14"/>
  <c r="R63" i="14"/>
  <c r="S63" i="14"/>
  <c r="T63" i="14"/>
  <c r="U63" i="14"/>
  <c r="V63" i="14"/>
  <c r="W63" i="14"/>
  <c r="X63" i="14"/>
  <c r="Y63" i="14"/>
  <c r="Z63" i="14"/>
  <c r="AA63" i="14"/>
  <c r="AB63" i="14"/>
  <c r="AC63" i="14"/>
  <c r="AD63" i="14"/>
  <c r="AE63" i="14"/>
  <c r="AF63" i="14"/>
  <c r="AG63" i="14"/>
  <c r="AH63" i="14"/>
  <c r="AI63" i="14"/>
  <c r="AJ63" i="14"/>
  <c r="AK63" i="14"/>
  <c r="G64" i="14"/>
  <c r="H64" i="14"/>
  <c r="I64" i="14"/>
  <c r="J64" i="14"/>
  <c r="K64" i="14"/>
  <c r="L64" i="14"/>
  <c r="M64" i="14"/>
  <c r="N64" i="14"/>
  <c r="O64" i="14"/>
  <c r="P64" i="14"/>
  <c r="Q64" i="14"/>
  <c r="R64" i="14"/>
  <c r="S64" i="14"/>
  <c r="T64" i="14"/>
  <c r="U64" i="14"/>
  <c r="V64" i="14"/>
  <c r="W64" i="14"/>
  <c r="X64" i="14"/>
  <c r="Y64" i="14"/>
  <c r="Z64" i="14"/>
  <c r="AA64" i="14"/>
  <c r="AB64" i="14"/>
  <c r="AC64" i="14"/>
  <c r="AD64" i="14"/>
  <c r="AE64" i="14"/>
  <c r="AF64" i="14"/>
  <c r="AG64" i="14"/>
  <c r="AH64" i="14"/>
  <c r="AI64" i="14"/>
  <c r="AJ64" i="14"/>
  <c r="AK64" i="14"/>
  <c r="G65" i="14"/>
  <c r="H65" i="14"/>
  <c r="I65" i="14"/>
  <c r="J65" i="14"/>
  <c r="K65" i="14"/>
  <c r="L65" i="14"/>
  <c r="M65" i="14"/>
  <c r="N65" i="14"/>
  <c r="O65" i="14"/>
  <c r="P65" i="14"/>
  <c r="Q65" i="14"/>
  <c r="R65" i="14"/>
  <c r="S65" i="14"/>
  <c r="T65" i="14"/>
  <c r="U65" i="14"/>
  <c r="V65" i="14"/>
  <c r="W65" i="14"/>
  <c r="X65" i="14"/>
  <c r="Y65" i="14"/>
  <c r="Z65" i="14"/>
  <c r="AA65" i="14"/>
  <c r="AB65" i="14"/>
  <c r="AC65" i="14"/>
  <c r="AD65" i="14"/>
  <c r="AE65" i="14"/>
  <c r="AF65" i="14"/>
  <c r="AG65" i="14"/>
  <c r="AH65" i="14"/>
  <c r="AI65" i="14"/>
  <c r="AJ65" i="14"/>
  <c r="AK65" i="14"/>
  <c r="G66" i="14"/>
  <c r="H66" i="14"/>
  <c r="I66" i="14"/>
  <c r="J66" i="14"/>
  <c r="K66" i="14"/>
  <c r="L66" i="14"/>
  <c r="M66" i="14"/>
  <c r="N66" i="14"/>
  <c r="O66" i="14"/>
  <c r="P66" i="14"/>
  <c r="Q66" i="14"/>
  <c r="R66" i="14"/>
  <c r="S66" i="14"/>
  <c r="T66" i="14"/>
  <c r="U66" i="14"/>
  <c r="V66" i="14"/>
  <c r="W66" i="14"/>
  <c r="X66" i="14"/>
  <c r="Y66" i="14"/>
  <c r="Z66" i="14"/>
  <c r="AA66" i="14"/>
  <c r="AB66" i="14"/>
  <c r="AC66" i="14"/>
  <c r="AD66" i="14"/>
  <c r="AE66" i="14"/>
  <c r="AF66" i="14"/>
  <c r="AG66" i="14"/>
  <c r="AH66" i="14"/>
  <c r="AI66" i="14"/>
  <c r="AJ66" i="14"/>
  <c r="AK66" i="14"/>
  <c r="G67" i="14"/>
  <c r="H67" i="14"/>
  <c r="I67" i="14"/>
  <c r="J67" i="14"/>
  <c r="K67" i="14"/>
  <c r="L67" i="14"/>
  <c r="M67" i="14"/>
  <c r="N67" i="14"/>
  <c r="O67" i="14"/>
  <c r="P67" i="14"/>
  <c r="Q67" i="14"/>
  <c r="R67" i="14"/>
  <c r="S67" i="14"/>
  <c r="T67" i="14"/>
  <c r="U67" i="14"/>
  <c r="V67" i="14"/>
  <c r="W67" i="14"/>
  <c r="X67" i="14"/>
  <c r="Y67" i="14"/>
  <c r="Z67" i="14"/>
  <c r="AA67" i="14"/>
  <c r="AB67" i="14"/>
  <c r="AC67" i="14"/>
  <c r="AD67" i="14"/>
  <c r="AE67" i="14"/>
  <c r="AF67" i="14"/>
  <c r="AG67" i="14"/>
  <c r="AH67" i="14"/>
  <c r="AI67" i="14"/>
  <c r="AJ67" i="14"/>
  <c r="AK67" i="14"/>
  <c r="G68" i="14"/>
  <c r="H68" i="14"/>
  <c r="I68" i="14"/>
  <c r="J68" i="14"/>
  <c r="K68" i="14"/>
  <c r="L68" i="14"/>
  <c r="M68" i="14"/>
  <c r="N68" i="14"/>
  <c r="O68" i="14"/>
  <c r="P68" i="14"/>
  <c r="Q68" i="14"/>
  <c r="R68" i="14"/>
  <c r="S68" i="14"/>
  <c r="T68" i="14"/>
  <c r="U68" i="14"/>
  <c r="V68" i="14"/>
  <c r="W68" i="14"/>
  <c r="X68" i="14"/>
  <c r="Y68" i="14"/>
  <c r="Z68" i="14"/>
  <c r="AA68" i="14"/>
  <c r="AB68" i="14"/>
  <c r="AC68" i="14"/>
  <c r="AD68" i="14"/>
  <c r="AE68" i="14"/>
  <c r="AF68" i="14"/>
  <c r="AG68" i="14"/>
  <c r="AH68" i="14"/>
  <c r="AI68" i="14"/>
  <c r="AJ68" i="14"/>
  <c r="AK68" i="14"/>
  <c r="G69" i="14"/>
  <c r="H69" i="14"/>
  <c r="I69" i="14"/>
  <c r="J69" i="14"/>
  <c r="K69" i="14"/>
  <c r="L69" i="14"/>
  <c r="M69" i="14"/>
  <c r="N69" i="14"/>
  <c r="O69" i="14"/>
  <c r="P69" i="14"/>
  <c r="Q69" i="14"/>
  <c r="R69" i="14"/>
  <c r="S69" i="14"/>
  <c r="T69" i="14"/>
  <c r="U69" i="14"/>
  <c r="V69" i="14"/>
  <c r="W69" i="14"/>
  <c r="X69" i="14"/>
  <c r="Y69" i="14"/>
  <c r="Z69" i="14"/>
  <c r="AA69" i="14"/>
  <c r="AB69" i="14"/>
  <c r="AC69" i="14"/>
  <c r="AD69" i="14"/>
  <c r="AE69" i="14"/>
  <c r="AF69" i="14"/>
  <c r="AG69" i="14"/>
  <c r="AH69" i="14"/>
  <c r="AI69" i="14"/>
  <c r="AJ69" i="14"/>
  <c r="AK69" i="14"/>
  <c r="G70" i="14"/>
  <c r="H70" i="14"/>
  <c r="I70" i="14"/>
  <c r="J70" i="14"/>
  <c r="K70" i="14"/>
  <c r="L70" i="14"/>
  <c r="M70" i="14"/>
  <c r="N70" i="14"/>
  <c r="O70" i="14"/>
  <c r="P70" i="14"/>
  <c r="Q70" i="14"/>
  <c r="R70" i="14"/>
  <c r="S70" i="14"/>
  <c r="T70" i="14"/>
  <c r="U70" i="14"/>
  <c r="V70" i="14"/>
  <c r="W70" i="14"/>
  <c r="X70" i="14"/>
  <c r="Y70" i="14"/>
  <c r="Z70" i="14"/>
  <c r="AA70" i="14"/>
  <c r="AB70" i="14"/>
  <c r="AC70" i="14"/>
  <c r="AD70" i="14"/>
  <c r="AE70" i="14"/>
  <c r="AF70" i="14"/>
  <c r="AG70" i="14"/>
  <c r="AH70" i="14"/>
  <c r="AI70" i="14"/>
  <c r="AJ70" i="14"/>
  <c r="AK70" i="14"/>
  <c r="G71" i="14"/>
  <c r="H71" i="14"/>
  <c r="I71" i="14"/>
  <c r="J71" i="14"/>
  <c r="K71" i="14"/>
  <c r="L71" i="14"/>
  <c r="M71" i="14"/>
  <c r="N71" i="14"/>
  <c r="O71" i="14"/>
  <c r="P71" i="14"/>
  <c r="Q71" i="14"/>
  <c r="R71" i="14"/>
  <c r="S71" i="14"/>
  <c r="T71" i="14"/>
  <c r="U71" i="14"/>
  <c r="V71" i="14"/>
  <c r="W71" i="14"/>
  <c r="X71" i="14"/>
  <c r="Y71" i="14"/>
  <c r="Z71" i="14"/>
  <c r="AA71" i="14"/>
  <c r="AB71" i="14"/>
  <c r="AC71" i="14"/>
  <c r="AD71" i="14"/>
  <c r="AE71" i="14"/>
  <c r="AF71" i="14"/>
  <c r="AG71" i="14"/>
  <c r="AH71" i="14"/>
  <c r="AI71" i="14"/>
  <c r="AJ71" i="14"/>
  <c r="AK71" i="14"/>
  <c r="G72" i="14"/>
  <c r="H72" i="14"/>
  <c r="I72" i="14"/>
  <c r="J72" i="14"/>
  <c r="K72" i="14"/>
  <c r="L72" i="14"/>
  <c r="M72" i="14"/>
  <c r="N72" i="14"/>
  <c r="O72" i="14"/>
  <c r="P72" i="14"/>
  <c r="Q72" i="14"/>
  <c r="R72" i="14"/>
  <c r="S72" i="14"/>
  <c r="T72" i="14"/>
  <c r="U72" i="14"/>
  <c r="V72" i="14"/>
  <c r="W72" i="14"/>
  <c r="X72" i="14"/>
  <c r="Y72" i="14"/>
  <c r="Z72" i="14"/>
  <c r="AA72" i="14"/>
  <c r="AB72" i="14"/>
  <c r="AC72" i="14"/>
  <c r="AD72" i="14"/>
  <c r="AE72" i="14"/>
  <c r="AF72" i="14"/>
  <c r="AG72" i="14"/>
  <c r="AH72" i="14"/>
  <c r="AI72" i="14"/>
  <c r="AJ72" i="14"/>
  <c r="AK72" i="14"/>
  <c r="G73" i="14"/>
  <c r="H73" i="14"/>
  <c r="I73" i="14"/>
  <c r="J73" i="14"/>
  <c r="K73" i="14"/>
  <c r="L73" i="14"/>
  <c r="M73" i="14"/>
  <c r="N73" i="14"/>
  <c r="O73" i="14"/>
  <c r="P73" i="14"/>
  <c r="Q73" i="14"/>
  <c r="R73" i="14"/>
  <c r="S73" i="14"/>
  <c r="T73" i="14"/>
  <c r="U73" i="14"/>
  <c r="V73" i="14"/>
  <c r="W73" i="14"/>
  <c r="X73" i="14"/>
  <c r="Y73" i="14"/>
  <c r="Z73" i="14"/>
  <c r="AA73" i="14"/>
  <c r="AB73" i="14"/>
  <c r="AC73" i="14"/>
  <c r="AD73" i="14"/>
  <c r="AE73" i="14"/>
  <c r="AF73" i="14"/>
  <c r="AG73" i="14"/>
  <c r="AH73" i="14"/>
  <c r="AI73" i="14"/>
  <c r="AJ73" i="14"/>
  <c r="AK73" i="14"/>
  <c r="G74" i="14"/>
  <c r="H74" i="14"/>
  <c r="I74" i="14"/>
  <c r="J74" i="14"/>
  <c r="K74" i="14"/>
  <c r="L74" i="14"/>
  <c r="M74" i="14"/>
  <c r="N74" i="14"/>
  <c r="O74" i="14"/>
  <c r="P74" i="14"/>
  <c r="Q74" i="14"/>
  <c r="R74" i="14"/>
  <c r="S74" i="14"/>
  <c r="T74" i="14"/>
  <c r="U74" i="14"/>
  <c r="V74" i="14"/>
  <c r="W74" i="14"/>
  <c r="X74" i="14"/>
  <c r="Y74" i="14"/>
  <c r="Z74" i="14"/>
  <c r="AA74" i="14"/>
  <c r="AB74" i="14"/>
  <c r="AC74" i="14"/>
  <c r="AD74" i="14"/>
  <c r="AE74" i="14"/>
  <c r="AF74" i="14"/>
  <c r="AG74" i="14"/>
  <c r="AH74" i="14"/>
  <c r="AI74" i="14"/>
  <c r="AJ74" i="14"/>
  <c r="AK74"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AI75" i="14"/>
  <c r="AJ75" i="14"/>
  <c r="AK75" i="14"/>
  <c r="G76" i="14"/>
  <c r="H76" i="14"/>
  <c r="I76" i="14"/>
  <c r="J76" i="14"/>
  <c r="K76" i="14"/>
  <c r="L76" i="14"/>
  <c r="M76" i="14"/>
  <c r="N76" i="14"/>
  <c r="O76" i="14"/>
  <c r="P76" i="14"/>
  <c r="Q76" i="14"/>
  <c r="R76" i="14"/>
  <c r="S76" i="14"/>
  <c r="T76" i="14"/>
  <c r="U76" i="14"/>
  <c r="V76" i="14"/>
  <c r="W76" i="14"/>
  <c r="X76" i="14"/>
  <c r="Y76" i="14"/>
  <c r="Z76" i="14"/>
  <c r="AA76" i="14"/>
  <c r="AB76" i="14"/>
  <c r="AC76" i="14"/>
  <c r="AD76" i="14"/>
  <c r="AE76" i="14"/>
  <c r="AF76" i="14"/>
  <c r="AG76" i="14"/>
  <c r="AH76" i="14"/>
  <c r="AI76" i="14"/>
  <c r="AJ76" i="14"/>
  <c r="AK76"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AI77" i="14"/>
  <c r="AJ77" i="14"/>
  <c r="AK77" i="14"/>
  <c r="G78" i="14"/>
  <c r="H78" i="14"/>
  <c r="I78" i="14"/>
  <c r="J78" i="14"/>
  <c r="K78" i="14"/>
  <c r="L78" i="14"/>
  <c r="M78" i="14"/>
  <c r="N78" i="14"/>
  <c r="O78" i="14"/>
  <c r="P78" i="14"/>
  <c r="Q78" i="14"/>
  <c r="R78" i="14"/>
  <c r="S78" i="14"/>
  <c r="T78" i="14"/>
  <c r="U78" i="14"/>
  <c r="V78" i="14"/>
  <c r="W78" i="14"/>
  <c r="X78" i="14"/>
  <c r="Y78" i="14"/>
  <c r="Z78" i="14"/>
  <c r="AA78" i="14"/>
  <c r="AB78" i="14"/>
  <c r="AC78" i="14"/>
  <c r="AD78" i="14"/>
  <c r="AE78" i="14"/>
  <c r="AF78" i="14"/>
  <c r="AG78" i="14"/>
  <c r="AH78" i="14"/>
  <c r="AI78" i="14"/>
  <c r="AJ78" i="14"/>
  <c r="AK78" i="14"/>
  <c r="G79" i="14"/>
  <c r="H79" i="14"/>
  <c r="I79" i="14"/>
  <c r="J79" i="14"/>
  <c r="K79" i="14"/>
  <c r="L79" i="14"/>
  <c r="M79" i="14"/>
  <c r="N79" i="14"/>
  <c r="O79" i="14"/>
  <c r="P79" i="14"/>
  <c r="Q79" i="14"/>
  <c r="R79" i="14"/>
  <c r="S79" i="14"/>
  <c r="T79" i="14"/>
  <c r="U79" i="14"/>
  <c r="V79" i="14"/>
  <c r="W79" i="14"/>
  <c r="X79" i="14"/>
  <c r="Y79" i="14"/>
  <c r="Z79" i="14"/>
  <c r="AA79" i="14"/>
  <c r="AB79" i="14"/>
  <c r="AC79" i="14"/>
  <c r="AD79" i="14"/>
  <c r="AE79" i="14"/>
  <c r="AF79" i="14"/>
  <c r="AG79" i="14"/>
  <c r="AH79" i="14"/>
  <c r="AI79" i="14"/>
  <c r="AJ79" i="14"/>
  <c r="AK79" i="14"/>
  <c r="G80" i="14"/>
  <c r="H80" i="14"/>
  <c r="I80" i="14"/>
  <c r="J80" i="14"/>
  <c r="K80" i="14"/>
  <c r="L80" i="14"/>
  <c r="M80" i="14"/>
  <c r="N80" i="14"/>
  <c r="O80" i="14"/>
  <c r="P80" i="14"/>
  <c r="Q80" i="14"/>
  <c r="R80" i="14"/>
  <c r="S80" i="14"/>
  <c r="T80" i="14"/>
  <c r="U80" i="14"/>
  <c r="V80" i="14"/>
  <c r="W80" i="14"/>
  <c r="X80" i="14"/>
  <c r="Y80" i="14"/>
  <c r="Z80" i="14"/>
  <c r="AA80" i="14"/>
  <c r="AB80" i="14"/>
  <c r="AC80" i="14"/>
  <c r="AD80" i="14"/>
  <c r="AE80" i="14"/>
  <c r="AF80" i="14"/>
  <c r="AG80" i="14"/>
  <c r="AH80" i="14"/>
  <c r="AI80" i="14"/>
  <c r="AJ80" i="14"/>
  <c r="AK80" i="14"/>
  <c r="G81" i="14"/>
  <c r="H81" i="14"/>
  <c r="I81" i="14"/>
  <c r="J81" i="14"/>
  <c r="K81" i="14"/>
  <c r="L81" i="14"/>
  <c r="M81" i="14"/>
  <c r="N81" i="14"/>
  <c r="O81" i="14"/>
  <c r="P81" i="14"/>
  <c r="Q81" i="14"/>
  <c r="R81" i="14"/>
  <c r="S81" i="14"/>
  <c r="T81" i="14"/>
  <c r="U81" i="14"/>
  <c r="V81" i="14"/>
  <c r="W81" i="14"/>
  <c r="X81" i="14"/>
  <c r="Y81" i="14"/>
  <c r="Z81" i="14"/>
  <c r="AA81" i="14"/>
  <c r="AB81" i="14"/>
  <c r="AC81" i="14"/>
  <c r="AD81" i="14"/>
  <c r="AE81" i="14"/>
  <c r="AF81" i="14"/>
  <c r="AG81" i="14"/>
  <c r="AH81" i="14"/>
  <c r="AI81" i="14"/>
  <c r="AJ81" i="14"/>
  <c r="AK81"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AI82" i="14"/>
  <c r="AJ82" i="14"/>
  <c r="AK82" i="14"/>
  <c r="G83" i="14"/>
  <c r="H83" i="14"/>
  <c r="I83" i="14"/>
  <c r="J83" i="14"/>
  <c r="K83" i="14"/>
  <c r="L83" i="14"/>
  <c r="M83" i="14"/>
  <c r="N83" i="14"/>
  <c r="O83" i="14"/>
  <c r="P83" i="14"/>
  <c r="Q83" i="14"/>
  <c r="R83" i="14"/>
  <c r="S83" i="14"/>
  <c r="T83" i="14"/>
  <c r="U83" i="14"/>
  <c r="V83" i="14"/>
  <c r="W83" i="14"/>
  <c r="X83" i="14"/>
  <c r="Y83" i="14"/>
  <c r="Z83" i="14"/>
  <c r="AA83" i="14"/>
  <c r="AB83" i="14"/>
  <c r="AC83" i="14"/>
  <c r="AD83" i="14"/>
  <c r="AE83" i="14"/>
  <c r="AF83" i="14"/>
  <c r="AG83" i="14"/>
  <c r="AH83" i="14"/>
  <c r="AI83" i="14"/>
  <c r="AJ83" i="14"/>
  <c r="AK83" i="14"/>
  <c r="G84" i="14"/>
  <c r="H84" i="14"/>
  <c r="I84" i="14"/>
  <c r="J84" i="14"/>
  <c r="K84" i="14"/>
  <c r="L84" i="14"/>
  <c r="M84" i="14"/>
  <c r="N84" i="14"/>
  <c r="O84" i="14"/>
  <c r="P84" i="14"/>
  <c r="Q84" i="14"/>
  <c r="R84" i="14"/>
  <c r="S84" i="14"/>
  <c r="T84" i="14"/>
  <c r="U84" i="14"/>
  <c r="V84" i="14"/>
  <c r="W84" i="14"/>
  <c r="X84" i="14"/>
  <c r="Y84" i="14"/>
  <c r="Z84" i="14"/>
  <c r="AA84" i="14"/>
  <c r="AB84" i="14"/>
  <c r="AC84" i="14"/>
  <c r="AD84" i="14"/>
  <c r="AE84" i="14"/>
  <c r="AF84" i="14"/>
  <c r="AG84" i="14"/>
  <c r="AH84" i="14"/>
  <c r="AI84" i="14"/>
  <c r="AJ84" i="14"/>
  <c r="AK84" i="14"/>
  <c r="G85" i="14"/>
  <c r="H85" i="14"/>
  <c r="I85" i="14"/>
  <c r="J85" i="14"/>
  <c r="K85" i="14"/>
  <c r="L85" i="14"/>
  <c r="M85" i="14"/>
  <c r="N85" i="14"/>
  <c r="O85" i="14"/>
  <c r="P85" i="14"/>
  <c r="Q85" i="14"/>
  <c r="R85" i="14"/>
  <c r="S85" i="14"/>
  <c r="T85" i="14"/>
  <c r="U85" i="14"/>
  <c r="V85" i="14"/>
  <c r="W85" i="14"/>
  <c r="X85" i="14"/>
  <c r="Y85" i="14"/>
  <c r="Z85" i="14"/>
  <c r="AA85" i="14"/>
  <c r="AB85" i="14"/>
  <c r="AC85" i="14"/>
  <c r="AD85" i="14"/>
  <c r="AE85" i="14"/>
  <c r="AF85" i="14"/>
  <c r="AG85" i="14"/>
  <c r="AH85" i="14"/>
  <c r="AI85" i="14"/>
  <c r="AJ85" i="14"/>
  <c r="AK85" i="14"/>
  <c r="G86" i="14"/>
  <c r="H86" i="14"/>
  <c r="I86" i="14"/>
  <c r="J86" i="14"/>
  <c r="K86" i="14"/>
  <c r="L86" i="14"/>
  <c r="M86" i="14"/>
  <c r="N86" i="14"/>
  <c r="O86" i="14"/>
  <c r="P86" i="14"/>
  <c r="Q86" i="14"/>
  <c r="R86" i="14"/>
  <c r="S86" i="14"/>
  <c r="T86" i="14"/>
  <c r="U86" i="14"/>
  <c r="V86" i="14"/>
  <c r="W86" i="14"/>
  <c r="X86" i="14"/>
  <c r="Y86" i="14"/>
  <c r="Z86" i="14"/>
  <c r="AA86" i="14"/>
  <c r="AB86" i="14"/>
  <c r="AC86" i="14"/>
  <c r="AD86" i="14"/>
  <c r="AE86" i="14"/>
  <c r="AF86" i="14"/>
  <c r="AG86" i="14"/>
  <c r="AH86" i="14"/>
  <c r="AI86" i="14"/>
  <c r="AJ86" i="14"/>
  <c r="AK86" i="14"/>
  <c r="G87" i="14"/>
  <c r="H87" i="14"/>
  <c r="I87" i="14"/>
  <c r="J87" i="14"/>
  <c r="K87" i="14"/>
  <c r="L87" i="14"/>
  <c r="M87" i="14"/>
  <c r="N87" i="14"/>
  <c r="O87" i="14"/>
  <c r="P87" i="14"/>
  <c r="Q87" i="14"/>
  <c r="R87" i="14"/>
  <c r="S87" i="14"/>
  <c r="T87" i="14"/>
  <c r="U87" i="14"/>
  <c r="V87" i="14"/>
  <c r="W87" i="14"/>
  <c r="X87" i="14"/>
  <c r="Y87" i="14"/>
  <c r="Z87" i="14"/>
  <c r="AA87" i="14"/>
  <c r="AB87" i="14"/>
  <c r="AC87" i="14"/>
  <c r="AD87" i="14"/>
  <c r="AE87" i="14"/>
  <c r="AF87" i="14"/>
  <c r="AG87" i="14"/>
  <c r="AH87" i="14"/>
  <c r="AI87" i="14"/>
  <c r="AJ87" i="14"/>
  <c r="AK87" i="14"/>
  <c r="G88" i="14"/>
  <c r="H88" i="14"/>
  <c r="I88" i="14"/>
  <c r="J88" i="14"/>
  <c r="K88" i="14"/>
  <c r="L88" i="14"/>
  <c r="M88" i="14"/>
  <c r="N88" i="14"/>
  <c r="O88" i="14"/>
  <c r="P88" i="14"/>
  <c r="Q88" i="14"/>
  <c r="R88" i="14"/>
  <c r="S88" i="14"/>
  <c r="T88" i="14"/>
  <c r="U88" i="14"/>
  <c r="V88" i="14"/>
  <c r="W88" i="14"/>
  <c r="X88" i="14"/>
  <c r="Y88" i="14"/>
  <c r="Z88" i="14"/>
  <c r="AA88" i="14"/>
  <c r="AB88" i="14"/>
  <c r="AC88" i="14"/>
  <c r="AD88" i="14"/>
  <c r="AE88" i="14"/>
  <c r="AF88" i="14"/>
  <c r="AG88" i="14"/>
  <c r="AH88" i="14"/>
  <c r="AI88" i="14"/>
  <c r="AJ88" i="14"/>
  <c r="AK88" i="14"/>
  <c r="G89" i="14"/>
  <c r="H89" i="14"/>
  <c r="I89" i="14"/>
  <c r="J89" i="14"/>
  <c r="K89" i="14"/>
  <c r="L89" i="14"/>
  <c r="M89" i="14"/>
  <c r="N89" i="14"/>
  <c r="O89" i="14"/>
  <c r="P89" i="14"/>
  <c r="Q89" i="14"/>
  <c r="R89" i="14"/>
  <c r="S89" i="14"/>
  <c r="T89" i="14"/>
  <c r="U89" i="14"/>
  <c r="V89" i="14"/>
  <c r="W89" i="14"/>
  <c r="X89" i="14"/>
  <c r="Y89" i="14"/>
  <c r="Z89" i="14"/>
  <c r="AA89" i="14"/>
  <c r="AB89" i="14"/>
  <c r="AC89" i="14"/>
  <c r="AD89" i="14"/>
  <c r="AE89" i="14"/>
  <c r="AF89" i="14"/>
  <c r="AG89" i="14"/>
  <c r="AH89" i="14"/>
  <c r="AI89" i="14"/>
  <c r="AJ89" i="14"/>
  <c r="AK89" i="14"/>
  <c r="G90" i="14"/>
  <c r="H90" i="14"/>
  <c r="I90" i="14"/>
  <c r="J90" i="14"/>
  <c r="K90" i="14"/>
  <c r="L90" i="14"/>
  <c r="M90" i="14"/>
  <c r="N90" i="14"/>
  <c r="O90" i="14"/>
  <c r="P90" i="14"/>
  <c r="Q90" i="14"/>
  <c r="R90" i="14"/>
  <c r="S90" i="14"/>
  <c r="T90" i="14"/>
  <c r="U90" i="14"/>
  <c r="V90" i="14"/>
  <c r="W90" i="14"/>
  <c r="X90" i="14"/>
  <c r="Y90" i="14"/>
  <c r="Z90" i="14"/>
  <c r="AA90" i="14"/>
  <c r="AB90" i="14"/>
  <c r="AC90" i="14"/>
  <c r="AD90" i="14"/>
  <c r="AE90" i="14"/>
  <c r="AF90" i="14"/>
  <c r="AG90" i="14"/>
  <c r="AH90" i="14"/>
  <c r="AI90" i="14"/>
  <c r="AJ90" i="14"/>
  <c r="AK90" i="14"/>
  <c r="G91" i="14"/>
  <c r="H91" i="14"/>
  <c r="I91" i="14"/>
  <c r="J91" i="14"/>
  <c r="K91" i="14"/>
  <c r="L91" i="14"/>
  <c r="M91" i="14"/>
  <c r="N91" i="14"/>
  <c r="O91" i="14"/>
  <c r="P91" i="14"/>
  <c r="Q91" i="14"/>
  <c r="R91" i="14"/>
  <c r="S91" i="14"/>
  <c r="T91" i="14"/>
  <c r="U91" i="14"/>
  <c r="V91" i="14"/>
  <c r="W91" i="14"/>
  <c r="X91" i="14"/>
  <c r="Y91" i="14"/>
  <c r="Z91" i="14"/>
  <c r="AA91" i="14"/>
  <c r="AB91" i="14"/>
  <c r="AC91" i="14"/>
  <c r="AD91" i="14"/>
  <c r="AE91" i="14"/>
  <c r="AF91" i="14"/>
  <c r="AG91" i="14"/>
  <c r="AH91" i="14"/>
  <c r="AI91" i="14"/>
  <c r="AJ91" i="14"/>
  <c r="AK91" i="14"/>
  <c r="G92" i="14"/>
  <c r="H92" i="14"/>
  <c r="I92" i="14"/>
  <c r="J92" i="14"/>
  <c r="K92" i="14"/>
  <c r="L92" i="14"/>
  <c r="M92" i="14"/>
  <c r="N92" i="14"/>
  <c r="O92" i="14"/>
  <c r="P92" i="14"/>
  <c r="Q92" i="14"/>
  <c r="R92" i="14"/>
  <c r="S92" i="14"/>
  <c r="T92" i="14"/>
  <c r="U92" i="14"/>
  <c r="V92" i="14"/>
  <c r="W92" i="14"/>
  <c r="X92" i="14"/>
  <c r="Y92" i="14"/>
  <c r="Z92" i="14"/>
  <c r="AA92" i="14"/>
  <c r="AB92" i="14"/>
  <c r="AC92" i="14"/>
  <c r="AD92" i="14"/>
  <c r="AE92" i="14"/>
  <c r="AF92" i="14"/>
  <c r="AG92" i="14"/>
  <c r="AH92" i="14"/>
  <c r="AI92" i="14"/>
  <c r="AJ92" i="14"/>
  <c r="AK92" i="14"/>
  <c r="G93" i="14"/>
  <c r="H93" i="14"/>
  <c r="I93" i="14"/>
  <c r="J93" i="14"/>
  <c r="K93" i="14"/>
  <c r="L93" i="14"/>
  <c r="M93" i="14"/>
  <c r="N93" i="14"/>
  <c r="O93" i="14"/>
  <c r="P93" i="14"/>
  <c r="Q93" i="14"/>
  <c r="R93" i="14"/>
  <c r="S93" i="14"/>
  <c r="T93" i="14"/>
  <c r="U93" i="14"/>
  <c r="V93" i="14"/>
  <c r="W93" i="14"/>
  <c r="X93" i="14"/>
  <c r="Y93" i="14"/>
  <c r="Z93" i="14"/>
  <c r="AA93" i="14"/>
  <c r="AB93" i="14"/>
  <c r="AC93" i="14"/>
  <c r="AD93" i="14"/>
  <c r="AE93" i="14"/>
  <c r="AF93" i="14"/>
  <c r="AG93" i="14"/>
  <c r="AH93" i="14"/>
  <c r="AI93" i="14"/>
  <c r="AJ93" i="14"/>
  <c r="AK93" i="14"/>
  <c r="G94" i="14"/>
  <c r="H94" i="14"/>
  <c r="I94" i="14"/>
  <c r="J94" i="14"/>
  <c r="K94" i="14"/>
  <c r="L94" i="14"/>
  <c r="M94" i="14"/>
  <c r="N94" i="14"/>
  <c r="O94" i="14"/>
  <c r="P94" i="14"/>
  <c r="Q94" i="14"/>
  <c r="R94" i="14"/>
  <c r="S94" i="14"/>
  <c r="T94" i="14"/>
  <c r="U94" i="14"/>
  <c r="V94" i="14"/>
  <c r="W94" i="14"/>
  <c r="X94" i="14"/>
  <c r="Y94" i="14"/>
  <c r="Z94" i="14"/>
  <c r="AA94" i="14"/>
  <c r="AB94" i="14"/>
  <c r="AC94" i="14"/>
  <c r="AD94" i="14"/>
  <c r="AE94" i="14"/>
  <c r="AF94" i="14"/>
  <c r="AG94" i="14"/>
  <c r="AH94" i="14"/>
  <c r="AI94" i="14"/>
  <c r="AJ94" i="14"/>
  <c r="AK94" i="14"/>
  <c r="G95" i="14"/>
  <c r="H95" i="14"/>
  <c r="I95" i="14"/>
  <c r="J95" i="14"/>
  <c r="K95" i="14"/>
  <c r="L95" i="14"/>
  <c r="M95" i="14"/>
  <c r="N95" i="14"/>
  <c r="O95" i="14"/>
  <c r="P95" i="14"/>
  <c r="Q95" i="14"/>
  <c r="R95" i="14"/>
  <c r="S95" i="14"/>
  <c r="T95" i="14"/>
  <c r="U95" i="14"/>
  <c r="V95" i="14"/>
  <c r="W95" i="14"/>
  <c r="X95" i="14"/>
  <c r="Y95" i="14"/>
  <c r="Z95" i="14"/>
  <c r="AA95" i="14"/>
  <c r="AB95" i="14"/>
  <c r="AC95" i="14"/>
  <c r="AD95" i="14"/>
  <c r="AE95" i="14"/>
  <c r="AF95" i="14"/>
  <c r="AG95" i="14"/>
  <c r="AH95" i="14"/>
  <c r="AI95" i="14"/>
  <c r="AJ95" i="14"/>
  <c r="AK95" i="14"/>
  <c r="G96" i="14"/>
  <c r="H96" i="14"/>
  <c r="I96" i="14"/>
  <c r="J96" i="14"/>
  <c r="K96" i="14"/>
  <c r="L96" i="14"/>
  <c r="M96" i="14"/>
  <c r="N96" i="14"/>
  <c r="O96" i="14"/>
  <c r="P96" i="14"/>
  <c r="Q96" i="14"/>
  <c r="R96" i="14"/>
  <c r="S96" i="14"/>
  <c r="T96" i="14"/>
  <c r="U96" i="14"/>
  <c r="V96" i="14"/>
  <c r="W96" i="14"/>
  <c r="X96" i="14"/>
  <c r="Y96" i="14"/>
  <c r="Z96" i="14"/>
  <c r="AA96" i="14"/>
  <c r="AB96" i="14"/>
  <c r="AC96" i="14"/>
  <c r="AD96" i="14"/>
  <c r="AE96" i="14"/>
  <c r="AF96" i="14"/>
  <c r="AG96" i="14"/>
  <c r="AH96" i="14"/>
  <c r="AI96" i="14"/>
  <c r="AJ96" i="14"/>
  <c r="AK96" i="14"/>
  <c r="G97" i="14"/>
  <c r="H97" i="14"/>
  <c r="I97" i="14"/>
  <c r="J97" i="14"/>
  <c r="K97" i="14"/>
  <c r="L97" i="14"/>
  <c r="M97" i="14"/>
  <c r="N97" i="14"/>
  <c r="O97" i="14"/>
  <c r="P97" i="14"/>
  <c r="Q97" i="14"/>
  <c r="R97" i="14"/>
  <c r="S97" i="14"/>
  <c r="T97" i="14"/>
  <c r="U97" i="14"/>
  <c r="V97" i="14"/>
  <c r="W97" i="14"/>
  <c r="X97" i="14"/>
  <c r="Y97" i="14"/>
  <c r="Z97" i="14"/>
  <c r="AA97" i="14"/>
  <c r="AB97" i="14"/>
  <c r="AC97" i="14"/>
  <c r="AD97" i="14"/>
  <c r="AE97" i="14"/>
  <c r="AF97" i="14"/>
  <c r="AG97" i="14"/>
  <c r="AH97" i="14"/>
  <c r="AI97" i="14"/>
  <c r="AJ97" i="14"/>
  <c r="AK97" i="14"/>
  <c r="G98" i="14"/>
  <c r="H98" i="14"/>
  <c r="I98" i="14"/>
  <c r="J98" i="14"/>
  <c r="K98" i="14"/>
  <c r="L98" i="14"/>
  <c r="M98" i="14"/>
  <c r="N98" i="14"/>
  <c r="O98" i="14"/>
  <c r="P98" i="14"/>
  <c r="Q98" i="14"/>
  <c r="R98" i="14"/>
  <c r="S98" i="14"/>
  <c r="T98" i="14"/>
  <c r="U98" i="14"/>
  <c r="V98" i="14"/>
  <c r="W98" i="14"/>
  <c r="X98" i="14"/>
  <c r="Y98" i="14"/>
  <c r="Z98" i="14"/>
  <c r="AA98" i="14"/>
  <c r="AB98" i="14"/>
  <c r="AC98" i="14"/>
  <c r="AD98" i="14"/>
  <c r="AE98" i="14"/>
  <c r="AF98" i="14"/>
  <c r="AG98" i="14"/>
  <c r="AH98" i="14"/>
  <c r="AI98" i="14"/>
  <c r="AJ98" i="14"/>
  <c r="AK98" i="14"/>
  <c r="G99" i="14"/>
  <c r="H99" i="14"/>
  <c r="I99" i="14"/>
  <c r="J99" i="14"/>
  <c r="K99" i="14"/>
  <c r="L99" i="14"/>
  <c r="M99" i="14"/>
  <c r="N99" i="14"/>
  <c r="O99" i="14"/>
  <c r="P99" i="14"/>
  <c r="Q99" i="14"/>
  <c r="R99" i="14"/>
  <c r="S99" i="14"/>
  <c r="T99" i="14"/>
  <c r="U99" i="14"/>
  <c r="V99" i="14"/>
  <c r="W99" i="14"/>
  <c r="X99" i="14"/>
  <c r="Y99" i="14"/>
  <c r="Z99" i="14"/>
  <c r="AA99" i="14"/>
  <c r="AB99" i="14"/>
  <c r="AC99" i="14"/>
  <c r="AD99" i="14"/>
  <c r="AE99" i="14"/>
  <c r="AF99" i="14"/>
  <c r="AG99" i="14"/>
  <c r="AH99" i="14"/>
  <c r="AI99" i="14"/>
  <c r="AJ99" i="14"/>
  <c r="AK99" i="14"/>
  <c r="G100" i="14"/>
  <c r="H100" i="14"/>
  <c r="I100" i="14"/>
  <c r="J100" i="14"/>
  <c r="K100" i="14"/>
  <c r="L100" i="14"/>
  <c r="M100" i="14"/>
  <c r="N100" i="14"/>
  <c r="O100" i="14"/>
  <c r="P100" i="14"/>
  <c r="Q100" i="14"/>
  <c r="R100" i="14"/>
  <c r="S100" i="14"/>
  <c r="T100" i="14"/>
  <c r="U100" i="14"/>
  <c r="V100" i="14"/>
  <c r="W100" i="14"/>
  <c r="X100" i="14"/>
  <c r="Y100" i="14"/>
  <c r="Z100" i="14"/>
  <c r="AA100" i="14"/>
  <c r="AB100" i="14"/>
  <c r="AC100" i="14"/>
  <c r="AD100" i="14"/>
  <c r="AE100" i="14"/>
  <c r="AF100" i="14"/>
  <c r="AG100" i="14"/>
  <c r="AH100" i="14"/>
  <c r="AI100" i="14"/>
  <c r="AJ100" i="14"/>
  <c r="AK100" i="14"/>
  <c r="G101" i="14"/>
  <c r="H101" i="14"/>
  <c r="I101" i="14"/>
  <c r="J101" i="14"/>
  <c r="K101" i="14"/>
  <c r="L101" i="14"/>
  <c r="M101" i="14"/>
  <c r="N101" i="14"/>
  <c r="O101" i="14"/>
  <c r="P101" i="14"/>
  <c r="Q101" i="14"/>
  <c r="R101" i="14"/>
  <c r="S101" i="14"/>
  <c r="T101" i="14"/>
  <c r="U101" i="14"/>
  <c r="V101" i="14"/>
  <c r="W101" i="14"/>
  <c r="X101" i="14"/>
  <c r="Y101" i="14"/>
  <c r="Z101" i="14"/>
  <c r="AA101" i="14"/>
  <c r="AB101" i="14"/>
  <c r="AC101" i="14"/>
  <c r="AD101" i="14"/>
  <c r="AE101" i="14"/>
  <c r="AF101" i="14"/>
  <c r="AG101" i="14"/>
  <c r="AH101" i="14"/>
  <c r="AI101" i="14"/>
  <c r="AJ101" i="14"/>
  <c r="AK101" i="14"/>
  <c r="G102" i="14"/>
  <c r="H102" i="14"/>
  <c r="I102" i="14"/>
  <c r="J102" i="14"/>
  <c r="K102" i="14"/>
  <c r="L102" i="14"/>
  <c r="M102" i="14"/>
  <c r="N102" i="14"/>
  <c r="O102" i="14"/>
  <c r="P102" i="14"/>
  <c r="Q102" i="14"/>
  <c r="R102" i="14"/>
  <c r="S102" i="14"/>
  <c r="T102" i="14"/>
  <c r="U102" i="14"/>
  <c r="V102" i="14"/>
  <c r="W102" i="14"/>
  <c r="X102" i="14"/>
  <c r="Y102" i="14"/>
  <c r="Z102" i="14"/>
  <c r="AA102" i="14"/>
  <c r="AB102" i="14"/>
  <c r="AC102" i="14"/>
  <c r="AD102" i="14"/>
  <c r="AE102" i="14"/>
  <c r="AF102" i="14"/>
  <c r="AG102" i="14"/>
  <c r="AH102" i="14"/>
  <c r="AI102" i="14"/>
  <c r="AJ102" i="14"/>
  <c r="AK102" i="14"/>
  <c r="G103" i="14"/>
  <c r="H103" i="14"/>
  <c r="I103" i="14"/>
  <c r="J103" i="14"/>
  <c r="K103" i="14"/>
  <c r="L103" i="14"/>
  <c r="M103" i="14"/>
  <c r="N103" i="14"/>
  <c r="O103" i="14"/>
  <c r="P103" i="14"/>
  <c r="Q103" i="14"/>
  <c r="R103" i="14"/>
  <c r="S103" i="14"/>
  <c r="T103" i="14"/>
  <c r="U103" i="14"/>
  <c r="V103" i="14"/>
  <c r="W103" i="14"/>
  <c r="X103" i="14"/>
  <c r="Y103" i="14"/>
  <c r="Z103" i="14"/>
  <c r="AA103" i="14"/>
  <c r="AB103" i="14"/>
  <c r="AC103" i="14"/>
  <c r="AD103" i="14"/>
  <c r="AE103" i="14"/>
  <c r="AF103" i="14"/>
  <c r="AG103" i="14"/>
  <c r="AH103" i="14"/>
  <c r="AI103" i="14"/>
  <c r="AJ103" i="14"/>
  <c r="AK103" i="14"/>
  <c r="G104" i="14"/>
  <c r="H104" i="14"/>
  <c r="I104" i="14"/>
  <c r="J104" i="14"/>
  <c r="K104" i="14"/>
  <c r="L104" i="14"/>
  <c r="M104" i="14"/>
  <c r="N104" i="14"/>
  <c r="O104" i="14"/>
  <c r="P104" i="14"/>
  <c r="Q104" i="14"/>
  <c r="R104" i="14"/>
  <c r="S104" i="14"/>
  <c r="T104" i="14"/>
  <c r="U104" i="14"/>
  <c r="V104" i="14"/>
  <c r="W104" i="14"/>
  <c r="X104" i="14"/>
  <c r="Y104" i="14"/>
  <c r="Z104" i="14"/>
  <c r="AA104" i="14"/>
  <c r="AB104" i="14"/>
  <c r="AC104" i="14"/>
  <c r="AD104" i="14"/>
  <c r="AE104" i="14"/>
  <c r="AF104" i="14"/>
  <c r="AG104" i="14"/>
  <c r="AH104" i="14"/>
  <c r="AI104" i="14"/>
  <c r="AJ104" i="14"/>
  <c r="AK104" i="14"/>
  <c r="G105" i="14"/>
  <c r="H105" i="14"/>
  <c r="I105" i="14"/>
  <c r="J105" i="14"/>
  <c r="K105" i="14"/>
  <c r="L105" i="14"/>
  <c r="M105" i="14"/>
  <c r="N105" i="14"/>
  <c r="O105" i="14"/>
  <c r="P105" i="14"/>
  <c r="Q105" i="14"/>
  <c r="R105" i="14"/>
  <c r="S105" i="14"/>
  <c r="T105" i="14"/>
  <c r="U105" i="14"/>
  <c r="V105" i="14"/>
  <c r="W105" i="14"/>
  <c r="X105" i="14"/>
  <c r="Y105" i="14"/>
  <c r="Z105" i="14"/>
  <c r="AA105" i="14"/>
  <c r="AB105" i="14"/>
  <c r="AC105" i="14"/>
  <c r="AD105" i="14"/>
  <c r="AE105" i="14"/>
  <c r="AF105" i="14"/>
  <c r="AG105" i="14"/>
  <c r="AH105" i="14"/>
  <c r="AI105" i="14"/>
  <c r="AJ105" i="14"/>
  <c r="AK105" i="14"/>
  <c r="G106" i="14"/>
  <c r="H106" i="14"/>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G107" i="14"/>
  <c r="H107"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G108" i="14"/>
  <c r="H108"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G109" i="14"/>
  <c r="H109"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G110" i="14"/>
  <c r="H110"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G111" i="14"/>
  <c r="H111"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G112" i="14"/>
  <c r="H112"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G113" i="14"/>
  <c r="H113"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G114" i="14"/>
  <c r="H114"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G115" i="14"/>
  <c r="H115"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G116" i="14"/>
  <c r="H116"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G117" i="14"/>
  <c r="H117"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G118" i="14"/>
  <c r="H118"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G119" i="14"/>
  <c r="H119"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G120" i="14"/>
  <c r="H120"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G121" i="14"/>
  <c r="H121"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G123" i="14"/>
  <c r="H123" i="14"/>
  <c r="I123" i="14"/>
  <c r="J123" i="14"/>
  <c r="K123" i="14"/>
  <c r="L123" i="14"/>
  <c r="M123" i="14"/>
  <c r="N123" i="14"/>
  <c r="O123" i="14"/>
  <c r="P123" i="14"/>
  <c r="Q123" i="14"/>
  <c r="R123" i="14"/>
  <c r="S123" i="14"/>
  <c r="T123" i="14"/>
  <c r="U123" i="14"/>
  <c r="V123" i="14"/>
  <c r="W123" i="14"/>
  <c r="X123" i="14"/>
  <c r="Y123" i="14"/>
  <c r="Z123" i="14"/>
  <c r="AA123" i="14"/>
  <c r="AB123" i="14"/>
  <c r="AC123" i="14"/>
  <c r="AD123" i="14"/>
  <c r="AE123" i="14"/>
  <c r="AF123" i="14"/>
  <c r="AG123" i="14"/>
  <c r="AH123" i="14"/>
  <c r="AI123" i="14"/>
  <c r="AJ123" i="14"/>
  <c r="AK123" i="14"/>
  <c r="G124" i="14"/>
  <c r="H124" i="14"/>
  <c r="I124" i="14"/>
  <c r="J124" i="14"/>
  <c r="K124" i="14"/>
  <c r="L124" i="14"/>
  <c r="M124" i="14"/>
  <c r="N124" i="14"/>
  <c r="O124" i="14"/>
  <c r="P124" i="14"/>
  <c r="Q124" i="14"/>
  <c r="R124" i="14"/>
  <c r="S124" i="14"/>
  <c r="T124" i="14"/>
  <c r="U124" i="14"/>
  <c r="V124" i="14"/>
  <c r="W124" i="14"/>
  <c r="X124" i="14"/>
  <c r="Y124" i="14"/>
  <c r="Z124" i="14"/>
  <c r="AA124" i="14"/>
  <c r="AB124" i="14"/>
  <c r="AC124" i="14"/>
  <c r="AD124" i="14"/>
  <c r="AE124" i="14"/>
  <c r="AF124" i="14"/>
  <c r="AG124" i="14"/>
  <c r="AH124" i="14"/>
  <c r="AI124" i="14"/>
  <c r="AJ124" i="14"/>
  <c r="AK124" i="14"/>
  <c r="G125" i="14"/>
  <c r="H125" i="14"/>
  <c r="I125" i="14"/>
  <c r="J125" i="14"/>
  <c r="K125" i="14"/>
  <c r="L125" i="14"/>
  <c r="M125" i="14"/>
  <c r="N125" i="14"/>
  <c r="O125" i="14"/>
  <c r="P125" i="14"/>
  <c r="Q125" i="14"/>
  <c r="R125" i="14"/>
  <c r="S125" i="14"/>
  <c r="T125" i="14"/>
  <c r="U125" i="14"/>
  <c r="V125" i="14"/>
  <c r="W125" i="14"/>
  <c r="X125" i="14"/>
  <c r="Y125" i="14"/>
  <c r="Z125" i="14"/>
  <c r="AA125" i="14"/>
  <c r="AB125" i="14"/>
  <c r="AC125" i="14"/>
  <c r="AD125" i="14"/>
  <c r="AE125" i="14"/>
  <c r="AF125" i="14"/>
  <c r="AG125" i="14"/>
  <c r="AH125" i="14"/>
  <c r="AI125" i="14"/>
  <c r="AJ125" i="14"/>
  <c r="AK125" i="14"/>
  <c r="G126" i="14"/>
  <c r="H126" i="14"/>
  <c r="I126" i="14"/>
  <c r="J126" i="14"/>
  <c r="K126" i="14"/>
  <c r="L126" i="14"/>
  <c r="M126" i="14"/>
  <c r="N126" i="14"/>
  <c r="O126" i="14"/>
  <c r="P126" i="14"/>
  <c r="Q126" i="14"/>
  <c r="R126" i="14"/>
  <c r="S126" i="14"/>
  <c r="T126" i="14"/>
  <c r="U126" i="14"/>
  <c r="V126" i="14"/>
  <c r="W126" i="14"/>
  <c r="X126" i="14"/>
  <c r="Y126" i="14"/>
  <c r="Z126" i="14"/>
  <c r="AA126" i="14"/>
  <c r="AB126" i="14"/>
  <c r="AC126" i="14"/>
  <c r="AD126" i="14"/>
  <c r="AE126" i="14"/>
  <c r="AF126" i="14"/>
  <c r="AG126" i="14"/>
  <c r="AH126" i="14"/>
  <c r="AI126" i="14"/>
  <c r="AJ126" i="14"/>
  <c r="AK126" i="14"/>
  <c r="G127" i="14"/>
  <c r="H127" i="14"/>
  <c r="I127" i="14"/>
  <c r="J127" i="14"/>
  <c r="K127" i="14"/>
  <c r="L127" i="14"/>
  <c r="M127" i="14"/>
  <c r="N127" i="14"/>
  <c r="O127" i="14"/>
  <c r="P127" i="14"/>
  <c r="Q127" i="14"/>
  <c r="R127" i="14"/>
  <c r="S127" i="14"/>
  <c r="T127" i="14"/>
  <c r="U127" i="14"/>
  <c r="V127" i="14"/>
  <c r="W127" i="14"/>
  <c r="X127" i="14"/>
  <c r="Y127" i="14"/>
  <c r="Z127" i="14"/>
  <c r="AA127" i="14"/>
  <c r="AB127" i="14"/>
  <c r="AC127" i="14"/>
  <c r="AD127" i="14"/>
  <c r="AE127" i="14"/>
  <c r="AF127" i="14"/>
  <c r="AG127" i="14"/>
  <c r="AH127" i="14"/>
  <c r="AI127" i="14"/>
  <c r="AJ127" i="14"/>
  <c r="AK127" i="14"/>
  <c r="G128" i="14"/>
  <c r="H128" i="14"/>
  <c r="I128" i="14"/>
  <c r="J128" i="14"/>
  <c r="K128" i="14"/>
  <c r="L128" i="14"/>
  <c r="M128" i="14"/>
  <c r="N128" i="14"/>
  <c r="O128" i="14"/>
  <c r="P128" i="14"/>
  <c r="Q128" i="14"/>
  <c r="R128" i="14"/>
  <c r="S128" i="14"/>
  <c r="T128" i="14"/>
  <c r="U128" i="14"/>
  <c r="V128" i="14"/>
  <c r="W128" i="14"/>
  <c r="X128" i="14"/>
  <c r="Y128" i="14"/>
  <c r="Z128" i="14"/>
  <c r="AA128" i="14"/>
  <c r="AB128" i="14"/>
  <c r="AC128" i="14"/>
  <c r="AD128" i="14"/>
  <c r="AE128" i="14"/>
  <c r="AF128" i="14"/>
  <c r="AG128" i="14"/>
  <c r="AH128" i="14"/>
  <c r="AI128" i="14"/>
  <c r="AJ128" i="14"/>
  <c r="AK128" i="14"/>
  <c r="G129" i="14"/>
  <c r="H129" i="14"/>
  <c r="I129" i="14"/>
  <c r="J129" i="14"/>
  <c r="K129" i="14"/>
  <c r="L129" i="14"/>
  <c r="M129" i="14"/>
  <c r="N129" i="14"/>
  <c r="O129" i="14"/>
  <c r="P129" i="14"/>
  <c r="Q129" i="14"/>
  <c r="R129" i="14"/>
  <c r="S129" i="14"/>
  <c r="T129" i="14"/>
  <c r="U129" i="14"/>
  <c r="V129" i="14"/>
  <c r="W129" i="14"/>
  <c r="X129" i="14"/>
  <c r="Y129" i="14"/>
  <c r="Z129" i="14"/>
  <c r="AA129" i="14"/>
  <c r="AB129" i="14"/>
  <c r="AC129" i="14"/>
  <c r="AD129" i="14"/>
  <c r="AE129" i="14"/>
  <c r="AF129" i="14"/>
  <c r="AG129" i="14"/>
  <c r="AH129" i="14"/>
  <c r="AI129" i="14"/>
  <c r="AJ129" i="14"/>
  <c r="AK129" i="14"/>
  <c r="G130" i="14"/>
  <c r="H130" i="14"/>
  <c r="I130" i="14"/>
  <c r="J130" i="14"/>
  <c r="K130" i="14"/>
  <c r="L130" i="14"/>
  <c r="M130" i="14"/>
  <c r="N130" i="14"/>
  <c r="O130" i="14"/>
  <c r="P130" i="14"/>
  <c r="Q130" i="14"/>
  <c r="R130" i="14"/>
  <c r="S130" i="14"/>
  <c r="T130" i="14"/>
  <c r="U130" i="14"/>
  <c r="V130" i="14"/>
  <c r="W130" i="14"/>
  <c r="X130" i="14"/>
  <c r="Y130" i="14"/>
  <c r="Z130" i="14"/>
  <c r="AA130" i="14"/>
  <c r="AB130" i="14"/>
  <c r="AC130" i="14"/>
  <c r="AD130" i="14"/>
  <c r="AE130" i="14"/>
  <c r="AF130" i="14"/>
  <c r="AG130" i="14"/>
  <c r="AH130" i="14"/>
  <c r="AI130" i="14"/>
  <c r="AJ130" i="14"/>
  <c r="AK130" i="14"/>
  <c r="G131" i="14"/>
  <c r="H131" i="14"/>
  <c r="I131" i="14"/>
  <c r="J131" i="14"/>
  <c r="K131" i="14"/>
  <c r="L131" i="14"/>
  <c r="M131" i="14"/>
  <c r="N131" i="14"/>
  <c r="O131" i="14"/>
  <c r="P131" i="14"/>
  <c r="Q131" i="14"/>
  <c r="R131" i="14"/>
  <c r="S131" i="14"/>
  <c r="T131" i="14"/>
  <c r="U131" i="14"/>
  <c r="V131" i="14"/>
  <c r="W131" i="14"/>
  <c r="X131" i="14"/>
  <c r="Y131" i="14"/>
  <c r="Z131" i="14"/>
  <c r="AA131" i="14"/>
  <c r="AB131" i="14"/>
  <c r="AC131" i="14"/>
  <c r="AD131" i="14"/>
  <c r="AE131" i="14"/>
  <c r="AF131" i="14"/>
  <c r="AG131" i="14"/>
  <c r="AH131" i="14"/>
  <c r="AI131" i="14"/>
  <c r="AJ131" i="14"/>
  <c r="AK131" i="14"/>
  <c r="G132" i="14"/>
  <c r="H132" i="14"/>
  <c r="I132" i="14"/>
  <c r="J132" i="14"/>
  <c r="K132" i="14"/>
  <c r="L132" i="14"/>
  <c r="M132" i="14"/>
  <c r="N132" i="14"/>
  <c r="O132" i="14"/>
  <c r="P132" i="14"/>
  <c r="Q132" i="14"/>
  <c r="R132" i="14"/>
  <c r="S132" i="14"/>
  <c r="T132" i="14"/>
  <c r="U132" i="14"/>
  <c r="V132" i="14"/>
  <c r="W132" i="14"/>
  <c r="X132" i="14"/>
  <c r="Y132" i="14"/>
  <c r="Z132" i="14"/>
  <c r="AA132" i="14"/>
  <c r="AB132" i="14"/>
  <c r="AC132" i="14"/>
  <c r="AD132" i="14"/>
  <c r="AE132" i="14"/>
  <c r="AF132" i="14"/>
  <c r="AG132" i="14"/>
  <c r="AH132" i="14"/>
  <c r="AI132" i="14"/>
  <c r="AJ132" i="14"/>
  <c r="AK132" i="14"/>
  <c r="G133" i="14"/>
  <c r="H133" i="14"/>
  <c r="I133" i="14"/>
  <c r="J133" i="14"/>
  <c r="K133" i="14"/>
  <c r="L133" i="14"/>
  <c r="M133" i="14"/>
  <c r="N133" i="14"/>
  <c r="O133" i="14"/>
  <c r="P133" i="14"/>
  <c r="Q133" i="14"/>
  <c r="R133" i="14"/>
  <c r="S133" i="14"/>
  <c r="T133" i="14"/>
  <c r="U133" i="14"/>
  <c r="V133" i="14"/>
  <c r="W133" i="14"/>
  <c r="X133" i="14"/>
  <c r="Y133" i="14"/>
  <c r="Z133" i="14"/>
  <c r="AA133" i="14"/>
  <c r="AB133" i="14"/>
  <c r="AC133" i="14"/>
  <c r="AD133" i="14"/>
  <c r="AE133" i="14"/>
  <c r="AF133" i="14"/>
  <c r="AG133" i="14"/>
  <c r="AH133" i="14"/>
  <c r="AI133" i="14"/>
  <c r="AJ133" i="14"/>
  <c r="AK133" i="14"/>
  <c r="G134" i="14"/>
  <c r="H134" i="14"/>
  <c r="I134" i="14"/>
  <c r="J134" i="14"/>
  <c r="K134" i="14"/>
  <c r="L134" i="14"/>
  <c r="M134" i="14"/>
  <c r="N134" i="14"/>
  <c r="O134" i="14"/>
  <c r="P134" i="14"/>
  <c r="Q134" i="14"/>
  <c r="R134" i="14"/>
  <c r="S134" i="14"/>
  <c r="T134" i="14"/>
  <c r="U134" i="14"/>
  <c r="V134" i="14"/>
  <c r="W134" i="14"/>
  <c r="X134" i="14"/>
  <c r="Y134" i="14"/>
  <c r="Z134" i="14"/>
  <c r="AA134" i="14"/>
  <c r="AB134" i="14"/>
  <c r="AC134" i="14"/>
  <c r="AD134" i="14"/>
  <c r="AE134" i="14"/>
  <c r="AF134" i="14"/>
  <c r="AG134" i="14"/>
  <c r="AH134" i="14"/>
  <c r="AI134" i="14"/>
  <c r="AJ134" i="14"/>
  <c r="AK134" i="14"/>
  <c r="G135" i="14"/>
  <c r="H135" i="14"/>
  <c r="I135" i="14"/>
  <c r="J135" i="14"/>
  <c r="K135" i="14"/>
  <c r="L135" i="14"/>
  <c r="M135" i="14"/>
  <c r="N135" i="14"/>
  <c r="O135" i="14"/>
  <c r="P135" i="14"/>
  <c r="Q135" i="14"/>
  <c r="R135" i="14"/>
  <c r="S135" i="14"/>
  <c r="T135" i="14"/>
  <c r="U135" i="14"/>
  <c r="V135" i="14"/>
  <c r="W135" i="14"/>
  <c r="X135" i="14"/>
  <c r="Y135" i="14"/>
  <c r="Z135" i="14"/>
  <c r="AA135" i="14"/>
  <c r="AB135" i="14"/>
  <c r="AC135" i="14"/>
  <c r="AD135" i="14"/>
  <c r="AE135" i="14"/>
  <c r="AF135" i="14"/>
  <c r="AG135" i="14"/>
  <c r="AH135" i="14"/>
  <c r="AI135" i="14"/>
  <c r="AJ135" i="14"/>
  <c r="AK135" i="14"/>
  <c r="G136" i="14"/>
  <c r="H136" i="14"/>
  <c r="I136" i="14"/>
  <c r="J136" i="14"/>
  <c r="K136" i="14"/>
  <c r="L136" i="14"/>
  <c r="M136" i="14"/>
  <c r="N136" i="14"/>
  <c r="O136" i="14"/>
  <c r="P136" i="14"/>
  <c r="Q136" i="14"/>
  <c r="R136" i="14"/>
  <c r="S136" i="14"/>
  <c r="T136" i="14"/>
  <c r="U136" i="14"/>
  <c r="V136" i="14"/>
  <c r="W136" i="14"/>
  <c r="X136" i="14"/>
  <c r="Y136" i="14"/>
  <c r="Z136" i="14"/>
  <c r="AA136" i="14"/>
  <c r="AB136" i="14"/>
  <c r="AC136" i="14"/>
  <c r="AD136" i="14"/>
  <c r="AE136" i="14"/>
  <c r="AF136" i="14"/>
  <c r="AG136" i="14"/>
  <c r="AH136" i="14"/>
  <c r="AI136" i="14"/>
  <c r="AJ136" i="14"/>
  <c r="AK136" i="14"/>
  <c r="G137" i="14"/>
  <c r="H137" i="14"/>
  <c r="I137" i="14"/>
  <c r="J137" i="14"/>
  <c r="K137" i="14"/>
  <c r="L137" i="14"/>
  <c r="M137" i="14"/>
  <c r="N137" i="14"/>
  <c r="O137" i="14"/>
  <c r="P137" i="14"/>
  <c r="Q137" i="14"/>
  <c r="R137" i="14"/>
  <c r="S137" i="14"/>
  <c r="T137" i="14"/>
  <c r="U137" i="14"/>
  <c r="V137" i="14"/>
  <c r="W137" i="14"/>
  <c r="X137" i="14"/>
  <c r="Y137" i="14"/>
  <c r="Z137" i="14"/>
  <c r="AA137" i="14"/>
  <c r="AB137" i="14"/>
  <c r="AC137" i="14"/>
  <c r="AD137" i="14"/>
  <c r="AE137" i="14"/>
  <c r="AF137" i="14"/>
  <c r="AG137" i="14"/>
  <c r="AH137" i="14"/>
  <c r="AI137" i="14"/>
  <c r="AJ137" i="14"/>
  <c r="AK137" i="14"/>
  <c r="G138" i="14"/>
  <c r="H138" i="14"/>
  <c r="I138" i="14"/>
  <c r="J138" i="14"/>
  <c r="K138" i="14"/>
  <c r="L138" i="14"/>
  <c r="M138" i="14"/>
  <c r="N138" i="14"/>
  <c r="O138" i="14"/>
  <c r="P138" i="14"/>
  <c r="Q138" i="14"/>
  <c r="R138" i="14"/>
  <c r="S138" i="14"/>
  <c r="T138" i="14"/>
  <c r="U138" i="14"/>
  <c r="V138" i="14"/>
  <c r="W138" i="14"/>
  <c r="X138" i="14"/>
  <c r="Y138" i="14"/>
  <c r="Z138" i="14"/>
  <c r="AA138" i="14"/>
  <c r="AB138" i="14"/>
  <c r="AC138" i="14"/>
  <c r="AD138" i="14"/>
  <c r="AE138" i="14"/>
  <c r="AF138" i="14"/>
  <c r="AG138" i="14"/>
  <c r="AH138" i="14"/>
  <c r="AI138" i="14"/>
  <c r="AJ138" i="14"/>
  <c r="AK138" i="14"/>
  <c r="G139" i="14"/>
  <c r="H139" i="14"/>
  <c r="I139" i="14"/>
  <c r="J139" i="14"/>
  <c r="K139" i="14"/>
  <c r="L139" i="14"/>
  <c r="M139" i="14"/>
  <c r="N139" i="14"/>
  <c r="O139" i="14"/>
  <c r="P139" i="14"/>
  <c r="Q139" i="14"/>
  <c r="R139" i="14"/>
  <c r="S139" i="14"/>
  <c r="T139" i="14"/>
  <c r="U139" i="14"/>
  <c r="V139" i="14"/>
  <c r="W139" i="14"/>
  <c r="X139" i="14"/>
  <c r="Y139" i="14"/>
  <c r="Z139" i="14"/>
  <c r="AA139" i="14"/>
  <c r="AB139" i="14"/>
  <c r="AC139" i="14"/>
  <c r="AD139" i="14"/>
  <c r="AE139" i="14"/>
  <c r="AF139" i="14"/>
  <c r="AG139" i="14"/>
  <c r="AH139" i="14"/>
  <c r="AI139" i="14"/>
  <c r="AJ139" i="14"/>
  <c r="AK139" i="14"/>
  <c r="G140" i="14"/>
  <c r="H140" i="14"/>
  <c r="I140" i="14"/>
  <c r="J140" i="14"/>
  <c r="K140" i="14"/>
  <c r="L140" i="14"/>
  <c r="M140" i="14"/>
  <c r="N140" i="14"/>
  <c r="O140" i="14"/>
  <c r="P140" i="14"/>
  <c r="Q140" i="14"/>
  <c r="R140" i="14"/>
  <c r="S140" i="14"/>
  <c r="T140" i="14"/>
  <c r="U140" i="14"/>
  <c r="V140" i="14"/>
  <c r="W140" i="14"/>
  <c r="X140" i="14"/>
  <c r="Y140" i="14"/>
  <c r="Z140" i="14"/>
  <c r="AA140" i="14"/>
  <c r="AB140" i="14"/>
  <c r="AC140" i="14"/>
  <c r="AD140" i="14"/>
  <c r="AE140" i="14"/>
  <c r="AF140" i="14"/>
  <c r="AG140" i="14"/>
  <c r="AH140" i="14"/>
  <c r="AI140" i="14"/>
  <c r="AJ140" i="14"/>
  <c r="AK140" i="14"/>
  <c r="G141" i="14"/>
  <c r="H141" i="14"/>
  <c r="I141" i="14"/>
  <c r="J141" i="14"/>
  <c r="K141" i="14"/>
  <c r="L141" i="14"/>
  <c r="M141" i="14"/>
  <c r="N141" i="14"/>
  <c r="O141" i="14"/>
  <c r="P141" i="14"/>
  <c r="Q141" i="14"/>
  <c r="R141" i="14"/>
  <c r="S141" i="14"/>
  <c r="T141" i="14"/>
  <c r="U141" i="14"/>
  <c r="V141" i="14"/>
  <c r="W141" i="14"/>
  <c r="X141" i="14"/>
  <c r="Y141" i="14"/>
  <c r="Z141" i="14"/>
  <c r="AA141" i="14"/>
  <c r="AB141" i="14"/>
  <c r="AC141" i="14"/>
  <c r="AD141" i="14"/>
  <c r="AE141" i="14"/>
  <c r="AF141" i="14"/>
  <c r="AG141" i="14"/>
  <c r="AH141" i="14"/>
  <c r="AI141" i="14"/>
  <c r="AJ141" i="14"/>
  <c r="AK141" i="14"/>
  <c r="G142" i="14"/>
  <c r="H142" i="14"/>
  <c r="I142" i="14"/>
  <c r="J142" i="14"/>
  <c r="K142" i="14"/>
  <c r="L142" i="14"/>
  <c r="M142" i="14"/>
  <c r="N142" i="14"/>
  <c r="O142" i="14"/>
  <c r="P142" i="14"/>
  <c r="Q142" i="14"/>
  <c r="R142" i="14"/>
  <c r="S142" i="14"/>
  <c r="T142" i="14"/>
  <c r="U142" i="14"/>
  <c r="V142" i="14"/>
  <c r="W142" i="14"/>
  <c r="X142" i="14"/>
  <c r="Y142" i="14"/>
  <c r="Z142" i="14"/>
  <c r="AA142" i="14"/>
  <c r="AB142" i="14"/>
  <c r="AC142" i="14"/>
  <c r="AD142" i="14"/>
  <c r="AE142" i="14"/>
  <c r="AF142" i="14"/>
  <c r="AG142" i="14"/>
  <c r="AH142" i="14"/>
  <c r="AI142" i="14"/>
  <c r="AJ142" i="14"/>
  <c r="AK142" i="14"/>
  <c r="G143" i="14"/>
  <c r="H143" i="14"/>
  <c r="I143" i="14"/>
  <c r="J143" i="14"/>
  <c r="K143" i="14"/>
  <c r="L143" i="14"/>
  <c r="M143" i="14"/>
  <c r="N143" i="14"/>
  <c r="O143" i="14"/>
  <c r="P143" i="14"/>
  <c r="Q143" i="14"/>
  <c r="R143" i="14"/>
  <c r="S143" i="14"/>
  <c r="T143" i="14"/>
  <c r="U143" i="14"/>
  <c r="V143" i="14"/>
  <c r="W143" i="14"/>
  <c r="X143" i="14"/>
  <c r="Y143" i="14"/>
  <c r="Z143" i="14"/>
  <c r="AA143" i="14"/>
  <c r="AB143" i="14"/>
  <c r="AC143" i="14"/>
  <c r="AD143" i="14"/>
  <c r="AE143" i="14"/>
  <c r="AF143" i="14"/>
  <c r="AG143" i="14"/>
  <c r="AH143" i="14"/>
  <c r="AI143" i="14"/>
  <c r="AJ143" i="14"/>
  <c r="AK143" i="14"/>
  <c r="G144" i="14"/>
  <c r="H144" i="14"/>
  <c r="I144" i="14"/>
  <c r="J144" i="14"/>
  <c r="K144" i="14"/>
  <c r="L144" i="14"/>
  <c r="M144" i="14"/>
  <c r="N144" i="14"/>
  <c r="O144" i="14"/>
  <c r="P144" i="14"/>
  <c r="Q144" i="14"/>
  <c r="R144" i="14"/>
  <c r="S144" i="14"/>
  <c r="T144" i="14"/>
  <c r="U144" i="14"/>
  <c r="V144" i="14"/>
  <c r="W144" i="14"/>
  <c r="X144" i="14"/>
  <c r="Y144" i="14"/>
  <c r="Z144" i="14"/>
  <c r="AA144" i="14"/>
  <c r="AB144" i="14"/>
  <c r="AC144" i="14"/>
  <c r="AD144" i="14"/>
  <c r="AE144" i="14"/>
  <c r="AF144" i="14"/>
  <c r="AG144" i="14"/>
  <c r="AH144" i="14"/>
  <c r="AI144" i="14"/>
  <c r="AJ144" i="14"/>
  <c r="AK144" i="14"/>
  <c r="G145" i="14"/>
  <c r="H145" i="14"/>
  <c r="I145" i="14"/>
  <c r="J145" i="14"/>
  <c r="K145" i="14"/>
  <c r="L145" i="14"/>
  <c r="M145" i="14"/>
  <c r="N145" i="14"/>
  <c r="O145" i="14"/>
  <c r="P145" i="14"/>
  <c r="Q145" i="14"/>
  <c r="R145" i="14"/>
  <c r="S145" i="14"/>
  <c r="T145" i="14"/>
  <c r="U145" i="14"/>
  <c r="V145" i="14"/>
  <c r="W145" i="14"/>
  <c r="X145" i="14"/>
  <c r="Y145" i="14"/>
  <c r="Z145" i="14"/>
  <c r="AA145" i="14"/>
  <c r="AB145" i="14"/>
  <c r="AC145" i="14"/>
  <c r="AD145" i="14"/>
  <c r="AE145" i="14"/>
  <c r="AF145" i="14"/>
  <c r="AG145" i="14"/>
  <c r="AH145" i="14"/>
  <c r="AI145" i="14"/>
  <c r="AJ145" i="14"/>
  <c r="AK145" i="14"/>
  <c r="G146" i="14"/>
  <c r="H146" i="14"/>
  <c r="I146" i="14"/>
  <c r="J146" i="14"/>
  <c r="K146" i="14"/>
  <c r="L146" i="14"/>
  <c r="M146" i="14"/>
  <c r="N146" i="14"/>
  <c r="O146" i="14"/>
  <c r="P146" i="14"/>
  <c r="Q146" i="14"/>
  <c r="R146" i="14"/>
  <c r="S146" i="14"/>
  <c r="T146" i="14"/>
  <c r="U146" i="14"/>
  <c r="V146" i="14"/>
  <c r="W146" i="14"/>
  <c r="X146" i="14"/>
  <c r="Y146" i="14"/>
  <c r="Z146" i="14"/>
  <c r="AA146" i="14"/>
  <c r="AB146" i="14"/>
  <c r="AC146" i="14"/>
  <c r="AD146" i="14"/>
  <c r="AE146" i="14"/>
  <c r="AF146" i="14"/>
  <c r="AG146" i="14"/>
  <c r="AH146" i="14"/>
  <c r="AI146" i="14"/>
  <c r="AJ146" i="14"/>
  <c r="AK146" i="14"/>
  <c r="G147" i="14"/>
  <c r="H147" i="14"/>
  <c r="I147" i="14"/>
  <c r="J147" i="14"/>
  <c r="K147" i="14"/>
  <c r="L147" i="14"/>
  <c r="M147" i="14"/>
  <c r="N147" i="14"/>
  <c r="O147" i="14"/>
  <c r="P147" i="14"/>
  <c r="Q147" i="14"/>
  <c r="R147" i="14"/>
  <c r="S147" i="14"/>
  <c r="T147" i="14"/>
  <c r="U147" i="14"/>
  <c r="V147" i="14"/>
  <c r="W147" i="14"/>
  <c r="X147" i="14"/>
  <c r="Y147" i="14"/>
  <c r="Z147" i="14"/>
  <c r="AA147" i="14"/>
  <c r="AB147" i="14"/>
  <c r="AC147" i="14"/>
  <c r="AD147" i="14"/>
  <c r="AE147" i="14"/>
  <c r="AF147" i="14"/>
  <c r="AG147" i="14"/>
  <c r="AH147" i="14"/>
  <c r="AI147" i="14"/>
  <c r="AJ147" i="14"/>
  <c r="AK147" i="14"/>
  <c r="G148" i="14"/>
  <c r="H148" i="14"/>
  <c r="I148" i="14"/>
  <c r="J148" i="14"/>
  <c r="K148" i="14"/>
  <c r="L148" i="14"/>
  <c r="M148" i="14"/>
  <c r="N148" i="14"/>
  <c r="O148" i="14"/>
  <c r="P148" i="14"/>
  <c r="Q148" i="14"/>
  <c r="R148" i="14"/>
  <c r="S148" i="14"/>
  <c r="T148" i="14"/>
  <c r="U148" i="14"/>
  <c r="V148" i="14"/>
  <c r="W148" i="14"/>
  <c r="X148" i="14"/>
  <c r="Y148" i="14"/>
  <c r="Z148" i="14"/>
  <c r="AA148" i="14"/>
  <c r="AB148" i="14"/>
  <c r="AC148" i="14"/>
  <c r="AD148" i="14"/>
  <c r="AE148" i="14"/>
  <c r="AF148" i="14"/>
  <c r="AG148" i="14"/>
  <c r="AH148" i="14"/>
  <c r="AI148" i="14"/>
  <c r="AJ148" i="14"/>
  <c r="AK148" i="14"/>
  <c r="G149" i="14"/>
  <c r="H149" i="14"/>
  <c r="I149" i="14"/>
  <c r="J149" i="14"/>
  <c r="K149" i="14"/>
  <c r="L149" i="14"/>
  <c r="M149" i="14"/>
  <c r="N149" i="14"/>
  <c r="O149" i="14"/>
  <c r="P149" i="14"/>
  <c r="Q149" i="14"/>
  <c r="R149" i="14"/>
  <c r="S149" i="14"/>
  <c r="T149" i="14"/>
  <c r="U149" i="14"/>
  <c r="V149" i="14"/>
  <c r="W149" i="14"/>
  <c r="X149" i="14"/>
  <c r="Y149" i="14"/>
  <c r="Z149" i="14"/>
  <c r="AA149" i="14"/>
  <c r="AB149" i="14"/>
  <c r="AC149" i="14"/>
  <c r="AD149" i="14"/>
  <c r="AE149" i="14"/>
  <c r="AF149" i="14"/>
  <c r="AG149" i="14"/>
  <c r="AH149" i="14"/>
  <c r="AI149" i="14"/>
  <c r="AJ149" i="14"/>
  <c r="AK149" i="14"/>
  <c r="G150" i="14"/>
  <c r="H150" i="14"/>
  <c r="I150" i="14"/>
  <c r="J150" i="14"/>
  <c r="K150" i="14"/>
  <c r="L150" i="14"/>
  <c r="M150" i="14"/>
  <c r="N150" i="14"/>
  <c r="O150" i="14"/>
  <c r="P150" i="14"/>
  <c r="Q150" i="14"/>
  <c r="R150" i="14"/>
  <c r="S150" i="14"/>
  <c r="T150" i="14"/>
  <c r="U150" i="14"/>
  <c r="V150" i="14"/>
  <c r="W150" i="14"/>
  <c r="X150" i="14"/>
  <c r="Y150" i="14"/>
  <c r="Z150" i="14"/>
  <c r="AA150" i="14"/>
  <c r="AB150" i="14"/>
  <c r="AC150" i="14"/>
  <c r="AD150" i="14"/>
  <c r="AE150" i="14"/>
  <c r="AF150" i="14"/>
  <c r="AG150" i="14"/>
  <c r="AH150" i="14"/>
  <c r="AI150" i="14"/>
  <c r="AJ150" i="14"/>
  <c r="AK150" i="14"/>
  <c r="G151" i="14"/>
  <c r="H151" i="14"/>
  <c r="I151" i="14"/>
  <c r="J151" i="14"/>
  <c r="K151" i="14"/>
  <c r="L151" i="14"/>
  <c r="M151" i="14"/>
  <c r="N151" i="14"/>
  <c r="O151" i="14"/>
  <c r="P151" i="14"/>
  <c r="Q151" i="14"/>
  <c r="R151" i="14"/>
  <c r="S151" i="14"/>
  <c r="T151" i="14"/>
  <c r="U151" i="14"/>
  <c r="V151" i="14"/>
  <c r="W151" i="14"/>
  <c r="X151" i="14"/>
  <c r="Y151" i="14"/>
  <c r="Z151" i="14"/>
  <c r="AA151" i="14"/>
  <c r="AB151" i="14"/>
  <c r="AC151" i="14"/>
  <c r="AD151" i="14"/>
  <c r="AE151" i="14"/>
  <c r="AF151" i="14"/>
  <c r="AG151" i="14"/>
  <c r="AH151" i="14"/>
  <c r="AI151" i="14"/>
  <c r="AJ151" i="14"/>
  <c r="AK151" i="14"/>
  <c r="G152" i="14"/>
  <c r="H152" i="14"/>
  <c r="I152" i="14"/>
  <c r="J152" i="14"/>
  <c r="K152" i="14"/>
  <c r="L152" i="14"/>
  <c r="M152" i="14"/>
  <c r="N152" i="14"/>
  <c r="O152" i="14"/>
  <c r="P152" i="14"/>
  <c r="Q152" i="14"/>
  <c r="R152" i="14"/>
  <c r="S152" i="14"/>
  <c r="T152" i="14"/>
  <c r="U152" i="14"/>
  <c r="V152" i="14"/>
  <c r="W152" i="14"/>
  <c r="X152" i="14"/>
  <c r="Y152" i="14"/>
  <c r="Z152" i="14"/>
  <c r="AA152" i="14"/>
  <c r="AB152" i="14"/>
  <c r="AC152" i="14"/>
  <c r="AD152" i="14"/>
  <c r="AE152" i="14"/>
  <c r="AF152" i="14"/>
  <c r="AG152" i="14"/>
  <c r="AH152" i="14"/>
  <c r="AI152" i="14"/>
  <c r="AJ152" i="14"/>
  <c r="AK152" i="14"/>
  <c r="G153" i="14"/>
  <c r="H153" i="14"/>
  <c r="I153" i="14"/>
  <c r="J153" i="14"/>
  <c r="K153" i="14"/>
  <c r="L153" i="14"/>
  <c r="M153" i="14"/>
  <c r="N153" i="14"/>
  <c r="O153" i="14"/>
  <c r="P153" i="14"/>
  <c r="Q153" i="14"/>
  <c r="R153" i="14"/>
  <c r="S153" i="14"/>
  <c r="T153" i="14"/>
  <c r="U153" i="14"/>
  <c r="V153" i="14"/>
  <c r="W153" i="14"/>
  <c r="X153" i="14"/>
  <c r="Y153" i="14"/>
  <c r="Z153" i="14"/>
  <c r="AA153" i="14"/>
  <c r="AB153" i="14"/>
  <c r="AC153" i="14"/>
  <c r="AD153" i="14"/>
  <c r="AE153" i="14"/>
  <c r="AF153" i="14"/>
  <c r="AG153" i="14"/>
  <c r="AH153" i="14"/>
  <c r="AI153" i="14"/>
  <c r="AJ153" i="14"/>
  <c r="AK153" i="14"/>
  <c r="G154" i="14"/>
  <c r="H154" i="14"/>
  <c r="I154" i="14"/>
  <c r="J154" i="14"/>
  <c r="K154" i="14"/>
  <c r="L154" i="14"/>
  <c r="M154" i="14"/>
  <c r="N154" i="14"/>
  <c r="O154" i="14"/>
  <c r="P154" i="14"/>
  <c r="Q154" i="14"/>
  <c r="R154" i="14"/>
  <c r="S154" i="14"/>
  <c r="T154" i="14"/>
  <c r="U154" i="14"/>
  <c r="V154" i="14"/>
  <c r="W154" i="14"/>
  <c r="X154" i="14"/>
  <c r="Y154" i="14"/>
  <c r="Z154" i="14"/>
  <c r="AA154" i="14"/>
  <c r="AB154" i="14"/>
  <c r="AC154" i="14"/>
  <c r="AD154" i="14"/>
  <c r="AE154" i="14"/>
  <c r="AF154" i="14"/>
  <c r="AG154" i="14"/>
  <c r="AH154" i="14"/>
  <c r="AI154" i="14"/>
  <c r="AJ154" i="14"/>
  <c r="AK154" i="14"/>
  <c r="G155" i="14"/>
  <c r="H155" i="14"/>
  <c r="I155" i="14"/>
  <c r="J155" i="14"/>
  <c r="K155" i="14"/>
  <c r="L155" i="14"/>
  <c r="M155" i="14"/>
  <c r="N155" i="14"/>
  <c r="O155" i="14"/>
  <c r="P155" i="14"/>
  <c r="Q155" i="14"/>
  <c r="R155" i="14"/>
  <c r="S155" i="14"/>
  <c r="T155" i="14"/>
  <c r="U155" i="14"/>
  <c r="V155" i="14"/>
  <c r="W155" i="14"/>
  <c r="X155" i="14"/>
  <c r="Y155" i="14"/>
  <c r="Z155" i="14"/>
  <c r="AA155" i="14"/>
  <c r="AB155" i="14"/>
  <c r="AC155" i="14"/>
  <c r="AD155" i="14"/>
  <c r="AE155" i="14"/>
  <c r="AF155" i="14"/>
  <c r="AG155" i="14"/>
  <c r="AH155" i="14"/>
  <c r="AI155" i="14"/>
  <c r="AJ155" i="14"/>
  <c r="AK155" i="14"/>
  <c r="G156" i="14"/>
  <c r="H156" i="14"/>
  <c r="I156" i="14"/>
  <c r="J156" i="14"/>
  <c r="K156" i="14"/>
  <c r="L156" i="14"/>
  <c r="M156" i="14"/>
  <c r="N156" i="14"/>
  <c r="O156" i="14"/>
  <c r="P156" i="14"/>
  <c r="Q156" i="14"/>
  <c r="R156" i="14"/>
  <c r="S156" i="14"/>
  <c r="T156" i="14"/>
  <c r="U156" i="14"/>
  <c r="V156" i="14"/>
  <c r="W156" i="14"/>
  <c r="X156" i="14"/>
  <c r="Y156" i="14"/>
  <c r="Z156" i="14"/>
  <c r="AA156" i="14"/>
  <c r="AB156" i="14"/>
  <c r="AC156" i="14"/>
  <c r="AD156" i="14"/>
  <c r="AE156" i="14"/>
  <c r="AF156" i="14"/>
  <c r="AG156" i="14"/>
  <c r="AH156" i="14"/>
  <c r="AI156" i="14"/>
  <c r="AJ156" i="14"/>
  <c r="AK156" i="14"/>
  <c r="G157" i="14"/>
  <c r="H157" i="14"/>
  <c r="I157" i="14"/>
  <c r="J157" i="14"/>
  <c r="K157" i="14"/>
  <c r="L157" i="14"/>
  <c r="M157" i="14"/>
  <c r="N157" i="14"/>
  <c r="O157" i="14"/>
  <c r="P157" i="14"/>
  <c r="Q157" i="14"/>
  <c r="R157" i="14"/>
  <c r="S157" i="14"/>
  <c r="T157" i="14"/>
  <c r="U157" i="14"/>
  <c r="V157" i="14"/>
  <c r="W157" i="14"/>
  <c r="X157" i="14"/>
  <c r="Y157" i="14"/>
  <c r="Z157" i="14"/>
  <c r="AA157" i="14"/>
  <c r="AB157" i="14"/>
  <c r="AC157" i="14"/>
  <c r="AD157" i="14"/>
  <c r="AE157" i="14"/>
  <c r="AF157" i="14"/>
  <c r="AG157" i="14"/>
  <c r="AH157" i="14"/>
  <c r="AI157" i="14"/>
  <c r="AJ157" i="14"/>
  <c r="AK157" i="14"/>
  <c r="G158" i="14"/>
  <c r="H158" i="14"/>
  <c r="I158" i="14"/>
  <c r="J158" i="14"/>
  <c r="K158" i="14"/>
  <c r="L158" i="14"/>
  <c r="M158" i="14"/>
  <c r="N158" i="14"/>
  <c r="O158" i="14"/>
  <c r="P158" i="14"/>
  <c r="Q158" i="14"/>
  <c r="R158" i="14"/>
  <c r="S158" i="14"/>
  <c r="T158" i="14"/>
  <c r="U158" i="14"/>
  <c r="V158" i="14"/>
  <c r="W158" i="14"/>
  <c r="X158" i="14"/>
  <c r="Y158" i="14"/>
  <c r="Z158" i="14"/>
  <c r="AA158" i="14"/>
  <c r="AB158" i="14"/>
  <c r="AC158" i="14"/>
  <c r="AD158" i="14"/>
  <c r="AE158" i="14"/>
  <c r="AF158" i="14"/>
  <c r="AG158" i="14"/>
  <c r="AH158" i="14"/>
  <c r="AI158" i="14"/>
  <c r="AJ158" i="14"/>
  <c r="AK158" i="14"/>
  <c r="G159" i="14"/>
  <c r="H159" i="14"/>
  <c r="I159" i="14"/>
  <c r="J159" i="14"/>
  <c r="K159" i="14"/>
  <c r="L159" i="14"/>
  <c r="M159" i="14"/>
  <c r="N159" i="14"/>
  <c r="O159" i="14"/>
  <c r="P159" i="14"/>
  <c r="Q159" i="14"/>
  <c r="R159" i="14"/>
  <c r="S159" i="14"/>
  <c r="T159" i="14"/>
  <c r="U159" i="14"/>
  <c r="V159" i="14"/>
  <c r="W159" i="14"/>
  <c r="X159" i="14"/>
  <c r="Y159" i="14"/>
  <c r="Z159" i="14"/>
  <c r="AA159" i="14"/>
  <c r="AB159" i="14"/>
  <c r="AC159" i="14"/>
  <c r="AD159" i="14"/>
  <c r="AE159" i="14"/>
  <c r="AF159" i="14"/>
  <c r="AG159" i="14"/>
  <c r="AH159" i="14"/>
  <c r="AI159" i="14"/>
  <c r="AJ159" i="14"/>
  <c r="AK159" i="14"/>
  <c r="G160" i="14"/>
  <c r="H160" i="14"/>
  <c r="I160" i="14"/>
  <c r="J160" i="14"/>
  <c r="K160" i="14"/>
  <c r="L160" i="14"/>
  <c r="M160" i="14"/>
  <c r="N160" i="14"/>
  <c r="O160" i="14"/>
  <c r="P160" i="14"/>
  <c r="Q160" i="14"/>
  <c r="R160" i="14"/>
  <c r="S160" i="14"/>
  <c r="T160" i="14"/>
  <c r="U160" i="14"/>
  <c r="V160" i="14"/>
  <c r="W160" i="14"/>
  <c r="X160" i="14"/>
  <c r="Y160" i="14"/>
  <c r="Z160" i="14"/>
  <c r="AA160" i="14"/>
  <c r="AB160" i="14"/>
  <c r="AC160" i="14"/>
  <c r="AD160" i="14"/>
  <c r="AE160" i="14"/>
  <c r="AF160" i="14"/>
  <c r="AG160" i="14"/>
  <c r="AH160" i="14"/>
  <c r="AI160" i="14"/>
  <c r="AJ160" i="14"/>
  <c r="AK160" i="14"/>
  <c r="G161" i="14"/>
  <c r="H161" i="14"/>
  <c r="I161" i="14"/>
  <c r="J161" i="14"/>
  <c r="K161" i="14"/>
  <c r="L161" i="14"/>
  <c r="M161" i="14"/>
  <c r="N161" i="14"/>
  <c r="O161" i="14"/>
  <c r="P161" i="14"/>
  <c r="Q161" i="14"/>
  <c r="R161" i="14"/>
  <c r="S161" i="14"/>
  <c r="T161" i="14"/>
  <c r="U161" i="14"/>
  <c r="V161" i="14"/>
  <c r="W161" i="14"/>
  <c r="X161" i="14"/>
  <c r="Y161" i="14"/>
  <c r="Z161" i="14"/>
  <c r="AA161" i="14"/>
  <c r="AB161" i="14"/>
  <c r="AC161" i="14"/>
  <c r="AD161" i="14"/>
  <c r="AE161" i="14"/>
  <c r="AF161" i="14"/>
  <c r="AG161" i="14"/>
  <c r="AH161" i="14"/>
  <c r="AI161" i="14"/>
  <c r="AJ161" i="14"/>
  <c r="AK161" i="14"/>
  <c r="G162" i="14"/>
  <c r="H162" i="14"/>
  <c r="I162" i="14"/>
  <c r="J162" i="14"/>
  <c r="K162" i="14"/>
  <c r="L162" i="14"/>
  <c r="M162" i="14"/>
  <c r="N162" i="14"/>
  <c r="O162" i="14"/>
  <c r="P162" i="14"/>
  <c r="Q162" i="14"/>
  <c r="R162" i="14"/>
  <c r="S162" i="14"/>
  <c r="T162" i="14"/>
  <c r="U162" i="14"/>
  <c r="V162" i="14"/>
  <c r="W162" i="14"/>
  <c r="X162" i="14"/>
  <c r="Y162" i="14"/>
  <c r="Z162" i="14"/>
  <c r="AA162" i="14"/>
  <c r="AB162" i="14"/>
  <c r="AC162" i="14"/>
  <c r="AD162" i="14"/>
  <c r="AE162" i="14"/>
  <c r="AF162" i="14"/>
  <c r="AG162" i="14"/>
  <c r="AH162" i="14"/>
  <c r="AI162" i="14"/>
  <c r="AJ162" i="14"/>
  <c r="AK162" i="14"/>
  <c r="G163" i="14"/>
  <c r="H163" i="14"/>
  <c r="I163" i="14"/>
  <c r="J163" i="14"/>
  <c r="K163" i="14"/>
  <c r="L163" i="14"/>
  <c r="M163" i="14"/>
  <c r="N163" i="14"/>
  <c r="O163" i="14"/>
  <c r="P163" i="14"/>
  <c r="Q163" i="14"/>
  <c r="R163" i="14"/>
  <c r="S163" i="14"/>
  <c r="T163" i="14"/>
  <c r="U163" i="14"/>
  <c r="V163" i="14"/>
  <c r="W163" i="14"/>
  <c r="X163" i="14"/>
  <c r="Y163" i="14"/>
  <c r="Z163" i="14"/>
  <c r="AA163" i="14"/>
  <c r="AB163" i="14"/>
  <c r="AC163" i="14"/>
  <c r="AD163" i="14"/>
  <c r="AE163" i="14"/>
  <c r="AF163" i="14"/>
  <c r="AG163" i="14"/>
  <c r="AH163" i="14"/>
  <c r="AI163" i="14"/>
  <c r="AJ163" i="14"/>
  <c r="AK163" i="14"/>
  <c r="G164" i="14"/>
  <c r="H164" i="14"/>
  <c r="I164" i="14"/>
  <c r="J164" i="14"/>
  <c r="K164" i="14"/>
  <c r="L164" i="14"/>
  <c r="M164" i="14"/>
  <c r="N164" i="14"/>
  <c r="O164" i="14"/>
  <c r="P164" i="14"/>
  <c r="Q164" i="14"/>
  <c r="R164" i="14"/>
  <c r="S164" i="14"/>
  <c r="T164" i="14"/>
  <c r="U164" i="14"/>
  <c r="V164" i="14"/>
  <c r="W164" i="14"/>
  <c r="X164" i="14"/>
  <c r="Y164" i="14"/>
  <c r="Z164" i="14"/>
  <c r="AA164" i="14"/>
  <c r="AB164" i="14"/>
  <c r="AC164" i="14"/>
  <c r="AD164" i="14"/>
  <c r="AE164" i="14"/>
  <c r="AF164" i="14"/>
  <c r="AG164" i="14"/>
  <c r="AH164" i="14"/>
  <c r="AI164" i="14"/>
  <c r="AJ164" i="14"/>
  <c r="AK164" i="14"/>
  <c r="G165" i="14"/>
  <c r="H165" i="14"/>
  <c r="I165" i="14"/>
  <c r="J165" i="14"/>
  <c r="K165" i="14"/>
  <c r="L165" i="14"/>
  <c r="M165" i="14"/>
  <c r="N165" i="14"/>
  <c r="O165" i="14"/>
  <c r="P165" i="14"/>
  <c r="Q165" i="14"/>
  <c r="R165" i="14"/>
  <c r="S165" i="14"/>
  <c r="T165" i="14"/>
  <c r="U165" i="14"/>
  <c r="V165" i="14"/>
  <c r="W165" i="14"/>
  <c r="X165" i="14"/>
  <c r="Y165" i="14"/>
  <c r="Z165" i="14"/>
  <c r="AA165" i="14"/>
  <c r="AB165" i="14"/>
  <c r="AC165" i="14"/>
  <c r="AD165" i="14"/>
  <c r="AE165" i="14"/>
  <c r="AF165" i="14"/>
  <c r="AG165" i="14"/>
  <c r="AH165" i="14"/>
  <c r="AI165" i="14"/>
  <c r="AJ165" i="14"/>
  <c r="AK165" i="14"/>
  <c r="G166" i="14"/>
  <c r="H166" i="14"/>
  <c r="I166" i="14"/>
  <c r="J166" i="14"/>
  <c r="K166" i="14"/>
  <c r="L166" i="14"/>
  <c r="M166" i="14"/>
  <c r="N166" i="14"/>
  <c r="O166" i="14"/>
  <c r="P166" i="14"/>
  <c r="Q166" i="14"/>
  <c r="R166" i="14"/>
  <c r="S166" i="14"/>
  <c r="T166" i="14"/>
  <c r="U166" i="14"/>
  <c r="V166" i="14"/>
  <c r="W166" i="14"/>
  <c r="X166" i="14"/>
  <c r="Y166" i="14"/>
  <c r="Z166" i="14"/>
  <c r="AA166" i="14"/>
  <c r="AB166" i="14"/>
  <c r="AC166" i="14"/>
  <c r="AD166" i="14"/>
  <c r="AE166" i="14"/>
  <c r="AF166" i="14"/>
  <c r="AG166" i="14"/>
  <c r="AH166" i="14"/>
  <c r="AI166" i="14"/>
  <c r="AJ166" i="14"/>
  <c r="AK166" i="14"/>
  <c r="G167" i="14"/>
  <c r="H167" i="14"/>
  <c r="I167" i="14"/>
  <c r="J167" i="14"/>
  <c r="K167" i="14"/>
  <c r="L167" i="14"/>
  <c r="M167" i="14"/>
  <c r="N167" i="14"/>
  <c r="O167" i="14"/>
  <c r="P167" i="14"/>
  <c r="Q167" i="14"/>
  <c r="R167" i="14"/>
  <c r="S167" i="14"/>
  <c r="T167" i="14"/>
  <c r="U167" i="14"/>
  <c r="V167" i="14"/>
  <c r="W167" i="14"/>
  <c r="X167" i="14"/>
  <c r="Y167" i="14"/>
  <c r="Z167" i="14"/>
  <c r="AA167" i="14"/>
  <c r="AB167" i="14"/>
  <c r="AC167" i="14"/>
  <c r="AD167" i="14"/>
  <c r="AE167" i="14"/>
  <c r="AF167" i="14"/>
  <c r="AG167" i="14"/>
  <c r="AH167" i="14"/>
  <c r="AI167" i="14"/>
  <c r="AJ167" i="14"/>
  <c r="AK167" i="14"/>
  <c r="G168" i="14"/>
  <c r="H168" i="14"/>
  <c r="I168" i="14"/>
  <c r="J168" i="14"/>
  <c r="K168" i="14"/>
  <c r="L168" i="14"/>
  <c r="M168" i="14"/>
  <c r="N168" i="14"/>
  <c r="O168" i="14"/>
  <c r="P168" i="14"/>
  <c r="Q168" i="14"/>
  <c r="R168" i="14"/>
  <c r="S168" i="14"/>
  <c r="T168" i="14"/>
  <c r="U168" i="14"/>
  <c r="V168" i="14"/>
  <c r="W168" i="14"/>
  <c r="X168" i="14"/>
  <c r="Y168" i="14"/>
  <c r="Z168" i="14"/>
  <c r="AA168" i="14"/>
  <c r="AB168" i="14"/>
  <c r="AC168" i="14"/>
  <c r="AD168" i="14"/>
  <c r="AE168" i="14"/>
  <c r="AF168" i="14"/>
  <c r="AG168" i="14"/>
  <c r="AH168" i="14"/>
  <c r="AI168" i="14"/>
  <c r="AJ168" i="14"/>
  <c r="AK168" i="14"/>
  <c r="G169" i="14"/>
  <c r="H169" i="14"/>
  <c r="I169" i="14"/>
  <c r="J169" i="14"/>
  <c r="K169" i="14"/>
  <c r="L169" i="14"/>
  <c r="M169" i="14"/>
  <c r="N169" i="14"/>
  <c r="O169" i="14"/>
  <c r="P169" i="14"/>
  <c r="Q169" i="14"/>
  <c r="R169" i="14"/>
  <c r="S169" i="14"/>
  <c r="T169" i="14"/>
  <c r="U169" i="14"/>
  <c r="V169" i="14"/>
  <c r="W169" i="14"/>
  <c r="X169" i="14"/>
  <c r="Y169" i="14"/>
  <c r="Z169" i="14"/>
  <c r="AA169" i="14"/>
  <c r="AB169" i="14"/>
  <c r="AC169" i="14"/>
  <c r="AD169" i="14"/>
  <c r="AE169" i="14"/>
  <c r="AF169" i="14"/>
  <c r="AG169" i="14"/>
  <c r="AH169" i="14"/>
  <c r="AI169" i="14"/>
  <c r="AJ169" i="14"/>
  <c r="AK169" i="14"/>
  <c r="G170" i="14"/>
  <c r="H170" i="14"/>
  <c r="I170" i="14"/>
  <c r="J170" i="14"/>
  <c r="K170" i="14"/>
  <c r="L170" i="14"/>
  <c r="M170" i="14"/>
  <c r="N170" i="14"/>
  <c r="O170" i="14"/>
  <c r="P170" i="14"/>
  <c r="Q170" i="14"/>
  <c r="R170" i="14"/>
  <c r="S170" i="14"/>
  <c r="T170" i="14"/>
  <c r="U170" i="14"/>
  <c r="V170" i="14"/>
  <c r="W170" i="14"/>
  <c r="X170" i="14"/>
  <c r="Y170" i="14"/>
  <c r="Z170" i="14"/>
  <c r="AA170" i="14"/>
  <c r="AB170" i="14"/>
  <c r="AC170" i="14"/>
  <c r="AD170" i="14"/>
  <c r="AE170" i="14"/>
  <c r="AF170" i="14"/>
  <c r="AG170" i="14"/>
  <c r="AH170" i="14"/>
  <c r="AI170" i="14"/>
  <c r="AJ170" i="14"/>
  <c r="AK170" i="14"/>
  <c r="G171" i="14"/>
  <c r="H171" i="14"/>
  <c r="I171" i="14"/>
  <c r="J171" i="14"/>
  <c r="K171" i="14"/>
  <c r="L171" i="14"/>
  <c r="M171" i="14"/>
  <c r="N171" i="14"/>
  <c r="O171" i="14"/>
  <c r="P171" i="14"/>
  <c r="Q171" i="14"/>
  <c r="R171" i="14"/>
  <c r="S171" i="14"/>
  <c r="T171" i="14"/>
  <c r="U171" i="14"/>
  <c r="V171" i="14"/>
  <c r="W171" i="14"/>
  <c r="X171" i="14"/>
  <c r="Y171" i="14"/>
  <c r="Z171" i="14"/>
  <c r="AA171" i="14"/>
  <c r="AB171" i="14"/>
  <c r="AC171" i="14"/>
  <c r="AD171" i="14"/>
  <c r="AE171" i="14"/>
  <c r="AF171" i="14"/>
  <c r="AG171" i="14"/>
  <c r="AH171" i="14"/>
  <c r="AI171" i="14"/>
  <c r="AJ171" i="14"/>
  <c r="AK171" i="14"/>
  <c r="G172" i="14"/>
  <c r="H172" i="14"/>
  <c r="I172" i="14"/>
  <c r="J172" i="14"/>
  <c r="K172" i="14"/>
  <c r="L172" i="14"/>
  <c r="M172" i="14"/>
  <c r="N172" i="14"/>
  <c r="O172" i="14"/>
  <c r="P172" i="14"/>
  <c r="Q172" i="14"/>
  <c r="R172" i="14"/>
  <c r="S172" i="14"/>
  <c r="T172" i="14"/>
  <c r="U172" i="14"/>
  <c r="V172" i="14"/>
  <c r="W172" i="14"/>
  <c r="X172" i="14"/>
  <c r="Y172" i="14"/>
  <c r="Z172" i="14"/>
  <c r="AA172" i="14"/>
  <c r="AB172" i="14"/>
  <c r="AC172" i="14"/>
  <c r="AD172" i="14"/>
  <c r="AE172" i="14"/>
  <c r="AF172" i="14"/>
  <c r="AG172" i="14"/>
  <c r="AH172" i="14"/>
  <c r="AI172" i="14"/>
  <c r="AJ172" i="14"/>
  <c r="AK172" i="14"/>
  <c r="G173" i="14"/>
  <c r="H173" i="14"/>
  <c r="I173" i="14"/>
  <c r="J173" i="14"/>
  <c r="K173" i="14"/>
  <c r="L173" i="14"/>
  <c r="M173" i="14"/>
  <c r="N173" i="14"/>
  <c r="O173" i="14"/>
  <c r="P173" i="14"/>
  <c r="Q173" i="14"/>
  <c r="R173" i="14"/>
  <c r="S173" i="14"/>
  <c r="T173" i="14"/>
  <c r="U173" i="14"/>
  <c r="V173" i="14"/>
  <c r="W173" i="14"/>
  <c r="X173" i="14"/>
  <c r="Y173" i="14"/>
  <c r="Z173" i="14"/>
  <c r="AA173" i="14"/>
  <c r="AB173" i="14"/>
  <c r="AC173" i="14"/>
  <c r="AD173" i="14"/>
  <c r="AE173" i="14"/>
  <c r="AF173" i="14"/>
  <c r="AG173" i="14"/>
  <c r="AH173" i="14"/>
  <c r="AI173" i="14"/>
  <c r="AJ173" i="14"/>
  <c r="AK173" i="14"/>
  <c r="G174" i="14"/>
  <c r="H174" i="14"/>
  <c r="I174" i="14"/>
  <c r="J174" i="14"/>
  <c r="K174" i="14"/>
  <c r="L174" i="14"/>
  <c r="M174" i="14"/>
  <c r="N174" i="14"/>
  <c r="O174" i="14"/>
  <c r="P174" i="14"/>
  <c r="Q174" i="14"/>
  <c r="R174" i="14"/>
  <c r="S174" i="14"/>
  <c r="T174" i="14"/>
  <c r="U174" i="14"/>
  <c r="V174" i="14"/>
  <c r="W174" i="14"/>
  <c r="X174" i="14"/>
  <c r="Y174" i="14"/>
  <c r="Z174" i="14"/>
  <c r="AA174" i="14"/>
  <c r="AB174" i="14"/>
  <c r="AC174" i="14"/>
  <c r="AD174" i="14"/>
  <c r="AE174" i="14"/>
  <c r="AF174" i="14"/>
  <c r="AG174" i="14"/>
  <c r="AH174" i="14"/>
  <c r="AI174" i="14"/>
  <c r="AJ174" i="14"/>
  <c r="AK174" i="14"/>
  <c r="G175" i="14"/>
  <c r="H175" i="14"/>
  <c r="I175" i="14"/>
  <c r="J175" i="14"/>
  <c r="K175" i="14"/>
  <c r="L175" i="14"/>
  <c r="M175" i="14"/>
  <c r="N175" i="14"/>
  <c r="O175" i="14"/>
  <c r="P175" i="14"/>
  <c r="Q175" i="14"/>
  <c r="R175" i="14"/>
  <c r="S175" i="14"/>
  <c r="T175" i="14"/>
  <c r="U175" i="14"/>
  <c r="V175" i="14"/>
  <c r="W175" i="14"/>
  <c r="X175" i="14"/>
  <c r="Y175" i="14"/>
  <c r="Z175" i="14"/>
  <c r="AA175" i="14"/>
  <c r="AB175" i="14"/>
  <c r="AC175" i="14"/>
  <c r="AD175" i="14"/>
  <c r="AE175" i="14"/>
  <c r="AF175" i="14"/>
  <c r="AG175" i="14"/>
  <c r="AH175" i="14"/>
  <c r="AI175" i="14"/>
  <c r="AJ175" i="14"/>
  <c r="AK175" i="14"/>
  <c r="G176" i="14"/>
  <c r="H176" i="14"/>
  <c r="I176" i="14"/>
  <c r="J176" i="14"/>
  <c r="K176" i="14"/>
  <c r="L176" i="14"/>
  <c r="M176" i="14"/>
  <c r="N176" i="14"/>
  <c r="O176" i="14"/>
  <c r="P176" i="14"/>
  <c r="Q176" i="14"/>
  <c r="R176" i="14"/>
  <c r="S176" i="14"/>
  <c r="T176" i="14"/>
  <c r="U176" i="14"/>
  <c r="V176" i="14"/>
  <c r="W176" i="14"/>
  <c r="X176" i="14"/>
  <c r="Y176" i="14"/>
  <c r="Z176" i="14"/>
  <c r="AA176" i="14"/>
  <c r="AB176" i="14"/>
  <c r="AC176" i="14"/>
  <c r="AD176" i="14"/>
  <c r="AE176" i="14"/>
  <c r="AF176" i="14"/>
  <c r="AG176" i="14"/>
  <c r="AH176" i="14"/>
  <c r="AI176" i="14"/>
  <c r="AJ176" i="14"/>
  <c r="AK176" i="14"/>
  <c r="G177" i="14"/>
  <c r="H177" i="14"/>
  <c r="I177" i="14"/>
  <c r="J177" i="14"/>
  <c r="K177" i="14"/>
  <c r="L177" i="14"/>
  <c r="M177" i="14"/>
  <c r="N177" i="14"/>
  <c r="O177" i="14"/>
  <c r="P177" i="14"/>
  <c r="Q177" i="14"/>
  <c r="R177" i="14"/>
  <c r="S177" i="14"/>
  <c r="T177" i="14"/>
  <c r="U177" i="14"/>
  <c r="V177" i="14"/>
  <c r="W177" i="14"/>
  <c r="X177" i="14"/>
  <c r="Y177" i="14"/>
  <c r="Z177" i="14"/>
  <c r="AA177" i="14"/>
  <c r="AB177" i="14"/>
  <c r="AC177" i="14"/>
  <c r="AD177" i="14"/>
  <c r="AE177" i="14"/>
  <c r="AF177" i="14"/>
  <c r="AG177" i="14"/>
  <c r="AH177" i="14"/>
  <c r="AI177" i="14"/>
  <c r="AJ177" i="14"/>
  <c r="AK177" i="14"/>
  <c r="G178" i="14"/>
  <c r="H178" i="14"/>
  <c r="I178" i="14"/>
  <c r="J178" i="14"/>
  <c r="K178" i="14"/>
  <c r="L178" i="14"/>
  <c r="M178" i="14"/>
  <c r="N178" i="14"/>
  <c r="O178" i="14"/>
  <c r="P178" i="14"/>
  <c r="Q178" i="14"/>
  <c r="R178" i="14"/>
  <c r="S178" i="14"/>
  <c r="T178" i="14"/>
  <c r="U178" i="14"/>
  <c r="V178" i="14"/>
  <c r="W178" i="14"/>
  <c r="X178" i="14"/>
  <c r="Y178" i="14"/>
  <c r="Z178" i="14"/>
  <c r="AA178" i="14"/>
  <c r="AB178" i="14"/>
  <c r="AC178" i="14"/>
  <c r="AD178" i="14"/>
  <c r="AE178" i="14"/>
  <c r="AF178" i="14"/>
  <c r="AG178" i="14"/>
  <c r="AH178" i="14"/>
  <c r="AI178" i="14"/>
  <c r="AJ178" i="14"/>
  <c r="AK178" i="14"/>
  <c r="G179" i="14"/>
  <c r="H179" i="14"/>
  <c r="I179" i="14"/>
  <c r="J179" i="14"/>
  <c r="K179" i="14"/>
  <c r="L179" i="14"/>
  <c r="M179" i="14"/>
  <c r="N179" i="14"/>
  <c r="O179" i="14"/>
  <c r="P179" i="14"/>
  <c r="Q179" i="14"/>
  <c r="R179" i="14"/>
  <c r="S179" i="14"/>
  <c r="T179" i="14"/>
  <c r="U179" i="14"/>
  <c r="V179" i="14"/>
  <c r="W179" i="14"/>
  <c r="X179" i="14"/>
  <c r="Y179" i="14"/>
  <c r="Z179" i="14"/>
  <c r="AA179" i="14"/>
  <c r="AB179" i="14"/>
  <c r="AC179" i="14"/>
  <c r="AD179" i="14"/>
  <c r="AE179" i="14"/>
  <c r="AF179" i="14"/>
  <c r="AG179" i="14"/>
  <c r="AH179" i="14"/>
  <c r="AI179" i="14"/>
  <c r="AJ179" i="14"/>
  <c r="AK179" i="14"/>
  <c r="G180" i="14"/>
  <c r="H180" i="14"/>
  <c r="I180" i="14"/>
  <c r="J180" i="14"/>
  <c r="K180" i="14"/>
  <c r="L180" i="14"/>
  <c r="M180" i="14"/>
  <c r="N180" i="14"/>
  <c r="O180" i="14"/>
  <c r="P180" i="14"/>
  <c r="Q180" i="14"/>
  <c r="R180" i="14"/>
  <c r="S180" i="14"/>
  <c r="T180" i="14"/>
  <c r="U180" i="14"/>
  <c r="V180" i="14"/>
  <c r="W180" i="14"/>
  <c r="X180" i="14"/>
  <c r="Y180" i="14"/>
  <c r="Z180" i="14"/>
  <c r="AA180" i="14"/>
  <c r="AB180" i="14"/>
  <c r="AC180" i="14"/>
  <c r="AD180" i="14"/>
  <c r="AE180" i="14"/>
  <c r="AF180" i="14"/>
  <c r="AG180" i="14"/>
  <c r="AH180" i="14"/>
  <c r="AI180" i="14"/>
  <c r="AJ180" i="14"/>
  <c r="AK180" i="14"/>
  <c r="G181" i="14"/>
  <c r="H181" i="14"/>
  <c r="I181" i="14"/>
  <c r="J181" i="14"/>
  <c r="K181" i="14"/>
  <c r="L181" i="14"/>
  <c r="M181" i="14"/>
  <c r="N181" i="14"/>
  <c r="O181" i="14"/>
  <c r="P181" i="14"/>
  <c r="Q181" i="14"/>
  <c r="R181" i="14"/>
  <c r="S181" i="14"/>
  <c r="T181" i="14"/>
  <c r="U181" i="14"/>
  <c r="V181" i="14"/>
  <c r="W181" i="14"/>
  <c r="X181" i="14"/>
  <c r="Y181" i="14"/>
  <c r="Z181" i="14"/>
  <c r="AA181" i="14"/>
  <c r="AB181" i="14"/>
  <c r="AC181" i="14"/>
  <c r="AD181" i="14"/>
  <c r="AE181" i="14"/>
  <c r="AF181" i="14"/>
  <c r="AG181" i="14"/>
  <c r="AH181" i="14"/>
  <c r="AI181" i="14"/>
  <c r="AJ181" i="14"/>
  <c r="AK181" i="14"/>
  <c r="G182" i="14"/>
  <c r="H182" i="14"/>
  <c r="I182" i="14"/>
  <c r="J182" i="14"/>
  <c r="K182" i="14"/>
  <c r="L182" i="14"/>
  <c r="M182" i="14"/>
  <c r="N182" i="14"/>
  <c r="O182" i="14"/>
  <c r="P182" i="14"/>
  <c r="Q182" i="14"/>
  <c r="R182" i="14"/>
  <c r="S182" i="14"/>
  <c r="T182" i="14"/>
  <c r="U182" i="14"/>
  <c r="V182" i="14"/>
  <c r="W182" i="14"/>
  <c r="X182" i="14"/>
  <c r="Y182" i="14"/>
  <c r="Z182" i="14"/>
  <c r="AA182" i="14"/>
  <c r="AB182" i="14"/>
  <c r="AC182" i="14"/>
  <c r="AD182" i="14"/>
  <c r="AE182" i="14"/>
  <c r="AF182" i="14"/>
  <c r="AG182" i="14"/>
  <c r="AH182" i="14"/>
  <c r="AI182" i="14"/>
  <c r="AJ182" i="14"/>
  <c r="AK182" i="14"/>
  <c r="G183" i="14"/>
  <c r="H183" i="14"/>
  <c r="I183" i="14"/>
  <c r="J183" i="14"/>
  <c r="K183" i="14"/>
  <c r="L183" i="14"/>
  <c r="M183" i="14"/>
  <c r="N183" i="14"/>
  <c r="O183" i="14"/>
  <c r="P183" i="14"/>
  <c r="Q183" i="14"/>
  <c r="R183" i="14"/>
  <c r="S183" i="14"/>
  <c r="T183" i="14"/>
  <c r="U183" i="14"/>
  <c r="V183" i="14"/>
  <c r="W183" i="14"/>
  <c r="X183" i="14"/>
  <c r="Y183" i="14"/>
  <c r="Z183" i="14"/>
  <c r="AA183" i="14"/>
  <c r="AB183" i="14"/>
  <c r="AC183" i="14"/>
  <c r="AD183" i="14"/>
  <c r="AE183" i="14"/>
  <c r="AF183" i="14"/>
  <c r="AG183" i="14"/>
  <c r="AH183" i="14"/>
  <c r="AI183" i="14"/>
  <c r="AJ183" i="14"/>
  <c r="AK183" i="14"/>
  <c r="G184" i="14"/>
  <c r="H184" i="14"/>
  <c r="I184" i="14"/>
  <c r="J184" i="14"/>
  <c r="K184" i="14"/>
  <c r="L184" i="14"/>
  <c r="M184" i="14"/>
  <c r="N184" i="14"/>
  <c r="O184" i="14"/>
  <c r="P184" i="14"/>
  <c r="Q184" i="14"/>
  <c r="R184" i="14"/>
  <c r="S184" i="14"/>
  <c r="T184" i="14"/>
  <c r="U184" i="14"/>
  <c r="V184" i="14"/>
  <c r="W184" i="14"/>
  <c r="X184" i="14"/>
  <c r="Y184" i="14"/>
  <c r="Z184" i="14"/>
  <c r="AA184" i="14"/>
  <c r="AB184" i="14"/>
  <c r="AC184" i="14"/>
  <c r="AD184" i="14"/>
  <c r="AE184" i="14"/>
  <c r="AF184" i="14"/>
  <c r="AG184" i="14"/>
  <c r="AH184" i="14"/>
  <c r="AI184" i="14"/>
  <c r="AJ184" i="14"/>
  <c r="AK184" i="14"/>
  <c r="G185" i="14"/>
  <c r="H185" i="14"/>
  <c r="I185" i="14"/>
  <c r="J185" i="14"/>
  <c r="K185" i="14"/>
  <c r="L185" i="14"/>
  <c r="M185" i="14"/>
  <c r="N185" i="14"/>
  <c r="O185" i="14"/>
  <c r="P185" i="14"/>
  <c r="Q185" i="14"/>
  <c r="R185" i="14"/>
  <c r="S185" i="14"/>
  <c r="T185" i="14"/>
  <c r="U185" i="14"/>
  <c r="V185" i="14"/>
  <c r="W185" i="14"/>
  <c r="X185" i="14"/>
  <c r="Y185" i="14"/>
  <c r="Z185" i="14"/>
  <c r="AA185" i="14"/>
  <c r="AB185" i="14"/>
  <c r="AC185" i="14"/>
  <c r="AD185" i="14"/>
  <c r="AE185" i="14"/>
  <c r="AF185" i="14"/>
  <c r="AG185" i="14"/>
  <c r="AH185" i="14"/>
  <c r="AI185" i="14"/>
  <c r="AJ185" i="14"/>
  <c r="AK185" i="14"/>
  <c r="G186" i="14"/>
  <c r="H186" i="14"/>
  <c r="I186" i="14"/>
  <c r="J186" i="14"/>
  <c r="K186" i="14"/>
  <c r="L186" i="14"/>
  <c r="M186" i="14"/>
  <c r="N186" i="14"/>
  <c r="O186" i="14"/>
  <c r="P186" i="14"/>
  <c r="Q186" i="14"/>
  <c r="R186" i="14"/>
  <c r="S186" i="14"/>
  <c r="T186" i="14"/>
  <c r="U186" i="14"/>
  <c r="V186" i="14"/>
  <c r="W186" i="14"/>
  <c r="X186" i="14"/>
  <c r="Y186" i="14"/>
  <c r="Z186" i="14"/>
  <c r="AA186" i="14"/>
  <c r="AB186" i="14"/>
  <c r="AC186" i="14"/>
  <c r="AD186" i="14"/>
  <c r="AE186" i="14"/>
  <c r="AF186" i="14"/>
  <c r="AG186" i="14"/>
  <c r="AH186" i="14"/>
  <c r="AI186" i="14"/>
  <c r="AJ186" i="14"/>
  <c r="AK186" i="14"/>
  <c r="G187" i="14"/>
  <c r="H187" i="14"/>
  <c r="I187" i="14"/>
  <c r="J187" i="14"/>
  <c r="K187" i="14"/>
  <c r="L187" i="14"/>
  <c r="M187" i="14"/>
  <c r="N187" i="14"/>
  <c r="O187" i="14"/>
  <c r="P187" i="14"/>
  <c r="Q187" i="14"/>
  <c r="R187" i="14"/>
  <c r="S187" i="14"/>
  <c r="T187" i="14"/>
  <c r="U187" i="14"/>
  <c r="V187" i="14"/>
  <c r="W187" i="14"/>
  <c r="X187" i="14"/>
  <c r="Y187" i="14"/>
  <c r="Z187" i="14"/>
  <c r="AA187" i="14"/>
  <c r="AB187" i="14"/>
  <c r="AC187" i="14"/>
  <c r="AD187" i="14"/>
  <c r="AE187" i="14"/>
  <c r="AF187" i="14"/>
  <c r="AG187" i="14"/>
  <c r="AH187" i="14"/>
  <c r="AI187" i="14"/>
  <c r="AJ187" i="14"/>
  <c r="AK187" i="14"/>
  <c r="G188" i="14"/>
  <c r="H188" i="14"/>
  <c r="I188" i="14"/>
  <c r="J188" i="14"/>
  <c r="K188" i="14"/>
  <c r="L188" i="14"/>
  <c r="M188" i="14"/>
  <c r="N188" i="14"/>
  <c r="O188" i="14"/>
  <c r="P188" i="14"/>
  <c r="Q188" i="14"/>
  <c r="R188" i="14"/>
  <c r="S188" i="14"/>
  <c r="T188" i="14"/>
  <c r="U188" i="14"/>
  <c r="V188" i="14"/>
  <c r="W188" i="14"/>
  <c r="X188" i="14"/>
  <c r="Y188" i="14"/>
  <c r="Z188" i="14"/>
  <c r="AA188" i="14"/>
  <c r="AB188" i="14"/>
  <c r="AC188" i="14"/>
  <c r="AD188" i="14"/>
  <c r="AE188" i="14"/>
  <c r="AF188" i="14"/>
  <c r="AG188" i="14"/>
  <c r="AH188" i="14"/>
  <c r="AI188" i="14"/>
  <c r="AJ188" i="14"/>
  <c r="AK188" i="14"/>
  <c r="G189" i="14"/>
  <c r="H189" i="14"/>
  <c r="I189" i="14"/>
  <c r="J189" i="14"/>
  <c r="K189" i="14"/>
  <c r="L189" i="14"/>
  <c r="M189" i="14"/>
  <c r="N189" i="14"/>
  <c r="O189" i="14"/>
  <c r="P189" i="14"/>
  <c r="Q189" i="14"/>
  <c r="R189" i="14"/>
  <c r="S189" i="14"/>
  <c r="T189" i="14"/>
  <c r="U189" i="14"/>
  <c r="V189" i="14"/>
  <c r="W189" i="14"/>
  <c r="X189" i="14"/>
  <c r="Y189" i="14"/>
  <c r="Z189" i="14"/>
  <c r="AA189" i="14"/>
  <c r="AB189" i="14"/>
  <c r="AC189" i="14"/>
  <c r="AD189" i="14"/>
  <c r="AE189" i="14"/>
  <c r="AF189" i="14"/>
  <c r="AG189" i="14"/>
  <c r="AH189" i="14"/>
  <c r="AI189" i="14"/>
  <c r="AJ189" i="14"/>
  <c r="AK189" i="14"/>
  <c r="G190" i="14"/>
  <c r="H190" i="14"/>
  <c r="I190" i="14"/>
  <c r="J190" i="14"/>
  <c r="K190" i="14"/>
  <c r="L190" i="14"/>
  <c r="M190" i="14"/>
  <c r="N190" i="14"/>
  <c r="O190" i="14"/>
  <c r="P190" i="14"/>
  <c r="Q190" i="14"/>
  <c r="R190" i="14"/>
  <c r="S190" i="14"/>
  <c r="T190" i="14"/>
  <c r="U190" i="14"/>
  <c r="V190" i="14"/>
  <c r="W190" i="14"/>
  <c r="X190" i="14"/>
  <c r="Y190" i="14"/>
  <c r="Z190" i="14"/>
  <c r="AA190" i="14"/>
  <c r="AB190" i="14"/>
  <c r="AC190" i="14"/>
  <c r="AD190" i="14"/>
  <c r="AE190" i="14"/>
  <c r="AF190" i="14"/>
  <c r="AG190" i="14"/>
  <c r="AH190" i="14"/>
  <c r="AI190" i="14"/>
  <c r="AJ190" i="14"/>
  <c r="AK190" i="14"/>
  <c r="G191" i="14"/>
  <c r="H191" i="14"/>
  <c r="I191" i="14"/>
  <c r="J191" i="14"/>
  <c r="K191" i="14"/>
  <c r="L191" i="14"/>
  <c r="M191" i="14"/>
  <c r="N191" i="14"/>
  <c r="O191" i="14"/>
  <c r="P191" i="14"/>
  <c r="Q191" i="14"/>
  <c r="R191" i="14"/>
  <c r="S191" i="14"/>
  <c r="T191" i="14"/>
  <c r="U191" i="14"/>
  <c r="V191" i="14"/>
  <c r="W191" i="14"/>
  <c r="X191" i="14"/>
  <c r="Y191" i="14"/>
  <c r="Z191" i="14"/>
  <c r="AA191" i="14"/>
  <c r="AB191" i="14"/>
  <c r="AC191" i="14"/>
  <c r="AD191" i="14"/>
  <c r="AE191" i="14"/>
  <c r="AF191" i="14"/>
  <c r="AG191" i="14"/>
  <c r="AH191" i="14"/>
  <c r="AI191" i="14"/>
  <c r="AJ191" i="14"/>
  <c r="AK191" i="14"/>
  <c r="G192" i="14"/>
  <c r="H192" i="14"/>
  <c r="I192" i="14"/>
  <c r="J192" i="14"/>
  <c r="K192" i="14"/>
  <c r="L192" i="14"/>
  <c r="M192" i="14"/>
  <c r="N192" i="14"/>
  <c r="O192" i="14"/>
  <c r="P192" i="14"/>
  <c r="Q192" i="14"/>
  <c r="R192" i="14"/>
  <c r="S192" i="14"/>
  <c r="T192" i="14"/>
  <c r="U192" i="14"/>
  <c r="V192" i="14"/>
  <c r="W192" i="14"/>
  <c r="X192" i="14"/>
  <c r="Y192" i="14"/>
  <c r="Z192" i="14"/>
  <c r="AA192" i="14"/>
  <c r="AB192" i="14"/>
  <c r="AC192" i="14"/>
  <c r="AD192" i="14"/>
  <c r="AE192" i="14"/>
  <c r="AF192" i="14"/>
  <c r="AG192" i="14"/>
  <c r="AH192" i="14"/>
  <c r="AI192" i="14"/>
  <c r="AJ192" i="14"/>
  <c r="AK192" i="14"/>
  <c r="G193" i="14"/>
  <c r="H193" i="14"/>
  <c r="I193" i="14"/>
  <c r="J193" i="14"/>
  <c r="K193" i="14"/>
  <c r="L193" i="14"/>
  <c r="M193" i="14"/>
  <c r="N193" i="14"/>
  <c r="O193" i="14"/>
  <c r="P193" i="14"/>
  <c r="Q193" i="14"/>
  <c r="R193" i="14"/>
  <c r="S193" i="14"/>
  <c r="T193" i="14"/>
  <c r="U193" i="14"/>
  <c r="V193" i="14"/>
  <c r="W193" i="14"/>
  <c r="X193" i="14"/>
  <c r="Y193" i="14"/>
  <c r="Z193" i="14"/>
  <c r="AA193" i="14"/>
  <c r="AB193" i="14"/>
  <c r="AC193" i="14"/>
  <c r="AD193" i="14"/>
  <c r="AE193" i="14"/>
  <c r="AF193" i="14"/>
  <c r="AG193" i="14"/>
  <c r="AH193" i="14"/>
  <c r="AI193" i="14"/>
  <c r="AJ193" i="14"/>
  <c r="AK193" i="14"/>
  <c r="G194" i="14"/>
  <c r="H194" i="14"/>
  <c r="I194" i="14"/>
  <c r="J194" i="14"/>
  <c r="K194" i="14"/>
  <c r="L194" i="14"/>
  <c r="M194" i="14"/>
  <c r="N194" i="14"/>
  <c r="O194" i="14"/>
  <c r="P194" i="14"/>
  <c r="Q194" i="14"/>
  <c r="R194" i="14"/>
  <c r="S194" i="14"/>
  <c r="T194" i="14"/>
  <c r="U194" i="14"/>
  <c r="V194" i="14"/>
  <c r="W194" i="14"/>
  <c r="X194" i="14"/>
  <c r="Y194" i="14"/>
  <c r="Z194" i="14"/>
  <c r="AA194" i="14"/>
  <c r="AB194" i="14"/>
  <c r="AC194" i="14"/>
  <c r="AD194" i="14"/>
  <c r="AE194" i="14"/>
  <c r="AF194" i="14"/>
  <c r="AG194" i="14"/>
  <c r="AH194" i="14"/>
  <c r="AI194" i="14"/>
  <c r="AJ194" i="14"/>
  <c r="AK194" i="14"/>
  <c r="G195" i="14"/>
  <c r="H195" i="14"/>
  <c r="I195" i="14"/>
  <c r="J195" i="14"/>
  <c r="K195" i="14"/>
  <c r="L195" i="14"/>
  <c r="M195" i="14"/>
  <c r="N195" i="14"/>
  <c r="O195" i="14"/>
  <c r="P195" i="14"/>
  <c r="Q195" i="14"/>
  <c r="R195" i="14"/>
  <c r="S195" i="14"/>
  <c r="T195" i="14"/>
  <c r="U195" i="14"/>
  <c r="V195" i="14"/>
  <c r="W195" i="14"/>
  <c r="X195" i="14"/>
  <c r="Y195" i="14"/>
  <c r="Z195" i="14"/>
  <c r="AA195" i="14"/>
  <c r="AB195" i="14"/>
  <c r="AC195" i="14"/>
  <c r="AD195" i="14"/>
  <c r="AE195" i="14"/>
  <c r="AF195" i="14"/>
  <c r="AG195" i="14"/>
  <c r="AH195" i="14"/>
  <c r="AI195" i="14"/>
  <c r="AJ195" i="14"/>
  <c r="AK195" i="14"/>
  <c r="G196" i="14"/>
  <c r="H196" i="14"/>
  <c r="I196" i="14"/>
  <c r="J196" i="14"/>
  <c r="K196" i="14"/>
  <c r="L196" i="14"/>
  <c r="M196" i="14"/>
  <c r="N196" i="14"/>
  <c r="O196" i="14"/>
  <c r="P196" i="14"/>
  <c r="Q196" i="14"/>
  <c r="R196" i="14"/>
  <c r="S196" i="14"/>
  <c r="T196" i="14"/>
  <c r="U196" i="14"/>
  <c r="V196" i="14"/>
  <c r="W196" i="14"/>
  <c r="X196" i="14"/>
  <c r="Y196" i="14"/>
  <c r="Z196" i="14"/>
  <c r="AA196" i="14"/>
  <c r="AB196" i="14"/>
  <c r="AC196" i="14"/>
  <c r="AD196" i="14"/>
  <c r="AE196" i="14"/>
  <c r="AF196" i="14"/>
  <c r="AG196" i="14"/>
  <c r="AH196" i="14"/>
  <c r="AI196" i="14"/>
  <c r="AJ196" i="14"/>
  <c r="AK196" i="14"/>
  <c r="G197" i="14"/>
  <c r="H197" i="14"/>
  <c r="I197" i="14"/>
  <c r="J197" i="14"/>
  <c r="K197" i="14"/>
  <c r="L197" i="14"/>
  <c r="M197" i="14"/>
  <c r="N197" i="14"/>
  <c r="O197" i="14"/>
  <c r="P197" i="14"/>
  <c r="Q197" i="14"/>
  <c r="R197" i="14"/>
  <c r="S197" i="14"/>
  <c r="T197" i="14"/>
  <c r="U197" i="14"/>
  <c r="V197" i="14"/>
  <c r="W197" i="14"/>
  <c r="X197" i="14"/>
  <c r="Y197" i="14"/>
  <c r="Z197" i="14"/>
  <c r="AA197" i="14"/>
  <c r="AB197" i="14"/>
  <c r="AC197" i="14"/>
  <c r="AD197" i="14"/>
  <c r="AE197" i="14"/>
  <c r="AF197" i="14"/>
  <c r="AG197" i="14"/>
  <c r="AH197" i="14"/>
  <c r="AI197" i="14"/>
  <c r="AJ197" i="14"/>
  <c r="AK197" i="14"/>
  <c r="G198" i="14"/>
  <c r="H198" i="14"/>
  <c r="I198" i="14"/>
  <c r="J198" i="14"/>
  <c r="K198" i="14"/>
  <c r="L198" i="14"/>
  <c r="M198" i="14"/>
  <c r="N198" i="14"/>
  <c r="O198" i="14"/>
  <c r="P198" i="14"/>
  <c r="Q198" i="14"/>
  <c r="R198" i="14"/>
  <c r="S198" i="14"/>
  <c r="T198" i="14"/>
  <c r="U198" i="14"/>
  <c r="V198" i="14"/>
  <c r="W198" i="14"/>
  <c r="X198" i="14"/>
  <c r="Y198" i="14"/>
  <c r="Z198" i="14"/>
  <c r="AA198" i="14"/>
  <c r="AB198" i="14"/>
  <c r="AC198" i="14"/>
  <c r="AD198" i="14"/>
  <c r="AE198" i="14"/>
  <c r="AF198" i="14"/>
  <c r="AG198" i="14"/>
  <c r="AH198" i="14"/>
  <c r="AI198" i="14"/>
  <c r="AJ198" i="14"/>
  <c r="AK198" i="14"/>
  <c r="G199" i="14"/>
  <c r="H199" i="14"/>
  <c r="I199" i="14"/>
  <c r="J199" i="14"/>
  <c r="K199" i="14"/>
  <c r="L199" i="14"/>
  <c r="M199" i="14"/>
  <c r="N199" i="14"/>
  <c r="O199" i="14"/>
  <c r="P199" i="14"/>
  <c r="Q199" i="14"/>
  <c r="R199" i="14"/>
  <c r="S199" i="14"/>
  <c r="T199" i="14"/>
  <c r="U199" i="14"/>
  <c r="V199" i="14"/>
  <c r="W199" i="14"/>
  <c r="X199" i="14"/>
  <c r="Y199" i="14"/>
  <c r="Z199" i="14"/>
  <c r="AA199" i="14"/>
  <c r="AB199" i="14"/>
  <c r="AC199" i="14"/>
  <c r="AD199" i="14"/>
  <c r="AE199" i="14"/>
  <c r="AF199" i="14"/>
  <c r="AG199" i="14"/>
  <c r="AH199" i="14"/>
  <c r="AI199" i="14"/>
  <c r="AJ199" i="14"/>
  <c r="AK199" i="14"/>
  <c r="G200" i="14"/>
  <c r="H200" i="14"/>
  <c r="I200" i="14"/>
  <c r="J200" i="14"/>
  <c r="K200" i="14"/>
  <c r="L200" i="14"/>
  <c r="M200" i="14"/>
  <c r="N200" i="14"/>
  <c r="O200" i="14"/>
  <c r="P200" i="14"/>
  <c r="Q200" i="14"/>
  <c r="R200" i="14"/>
  <c r="S200" i="14"/>
  <c r="T200" i="14"/>
  <c r="U200" i="14"/>
  <c r="V200" i="14"/>
  <c r="W200" i="14"/>
  <c r="X200" i="14"/>
  <c r="Y200" i="14"/>
  <c r="Z200" i="14"/>
  <c r="AA200" i="14"/>
  <c r="AB200" i="14"/>
  <c r="AC200" i="14"/>
  <c r="AD200" i="14"/>
  <c r="AE200" i="14"/>
  <c r="AF200" i="14"/>
  <c r="AG200" i="14"/>
  <c r="AH200" i="14"/>
  <c r="AI200" i="14"/>
  <c r="AJ200" i="14"/>
  <c r="AK200" i="14"/>
  <c r="G201" i="14"/>
  <c r="H201" i="14"/>
  <c r="I201" i="14"/>
  <c r="J201" i="14"/>
  <c r="K201" i="14"/>
  <c r="L201" i="14"/>
  <c r="M201" i="14"/>
  <c r="N201" i="14"/>
  <c r="O201" i="14"/>
  <c r="P201" i="14"/>
  <c r="Q201" i="14"/>
  <c r="R201" i="14"/>
  <c r="S201" i="14"/>
  <c r="T201" i="14"/>
  <c r="U201" i="14"/>
  <c r="V201" i="14"/>
  <c r="W201" i="14"/>
  <c r="X201" i="14"/>
  <c r="Y201" i="14"/>
  <c r="Z201" i="14"/>
  <c r="AA201" i="14"/>
  <c r="AB201" i="14"/>
  <c r="AC201" i="14"/>
  <c r="AD201" i="14"/>
  <c r="AE201" i="14"/>
  <c r="AF201" i="14"/>
  <c r="AG201" i="14"/>
  <c r="AH201" i="14"/>
  <c r="AI201" i="14"/>
  <c r="AJ201" i="14"/>
  <c r="AK201" i="14"/>
  <c r="G202" i="14"/>
  <c r="H202" i="14"/>
  <c r="I202" i="14"/>
  <c r="J202" i="14"/>
  <c r="K202" i="14"/>
  <c r="L202" i="14"/>
  <c r="M202" i="14"/>
  <c r="N202" i="14"/>
  <c r="O202" i="14"/>
  <c r="P202" i="14"/>
  <c r="Q202" i="14"/>
  <c r="R202" i="14"/>
  <c r="S202" i="14"/>
  <c r="T202" i="14"/>
  <c r="U202" i="14"/>
  <c r="V202" i="14"/>
  <c r="W202" i="14"/>
  <c r="X202" i="14"/>
  <c r="Y202" i="14"/>
  <c r="Z202" i="14"/>
  <c r="AA202" i="14"/>
  <c r="AB202" i="14"/>
  <c r="AC202" i="14"/>
  <c r="AD202" i="14"/>
  <c r="AE202" i="14"/>
  <c r="AF202" i="14"/>
  <c r="AG202" i="14"/>
  <c r="AH202" i="14"/>
  <c r="AI202" i="14"/>
  <c r="AJ202" i="14"/>
  <c r="AK202" i="14"/>
  <c r="G203" i="14"/>
  <c r="H203" i="14"/>
  <c r="I203" i="14"/>
  <c r="J203" i="14"/>
  <c r="K203" i="14"/>
  <c r="L203" i="14"/>
  <c r="M203" i="14"/>
  <c r="N203" i="14"/>
  <c r="O203" i="14"/>
  <c r="P203" i="14"/>
  <c r="Q203" i="14"/>
  <c r="R203" i="14"/>
  <c r="S203" i="14"/>
  <c r="T203" i="14"/>
  <c r="U203" i="14"/>
  <c r="V203" i="14"/>
  <c r="W203" i="14"/>
  <c r="X203" i="14"/>
  <c r="Y203" i="14"/>
  <c r="Z203" i="14"/>
  <c r="AA203" i="14"/>
  <c r="AB203" i="14"/>
  <c r="AC203" i="14"/>
  <c r="AD203" i="14"/>
  <c r="AE203" i="14"/>
  <c r="AF203" i="14"/>
  <c r="AG203" i="14"/>
  <c r="AH203" i="14"/>
  <c r="AI203" i="14"/>
  <c r="AJ203" i="14"/>
  <c r="AK203" i="14"/>
  <c r="G204" i="14"/>
  <c r="H204" i="14"/>
  <c r="I204" i="14"/>
  <c r="J204" i="14"/>
  <c r="K204" i="14"/>
  <c r="L204" i="14"/>
  <c r="M204" i="14"/>
  <c r="N204" i="14"/>
  <c r="O204" i="14"/>
  <c r="P204" i="14"/>
  <c r="Q204" i="14"/>
  <c r="R204" i="14"/>
  <c r="S204" i="14"/>
  <c r="T204" i="14"/>
  <c r="U204" i="14"/>
  <c r="V204" i="14"/>
  <c r="W204" i="14"/>
  <c r="X204" i="14"/>
  <c r="Y204" i="14"/>
  <c r="Z204" i="14"/>
  <c r="AA204" i="14"/>
  <c r="AB204" i="14"/>
  <c r="AC204" i="14"/>
  <c r="AD204" i="14"/>
  <c r="AE204" i="14"/>
  <c r="AF204" i="14"/>
  <c r="AG204" i="14"/>
  <c r="AH204" i="14"/>
  <c r="AI204" i="14"/>
  <c r="AJ204" i="14"/>
  <c r="AK204" i="14"/>
  <c r="G205" i="14"/>
  <c r="H205" i="14"/>
  <c r="I205" i="14"/>
  <c r="J205" i="14"/>
  <c r="K205" i="14"/>
  <c r="L205" i="14"/>
  <c r="M205" i="14"/>
  <c r="N205" i="14"/>
  <c r="O205" i="14"/>
  <c r="P205" i="14"/>
  <c r="Q205" i="14"/>
  <c r="R205" i="14"/>
  <c r="S205" i="14"/>
  <c r="T205" i="14"/>
  <c r="U205" i="14"/>
  <c r="V205" i="14"/>
  <c r="W205" i="14"/>
  <c r="X205" i="14"/>
  <c r="Y205" i="14"/>
  <c r="Z205" i="14"/>
  <c r="AA205" i="14"/>
  <c r="AB205" i="14"/>
  <c r="AC205" i="14"/>
  <c r="AD205" i="14"/>
  <c r="AE205" i="14"/>
  <c r="AF205" i="14"/>
  <c r="AG205" i="14"/>
  <c r="AH205" i="14"/>
  <c r="AI205" i="14"/>
  <c r="AJ205" i="14"/>
  <c r="AK205" i="14"/>
  <c r="G206" i="14"/>
  <c r="H206" i="14"/>
  <c r="I206" i="14"/>
  <c r="J206" i="14"/>
  <c r="K206" i="14"/>
  <c r="L206" i="14"/>
  <c r="M206" i="14"/>
  <c r="N206" i="14"/>
  <c r="O206" i="14"/>
  <c r="P206" i="14"/>
  <c r="Q206" i="14"/>
  <c r="R206" i="14"/>
  <c r="S206" i="14"/>
  <c r="T206" i="14"/>
  <c r="U206" i="14"/>
  <c r="V206" i="14"/>
  <c r="W206" i="14"/>
  <c r="X206" i="14"/>
  <c r="Y206" i="14"/>
  <c r="Z206" i="14"/>
  <c r="AA206" i="14"/>
  <c r="AB206" i="14"/>
  <c r="AC206" i="14"/>
  <c r="AD206" i="14"/>
  <c r="AE206" i="14"/>
  <c r="AF206" i="14"/>
  <c r="AG206" i="14"/>
  <c r="AH206" i="14"/>
  <c r="AI206" i="14"/>
  <c r="AJ206" i="14"/>
  <c r="AK206" i="14"/>
  <c r="G207" i="14"/>
  <c r="H207" i="14"/>
  <c r="I207" i="14"/>
  <c r="J207" i="14"/>
  <c r="K207" i="14"/>
  <c r="L207" i="14"/>
  <c r="M207" i="14"/>
  <c r="N207" i="14"/>
  <c r="O207" i="14"/>
  <c r="P207" i="14"/>
  <c r="Q207" i="14"/>
  <c r="R207" i="14"/>
  <c r="S207" i="14"/>
  <c r="T207" i="14"/>
  <c r="U207" i="14"/>
  <c r="V207" i="14"/>
  <c r="W207" i="14"/>
  <c r="X207" i="14"/>
  <c r="Y207" i="14"/>
  <c r="Z207" i="14"/>
  <c r="AA207" i="14"/>
  <c r="AB207" i="14"/>
  <c r="AC207" i="14"/>
  <c r="AD207" i="14"/>
  <c r="AE207" i="14"/>
  <c r="AF207" i="14"/>
  <c r="AG207" i="14"/>
  <c r="AH207" i="14"/>
  <c r="AI207" i="14"/>
  <c r="AJ207" i="14"/>
  <c r="AK207" i="14"/>
  <c r="G208" i="14"/>
  <c r="H208" i="14"/>
  <c r="I208" i="14"/>
  <c r="J208" i="14"/>
  <c r="K208" i="14"/>
  <c r="L208" i="14"/>
  <c r="M208" i="14"/>
  <c r="N208" i="14"/>
  <c r="O208" i="14"/>
  <c r="P208" i="14"/>
  <c r="Q208" i="14"/>
  <c r="R208" i="14"/>
  <c r="S208" i="14"/>
  <c r="T208" i="14"/>
  <c r="U208" i="14"/>
  <c r="V208" i="14"/>
  <c r="W208" i="14"/>
  <c r="X208" i="14"/>
  <c r="Y208" i="14"/>
  <c r="Z208" i="14"/>
  <c r="AA208" i="14"/>
  <c r="AB208" i="14"/>
  <c r="AC208" i="14"/>
  <c r="AD208" i="14"/>
  <c r="AE208" i="14"/>
  <c r="AF208" i="14"/>
  <c r="AG208" i="14"/>
  <c r="AH208" i="14"/>
  <c r="AI208" i="14"/>
  <c r="AJ208" i="14"/>
  <c r="AK208" i="14"/>
  <c r="G209" i="14"/>
  <c r="H209" i="14"/>
  <c r="I209" i="14"/>
  <c r="J209" i="14"/>
  <c r="K209" i="14"/>
  <c r="L209" i="14"/>
  <c r="M209" i="14"/>
  <c r="N209" i="14"/>
  <c r="O209" i="14"/>
  <c r="P209" i="14"/>
  <c r="Q209" i="14"/>
  <c r="R209" i="14"/>
  <c r="S209" i="14"/>
  <c r="T209" i="14"/>
  <c r="U209" i="14"/>
  <c r="V209" i="14"/>
  <c r="W209" i="14"/>
  <c r="X209" i="14"/>
  <c r="Y209" i="14"/>
  <c r="Z209" i="14"/>
  <c r="AA209" i="14"/>
  <c r="AB209" i="14"/>
  <c r="AC209" i="14"/>
  <c r="AD209" i="14"/>
  <c r="AE209" i="14"/>
  <c r="AF209" i="14"/>
  <c r="AG209" i="14"/>
  <c r="AH209" i="14"/>
  <c r="AI209" i="14"/>
  <c r="AJ209" i="14"/>
  <c r="AK209" i="14"/>
  <c r="G210" i="14"/>
  <c r="H210" i="14"/>
  <c r="I210" i="14"/>
  <c r="J210" i="14"/>
  <c r="K210" i="14"/>
  <c r="L210" i="14"/>
  <c r="M210" i="14"/>
  <c r="N210" i="14"/>
  <c r="O210" i="14"/>
  <c r="P210" i="14"/>
  <c r="Q210" i="14"/>
  <c r="R210" i="14"/>
  <c r="S210" i="14"/>
  <c r="T210" i="14"/>
  <c r="U210" i="14"/>
  <c r="V210" i="14"/>
  <c r="W210" i="14"/>
  <c r="X210" i="14"/>
  <c r="Y210" i="14"/>
  <c r="Z210" i="14"/>
  <c r="AA210" i="14"/>
  <c r="AB210" i="14"/>
  <c r="AC210" i="14"/>
  <c r="AD210" i="14"/>
  <c r="AE210" i="14"/>
  <c r="AF210" i="14"/>
  <c r="AG210" i="14"/>
  <c r="AH210" i="14"/>
  <c r="AI210" i="14"/>
  <c r="AJ210" i="14"/>
  <c r="AK210" i="14"/>
  <c r="G211" i="14"/>
  <c r="H211" i="14"/>
  <c r="I211" i="14"/>
  <c r="J211" i="14"/>
  <c r="K211" i="14"/>
  <c r="L211" i="14"/>
  <c r="M211" i="14"/>
  <c r="N211" i="14"/>
  <c r="O211" i="14"/>
  <c r="P211" i="14"/>
  <c r="Q211" i="14"/>
  <c r="R211" i="14"/>
  <c r="S211" i="14"/>
  <c r="T211" i="14"/>
  <c r="U211" i="14"/>
  <c r="V211" i="14"/>
  <c r="W211" i="14"/>
  <c r="X211" i="14"/>
  <c r="Y211" i="14"/>
  <c r="Z211" i="14"/>
  <c r="AA211" i="14"/>
  <c r="AB211" i="14"/>
  <c r="AC211" i="14"/>
  <c r="AD211" i="14"/>
  <c r="AE211" i="14"/>
  <c r="AF211" i="14"/>
  <c r="AG211" i="14"/>
  <c r="AH211" i="14"/>
  <c r="AI211" i="14"/>
  <c r="AJ211" i="14"/>
  <c r="AK211" i="14"/>
  <c r="G212" i="14"/>
  <c r="H212" i="14"/>
  <c r="I212" i="14"/>
  <c r="J212" i="14"/>
  <c r="K212" i="14"/>
  <c r="L212" i="14"/>
  <c r="M212" i="14"/>
  <c r="N212" i="14"/>
  <c r="O212" i="14"/>
  <c r="P212" i="14"/>
  <c r="Q212" i="14"/>
  <c r="R212" i="14"/>
  <c r="S212" i="14"/>
  <c r="T212" i="14"/>
  <c r="U212" i="14"/>
  <c r="V212" i="14"/>
  <c r="W212" i="14"/>
  <c r="X212" i="14"/>
  <c r="Y212" i="14"/>
  <c r="Z212" i="14"/>
  <c r="AA212" i="14"/>
  <c r="AB212" i="14"/>
  <c r="AC212" i="14"/>
  <c r="AD212" i="14"/>
  <c r="AE212" i="14"/>
  <c r="AF212" i="14"/>
  <c r="AG212" i="14"/>
  <c r="AH212" i="14"/>
  <c r="AI212" i="14"/>
  <c r="AJ212" i="14"/>
  <c r="AK212" i="14"/>
  <c r="G213" i="14"/>
  <c r="H213" i="14"/>
  <c r="I213" i="14"/>
  <c r="J213" i="14"/>
  <c r="K213" i="14"/>
  <c r="L213" i="14"/>
  <c r="M213" i="14"/>
  <c r="N213" i="14"/>
  <c r="O213" i="14"/>
  <c r="P213" i="14"/>
  <c r="Q213" i="14"/>
  <c r="R213" i="14"/>
  <c r="S213" i="14"/>
  <c r="T213" i="14"/>
  <c r="U213" i="14"/>
  <c r="V213" i="14"/>
  <c r="W213" i="14"/>
  <c r="X213" i="14"/>
  <c r="Y213" i="14"/>
  <c r="Z213" i="14"/>
  <c r="AA213" i="14"/>
  <c r="AB213" i="14"/>
  <c r="AC213" i="14"/>
  <c r="AD213" i="14"/>
  <c r="AE213" i="14"/>
  <c r="AF213" i="14"/>
  <c r="AG213" i="14"/>
  <c r="AH213" i="14"/>
  <c r="AI213" i="14"/>
  <c r="AJ213" i="14"/>
  <c r="AK213" i="14"/>
  <c r="G214" i="14"/>
  <c r="H214" i="14"/>
  <c r="I214" i="14"/>
  <c r="J214" i="14"/>
  <c r="K214" i="14"/>
  <c r="L214" i="14"/>
  <c r="M214" i="14"/>
  <c r="N214" i="14"/>
  <c r="O214" i="14"/>
  <c r="P214" i="14"/>
  <c r="Q214" i="14"/>
  <c r="R214" i="14"/>
  <c r="S214" i="14"/>
  <c r="T214" i="14"/>
  <c r="U214" i="14"/>
  <c r="V214" i="14"/>
  <c r="W214" i="14"/>
  <c r="X214" i="14"/>
  <c r="Y214" i="14"/>
  <c r="Z214" i="14"/>
  <c r="AA214" i="14"/>
  <c r="AB214" i="14"/>
  <c r="AC214" i="14"/>
  <c r="AD214" i="14"/>
  <c r="AE214" i="14"/>
  <c r="AF214" i="14"/>
  <c r="AG214" i="14"/>
  <c r="AH214" i="14"/>
  <c r="AI214" i="14"/>
  <c r="AJ214" i="14"/>
  <c r="AK214" i="14"/>
  <c r="G215" i="14"/>
  <c r="H215" i="14"/>
  <c r="I215" i="14"/>
  <c r="J215" i="14"/>
  <c r="K215" i="14"/>
  <c r="L215" i="14"/>
  <c r="M215" i="14"/>
  <c r="N215" i="14"/>
  <c r="O215" i="14"/>
  <c r="P215" i="14"/>
  <c r="Q215" i="14"/>
  <c r="R215" i="14"/>
  <c r="S215" i="14"/>
  <c r="T215" i="14"/>
  <c r="U215" i="14"/>
  <c r="V215" i="14"/>
  <c r="W215" i="14"/>
  <c r="X215" i="14"/>
  <c r="Y215" i="14"/>
  <c r="Z215" i="14"/>
  <c r="AA215" i="14"/>
  <c r="AB215" i="14"/>
  <c r="AC215" i="14"/>
  <c r="AD215" i="14"/>
  <c r="AE215" i="14"/>
  <c r="AF215" i="14"/>
  <c r="AG215" i="14"/>
  <c r="AH215" i="14"/>
  <c r="AI215" i="14"/>
  <c r="AJ215" i="14"/>
  <c r="AK215" i="14"/>
  <c r="G216" i="14"/>
  <c r="H216" i="14"/>
  <c r="I216" i="14"/>
  <c r="J216" i="14"/>
  <c r="K216" i="14"/>
  <c r="L216" i="14"/>
  <c r="M216" i="14"/>
  <c r="N216" i="14"/>
  <c r="O216" i="14"/>
  <c r="P216" i="14"/>
  <c r="Q216" i="14"/>
  <c r="R216" i="14"/>
  <c r="S216" i="14"/>
  <c r="T216" i="14"/>
  <c r="U216" i="14"/>
  <c r="V216" i="14"/>
  <c r="W216" i="14"/>
  <c r="X216" i="14"/>
  <c r="Y216" i="14"/>
  <c r="Z216" i="14"/>
  <c r="AA216" i="14"/>
  <c r="AB216" i="14"/>
  <c r="AC216" i="14"/>
  <c r="AD216" i="14"/>
  <c r="AE216" i="14"/>
  <c r="AF216" i="14"/>
  <c r="AG216" i="14"/>
  <c r="AH216" i="14"/>
  <c r="AI216" i="14"/>
  <c r="AJ216" i="14"/>
  <c r="AK216" i="14"/>
  <c r="G217" i="14"/>
  <c r="H217" i="14"/>
  <c r="I217" i="14"/>
  <c r="J217" i="14"/>
  <c r="K217" i="14"/>
  <c r="L217" i="14"/>
  <c r="M217" i="14"/>
  <c r="N217" i="14"/>
  <c r="O217" i="14"/>
  <c r="P217" i="14"/>
  <c r="Q217" i="14"/>
  <c r="R217" i="14"/>
  <c r="S217" i="14"/>
  <c r="T217" i="14"/>
  <c r="U217" i="14"/>
  <c r="V217" i="14"/>
  <c r="W217" i="14"/>
  <c r="X217" i="14"/>
  <c r="Y217" i="14"/>
  <c r="Z217" i="14"/>
  <c r="AA217" i="14"/>
  <c r="AB217" i="14"/>
  <c r="AC217" i="14"/>
  <c r="AD217" i="14"/>
  <c r="AE217" i="14"/>
  <c r="AF217" i="14"/>
  <c r="AG217" i="14"/>
  <c r="AH217" i="14"/>
  <c r="AI217" i="14"/>
  <c r="AJ217" i="14"/>
  <c r="AK217" i="14"/>
  <c r="G218" i="14"/>
  <c r="H218" i="14"/>
  <c r="I218" i="14"/>
  <c r="J218" i="14"/>
  <c r="K218" i="14"/>
  <c r="L218" i="14"/>
  <c r="M218" i="14"/>
  <c r="N218" i="14"/>
  <c r="O218" i="14"/>
  <c r="P218" i="14"/>
  <c r="Q218" i="14"/>
  <c r="R218" i="14"/>
  <c r="S218" i="14"/>
  <c r="T218" i="14"/>
  <c r="U218" i="14"/>
  <c r="V218" i="14"/>
  <c r="W218" i="14"/>
  <c r="X218" i="14"/>
  <c r="Y218" i="14"/>
  <c r="Z218" i="14"/>
  <c r="AA218" i="14"/>
  <c r="AB218" i="14"/>
  <c r="AC218" i="14"/>
  <c r="AD218" i="14"/>
  <c r="AE218" i="14"/>
  <c r="AF218" i="14"/>
  <c r="AG218" i="14"/>
  <c r="AH218" i="14"/>
  <c r="AI218" i="14"/>
  <c r="AJ218" i="14"/>
  <c r="AK218" i="14"/>
  <c r="G219" i="14"/>
  <c r="H219" i="14"/>
  <c r="I219" i="14"/>
  <c r="J219" i="14"/>
  <c r="K219" i="14"/>
  <c r="L219" i="14"/>
  <c r="M219" i="14"/>
  <c r="N219" i="14"/>
  <c r="O219" i="14"/>
  <c r="P219" i="14"/>
  <c r="Q219" i="14"/>
  <c r="R219" i="14"/>
  <c r="S219" i="14"/>
  <c r="T219" i="14"/>
  <c r="U219" i="14"/>
  <c r="V219" i="14"/>
  <c r="W219" i="14"/>
  <c r="X219" i="14"/>
  <c r="Y219" i="14"/>
  <c r="Z219" i="14"/>
  <c r="AA219" i="14"/>
  <c r="AB219" i="14"/>
  <c r="AC219" i="14"/>
  <c r="AD219" i="14"/>
  <c r="AE219" i="14"/>
  <c r="AF219" i="14"/>
  <c r="AG219" i="14"/>
  <c r="AH219" i="14"/>
  <c r="AI219" i="14"/>
  <c r="AJ219" i="14"/>
  <c r="AK219" i="14"/>
  <c r="G220" i="14"/>
  <c r="H220" i="14"/>
  <c r="I220" i="14"/>
  <c r="J220" i="14"/>
  <c r="K220" i="14"/>
  <c r="L220" i="14"/>
  <c r="M220" i="14"/>
  <c r="N220" i="14"/>
  <c r="O220" i="14"/>
  <c r="P220" i="14"/>
  <c r="Q220" i="14"/>
  <c r="R220" i="14"/>
  <c r="S220" i="14"/>
  <c r="T220" i="14"/>
  <c r="U220" i="14"/>
  <c r="V220" i="14"/>
  <c r="W220" i="14"/>
  <c r="X220" i="14"/>
  <c r="Y220" i="14"/>
  <c r="Z220" i="14"/>
  <c r="AA220" i="14"/>
  <c r="AB220" i="14"/>
  <c r="AC220" i="14"/>
  <c r="AD220" i="14"/>
  <c r="AE220" i="14"/>
  <c r="AF220" i="14"/>
  <c r="AG220" i="14"/>
  <c r="AH220" i="14"/>
  <c r="AI220" i="14"/>
  <c r="AJ220" i="14"/>
  <c r="AK220" i="14"/>
  <c r="G221" i="14"/>
  <c r="H221" i="14"/>
  <c r="I221" i="14"/>
  <c r="J221" i="14"/>
  <c r="K221" i="14"/>
  <c r="L221" i="14"/>
  <c r="M221" i="14"/>
  <c r="N221" i="14"/>
  <c r="O221" i="14"/>
  <c r="P221" i="14"/>
  <c r="Q221" i="14"/>
  <c r="R221" i="14"/>
  <c r="S221" i="14"/>
  <c r="T221" i="14"/>
  <c r="U221" i="14"/>
  <c r="V221" i="14"/>
  <c r="W221" i="14"/>
  <c r="X221" i="14"/>
  <c r="Y221" i="14"/>
  <c r="Z221" i="14"/>
  <c r="AA221" i="14"/>
  <c r="AB221" i="14"/>
  <c r="AC221" i="14"/>
  <c r="AD221" i="14"/>
  <c r="AE221" i="14"/>
  <c r="AF221" i="14"/>
  <c r="AG221" i="14"/>
  <c r="AH221" i="14"/>
  <c r="AI221" i="14"/>
  <c r="AJ221" i="14"/>
  <c r="AK221" i="14"/>
  <c r="G222" i="14"/>
  <c r="H222" i="14"/>
  <c r="I222" i="14"/>
  <c r="J222" i="14"/>
  <c r="K222" i="14"/>
  <c r="L222" i="14"/>
  <c r="M222" i="14"/>
  <c r="N222" i="14"/>
  <c r="O222" i="14"/>
  <c r="P222" i="14"/>
  <c r="Q222" i="14"/>
  <c r="R222" i="14"/>
  <c r="S222" i="14"/>
  <c r="T222" i="14"/>
  <c r="U222" i="14"/>
  <c r="V222" i="14"/>
  <c r="W222" i="14"/>
  <c r="X222" i="14"/>
  <c r="Y222" i="14"/>
  <c r="Z222" i="14"/>
  <c r="AA222" i="14"/>
  <c r="AB222" i="14"/>
  <c r="AC222" i="14"/>
  <c r="AD222" i="14"/>
  <c r="AE222" i="14"/>
  <c r="AF222" i="14"/>
  <c r="AG222" i="14"/>
  <c r="AH222" i="14"/>
  <c r="AI222" i="14"/>
  <c r="AJ222" i="14"/>
  <c r="AK222" i="14"/>
  <c r="G223" i="14"/>
  <c r="H223" i="14"/>
  <c r="I223" i="14"/>
  <c r="J223" i="14"/>
  <c r="K223" i="14"/>
  <c r="L223" i="14"/>
  <c r="M223" i="14"/>
  <c r="N223" i="14"/>
  <c r="O223" i="14"/>
  <c r="P223" i="14"/>
  <c r="Q223" i="14"/>
  <c r="R223" i="14"/>
  <c r="S223" i="14"/>
  <c r="T223" i="14"/>
  <c r="U223" i="14"/>
  <c r="V223" i="14"/>
  <c r="W223" i="14"/>
  <c r="X223" i="14"/>
  <c r="Y223" i="14"/>
  <c r="Z223" i="14"/>
  <c r="AA223" i="14"/>
  <c r="AB223" i="14"/>
  <c r="AC223" i="14"/>
  <c r="AD223" i="14"/>
  <c r="AE223" i="14"/>
  <c r="AF223" i="14"/>
  <c r="AG223" i="14"/>
  <c r="AH223" i="14"/>
  <c r="AI223" i="14"/>
  <c r="AJ223" i="14"/>
  <c r="AK223" i="14"/>
  <c r="G224" i="14"/>
  <c r="H224" i="14"/>
  <c r="I224" i="14"/>
  <c r="J224" i="14"/>
  <c r="K224" i="14"/>
  <c r="L224" i="14"/>
  <c r="M224" i="14"/>
  <c r="N224" i="14"/>
  <c r="O224" i="14"/>
  <c r="P224" i="14"/>
  <c r="Q224" i="14"/>
  <c r="R224" i="14"/>
  <c r="S224" i="14"/>
  <c r="T224" i="14"/>
  <c r="U224" i="14"/>
  <c r="V224" i="14"/>
  <c r="W224" i="14"/>
  <c r="X224" i="14"/>
  <c r="Y224" i="14"/>
  <c r="Z224" i="14"/>
  <c r="AA224" i="14"/>
  <c r="AB224" i="14"/>
  <c r="AC224" i="14"/>
  <c r="AD224" i="14"/>
  <c r="AE224" i="14"/>
  <c r="AF224" i="14"/>
  <c r="AG224" i="14"/>
  <c r="AH224" i="14"/>
  <c r="AI224" i="14"/>
  <c r="AJ224" i="14"/>
  <c r="AK224" i="14"/>
  <c r="G225" i="14"/>
  <c r="H225" i="14"/>
  <c r="I225" i="14"/>
  <c r="J225" i="14"/>
  <c r="K225" i="14"/>
  <c r="L225" i="14"/>
  <c r="M225" i="14"/>
  <c r="N225" i="14"/>
  <c r="O225" i="14"/>
  <c r="P225" i="14"/>
  <c r="Q225" i="14"/>
  <c r="R225" i="14"/>
  <c r="S225" i="14"/>
  <c r="T225" i="14"/>
  <c r="U225" i="14"/>
  <c r="V225" i="14"/>
  <c r="W225" i="14"/>
  <c r="X225" i="14"/>
  <c r="Y225" i="14"/>
  <c r="Z225" i="14"/>
  <c r="AA225" i="14"/>
  <c r="AB225" i="14"/>
  <c r="AC225" i="14"/>
  <c r="AD225" i="14"/>
  <c r="AE225" i="14"/>
  <c r="AF225" i="14"/>
  <c r="AG225" i="14"/>
  <c r="AH225" i="14"/>
  <c r="AI225" i="14"/>
  <c r="AJ225" i="14"/>
  <c r="AK225" i="14"/>
  <c r="G226" i="14"/>
  <c r="H226" i="14"/>
  <c r="I226" i="14"/>
  <c r="J226" i="14"/>
  <c r="K226" i="14"/>
  <c r="L226" i="14"/>
  <c r="M226" i="14"/>
  <c r="N226" i="14"/>
  <c r="O226" i="14"/>
  <c r="P226" i="14"/>
  <c r="Q226" i="14"/>
  <c r="R226" i="14"/>
  <c r="S226" i="14"/>
  <c r="T226" i="14"/>
  <c r="U226" i="14"/>
  <c r="V226" i="14"/>
  <c r="W226" i="14"/>
  <c r="X226" i="14"/>
  <c r="Y226" i="14"/>
  <c r="Z226" i="14"/>
  <c r="AA226" i="14"/>
  <c r="AB226" i="14"/>
  <c r="AC226" i="14"/>
  <c r="AD226" i="14"/>
  <c r="AE226" i="14"/>
  <c r="AF226" i="14"/>
  <c r="AG226" i="14"/>
  <c r="AH226" i="14"/>
  <c r="AI226" i="14"/>
  <c r="AJ226" i="14"/>
  <c r="AK226" i="14"/>
  <c r="G227" i="14"/>
  <c r="H227" i="14"/>
  <c r="I227" i="14"/>
  <c r="J227" i="14"/>
  <c r="K227" i="14"/>
  <c r="L227" i="14"/>
  <c r="M227" i="14"/>
  <c r="N227" i="14"/>
  <c r="O227" i="14"/>
  <c r="P227" i="14"/>
  <c r="Q227" i="14"/>
  <c r="R227" i="14"/>
  <c r="S227" i="14"/>
  <c r="T227" i="14"/>
  <c r="U227" i="14"/>
  <c r="V227" i="14"/>
  <c r="W227" i="14"/>
  <c r="X227" i="14"/>
  <c r="Y227" i="14"/>
  <c r="Z227" i="14"/>
  <c r="AA227" i="14"/>
  <c r="AB227" i="14"/>
  <c r="AC227" i="14"/>
  <c r="AD227" i="14"/>
  <c r="AE227" i="14"/>
  <c r="AF227" i="14"/>
  <c r="AG227" i="14"/>
  <c r="AH227" i="14"/>
  <c r="AI227" i="14"/>
  <c r="AJ227" i="14"/>
  <c r="AK227" i="14"/>
  <c r="G228" i="14"/>
  <c r="H228" i="14"/>
  <c r="I228" i="14"/>
  <c r="J228" i="14"/>
  <c r="K228" i="14"/>
  <c r="L228" i="14"/>
  <c r="M228" i="14"/>
  <c r="N228" i="14"/>
  <c r="O228" i="14"/>
  <c r="P228" i="14"/>
  <c r="Q228" i="14"/>
  <c r="R228" i="14"/>
  <c r="S228" i="14"/>
  <c r="T228" i="14"/>
  <c r="U228" i="14"/>
  <c r="V228" i="14"/>
  <c r="W228" i="14"/>
  <c r="X228" i="14"/>
  <c r="Y228" i="14"/>
  <c r="Z228" i="14"/>
  <c r="AA228" i="14"/>
  <c r="AB228" i="14"/>
  <c r="AC228" i="14"/>
  <c r="AD228" i="14"/>
  <c r="AE228" i="14"/>
  <c r="AF228" i="14"/>
  <c r="AG228" i="14"/>
  <c r="AH228" i="14"/>
  <c r="AI228" i="14"/>
  <c r="AJ228" i="14"/>
  <c r="AK228" i="14"/>
  <c r="G229" i="14"/>
  <c r="H229" i="14"/>
  <c r="I229" i="14"/>
  <c r="J229" i="14"/>
  <c r="K229" i="14"/>
  <c r="L229" i="14"/>
  <c r="M229" i="14"/>
  <c r="N229" i="14"/>
  <c r="O229" i="14"/>
  <c r="P229" i="14"/>
  <c r="Q229" i="14"/>
  <c r="R229" i="14"/>
  <c r="S229" i="14"/>
  <c r="T229" i="14"/>
  <c r="U229" i="14"/>
  <c r="V229" i="14"/>
  <c r="W229" i="14"/>
  <c r="X229" i="14"/>
  <c r="Y229" i="14"/>
  <c r="Z229" i="14"/>
  <c r="AA229" i="14"/>
  <c r="AB229" i="14"/>
  <c r="AC229" i="14"/>
  <c r="AD229" i="14"/>
  <c r="AE229" i="14"/>
  <c r="AF229" i="14"/>
  <c r="AG229" i="14"/>
  <c r="AH229" i="14"/>
  <c r="AI229" i="14"/>
  <c r="AJ229" i="14"/>
  <c r="AK229" i="14"/>
  <c r="G230" i="14"/>
  <c r="H230" i="14"/>
  <c r="I230" i="14"/>
  <c r="J230" i="14"/>
  <c r="K230" i="14"/>
  <c r="L230" i="14"/>
  <c r="M230" i="14"/>
  <c r="N230" i="14"/>
  <c r="O230" i="14"/>
  <c r="P230" i="14"/>
  <c r="Q230" i="14"/>
  <c r="R230" i="14"/>
  <c r="S230" i="14"/>
  <c r="T230" i="14"/>
  <c r="U230" i="14"/>
  <c r="V230" i="14"/>
  <c r="W230" i="14"/>
  <c r="X230" i="14"/>
  <c r="Y230" i="14"/>
  <c r="Z230" i="14"/>
  <c r="AA230" i="14"/>
  <c r="AB230" i="14"/>
  <c r="AC230" i="14"/>
  <c r="AD230" i="14"/>
  <c r="AE230" i="14"/>
  <c r="AF230" i="14"/>
  <c r="AG230" i="14"/>
  <c r="AH230" i="14"/>
  <c r="AI230" i="14"/>
  <c r="AJ230" i="14"/>
  <c r="AK230" i="14"/>
  <c r="G231" i="14"/>
  <c r="H231" i="14"/>
  <c r="I231" i="14"/>
  <c r="J231" i="14"/>
  <c r="K231" i="14"/>
  <c r="L231" i="14"/>
  <c r="M231" i="14"/>
  <c r="N231" i="14"/>
  <c r="O231" i="14"/>
  <c r="P231" i="14"/>
  <c r="Q231" i="14"/>
  <c r="R231" i="14"/>
  <c r="S231" i="14"/>
  <c r="T231" i="14"/>
  <c r="U231" i="14"/>
  <c r="V231" i="14"/>
  <c r="W231" i="14"/>
  <c r="X231" i="14"/>
  <c r="Y231" i="14"/>
  <c r="Z231" i="14"/>
  <c r="AA231" i="14"/>
  <c r="AB231" i="14"/>
  <c r="AC231" i="14"/>
  <c r="AD231" i="14"/>
  <c r="AE231" i="14"/>
  <c r="AF231" i="14"/>
  <c r="AG231" i="14"/>
  <c r="AH231" i="14"/>
  <c r="AI231" i="14"/>
  <c r="AJ231" i="14"/>
  <c r="AK231" i="14"/>
  <c r="G232" i="14"/>
  <c r="H232" i="14"/>
  <c r="I232" i="14"/>
  <c r="J232" i="14"/>
  <c r="K232" i="14"/>
  <c r="L232" i="14"/>
  <c r="M232" i="14"/>
  <c r="N232" i="14"/>
  <c r="O232" i="14"/>
  <c r="P232" i="14"/>
  <c r="Q232" i="14"/>
  <c r="R232" i="14"/>
  <c r="S232" i="14"/>
  <c r="T232" i="14"/>
  <c r="U232" i="14"/>
  <c r="V232" i="14"/>
  <c r="W232" i="14"/>
  <c r="X232" i="14"/>
  <c r="Y232" i="14"/>
  <c r="Z232" i="14"/>
  <c r="AA232" i="14"/>
  <c r="AB232" i="14"/>
  <c r="AC232" i="14"/>
  <c r="AD232" i="14"/>
  <c r="AE232" i="14"/>
  <c r="AF232" i="14"/>
  <c r="AG232" i="14"/>
  <c r="AH232" i="14"/>
  <c r="AI232" i="14"/>
  <c r="AJ232" i="14"/>
  <c r="AK232" i="14"/>
  <c r="G233" i="14"/>
  <c r="H233" i="14"/>
  <c r="I233" i="14"/>
  <c r="J233" i="14"/>
  <c r="K233" i="14"/>
  <c r="L233" i="14"/>
  <c r="M233" i="14"/>
  <c r="N233" i="14"/>
  <c r="O233" i="14"/>
  <c r="P233" i="14"/>
  <c r="Q233" i="14"/>
  <c r="R233" i="14"/>
  <c r="S233" i="14"/>
  <c r="T233" i="14"/>
  <c r="U233" i="14"/>
  <c r="V233" i="14"/>
  <c r="W233" i="14"/>
  <c r="X233" i="14"/>
  <c r="Y233" i="14"/>
  <c r="Z233" i="14"/>
  <c r="AA233" i="14"/>
  <c r="AB233" i="14"/>
  <c r="AC233" i="14"/>
  <c r="AD233" i="14"/>
  <c r="AE233" i="14"/>
  <c r="AF233" i="14"/>
  <c r="AG233" i="14"/>
  <c r="AH233" i="14"/>
  <c r="AI233" i="14"/>
  <c r="AJ233" i="14"/>
  <c r="AK233" i="14"/>
  <c r="G234" i="14"/>
  <c r="H234" i="14"/>
  <c r="I234" i="14"/>
  <c r="J234" i="14"/>
  <c r="K234" i="14"/>
  <c r="L234" i="14"/>
  <c r="M234" i="14"/>
  <c r="N234" i="14"/>
  <c r="O234" i="14"/>
  <c r="P234" i="14"/>
  <c r="Q234" i="14"/>
  <c r="R234" i="14"/>
  <c r="S234" i="14"/>
  <c r="T234" i="14"/>
  <c r="U234" i="14"/>
  <c r="V234" i="14"/>
  <c r="W234" i="14"/>
  <c r="X234" i="14"/>
  <c r="Y234" i="14"/>
  <c r="Z234" i="14"/>
  <c r="AA234" i="14"/>
  <c r="AB234" i="14"/>
  <c r="AC234" i="14"/>
  <c r="AD234" i="14"/>
  <c r="AE234" i="14"/>
  <c r="AF234" i="14"/>
  <c r="AG234" i="14"/>
  <c r="AH234" i="14"/>
  <c r="AI234" i="14"/>
  <c r="AJ234" i="14"/>
  <c r="AK234" i="14"/>
  <c r="G235" i="14"/>
  <c r="H235" i="14"/>
  <c r="I235" i="14"/>
  <c r="J235" i="14"/>
  <c r="K235" i="14"/>
  <c r="L235" i="14"/>
  <c r="M235" i="14"/>
  <c r="N235" i="14"/>
  <c r="O235" i="14"/>
  <c r="P235" i="14"/>
  <c r="Q235" i="14"/>
  <c r="R235" i="14"/>
  <c r="S235" i="14"/>
  <c r="T235" i="14"/>
  <c r="U235" i="14"/>
  <c r="V235" i="14"/>
  <c r="W235" i="14"/>
  <c r="X235" i="14"/>
  <c r="Y235" i="14"/>
  <c r="Z235" i="14"/>
  <c r="AA235" i="14"/>
  <c r="AB235" i="14"/>
  <c r="AC235" i="14"/>
  <c r="AD235" i="14"/>
  <c r="AE235" i="14"/>
  <c r="AF235" i="14"/>
  <c r="AG235" i="14"/>
  <c r="AH235" i="14"/>
  <c r="AI235" i="14"/>
  <c r="AJ235" i="14"/>
  <c r="AK235" i="14"/>
  <c r="G236" i="14"/>
  <c r="H236" i="14"/>
  <c r="I236" i="14"/>
  <c r="J236" i="14"/>
  <c r="K236" i="14"/>
  <c r="L236" i="14"/>
  <c r="M236" i="14"/>
  <c r="N236" i="14"/>
  <c r="O236" i="14"/>
  <c r="P236" i="14"/>
  <c r="Q236" i="14"/>
  <c r="R236" i="14"/>
  <c r="S236" i="14"/>
  <c r="T236" i="14"/>
  <c r="U236" i="14"/>
  <c r="V236" i="14"/>
  <c r="W236" i="14"/>
  <c r="X236" i="14"/>
  <c r="Y236" i="14"/>
  <c r="Z236" i="14"/>
  <c r="AA236" i="14"/>
  <c r="AB236" i="14"/>
  <c r="AC236" i="14"/>
  <c r="AD236" i="14"/>
  <c r="AE236" i="14"/>
  <c r="AF236" i="14"/>
  <c r="AG236" i="14"/>
  <c r="AH236" i="14"/>
  <c r="AI236" i="14"/>
  <c r="AJ236" i="14"/>
  <c r="AK236" i="14"/>
  <c r="G237" i="14"/>
  <c r="H237" i="14"/>
  <c r="I237" i="14"/>
  <c r="J237" i="14"/>
  <c r="K237" i="14"/>
  <c r="L237" i="14"/>
  <c r="M237" i="14"/>
  <c r="N237" i="14"/>
  <c r="O237" i="14"/>
  <c r="P237" i="14"/>
  <c r="Q237" i="14"/>
  <c r="R237" i="14"/>
  <c r="S237" i="14"/>
  <c r="T237" i="14"/>
  <c r="U237" i="14"/>
  <c r="V237" i="14"/>
  <c r="W237" i="14"/>
  <c r="X237" i="14"/>
  <c r="Y237" i="14"/>
  <c r="Z237" i="14"/>
  <c r="AA237" i="14"/>
  <c r="AB237" i="14"/>
  <c r="AC237" i="14"/>
  <c r="AD237" i="14"/>
  <c r="AE237" i="14"/>
  <c r="AF237" i="14"/>
  <c r="AG237" i="14"/>
  <c r="AH237" i="14"/>
  <c r="AI237" i="14"/>
  <c r="AJ237" i="14"/>
  <c r="AK237" i="14"/>
  <c r="G238" i="14"/>
  <c r="H238" i="14"/>
  <c r="I238" i="14"/>
  <c r="J238" i="14"/>
  <c r="K238" i="14"/>
  <c r="L238" i="14"/>
  <c r="M238" i="14"/>
  <c r="N238" i="14"/>
  <c r="O238" i="14"/>
  <c r="P238" i="14"/>
  <c r="Q238" i="14"/>
  <c r="R238" i="14"/>
  <c r="S238" i="14"/>
  <c r="T238" i="14"/>
  <c r="U238" i="14"/>
  <c r="V238" i="14"/>
  <c r="W238" i="14"/>
  <c r="X238" i="14"/>
  <c r="Y238" i="14"/>
  <c r="Z238" i="14"/>
  <c r="AA238" i="14"/>
  <c r="AB238" i="14"/>
  <c r="AC238" i="14"/>
  <c r="AD238" i="14"/>
  <c r="AE238" i="14"/>
  <c r="AF238" i="14"/>
  <c r="AG238" i="14"/>
  <c r="AH238" i="14"/>
  <c r="AI238" i="14"/>
  <c r="AJ238" i="14"/>
  <c r="AK238" i="14"/>
  <c r="G239" i="14"/>
  <c r="H239" i="14"/>
  <c r="I239" i="14"/>
  <c r="J239" i="14"/>
  <c r="K239" i="14"/>
  <c r="L239" i="14"/>
  <c r="M239" i="14"/>
  <c r="N239" i="14"/>
  <c r="O239" i="14"/>
  <c r="P239" i="14"/>
  <c r="Q239" i="14"/>
  <c r="R239" i="14"/>
  <c r="S239" i="14"/>
  <c r="T239" i="14"/>
  <c r="U239" i="14"/>
  <c r="V239" i="14"/>
  <c r="W239" i="14"/>
  <c r="X239" i="14"/>
  <c r="Y239" i="14"/>
  <c r="Z239" i="14"/>
  <c r="AA239" i="14"/>
  <c r="AB239" i="14"/>
  <c r="AC239" i="14"/>
  <c r="AD239" i="14"/>
  <c r="AE239" i="14"/>
  <c r="AF239" i="14"/>
  <c r="AG239" i="14"/>
  <c r="AH239" i="14"/>
  <c r="AI239" i="14"/>
  <c r="AJ239" i="14"/>
  <c r="AK239" i="14"/>
  <c r="G240" i="14"/>
  <c r="H240" i="14"/>
  <c r="I240" i="14"/>
  <c r="J240" i="14"/>
  <c r="K240" i="14"/>
  <c r="L240" i="14"/>
  <c r="M240" i="14"/>
  <c r="N240" i="14"/>
  <c r="O240" i="14"/>
  <c r="P240" i="14"/>
  <c r="Q240" i="14"/>
  <c r="R240" i="14"/>
  <c r="S240" i="14"/>
  <c r="T240" i="14"/>
  <c r="U240" i="14"/>
  <c r="V240" i="14"/>
  <c r="W240" i="14"/>
  <c r="X240" i="14"/>
  <c r="Y240" i="14"/>
  <c r="Z240" i="14"/>
  <c r="AA240" i="14"/>
  <c r="AB240" i="14"/>
  <c r="AC240" i="14"/>
  <c r="AD240" i="14"/>
  <c r="AE240" i="14"/>
  <c r="AF240" i="14"/>
  <c r="AG240" i="14"/>
  <c r="AH240" i="14"/>
  <c r="AI240" i="14"/>
  <c r="AJ240" i="14"/>
  <c r="AK240" i="14"/>
  <c r="G241" i="14"/>
  <c r="H241" i="14"/>
  <c r="I241" i="14"/>
  <c r="J241" i="14"/>
  <c r="K241" i="14"/>
  <c r="L241" i="14"/>
  <c r="M241" i="14"/>
  <c r="N241" i="14"/>
  <c r="O241" i="14"/>
  <c r="P241" i="14"/>
  <c r="Q241" i="14"/>
  <c r="R241" i="14"/>
  <c r="S241" i="14"/>
  <c r="T241" i="14"/>
  <c r="U241" i="14"/>
  <c r="V241" i="14"/>
  <c r="W241" i="14"/>
  <c r="X241" i="14"/>
  <c r="Y241" i="14"/>
  <c r="Z241" i="14"/>
  <c r="AA241" i="14"/>
  <c r="AB241" i="14"/>
  <c r="AC241" i="14"/>
  <c r="AD241" i="14"/>
  <c r="AE241" i="14"/>
  <c r="AF241" i="14"/>
  <c r="AG241" i="14"/>
  <c r="AH241" i="14"/>
  <c r="AI241" i="14"/>
  <c r="AJ241" i="14"/>
  <c r="AK241" i="14"/>
  <c r="G242" i="14"/>
  <c r="H242" i="14"/>
  <c r="I242" i="14"/>
  <c r="J242" i="14"/>
  <c r="K242" i="14"/>
  <c r="L242" i="14"/>
  <c r="M242" i="14"/>
  <c r="N242" i="14"/>
  <c r="O242" i="14"/>
  <c r="P242" i="14"/>
  <c r="Q242" i="14"/>
  <c r="R242" i="14"/>
  <c r="S242" i="14"/>
  <c r="T242" i="14"/>
  <c r="U242" i="14"/>
  <c r="V242" i="14"/>
  <c r="W242" i="14"/>
  <c r="X242" i="14"/>
  <c r="Y242" i="14"/>
  <c r="Z242" i="14"/>
  <c r="AA242" i="14"/>
  <c r="AB242" i="14"/>
  <c r="AC242" i="14"/>
  <c r="AD242" i="14"/>
  <c r="AE242" i="14"/>
  <c r="AF242" i="14"/>
  <c r="AG242" i="14"/>
  <c r="AH242" i="14"/>
  <c r="AI242" i="14"/>
  <c r="AJ242" i="14"/>
  <c r="AK242" i="14"/>
  <c r="G243" i="14"/>
  <c r="H243" i="14"/>
  <c r="I243" i="14"/>
  <c r="J243" i="14"/>
  <c r="K243" i="14"/>
  <c r="L243" i="14"/>
  <c r="M243" i="14"/>
  <c r="N243" i="14"/>
  <c r="O243" i="14"/>
  <c r="P243" i="14"/>
  <c r="Q243" i="14"/>
  <c r="R243" i="14"/>
  <c r="S243" i="14"/>
  <c r="T243" i="14"/>
  <c r="U243" i="14"/>
  <c r="V243" i="14"/>
  <c r="W243" i="14"/>
  <c r="X243" i="14"/>
  <c r="Y243" i="14"/>
  <c r="Z243" i="14"/>
  <c r="AA243" i="14"/>
  <c r="AB243" i="14"/>
  <c r="AC243" i="14"/>
  <c r="AD243" i="14"/>
  <c r="AE243" i="14"/>
  <c r="AF243" i="14"/>
  <c r="AG243" i="14"/>
  <c r="AH243" i="14"/>
  <c r="AI243" i="14"/>
  <c r="AJ243" i="14"/>
  <c r="AK243" i="14"/>
  <c r="G244" i="14"/>
  <c r="H244" i="14"/>
  <c r="I244" i="14"/>
  <c r="J244" i="14"/>
  <c r="K244" i="14"/>
  <c r="L244" i="14"/>
  <c r="M244" i="14"/>
  <c r="N244" i="14"/>
  <c r="O244" i="14"/>
  <c r="P244" i="14"/>
  <c r="Q244" i="14"/>
  <c r="R244" i="14"/>
  <c r="S244" i="14"/>
  <c r="T244" i="14"/>
  <c r="U244" i="14"/>
  <c r="V244" i="14"/>
  <c r="W244" i="14"/>
  <c r="X244" i="14"/>
  <c r="Y244" i="14"/>
  <c r="Z244" i="14"/>
  <c r="AA244" i="14"/>
  <c r="AB244" i="14"/>
  <c r="AC244" i="14"/>
  <c r="AD244" i="14"/>
  <c r="AE244" i="14"/>
  <c r="AF244" i="14"/>
  <c r="AG244" i="14"/>
  <c r="AH244" i="14"/>
  <c r="AI244" i="14"/>
  <c r="AJ244" i="14"/>
  <c r="AK244" i="14"/>
  <c r="G245" i="14"/>
  <c r="H245" i="14"/>
  <c r="I245" i="14"/>
  <c r="J245" i="14"/>
  <c r="K245" i="14"/>
  <c r="L245" i="14"/>
  <c r="M245" i="14"/>
  <c r="N245" i="14"/>
  <c r="O245" i="14"/>
  <c r="P245" i="14"/>
  <c r="Q245" i="14"/>
  <c r="R245" i="14"/>
  <c r="S245" i="14"/>
  <c r="T245" i="14"/>
  <c r="U245" i="14"/>
  <c r="V245" i="14"/>
  <c r="W245" i="14"/>
  <c r="X245" i="14"/>
  <c r="Y245" i="14"/>
  <c r="Z245" i="14"/>
  <c r="AA245" i="14"/>
  <c r="AB245" i="14"/>
  <c r="AC245" i="14"/>
  <c r="AD245" i="14"/>
  <c r="AE245" i="14"/>
  <c r="AF245" i="14"/>
  <c r="AG245" i="14"/>
  <c r="AH245" i="14"/>
  <c r="AI245" i="14"/>
  <c r="AJ245" i="14"/>
  <c r="AK245" i="14"/>
  <c r="G246" i="14"/>
  <c r="H246" i="14"/>
  <c r="I246" i="14"/>
  <c r="J246" i="14"/>
  <c r="K246" i="14"/>
  <c r="L246" i="14"/>
  <c r="M246" i="14"/>
  <c r="N246" i="14"/>
  <c r="O246" i="14"/>
  <c r="P246" i="14"/>
  <c r="Q246" i="14"/>
  <c r="R246" i="14"/>
  <c r="S246" i="14"/>
  <c r="T246" i="14"/>
  <c r="U246" i="14"/>
  <c r="V246" i="14"/>
  <c r="W246" i="14"/>
  <c r="X246" i="14"/>
  <c r="Y246" i="14"/>
  <c r="Z246" i="14"/>
  <c r="AA246" i="14"/>
  <c r="AB246" i="14"/>
  <c r="AC246" i="14"/>
  <c r="AD246" i="14"/>
  <c r="AE246" i="14"/>
  <c r="AF246" i="14"/>
  <c r="AG246" i="14"/>
  <c r="AH246" i="14"/>
  <c r="AI246" i="14"/>
  <c r="AJ246" i="14"/>
  <c r="AK246" i="14"/>
  <c r="G247" i="14"/>
  <c r="H247" i="14"/>
  <c r="I247" i="14"/>
  <c r="J247" i="14"/>
  <c r="K247" i="14"/>
  <c r="L247" i="14"/>
  <c r="M247" i="14"/>
  <c r="N247" i="14"/>
  <c r="O247" i="14"/>
  <c r="P247" i="14"/>
  <c r="Q247" i="14"/>
  <c r="R247" i="14"/>
  <c r="S247" i="14"/>
  <c r="T247" i="14"/>
  <c r="U247" i="14"/>
  <c r="V247" i="14"/>
  <c r="W247" i="14"/>
  <c r="X247" i="14"/>
  <c r="Y247" i="14"/>
  <c r="Z247" i="14"/>
  <c r="AA247" i="14"/>
  <c r="AB247" i="14"/>
  <c r="AC247" i="14"/>
  <c r="AD247" i="14"/>
  <c r="AE247" i="14"/>
  <c r="AF247" i="14"/>
  <c r="AG247" i="14"/>
  <c r="AH247" i="14"/>
  <c r="AI247" i="14"/>
  <c r="AJ247" i="14"/>
  <c r="AK247" i="14"/>
  <c r="G248" i="14"/>
  <c r="H248" i="14"/>
  <c r="I248" i="14"/>
  <c r="J248" i="14"/>
  <c r="K248" i="14"/>
  <c r="L248" i="14"/>
  <c r="M248" i="14"/>
  <c r="N248" i="14"/>
  <c r="O248" i="14"/>
  <c r="P248" i="14"/>
  <c r="Q248" i="14"/>
  <c r="R248" i="14"/>
  <c r="S248" i="14"/>
  <c r="T248" i="14"/>
  <c r="U248" i="14"/>
  <c r="V248" i="14"/>
  <c r="W248" i="14"/>
  <c r="X248" i="14"/>
  <c r="Y248" i="14"/>
  <c r="Z248" i="14"/>
  <c r="AA248" i="14"/>
  <c r="AB248" i="14"/>
  <c r="AC248" i="14"/>
  <c r="AD248" i="14"/>
  <c r="AE248" i="14"/>
  <c r="AF248" i="14"/>
  <c r="AG248" i="14"/>
  <c r="AH248" i="14"/>
  <c r="AI248" i="14"/>
  <c r="AJ248" i="14"/>
  <c r="AK248" i="14"/>
  <c r="G249" i="14"/>
  <c r="H249" i="14"/>
  <c r="I249" i="14"/>
  <c r="J249" i="14"/>
  <c r="K249" i="14"/>
  <c r="L249" i="14"/>
  <c r="M249" i="14"/>
  <c r="N249" i="14"/>
  <c r="O249" i="14"/>
  <c r="P249" i="14"/>
  <c r="Q249" i="14"/>
  <c r="R249" i="14"/>
  <c r="S249" i="14"/>
  <c r="T249" i="14"/>
  <c r="U249" i="14"/>
  <c r="V249" i="14"/>
  <c r="W249" i="14"/>
  <c r="X249" i="14"/>
  <c r="Y249" i="14"/>
  <c r="Z249" i="14"/>
  <c r="AA249" i="14"/>
  <c r="AB249" i="14"/>
  <c r="AC249" i="14"/>
  <c r="AD249" i="14"/>
  <c r="AE249" i="14"/>
  <c r="AF249" i="14"/>
  <c r="AG249" i="14"/>
  <c r="AH249" i="14"/>
  <c r="AI249" i="14"/>
  <c r="AJ249" i="14"/>
  <c r="AK249" i="14"/>
  <c r="G250" i="14"/>
  <c r="H250" i="14"/>
  <c r="I250" i="14"/>
  <c r="J250" i="14"/>
  <c r="K250" i="14"/>
  <c r="L250" i="14"/>
  <c r="M250" i="14"/>
  <c r="N250" i="14"/>
  <c r="O250" i="14"/>
  <c r="P250" i="14"/>
  <c r="Q250" i="14"/>
  <c r="R250" i="14"/>
  <c r="S250" i="14"/>
  <c r="T250" i="14"/>
  <c r="U250" i="14"/>
  <c r="V250" i="14"/>
  <c r="W250" i="14"/>
  <c r="X250" i="14"/>
  <c r="Y250" i="14"/>
  <c r="Z250" i="14"/>
  <c r="AA250" i="14"/>
  <c r="AB250" i="14"/>
  <c r="AC250" i="14"/>
  <c r="AD250" i="14"/>
  <c r="AE250" i="14"/>
  <c r="AF250" i="14"/>
  <c r="AG250" i="14"/>
  <c r="AH250" i="14"/>
  <c r="AI250" i="14"/>
  <c r="AJ250" i="14"/>
  <c r="AK250" i="14"/>
  <c r="G251" i="14"/>
  <c r="H251" i="14"/>
  <c r="I251" i="14"/>
  <c r="J251" i="14"/>
  <c r="K251" i="14"/>
  <c r="L251" i="14"/>
  <c r="M251" i="14"/>
  <c r="N251" i="14"/>
  <c r="O251" i="14"/>
  <c r="P251" i="14"/>
  <c r="Q251" i="14"/>
  <c r="R251" i="14"/>
  <c r="S251" i="14"/>
  <c r="T251" i="14"/>
  <c r="U251" i="14"/>
  <c r="V251" i="14"/>
  <c r="W251" i="14"/>
  <c r="X251" i="14"/>
  <c r="Y251" i="14"/>
  <c r="Z251" i="14"/>
  <c r="AA251" i="14"/>
  <c r="AB251" i="14"/>
  <c r="AC251" i="14"/>
  <c r="AD251" i="14"/>
  <c r="AE251" i="14"/>
  <c r="AF251" i="14"/>
  <c r="AG251" i="14"/>
  <c r="AH251" i="14"/>
  <c r="AI251" i="14"/>
  <c r="AJ251" i="14"/>
  <c r="AK251" i="14"/>
  <c r="G252" i="14"/>
  <c r="H252" i="14"/>
  <c r="I252" i="14"/>
  <c r="J252" i="14"/>
  <c r="K252" i="14"/>
  <c r="L252" i="14"/>
  <c r="M252" i="14"/>
  <c r="N252" i="14"/>
  <c r="O252" i="14"/>
  <c r="P252" i="14"/>
  <c r="Q252" i="14"/>
  <c r="R252" i="14"/>
  <c r="S252" i="14"/>
  <c r="T252" i="14"/>
  <c r="U252" i="14"/>
  <c r="V252" i="14"/>
  <c r="W252" i="14"/>
  <c r="X252" i="14"/>
  <c r="Y252" i="14"/>
  <c r="Z252" i="14"/>
  <c r="AA252" i="14"/>
  <c r="AB252" i="14"/>
  <c r="AC252" i="14"/>
  <c r="AD252" i="14"/>
  <c r="AE252" i="14"/>
  <c r="AF252" i="14"/>
  <c r="AG252" i="14"/>
  <c r="AH252" i="14"/>
  <c r="AI252" i="14"/>
  <c r="AJ252" i="14"/>
  <c r="AK252" i="14"/>
  <c r="G253" i="14"/>
  <c r="H253" i="14"/>
  <c r="I253" i="14"/>
  <c r="J253" i="14"/>
  <c r="K253" i="14"/>
  <c r="L253" i="14"/>
  <c r="M253" i="14"/>
  <c r="N253" i="14"/>
  <c r="O253" i="14"/>
  <c r="P253" i="14"/>
  <c r="Q253" i="14"/>
  <c r="R253" i="14"/>
  <c r="S253" i="14"/>
  <c r="T253" i="14"/>
  <c r="U253" i="14"/>
  <c r="V253" i="14"/>
  <c r="W253" i="14"/>
  <c r="X253" i="14"/>
  <c r="Y253" i="14"/>
  <c r="Z253" i="14"/>
  <c r="AA253" i="14"/>
  <c r="AB253" i="14"/>
  <c r="AC253" i="14"/>
  <c r="AD253" i="14"/>
  <c r="AE253" i="14"/>
  <c r="AF253" i="14"/>
  <c r="AG253" i="14"/>
  <c r="AH253" i="14"/>
  <c r="AI253" i="14"/>
  <c r="AJ253" i="14"/>
  <c r="AK253" i="14"/>
  <c r="G254" i="14"/>
  <c r="H254" i="14"/>
  <c r="I254" i="14"/>
  <c r="J254" i="14"/>
  <c r="K254" i="14"/>
  <c r="L254" i="14"/>
  <c r="M254" i="14"/>
  <c r="N254" i="14"/>
  <c r="O254" i="14"/>
  <c r="P254" i="14"/>
  <c r="Q254" i="14"/>
  <c r="R254" i="14"/>
  <c r="S254" i="14"/>
  <c r="T254" i="14"/>
  <c r="U254" i="14"/>
  <c r="V254" i="14"/>
  <c r="W254" i="14"/>
  <c r="X254" i="14"/>
  <c r="Y254" i="14"/>
  <c r="Z254" i="14"/>
  <c r="AA254" i="14"/>
  <c r="AB254" i="14"/>
  <c r="AC254" i="14"/>
  <c r="AD254" i="14"/>
  <c r="AE254" i="14"/>
  <c r="AF254" i="14"/>
  <c r="AG254" i="14"/>
  <c r="AH254" i="14"/>
  <c r="AI254" i="14"/>
  <c r="AJ254" i="14"/>
  <c r="AK254" i="14"/>
  <c r="G255" i="14"/>
  <c r="H255" i="14"/>
  <c r="I255" i="14"/>
  <c r="J255" i="14"/>
  <c r="K255" i="14"/>
  <c r="L255" i="14"/>
  <c r="M255" i="14"/>
  <c r="N255" i="14"/>
  <c r="O255" i="14"/>
  <c r="P255" i="14"/>
  <c r="Q255" i="14"/>
  <c r="R255" i="14"/>
  <c r="S255" i="14"/>
  <c r="T255" i="14"/>
  <c r="U255" i="14"/>
  <c r="V255" i="14"/>
  <c r="W255" i="14"/>
  <c r="X255" i="14"/>
  <c r="Y255" i="14"/>
  <c r="Z255" i="14"/>
  <c r="AA255" i="14"/>
  <c r="AB255" i="14"/>
  <c r="AC255" i="14"/>
  <c r="AD255" i="14"/>
  <c r="AE255" i="14"/>
  <c r="AF255" i="14"/>
  <c r="AG255" i="14"/>
  <c r="AH255" i="14"/>
  <c r="AI255" i="14"/>
  <c r="AJ255" i="14"/>
  <c r="AK255" i="14"/>
  <c r="G256" i="14"/>
  <c r="H256" i="14"/>
  <c r="I256" i="14"/>
  <c r="J256" i="14"/>
  <c r="K256" i="14"/>
  <c r="L256" i="14"/>
  <c r="M256" i="14"/>
  <c r="N256" i="14"/>
  <c r="O256" i="14"/>
  <c r="P256" i="14"/>
  <c r="Q256" i="14"/>
  <c r="R256" i="14"/>
  <c r="S256" i="14"/>
  <c r="T256" i="14"/>
  <c r="U256" i="14"/>
  <c r="V256" i="14"/>
  <c r="W256" i="14"/>
  <c r="X256" i="14"/>
  <c r="Y256" i="14"/>
  <c r="Z256" i="14"/>
  <c r="AA256" i="14"/>
  <c r="AB256" i="14"/>
  <c r="AC256" i="14"/>
  <c r="AD256" i="14"/>
  <c r="AE256" i="14"/>
  <c r="AF256" i="14"/>
  <c r="AG256" i="14"/>
  <c r="AH256" i="14"/>
  <c r="AI256" i="14"/>
  <c r="AJ256" i="14"/>
  <c r="AK256" i="14"/>
  <c r="G257" i="14"/>
  <c r="H257" i="14"/>
  <c r="I257" i="14"/>
  <c r="J257" i="14"/>
  <c r="K257" i="14"/>
  <c r="L257" i="14"/>
  <c r="M257" i="14"/>
  <c r="N257" i="14"/>
  <c r="O257" i="14"/>
  <c r="P257" i="14"/>
  <c r="Q257" i="14"/>
  <c r="R257" i="14"/>
  <c r="S257" i="14"/>
  <c r="T257" i="14"/>
  <c r="U257" i="14"/>
  <c r="V257" i="14"/>
  <c r="W257" i="14"/>
  <c r="X257" i="14"/>
  <c r="Y257" i="14"/>
  <c r="Z257" i="14"/>
  <c r="AA257" i="14"/>
  <c r="AB257" i="14"/>
  <c r="AC257" i="14"/>
  <c r="AD257" i="14"/>
  <c r="AE257" i="14"/>
  <c r="AF257" i="14"/>
  <c r="AG257" i="14"/>
  <c r="AH257" i="14"/>
  <c r="AI257" i="14"/>
  <c r="AJ257" i="14"/>
  <c r="AK257" i="14"/>
  <c r="G258" i="14"/>
  <c r="H258" i="14"/>
  <c r="I258" i="14"/>
  <c r="J258" i="14"/>
  <c r="K258" i="14"/>
  <c r="L258" i="14"/>
  <c r="M258" i="14"/>
  <c r="N258" i="14"/>
  <c r="O258" i="14"/>
  <c r="P258" i="14"/>
  <c r="Q258" i="14"/>
  <c r="R258" i="14"/>
  <c r="S258" i="14"/>
  <c r="T258" i="14"/>
  <c r="U258" i="14"/>
  <c r="V258" i="14"/>
  <c r="W258" i="14"/>
  <c r="X258" i="14"/>
  <c r="Y258" i="14"/>
  <c r="Z258" i="14"/>
  <c r="AA258" i="14"/>
  <c r="AB258" i="14"/>
  <c r="AC258" i="14"/>
  <c r="AD258" i="14"/>
  <c r="AE258" i="14"/>
  <c r="AF258" i="14"/>
  <c r="AG258" i="14"/>
  <c r="AH258" i="14"/>
  <c r="AI258" i="14"/>
  <c r="AJ258" i="14"/>
  <c r="AK258" i="14"/>
  <c r="G259" i="14"/>
  <c r="H259" i="14"/>
  <c r="I259" i="14"/>
  <c r="J259" i="14"/>
  <c r="K259" i="14"/>
  <c r="L259" i="14"/>
  <c r="M259" i="14"/>
  <c r="N259" i="14"/>
  <c r="O259" i="14"/>
  <c r="P259" i="14"/>
  <c r="Q259" i="14"/>
  <c r="R259" i="14"/>
  <c r="S259" i="14"/>
  <c r="T259" i="14"/>
  <c r="U259" i="14"/>
  <c r="V259" i="14"/>
  <c r="W259" i="14"/>
  <c r="X259" i="14"/>
  <c r="Y259" i="14"/>
  <c r="Z259" i="14"/>
  <c r="AA259" i="14"/>
  <c r="AB259" i="14"/>
  <c r="AC259" i="14"/>
  <c r="AD259" i="14"/>
  <c r="AE259" i="14"/>
  <c r="AF259" i="14"/>
  <c r="AG259" i="14"/>
  <c r="AH259" i="14"/>
  <c r="AI259" i="14"/>
  <c r="AJ259" i="14"/>
  <c r="AK259" i="14"/>
  <c r="G260" i="14"/>
  <c r="H260" i="14"/>
  <c r="I260" i="14"/>
  <c r="J260" i="14"/>
  <c r="K260" i="14"/>
  <c r="L260" i="14"/>
  <c r="M260" i="14"/>
  <c r="N260" i="14"/>
  <c r="O260" i="14"/>
  <c r="P260" i="14"/>
  <c r="Q260" i="14"/>
  <c r="R260" i="14"/>
  <c r="S260" i="14"/>
  <c r="T260" i="14"/>
  <c r="U260" i="14"/>
  <c r="V260" i="14"/>
  <c r="W260" i="14"/>
  <c r="X260" i="14"/>
  <c r="Y260" i="14"/>
  <c r="Z260" i="14"/>
  <c r="AA260" i="14"/>
  <c r="AB260" i="14"/>
  <c r="AC260" i="14"/>
  <c r="AD260" i="14"/>
  <c r="AE260" i="14"/>
  <c r="AF260" i="14"/>
  <c r="AG260" i="14"/>
  <c r="AH260" i="14"/>
  <c r="AI260" i="14"/>
  <c r="AJ260" i="14"/>
  <c r="AK260" i="14"/>
  <c r="G261" i="14"/>
  <c r="H261" i="14"/>
  <c r="I261" i="14"/>
  <c r="J261" i="14"/>
  <c r="K261" i="14"/>
  <c r="L261" i="14"/>
  <c r="M261" i="14"/>
  <c r="N261" i="14"/>
  <c r="O261" i="14"/>
  <c r="P261" i="14"/>
  <c r="Q261" i="14"/>
  <c r="R261" i="14"/>
  <c r="S261" i="14"/>
  <c r="T261" i="14"/>
  <c r="U261" i="14"/>
  <c r="V261" i="14"/>
  <c r="W261" i="14"/>
  <c r="X261" i="14"/>
  <c r="Y261" i="14"/>
  <c r="Z261" i="14"/>
  <c r="AA261" i="14"/>
  <c r="AB261" i="14"/>
  <c r="AC261" i="14"/>
  <c r="AD261" i="14"/>
  <c r="AE261" i="14"/>
  <c r="AF261" i="14"/>
  <c r="AG261" i="14"/>
  <c r="AH261" i="14"/>
  <c r="AI261" i="14"/>
  <c r="AJ261" i="14"/>
  <c r="AK261" i="14"/>
  <c r="G262" i="14"/>
  <c r="H262" i="14"/>
  <c r="I262" i="14"/>
  <c r="J262" i="14"/>
  <c r="K262" i="14"/>
  <c r="L262" i="14"/>
  <c r="M262" i="14"/>
  <c r="N262" i="14"/>
  <c r="O262" i="14"/>
  <c r="P262" i="14"/>
  <c r="Q262" i="14"/>
  <c r="R262" i="14"/>
  <c r="S262" i="14"/>
  <c r="T262" i="14"/>
  <c r="U262" i="14"/>
  <c r="V262" i="14"/>
  <c r="W262" i="14"/>
  <c r="X262" i="14"/>
  <c r="Y262" i="14"/>
  <c r="Z262" i="14"/>
  <c r="AA262" i="14"/>
  <c r="AB262" i="14"/>
  <c r="AC262" i="14"/>
  <c r="AD262" i="14"/>
  <c r="AE262" i="14"/>
  <c r="AF262" i="14"/>
  <c r="AG262" i="14"/>
  <c r="AH262" i="14"/>
  <c r="AI262" i="14"/>
  <c r="AJ262" i="14"/>
  <c r="AK262" i="14"/>
  <c r="G263" i="14"/>
  <c r="H263" i="14"/>
  <c r="I263" i="14"/>
  <c r="J263" i="14"/>
  <c r="K263" i="14"/>
  <c r="L263" i="14"/>
  <c r="M263" i="14"/>
  <c r="N263" i="14"/>
  <c r="O263" i="14"/>
  <c r="P263" i="14"/>
  <c r="Q263" i="14"/>
  <c r="R263" i="14"/>
  <c r="S263" i="14"/>
  <c r="T263" i="14"/>
  <c r="U263" i="14"/>
  <c r="V263" i="14"/>
  <c r="W263" i="14"/>
  <c r="X263" i="14"/>
  <c r="Y263" i="14"/>
  <c r="Z263" i="14"/>
  <c r="AA263" i="14"/>
  <c r="AB263" i="14"/>
  <c r="AC263" i="14"/>
  <c r="AD263" i="14"/>
  <c r="AE263" i="14"/>
  <c r="AF263" i="14"/>
  <c r="AG263" i="14"/>
  <c r="AH263" i="14"/>
  <c r="AI263" i="14"/>
  <c r="AJ263" i="14"/>
  <c r="AK263" i="14"/>
  <c r="G264" i="14"/>
  <c r="H264" i="14"/>
  <c r="I264" i="14"/>
  <c r="J264" i="14"/>
  <c r="K264" i="14"/>
  <c r="L264" i="14"/>
  <c r="M264" i="14"/>
  <c r="N264" i="14"/>
  <c r="O264" i="14"/>
  <c r="P264" i="14"/>
  <c r="Q264" i="14"/>
  <c r="R264" i="14"/>
  <c r="S264" i="14"/>
  <c r="T264" i="14"/>
  <c r="U264" i="14"/>
  <c r="V264" i="14"/>
  <c r="W264" i="14"/>
  <c r="X264" i="14"/>
  <c r="Y264" i="14"/>
  <c r="Z264" i="14"/>
  <c r="AA264" i="14"/>
  <c r="AB264" i="14"/>
  <c r="AC264" i="14"/>
  <c r="AD264" i="14"/>
  <c r="AE264" i="14"/>
  <c r="AF264" i="14"/>
  <c r="AG264" i="14"/>
  <c r="AH264" i="14"/>
  <c r="AI264" i="14"/>
  <c r="AJ264" i="14"/>
  <c r="AK264" i="14"/>
  <c r="G265" i="14"/>
  <c r="H265" i="14"/>
  <c r="I265" i="14"/>
  <c r="J265" i="14"/>
  <c r="K265" i="14"/>
  <c r="L265" i="14"/>
  <c r="M265" i="14"/>
  <c r="N265" i="14"/>
  <c r="O265" i="14"/>
  <c r="P265" i="14"/>
  <c r="Q265" i="14"/>
  <c r="R265" i="14"/>
  <c r="S265" i="14"/>
  <c r="T265" i="14"/>
  <c r="U265" i="14"/>
  <c r="V265" i="14"/>
  <c r="W265" i="14"/>
  <c r="X265" i="14"/>
  <c r="Y265" i="14"/>
  <c r="Z265" i="14"/>
  <c r="AA265" i="14"/>
  <c r="AB265" i="14"/>
  <c r="AC265" i="14"/>
  <c r="AD265" i="14"/>
  <c r="AE265" i="14"/>
  <c r="AF265" i="14"/>
  <c r="AG265" i="14"/>
  <c r="AH265" i="14"/>
  <c r="AI265" i="14"/>
  <c r="AJ265" i="14"/>
  <c r="AK265" i="14"/>
  <c r="G266" i="14"/>
  <c r="H266" i="14"/>
  <c r="I266" i="14"/>
  <c r="J266" i="14"/>
  <c r="K266" i="14"/>
  <c r="L266" i="14"/>
  <c r="M266" i="14"/>
  <c r="N266" i="14"/>
  <c r="O266" i="14"/>
  <c r="P266" i="14"/>
  <c r="Q266" i="14"/>
  <c r="R266" i="14"/>
  <c r="S266" i="14"/>
  <c r="T266" i="14"/>
  <c r="U266" i="14"/>
  <c r="V266" i="14"/>
  <c r="W266" i="14"/>
  <c r="X266" i="14"/>
  <c r="Y266" i="14"/>
  <c r="Z266" i="14"/>
  <c r="AA266" i="14"/>
  <c r="AB266" i="14"/>
  <c r="AC266" i="14"/>
  <c r="AD266" i="14"/>
  <c r="AE266" i="14"/>
  <c r="AF266" i="14"/>
  <c r="AG266" i="14"/>
  <c r="AH266" i="14"/>
  <c r="AI266" i="14"/>
  <c r="AJ266" i="14"/>
  <c r="AK266" i="14"/>
  <c r="G267" i="14"/>
  <c r="H267" i="14"/>
  <c r="I267" i="14"/>
  <c r="J267" i="14"/>
  <c r="K267" i="14"/>
  <c r="L267" i="14"/>
  <c r="M267" i="14"/>
  <c r="N267" i="14"/>
  <c r="O267" i="14"/>
  <c r="P267" i="14"/>
  <c r="Q267" i="14"/>
  <c r="R267" i="14"/>
  <c r="S267" i="14"/>
  <c r="T267" i="14"/>
  <c r="U267" i="14"/>
  <c r="V267" i="14"/>
  <c r="W267" i="14"/>
  <c r="X267" i="14"/>
  <c r="Y267" i="14"/>
  <c r="Z267" i="14"/>
  <c r="AA267" i="14"/>
  <c r="AB267" i="14"/>
  <c r="AC267" i="14"/>
  <c r="AD267" i="14"/>
  <c r="AE267" i="14"/>
  <c r="AF267" i="14"/>
  <c r="AG267" i="14"/>
  <c r="AH267" i="14"/>
  <c r="AI267" i="14"/>
  <c r="AJ267" i="14"/>
  <c r="AK267" i="14"/>
  <c r="G268" i="14"/>
  <c r="H268" i="14"/>
  <c r="I268" i="14"/>
  <c r="J268" i="14"/>
  <c r="K268" i="14"/>
  <c r="L268" i="14"/>
  <c r="M268" i="14"/>
  <c r="N268" i="14"/>
  <c r="O268" i="14"/>
  <c r="P268" i="14"/>
  <c r="Q268" i="14"/>
  <c r="R268" i="14"/>
  <c r="S268" i="14"/>
  <c r="T268" i="14"/>
  <c r="U268" i="14"/>
  <c r="V268" i="14"/>
  <c r="W268" i="14"/>
  <c r="X268" i="14"/>
  <c r="Y268" i="14"/>
  <c r="Z268" i="14"/>
  <c r="AA268" i="14"/>
  <c r="AB268" i="14"/>
  <c r="AC268" i="14"/>
  <c r="AD268" i="14"/>
  <c r="AE268" i="14"/>
  <c r="AF268" i="14"/>
  <c r="AG268" i="14"/>
  <c r="AH268" i="14"/>
  <c r="AI268" i="14"/>
  <c r="AJ268" i="14"/>
  <c r="AK268" i="14"/>
  <c r="G269" i="14"/>
  <c r="H269" i="14"/>
  <c r="I269" i="14"/>
  <c r="J269" i="14"/>
  <c r="K269" i="14"/>
  <c r="L269" i="14"/>
  <c r="M269" i="14"/>
  <c r="N269" i="14"/>
  <c r="O269" i="14"/>
  <c r="P269" i="14"/>
  <c r="Q269" i="14"/>
  <c r="R269" i="14"/>
  <c r="S269" i="14"/>
  <c r="T269" i="14"/>
  <c r="U269" i="14"/>
  <c r="V269" i="14"/>
  <c r="W269" i="14"/>
  <c r="X269" i="14"/>
  <c r="Y269" i="14"/>
  <c r="Z269" i="14"/>
  <c r="AA269" i="14"/>
  <c r="AB269" i="14"/>
  <c r="AC269" i="14"/>
  <c r="AD269" i="14"/>
  <c r="AE269" i="14"/>
  <c r="AF269" i="14"/>
  <c r="AG269" i="14"/>
  <c r="AH269" i="14"/>
  <c r="AI269" i="14"/>
  <c r="AJ269" i="14"/>
  <c r="AK269" i="14"/>
  <c r="G270" i="14"/>
  <c r="H270" i="14"/>
  <c r="I270" i="14"/>
  <c r="J270" i="14"/>
  <c r="K270" i="14"/>
  <c r="L270" i="14"/>
  <c r="M270" i="14"/>
  <c r="N270" i="14"/>
  <c r="O270" i="14"/>
  <c r="P270" i="14"/>
  <c r="Q270" i="14"/>
  <c r="R270" i="14"/>
  <c r="S270" i="14"/>
  <c r="T270" i="14"/>
  <c r="U270" i="14"/>
  <c r="V270" i="14"/>
  <c r="W270" i="14"/>
  <c r="X270" i="14"/>
  <c r="Y270" i="14"/>
  <c r="Z270" i="14"/>
  <c r="AA270" i="14"/>
  <c r="AB270" i="14"/>
  <c r="AC270" i="14"/>
  <c r="AD270" i="14"/>
  <c r="AE270" i="14"/>
  <c r="AF270" i="14"/>
  <c r="AG270" i="14"/>
  <c r="AH270" i="14"/>
  <c r="AI270" i="14"/>
  <c r="AJ270" i="14"/>
  <c r="AK270" i="14"/>
  <c r="G271" i="14"/>
  <c r="H271" i="14"/>
  <c r="I271" i="14"/>
  <c r="J271" i="14"/>
  <c r="K271" i="14"/>
  <c r="L271" i="14"/>
  <c r="M271" i="14"/>
  <c r="N271" i="14"/>
  <c r="O271" i="14"/>
  <c r="P271" i="14"/>
  <c r="Q271" i="14"/>
  <c r="R271" i="14"/>
  <c r="S271" i="14"/>
  <c r="T271" i="14"/>
  <c r="U271" i="14"/>
  <c r="V271" i="14"/>
  <c r="W271" i="14"/>
  <c r="X271" i="14"/>
  <c r="Y271" i="14"/>
  <c r="Z271" i="14"/>
  <c r="AA271" i="14"/>
  <c r="AB271" i="14"/>
  <c r="AC271" i="14"/>
  <c r="AD271" i="14"/>
  <c r="AE271" i="14"/>
  <c r="AF271" i="14"/>
  <c r="AG271" i="14"/>
  <c r="AH271" i="14"/>
  <c r="AI271" i="14"/>
  <c r="AJ271" i="14"/>
  <c r="AK271" i="14"/>
  <c r="G272" i="14"/>
  <c r="H272" i="14"/>
  <c r="I272" i="14"/>
  <c r="J272" i="14"/>
  <c r="K272" i="14"/>
  <c r="L272" i="14"/>
  <c r="M272" i="14"/>
  <c r="N272" i="14"/>
  <c r="O272" i="14"/>
  <c r="P272" i="14"/>
  <c r="Q272" i="14"/>
  <c r="R272" i="14"/>
  <c r="S272" i="14"/>
  <c r="T272" i="14"/>
  <c r="U272" i="14"/>
  <c r="V272" i="14"/>
  <c r="W272" i="14"/>
  <c r="X272" i="14"/>
  <c r="Y272" i="14"/>
  <c r="Z272" i="14"/>
  <c r="AA272" i="14"/>
  <c r="AB272" i="14"/>
  <c r="AC272" i="14"/>
  <c r="AD272" i="14"/>
  <c r="AE272" i="14"/>
  <c r="AF272" i="14"/>
  <c r="AG272" i="14"/>
  <c r="AH272" i="14"/>
  <c r="AI272" i="14"/>
  <c r="AJ272" i="14"/>
  <c r="AK272" i="14"/>
  <c r="G273" i="14"/>
  <c r="H273" i="14"/>
  <c r="I273" i="14"/>
  <c r="J273" i="14"/>
  <c r="K273" i="14"/>
  <c r="L273" i="14"/>
  <c r="M273" i="14"/>
  <c r="N273" i="14"/>
  <c r="O273" i="14"/>
  <c r="P273" i="14"/>
  <c r="Q273" i="14"/>
  <c r="R273" i="14"/>
  <c r="S273" i="14"/>
  <c r="T273" i="14"/>
  <c r="U273" i="14"/>
  <c r="V273" i="14"/>
  <c r="W273" i="14"/>
  <c r="X273" i="14"/>
  <c r="Y273" i="14"/>
  <c r="Z273" i="14"/>
  <c r="AA273" i="14"/>
  <c r="AB273" i="14"/>
  <c r="AC273" i="14"/>
  <c r="AD273" i="14"/>
  <c r="AE273" i="14"/>
  <c r="AF273" i="14"/>
  <c r="AG273" i="14"/>
  <c r="AH273" i="14"/>
  <c r="AI273" i="14"/>
  <c r="AJ273" i="14"/>
  <c r="AK273" i="14"/>
  <c r="G274" i="14"/>
  <c r="H274" i="14"/>
  <c r="I274" i="14"/>
  <c r="J274" i="14"/>
  <c r="K274" i="14"/>
  <c r="L274" i="14"/>
  <c r="M274" i="14"/>
  <c r="N274" i="14"/>
  <c r="O274" i="14"/>
  <c r="P274" i="14"/>
  <c r="Q274" i="14"/>
  <c r="R274" i="14"/>
  <c r="S274" i="14"/>
  <c r="T274" i="14"/>
  <c r="U274" i="14"/>
  <c r="V274" i="14"/>
  <c r="W274" i="14"/>
  <c r="X274" i="14"/>
  <c r="Y274" i="14"/>
  <c r="Z274" i="14"/>
  <c r="AA274" i="14"/>
  <c r="AB274" i="14"/>
  <c r="AC274" i="14"/>
  <c r="AD274" i="14"/>
  <c r="AE274" i="14"/>
  <c r="AF274" i="14"/>
  <c r="AG274" i="14"/>
  <c r="AH274" i="14"/>
  <c r="AI274" i="14"/>
  <c r="AJ274" i="14"/>
  <c r="AK274" i="14"/>
  <c r="G275" i="14"/>
  <c r="H275" i="14"/>
  <c r="I275" i="14"/>
  <c r="J275" i="14"/>
  <c r="K275" i="14"/>
  <c r="L275" i="14"/>
  <c r="M275" i="14"/>
  <c r="N275" i="14"/>
  <c r="O275" i="14"/>
  <c r="P275" i="14"/>
  <c r="Q275" i="14"/>
  <c r="R275" i="14"/>
  <c r="S275" i="14"/>
  <c r="T275" i="14"/>
  <c r="U275" i="14"/>
  <c r="V275" i="14"/>
  <c r="W275" i="14"/>
  <c r="X275" i="14"/>
  <c r="Y275" i="14"/>
  <c r="Z275" i="14"/>
  <c r="AA275" i="14"/>
  <c r="AB275" i="14"/>
  <c r="AC275" i="14"/>
  <c r="AD275" i="14"/>
  <c r="AE275" i="14"/>
  <c r="AF275" i="14"/>
  <c r="AG275" i="14"/>
  <c r="AH275" i="14"/>
  <c r="AI275" i="14"/>
  <c r="AJ275" i="14"/>
  <c r="AK275" i="14"/>
  <c r="G276" i="14"/>
  <c r="H276" i="14"/>
  <c r="I276" i="14"/>
  <c r="J276" i="14"/>
  <c r="K276" i="14"/>
  <c r="L276" i="14"/>
  <c r="M276" i="14"/>
  <c r="N276" i="14"/>
  <c r="O276" i="14"/>
  <c r="P276" i="14"/>
  <c r="Q276" i="14"/>
  <c r="R276" i="14"/>
  <c r="S276" i="14"/>
  <c r="T276" i="14"/>
  <c r="U276" i="14"/>
  <c r="V276" i="14"/>
  <c r="W276" i="14"/>
  <c r="X276" i="14"/>
  <c r="Y276" i="14"/>
  <c r="Z276" i="14"/>
  <c r="AA276" i="14"/>
  <c r="AB276" i="14"/>
  <c r="AC276" i="14"/>
  <c r="AD276" i="14"/>
  <c r="AE276" i="14"/>
  <c r="AF276" i="14"/>
  <c r="AG276" i="14"/>
  <c r="AH276" i="14"/>
  <c r="AI276" i="14"/>
  <c r="AJ276" i="14"/>
  <c r="AK276" i="14"/>
  <c r="G277" i="14"/>
  <c r="H277" i="14"/>
  <c r="I277" i="14"/>
  <c r="J277" i="14"/>
  <c r="K277" i="14"/>
  <c r="L277" i="14"/>
  <c r="M277" i="14"/>
  <c r="N277" i="14"/>
  <c r="O277" i="14"/>
  <c r="P277" i="14"/>
  <c r="Q277" i="14"/>
  <c r="R277" i="14"/>
  <c r="S277" i="14"/>
  <c r="T277" i="14"/>
  <c r="U277" i="14"/>
  <c r="V277" i="14"/>
  <c r="W277" i="14"/>
  <c r="X277" i="14"/>
  <c r="Y277" i="14"/>
  <c r="Z277" i="14"/>
  <c r="AA277" i="14"/>
  <c r="AB277" i="14"/>
  <c r="AC277" i="14"/>
  <c r="AD277" i="14"/>
  <c r="AE277" i="14"/>
  <c r="AF277" i="14"/>
  <c r="AG277" i="14"/>
  <c r="AH277" i="14"/>
  <c r="AI277" i="14"/>
  <c r="AJ277" i="14"/>
  <c r="AK277" i="14"/>
  <c r="G278" i="14"/>
  <c r="H278" i="14"/>
  <c r="I278" i="14"/>
  <c r="J278" i="14"/>
  <c r="K278" i="14"/>
  <c r="L278" i="14"/>
  <c r="M278" i="14"/>
  <c r="N278" i="14"/>
  <c r="O278" i="14"/>
  <c r="P278" i="14"/>
  <c r="Q278" i="14"/>
  <c r="R278" i="14"/>
  <c r="S278" i="14"/>
  <c r="T278" i="14"/>
  <c r="U278" i="14"/>
  <c r="V278" i="14"/>
  <c r="W278" i="14"/>
  <c r="X278" i="14"/>
  <c r="Y278" i="14"/>
  <c r="Z278" i="14"/>
  <c r="AA278" i="14"/>
  <c r="AB278" i="14"/>
  <c r="AC278" i="14"/>
  <c r="AD278" i="14"/>
  <c r="AE278" i="14"/>
  <c r="AF278" i="14"/>
  <c r="AG278" i="14"/>
  <c r="AH278" i="14"/>
  <c r="AI278" i="14"/>
  <c r="AJ278" i="14"/>
  <c r="AK278" i="14"/>
  <c r="G279" i="14"/>
  <c r="H279" i="14"/>
  <c r="I279" i="14"/>
  <c r="J279" i="14"/>
  <c r="K279" i="14"/>
  <c r="L279" i="14"/>
  <c r="M279" i="14"/>
  <c r="N279" i="14"/>
  <c r="O279" i="14"/>
  <c r="P279" i="14"/>
  <c r="Q279" i="14"/>
  <c r="R279" i="14"/>
  <c r="S279" i="14"/>
  <c r="T279" i="14"/>
  <c r="U279" i="14"/>
  <c r="V279" i="14"/>
  <c r="W279" i="14"/>
  <c r="X279" i="14"/>
  <c r="Y279" i="14"/>
  <c r="Z279" i="14"/>
  <c r="AA279" i="14"/>
  <c r="AB279" i="14"/>
  <c r="AC279" i="14"/>
  <c r="AD279" i="14"/>
  <c r="AE279" i="14"/>
  <c r="AF279" i="14"/>
  <c r="AG279" i="14"/>
  <c r="AH279" i="14"/>
  <c r="AI279" i="14"/>
  <c r="AJ279" i="14"/>
  <c r="AK279" i="14"/>
  <c r="G280" i="14"/>
  <c r="H280" i="14"/>
  <c r="I280" i="14"/>
  <c r="J280" i="14"/>
  <c r="K280" i="14"/>
  <c r="L280" i="14"/>
  <c r="M280" i="14"/>
  <c r="N280" i="14"/>
  <c r="O280" i="14"/>
  <c r="P280" i="14"/>
  <c r="Q280" i="14"/>
  <c r="R280" i="14"/>
  <c r="S280" i="14"/>
  <c r="T280" i="14"/>
  <c r="U280" i="14"/>
  <c r="V280" i="14"/>
  <c r="W280" i="14"/>
  <c r="X280" i="14"/>
  <c r="Y280" i="14"/>
  <c r="Z280" i="14"/>
  <c r="AA280" i="14"/>
  <c r="AB280" i="14"/>
  <c r="AC280" i="14"/>
  <c r="AD280" i="14"/>
  <c r="AE280" i="14"/>
  <c r="AF280" i="14"/>
  <c r="AG280" i="14"/>
  <c r="AH280" i="14"/>
  <c r="AI280" i="14"/>
  <c r="AJ280" i="14"/>
  <c r="AK280" i="14"/>
  <c r="G281" i="14"/>
  <c r="H281" i="14"/>
  <c r="I281" i="14"/>
  <c r="J281" i="14"/>
  <c r="K281" i="14"/>
  <c r="L281" i="14"/>
  <c r="M281" i="14"/>
  <c r="N281" i="14"/>
  <c r="O281" i="14"/>
  <c r="P281" i="14"/>
  <c r="Q281" i="14"/>
  <c r="R281" i="14"/>
  <c r="S281" i="14"/>
  <c r="T281" i="14"/>
  <c r="U281" i="14"/>
  <c r="V281" i="14"/>
  <c r="W281" i="14"/>
  <c r="X281" i="14"/>
  <c r="Y281" i="14"/>
  <c r="Z281" i="14"/>
  <c r="AA281" i="14"/>
  <c r="AB281" i="14"/>
  <c r="AC281" i="14"/>
  <c r="AD281" i="14"/>
  <c r="AE281" i="14"/>
  <c r="AF281" i="14"/>
  <c r="AG281" i="14"/>
  <c r="AH281" i="14"/>
  <c r="AI281" i="14"/>
  <c r="AJ281" i="14"/>
  <c r="AK281" i="14"/>
  <c r="G282" i="14"/>
  <c r="H282" i="14"/>
  <c r="I282" i="14"/>
  <c r="J282" i="14"/>
  <c r="K282" i="14"/>
  <c r="L282" i="14"/>
  <c r="M282" i="14"/>
  <c r="N282" i="14"/>
  <c r="O282" i="14"/>
  <c r="P282" i="14"/>
  <c r="Q282" i="14"/>
  <c r="R282" i="14"/>
  <c r="S282" i="14"/>
  <c r="T282" i="14"/>
  <c r="U282" i="14"/>
  <c r="V282" i="14"/>
  <c r="W282" i="14"/>
  <c r="X282" i="14"/>
  <c r="Y282" i="14"/>
  <c r="Z282" i="14"/>
  <c r="AA282" i="14"/>
  <c r="AB282" i="14"/>
  <c r="AC282" i="14"/>
  <c r="AD282" i="14"/>
  <c r="AE282" i="14"/>
  <c r="AF282" i="14"/>
  <c r="AG282" i="14"/>
  <c r="AH282" i="14"/>
  <c r="AI282" i="14"/>
  <c r="AJ282" i="14"/>
  <c r="AK282" i="14"/>
  <c r="G283" i="14"/>
  <c r="H283" i="14"/>
  <c r="I283" i="14"/>
  <c r="J283" i="14"/>
  <c r="K283" i="14"/>
  <c r="L283" i="14"/>
  <c r="M283" i="14"/>
  <c r="N283" i="14"/>
  <c r="O283" i="14"/>
  <c r="P283" i="14"/>
  <c r="Q283" i="14"/>
  <c r="R283" i="14"/>
  <c r="S283" i="14"/>
  <c r="T283" i="14"/>
  <c r="U283" i="14"/>
  <c r="V283" i="14"/>
  <c r="W283" i="14"/>
  <c r="X283" i="14"/>
  <c r="Y283" i="14"/>
  <c r="Z283" i="14"/>
  <c r="AA283" i="14"/>
  <c r="AB283" i="14"/>
  <c r="AC283" i="14"/>
  <c r="AD283" i="14"/>
  <c r="AE283" i="14"/>
  <c r="AF283" i="14"/>
  <c r="AG283" i="14"/>
  <c r="AH283" i="14"/>
  <c r="AI283" i="14"/>
  <c r="AJ283" i="14"/>
  <c r="AK283" i="14"/>
  <c r="G284" i="14"/>
  <c r="H284" i="14"/>
  <c r="I284" i="14"/>
  <c r="J284" i="14"/>
  <c r="K284" i="14"/>
  <c r="L284" i="14"/>
  <c r="M284" i="14"/>
  <c r="N284" i="14"/>
  <c r="O284" i="14"/>
  <c r="P284" i="14"/>
  <c r="Q284" i="14"/>
  <c r="R284" i="14"/>
  <c r="S284" i="14"/>
  <c r="T284" i="14"/>
  <c r="U284" i="14"/>
  <c r="V284" i="14"/>
  <c r="W284" i="14"/>
  <c r="X284" i="14"/>
  <c r="Y284" i="14"/>
  <c r="Z284" i="14"/>
  <c r="AA284" i="14"/>
  <c r="AB284" i="14"/>
  <c r="AC284" i="14"/>
  <c r="AD284" i="14"/>
  <c r="AE284" i="14"/>
  <c r="AF284" i="14"/>
  <c r="AG284" i="14"/>
  <c r="AH284" i="14"/>
  <c r="AI284" i="14"/>
  <c r="AJ284" i="14"/>
  <c r="AK284" i="14"/>
  <c r="G285" i="14"/>
  <c r="H285" i="14"/>
  <c r="I285" i="14"/>
  <c r="J285" i="14"/>
  <c r="K285" i="14"/>
  <c r="L285" i="14"/>
  <c r="M285" i="14"/>
  <c r="N285" i="14"/>
  <c r="O285" i="14"/>
  <c r="P285" i="14"/>
  <c r="Q285" i="14"/>
  <c r="R285" i="14"/>
  <c r="S285" i="14"/>
  <c r="T285" i="14"/>
  <c r="U285" i="14"/>
  <c r="V285" i="14"/>
  <c r="W285" i="14"/>
  <c r="X285" i="14"/>
  <c r="Y285" i="14"/>
  <c r="Z285" i="14"/>
  <c r="AA285" i="14"/>
  <c r="AB285" i="14"/>
  <c r="AC285" i="14"/>
  <c r="AD285" i="14"/>
  <c r="AE285" i="14"/>
  <c r="AF285" i="14"/>
  <c r="AG285" i="14"/>
  <c r="AH285" i="14"/>
  <c r="AI285" i="14"/>
  <c r="AJ285" i="14"/>
  <c r="AK285" i="14"/>
  <c r="G286" i="14"/>
  <c r="H286" i="14"/>
  <c r="I286" i="14"/>
  <c r="J286" i="14"/>
  <c r="K286" i="14"/>
  <c r="L286" i="14"/>
  <c r="M286" i="14"/>
  <c r="N286" i="14"/>
  <c r="O286" i="14"/>
  <c r="P286" i="14"/>
  <c r="Q286" i="14"/>
  <c r="R286" i="14"/>
  <c r="S286" i="14"/>
  <c r="T286" i="14"/>
  <c r="U286" i="14"/>
  <c r="V286" i="14"/>
  <c r="W286" i="14"/>
  <c r="X286" i="14"/>
  <c r="Y286" i="14"/>
  <c r="Z286" i="14"/>
  <c r="AA286" i="14"/>
  <c r="AB286" i="14"/>
  <c r="AC286" i="14"/>
  <c r="AD286" i="14"/>
  <c r="AE286" i="14"/>
  <c r="AF286" i="14"/>
  <c r="AG286" i="14"/>
  <c r="AH286" i="14"/>
  <c r="AI286" i="14"/>
  <c r="AJ286" i="14"/>
  <c r="AK286" i="14"/>
  <c r="G287" i="14"/>
  <c r="H287" i="14"/>
  <c r="I287" i="14"/>
  <c r="J287" i="14"/>
  <c r="K287" i="14"/>
  <c r="L287" i="14"/>
  <c r="M287" i="14"/>
  <c r="N287" i="14"/>
  <c r="O287" i="14"/>
  <c r="P287" i="14"/>
  <c r="Q287" i="14"/>
  <c r="R287" i="14"/>
  <c r="S287" i="14"/>
  <c r="T287" i="14"/>
  <c r="U287" i="14"/>
  <c r="V287" i="14"/>
  <c r="W287" i="14"/>
  <c r="X287" i="14"/>
  <c r="Y287" i="14"/>
  <c r="Z287" i="14"/>
  <c r="AA287" i="14"/>
  <c r="AB287" i="14"/>
  <c r="AC287" i="14"/>
  <c r="AD287" i="14"/>
  <c r="AE287" i="14"/>
  <c r="AF287" i="14"/>
  <c r="AG287" i="14"/>
  <c r="AH287" i="14"/>
  <c r="AI287" i="14"/>
  <c r="AJ287" i="14"/>
  <c r="AK287" i="14"/>
  <c r="G288" i="14"/>
  <c r="H288" i="14"/>
  <c r="I288" i="14"/>
  <c r="J288" i="14"/>
  <c r="K288" i="14"/>
  <c r="L288" i="14"/>
  <c r="M288" i="14"/>
  <c r="N288" i="14"/>
  <c r="O288" i="14"/>
  <c r="P288" i="14"/>
  <c r="Q288" i="14"/>
  <c r="R288" i="14"/>
  <c r="S288" i="14"/>
  <c r="T288" i="14"/>
  <c r="U288" i="14"/>
  <c r="V288" i="14"/>
  <c r="W288" i="14"/>
  <c r="X288" i="14"/>
  <c r="Y288" i="14"/>
  <c r="Z288" i="14"/>
  <c r="AA288" i="14"/>
  <c r="AB288" i="14"/>
  <c r="AC288" i="14"/>
  <c r="AD288" i="14"/>
  <c r="AE288" i="14"/>
  <c r="AF288" i="14"/>
  <c r="AG288" i="14"/>
  <c r="AH288" i="14"/>
  <c r="AI288" i="14"/>
  <c r="AJ288" i="14"/>
  <c r="AK288" i="14"/>
  <c r="G289" i="14"/>
  <c r="H289" i="14"/>
  <c r="I289" i="14"/>
  <c r="J289" i="14"/>
  <c r="K289" i="14"/>
  <c r="L289" i="14"/>
  <c r="M289" i="14"/>
  <c r="N289" i="14"/>
  <c r="O289" i="14"/>
  <c r="P289" i="14"/>
  <c r="Q289" i="14"/>
  <c r="R289" i="14"/>
  <c r="S289" i="14"/>
  <c r="T289" i="14"/>
  <c r="U289" i="14"/>
  <c r="V289" i="14"/>
  <c r="W289" i="14"/>
  <c r="X289" i="14"/>
  <c r="Y289" i="14"/>
  <c r="Z289" i="14"/>
  <c r="AA289" i="14"/>
  <c r="AB289" i="14"/>
  <c r="AC289" i="14"/>
  <c r="AD289" i="14"/>
  <c r="AE289" i="14"/>
  <c r="AF289" i="14"/>
  <c r="AG289" i="14"/>
  <c r="AH289" i="14"/>
  <c r="AI289" i="14"/>
  <c r="AJ289" i="14"/>
  <c r="AK289" i="14"/>
  <c r="G290" i="14"/>
  <c r="H290" i="14"/>
  <c r="I290" i="14"/>
  <c r="J290" i="14"/>
  <c r="K290" i="14"/>
  <c r="L290" i="14"/>
  <c r="M290" i="14"/>
  <c r="N290" i="14"/>
  <c r="O290" i="14"/>
  <c r="P290" i="14"/>
  <c r="Q290" i="14"/>
  <c r="R290" i="14"/>
  <c r="S290" i="14"/>
  <c r="T290" i="14"/>
  <c r="U290" i="14"/>
  <c r="V290" i="14"/>
  <c r="W290" i="14"/>
  <c r="X290" i="14"/>
  <c r="Y290" i="14"/>
  <c r="Z290" i="14"/>
  <c r="AA290" i="14"/>
  <c r="AB290" i="14"/>
  <c r="AC290" i="14"/>
  <c r="AD290" i="14"/>
  <c r="AE290" i="14"/>
  <c r="AF290" i="14"/>
  <c r="AG290" i="14"/>
  <c r="AH290" i="14"/>
  <c r="AI290" i="14"/>
  <c r="AJ290" i="14"/>
  <c r="AK290" i="14"/>
  <c r="G291" i="14"/>
  <c r="H291" i="14"/>
  <c r="I291" i="14"/>
  <c r="J291" i="14"/>
  <c r="K291" i="14"/>
  <c r="L291" i="14"/>
  <c r="M291" i="14"/>
  <c r="N291" i="14"/>
  <c r="O291" i="14"/>
  <c r="P291" i="14"/>
  <c r="Q291" i="14"/>
  <c r="R291" i="14"/>
  <c r="S291" i="14"/>
  <c r="T291" i="14"/>
  <c r="U291" i="14"/>
  <c r="V291" i="14"/>
  <c r="W291" i="14"/>
  <c r="X291" i="14"/>
  <c r="Y291" i="14"/>
  <c r="Z291" i="14"/>
  <c r="AA291" i="14"/>
  <c r="AB291" i="14"/>
  <c r="AC291" i="14"/>
  <c r="AD291" i="14"/>
  <c r="AE291" i="14"/>
  <c r="AF291" i="14"/>
  <c r="AG291" i="14"/>
  <c r="AH291" i="14"/>
  <c r="AI291" i="14"/>
  <c r="AJ291" i="14"/>
  <c r="AK291" i="14"/>
  <c r="G292" i="14"/>
  <c r="H292" i="14"/>
  <c r="I292" i="14"/>
  <c r="J292" i="14"/>
  <c r="K292" i="14"/>
  <c r="L292" i="14"/>
  <c r="M292" i="14"/>
  <c r="N292" i="14"/>
  <c r="O292" i="14"/>
  <c r="P292" i="14"/>
  <c r="Q292" i="14"/>
  <c r="R292" i="14"/>
  <c r="S292" i="14"/>
  <c r="T292" i="14"/>
  <c r="U292" i="14"/>
  <c r="V292" i="14"/>
  <c r="W292" i="14"/>
  <c r="X292" i="14"/>
  <c r="Y292" i="14"/>
  <c r="Z292" i="14"/>
  <c r="AA292" i="14"/>
  <c r="AB292" i="14"/>
  <c r="AC292" i="14"/>
  <c r="AD292" i="14"/>
  <c r="AE292" i="14"/>
  <c r="AF292" i="14"/>
  <c r="AG292" i="14"/>
  <c r="AH292" i="14"/>
  <c r="AI292" i="14"/>
  <c r="AJ292" i="14"/>
  <c r="AK292" i="14"/>
  <c r="G293" i="14"/>
  <c r="H293" i="14"/>
  <c r="I293" i="14"/>
  <c r="J293" i="14"/>
  <c r="K293" i="14"/>
  <c r="L293" i="14"/>
  <c r="M293" i="14"/>
  <c r="N293" i="14"/>
  <c r="O293" i="14"/>
  <c r="P293" i="14"/>
  <c r="Q293" i="14"/>
  <c r="R293" i="14"/>
  <c r="S293" i="14"/>
  <c r="T293" i="14"/>
  <c r="U293" i="14"/>
  <c r="V293" i="14"/>
  <c r="W293" i="14"/>
  <c r="X293" i="14"/>
  <c r="Y293" i="14"/>
  <c r="Z293" i="14"/>
  <c r="AA293" i="14"/>
  <c r="AB293" i="14"/>
  <c r="AC293" i="14"/>
  <c r="AD293" i="14"/>
  <c r="AE293" i="14"/>
  <c r="AF293" i="14"/>
  <c r="AG293" i="14"/>
  <c r="AH293" i="14"/>
  <c r="AI293" i="14"/>
  <c r="AJ293" i="14"/>
  <c r="AK293" i="14"/>
  <c r="G294" i="14"/>
  <c r="H294" i="14"/>
  <c r="I294" i="14"/>
  <c r="J294" i="14"/>
  <c r="K294" i="14"/>
  <c r="L294" i="14"/>
  <c r="M294" i="14"/>
  <c r="N294" i="14"/>
  <c r="O294" i="14"/>
  <c r="P294" i="14"/>
  <c r="Q294" i="14"/>
  <c r="R294" i="14"/>
  <c r="S294" i="14"/>
  <c r="T294" i="14"/>
  <c r="U294" i="14"/>
  <c r="V294" i="14"/>
  <c r="W294" i="14"/>
  <c r="X294" i="14"/>
  <c r="Y294" i="14"/>
  <c r="Z294" i="14"/>
  <c r="AA294" i="14"/>
  <c r="AB294" i="14"/>
  <c r="AC294" i="14"/>
  <c r="AD294" i="14"/>
  <c r="AE294" i="14"/>
  <c r="AF294" i="14"/>
  <c r="AG294" i="14"/>
  <c r="AH294" i="14"/>
  <c r="AI294" i="14"/>
  <c r="AJ294" i="14"/>
  <c r="AK294" i="14"/>
  <c r="G295" i="14"/>
  <c r="H295" i="14"/>
  <c r="I295" i="14"/>
  <c r="J295" i="14"/>
  <c r="K295" i="14"/>
  <c r="L295" i="14"/>
  <c r="M295" i="14"/>
  <c r="N295" i="14"/>
  <c r="O295" i="14"/>
  <c r="P295" i="14"/>
  <c r="Q295" i="14"/>
  <c r="R295" i="14"/>
  <c r="S295" i="14"/>
  <c r="T295" i="14"/>
  <c r="U295" i="14"/>
  <c r="V295" i="14"/>
  <c r="W295" i="14"/>
  <c r="X295" i="14"/>
  <c r="Y295" i="14"/>
  <c r="Z295" i="14"/>
  <c r="AA295" i="14"/>
  <c r="AB295" i="14"/>
  <c r="AC295" i="14"/>
  <c r="AD295" i="14"/>
  <c r="AE295" i="14"/>
  <c r="AF295" i="14"/>
  <c r="AG295" i="14"/>
  <c r="AH295" i="14"/>
  <c r="AI295" i="14"/>
  <c r="AJ295" i="14"/>
  <c r="AK295" i="14"/>
  <c r="G296" i="14"/>
  <c r="H296" i="14"/>
  <c r="I296" i="14"/>
  <c r="J296" i="14"/>
  <c r="K296" i="14"/>
  <c r="L296" i="14"/>
  <c r="M296" i="14"/>
  <c r="N296" i="14"/>
  <c r="O296" i="14"/>
  <c r="P296" i="14"/>
  <c r="Q296" i="14"/>
  <c r="R296" i="14"/>
  <c r="S296" i="14"/>
  <c r="T296" i="14"/>
  <c r="U296" i="14"/>
  <c r="V296" i="14"/>
  <c r="W296" i="14"/>
  <c r="X296" i="14"/>
  <c r="Y296" i="14"/>
  <c r="Z296" i="14"/>
  <c r="AA296" i="14"/>
  <c r="AB296" i="14"/>
  <c r="AC296" i="14"/>
  <c r="AD296" i="14"/>
  <c r="AE296" i="14"/>
  <c r="AF296" i="14"/>
  <c r="AG296" i="14"/>
  <c r="AH296" i="14"/>
  <c r="AI296" i="14"/>
  <c r="AJ296" i="14"/>
  <c r="AK296" i="14"/>
  <c r="G297" i="14"/>
  <c r="H297" i="14"/>
  <c r="I297" i="14"/>
  <c r="J297" i="14"/>
  <c r="K297" i="14"/>
  <c r="L297" i="14"/>
  <c r="M297" i="14"/>
  <c r="N297" i="14"/>
  <c r="O297" i="14"/>
  <c r="P297" i="14"/>
  <c r="Q297" i="14"/>
  <c r="R297" i="14"/>
  <c r="S297" i="14"/>
  <c r="T297" i="14"/>
  <c r="U297" i="14"/>
  <c r="V297" i="14"/>
  <c r="W297" i="14"/>
  <c r="X297" i="14"/>
  <c r="Y297" i="14"/>
  <c r="Z297" i="14"/>
  <c r="AA297" i="14"/>
  <c r="AB297" i="14"/>
  <c r="AC297" i="14"/>
  <c r="AD297" i="14"/>
  <c r="AE297" i="14"/>
  <c r="AF297" i="14"/>
  <c r="AG297" i="14"/>
  <c r="AH297" i="14"/>
  <c r="AI297" i="14"/>
  <c r="AJ297" i="14"/>
  <c r="AK297" i="14"/>
  <c r="G298" i="14"/>
  <c r="H298" i="14"/>
  <c r="I298" i="14"/>
  <c r="J298" i="14"/>
  <c r="K298" i="14"/>
  <c r="L298" i="14"/>
  <c r="M298" i="14"/>
  <c r="N298" i="14"/>
  <c r="O298" i="14"/>
  <c r="P298" i="14"/>
  <c r="Q298" i="14"/>
  <c r="R298" i="14"/>
  <c r="S298" i="14"/>
  <c r="T298" i="14"/>
  <c r="U298" i="14"/>
  <c r="V298" i="14"/>
  <c r="W298" i="14"/>
  <c r="X298" i="14"/>
  <c r="Y298" i="14"/>
  <c r="Z298" i="14"/>
  <c r="AA298" i="14"/>
  <c r="AB298" i="14"/>
  <c r="AC298" i="14"/>
  <c r="AD298" i="14"/>
  <c r="AE298" i="14"/>
  <c r="AF298" i="14"/>
  <c r="AG298" i="14"/>
  <c r="AH298" i="14"/>
  <c r="AI298" i="14"/>
  <c r="AJ298" i="14"/>
  <c r="AK298" i="14"/>
  <c r="G299" i="14"/>
  <c r="H299" i="14"/>
  <c r="I299" i="14"/>
  <c r="J299" i="14"/>
  <c r="K299" i="14"/>
  <c r="L299" i="14"/>
  <c r="M299" i="14"/>
  <c r="N299" i="14"/>
  <c r="O299" i="14"/>
  <c r="P299" i="14"/>
  <c r="Q299" i="14"/>
  <c r="R299" i="14"/>
  <c r="S299" i="14"/>
  <c r="T299" i="14"/>
  <c r="U299" i="14"/>
  <c r="V299" i="14"/>
  <c r="W299" i="14"/>
  <c r="X299" i="14"/>
  <c r="Y299" i="14"/>
  <c r="Z299" i="14"/>
  <c r="AA299" i="14"/>
  <c r="AB299" i="14"/>
  <c r="AC299" i="14"/>
  <c r="AD299" i="14"/>
  <c r="AE299" i="14"/>
  <c r="AF299" i="14"/>
  <c r="AG299" i="14"/>
  <c r="AH299" i="14"/>
  <c r="AI299" i="14"/>
  <c r="AJ299" i="14"/>
  <c r="AK299" i="14"/>
  <c r="G300" i="14"/>
  <c r="H300" i="14"/>
  <c r="I300" i="14"/>
  <c r="J300" i="14"/>
  <c r="K300" i="14"/>
  <c r="L300" i="14"/>
  <c r="M300" i="14"/>
  <c r="N300" i="14"/>
  <c r="O300" i="14"/>
  <c r="P300" i="14"/>
  <c r="Q300" i="14"/>
  <c r="R300" i="14"/>
  <c r="S300" i="14"/>
  <c r="T300" i="14"/>
  <c r="U300" i="14"/>
  <c r="V300" i="14"/>
  <c r="W300" i="14"/>
  <c r="X300" i="14"/>
  <c r="Y300" i="14"/>
  <c r="Z300" i="14"/>
  <c r="AA300" i="14"/>
  <c r="AB300" i="14"/>
  <c r="AC300" i="14"/>
  <c r="AD300" i="14"/>
  <c r="AE300" i="14"/>
  <c r="AF300" i="14"/>
  <c r="AG300" i="14"/>
  <c r="AH300" i="14"/>
  <c r="AI300" i="14"/>
  <c r="AJ300" i="14"/>
  <c r="AK300" i="14"/>
  <c r="G301" i="14"/>
  <c r="H301" i="14"/>
  <c r="I301" i="14"/>
  <c r="J301" i="14"/>
  <c r="K301" i="14"/>
  <c r="L301" i="14"/>
  <c r="M301" i="14"/>
  <c r="N301" i="14"/>
  <c r="O301" i="14"/>
  <c r="P301" i="14"/>
  <c r="Q301" i="14"/>
  <c r="R301" i="14"/>
  <c r="S301" i="14"/>
  <c r="T301" i="14"/>
  <c r="U301" i="14"/>
  <c r="V301" i="14"/>
  <c r="W301" i="14"/>
  <c r="X301" i="14"/>
  <c r="Y301" i="14"/>
  <c r="Z301" i="14"/>
  <c r="AA301" i="14"/>
  <c r="AB301" i="14"/>
  <c r="AC301" i="14"/>
  <c r="AD301" i="14"/>
  <c r="AE301" i="14"/>
  <c r="AF301" i="14"/>
  <c r="AG301" i="14"/>
  <c r="AH301" i="14"/>
  <c r="AI301" i="14"/>
  <c r="AJ301" i="14"/>
  <c r="AK301" i="14"/>
  <c r="G302" i="14"/>
  <c r="H302" i="14"/>
  <c r="I302" i="14"/>
  <c r="J302" i="14"/>
  <c r="K302" i="14"/>
  <c r="L302" i="14"/>
  <c r="M302" i="14"/>
  <c r="N302" i="14"/>
  <c r="O302" i="14"/>
  <c r="P302" i="14"/>
  <c r="Q302" i="14"/>
  <c r="R302" i="14"/>
  <c r="S302" i="14"/>
  <c r="T302" i="14"/>
  <c r="U302" i="14"/>
  <c r="V302" i="14"/>
  <c r="W302" i="14"/>
  <c r="X302" i="14"/>
  <c r="Y302" i="14"/>
  <c r="Z302" i="14"/>
  <c r="AA302" i="14"/>
  <c r="AB302" i="14"/>
  <c r="AC302" i="14"/>
  <c r="AD302" i="14"/>
  <c r="AE302" i="14"/>
  <c r="AF302" i="14"/>
  <c r="AG302" i="14"/>
  <c r="AH302" i="14"/>
  <c r="AI302" i="14"/>
  <c r="AJ302" i="14"/>
  <c r="AK302" i="14"/>
  <c r="G303" i="14"/>
  <c r="H303" i="14"/>
  <c r="I303" i="14"/>
  <c r="J303" i="14"/>
  <c r="K303" i="14"/>
  <c r="L303" i="14"/>
  <c r="M303" i="14"/>
  <c r="N303" i="14"/>
  <c r="O303" i="14"/>
  <c r="P303" i="14"/>
  <c r="Q303" i="14"/>
  <c r="R303" i="14"/>
  <c r="S303" i="14"/>
  <c r="T303" i="14"/>
  <c r="U303" i="14"/>
  <c r="V303" i="14"/>
  <c r="W303" i="14"/>
  <c r="X303" i="14"/>
  <c r="Y303" i="14"/>
  <c r="Z303" i="14"/>
  <c r="AA303" i="14"/>
  <c r="AB303" i="14"/>
  <c r="AC303" i="14"/>
  <c r="AD303" i="14"/>
  <c r="AE303" i="14"/>
  <c r="AF303" i="14"/>
  <c r="AG303" i="14"/>
  <c r="AH303" i="14"/>
  <c r="AI303" i="14"/>
  <c r="AJ303" i="14"/>
  <c r="AK303" i="14"/>
  <c r="G304" i="14"/>
  <c r="H304" i="14"/>
  <c r="I304" i="14"/>
  <c r="J304" i="14"/>
  <c r="K304" i="14"/>
  <c r="L304" i="14"/>
  <c r="M304" i="14"/>
  <c r="N304" i="14"/>
  <c r="O304" i="14"/>
  <c r="P304" i="14"/>
  <c r="Q304" i="14"/>
  <c r="R304" i="14"/>
  <c r="S304" i="14"/>
  <c r="T304" i="14"/>
  <c r="U304" i="14"/>
  <c r="V304" i="14"/>
  <c r="W304" i="14"/>
  <c r="X304" i="14"/>
  <c r="Y304" i="14"/>
  <c r="Z304" i="14"/>
  <c r="AA304" i="14"/>
  <c r="AB304" i="14"/>
  <c r="AC304" i="14"/>
  <c r="AD304" i="14"/>
  <c r="AE304" i="14"/>
  <c r="AF304" i="14"/>
  <c r="AG304" i="14"/>
  <c r="AH304" i="14"/>
  <c r="AI304" i="14"/>
  <c r="AJ304" i="14"/>
  <c r="AK304" i="14"/>
  <c r="G305" i="14"/>
  <c r="H305" i="14"/>
  <c r="I305" i="14"/>
  <c r="J305" i="14"/>
  <c r="K305" i="14"/>
  <c r="L305" i="14"/>
  <c r="M305" i="14"/>
  <c r="N305" i="14"/>
  <c r="O305" i="14"/>
  <c r="P305" i="14"/>
  <c r="Q305" i="14"/>
  <c r="R305" i="14"/>
  <c r="S305" i="14"/>
  <c r="T305" i="14"/>
  <c r="U305" i="14"/>
  <c r="V305" i="14"/>
  <c r="W305" i="14"/>
  <c r="X305" i="14"/>
  <c r="Y305" i="14"/>
  <c r="Z305" i="14"/>
  <c r="AA305" i="14"/>
  <c r="AB305" i="14"/>
  <c r="AC305" i="14"/>
  <c r="AD305" i="14"/>
  <c r="AE305" i="14"/>
  <c r="AF305" i="14"/>
  <c r="AG305" i="14"/>
  <c r="AH305" i="14"/>
  <c r="AI305" i="14"/>
  <c r="AJ305" i="14"/>
  <c r="AK305" i="14"/>
  <c r="G306" i="14"/>
  <c r="H306" i="14"/>
  <c r="I306" i="14"/>
  <c r="J306" i="14"/>
  <c r="K306" i="14"/>
  <c r="L306" i="14"/>
  <c r="M306" i="14"/>
  <c r="N306" i="14"/>
  <c r="O306" i="14"/>
  <c r="P306" i="14"/>
  <c r="Q306" i="14"/>
  <c r="R306" i="14"/>
  <c r="S306" i="14"/>
  <c r="T306" i="14"/>
  <c r="U306" i="14"/>
  <c r="V306" i="14"/>
  <c r="W306" i="14"/>
  <c r="X306" i="14"/>
  <c r="Y306" i="14"/>
  <c r="Z306" i="14"/>
  <c r="AA306" i="14"/>
  <c r="AB306" i="14"/>
  <c r="AC306" i="14"/>
  <c r="AD306" i="14"/>
  <c r="AE306" i="14"/>
  <c r="AF306" i="14"/>
  <c r="AG306" i="14"/>
  <c r="AH306" i="14"/>
  <c r="AI306" i="14"/>
  <c r="AJ306" i="14"/>
  <c r="AK306" i="14"/>
  <c r="G307" i="14"/>
  <c r="H307" i="14"/>
  <c r="I307" i="14"/>
  <c r="J307" i="14"/>
  <c r="K307" i="14"/>
  <c r="L307" i="14"/>
  <c r="M307" i="14"/>
  <c r="N307" i="14"/>
  <c r="O307" i="14"/>
  <c r="P307" i="14"/>
  <c r="Q307" i="14"/>
  <c r="R307" i="14"/>
  <c r="S307" i="14"/>
  <c r="T307" i="14"/>
  <c r="U307" i="14"/>
  <c r="V307" i="14"/>
  <c r="W307" i="14"/>
  <c r="X307" i="14"/>
  <c r="Y307" i="14"/>
  <c r="Z307" i="14"/>
  <c r="AA307" i="14"/>
  <c r="AB307" i="14"/>
  <c r="AC307" i="14"/>
  <c r="AD307" i="14"/>
  <c r="AE307" i="14"/>
  <c r="AF307" i="14"/>
  <c r="AG307" i="14"/>
  <c r="AH307" i="14"/>
  <c r="AI307" i="14"/>
  <c r="AJ307" i="14"/>
  <c r="AK307" i="14"/>
  <c r="G308" i="14"/>
  <c r="H308" i="14"/>
  <c r="I308" i="14"/>
  <c r="J308" i="14"/>
  <c r="K308" i="14"/>
  <c r="L308" i="14"/>
  <c r="M308" i="14"/>
  <c r="N308" i="14"/>
  <c r="O308" i="14"/>
  <c r="P308" i="14"/>
  <c r="Q308" i="14"/>
  <c r="R308" i="14"/>
  <c r="S308" i="14"/>
  <c r="T308" i="14"/>
  <c r="U308" i="14"/>
  <c r="V308" i="14"/>
  <c r="W308" i="14"/>
  <c r="X308" i="14"/>
  <c r="Y308" i="14"/>
  <c r="Z308" i="14"/>
  <c r="AA308" i="14"/>
  <c r="AB308" i="14"/>
  <c r="AC308" i="14"/>
  <c r="AD308" i="14"/>
  <c r="AE308" i="14"/>
  <c r="AF308" i="14"/>
  <c r="AG308" i="14"/>
  <c r="AH308" i="14"/>
  <c r="AI308" i="14"/>
  <c r="AJ308" i="14"/>
  <c r="AK308" i="14"/>
  <c r="G309" i="14"/>
  <c r="H309" i="14"/>
  <c r="I309" i="14"/>
  <c r="J309" i="14"/>
  <c r="K309" i="14"/>
  <c r="L309" i="14"/>
  <c r="M309" i="14"/>
  <c r="N309" i="14"/>
  <c r="O309" i="14"/>
  <c r="P309" i="14"/>
  <c r="Q309" i="14"/>
  <c r="R309" i="14"/>
  <c r="S309" i="14"/>
  <c r="T309" i="14"/>
  <c r="U309" i="14"/>
  <c r="V309" i="14"/>
  <c r="W309" i="14"/>
  <c r="X309" i="14"/>
  <c r="Y309" i="14"/>
  <c r="Z309" i="14"/>
  <c r="AA309" i="14"/>
  <c r="AB309" i="14"/>
  <c r="AC309" i="14"/>
  <c r="AD309" i="14"/>
  <c r="AE309" i="14"/>
  <c r="AF309" i="14"/>
  <c r="AG309" i="14"/>
  <c r="AH309" i="14"/>
  <c r="AI309" i="14"/>
  <c r="AJ309" i="14"/>
  <c r="AK309" i="14"/>
  <c r="G310" i="14"/>
  <c r="H310" i="14"/>
  <c r="I310" i="14"/>
  <c r="J310" i="14"/>
  <c r="K310" i="14"/>
  <c r="L310" i="14"/>
  <c r="M310" i="14"/>
  <c r="N310" i="14"/>
  <c r="O310" i="14"/>
  <c r="P310" i="14"/>
  <c r="Q310" i="14"/>
  <c r="R310" i="14"/>
  <c r="S310" i="14"/>
  <c r="T310" i="14"/>
  <c r="U310" i="14"/>
  <c r="V310" i="14"/>
  <c r="W310" i="14"/>
  <c r="X310" i="14"/>
  <c r="Y310" i="14"/>
  <c r="Z310" i="14"/>
  <c r="AA310" i="14"/>
  <c r="AB310" i="14"/>
  <c r="AC310" i="14"/>
  <c r="AD310" i="14"/>
  <c r="AE310" i="14"/>
  <c r="AF310" i="14"/>
  <c r="AG310" i="14"/>
  <c r="AH310" i="14"/>
  <c r="AI310" i="14"/>
  <c r="AJ310" i="14"/>
  <c r="AK310" i="14"/>
  <c r="G311" i="14"/>
  <c r="H311" i="14"/>
  <c r="I311" i="14"/>
  <c r="J311" i="14"/>
  <c r="K311" i="14"/>
  <c r="L311" i="14"/>
  <c r="M311" i="14"/>
  <c r="N311" i="14"/>
  <c r="O311" i="14"/>
  <c r="P311" i="14"/>
  <c r="Q311" i="14"/>
  <c r="R311" i="14"/>
  <c r="S311" i="14"/>
  <c r="T311" i="14"/>
  <c r="U311" i="14"/>
  <c r="V311" i="14"/>
  <c r="W311" i="14"/>
  <c r="X311" i="14"/>
  <c r="Y311" i="14"/>
  <c r="Z311" i="14"/>
  <c r="AA311" i="14"/>
  <c r="AB311" i="14"/>
  <c r="AC311" i="14"/>
  <c r="AD311" i="14"/>
  <c r="AE311" i="14"/>
  <c r="AF311" i="14"/>
  <c r="AG311" i="14"/>
  <c r="AH311" i="14"/>
  <c r="AI311" i="14"/>
  <c r="AJ311" i="14"/>
  <c r="AK311" i="14"/>
  <c r="G312" i="14"/>
  <c r="H312" i="14"/>
  <c r="I312" i="14"/>
  <c r="J312" i="14"/>
  <c r="K312" i="14"/>
  <c r="L312" i="14"/>
  <c r="M312" i="14"/>
  <c r="N312" i="14"/>
  <c r="O312" i="14"/>
  <c r="P312" i="14"/>
  <c r="Q312" i="14"/>
  <c r="R312" i="14"/>
  <c r="S312" i="14"/>
  <c r="T312" i="14"/>
  <c r="U312" i="14"/>
  <c r="V312" i="14"/>
  <c r="W312" i="14"/>
  <c r="X312" i="14"/>
  <c r="Y312" i="14"/>
  <c r="Z312" i="14"/>
  <c r="AA312" i="14"/>
  <c r="AB312" i="14"/>
  <c r="AC312" i="14"/>
  <c r="AD312" i="14"/>
  <c r="AE312" i="14"/>
  <c r="AF312" i="14"/>
  <c r="AG312" i="14"/>
  <c r="AH312" i="14"/>
  <c r="AI312" i="14"/>
  <c r="AJ312" i="14"/>
  <c r="AK312" i="14"/>
  <c r="G313" i="14"/>
  <c r="H313" i="14"/>
  <c r="I313" i="14"/>
  <c r="J313" i="14"/>
  <c r="K313" i="14"/>
  <c r="L313" i="14"/>
  <c r="M313" i="14"/>
  <c r="N313" i="14"/>
  <c r="O313" i="14"/>
  <c r="P313" i="14"/>
  <c r="Q313" i="14"/>
  <c r="R313" i="14"/>
  <c r="S313" i="14"/>
  <c r="T313" i="14"/>
  <c r="U313" i="14"/>
  <c r="V313" i="14"/>
  <c r="W313" i="14"/>
  <c r="X313" i="14"/>
  <c r="Y313" i="14"/>
  <c r="Z313" i="14"/>
  <c r="AA313" i="14"/>
  <c r="AB313" i="14"/>
  <c r="AC313" i="14"/>
  <c r="AD313" i="14"/>
  <c r="AE313" i="14"/>
  <c r="AF313" i="14"/>
  <c r="AG313" i="14"/>
  <c r="AH313" i="14"/>
  <c r="AI313" i="14"/>
  <c r="AJ313" i="14"/>
  <c r="AK313" i="14"/>
  <c r="G314" i="14"/>
  <c r="H314" i="14"/>
  <c r="I314" i="14"/>
  <c r="J314" i="14"/>
  <c r="K314" i="14"/>
  <c r="L314" i="14"/>
  <c r="M314" i="14"/>
  <c r="N314" i="14"/>
  <c r="O314" i="14"/>
  <c r="P314" i="14"/>
  <c r="Q314" i="14"/>
  <c r="R314" i="14"/>
  <c r="S314" i="14"/>
  <c r="T314" i="14"/>
  <c r="U314" i="14"/>
  <c r="V314" i="14"/>
  <c r="W314" i="14"/>
  <c r="X314" i="14"/>
  <c r="Y314" i="14"/>
  <c r="Z314" i="14"/>
  <c r="AA314" i="14"/>
  <c r="AB314" i="14"/>
  <c r="AC314" i="14"/>
  <c r="AD314" i="14"/>
  <c r="AE314" i="14"/>
  <c r="AF314" i="14"/>
  <c r="AG314" i="14"/>
  <c r="AH314" i="14"/>
  <c r="AI314" i="14"/>
  <c r="AJ314" i="14"/>
  <c r="AK314" i="14"/>
  <c r="G315" i="14"/>
  <c r="H315" i="14"/>
  <c r="I315" i="14"/>
  <c r="J315" i="14"/>
  <c r="K315" i="14"/>
  <c r="L315" i="14"/>
  <c r="M315" i="14"/>
  <c r="N315" i="14"/>
  <c r="O315" i="14"/>
  <c r="P315" i="14"/>
  <c r="Q315" i="14"/>
  <c r="R315" i="14"/>
  <c r="S315" i="14"/>
  <c r="T315" i="14"/>
  <c r="U315" i="14"/>
  <c r="V315" i="14"/>
  <c r="W315" i="14"/>
  <c r="X315" i="14"/>
  <c r="Y315" i="14"/>
  <c r="Z315" i="14"/>
  <c r="AA315" i="14"/>
  <c r="AB315" i="14"/>
  <c r="AC315" i="14"/>
  <c r="AD315" i="14"/>
  <c r="AE315" i="14"/>
  <c r="AF315" i="14"/>
  <c r="AG315" i="14"/>
  <c r="AH315" i="14"/>
  <c r="AI315" i="14"/>
  <c r="AJ315" i="14"/>
  <c r="AK315" i="14"/>
  <c r="G316" i="14"/>
  <c r="H316" i="14"/>
  <c r="I316" i="14"/>
  <c r="J316" i="14"/>
  <c r="K316" i="14"/>
  <c r="L316" i="14"/>
  <c r="M316" i="14"/>
  <c r="N316" i="14"/>
  <c r="O316" i="14"/>
  <c r="P316" i="14"/>
  <c r="Q316" i="14"/>
  <c r="R316" i="14"/>
  <c r="S316" i="14"/>
  <c r="T316" i="14"/>
  <c r="U316" i="14"/>
  <c r="V316" i="14"/>
  <c r="W316" i="14"/>
  <c r="X316" i="14"/>
  <c r="Y316" i="14"/>
  <c r="Z316" i="14"/>
  <c r="AA316" i="14"/>
  <c r="AB316" i="14"/>
  <c r="AC316" i="14"/>
  <c r="AD316" i="14"/>
  <c r="AE316" i="14"/>
  <c r="AF316" i="14"/>
  <c r="AG316" i="14"/>
  <c r="AH316" i="14"/>
  <c r="AI316" i="14"/>
  <c r="AJ316" i="14"/>
  <c r="AK316" i="14"/>
  <c r="G317" i="14"/>
  <c r="H317" i="14"/>
  <c r="I317" i="14"/>
  <c r="J317" i="14"/>
  <c r="K317" i="14"/>
  <c r="L317" i="14"/>
  <c r="M317" i="14"/>
  <c r="N317" i="14"/>
  <c r="O317" i="14"/>
  <c r="P317" i="14"/>
  <c r="Q317" i="14"/>
  <c r="R317" i="14"/>
  <c r="S317" i="14"/>
  <c r="T317" i="14"/>
  <c r="U317" i="14"/>
  <c r="V317" i="14"/>
  <c r="W317" i="14"/>
  <c r="X317" i="14"/>
  <c r="Y317" i="14"/>
  <c r="Z317" i="14"/>
  <c r="AA317" i="14"/>
  <c r="AB317" i="14"/>
  <c r="AC317" i="14"/>
  <c r="AD317" i="14"/>
  <c r="AE317" i="14"/>
  <c r="AF317" i="14"/>
  <c r="AG317" i="14"/>
  <c r="AH317" i="14"/>
  <c r="AI317" i="14"/>
  <c r="AJ317" i="14"/>
  <c r="AK317" i="14"/>
  <c r="G318" i="14"/>
  <c r="H318" i="14"/>
  <c r="I318" i="14"/>
  <c r="J318" i="14"/>
  <c r="K318" i="14"/>
  <c r="L318" i="14"/>
  <c r="M318" i="14"/>
  <c r="N318" i="14"/>
  <c r="O318" i="14"/>
  <c r="P318" i="14"/>
  <c r="Q318" i="14"/>
  <c r="R318" i="14"/>
  <c r="S318" i="14"/>
  <c r="T318" i="14"/>
  <c r="U318" i="14"/>
  <c r="V318" i="14"/>
  <c r="W318" i="14"/>
  <c r="X318" i="14"/>
  <c r="Y318" i="14"/>
  <c r="Z318" i="14"/>
  <c r="AA318" i="14"/>
  <c r="AB318" i="14"/>
  <c r="AC318" i="14"/>
  <c r="AD318" i="14"/>
  <c r="AE318" i="14"/>
  <c r="AF318" i="14"/>
  <c r="AG318" i="14"/>
  <c r="AH318" i="14"/>
  <c r="AI318" i="14"/>
  <c r="AJ318" i="14"/>
  <c r="AK318" i="14"/>
  <c r="G319" i="14"/>
  <c r="H319" i="14"/>
  <c r="I319" i="14"/>
  <c r="J319" i="14"/>
  <c r="K319" i="14"/>
  <c r="L319" i="14"/>
  <c r="M319" i="14"/>
  <c r="N319" i="14"/>
  <c r="O319" i="14"/>
  <c r="P319" i="14"/>
  <c r="Q319" i="14"/>
  <c r="R319" i="14"/>
  <c r="S319" i="14"/>
  <c r="T319" i="14"/>
  <c r="U319" i="14"/>
  <c r="V319" i="14"/>
  <c r="W319" i="14"/>
  <c r="X319" i="14"/>
  <c r="Y319" i="14"/>
  <c r="Z319" i="14"/>
  <c r="AA319" i="14"/>
  <c r="AB319" i="14"/>
  <c r="AC319" i="14"/>
  <c r="AD319" i="14"/>
  <c r="AE319" i="14"/>
  <c r="AF319" i="14"/>
  <c r="AG319" i="14"/>
  <c r="AH319" i="14"/>
  <c r="AI319" i="14"/>
  <c r="AJ319" i="14"/>
  <c r="AK319" i="14"/>
  <c r="G320" i="14"/>
  <c r="H320" i="14"/>
  <c r="I320" i="14"/>
  <c r="J320" i="14"/>
  <c r="K320" i="14"/>
  <c r="L320" i="14"/>
  <c r="M320" i="14"/>
  <c r="N320" i="14"/>
  <c r="O320" i="14"/>
  <c r="P320" i="14"/>
  <c r="Q320" i="14"/>
  <c r="R320" i="14"/>
  <c r="S320" i="14"/>
  <c r="T320" i="14"/>
  <c r="U320" i="14"/>
  <c r="V320" i="14"/>
  <c r="W320" i="14"/>
  <c r="X320" i="14"/>
  <c r="Y320" i="14"/>
  <c r="Z320" i="14"/>
  <c r="AA320" i="14"/>
  <c r="AB320" i="14"/>
  <c r="AC320" i="14"/>
  <c r="AD320" i="14"/>
  <c r="AE320" i="14"/>
  <c r="AF320" i="14"/>
  <c r="AG320" i="14"/>
  <c r="AH320" i="14"/>
  <c r="AI320" i="14"/>
  <c r="AJ320" i="14"/>
  <c r="AK320" i="14"/>
  <c r="G321" i="14"/>
  <c r="H321" i="14"/>
  <c r="I321" i="14"/>
  <c r="J321" i="14"/>
  <c r="K321" i="14"/>
  <c r="L321" i="14"/>
  <c r="M321" i="14"/>
  <c r="N321" i="14"/>
  <c r="O321" i="14"/>
  <c r="P321" i="14"/>
  <c r="Q321" i="14"/>
  <c r="R321" i="14"/>
  <c r="S321" i="14"/>
  <c r="T321" i="14"/>
  <c r="U321" i="14"/>
  <c r="V321" i="14"/>
  <c r="W321" i="14"/>
  <c r="X321" i="14"/>
  <c r="Y321" i="14"/>
  <c r="Z321" i="14"/>
  <c r="AA321" i="14"/>
  <c r="AB321" i="14"/>
  <c r="AC321" i="14"/>
  <c r="AD321" i="14"/>
  <c r="AE321" i="14"/>
  <c r="AF321" i="14"/>
  <c r="AG321" i="14"/>
  <c r="AH321" i="14"/>
  <c r="AI321" i="14"/>
  <c r="AJ321" i="14"/>
  <c r="AK321" i="14"/>
  <c r="G322" i="14"/>
  <c r="H322" i="14"/>
  <c r="I322" i="14"/>
  <c r="J322" i="14"/>
  <c r="K322" i="14"/>
  <c r="L322" i="14"/>
  <c r="M322" i="14"/>
  <c r="N322" i="14"/>
  <c r="O322" i="14"/>
  <c r="P322" i="14"/>
  <c r="Q322" i="14"/>
  <c r="R322" i="14"/>
  <c r="S322" i="14"/>
  <c r="T322" i="14"/>
  <c r="U322" i="14"/>
  <c r="V322" i="14"/>
  <c r="W322" i="14"/>
  <c r="X322" i="14"/>
  <c r="Y322" i="14"/>
  <c r="Z322" i="14"/>
  <c r="AA322" i="14"/>
  <c r="AB322" i="14"/>
  <c r="AC322" i="14"/>
  <c r="AD322" i="14"/>
  <c r="AE322" i="14"/>
  <c r="AF322" i="14"/>
  <c r="AG322" i="14"/>
  <c r="AH322" i="14"/>
  <c r="AI322" i="14"/>
  <c r="AJ322" i="14"/>
  <c r="AK322" i="14"/>
  <c r="G323" i="14"/>
  <c r="H323" i="14"/>
  <c r="I323" i="14"/>
  <c r="J323" i="14"/>
  <c r="K323" i="14"/>
  <c r="L323" i="14"/>
  <c r="M323" i="14"/>
  <c r="N323" i="14"/>
  <c r="O323" i="14"/>
  <c r="P323" i="14"/>
  <c r="Q323" i="14"/>
  <c r="R323" i="14"/>
  <c r="S323" i="14"/>
  <c r="T323" i="14"/>
  <c r="U323" i="14"/>
  <c r="V323" i="14"/>
  <c r="W323" i="14"/>
  <c r="X323" i="14"/>
  <c r="Y323" i="14"/>
  <c r="Z323" i="14"/>
  <c r="AA323" i="14"/>
  <c r="AB323" i="14"/>
  <c r="AC323" i="14"/>
  <c r="AD323" i="14"/>
  <c r="AE323" i="14"/>
  <c r="AF323" i="14"/>
  <c r="AG323" i="14"/>
  <c r="AH323" i="14"/>
  <c r="AI323" i="14"/>
  <c r="AJ323" i="14"/>
  <c r="AK323" i="14"/>
  <c r="G324" i="14"/>
  <c r="H324" i="14"/>
  <c r="I324" i="14"/>
  <c r="J324" i="14"/>
  <c r="K324" i="14"/>
  <c r="L324" i="14"/>
  <c r="M324" i="14"/>
  <c r="N324" i="14"/>
  <c r="O324" i="14"/>
  <c r="P324" i="14"/>
  <c r="Q324" i="14"/>
  <c r="R324" i="14"/>
  <c r="S324" i="14"/>
  <c r="T324" i="14"/>
  <c r="U324" i="14"/>
  <c r="V324" i="14"/>
  <c r="W324" i="14"/>
  <c r="X324" i="14"/>
  <c r="Y324" i="14"/>
  <c r="Z324" i="14"/>
  <c r="AA324" i="14"/>
  <c r="AB324" i="14"/>
  <c r="AC324" i="14"/>
  <c r="AD324" i="14"/>
  <c r="AE324" i="14"/>
  <c r="AF324" i="14"/>
  <c r="AG324" i="14"/>
  <c r="AH324" i="14"/>
  <c r="AI324" i="14"/>
  <c r="AJ324" i="14"/>
  <c r="AK324" i="14"/>
  <c r="G325" i="14"/>
  <c r="H325" i="14"/>
  <c r="I325" i="14"/>
  <c r="J325" i="14"/>
  <c r="K325" i="14"/>
  <c r="L325" i="14"/>
  <c r="M325" i="14"/>
  <c r="N325" i="14"/>
  <c r="O325" i="14"/>
  <c r="P325" i="14"/>
  <c r="Q325" i="14"/>
  <c r="R325" i="14"/>
  <c r="S325" i="14"/>
  <c r="T325" i="14"/>
  <c r="U325" i="14"/>
  <c r="V325" i="14"/>
  <c r="W325" i="14"/>
  <c r="X325" i="14"/>
  <c r="Y325" i="14"/>
  <c r="Z325" i="14"/>
  <c r="AA325" i="14"/>
  <c r="AB325" i="14"/>
  <c r="AC325" i="14"/>
  <c r="AD325" i="14"/>
  <c r="AE325" i="14"/>
  <c r="AF325" i="14"/>
  <c r="AG325" i="14"/>
  <c r="AH325" i="14"/>
  <c r="AI325" i="14"/>
  <c r="AJ325" i="14"/>
  <c r="AK325" i="14"/>
  <c r="G326" i="14"/>
  <c r="H326" i="14"/>
  <c r="I326" i="14"/>
  <c r="J326" i="14"/>
  <c r="K326" i="14"/>
  <c r="L326" i="14"/>
  <c r="M326" i="14"/>
  <c r="N326" i="14"/>
  <c r="O326" i="14"/>
  <c r="P326" i="14"/>
  <c r="Q326" i="14"/>
  <c r="R326" i="14"/>
  <c r="S326" i="14"/>
  <c r="T326" i="14"/>
  <c r="U326" i="14"/>
  <c r="V326" i="14"/>
  <c r="W326" i="14"/>
  <c r="X326" i="14"/>
  <c r="Y326" i="14"/>
  <c r="Z326" i="14"/>
  <c r="AA326" i="14"/>
  <c r="AB326" i="14"/>
  <c r="AC326" i="14"/>
  <c r="AD326" i="14"/>
  <c r="AE326" i="14"/>
  <c r="AF326" i="14"/>
  <c r="AG326" i="14"/>
  <c r="AH326" i="14"/>
  <c r="AI326" i="14"/>
  <c r="AJ326" i="14"/>
  <c r="AK326" i="14"/>
  <c r="G327" i="14"/>
  <c r="H327" i="14"/>
  <c r="I327" i="14"/>
  <c r="J327" i="14"/>
  <c r="K327" i="14"/>
  <c r="L327" i="14"/>
  <c r="M327" i="14"/>
  <c r="N327" i="14"/>
  <c r="O327" i="14"/>
  <c r="P327" i="14"/>
  <c r="Q327" i="14"/>
  <c r="R327" i="14"/>
  <c r="S327" i="14"/>
  <c r="T327" i="14"/>
  <c r="U327" i="14"/>
  <c r="V327" i="14"/>
  <c r="W327" i="14"/>
  <c r="X327" i="14"/>
  <c r="Y327" i="14"/>
  <c r="Z327" i="14"/>
  <c r="AA327" i="14"/>
  <c r="AB327" i="14"/>
  <c r="AC327" i="14"/>
  <c r="AD327" i="14"/>
  <c r="AE327" i="14"/>
  <c r="AF327" i="14"/>
  <c r="AG327" i="14"/>
  <c r="AH327" i="14"/>
  <c r="AI327" i="14"/>
  <c r="AJ327" i="14"/>
  <c r="AK327" i="14"/>
  <c r="G328" i="14"/>
  <c r="H328" i="14"/>
  <c r="I328" i="14"/>
  <c r="J328" i="14"/>
  <c r="K328" i="14"/>
  <c r="L328" i="14"/>
  <c r="M328" i="14"/>
  <c r="N328" i="14"/>
  <c r="O328" i="14"/>
  <c r="P328" i="14"/>
  <c r="Q328" i="14"/>
  <c r="R328" i="14"/>
  <c r="S328" i="14"/>
  <c r="T328" i="14"/>
  <c r="U328" i="14"/>
  <c r="V328" i="14"/>
  <c r="W328" i="14"/>
  <c r="X328" i="14"/>
  <c r="Y328" i="14"/>
  <c r="Z328" i="14"/>
  <c r="AA328" i="14"/>
  <c r="AB328" i="14"/>
  <c r="AC328" i="14"/>
  <c r="AD328" i="14"/>
  <c r="AE328" i="14"/>
  <c r="AF328" i="14"/>
  <c r="AG328" i="14"/>
  <c r="AH328" i="14"/>
  <c r="AI328" i="14"/>
  <c r="AJ328" i="14"/>
  <c r="AK328" i="14"/>
  <c r="G329" i="14"/>
  <c r="H329" i="14"/>
  <c r="I329" i="14"/>
  <c r="J329" i="14"/>
  <c r="K329" i="14"/>
  <c r="L329" i="14"/>
  <c r="M329" i="14"/>
  <c r="N329" i="14"/>
  <c r="O329" i="14"/>
  <c r="P329" i="14"/>
  <c r="Q329" i="14"/>
  <c r="R329" i="14"/>
  <c r="S329" i="14"/>
  <c r="T329" i="14"/>
  <c r="U329" i="14"/>
  <c r="V329" i="14"/>
  <c r="W329" i="14"/>
  <c r="X329" i="14"/>
  <c r="Y329" i="14"/>
  <c r="Z329" i="14"/>
  <c r="AA329" i="14"/>
  <c r="AB329" i="14"/>
  <c r="AC329" i="14"/>
  <c r="AD329" i="14"/>
  <c r="AE329" i="14"/>
  <c r="AF329" i="14"/>
  <c r="AG329" i="14"/>
  <c r="AH329" i="14"/>
  <c r="AI329" i="14"/>
  <c r="AJ329" i="14"/>
  <c r="AK329" i="14"/>
  <c r="G330" i="14"/>
  <c r="H330" i="14"/>
  <c r="I330" i="14"/>
  <c r="J330" i="14"/>
  <c r="K330" i="14"/>
  <c r="L330" i="14"/>
  <c r="M330" i="14"/>
  <c r="N330" i="14"/>
  <c r="O330" i="14"/>
  <c r="P330" i="14"/>
  <c r="Q330" i="14"/>
  <c r="R330" i="14"/>
  <c r="S330" i="14"/>
  <c r="T330" i="14"/>
  <c r="U330" i="14"/>
  <c r="V330" i="14"/>
  <c r="W330" i="14"/>
  <c r="X330" i="14"/>
  <c r="Y330" i="14"/>
  <c r="Z330" i="14"/>
  <c r="AA330" i="14"/>
  <c r="AB330" i="14"/>
  <c r="AC330" i="14"/>
  <c r="AD330" i="14"/>
  <c r="AE330" i="14"/>
  <c r="AF330" i="14"/>
  <c r="AG330" i="14"/>
  <c r="AH330" i="14"/>
  <c r="AI330" i="14"/>
  <c r="AJ330" i="14"/>
  <c r="AK330" i="14"/>
  <c r="G331" i="14"/>
  <c r="H331" i="14"/>
  <c r="I331" i="14"/>
  <c r="J331" i="14"/>
  <c r="K331" i="14"/>
  <c r="L331" i="14"/>
  <c r="M331" i="14"/>
  <c r="N331" i="14"/>
  <c r="O331" i="14"/>
  <c r="P331" i="14"/>
  <c r="Q331" i="14"/>
  <c r="R331" i="14"/>
  <c r="S331" i="14"/>
  <c r="T331" i="14"/>
  <c r="U331" i="14"/>
  <c r="V331" i="14"/>
  <c r="W331" i="14"/>
  <c r="X331" i="14"/>
  <c r="Y331" i="14"/>
  <c r="Z331" i="14"/>
  <c r="AA331" i="14"/>
  <c r="AB331" i="14"/>
  <c r="AC331" i="14"/>
  <c r="AD331" i="14"/>
  <c r="AE331" i="14"/>
  <c r="AF331" i="14"/>
  <c r="AG331" i="14"/>
  <c r="AH331" i="14"/>
  <c r="AI331" i="14"/>
  <c r="AJ331" i="14"/>
  <c r="AK331" i="14"/>
  <c r="G332" i="14"/>
  <c r="H332" i="14"/>
  <c r="I332" i="14"/>
  <c r="J332" i="14"/>
  <c r="K332" i="14"/>
  <c r="L332" i="14"/>
  <c r="M332" i="14"/>
  <c r="N332" i="14"/>
  <c r="O332" i="14"/>
  <c r="P332" i="14"/>
  <c r="Q332" i="14"/>
  <c r="R332" i="14"/>
  <c r="S332" i="14"/>
  <c r="T332" i="14"/>
  <c r="U332" i="14"/>
  <c r="V332" i="14"/>
  <c r="W332" i="14"/>
  <c r="X332" i="14"/>
  <c r="Y332" i="14"/>
  <c r="Z332" i="14"/>
  <c r="AA332" i="14"/>
  <c r="AB332" i="14"/>
  <c r="AC332" i="14"/>
  <c r="AD332" i="14"/>
  <c r="AE332" i="14"/>
  <c r="AF332" i="14"/>
  <c r="AG332" i="14"/>
  <c r="AH332" i="14"/>
  <c r="AI332" i="14"/>
  <c r="AJ332" i="14"/>
  <c r="AK332" i="14"/>
  <c r="G333" i="14"/>
  <c r="H333" i="14"/>
  <c r="I333" i="14"/>
  <c r="J333" i="14"/>
  <c r="K333" i="14"/>
  <c r="L333" i="14"/>
  <c r="M333" i="14"/>
  <c r="N333" i="14"/>
  <c r="O333" i="14"/>
  <c r="P333" i="14"/>
  <c r="Q333" i="14"/>
  <c r="R333" i="14"/>
  <c r="S333" i="14"/>
  <c r="T333" i="14"/>
  <c r="U333" i="14"/>
  <c r="V333" i="14"/>
  <c r="W333" i="14"/>
  <c r="X333" i="14"/>
  <c r="Y333" i="14"/>
  <c r="Z333" i="14"/>
  <c r="AA333" i="14"/>
  <c r="AB333" i="14"/>
  <c r="AC333" i="14"/>
  <c r="AD333" i="14"/>
  <c r="AE333" i="14"/>
  <c r="AF333" i="14"/>
  <c r="AG333" i="14"/>
  <c r="AH333" i="14"/>
  <c r="AI333" i="14"/>
  <c r="AJ333" i="14"/>
  <c r="AK333" i="14"/>
  <c r="G334" i="14"/>
  <c r="H334" i="14"/>
  <c r="I334" i="14"/>
  <c r="J334" i="14"/>
  <c r="K334" i="14"/>
  <c r="L334" i="14"/>
  <c r="M334" i="14"/>
  <c r="N334" i="14"/>
  <c r="O334" i="14"/>
  <c r="P334" i="14"/>
  <c r="Q334" i="14"/>
  <c r="R334" i="14"/>
  <c r="S334" i="14"/>
  <c r="T334" i="14"/>
  <c r="U334" i="14"/>
  <c r="V334" i="14"/>
  <c r="W334" i="14"/>
  <c r="X334" i="14"/>
  <c r="Y334" i="14"/>
  <c r="Z334" i="14"/>
  <c r="AA334" i="14"/>
  <c r="AB334" i="14"/>
  <c r="AC334" i="14"/>
  <c r="AD334" i="14"/>
  <c r="AE334" i="14"/>
  <c r="AF334" i="14"/>
  <c r="AG334" i="14"/>
  <c r="AH334" i="14"/>
  <c r="AI334" i="14"/>
  <c r="AJ334" i="14"/>
  <c r="AK334" i="14"/>
  <c r="G335" i="14"/>
  <c r="H335" i="14"/>
  <c r="I335" i="14"/>
  <c r="J335" i="14"/>
  <c r="K335" i="14"/>
  <c r="L335" i="14"/>
  <c r="M335" i="14"/>
  <c r="N335" i="14"/>
  <c r="O335" i="14"/>
  <c r="P335" i="14"/>
  <c r="Q335" i="14"/>
  <c r="R335" i="14"/>
  <c r="S335" i="14"/>
  <c r="T335" i="14"/>
  <c r="U335" i="14"/>
  <c r="V335" i="14"/>
  <c r="W335" i="14"/>
  <c r="X335" i="14"/>
  <c r="Y335" i="14"/>
  <c r="Z335" i="14"/>
  <c r="AA335" i="14"/>
  <c r="AB335" i="14"/>
  <c r="AC335" i="14"/>
  <c r="AD335" i="14"/>
  <c r="AE335" i="14"/>
  <c r="AF335" i="14"/>
  <c r="AG335" i="14"/>
  <c r="AH335" i="14"/>
  <c r="AI335" i="14"/>
  <c r="AJ335" i="14"/>
  <c r="AK335" i="14"/>
  <c r="G336" i="14"/>
  <c r="H336" i="14"/>
  <c r="I336" i="14"/>
  <c r="J336" i="14"/>
  <c r="K336" i="14"/>
  <c r="L336" i="14"/>
  <c r="M336" i="14"/>
  <c r="N336" i="14"/>
  <c r="O336" i="14"/>
  <c r="P336" i="14"/>
  <c r="Q336" i="14"/>
  <c r="R336" i="14"/>
  <c r="S336" i="14"/>
  <c r="T336" i="14"/>
  <c r="U336" i="14"/>
  <c r="V336" i="14"/>
  <c r="W336" i="14"/>
  <c r="X336" i="14"/>
  <c r="Y336" i="14"/>
  <c r="Z336" i="14"/>
  <c r="AA336" i="14"/>
  <c r="AB336" i="14"/>
  <c r="AC336" i="14"/>
  <c r="AD336" i="14"/>
  <c r="AE336" i="14"/>
  <c r="AF336" i="14"/>
  <c r="AG336" i="14"/>
  <c r="AH336" i="14"/>
  <c r="AI336" i="14"/>
  <c r="AJ336" i="14"/>
  <c r="AK336" i="14"/>
  <c r="G337" i="14"/>
  <c r="H337" i="14"/>
  <c r="I337" i="14"/>
  <c r="J337" i="14"/>
  <c r="K337" i="14"/>
  <c r="L337" i="14"/>
  <c r="M337" i="14"/>
  <c r="N337" i="14"/>
  <c r="O337" i="14"/>
  <c r="P337" i="14"/>
  <c r="Q337" i="14"/>
  <c r="R337" i="14"/>
  <c r="S337" i="14"/>
  <c r="T337" i="14"/>
  <c r="U337" i="14"/>
  <c r="V337" i="14"/>
  <c r="W337" i="14"/>
  <c r="X337" i="14"/>
  <c r="Y337" i="14"/>
  <c r="Z337" i="14"/>
  <c r="AA337" i="14"/>
  <c r="AB337" i="14"/>
  <c r="AC337" i="14"/>
  <c r="AD337" i="14"/>
  <c r="AE337" i="14"/>
  <c r="AF337" i="14"/>
  <c r="AG337" i="14"/>
  <c r="AH337" i="14"/>
  <c r="AI337" i="14"/>
  <c r="AJ337" i="14"/>
  <c r="AK337" i="14"/>
  <c r="G338" i="14"/>
  <c r="H338" i="14"/>
  <c r="I338" i="14"/>
  <c r="J338" i="14"/>
  <c r="K338" i="14"/>
  <c r="L338" i="14"/>
  <c r="M338" i="14"/>
  <c r="N338" i="14"/>
  <c r="O338" i="14"/>
  <c r="P338" i="14"/>
  <c r="Q338" i="14"/>
  <c r="R338" i="14"/>
  <c r="S338" i="14"/>
  <c r="T338" i="14"/>
  <c r="U338" i="14"/>
  <c r="V338" i="14"/>
  <c r="W338" i="14"/>
  <c r="X338" i="14"/>
  <c r="Y338" i="14"/>
  <c r="Z338" i="14"/>
  <c r="AA338" i="14"/>
  <c r="AB338" i="14"/>
  <c r="AC338" i="14"/>
  <c r="AD338" i="14"/>
  <c r="AE338" i="14"/>
  <c r="AF338" i="14"/>
  <c r="AG338" i="14"/>
  <c r="AH338" i="14"/>
  <c r="AI338" i="14"/>
  <c r="AJ338" i="14"/>
  <c r="AK338" i="14"/>
  <c r="G339" i="14"/>
  <c r="H339" i="14"/>
  <c r="I339" i="14"/>
  <c r="J339" i="14"/>
  <c r="K339" i="14"/>
  <c r="L339" i="14"/>
  <c r="M339" i="14"/>
  <c r="N339" i="14"/>
  <c r="O339" i="14"/>
  <c r="P339" i="14"/>
  <c r="Q339" i="14"/>
  <c r="R339" i="14"/>
  <c r="S339" i="14"/>
  <c r="T339" i="14"/>
  <c r="U339" i="14"/>
  <c r="V339" i="14"/>
  <c r="W339" i="14"/>
  <c r="X339" i="14"/>
  <c r="Y339" i="14"/>
  <c r="Z339" i="14"/>
  <c r="AA339" i="14"/>
  <c r="AB339" i="14"/>
  <c r="AC339" i="14"/>
  <c r="AD339" i="14"/>
  <c r="AE339" i="14"/>
  <c r="AF339" i="14"/>
  <c r="AG339" i="14"/>
  <c r="AH339" i="14"/>
  <c r="AI339" i="14"/>
  <c r="AJ339" i="14"/>
  <c r="AK339" i="14"/>
  <c r="G340" i="14"/>
  <c r="H340" i="14"/>
  <c r="I340" i="14"/>
  <c r="J340" i="14"/>
  <c r="K340" i="14"/>
  <c r="L340" i="14"/>
  <c r="M340" i="14"/>
  <c r="N340" i="14"/>
  <c r="O340" i="14"/>
  <c r="P340" i="14"/>
  <c r="Q340" i="14"/>
  <c r="R340" i="14"/>
  <c r="S340" i="14"/>
  <c r="T340" i="14"/>
  <c r="U340" i="14"/>
  <c r="V340" i="14"/>
  <c r="W340" i="14"/>
  <c r="X340" i="14"/>
  <c r="Y340" i="14"/>
  <c r="Z340" i="14"/>
  <c r="AA340" i="14"/>
  <c r="AB340" i="14"/>
  <c r="AC340" i="14"/>
  <c r="AD340" i="14"/>
  <c r="AE340" i="14"/>
  <c r="AF340" i="14"/>
  <c r="AG340" i="14"/>
  <c r="AH340" i="14"/>
  <c r="AI340" i="14"/>
  <c r="AJ340" i="14"/>
  <c r="AK340" i="14"/>
  <c r="G341" i="14"/>
  <c r="H341" i="14"/>
  <c r="I341" i="14"/>
  <c r="J341" i="14"/>
  <c r="K341" i="14"/>
  <c r="L341" i="14"/>
  <c r="M341" i="14"/>
  <c r="N341" i="14"/>
  <c r="O341" i="14"/>
  <c r="P341" i="14"/>
  <c r="Q341" i="14"/>
  <c r="R341" i="14"/>
  <c r="S341" i="14"/>
  <c r="T341" i="14"/>
  <c r="U341" i="14"/>
  <c r="V341" i="14"/>
  <c r="W341" i="14"/>
  <c r="X341" i="14"/>
  <c r="Y341" i="14"/>
  <c r="Z341" i="14"/>
  <c r="AA341" i="14"/>
  <c r="AB341" i="14"/>
  <c r="AC341" i="14"/>
  <c r="AD341" i="14"/>
  <c r="AE341" i="14"/>
  <c r="AF341" i="14"/>
  <c r="AG341" i="14"/>
  <c r="AH341" i="14"/>
  <c r="AI341" i="14"/>
  <c r="AJ341" i="14"/>
  <c r="AK341" i="14"/>
  <c r="G342" i="14"/>
  <c r="H342" i="14"/>
  <c r="I342" i="14"/>
  <c r="J342" i="14"/>
  <c r="K342" i="14"/>
  <c r="L342" i="14"/>
  <c r="M342" i="14"/>
  <c r="N342" i="14"/>
  <c r="O342" i="14"/>
  <c r="P342" i="14"/>
  <c r="Q342" i="14"/>
  <c r="R342" i="14"/>
  <c r="S342" i="14"/>
  <c r="T342" i="14"/>
  <c r="U342" i="14"/>
  <c r="V342" i="14"/>
  <c r="W342" i="14"/>
  <c r="X342" i="14"/>
  <c r="Y342" i="14"/>
  <c r="Z342" i="14"/>
  <c r="AA342" i="14"/>
  <c r="AB342" i="14"/>
  <c r="AC342" i="14"/>
  <c r="AD342" i="14"/>
  <c r="AE342" i="14"/>
  <c r="AF342" i="14"/>
  <c r="AG342" i="14"/>
  <c r="AH342" i="14"/>
  <c r="AI342" i="14"/>
  <c r="AJ342" i="14"/>
  <c r="AK342" i="14"/>
  <c r="G343" i="14"/>
  <c r="H343" i="14"/>
  <c r="I343" i="14"/>
  <c r="J343" i="14"/>
  <c r="K343" i="14"/>
  <c r="L343" i="14"/>
  <c r="M343" i="14"/>
  <c r="N343" i="14"/>
  <c r="O343" i="14"/>
  <c r="P343" i="14"/>
  <c r="Q343" i="14"/>
  <c r="R343" i="14"/>
  <c r="S343" i="14"/>
  <c r="T343" i="14"/>
  <c r="U343" i="14"/>
  <c r="V343" i="14"/>
  <c r="W343" i="14"/>
  <c r="X343" i="14"/>
  <c r="Y343" i="14"/>
  <c r="Z343" i="14"/>
  <c r="AA343" i="14"/>
  <c r="AB343" i="14"/>
  <c r="AC343" i="14"/>
  <c r="AD343" i="14"/>
  <c r="AE343" i="14"/>
  <c r="AF343" i="14"/>
  <c r="AG343" i="14"/>
  <c r="AH343" i="14"/>
  <c r="AI343" i="14"/>
  <c r="AJ343" i="14"/>
  <c r="AK343" i="14"/>
  <c r="G344" i="14"/>
  <c r="H344" i="14"/>
  <c r="I344" i="14"/>
  <c r="J344" i="14"/>
  <c r="K344" i="14"/>
  <c r="L344" i="14"/>
  <c r="M344" i="14"/>
  <c r="N344" i="14"/>
  <c r="O344" i="14"/>
  <c r="P344" i="14"/>
  <c r="Q344" i="14"/>
  <c r="R344" i="14"/>
  <c r="S344" i="14"/>
  <c r="T344" i="14"/>
  <c r="U344" i="14"/>
  <c r="V344" i="14"/>
  <c r="W344" i="14"/>
  <c r="X344" i="14"/>
  <c r="Y344" i="14"/>
  <c r="Z344" i="14"/>
  <c r="AA344" i="14"/>
  <c r="AB344" i="14"/>
  <c r="AC344" i="14"/>
  <c r="AD344" i="14"/>
  <c r="AE344" i="14"/>
  <c r="AF344" i="14"/>
  <c r="AG344" i="14"/>
  <c r="AH344" i="14"/>
  <c r="AI344" i="14"/>
  <c r="AJ344" i="14"/>
  <c r="AK344" i="14"/>
  <c r="G345" i="14"/>
  <c r="H345" i="14"/>
  <c r="I345" i="14"/>
  <c r="J345" i="14"/>
  <c r="K345" i="14"/>
  <c r="L345" i="14"/>
  <c r="M345" i="14"/>
  <c r="N345" i="14"/>
  <c r="O345" i="14"/>
  <c r="P345" i="14"/>
  <c r="Q345" i="14"/>
  <c r="R345" i="14"/>
  <c r="S345" i="14"/>
  <c r="T345" i="14"/>
  <c r="U345" i="14"/>
  <c r="V345" i="14"/>
  <c r="W345" i="14"/>
  <c r="X345" i="14"/>
  <c r="Y345" i="14"/>
  <c r="Z345" i="14"/>
  <c r="AA345" i="14"/>
  <c r="AB345" i="14"/>
  <c r="AC345" i="14"/>
  <c r="AD345" i="14"/>
  <c r="AE345" i="14"/>
  <c r="AF345" i="14"/>
  <c r="AG345" i="14"/>
  <c r="AH345" i="14"/>
  <c r="AI345" i="14"/>
  <c r="AJ345" i="14"/>
  <c r="AK345" i="14"/>
  <c r="G346" i="14"/>
  <c r="H346" i="14"/>
  <c r="I346" i="14"/>
  <c r="J346" i="14"/>
  <c r="K346" i="14"/>
  <c r="L346" i="14"/>
  <c r="M346" i="14"/>
  <c r="N346" i="14"/>
  <c r="O346" i="14"/>
  <c r="P346" i="14"/>
  <c r="Q346" i="14"/>
  <c r="R346" i="14"/>
  <c r="S346" i="14"/>
  <c r="T346" i="14"/>
  <c r="U346" i="14"/>
  <c r="V346" i="14"/>
  <c r="W346" i="14"/>
  <c r="X346" i="14"/>
  <c r="Y346" i="14"/>
  <c r="Z346" i="14"/>
  <c r="AA346" i="14"/>
  <c r="AB346" i="14"/>
  <c r="AC346" i="14"/>
  <c r="AD346" i="14"/>
  <c r="AE346" i="14"/>
  <c r="AF346" i="14"/>
  <c r="AG346" i="14"/>
  <c r="AH346" i="14"/>
  <c r="AI346" i="14"/>
  <c r="AJ346" i="14"/>
  <c r="AK346" i="14"/>
  <c r="G347" i="14"/>
  <c r="H347" i="14"/>
  <c r="I347" i="14"/>
  <c r="J347" i="14"/>
  <c r="K347" i="14"/>
  <c r="L347" i="14"/>
  <c r="M347" i="14"/>
  <c r="N347" i="14"/>
  <c r="O347" i="14"/>
  <c r="P347" i="14"/>
  <c r="Q347" i="14"/>
  <c r="R347" i="14"/>
  <c r="S347" i="14"/>
  <c r="T347" i="14"/>
  <c r="U347" i="14"/>
  <c r="V347" i="14"/>
  <c r="W347" i="14"/>
  <c r="X347" i="14"/>
  <c r="Y347" i="14"/>
  <c r="Z347" i="14"/>
  <c r="AA347" i="14"/>
  <c r="AB347" i="14"/>
  <c r="AC347" i="14"/>
  <c r="AD347" i="14"/>
  <c r="AE347" i="14"/>
  <c r="AF347" i="14"/>
  <c r="AG347" i="14"/>
  <c r="AH347" i="14"/>
  <c r="AI347" i="14"/>
  <c r="AJ347" i="14"/>
  <c r="AK347" i="14"/>
  <c r="G348" i="14"/>
  <c r="H348" i="14"/>
  <c r="I348" i="14"/>
  <c r="J348" i="14"/>
  <c r="K348" i="14"/>
  <c r="L348" i="14"/>
  <c r="M348" i="14"/>
  <c r="N348" i="14"/>
  <c r="O348" i="14"/>
  <c r="P348" i="14"/>
  <c r="Q348" i="14"/>
  <c r="R348" i="14"/>
  <c r="S348" i="14"/>
  <c r="T348" i="14"/>
  <c r="U348" i="14"/>
  <c r="V348" i="14"/>
  <c r="W348" i="14"/>
  <c r="X348" i="14"/>
  <c r="Y348" i="14"/>
  <c r="Z348" i="14"/>
  <c r="AA348" i="14"/>
  <c r="AB348" i="14"/>
  <c r="AC348" i="14"/>
  <c r="AD348" i="14"/>
  <c r="AE348" i="14"/>
  <c r="AF348" i="14"/>
  <c r="AG348" i="14"/>
  <c r="AH348" i="14"/>
  <c r="AI348" i="14"/>
  <c r="AJ348" i="14"/>
  <c r="AK348" i="14"/>
  <c r="G349" i="14"/>
  <c r="H349" i="14"/>
  <c r="I349" i="14"/>
  <c r="J349" i="14"/>
  <c r="K349" i="14"/>
  <c r="L349" i="14"/>
  <c r="M349" i="14"/>
  <c r="N349" i="14"/>
  <c r="O349" i="14"/>
  <c r="P349" i="14"/>
  <c r="Q349" i="14"/>
  <c r="R349" i="14"/>
  <c r="S349" i="14"/>
  <c r="T349" i="14"/>
  <c r="U349" i="14"/>
  <c r="V349" i="14"/>
  <c r="W349" i="14"/>
  <c r="X349" i="14"/>
  <c r="Y349" i="14"/>
  <c r="Z349" i="14"/>
  <c r="AA349" i="14"/>
  <c r="AB349" i="14"/>
  <c r="AC349" i="14"/>
  <c r="AD349" i="14"/>
  <c r="AE349" i="14"/>
  <c r="AF349" i="14"/>
  <c r="AG349" i="14"/>
  <c r="AH349" i="14"/>
  <c r="AI349" i="14"/>
  <c r="AJ349" i="14"/>
  <c r="AK349" i="14"/>
  <c r="G350" i="14"/>
  <c r="H350" i="14"/>
  <c r="I350" i="14"/>
  <c r="J350" i="14"/>
  <c r="K350" i="14"/>
  <c r="L350" i="14"/>
  <c r="M350" i="14"/>
  <c r="N350" i="14"/>
  <c r="O350" i="14"/>
  <c r="P350" i="14"/>
  <c r="Q350" i="14"/>
  <c r="R350" i="14"/>
  <c r="S350" i="14"/>
  <c r="T350" i="14"/>
  <c r="U350" i="14"/>
  <c r="V350" i="14"/>
  <c r="W350" i="14"/>
  <c r="X350" i="14"/>
  <c r="Y350" i="14"/>
  <c r="Z350" i="14"/>
  <c r="AA350" i="14"/>
  <c r="AB350" i="14"/>
  <c r="AC350" i="14"/>
  <c r="AD350" i="14"/>
  <c r="AE350" i="14"/>
  <c r="AF350" i="14"/>
  <c r="AG350" i="14"/>
  <c r="AH350" i="14"/>
  <c r="AI350" i="14"/>
  <c r="AJ350" i="14"/>
  <c r="AK350" i="14"/>
  <c r="G351" i="14"/>
  <c r="H351" i="14"/>
  <c r="I351" i="14"/>
  <c r="J351" i="14"/>
  <c r="K351" i="14"/>
  <c r="L351" i="14"/>
  <c r="M351" i="14"/>
  <c r="N351" i="14"/>
  <c r="O351" i="14"/>
  <c r="P351" i="14"/>
  <c r="Q351" i="14"/>
  <c r="R351" i="14"/>
  <c r="S351" i="14"/>
  <c r="T351" i="14"/>
  <c r="U351" i="14"/>
  <c r="V351" i="14"/>
  <c r="W351" i="14"/>
  <c r="X351" i="14"/>
  <c r="Y351" i="14"/>
  <c r="Z351" i="14"/>
  <c r="AA351" i="14"/>
  <c r="AB351" i="14"/>
  <c r="AC351" i="14"/>
  <c r="AD351" i="14"/>
  <c r="AE351" i="14"/>
  <c r="AF351" i="14"/>
  <c r="AG351" i="14"/>
  <c r="AH351" i="14"/>
  <c r="AI351" i="14"/>
  <c r="AJ351" i="14"/>
  <c r="AK351" i="14"/>
  <c r="G352" i="14"/>
  <c r="H352" i="14"/>
  <c r="I352" i="14"/>
  <c r="J352" i="14"/>
  <c r="K352" i="14"/>
  <c r="L352" i="14"/>
  <c r="M352" i="14"/>
  <c r="N352" i="14"/>
  <c r="O352" i="14"/>
  <c r="P352" i="14"/>
  <c r="Q352" i="14"/>
  <c r="R352" i="14"/>
  <c r="S352" i="14"/>
  <c r="T352" i="14"/>
  <c r="U352" i="14"/>
  <c r="V352" i="14"/>
  <c r="W352" i="14"/>
  <c r="X352" i="14"/>
  <c r="Y352" i="14"/>
  <c r="Z352" i="14"/>
  <c r="AA352" i="14"/>
  <c r="AB352" i="14"/>
  <c r="AC352" i="14"/>
  <c r="AD352" i="14"/>
  <c r="AE352" i="14"/>
  <c r="AF352" i="14"/>
  <c r="AG352" i="14"/>
  <c r="AH352" i="14"/>
  <c r="AI352" i="14"/>
  <c r="AJ352" i="14"/>
  <c r="AK352" i="14"/>
  <c r="G353" i="14"/>
  <c r="H353" i="14"/>
  <c r="I353" i="14"/>
  <c r="J353" i="14"/>
  <c r="K353" i="14"/>
  <c r="L353" i="14"/>
  <c r="M353" i="14"/>
  <c r="N353" i="14"/>
  <c r="O353" i="14"/>
  <c r="P353" i="14"/>
  <c r="Q353" i="14"/>
  <c r="R353" i="14"/>
  <c r="S353" i="14"/>
  <c r="T353" i="14"/>
  <c r="U353" i="14"/>
  <c r="V353" i="14"/>
  <c r="W353" i="14"/>
  <c r="X353" i="14"/>
  <c r="Y353" i="14"/>
  <c r="Z353" i="14"/>
  <c r="AA353" i="14"/>
  <c r="AB353" i="14"/>
  <c r="AC353" i="14"/>
  <c r="AD353" i="14"/>
  <c r="AE353" i="14"/>
  <c r="AF353" i="14"/>
  <c r="AG353" i="14"/>
  <c r="AH353" i="14"/>
  <c r="AI353" i="14"/>
  <c r="AJ353" i="14"/>
  <c r="AK353" i="14"/>
  <c r="G354" i="14"/>
  <c r="H354" i="14"/>
  <c r="I354" i="14"/>
  <c r="J354" i="14"/>
  <c r="K354" i="14"/>
  <c r="L354" i="14"/>
  <c r="M354" i="14"/>
  <c r="N354" i="14"/>
  <c r="O354" i="14"/>
  <c r="P354" i="14"/>
  <c r="Q354" i="14"/>
  <c r="R354" i="14"/>
  <c r="S354" i="14"/>
  <c r="T354" i="14"/>
  <c r="U354" i="14"/>
  <c r="V354" i="14"/>
  <c r="W354" i="14"/>
  <c r="X354" i="14"/>
  <c r="Y354" i="14"/>
  <c r="Z354" i="14"/>
  <c r="AA354" i="14"/>
  <c r="AB354" i="14"/>
  <c r="AC354" i="14"/>
  <c r="AD354" i="14"/>
  <c r="AE354" i="14"/>
  <c r="AF354" i="14"/>
  <c r="AG354" i="14"/>
  <c r="AH354" i="14"/>
  <c r="AI354" i="14"/>
  <c r="AJ354" i="14"/>
  <c r="AK354" i="14"/>
  <c r="G355" i="14"/>
  <c r="H355" i="14"/>
  <c r="I355" i="14"/>
  <c r="J355" i="14"/>
  <c r="K355" i="14"/>
  <c r="L355" i="14"/>
  <c r="M355" i="14"/>
  <c r="N355" i="14"/>
  <c r="O355" i="14"/>
  <c r="P355" i="14"/>
  <c r="Q355" i="14"/>
  <c r="R355" i="14"/>
  <c r="S355" i="14"/>
  <c r="T355" i="14"/>
  <c r="U355" i="14"/>
  <c r="V355" i="14"/>
  <c r="W355" i="14"/>
  <c r="X355" i="14"/>
  <c r="Y355" i="14"/>
  <c r="Z355" i="14"/>
  <c r="AA355" i="14"/>
  <c r="AB355" i="14"/>
  <c r="AC355" i="14"/>
  <c r="AD355" i="14"/>
  <c r="AE355" i="14"/>
  <c r="AF355" i="14"/>
  <c r="AG355" i="14"/>
  <c r="AH355" i="14"/>
  <c r="AI355" i="14"/>
  <c r="AJ355" i="14"/>
  <c r="AK355" i="14"/>
  <c r="G356" i="14"/>
  <c r="H356" i="14"/>
  <c r="I356" i="14"/>
  <c r="J356" i="14"/>
  <c r="K356" i="14"/>
  <c r="L356" i="14"/>
  <c r="M356" i="14"/>
  <c r="N356" i="14"/>
  <c r="O356" i="14"/>
  <c r="P356" i="14"/>
  <c r="Q356" i="14"/>
  <c r="R356" i="14"/>
  <c r="S356" i="14"/>
  <c r="T356" i="14"/>
  <c r="U356" i="14"/>
  <c r="V356" i="14"/>
  <c r="W356" i="14"/>
  <c r="X356" i="14"/>
  <c r="Y356" i="14"/>
  <c r="Z356" i="14"/>
  <c r="AA356" i="14"/>
  <c r="AB356" i="14"/>
  <c r="AC356" i="14"/>
  <c r="AD356" i="14"/>
  <c r="AE356" i="14"/>
  <c r="AF356" i="14"/>
  <c r="AG356" i="14"/>
  <c r="AH356" i="14"/>
  <c r="AI356" i="14"/>
  <c r="AJ356" i="14"/>
  <c r="AK356" i="14"/>
  <c r="G357" i="14"/>
  <c r="H357" i="14"/>
  <c r="I357" i="14"/>
  <c r="J357" i="14"/>
  <c r="K357" i="14"/>
  <c r="L357" i="14"/>
  <c r="M357" i="14"/>
  <c r="N357" i="14"/>
  <c r="O357" i="14"/>
  <c r="P357" i="14"/>
  <c r="Q357" i="14"/>
  <c r="R357" i="14"/>
  <c r="S357" i="14"/>
  <c r="T357" i="14"/>
  <c r="U357" i="14"/>
  <c r="V357" i="14"/>
  <c r="W357" i="14"/>
  <c r="X357" i="14"/>
  <c r="Y357" i="14"/>
  <c r="Z357" i="14"/>
  <c r="AA357" i="14"/>
  <c r="AB357" i="14"/>
  <c r="AC357" i="14"/>
  <c r="AD357" i="14"/>
  <c r="AE357" i="14"/>
  <c r="AF357" i="14"/>
  <c r="AG357" i="14"/>
  <c r="AH357" i="14"/>
  <c r="AI357" i="14"/>
  <c r="AJ357" i="14"/>
  <c r="AK357" i="14"/>
  <c r="G358" i="14"/>
  <c r="H358" i="14"/>
  <c r="I358" i="14"/>
  <c r="J358" i="14"/>
  <c r="K358" i="14"/>
  <c r="L358" i="14"/>
  <c r="M358" i="14"/>
  <c r="N358" i="14"/>
  <c r="O358" i="14"/>
  <c r="P358" i="14"/>
  <c r="Q358" i="14"/>
  <c r="R358" i="14"/>
  <c r="S358" i="14"/>
  <c r="T358" i="14"/>
  <c r="U358" i="14"/>
  <c r="V358" i="14"/>
  <c r="W358" i="14"/>
  <c r="X358" i="14"/>
  <c r="Y358" i="14"/>
  <c r="Z358" i="14"/>
  <c r="AA358" i="14"/>
  <c r="AB358" i="14"/>
  <c r="AC358" i="14"/>
  <c r="AD358" i="14"/>
  <c r="AE358" i="14"/>
  <c r="AF358" i="14"/>
  <c r="AG358" i="14"/>
  <c r="AH358" i="14"/>
  <c r="AI358" i="14"/>
  <c r="AJ358" i="14"/>
  <c r="AK358" i="14"/>
  <c r="G359" i="14"/>
  <c r="H359" i="14"/>
  <c r="I359" i="14"/>
  <c r="J359" i="14"/>
  <c r="K359" i="14"/>
  <c r="L359" i="14"/>
  <c r="M359" i="14"/>
  <c r="N359" i="14"/>
  <c r="O359" i="14"/>
  <c r="P359" i="14"/>
  <c r="Q359" i="14"/>
  <c r="R359" i="14"/>
  <c r="S359" i="14"/>
  <c r="T359" i="14"/>
  <c r="U359" i="14"/>
  <c r="V359" i="14"/>
  <c r="W359" i="14"/>
  <c r="X359" i="14"/>
  <c r="Y359" i="14"/>
  <c r="Z359" i="14"/>
  <c r="AA359" i="14"/>
  <c r="AB359" i="14"/>
  <c r="AC359" i="14"/>
  <c r="AD359" i="14"/>
  <c r="AE359" i="14"/>
  <c r="AF359" i="14"/>
  <c r="AG359" i="14"/>
  <c r="AH359" i="14"/>
  <c r="AI359" i="14"/>
  <c r="AJ359" i="14"/>
  <c r="AK359" i="14"/>
  <c r="G360" i="14"/>
  <c r="H360" i="14"/>
  <c r="I360" i="14"/>
  <c r="J360" i="14"/>
  <c r="K360" i="14"/>
  <c r="L360" i="14"/>
  <c r="M360" i="14"/>
  <c r="N360" i="14"/>
  <c r="O360" i="14"/>
  <c r="P360" i="14"/>
  <c r="Q360" i="14"/>
  <c r="R360" i="14"/>
  <c r="S360" i="14"/>
  <c r="T360" i="14"/>
  <c r="U360" i="14"/>
  <c r="V360" i="14"/>
  <c r="W360" i="14"/>
  <c r="X360" i="14"/>
  <c r="Y360" i="14"/>
  <c r="Z360" i="14"/>
  <c r="AA360" i="14"/>
  <c r="AB360" i="14"/>
  <c r="AC360" i="14"/>
  <c r="AD360" i="14"/>
  <c r="AE360" i="14"/>
  <c r="AF360" i="14"/>
  <c r="AG360" i="14"/>
  <c r="AH360" i="14"/>
  <c r="AI360" i="14"/>
  <c r="AJ360" i="14"/>
  <c r="AK360" i="14"/>
  <c r="G361" i="14"/>
  <c r="H361" i="14"/>
  <c r="I361" i="14"/>
  <c r="J361" i="14"/>
  <c r="K361" i="14"/>
  <c r="L361" i="14"/>
  <c r="M361" i="14"/>
  <c r="N361" i="14"/>
  <c r="O361" i="14"/>
  <c r="P361" i="14"/>
  <c r="Q361" i="14"/>
  <c r="R361" i="14"/>
  <c r="S361" i="14"/>
  <c r="T361" i="14"/>
  <c r="U361" i="14"/>
  <c r="V361" i="14"/>
  <c r="W361" i="14"/>
  <c r="X361" i="14"/>
  <c r="Y361" i="14"/>
  <c r="Z361" i="14"/>
  <c r="AA361" i="14"/>
  <c r="AB361" i="14"/>
  <c r="AC361" i="14"/>
  <c r="AD361" i="14"/>
  <c r="AE361" i="14"/>
  <c r="AF361" i="14"/>
  <c r="AG361" i="14"/>
  <c r="AH361" i="14"/>
  <c r="AI361" i="14"/>
  <c r="AJ361" i="14"/>
  <c r="AK361" i="14"/>
  <c r="G362" i="14"/>
  <c r="H362" i="14"/>
  <c r="I362" i="14"/>
  <c r="J362" i="14"/>
  <c r="K362" i="14"/>
  <c r="L362" i="14"/>
  <c r="M362" i="14"/>
  <c r="N362" i="14"/>
  <c r="O362" i="14"/>
  <c r="P362" i="14"/>
  <c r="Q362" i="14"/>
  <c r="R362" i="14"/>
  <c r="S362" i="14"/>
  <c r="T362" i="14"/>
  <c r="U362" i="14"/>
  <c r="V362" i="14"/>
  <c r="W362" i="14"/>
  <c r="X362" i="14"/>
  <c r="Y362" i="14"/>
  <c r="Z362" i="14"/>
  <c r="AA362" i="14"/>
  <c r="AB362" i="14"/>
  <c r="AC362" i="14"/>
  <c r="AD362" i="14"/>
  <c r="AE362" i="14"/>
  <c r="AF362" i="14"/>
  <c r="AG362" i="14"/>
  <c r="AH362" i="14"/>
  <c r="AI362" i="14"/>
  <c r="AJ362" i="14"/>
  <c r="AK362" i="14"/>
  <c r="G363" i="14"/>
  <c r="H363" i="14"/>
  <c r="I363" i="14"/>
  <c r="J363" i="14"/>
  <c r="K363" i="14"/>
  <c r="L363" i="14"/>
  <c r="M363" i="14"/>
  <c r="N363" i="14"/>
  <c r="O363" i="14"/>
  <c r="P363" i="14"/>
  <c r="Q363" i="14"/>
  <c r="R363" i="14"/>
  <c r="S363" i="14"/>
  <c r="T363" i="14"/>
  <c r="U363" i="14"/>
  <c r="V363" i="14"/>
  <c r="W363" i="14"/>
  <c r="X363" i="14"/>
  <c r="Y363" i="14"/>
  <c r="Z363" i="14"/>
  <c r="AA363" i="14"/>
  <c r="AB363" i="14"/>
  <c r="AC363" i="14"/>
  <c r="AD363" i="14"/>
  <c r="AE363" i="14"/>
  <c r="AF363" i="14"/>
  <c r="AG363" i="14"/>
  <c r="AH363" i="14"/>
  <c r="AI363" i="14"/>
  <c r="AJ363" i="14"/>
  <c r="AK363" i="14"/>
  <c r="G364" i="14"/>
  <c r="H364" i="14"/>
  <c r="I364" i="14"/>
  <c r="J364" i="14"/>
  <c r="K364" i="14"/>
  <c r="L364" i="14"/>
  <c r="M364" i="14"/>
  <c r="N364" i="14"/>
  <c r="O364" i="14"/>
  <c r="P364" i="14"/>
  <c r="Q364" i="14"/>
  <c r="R364" i="14"/>
  <c r="S364" i="14"/>
  <c r="T364" i="14"/>
  <c r="U364" i="14"/>
  <c r="V364" i="14"/>
  <c r="W364" i="14"/>
  <c r="X364" i="14"/>
  <c r="Y364" i="14"/>
  <c r="Z364" i="14"/>
  <c r="AA364" i="14"/>
  <c r="AB364" i="14"/>
  <c r="AC364" i="14"/>
  <c r="AD364" i="14"/>
  <c r="AE364" i="14"/>
  <c r="AF364" i="14"/>
  <c r="AG364" i="14"/>
  <c r="AH364" i="14"/>
  <c r="AI364" i="14"/>
  <c r="AJ364" i="14"/>
  <c r="AK364" i="14"/>
  <c r="G365" i="14"/>
  <c r="H365" i="14"/>
  <c r="I365" i="14"/>
  <c r="J365" i="14"/>
  <c r="K365" i="14"/>
  <c r="L365" i="14"/>
  <c r="M365" i="14"/>
  <c r="N365" i="14"/>
  <c r="O365" i="14"/>
  <c r="P365" i="14"/>
  <c r="Q365" i="14"/>
  <c r="R365" i="14"/>
  <c r="S365" i="14"/>
  <c r="T365" i="14"/>
  <c r="U365" i="14"/>
  <c r="V365" i="14"/>
  <c r="W365" i="14"/>
  <c r="X365" i="14"/>
  <c r="Y365" i="14"/>
  <c r="Z365" i="14"/>
  <c r="AA365" i="14"/>
  <c r="AB365" i="14"/>
  <c r="AC365" i="14"/>
  <c r="AD365" i="14"/>
  <c r="AE365" i="14"/>
  <c r="AF365" i="14"/>
  <c r="AG365" i="14"/>
  <c r="AH365" i="14"/>
  <c r="AI365" i="14"/>
  <c r="AJ365" i="14"/>
  <c r="AK365" i="14"/>
  <c r="G366" i="14"/>
  <c r="H366" i="14"/>
  <c r="I366" i="14"/>
  <c r="J366" i="14"/>
  <c r="K366" i="14"/>
  <c r="L366" i="14"/>
  <c r="M366" i="14"/>
  <c r="N366" i="14"/>
  <c r="O366" i="14"/>
  <c r="P366" i="14"/>
  <c r="Q366" i="14"/>
  <c r="R366" i="14"/>
  <c r="S366" i="14"/>
  <c r="T366" i="14"/>
  <c r="U366" i="14"/>
  <c r="V366" i="14"/>
  <c r="W366" i="14"/>
  <c r="X366" i="14"/>
  <c r="Y366" i="14"/>
  <c r="Z366" i="14"/>
  <c r="AA366" i="14"/>
  <c r="AB366" i="14"/>
  <c r="AC366" i="14"/>
  <c r="AD366" i="14"/>
  <c r="AE366" i="14"/>
  <c r="AF366" i="14"/>
  <c r="AG366" i="14"/>
  <c r="AH366" i="14"/>
  <c r="AI366" i="14"/>
  <c r="AJ366" i="14"/>
  <c r="AK366" i="14"/>
  <c r="G367" i="14"/>
  <c r="H367" i="14"/>
  <c r="I367" i="14"/>
  <c r="J367" i="14"/>
  <c r="K367" i="14"/>
  <c r="L367" i="14"/>
  <c r="M367" i="14"/>
  <c r="N367" i="14"/>
  <c r="O367" i="14"/>
  <c r="P367" i="14"/>
  <c r="Q367" i="14"/>
  <c r="R367" i="14"/>
  <c r="S367" i="14"/>
  <c r="T367" i="14"/>
  <c r="U367" i="14"/>
  <c r="V367" i="14"/>
  <c r="W367" i="14"/>
  <c r="X367" i="14"/>
  <c r="Y367" i="14"/>
  <c r="Z367" i="14"/>
  <c r="AA367" i="14"/>
  <c r="AB367" i="14"/>
  <c r="AC367" i="14"/>
  <c r="AD367" i="14"/>
  <c r="AE367" i="14"/>
  <c r="AF367" i="14"/>
  <c r="AG367" i="14"/>
  <c r="AH367" i="14"/>
  <c r="AI367" i="14"/>
  <c r="AJ367" i="14"/>
  <c r="AK367" i="14"/>
  <c r="G368" i="14"/>
  <c r="H368" i="14"/>
  <c r="I368" i="14"/>
  <c r="J368" i="14"/>
  <c r="K368" i="14"/>
  <c r="L368" i="14"/>
  <c r="M368" i="14"/>
  <c r="N368" i="14"/>
  <c r="O368" i="14"/>
  <c r="P368" i="14"/>
  <c r="Q368" i="14"/>
  <c r="R368" i="14"/>
  <c r="S368" i="14"/>
  <c r="T368" i="14"/>
  <c r="U368" i="14"/>
  <c r="V368" i="14"/>
  <c r="W368" i="14"/>
  <c r="X368" i="14"/>
  <c r="Y368" i="14"/>
  <c r="Z368" i="14"/>
  <c r="AA368" i="14"/>
  <c r="AB368" i="14"/>
  <c r="AC368" i="14"/>
  <c r="AD368" i="14"/>
  <c r="AE368" i="14"/>
  <c r="AF368" i="14"/>
  <c r="AG368" i="14"/>
  <c r="AH368" i="14"/>
  <c r="AI368" i="14"/>
  <c r="AJ368" i="14"/>
  <c r="AK368" i="14"/>
  <c r="G369" i="14"/>
  <c r="H369" i="14"/>
  <c r="I369" i="14"/>
  <c r="J369" i="14"/>
  <c r="K369" i="14"/>
  <c r="L369" i="14"/>
  <c r="M369" i="14"/>
  <c r="N369" i="14"/>
  <c r="O369" i="14"/>
  <c r="P369" i="14"/>
  <c r="Q369" i="14"/>
  <c r="R369" i="14"/>
  <c r="S369" i="14"/>
  <c r="T369" i="14"/>
  <c r="U369" i="14"/>
  <c r="V369" i="14"/>
  <c r="W369" i="14"/>
  <c r="X369" i="14"/>
  <c r="Y369" i="14"/>
  <c r="Z369" i="14"/>
  <c r="AA369" i="14"/>
  <c r="AB369" i="14"/>
  <c r="AC369" i="14"/>
  <c r="AD369" i="14"/>
  <c r="AE369" i="14"/>
  <c r="AF369" i="14"/>
  <c r="AG369" i="14"/>
  <c r="AH369" i="14"/>
  <c r="AI369" i="14"/>
  <c r="AJ369" i="14"/>
  <c r="AK369" i="14"/>
  <c r="G370" i="14"/>
  <c r="H370" i="14"/>
  <c r="I370" i="14"/>
  <c r="J370" i="14"/>
  <c r="K370" i="14"/>
  <c r="L370" i="14"/>
  <c r="M370" i="14"/>
  <c r="N370" i="14"/>
  <c r="O370" i="14"/>
  <c r="P370" i="14"/>
  <c r="Q370" i="14"/>
  <c r="R370" i="14"/>
  <c r="S370" i="14"/>
  <c r="T370" i="14"/>
  <c r="U370" i="14"/>
  <c r="V370" i="14"/>
  <c r="W370" i="14"/>
  <c r="X370" i="14"/>
  <c r="Y370" i="14"/>
  <c r="Z370" i="14"/>
  <c r="AA370" i="14"/>
  <c r="AB370" i="14"/>
  <c r="AC370" i="14"/>
  <c r="AD370" i="14"/>
  <c r="AE370" i="14"/>
  <c r="AF370" i="14"/>
  <c r="AG370" i="14"/>
  <c r="AH370" i="14"/>
  <c r="AI370" i="14"/>
  <c r="AJ370" i="14"/>
  <c r="AK370" i="14"/>
  <c r="G371" i="14"/>
  <c r="H371" i="14"/>
  <c r="I371" i="14"/>
  <c r="J371" i="14"/>
  <c r="K371" i="14"/>
  <c r="L371" i="14"/>
  <c r="M371" i="14"/>
  <c r="N371" i="14"/>
  <c r="O371" i="14"/>
  <c r="P371" i="14"/>
  <c r="Q371" i="14"/>
  <c r="R371" i="14"/>
  <c r="S371" i="14"/>
  <c r="T371" i="14"/>
  <c r="U371" i="14"/>
  <c r="V371" i="14"/>
  <c r="W371" i="14"/>
  <c r="X371" i="14"/>
  <c r="Y371" i="14"/>
  <c r="Z371" i="14"/>
  <c r="AA371" i="14"/>
  <c r="AB371" i="14"/>
  <c r="AC371" i="14"/>
  <c r="AD371" i="14"/>
  <c r="AE371" i="14"/>
  <c r="AF371" i="14"/>
  <c r="AG371" i="14"/>
  <c r="AH371" i="14"/>
  <c r="AI371" i="14"/>
  <c r="AJ371" i="14"/>
  <c r="AK371" i="14"/>
  <c r="G372" i="14"/>
  <c r="H372" i="14"/>
  <c r="I372" i="14"/>
  <c r="J372" i="14"/>
  <c r="K372" i="14"/>
  <c r="L372" i="14"/>
  <c r="M372" i="14"/>
  <c r="N372" i="14"/>
  <c r="O372" i="14"/>
  <c r="P372" i="14"/>
  <c r="Q372" i="14"/>
  <c r="R372" i="14"/>
  <c r="S372" i="14"/>
  <c r="T372" i="14"/>
  <c r="U372" i="14"/>
  <c r="V372" i="14"/>
  <c r="W372" i="14"/>
  <c r="X372" i="14"/>
  <c r="Y372" i="14"/>
  <c r="Z372" i="14"/>
  <c r="AA372" i="14"/>
  <c r="AB372" i="14"/>
  <c r="AC372" i="14"/>
  <c r="AD372" i="14"/>
  <c r="AE372" i="14"/>
  <c r="AF372" i="14"/>
  <c r="AG372" i="14"/>
  <c r="AH372" i="14"/>
  <c r="AI372" i="14"/>
  <c r="AJ372" i="14"/>
  <c r="AK372" i="14"/>
  <c r="G373" i="14"/>
  <c r="H373" i="14"/>
  <c r="I373" i="14"/>
  <c r="J373" i="14"/>
  <c r="K373" i="14"/>
  <c r="L373" i="14"/>
  <c r="M373" i="14"/>
  <c r="N373" i="14"/>
  <c r="O373" i="14"/>
  <c r="P373" i="14"/>
  <c r="Q373" i="14"/>
  <c r="R373" i="14"/>
  <c r="S373" i="14"/>
  <c r="T373" i="14"/>
  <c r="U373" i="14"/>
  <c r="V373" i="14"/>
  <c r="W373" i="14"/>
  <c r="X373" i="14"/>
  <c r="Y373" i="14"/>
  <c r="Z373" i="14"/>
  <c r="AA373" i="14"/>
  <c r="AB373" i="14"/>
  <c r="AC373" i="14"/>
  <c r="AD373" i="14"/>
  <c r="AE373" i="14"/>
  <c r="AF373" i="14"/>
  <c r="AG373" i="14"/>
  <c r="AH373" i="14"/>
  <c r="AI373" i="14"/>
  <c r="AJ373" i="14"/>
  <c r="AK373" i="14"/>
  <c r="G374" i="14"/>
  <c r="H374" i="14"/>
  <c r="I374" i="14"/>
  <c r="J374" i="14"/>
  <c r="K374" i="14"/>
  <c r="L374" i="14"/>
  <c r="M374" i="14"/>
  <c r="N374" i="14"/>
  <c r="O374" i="14"/>
  <c r="P374" i="14"/>
  <c r="Q374" i="14"/>
  <c r="R374" i="14"/>
  <c r="S374" i="14"/>
  <c r="T374" i="14"/>
  <c r="U374" i="14"/>
  <c r="V374" i="14"/>
  <c r="W374" i="14"/>
  <c r="X374" i="14"/>
  <c r="Y374" i="14"/>
  <c r="Z374" i="14"/>
  <c r="AA374" i="14"/>
  <c r="AB374" i="14"/>
  <c r="AC374" i="14"/>
  <c r="AD374" i="14"/>
  <c r="AE374" i="14"/>
  <c r="AF374" i="14"/>
  <c r="AG374" i="14"/>
  <c r="AH374" i="14"/>
  <c r="AI374" i="14"/>
  <c r="AJ374" i="14"/>
  <c r="AK374" i="14"/>
  <c r="G375" i="14"/>
  <c r="H375" i="14"/>
  <c r="I375" i="14"/>
  <c r="J375" i="14"/>
  <c r="K375" i="14"/>
  <c r="L375" i="14"/>
  <c r="M375" i="14"/>
  <c r="N375" i="14"/>
  <c r="O375" i="14"/>
  <c r="P375" i="14"/>
  <c r="Q375" i="14"/>
  <c r="R375" i="14"/>
  <c r="S375" i="14"/>
  <c r="T375" i="14"/>
  <c r="U375" i="14"/>
  <c r="V375" i="14"/>
  <c r="W375" i="14"/>
  <c r="X375" i="14"/>
  <c r="Y375" i="14"/>
  <c r="Z375" i="14"/>
  <c r="AA375" i="14"/>
  <c r="AB375" i="14"/>
  <c r="AC375" i="14"/>
  <c r="AD375" i="14"/>
  <c r="AE375" i="14"/>
  <c r="AF375" i="14"/>
  <c r="AG375" i="14"/>
  <c r="AH375" i="14"/>
  <c r="AI375" i="14"/>
  <c r="AJ375" i="14"/>
  <c r="AK375" i="14"/>
  <c r="G376" i="14"/>
  <c r="H376" i="14"/>
  <c r="I376" i="14"/>
  <c r="J376" i="14"/>
  <c r="K376" i="14"/>
  <c r="L376" i="14"/>
  <c r="M376" i="14"/>
  <c r="N376" i="14"/>
  <c r="O376" i="14"/>
  <c r="P376" i="14"/>
  <c r="Q376" i="14"/>
  <c r="R376" i="14"/>
  <c r="S376" i="14"/>
  <c r="T376" i="14"/>
  <c r="U376" i="14"/>
  <c r="V376" i="14"/>
  <c r="W376" i="14"/>
  <c r="X376" i="14"/>
  <c r="Y376" i="14"/>
  <c r="Z376" i="14"/>
  <c r="AA376" i="14"/>
  <c r="AB376" i="14"/>
  <c r="AC376" i="14"/>
  <c r="AD376" i="14"/>
  <c r="AE376" i="14"/>
  <c r="AF376" i="14"/>
  <c r="AG376" i="14"/>
  <c r="AH376" i="14"/>
  <c r="AI376" i="14"/>
  <c r="AJ376" i="14"/>
  <c r="AK376" i="14"/>
  <c r="G377" i="14"/>
  <c r="H377" i="14"/>
  <c r="I377" i="14"/>
  <c r="J377" i="14"/>
  <c r="K377" i="14"/>
  <c r="L377" i="14"/>
  <c r="M377" i="14"/>
  <c r="N377" i="14"/>
  <c r="O377" i="14"/>
  <c r="P377" i="14"/>
  <c r="Q377" i="14"/>
  <c r="R377" i="14"/>
  <c r="S377" i="14"/>
  <c r="T377" i="14"/>
  <c r="U377" i="14"/>
  <c r="V377" i="14"/>
  <c r="W377" i="14"/>
  <c r="X377" i="14"/>
  <c r="Y377" i="14"/>
  <c r="Z377" i="14"/>
  <c r="AA377" i="14"/>
  <c r="AB377" i="14"/>
  <c r="AC377" i="14"/>
  <c r="AD377" i="14"/>
  <c r="AE377" i="14"/>
  <c r="AF377" i="14"/>
  <c r="AG377" i="14"/>
  <c r="AH377" i="14"/>
  <c r="AI377" i="14"/>
  <c r="AJ377" i="14"/>
  <c r="AK377" i="14"/>
  <c r="G378" i="14"/>
  <c r="H378" i="14"/>
  <c r="I378" i="14"/>
  <c r="J378" i="14"/>
  <c r="K378" i="14"/>
  <c r="L378" i="14"/>
  <c r="M378" i="14"/>
  <c r="N378" i="14"/>
  <c r="O378" i="14"/>
  <c r="P378" i="14"/>
  <c r="Q378" i="14"/>
  <c r="R378" i="14"/>
  <c r="S378" i="14"/>
  <c r="T378" i="14"/>
  <c r="U378" i="14"/>
  <c r="V378" i="14"/>
  <c r="W378" i="14"/>
  <c r="X378" i="14"/>
  <c r="Y378" i="14"/>
  <c r="Z378" i="14"/>
  <c r="AA378" i="14"/>
  <c r="AB378" i="14"/>
  <c r="AC378" i="14"/>
  <c r="AD378" i="14"/>
  <c r="AE378" i="14"/>
  <c r="AF378" i="14"/>
  <c r="AG378" i="14"/>
  <c r="AH378" i="14"/>
  <c r="AI378" i="14"/>
  <c r="AJ378" i="14"/>
  <c r="AK378" i="14"/>
  <c r="G379" i="14"/>
  <c r="H379" i="14"/>
  <c r="I379" i="14"/>
  <c r="J379" i="14"/>
  <c r="K379" i="14"/>
  <c r="L379" i="14"/>
  <c r="M379" i="14"/>
  <c r="N379" i="14"/>
  <c r="O379" i="14"/>
  <c r="P379" i="14"/>
  <c r="Q379" i="14"/>
  <c r="R379" i="14"/>
  <c r="S379" i="14"/>
  <c r="T379" i="14"/>
  <c r="U379" i="14"/>
  <c r="V379" i="14"/>
  <c r="W379" i="14"/>
  <c r="X379" i="14"/>
  <c r="Y379" i="14"/>
  <c r="Z379" i="14"/>
  <c r="AA379" i="14"/>
  <c r="AB379" i="14"/>
  <c r="AC379" i="14"/>
  <c r="AD379" i="14"/>
  <c r="AE379" i="14"/>
  <c r="AF379" i="14"/>
  <c r="AG379" i="14"/>
  <c r="AH379" i="14"/>
  <c r="AI379" i="14"/>
  <c r="AJ379" i="14"/>
  <c r="AK379" i="14"/>
  <c r="G380" i="14"/>
  <c r="H380" i="14"/>
  <c r="I380" i="14"/>
  <c r="J380" i="14"/>
  <c r="K380" i="14"/>
  <c r="L380" i="14"/>
  <c r="M380" i="14"/>
  <c r="N380" i="14"/>
  <c r="O380" i="14"/>
  <c r="P380" i="14"/>
  <c r="Q380" i="14"/>
  <c r="R380" i="14"/>
  <c r="S380" i="14"/>
  <c r="T380" i="14"/>
  <c r="U380" i="14"/>
  <c r="V380" i="14"/>
  <c r="W380" i="14"/>
  <c r="X380" i="14"/>
  <c r="Y380" i="14"/>
  <c r="Z380" i="14"/>
  <c r="AA380" i="14"/>
  <c r="AB380" i="14"/>
  <c r="AC380" i="14"/>
  <c r="AD380" i="14"/>
  <c r="AE380" i="14"/>
  <c r="AF380" i="14"/>
  <c r="AG380" i="14"/>
  <c r="AH380" i="14"/>
  <c r="AI380" i="14"/>
  <c r="AJ380" i="14"/>
  <c r="AK380" i="14"/>
  <c r="G381" i="14"/>
  <c r="H381" i="14"/>
  <c r="I381" i="14"/>
  <c r="J381" i="14"/>
  <c r="K381" i="14"/>
  <c r="L381" i="14"/>
  <c r="M381" i="14"/>
  <c r="N381" i="14"/>
  <c r="O381" i="14"/>
  <c r="P381" i="14"/>
  <c r="Q381" i="14"/>
  <c r="R381" i="14"/>
  <c r="S381" i="14"/>
  <c r="T381" i="14"/>
  <c r="U381" i="14"/>
  <c r="V381" i="14"/>
  <c r="W381" i="14"/>
  <c r="X381" i="14"/>
  <c r="Y381" i="14"/>
  <c r="Z381" i="14"/>
  <c r="AA381" i="14"/>
  <c r="AB381" i="14"/>
  <c r="AC381" i="14"/>
  <c r="AD381" i="14"/>
  <c r="AE381" i="14"/>
  <c r="AF381" i="14"/>
  <c r="AG381" i="14"/>
  <c r="AH381" i="14"/>
  <c r="AI381" i="14"/>
  <c r="AJ381" i="14"/>
  <c r="AK381" i="14"/>
  <c r="G382" i="14"/>
  <c r="H382" i="14"/>
  <c r="I382" i="14"/>
  <c r="J382" i="14"/>
  <c r="K382" i="14"/>
  <c r="L382" i="14"/>
  <c r="M382" i="14"/>
  <c r="N382" i="14"/>
  <c r="O382" i="14"/>
  <c r="P382" i="14"/>
  <c r="Q382" i="14"/>
  <c r="R382" i="14"/>
  <c r="S382" i="14"/>
  <c r="T382" i="14"/>
  <c r="U382" i="14"/>
  <c r="V382" i="14"/>
  <c r="W382" i="14"/>
  <c r="X382" i="14"/>
  <c r="Y382" i="14"/>
  <c r="Z382" i="14"/>
  <c r="AA382" i="14"/>
  <c r="AB382" i="14"/>
  <c r="AC382" i="14"/>
  <c r="AD382" i="14"/>
  <c r="AE382" i="14"/>
  <c r="AF382" i="14"/>
  <c r="AG382" i="14"/>
  <c r="AH382" i="14"/>
  <c r="AI382" i="14"/>
  <c r="AJ382" i="14"/>
  <c r="AK382" i="14"/>
  <c r="G383" i="14"/>
  <c r="H383" i="14"/>
  <c r="I383" i="14"/>
  <c r="J383" i="14"/>
  <c r="K383" i="14"/>
  <c r="L383" i="14"/>
  <c r="M383" i="14"/>
  <c r="N383" i="14"/>
  <c r="O383" i="14"/>
  <c r="P383" i="14"/>
  <c r="Q383" i="14"/>
  <c r="R383" i="14"/>
  <c r="S383" i="14"/>
  <c r="T383" i="14"/>
  <c r="U383" i="14"/>
  <c r="V383" i="14"/>
  <c r="W383" i="14"/>
  <c r="X383" i="14"/>
  <c r="Y383" i="14"/>
  <c r="Z383" i="14"/>
  <c r="AA383" i="14"/>
  <c r="AB383" i="14"/>
  <c r="AC383" i="14"/>
  <c r="AD383" i="14"/>
  <c r="AE383" i="14"/>
  <c r="AF383" i="14"/>
  <c r="AG383" i="14"/>
  <c r="AH383" i="14"/>
  <c r="AI383" i="14"/>
  <c r="AJ383" i="14"/>
  <c r="AK383" i="14"/>
  <c r="G384" i="14"/>
  <c r="H384" i="14"/>
  <c r="I384" i="14"/>
  <c r="J384" i="14"/>
  <c r="K384" i="14"/>
  <c r="L384" i="14"/>
  <c r="M384" i="14"/>
  <c r="N384" i="14"/>
  <c r="O384" i="14"/>
  <c r="P384" i="14"/>
  <c r="Q384" i="14"/>
  <c r="R384" i="14"/>
  <c r="S384" i="14"/>
  <c r="T384" i="14"/>
  <c r="U384" i="14"/>
  <c r="V384" i="14"/>
  <c r="W384" i="14"/>
  <c r="X384" i="14"/>
  <c r="Y384" i="14"/>
  <c r="Z384" i="14"/>
  <c r="AA384" i="14"/>
  <c r="AB384" i="14"/>
  <c r="AC384" i="14"/>
  <c r="AD384" i="14"/>
  <c r="AE384" i="14"/>
  <c r="AF384" i="14"/>
  <c r="AG384" i="14"/>
  <c r="AH384" i="14"/>
  <c r="AI384" i="14"/>
  <c r="AJ384" i="14"/>
  <c r="AK384" i="14"/>
  <c r="G385" i="14"/>
  <c r="H385" i="14"/>
  <c r="I385" i="14"/>
  <c r="J385" i="14"/>
  <c r="K385" i="14"/>
  <c r="L385" i="14"/>
  <c r="M385" i="14"/>
  <c r="N385" i="14"/>
  <c r="O385" i="14"/>
  <c r="P385" i="14"/>
  <c r="Q385" i="14"/>
  <c r="R385" i="14"/>
  <c r="S385" i="14"/>
  <c r="T385" i="14"/>
  <c r="U385" i="14"/>
  <c r="V385" i="14"/>
  <c r="W385" i="14"/>
  <c r="X385" i="14"/>
  <c r="Y385" i="14"/>
  <c r="Z385" i="14"/>
  <c r="AA385" i="14"/>
  <c r="AB385" i="14"/>
  <c r="AC385" i="14"/>
  <c r="AD385" i="14"/>
  <c r="AE385" i="14"/>
  <c r="AF385" i="14"/>
  <c r="AG385" i="14"/>
  <c r="AH385" i="14"/>
  <c r="AI385" i="14"/>
  <c r="AJ385" i="14"/>
  <c r="AK385" i="14"/>
  <c r="G386" i="14"/>
  <c r="H386" i="14"/>
  <c r="I386" i="14"/>
  <c r="J386" i="14"/>
  <c r="K386" i="14"/>
  <c r="L386" i="14"/>
  <c r="M386" i="14"/>
  <c r="N386" i="14"/>
  <c r="O386" i="14"/>
  <c r="P386" i="14"/>
  <c r="Q386" i="14"/>
  <c r="R386" i="14"/>
  <c r="S386" i="14"/>
  <c r="T386" i="14"/>
  <c r="U386" i="14"/>
  <c r="V386" i="14"/>
  <c r="W386" i="14"/>
  <c r="X386" i="14"/>
  <c r="Y386" i="14"/>
  <c r="Z386" i="14"/>
  <c r="AA386" i="14"/>
  <c r="AB386" i="14"/>
  <c r="AC386" i="14"/>
  <c r="AD386" i="14"/>
  <c r="AE386" i="14"/>
  <c r="AF386" i="14"/>
  <c r="AG386" i="14"/>
  <c r="AH386" i="14"/>
  <c r="AI386" i="14"/>
  <c r="AJ386" i="14"/>
  <c r="AK386" i="14"/>
  <c r="G387" i="14"/>
  <c r="H387" i="14"/>
  <c r="I387" i="14"/>
  <c r="J387" i="14"/>
  <c r="K387" i="14"/>
  <c r="L387" i="14"/>
  <c r="M387" i="14"/>
  <c r="N387" i="14"/>
  <c r="O387" i="14"/>
  <c r="P387" i="14"/>
  <c r="Q387" i="14"/>
  <c r="R387" i="14"/>
  <c r="S387" i="14"/>
  <c r="T387" i="14"/>
  <c r="U387" i="14"/>
  <c r="V387" i="14"/>
  <c r="W387" i="14"/>
  <c r="X387" i="14"/>
  <c r="Y387" i="14"/>
  <c r="Z387" i="14"/>
  <c r="AA387" i="14"/>
  <c r="AB387" i="14"/>
  <c r="AC387" i="14"/>
  <c r="AD387" i="14"/>
  <c r="AE387" i="14"/>
  <c r="AF387" i="14"/>
  <c r="AG387" i="14"/>
  <c r="AH387" i="14"/>
  <c r="AI387" i="14"/>
  <c r="AJ387" i="14"/>
  <c r="AK387" i="14"/>
  <c r="G388" i="14"/>
  <c r="H388" i="14"/>
  <c r="I388" i="14"/>
  <c r="J388" i="14"/>
  <c r="K388" i="14"/>
  <c r="L388" i="14"/>
  <c r="M388" i="14"/>
  <c r="N388" i="14"/>
  <c r="O388" i="14"/>
  <c r="P388" i="14"/>
  <c r="Q388" i="14"/>
  <c r="R388" i="14"/>
  <c r="S388" i="14"/>
  <c r="T388" i="14"/>
  <c r="U388" i="14"/>
  <c r="V388" i="14"/>
  <c r="W388" i="14"/>
  <c r="X388" i="14"/>
  <c r="Y388" i="14"/>
  <c r="Z388" i="14"/>
  <c r="AA388" i="14"/>
  <c r="AB388" i="14"/>
  <c r="AC388" i="14"/>
  <c r="AD388" i="14"/>
  <c r="AE388" i="14"/>
  <c r="AF388" i="14"/>
  <c r="AG388" i="14"/>
  <c r="AH388" i="14"/>
  <c r="AI388" i="14"/>
  <c r="AJ388" i="14"/>
  <c r="AK388" i="14"/>
  <c r="G389" i="14"/>
  <c r="H389" i="14"/>
  <c r="I389" i="14"/>
  <c r="J389" i="14"/>
  <c r="K389" i="14"/>
  <c r="L389" i="14"/>
  <c r="M389" i="14"/>
  <c r="N389" i="14"/>
  <c r="O389" i="14"/>
  <c r="P389" i="14"/>
  <c r="Q389" i="14"/>
  <c r="R389" i="14"/>
  <c r="S389" i="14"/>
  <c r="T389" i="14"/>
  <c r="U389" i="14"/>
  <c r="V389" i="14"/>
  <c r="W389" i="14"/>
  <c r="X389" i="14"/>
  <c r="Y389" i="14"/>
  <c r="Z389" i="14"/>
  <c r="AA389" i="14"/>
  <c r="AB389" i="14"/>
  <c r="AC389" i="14"/>
  <c r="AD389" i="14"/>
  <c r="AE389" i="14"/>
  <c r="AF389" i="14"/>
  <c r="AG389" i="14"/>
  <c r="AH389" i="14"/>
  <c r="AI389" i="14"/>
  <c r="AJ389" i="14"/>
  <c r="AK389" i="14"/>
  <c r="G390" i="14"/>
  <c r="H390" i="14"/>
  <c r="I390" i="14"/>
  <c r="J390" i="14"/>
  <c r="K390" i="14"/>
  <c r="L390" i="14"/>
  <c r="M390" i="14"/>
  <c r="N390" i="14"/>
  <c r="O390" i="14"/>
  <c r="P390" i="14"/>
  <c r="Q390" i="14"/>
  <c r="R390" i="14"/>
  <c r="S390" i="14"/>
  <c r="T390" i="14"/>
  <c r="U390" i="14"/>
  <c r="V390" i="14"/>
  <c r="W390" i="14"/>
  <c r="X390" i="14"/>
  <c r="Y390" i="14"/>
  <c r="Z390" i="14"/>
  <c r="AA390" i="14"/>
  <c r="AB390" i="14"/>
  <c r="AC390" i="14"/>
  <c r="AD390" i="14"/>
  <c r="AE390" i="14"/>
  <c r="AF390" i="14"/>
  <c r="AG390" i="14"/>
  <c r="AH390" i="14"/>
  <c r="AI390" i="14"/>
  <c r="AJ390" i="14"/>
  <c r="AK390" i="14"/>
  <c r="G391" i="14"/>
  <c r="H391" i="14"/>
  <c r="I391" i="14"/>
  <c r="J391" i="14"/>
  <c r="K391" i="14"/>
  <c r="L391" i="14"/>
  <c r="M391" i="14"/>
  <c r="N391" i="14"/>
  <c r="O391" i="14"/>
  <c r="P391" i="14"/>
  <c r="Q391" i="14"/>
  <c r="R391" i="14"/>
  <c r="S391" i="14"/>
  <c r="T391" i="14"/>
  <c r="U391" i="14"/>
  <c r="V391" i="14"/>
  <c r="W391" i="14"/>
  <c r="X391" i="14"/>
  <c r="Y391" i="14"/>
  <c r="Z391" i="14"/>
  <c r="AA391" i="14"/>
  <c r="AB391" i="14"/>
  <c r="AC391" i="14"/>
  <c r="AD391" i="14"/>
  <c r="AE391" i="14"/>
  <c r="AF391" i="14"/>
  <c r="AG391" i="14"/>
  <c r="AH391" i="14"/>
  <c r="AI391" i="14"/>
  <c r="AJ391" i="14"/>
  <c r="AK391" i="14"/>
  <c r="G392" i="14"/>
  <c r="H392" i="14"/>
  <c r="I392" i="14"/>
  <c r="J392" i="14"/>
  <c r="K392" i="14"/>
  <c r="L392" i="14"/>
  <c r="M392" i="14"/>
  <c r="N392" i="14"/>
  <c r="O392" i="14"/>
  <c r="P392" i="14"/>
  <c r="Q392" i="14"/>
  <c r="R392" i="14"/>
  <c r="S392" i="14"/>
  <c r="T392" i="14"/>
  <c r="U392" i="14"/>
  <c r="V392" i="14"/>
  <c r="W392" i="14"/>
  <c r="X392" i="14"/>
  <c r="Y392" i="14"/>
  <c r="Z392" i="14"/>
  <c r="AA392" i="14"/>
  <c r="AB392" i="14"/>
  <c r="AC392" i="14"/>
  <c r="AD392" i="14"/>
  <c r="AE392" i="14"/>
  <c r="AF392" i="14"/>
  <c r="AG392" i="14"/>
  <c r="AH392" i="14"/>
  <c r="AI392" i="14"/>
  <c r="AJ392" i="14"/>
  <c r="AK392" i="14"/>
  <c r="G393" i="14"/>
  <c r="H393" i="14"/>
  <c r="I393" i="14"/>
  <c r="J393" i="14"/>
  <c r="K393" i="14"/>
  <c r="L393" i="14"/>
  <c r="M393" i="14"/>
  <c r="N393" i="14"/>
  <c r="O393" i="14"/>
  <c r="P393" i="14"/>
  <c r="Q393" i="14"/>
  <c r="R393" i="14"/>
  <c r="S393" i="14"/>
  <c r="T393" i="14"/>
  <c r="U393" i="14"/>
  <c r="V393" i="14"/>
  <c r="W393" i="14"/>
  <c r="X393" i="14"/>
  <c r="Y393" i="14"/>
  <c r="Z393" i="14"/>
  <c r="AA393" i="14"/>
  <c r="AB393" i="14"/>
  <c r="AC393" i="14"/>
  <c r="AD393" i="14"/>
  <c r="AE393" i="14"/>
  <c r="AF393" i="14"/>
  <c r="AG393" i="14"/>
  <c r="AH393" i="14"/>
  <c r="AI393" i="14"/>
  <c r="AJ393" i="14"/>
  <c r="AK393" i="14"/>
  <c r="G394" i="14"/>
  <c r="H394" i="14"/>
  <c r="I394" i="14"/>
  <c r="J394" i="14"/>
  <c r="K394" i="14"/>
  <c r="L394" i="14"/>
  <c r="M394" i="14"/>
  <c r="N394" i="14"/>
  <c r="O394" i="14"/>
  <c r="P394" i="14"/>
  <c r="Q394" i="14"/>
  <c r="R394" i="14"/>
  <c r="S394" i="14"/>
  <c r="T394" i="14"/>
  <c r="U394" i="14"/>
  <c r="V394" i="14"/>
  <c r="W394" i="14"/>
  <c r="X394" i="14"/>
  <c r="Y394" i="14"/>
  <c r="Z394" i="14"/>
  <c r="AA394" i="14"/>
  <c r="AB394" i="14"/>
  <c r="AC394" i="14"/>
  <c r="AD394" i="14"/>
  <c r="AE394" i="14"/>
  <c r="AF394" i="14"/>
  <c r="AG394" i="14"/>
  <c r="AH394" i="14"/>
  <c r="AI394" i="14"/>
  <c r="AJ394" i="14"/>
  <c r="AK394" i="14"/>
  <c r="G395" i="14"/>
  <c r="H395" i="14"/>
  <c r="I395" i="14"/>
  <c r="J395" i="14"/>
  <c r="K395" i="14"/>
  <c r="L395" i="14"/>
  <c r="M395" i="14"/>
  <c r="N395" i="14"/>
  <c r="O395" i="14"/>
  <c r="P395" i="14"/>
  <c r="Q395" i="14"/>
  <c r="R395" i="14"/>
  <c r="S395" i="14"/>
  <c r="T395" i="14"/>
  <c r="U395" i="14"/>
  <c r="V395" i="14"/>
  <c r="W395" i="14"/>
  <c r="X395" i="14"/>
  <c r="Y395" i="14"/>
  <c r="Z395" i="14"/>
  <c r="AA395" i="14"/>
  <c r="AB395" i="14"/>
  <c r="AC395" i="14"/>
  <c r="AD395" i="14"/>
  <c r="AE395" i="14"/>
  <c r="AF395" i="14"/>
  <c r="AG395" i="14"/>
  <c r="AH395" i="14"/>
  <c r="AI395" i="14"/>
  <c r="AJ395" i="14"/>
  <c r="AK395" i="14"/>
  <c r="G396" i="14"/>
  <c r="H396" i="14"/>
  <c r="I396" i="14"/>
  <c r="J396" i="14"/>
  <c r="K396" i="14"/>
  <c r="L396" i="14"/>
  <c r="M396" i="14"/>
  <c r="N396" i="14"/>
  <c r="O396" i="14"/>
  <c r="P396" i="14"/>
  <c r="Q396" i="14"/>
  <c r="R396" i="14"/>
  <c r="S396" i="14"/>
  <c r="T396" i="14"/>
  <c r="U396" i="14"/>
  <c r="V396" i="14"/>
  <c r="W396" i="14"/>
  <c r="X396" i="14"/>
  <c r="Y396" i="14"/>
  <c r="Z396" i="14"/>
  <c r="AA396" i="14"/>
  <c r="AB396" i="14"/>
  <c r="AC396" i="14"/>
  <c r="AD396" i="14"/>
  <c r="AE396" i="14"/>
  <c r="AF396" i="14"/>
  <c r="AG396" i="14"/>
  <c r="AH396" i="14"/>
  <c r="AI396" i="14"/>
  <c r="AJ396" i="14"/>
  <c r="AK396" i="14"/>
  <c r="G397" i="14"/>
  <c r="H397" i="14"/>
  <c r="I397" i="14"/>
  <c r="J397" i="14"/>
  <c r="K397" i="14"/>
  <c r="L397" i="14"/>
  <c r="M397" i="14"/>
  <c r="N397" i="14"/>
  <c r="O397" i="14"/>
  <c r="P397" i="14"/>
  <c r="Q397" i="14"/>
  <c r="R397" i="14"/>
  <c r="S397" i="14"/>
  <c r="T397" i="14"/>
  <c r="U397" i="14"/>
  <c r="V397" i="14"/>
  <c r="W397" i="14"/>
  <c r="X397" i="14"/>
  <c r="Y397" i="14"/>
  <c r="Z397" i="14"/>
  <c r="AA397" i="14"/>
  <c r="AB397" i="14"/>
  <c r="AC397" i="14"/>
  <c r="AD397" i="14"/>
  <c r="AE397" i="14"/>
  <c r="AF397" i="14"/>
  <c r="AG397" i="14"/>
  <c r="AH397" i="14"/>
  <c r="AI397" i="14"/>
  <c r="AJ397" i="14"/>
  <c r="AK397" i="14"/>
  <c r="G398" i="14"/>
  <c r="H398" i="14"/>
  <c r="I398" i="14"/>
  <c r="J398" i="14"/>
  <c r="K398" i="14"/>
  <c r="L398" i="14"/>
  <c r="M398" i="14"/>
  <c r="N398" i="14"/>
  <c r="O398" i="14"/>
  <c r="P398" i="14"/>
  <c r="Q398" i="14"/>
  <c r="R398" i="14"/>
  <c r="S398" i="14"/>
  <c r="T398" i="14"/>
  <c r="U398" i="14"/>
  <c r="V398" i="14"/>
  <c r="W398" i="14"/>
  <c r="X398" i="14"/>
  <c r="Y398" i="14"/>
  <c r="Z398" i="14"/>
  <c r="AA398" i="14"/>
  <c r="AB398" i="14"/>
  <c r="AC398" i="14"/>
  <c r="AD398" i="14"/>
  <c r="AE398" i="14"/>
  <c r="AF398" i="14"/>
  <c r="AG398" i="14"/>
  <c r="AH398" i="14"/>
  <c r="AI398" i="14"/>
  <c r="AJ398" i="14"/>
  <c r="AK398" i="14"/>
  <c r="G399" i="14"/>
  <c r="H399" i="14"/>
  <c r="I399" i="14"/>
  <c r="J399" i="14"/>
  <c r="K399" i="14"/>
  <c r="L399" i="14"/>
  <c r="M399" i="14"/>
  <c r="N399" i="14"/>
  <c r="O399" i="14"/>
  <c r="P399" i="14"/>
  <c r="Q399" i="14"/>
  <c r="R399" i="14"/>
  <c r="S399" i="14"/>
  <c r="T399" i="14"/>
  <c r="U399" i="14"/>
  <c r="V399" i="14"/>
  <c r="W399" i="14"/>
  <c r="X399" i="14"/>
  <c r="Y399" i="14"/>
  <c r="Z399" i="14"/>
  <c r="AA399" i="14"/>
  <c r="AB399" i="14"/>
  <c r="AC399" i="14"/>
  <c r="AD399" i="14"/>
  <c r="AE399" i="14"/>
  <c r="AF399" i="14"/>
  <c r="AG399" i="14"/>
  <c r="AH399" i="14"/>
  <c r="AI399" i="14"/>
  <c r="AJ399" i="14"/>
  <c r="AK399" i="14"/>
  <c r="G400" i="14"/>
  <c r="H400" i="14"/>
  <c r="I400" i="14"/>
  <c r="J400" i="14"/>
  <c r="K400" i="14"/>
  <c r="L400" i="14"/>
  <c r="M400" i="14"/>
  <c r="N400" i="14"/>
  <c r="O400" i="14"/>
  <c r="P400" i="14"/>
  <c r="Q400" i="14"/>
  <c r="R400" i="14"/>
  <c r="S400" i="14"/>
  <c r="T400" i="14"/>
  <c r="U400" i="14"/>
  <c r="V400" i="14"/>
  <c r="W400" i="14"/>
  <c r="X400" i="14"/>
  <c r="Y400" i="14"/>
  <c r="Z400" i="14"/>
  <c r="AA400" i="14"/>
  <c r="AB400" i="14"/>
  <c r="AC400" i="14"/>
  <c r="AD400" i="14"/>
  <c r="AE400" i="14"/>
  <c r="AF400" i="14"/>
  <c r="AG400" i="14"/>
  <c r="AH400" i="14"/>
  <c r="AI400" i="14"/>
  <c r="AJ400" i="14"/>
  <c r="AK400" i="14"/>
  <c r="G401" i="14"/>
  <c r="H401" i="14"/>
  <c r="I401" i="14"/>
  <c r="J401" i="14"/>
  <c r="K401" i="14"/>
  <c r="L401" i="14"/>
  <c r="M401" i="14"/>
  <c r="N401" i="14"/>
  <c r="O401" i="14"/>
  <c r="P401" i="14"/>
  <c r="Q401" i="14"/>
  <c r="R401" i="14"/>
  <c r="S401" i="14"/>
  <c r="T401" i="14"/>
  <c r="U401" i="14"/>
  <c r="V401" i="14"/>
  <c r="W401" i="14"/>
  <c r="X401" i="14"/>
  <c r="Y401" i="14"/>
  <c r="Z401" i="14"/>
  <c r="AA401" i="14"/>
  <c r="AB401" i="14"/>
  <c r="AC401" i="14"/>
  <c r="AD401" i="14"/>
  <c r="AE401" i="14"/>
  <c r="AF401" i="14"/>
  <c r="AG401" i="14"/>
  <c r="AH401" i="14"/>
  <c r="AI401" i="14"/>
  <c r="AJ401" i="14"/>
  <c r="AK401" i="14"/>
  <c r="G402" i="14"/>
  <c r="H402" i="14"/>
  <c r="I402" i="14"/>
  <c r="J402" i="14"/>
  <c r="K402" i="14"/>
  <c r="L402" i="14"/>
  <c r="M402" i="14"/>
  <c r="N402" i="14"/>
  <c r="O402" i="14"/>
  <c r="P402" i="14"/>
  <c r="Q402" i="14"/>
  <c r="R402" i="14"/>
  <c r="S402" i="14"/>
  <c r="T402" i="14"/>
  <c r="U402" i="14"/>
  <c r="V402" i="14"/>
  <c r="W402" i="14"/>
  <c r="X402" i="14"/>
  <c r="Y402" i="14"/>
  <c r="Z402" i="14"/>
  <c r="AA402" i="14"/>
  <c r="AB402" i="14"/>
  <c r="AC402" i="14"/>
  <c r="AD402" i="14"/>
  <c r="AE402" i="14"/>
  <c r="AF402" i="14"/>
  <c r="AG402" i="14"/>
  <c r="AH402" i="14"/>
  <c r="AI402" i="14"/>
  <c r="AJ402" i="14"/>
  <c r="AK402" i="14"/>
  <c r="G403" i="14"/>
  <c r="H403" i="14"/>
  <c r="I403" i="14"/>
  <c r="J403" i="14"/>
  <c r="K403" i="14"/>
  <c r="L403" i="14"/>
  <c r="M403" i="14"/>
  <c r="N403" i="14"/>
  <c r="O403" i="14"/>
  <c r="P403" i="14"/>
  <c r="Q403" i="14"/>
  <c r="R403" i="14"/>
  <c r="S403" i="14"/>
  <c r="T403" i="14"/>
  <c r="U403" i="14"/>
  <c r="V403" i="14"/>
  <c r="W403" i="14"/>
  <c r="X403" i="14"/>
  <c r="Y403" i="14"/>
  <c r="Z403" i="14"/>
  <c r="AA403" i="14"/>
  <c r="AB403" i="14"/>
  <c r="AC403" i="14"/>
  <c r="AD403" i="14"/>
  <c r="AE403" i="14"/>
  <c r="AF403" i="14"/>
  <c r="AG403" i="14"/>
  <c r="AH403" i="14"/>
  <c r="AI403" i="14"/>
  <c r="AJ403" i="14"/>
  <c r="AK403" i="14"/>
  <c r="G404" i="14"/>
  <c r="H404" i="14"/>
  <c r="I404" i="14"/>
  <c r="J404" i="14"/>
  <c r="K404" i="14"/>
  <c r="L404" i="14"/>
  <c r="M404" i="14"/>
  <c r="N404" i="14"/>
  <c r="O404" i="14"/>
  <c r="P404" i="14"/>
  <c r="Q404" i="14"/>
  <c r="R404" i="14"/>
  <c r="S404" i="14"/>
  <c r="T404" i="14"/>
  <c r="U404" i="14"/>
  <c r="V404" i="14"/>
  <c r="W404" i="14"/>
  <c r="X404" i="14"/>
  <c r="Y404" i="14"/>
  <c r="Z404" i="14"/>
  <c r="AA404" i="14"/>
  <c r="AB404" i="14"/>
  <c r="AC404" i="14"/>
  <c r="AD404" i="14"/>
  <c r="AE404" i="14"/>
  <c r="AF404" i="14"/>
  <c r="AG404" i="14"/>
  <c r="AH404" i="14"/>
  <c r="AI404" i="14"/>
  <c r="AJ404" i="14"/>
  <c r="AK404" i="14"/>
  <c r="G405" i="14"/>
  <c r="H405" i="14"/>
  <c r="I405" i="14"/>
  <c r="J405" i="14"/>
  <c r="K405" i="14"/>
  <c r="L405" i="14"/>
  <c r="M405" i="14"/>
  <c r="N405" i="14"/>
  <c r="O405" i="14"/>
  <c r="P405" i="14"/>
  <c r="Q405" i="14"/>
  <c r="R405" i="14"/>
  <c r="S405" i="14"/>
  <c r="T405" i="14"/>
  <c r="U405" i="14"/>
  <c r="V405" i="14"/>
  <c r="W405" i="14"/>
  <c r="X405" i="14"/>
  <c r="Y405" i="14"/>
  <c r="Z405" i="14"/>
  <c r="AA405" i="14"/>
  <c r="AB405" i="14"/>
  <c r="AC405" i="14"/>
  <c r="AD405" i="14"/>
  <c r="AE405" i="14"/>
  <c r="AF405" i="14"/>
  <c r="AG405" i="14"/>
  <c r="AH405" i="14"/>
  <c r="AI405" i="14"/>
  <c r="AJ405" i="14"/>
  <c r="AK405" i="14"/>
  <c r="G406" i="14"/>
  <c r="H406" i="14"/>
  <c r="I406" i="14"/>
  <c r="J406" i="14"/>
  <c r="K406" i="14"/>
  <c r="L406" i="14"/>
  <c r="M406" i="14"/>
  <c r="N406" i="14"/>
  <c r="O406" i="14"/>
  <c r="P406" i="14"/>
  <c r="Q406" i="14"/>
  <c r="R406" i="14"/>
  <c r="S406" i="14"/>
  <c r="T406" i="14"/>
  <c r="U406" i="14"/>
  <c r="V406" i="14"/>
  <c r="W406" i="14"/>
  <c r="X406" i="14"/>
  <c r="Y406" i="14"/>
  <c r="Z406" i="14"/>
  <c r="AA406" i="14"/>
  <c r="AB406" i="14"/>
  <c r="AC406" i="14"/>
  <c r="AD406" i="14"/>
  <c r="AE406" i="14"/>
  <c r="AF406" i="14"/>
  <c r="AG406" i="14"/>
  <c r="AH406" i="14"/>
  <c r="AI406" i="14"/>
  <c r="AJ406" i="14"/>
  <c r="AK406" i="14"/>
  <c r="G407" i="14"/>
  <c r="H407" i="14"/>
  <c r="I407" i="14"/>
  <c r="J407" i="14"/>
  <c r="K407" i="14"/>
  <c r="L407" i="14"/>
  <c r="M407" i="14"/>
  <c r="N407" i="14"/>
  <c r="O407" i="14"/>
  <c r="P407" i="14"/>
  <c r="Q407" i="14"/>
  <c r="R407" i="14"/>
  <c r="S407" i="14"/>
  <c r="T407" i="14"/>
  <c r="U407" i="14"/>
  <c r="V407" i="14"/>
  <c r="W407" i="14"/>
  <c r="X407" i="14"/>
  <c r="Y407" i="14"/>
  <c r="Z407" i="14"/>
  <c r="AA407" i="14"/>
  <c r="AB407" i="14"/>
  <c r="AC407" i="14"/>
  <c r="AD407" i="14"/>
  <c r="AE407" i="14"/>
  <c r="AF407" i="14"/>
  <c r="AG407" i="14"/>
  <c r="AH407" i="14"/>
  <c r="AI407" i="14"/>
  <c r="AJ407" i="14"/>
  <c r="AK407" i="14"/>
  <c r="G408" i="14"/>
  <c r="H408" i="14"/>
  <c r="I408" i="14"/>
  <c r="J408" i="14"/>
  <c r="K408" i="14"/>
  <c r="L408" i="14"/>
  <c r="M408" i="14"/>
  <c r="N408" i="14"/>
  <c r="O408" i="14"/>
  <c r="P408" i="14"/>
  <c r="Q408" i="14"/>
  <c r="R408" i="14"/>
  <c r="S408" i="14"/>
  <c r="T408" i="14"/>
  <c r="U408" i="14"/>
  <c r="V408" i="14"/>
  <c r="W408" i="14"/>
  <c r="X408" i="14"/>
  <c r="Y408" i="14"/>
  <c r="Z408" i="14"/>
  <c r="AA408" i="14"/>
  <c r="AB408" i="14"/>
  <c r="AC408" i="14"/>
  <c r="AD408" i="14"/>
  <c r="AE408" i="14"/>
  <c r="AF408" i="14"/>
  <c r="AG408" i="14"/>
  <c r="AH408" i="14"/>
  <c r="AI408" i="14"/>
  <c r="AJ408" i="14"/>
  <c r="AK408" i="14"/>
  <c r="G409" i="14"/>
  <c r="H409" i="14"/>
  <c r="I409" i="14"/>
  <c r="J409" i="14"/>
  <c r="K409" i="14"/>
  <c r="L409" i="14"/>
  <c r="M409" i="14"/>
  <c r="N409" i="14"/>
  <c r="O409" i="14"/>
  <c r="P409" i="14"/>
  <c r="Q409" i="14"/>
  <c r="R409" i="14"/>
  <c r="S409" i="14"/>
  <c r="T409" i="14"/>
  <c r="U409" i="14"/>
  <c r="V409" i="14"/>
  <c r="W409" i="14"/>
  <c r="X409" i="14"/>
  <c r="Y409" i="14"/>
  <c r="Z409" i="14"/>
  <c r="AA409" i="14"/>
  <c r="AB409" i="14"/>
  <c r="AC409" i="14"/>
  <c r="AD409" i="14"/>
  <c r="AE409" i="14"/>
  <c r="AF409" i="14"/>
  <c r="AG409" i="14"/>
  <c r="AH409" i="14"/>
  <c r="AI409" i="14"/>
  <c r="AJ409" i="14"/>
  <c r="AK409" i="14"/>
  <c r="G410" i="14"/>
  <c r="H410" i="14"/>
  <c r="I410" i="14"/>
  <c r="J410" i="14"/>
  <c r="K410" i="14"/>
  <c r="L410" i="14"/>
  <c r="M410" i="14"/>
  <c r="N410" i="14"/>
  <c r="O410" i="14"/>
  <c r="P410" i="14"/>
  <c r="Q410" i="14"/>
  <c r="R410" i="14"/>
  <c r="S410" i="14"/>
  <c r="T410" i="14"/>
  <c r="U410" i="14"/>
  <c r="V410" i="14"/>
  <c r="W410" i="14"/>
  <c r="X410" i="14"/>
  <c r="Y410" i="14"/>
  <c r="Z410" i="14"/>
  <c r="AA410" i="14"/>
  <c r="AB410" i="14"/>
  <c r="AC410" i="14"/>
  <c r="AD410" i="14"/>
  <c r="AE410" i="14"/>
  <c r="AF410" i="14"/>
  <c r="AG410" i="14"/>
  <c r="AH410" i="14"/>
  <c r="AI410" i="14"/>
  <c r="AJ410" i="14"/>
  <c r="AK410" i="14"/>
  <c r="G411" i="14"/>
  <c r="H411" i="14"/>
  <c r="I411" i="14"/>
  <c r="J411" i="14"/>
  <c r="K411" i="14"/>
  <c r="L411" i="14"/>
  <c r="M411" i="14"/>
  <c r="N411" i="14"/>
  <c r="O411" i="14"/>
  <c r="P411" i="14"/>
  <c r="Q411" i="14"/>
  <c r="R411" i="14"/>
  <c r="S411" i="14"/>
  <c r="T411" i="14"/>
  <c r="U411" i="14"/>
  <c r="V411" i="14"/>
  <c r="W411" i="14"/>
  <c r="X411" i="14"/>
  <c r="Y411" i="14"/>
  <c r="Z411" i="14"/>
  <c r="AA411" i="14"/>
  <c r="AB411" i="14"/>
  <c r="AC411" i="14"/>
  <c r="AD411" i="14"/>
  <c r="AE411" i="14"/>
  <c r="AF411" i="14"/>
  <c r="AG411" i="14"/>
  <c r="AH411" i="14"/>
  <c r="AI411" i="14"/>
  <c r="AJ411" i="14"/>
  <c r="AK411" i="14"/>
  <c r="G412" i="14"/>
  <c r="H412" i="14"/>
  <c r="I412" i="14"/>
  <c r="J412" i="14"/>
  <c r="K412" i="14"/>
  <c r="L412" i="14"/>
  <c r="M412" i="14"/>
  <c r="N412" i="14"/>
  <c r="O412" i="14"/>
  <c r="P412" i="14"/>
  <c r="Q412" i="14"/>
  <c r="R412" i="14"/>
  <c r="S412" i="14"/>
  <c r="T412" i="14"/>
  <c r="U412" i="14"/>
  <c r="V412" i="14"/>
  <c r="W412" i="14"/>
  <c r="X412" i="14"/>
  <c r="Y412" i="14"/>
  <c r="Z412" i="14"/>
  <c r="AA412" i="14"/>
  <c r="AB412" i="14"/>
  <c r="AC412" i="14"/>
  <c r="AD412" i="14"/>
  <c r="AE412" i="14"/>
  <c r="AF412" i="14"/>
  <c r="AG412" i="14"/>
  <c r="AH412" i="14"/>
  <c r="AI412" i="14"/>
  <c r="AJ412" i="14"/>
  <c r="AK412" i="14"/>
  <c r="G413" i="14"/>
  <c r="H413" i="14"/>
  <c r="I413" i="14"/>
  <c r="J413" i="14"/>
  <c r="K413" i="14"/>
  <c r="L413" i="14"/>
  <c r="M413" i="14"/>
  <c r="N413" i="14"/>
  <c r="O413" i="14"/>
  <c r="P413" i="14"/>
  <c r="Q413" i="14"/>
  <c r="R413" i="14"/>
  <c r="S413" i="14"/>
  <c r="T413" i="14"/>
  <c r="U413" i="14"/>
  <c r="V413" i="14"/>
  <c r="W413" i="14"/>
  <c r="X413" i="14"/>
  <c r="Y413" i="14"/>
  <c r="Z413" i="14"/>
  <c r="AA413" i="14"/>
  <c r="AB413" i="14"/>
  <c r="AC413" i="14"/>
  <c r="AD413" i="14"/>
  <c r="AE413" i="14"/>
  <c r="AF413" i="14"/>
  <c r="AG413" i="14"/>
  <c r="AH413" i="14"/>
  <c r="AI413" i="14"/>
  <c r="AJ413" i="14"/>
  <c r="AK413" i="14"/>
  <c r="G414" i="14"/>
  <c r="H414" i="14"/>
  <c r="I414" i="14"/>
  <c r="J414" i="14"/>
  <c r="K414" i="14"/>
  <c r="L414" i="14"/>
  <c r="M414" i="14"/>
  <c r="N414" i="14"/>
  <c r="O414" i="14"/>
  <c r="P414" i="14"/>
  <c r="Q414" i="14"/>
  <c r="R414" i="14"/>
  <c r="S414" i="14"/>
  <c r="T414" i="14"/>
  <c r="U414" i="14"/>
  <c r="V414" i="14"/>
  <c r="W414" i="14"/>
  <c r="X414" i="14"/>
  <c r="Y414" i="14"/>
  <c r="Z414" i="14"/>
  <c r="AA414" i="14"/>
  <c r="AB414" i="14"/>
  <c r="AC414" i="14"/>
  <c r="AD414" i="14"/>
  <c r="AE414" i="14"/>
  <c r="AF414" i="14"/>
  <c r="AG414" i="14"/>
  <c r="AH414" i="14"/>
  <c r="AI414" i="14"/>
  <c r="AJ414" i="14"/>
  <c r="AK414" i="14"/>
  <c r="G415" i="14"/>
  <c r="H415" i="14"/>
  <c r="I415" i="14"/>
  <c r="J415" i="14"/>
  <c r="K415" i="14"/>
  <c r="L415" i="14"/>
  <c r="M415" i="14"/>
  <c r="N415" i="14"/>
  <c r="O415" i="14"/>
  <c r="P415" i="14"/>
  <c r="Q415" i="14"/>
  <c r="R415" i="14"/>
  <c r="S415" i="14"/>
  <c r="T415" i="14"/>
  <c r="U415" i="14"/>
  <c r="V415" i="14"/>
  <c r="W415" i="14"/>
  <c r="X415" i="14"/>
  <c r="Y415" i="14"/>
  <c r="Z415" i="14"/>
  <c r="AA415" i="14"/>
  <c r="AB415" i="14"/>
  <c r="AC415" i="14"/>
  <c r="AD415" i="14"/>
  <c r="AE415" i="14"/>
  <c r="AF415" i="14"/>
  <c r="AG415" i="14"/>
  <c r="AH415" i="14"/>
  <c r="AI415" i="14"/>
  <c r="AJ415" i="14"/>
  <c r="AK415" i="14"/>
  <c r="G416" i="14"/>
  <c r="H416" i="14"/>
  <c r="I416" i="14"/>
  <c r="J416" i="14"/>
  <c r="K416" i="14"/>
  <c r="L416" i="14"/>
  <c r="M416" i="14"/>
  <c r="N416" i="14"/>
  <c r="O416" i="14"/>
  <c r="P416" i="14"/>
  <c r="Q416" i="14"/>
  <c r="R416" i="14"/>
  <c r="S416" i="14"/>
  <c r="T416" i="14"/>
  <c r="U416" i="14"/>
  <c r="V416" i="14"/>
  <c r="W416" i="14"/>
  <c r="X416" i="14"/>
  <c r="Y416" i="14"/>
  <c r="Z416" i="14"/>
  <c r="AA416" i="14"/>
  <c r="AB416" i="14"/>
  <c r="AC416" i="14"/>
  <c r="AD416" i="14"/>
  <c r="AE416" i="14"/>
  <c r="AF416" i="14"/>
  <c r="AG416" i="14"/>
  <c r="AH416" i="14"/>
  <c r="AI416" i="14"/>
  <c r="AJ416" i="14"/>
  <c r="AK416" i="14"/>
  <c r="G417" i="14"/>
  <c r="H417" i="14"/>
  <c r="I417" i="14"/>
  <c r="J417" i="14"/>
  <c r="K417" i="14"/>
  <c r="L417" i="14"/>
  <c r="M417" i="14"/>
  <c r="N417" i="14"/>
  <c r="O417" i="14"/>
  <c r="P417" i="14"/>
  <c r="Q417" i="14"/>
  <c r="R417" i="14"/>
  <c r="S417" i="14"/>
  <c r="T417" i="14"/>
  <c r="U417" i="14"/>
  <c r="V417" i="14"/>
  <c r="W417" i="14"/>
  <c r="X417" i="14"/>
  <c r="Y417" i="14"/>
  <c r="Z417" i="14"/>
  <c r="AA417" i="14"/>
  <c r="AB417" i="14"/>
  <c r="AC417" i="14"/>
  <c r="AD417" i="14"/>
  <c r="AE417" i="14"/>
  <c r="AF417" i="14"/>
  <c r="AG417" i="14"/>
  <c r="AH417" i="14"/>
  <c r="AI417" i="14"/>
  <c r="AJ417" i="14"/>
  <c r="AK417" i="14"/>
  <c r="G418" i="14"/>
  <c r="H418" i="14"/>
  <c r="I418" i="14"/>
  <c r="J418" i="14"/>
  <c r="K418" i="14"/>
  <c r="L418" i="14"/>
  <c r="M418" i="14"/>
  <c r="N418" i="14"/>
  <c r="O418" i="14"/>
  <c r="P418" i="14"/>
  <c r="Q418" i="14"/>
  <c r="R418" i="14"/>
  <c r="S418" i="14"/>
  <c r="T418" i="14"/>
  <c r="U418" i="14"/>
  <c r="V418" i="14"/>
  <c r="W418" i="14"/>
  <c r="X418" i="14"/>
  <c r="Y418" i="14"/>
  <c r="Z418" i="14"/>
  <c r="AA418" i="14"/>
  <c r="AB418" i="14"/>
  <c r="AC418" i="14"/>
  <c r="AD418" i="14"/>
  <c r="AE418" i="14"/>
  <c r="AF418" i="14"/>
  <c r="AG418" i="14"/>
  <c r="AH418" i="14"/>
  <c r="AI418" i="14"/>
  <c r="AJ418" i="14"/>
  <c r="AK418" i="14"/>
  <c r="G419" i="14"/>
  <c r="H419" i="14"/>
  <c r="I419" i="14"/>
  <c r="J419" i="14"/>
  <c r="K419" i="14"/>
  <c r="L419" i="14"/>
  <c r="M419" i="14"/>
  <c r="N419" i="14"/>
  <c r="O419" i="14"/>
  <c r="P419" i="14"/>
  <c r="Q419" i="14"/>
  <c r="R419" i="14"/>
  <c r="S419" i="14"/>
  <c r="T419" i="14"/>
  <c r="U419" i="14"/>
  <c r="V419" i="14"/>
  <c r="W419" i="14"/>
  <c r="X419" i="14"/>
  <c r="Y419" i="14"/>
  <c r="Z419" i="14"/>
  <c r="AA419" i="14"/>
  <c r="AB419" i="14"/>
  <c r="AC419" i="14"/>
  <c r="AD419" i="14"/>
  <c r="AE419" i="14"/>
  <c r="AF419" i="14"/>
  <c r="AG419" i="14"/>
  <c r="AH419" i="14"/>
  <c r="AI419" i="14"/>
  <c r="AJ419" i="14"/>
  <c r="AK419" i="14"/>
  <c r="G420" i="14"/>
  <c r="H420" i="14"/>
  <c r="I420" i="14"/>
  <c r="J420" i="14"/>
  <c r="K420" i="14"/>
  <c r="L420" i="14"/>
  <c r="M420" i="14"/>
  <c r="N420" i="14"/>
  <c r="O420" i="14"/>
  <c r="P420" i="14"/>
  <c r="Q420" i="14"/>
  <c r="R420" i="14"/>
  <c r="S420" i="14"/>
  <c r="T420" i="14"/>
  <c r="U420" i="14"/>
  <c r="V420" i="14"/>
  <c r="W420" i="14"/>
  <c r="X420" i="14"/>
  <c r="Y420" i="14"/>
  <c r="Z420" i="14"/>
  <c r="AA420" i="14"/>
  <c r="AB420" i="14"/>
  <c r="AC420" i="14"/>
  <c r="AD420" i="14"/>
  <c r="AE420" i="14"/>
  <c r="AF420" i="14"/>
  <c r="AG420" i="14"/>
  <c r="AH420" i="14"/>
  <c r="AI420" i="14"/>
  <c r="AJ420" i="14"/>
  <c r="AK420" i="14"/>
  <c r="G421" i="14"/>
  <c r="H421" i="14"/>
  <c r="I421" i="14"/>
  <c r="J421" i="14"/>
  <c r="K421" i="14"/>
  <c r="L421" i="14"/>
  <c r="M421" i="14"/>
  <c r="N421" i="14"/>
  <c r="O421" i="14"/>
  <c r="P421" i="14"/>
  <c r="Q421" i="14"/>
  <c r="R421" i="14"/>
  <c r="S421" i="14"/>
  <c r="T421" i="14"/>
  <c r="U421" i="14"/>
  <c r="V421" i="14"/>
  <c r="W421" i="14"/>
  <c r="X421" i="14"/>
  <c r="Y421" i="14"/>
  <c r="Z421" i="14"/>
  <c r="AA421" i="14"/>
  <c r="AB421" i="14"/>
  <c r="AC421" i="14"/>
  <c r="AD421" i="14"/>
  <c r="AE421" i="14"/>
  <c r="AF421" i="14"/>
  <c r="AG421" i="14"/>
  <c r="AH421" i="14"/>
  <c r="AI421" i="14"/>
  <c r="AJ421" i="14"/>
  <c r="AK421" i="14"/>
  <c r="G422" i="14"/>
  <c r="H422" i="14"/>
  <c r="I422" i="14"/>
  <c r="J422" i="14"/>
  <c r="K422" i="14"/>
  <c r="L422" i="14"/>
  <c r="M422" i="14"/>
  <c r="N422" i="14"/>
  <c r="O422" i="14"/>
  <c r="P422" i="14"/>
  <c r="Q422" i="14"/>
  <c r="R422" i="14"/>
  <c r="S422" i="14"/>
  <c r="T422" i="14"/>
  <c r="U422" i="14"/>
  <c r="V422" i="14"/>
  <c r="W422" i="14"/>
  <c r="X422" i="14"/>
  <c r="Y422" i="14"/>
  <c r="Z422" i="14"/>
  <c r="AA422" i="14"/>
  <c r="AB422" i="14"/>
  <c r="AC422" i="14"/>
  <c r="AD422" i="14"/>
  <c r="AE422" i="14"/>
  <c r="AF422" i="14"/>
  <c r="AG422" i="14"/>
  <c r="AH422" i="14"/>
  <c r="AI422" i="14"/>
  <c r="AJ422" i="14"/>
  <c r="AK422" i="14"/>
  <c r="G423" i="14"/>
  <c r="H423" i="14"/>
  <c r="I423" i="14"/>
  <c r="J423" i="14"/>
  <c r="K423" i="14"/>
  <c r="L423" i="14"/>
  <c r="M423" i="14"/>
  <c r="N423" i="14"/>
  <c r="O423" i="14"/>
  <c r="P423" i="14"/>
  <c r="Q423" i="14"/>
  <c r="R423" i="14"/>
  <c r="S423" i="14"/>
  <c r="T423" i="14"/>
  <c r="U423" i="14"/>
  <c r="V423" i="14"/>
  <c r="W423" i="14"/>
  <c r="X423" i="14"/>
  <c r="Y423" i="14"/>
  <c r="Z423" i="14"/>
  <c r="AA423" i="14"/>
  <c r="AB423" i="14"/>
  <c r="AC423" i="14"/>
  <c r="AD423" i="14"/>
  <c r="AE423" i="14"/>
  <c r="AF423" i="14"/>
  <c r="AG423" i="14"/>
  <c r="AH423" i="14"/>
  <c r="AI423" i="14"/>
  <c r="AJ423" i="14"/>
  <c r="AK423" i="14"/>
  <c r="G424" i="14"/>
  <c r="H424" i="14"/>
  <c r="I424" i="14"/>
  <c r="J424" i="14"/>
  <c r="K424" i="14"/>
  <c r="L424" i="14"/>
  <c r="M424" i="14"/>
  <c r="N424" i="14"/>
  <c r="O424" i="14"/>
  <c r="P424" i="14"/>
  <c r="Q424" i="14"/>
  <c r="R424" i="14"/>
  <c r="S424" i="14"/>
  <c r="T424" i="14"/>
  <c r="U424" i="14"/>
  <c r="V424" i="14"/>
  <c r="W424" i="14"/>
  <c r="X424" i="14"/>
  <c r="Y424" i="14"/>
  <c r="Z424" i="14"/>
  <c r="AA424" i="14"/>
  <c r="AB424" i="14"/>
  <c r="AC424" i="14"/>
  <c r="AD424" i="14"/>
  <c r="AE424" i="14"/>
  <c r="AF424" i="14"/>
  <c r="AG424" i="14"/>
  <c r="AH424" i="14"/>
  <c r="AI424" i="14"/>
  <c r="AJ424" i="14"/>
  <c r="AK424" i="14"/>
  <c r="G425" i="14"/>
  <c r="H425" i="14"/>
  <c r="I425" i="14"/>
  <c r="J425" i="14"/>
  <c r="K425" i="14"/>
  <c r="L425" i="14"/>
  <c r="M425" i="14"/>
  <c r="N425" i="14"/>
  <c r="O425" i="14"/>
  <c r="P425" i="14"/>
  <c r="Q425" i="14"/>
  <c r="R425" i="14"/>
  <c r="S425" i="14"/>
  <c r="T425" i="14"/>
  <c r="U425" i="14"/>
  <c r="V425" i="14"/>
  <c r="W425" i="14"/>
  <c r="X425" i="14"/>
  <c r="Y425" i="14"/>
  <c r="Z425" i="14"/>
  <c r="AA425" i="14"/>
  <c r="AB425" i="14"/>
  <c r="AC425" i="14"/>
  <c r="AD425" i="14"/>
  <c r="AE425" i="14"/>
  <c r="AF425" i="14"/>
  <c r="AG425" i="14"/>
  <c r="AH425" i="14"/>
  <c r="AI425" i="14"/>
  <c r="AJ425" i="14"/>
  <c r="AK425" i="14"/>
  <c r="G426" i="14"/>
  <c r="H426" i="14"/>
  <c r="I426" i="14"/>
  <c r="J426" i="14"/>
  <c r="K426" i="14"/>
  <c r="L426" i="14"/>
  <c r="M426" i="14"/>
  <c r="N426" i="14"/>
  <c r="O426" i="14"/>
  <c r="P426" i="14"/>
  <c r="Q426" i="14"/>
  <c r="R426" i="14"/>
  <c r="S426" i="14"/>
  <c r="T426" i="14"/>
  <c r="U426" i="14"/>
  <c r="V426" i="14"/>
  <c r="W426" i="14"/>
  <c r="X426" i="14"/>
  <c r="Y426" i="14"/>
  <c r="Z426" i="14"/>
  <c r="AA426" i="14"/>
  <c r="AB426" i="14"/>
  <c r="AC426" i="14"/>
  <c r="AD426" i="14"/>
  <c r="AE426" i="14"/>
  <c r="AF426" i="14"/>
  <c r="AG426" i="14"/>
  <c r="AH426" i="14"/>
  <c r="AI426" i="14"/>
  <c r="AJ426" i="14"/>
  <c r="AK426" i="14"/>
  <c r="G427" i="14"/>
  <c r="H427" i="14"/>
  <c r="I427" i="14"/>
  <c r="J427" i="14"/>
  <c r="K427" i="14"/>
  <c r="L427" i="14"/>
  <c r="M427" i="14"/>
  <c r="N427" i="14"/>
  <c r="O427" i="14"/>
  <c r="P427" i="14"/>
  <c r="Q427" i="14"/>
  <c r="R427" i="14"/>
  <c r="S427" i="14"/>
  <c r="T427" i="14"/>
  <c r="U427" i="14"/>
  <c r="V427" i="14"/>
  <c r="W427" i="14"/>
  <c r="X427" i="14"/>
  <c r="Y427" i="14"/>
  <c r="Z427" i="14"/>
  <c r="AA427" i="14"/>
  <c r="AB427" i="14"/>
  <c r="AC427" i="14"/>
  <c r="AD427" i="14"/>
  <c r="AE427" i="14"/>
  <c r="AF427" i="14"/>
  <c r="AG427" i="14"/>
  <c r="AH427" i="14"/>
  <c r="AI427" i="14"/>
  <c r="AJ427" i="14"/>
  <c r="AK427" i="14"/>
  <c r="G428" i="14"/>
  <c r="H428" i="14"/>
  <c r="I428" i="14"/>
  <c r="J428" i="14"/>
  <c r="K428" i="14"/>
  <c r="L428" i="14"/>
  <c r="M428" i="14"/>
  <c r="N428" i="14"/>
  <c r="O428" i="14"/>
  <c r="P428" i="14"/>
  <c r="Q428" i="14"/>
  <c r="R428" i="14"/>
  <c r="S428" i="14"/>
  <c r="T428" i="14"/>
  <c r="U428" i="14"/>
  <c r="V428" i="14"/>
  <c r="W428" i="14"/>
  <c r="X428" i="14"/>
  <c r="Y428" i="14"/>
  <c r="Z428" i="14"/>
  <c r="AA428" i="14"/>
  <c r="AB428" i="14"/>
  <c r="AC428" i="14"/>
  <c r="AD428" i="14"/>
  <c r="AE428" i="14"/>
  <c r="AF428" i="14"/>
  <c r="AG428" i="14"/>
  <c r="AH428" i="14"/>
  <c r="AI428" i="14"/>
  <c r="AJ428" i="14"/>
  <c r="AK428" i="14"/>
  <c r="G429" i="14"/>
  <c r="H429" i="14"/>
  <c r="I429" i="14"/>
  <c r="J429" i="14"/>
  <c r="K429" i="14"/>
  <c r="L429" i="14"/>
  <c r="M429" i="14"/>
  <c r="N429" i="14"/>
  <c r="O429" i="14"/>
  <c r="P429" i="14"/>
  <c r="Q429" i="14"/>
  <c r="R429" i="14"/>
  <c r="S429" i="14"/>
  <c r="T429" i="14"/>
  <c r="U429" i="14"/>
  <c r="V429" i="14"/>
  <c r="W429" i="14"/>
  <c r="X429" i="14"/>
  <c r="Y429" i="14"/>
  <c r="Z429" i="14"/>
  <c r="AA429" i="14"/>
  <c r="AB429" i="14"/>
  <c r="AC429" i="14"/>
  <c r="AD429" i="14"/>
  <c r="AE429" i="14"/>
  <c r="AF429" i="14"/>
  <c r="AG429" i="14"/>
  <c r="AH429" i="14"/>
  <c r="AI429" i="14"/>
  <c r="AJ429" i="14"/>
  <c r="AK429" i="14"/>
  <c r="G430" i="14"/>
  <c r="H430" i="14"/>
  <c r="I430" i="14"/>
  <c r="J430" i="14"/>
  <c r="K430" i="14"/>
  <c r="L430" i="14"/>
  <c r="M430" i="14"/>
  <c r="N430" i="14"/>
  <c r="O430" i="14"/>
  <c r="P430" i="14"/>
  <c r="Q430" i="14"/>
  <c r="R430" i="14"/>
  <c r="S430" i="14"/>
  <c r="T430" i="14"/>
  <c r="U430" i="14"/>
  <c r="V430" i="14"/>
  <c r="W430" i="14"/>
  <c r="X430" i="14"/>
  <c r="Y430" i="14"/>
  <c r="Z430" i="14"/>
  <c r="AA430" i="14"/>
  <c r="AB430" i="14"/>
  <c r="AC430" i="14"/>
  <c r="AD430" i="14"/>
  <c r="AE430" i="14"/>
  <c r="AF430" i="14"/>
  <c r="AG430" i="14"/>
  <c r="AH430" i="14"/>
  <c r="AI430" i="14"/>
  <c r="AJ430" i="14"/>
  <c r="AK430" i="14"/>
  <c r="G431" i="14"/>
  <c r="H431" i="14"/>
  <c r="I431" i="14"/>
  <c r="J431" i="14"/>
  <c r="K431" i="14"/>
  <c r="L431" i="14"/>
  <c r="M431" i="14"/>
  <c r="N431" i="14"/>
  <c r="O431" i="14"/>
  <c r="P431" i="14"/>
  <c r="Q431" i="14"/>
  <c r="R431" i="14"/>
  <c r="S431" i="14"/>
  <c r="T431" i="14"/>
  <c r="U431" i="14"/>
  <c r="V431" i="14"/>
  <c r="W431" i="14"/>
  <c r="X431" i="14"/>
  <c r="Y431" i="14"/>
  <c r="Z431" i="14"/>
  <c r="AA431" i="14"/>
  <c r="AB431" i="14"/>
  <c r="AC431" i="14"/>
  <c r="AD431" i="14"/>
  <c r="AE431" i="14"/>
  <c r="AF431" i="14"/>
  <c r="AG431" i="14"/>
  <c r="AH431" i="14"/>
  <c r="AI431" i="14"/>
  <c r="AJ431" i="14"/>
  <c r="AK431" i="14"/>
  <c r="G432" i="14"/>
  <c r="H432" i="14"/>
  <c r="I432" i="14"/>
  <c r="J432" i="14"/>
  <c r="K432" i="14"/>
  <c r="L432" i="14"/>
  <c r="M432" i="14"/>
  <c r="N432" i="14"/>
  <c r="O432" i="14"/>
  <c r="P432" i="14"/>
  <c r="Q432" i="14"/>
  <c r="R432" i="14"/>
  <c r="S432" i="14"/>
  <c r="T432" i="14"/>
  <c r="U432" i="14"/>
  <c r="V432" i="14"/>
  <c r="W432" i="14"/>
  <c r="X432" i="14"/>
  <c r="Y432" i="14"/>
  <c r="Z432" i="14"/>
  <c r="AA432" i="14"/>
  <c r="AB432" i="14"/>
  <c r="AC432" i="14"/>
  <c r="AD432" i="14"/>
  <c r="AE432" i="14"/>
  <c r="AF432" i="14"/>
  <c r="AG432" i="14"/>
  <c r="AH432" i="14"/>
  <c r="AI432" i="14"/>
  <c r="AJ432" i="14"/>
  <c r="AK432" i="14"/>
  <c r="G433" i="14"/>
  <c r="H433" i="14"/>
  <c r="I433" i="14"/>
  <c r="J433" i="14"/>
  <c r="K433" i="14"/>
  <c r="L433" i="14"/>
  <c r="M433" i="14"/>
  <c r="N433" i="14"/>
  <c r="O433" i="14"/>
  <c r="P433" i="14"/>
  <c r="Q433" i="14"/>
  <c r="R433" i="14"/>
  <c r="S433" i="14"/>
  <c r="T433" i="14"/>
  <c r="U433" i="14"/>
  <c r="V433" i="14"/>
  <c r="W433" i="14"/>
  <c r="X433" i="14"/>
  <c r="Y433" i="14"/>
  <c r="Z433" i="14"/>
  <c r="AA433" i="14"/>
  <c r="AB433" i="14"/>
  <c r="AC433" i="14"/>
  <c r="AD433" i="14"/>
  <c r="AE433" i="14"/>
  <c r="AF433" i="14"/>
  <c r="AG433" i="14"/>
  <c r="AH433" i="14"/>
  <c r="AI433" i="14"/>
  <c r="AJ433" i="14"/>
  <c r="AK433" i="14"/>
  <c r="G434" i="14"/>
  <c r="H434" i="14"/>
  <c r="I434" i="14"/>
  <c r="J434" i="14"/>
  <c r="K434" i="14"/>
  <c r="L434" i="14"/>
  <c r="M434" i="14"/>
  <c r="N434" i="14"/>
  <c r="O434" i="14"/>
  <c r="P434" i="14"/>
  <c r="Q434" i="14"/>
  <c r="R434" i="14"/>
  <c r="S434" i="14"/>
  <c r="T434" i="14"/>
  <c r="U434" i="14"/>
  <c r="V434" i="14"/>
  <c r="W434" i="14"/>
  <c r="X434" i="14"/>
  <c r="Y434" i="14"/>
  <c r="Z434" i="14"/>
  <c r="AA434" i="14"/>
  <c r="AB434" i="14"/>
  <c r="AC434" i="14"/>
  <c r="AD434" i="14"/>
  <c r="AE434" i="14"/>
  <c r="AF434" i="14"/>
  <c r="AG434" i="14"/>
  <c r="AH434" i="14"/>
  <c r="AI434" i="14"/>
  <c r="AJ434" i="14"/>
  <c r="AK434" i="14"/>
  <c r="G435" i="14"/>
  <c r="H435" i="14"/>
  <c r="I435" i="14"/>
  <c r="J435" i="14"/>
  <c r="K435" i="14"/>
  <c r="L435" i="14"/>
  <c r="M435" i="14"/>
  <c r="N435" i="14"/>
  <c r="O435" i="14"/>
  <c r="P435" i="14"/>
  <c r="Q435" i="14"/>
  <c r="R435" i="14"/>
  <c r="S435" i="14"/>
  <c r="T435" i="14"/>
  <c r="U435" i="14"/>
  <c r="V435" i="14"/>
  <c r="W435" i="14"/>
  <c r="X435" i="14"/>
  <c r="Y435" i="14"/>
  <c r="Z435" i="14"/>
  <c r="AA435" i="14"/>
  <c r="AB435" i="14"/>
  <c r="AC435" i="14"/>
  <c r="AD435" i="14"/>
  <c r="AE435" i="14"/>
  <c r="AF435" i="14"/>
  <c r="AG435" i="14"/>
  <c r="AH435" i="14"/>
  <c r="AI435" i="14"/>
  <c r="AJ435" i="14"/>
  <c r="AK435" i="14"/>
  <c r="G436" i="14"/>
  <c r="H436" i="14"/>
  <c r="I436" i="14"/>
  <c r="J436" i="14"/>
  <c r="K436" i="14"/>
  <c r="L436" i="14"/>
  <c r="M436" i="14"/>
  <c r="N436" i="14"/>
  <c r="O436" i="14"/>
  <c r="P436" i="14"/>
  <c r="Q436" i="14"/>
  <c r="R436" i="14"/>
  <c r="S436" i="14"/>
  <c r="T436" i="14"/>
  <c r="U436" i="14"/>
  <c r="V436" i="14"/>
  <c r="W436" i="14"/>
  <c r="X436" i="14"/>
  <c r="Y436" i="14"/>
  <c r="Z436" i="14"/>
  <c r="AA436" i="14"/>
  <c r="AB436" i="14"/>
  <c r="AC436" i="14"/>
  <c r="AD436" i="14"/>
  <c r="AE436" i="14"/>
  <c r="AF436" i="14"/>
  <c r="AG436" i="14"/>
  <c r="AH436" i="14"/>
  <c r="AI436" i="14"/>
  <c r="AJ436" i="14"/>
  <c r="AK436" i="14"/>
  <c r="G437" i="14"/>
  <c r="H437" i="14"/>
  <c r="I437" i="14"/>
  <c r="J437" i="14"/>
  <c r="K437" i="14"/>
  <c r="L437" i="14"/>
  <c r="M437" i="14"/>
  <c r="N437" i="14"/>
  <c r="O437" i="14"/>
  <c r="P437" i="14"/>
  <c r="Q437" i="14"/>
  <c r="R437" i="14"/>
  <c r="S437" i="14"/>
  <c r="T437" i="14"/>
  <c r="U437" i="14"/>
  <c r="V437" i="14"/>
  <c r="W437" i="14"/>
  <c r="X437" i="14"/>
  <c r="Y437" i="14"/>
  <c r="Z437" i="14"/>
  <c r="AA437" i="14"/>
  <c r="AB437" i="14"/>
  <c r="AC437" i="14"/>
  <c r="AD437" i="14"/>
  <c r="AE437" i="14"/>
  <c r="AF437" i="14"/>
  <c r="AG437" i="14"/>
  <c r="AH437" i="14"/>
  <c r="AI437" i="14"/>
  <c r="AJ437" i="14"/>
  <c r="AK437" i="14"/>
  <c r="G438" i="14"/>
  <c r="H438" i="14"/>
  <c r="I438" i="14"/>
  <c r="J438" i="14"/>
  <c r="K438" i="14"/>
  <c r="L438" i="14"/>
  <c r="M438" i="14"/>
  <c r="N438" i="14"/>
  <c r="O438" i="14"/>
  <c r="P438" i="14"/>
  <c r="Q438" i="14"/>
  <c r="R438" i="14"/>
  <c r="S438" i="14"/>
  <c r="T438" i="14"/>
  <c r="U438" i="14"/>
  <c r="V438" i="14"/>
  <c r="W438" i="14"/>
  <c r="X438" i="14"/>
  <c r="Y438" i="14"/>
  <c r="Z438" i="14"/>
  <c r="AA438" i="14"/>
  <c r="AB438" i="14"/>
  <c r="AC438" i="14"/>
  <c r="AD438" i="14"/>
  <c r="AE438" i="14"/>
  <c r="AF438" i="14"/>
  <c r="AG438" i="14"/>
  <c r="AH438" i="14"/>
  <c r="AI438" i="14"/>
  <c r="AJ438" i="14"/>
  <c r="AK438" i="14"/>
  <c r="G439" i="14"/>
  <c r="H439" i="14"/>
  <c r="I439" i="14"/>
  <c r="J439" i="14"/>
  <c r="K439" i="14"/>
  <c r="L439" i="14"/>
  <c r="M439" i="14"/>
  <c r="N439" i="14"/>
  <c r="O439" i="14"/>
  <c r="P439" i="14"/>
  <c r="Q439" i="14"/>
  <c r="R439" i="14"/>
  <c r="S439" i="14"/>
  <c r="T439" i="14"/>
  <c r="U439" i="14"/>
  <c r="V439" i="14"/>
  <c r="W439" i="14"/>
  <c r="X439" i="14"/>
  <c r="Y439" i="14"/>
  <c r="Z439" i="14"/>
  <c r="AA439" i="14"/>
  <c r="AB439" i="14"/>
  <c r="AC439" i="14"/>
  <c r="AD439" i="14"/>
  <c r="AE439" i="14"/>
  <c r="AF439" i="14"/>
  <c r="AG439" i="14"/>
  <c r="AH439" i="14"/>
  <c r="AI439" i="14"/>
  <c r="AJ439" i="14"/>
  <c r="AK439" i="14"/>
  <c r="G440" i="14"/>
  <c r="H440" i="14"/>
  <c r="I440" i="14"/>
  <c r="J440" i="14"/>
  <c r="K440" i="14"/>
  <c r="L440" i="14"/>
  <c r="M440" i="14"/>
  <c r="N440" i="14"/>
  <c r="O440" i="14"/>
  <c r="P440" i="14"/>
  <c r="Q440" i="14"/>
  <c r="R440" i="14"/>
  <c r="S440" i="14"/>
  <c r="T440" i="14"/>
  <c r="U440" i="14"/>
  <c r="V440" i="14"/>
  <c r="W440" i="14"/>
  <c r="X440" i="14"/>
  <c r="Y440" i="14"/>
  <c r="Z440" i="14"/>
  <c r="AA440" i="14"/>
  <c r="AB440" i="14"/>
  <c r="AC440" i="14"/>
  <c r="AD440" i="14"/>
  <c r="AE440" i="14"/>
  <c r="AF440" i="14"/>
  <c r="AG440" i="14"/>
  <c r="AH440" i="14"/>
  <c r="AI440" i="14"/>
  <c r="AJ440" i="14"/>
  <c r="AK440" i="14"/>
  <c r="G441" i="14"/>
  <c r="H441" i="14"/>
  <c r="I441" i="14"/>
  <c r="J441" i="14"/>
  <c r="K441" i="14"/>
  <c r="L441" i="14"/>
  <c r="M441" i="14"/>
  <c r="N441" i="14"/>
  <c r="O441" i="14"/>
  <c r="P441" i="14"/>
  <c r="Q441" i="14"/>
  <c r="R441" i="14"/>
  <c r="S441" i="14"/>
  <c r="T441" i="14"/>
  <c r="U441" i="14"/>
  <c r="V441" i="14"/>
  <c r="W441" i="14"/>
  <c r="X441" i="14"/>
  <c r="Y441" i="14"/>
  <c r="Z441" i="14"/>
  <c r="AA441" i="14"/>
  <c r="AB441" i="14"/>
  <c r="AC441" i="14"/>
  <c r="AD441" i="14"/>
  <c r="AE441" i="14"/>
  <c r="AF441" i="14"/>
  <c r="AG441" i="14"/>
  <c r="AH441" i="14"/>
  <c r="AI441" i="14"/>
  <c r="AJ441" i="14"/>
  <c r="AK441" i="14"/>
  <c r="G442" i="14"/>
  <c r="H442" i="14"/>
  <c r="I442" i="14"/>
  <c r="J442" i="14"/>
  <c r="K442" i="14"/>
  <c r="L442" i="14"/>
  <c r="M442" i="14"/>
  <c r="N442" i="14"/>
  <c r="O442" i="14"/>
  <c r="P442" i="14"/>
  <c r="Q442" i="14"/>
  <c r="R442" i="14"/>
  <c r="S442" i="14"/>
  <c r="T442" i="14"/>
  <c r="U442" i="14"/>
  <c r="V442" i="14"/>
  <c r="W442" i="14"/>
  <c r="X442" i="14"/>
  <c r="Y442" i="14"/>
  <c r="Z442" i="14"/>
  <c r="AA442" i="14"/>
  <c r="AB442" i="14"/>
  <c r="AC442" i="14"/>
  <c r="AD442" i="14"/>
  <c r="AE442" i="14"/>
  <c r="AF442" i="14"/>
  <c r="AG442" i="14"/>
  <c r="AH442" i="14"/>
  <c r="AI442" i="14"/>
  <c r="AJ442" i="14"/>
  <c r="AK442" i="14"/>
  <c r="G443" i="14"/>
  <c r="H443" i="14"/>
  <c r="I443" i="14"/>
  <c r="J443" i="14"/>
  <c r="K443" i="14"/>
  <c r="L443" i="14"/>
  <c r="M443" i="14"/>
  <c r="N443" i="14"/>
  <c r="O443" i="14"/>
  <c r="P443" i="14"/>
  <c r="Q443" i="14"/>
  <c r="R443" i="14"/>
  <c r="S443" i="14"/>
  <c r="T443" i="14"/>
  <c r="U443" i="14"/>
  <c r="V443" i="14"/>
  <c r="W443" i="14"/>
  <c r="X443" i="14"/>
  <c r="Y443" i="14"/>
  <c r="Z443" i="14"/>
  <c r="AA443" i="14"/>
  <c r="AB443" i="14"/>
  <c r="AC443" i="14"/>
  <c r="AD443" i="14"/>
  <c r="AE443" i="14"/>
  <c r="AF443" i="14"/>
  <c r="AG443" i="14"/>
  <c r="AH443" i="14"/>
  <c r="AI443" i="14"/>
  <c r="AJ443" i="14"/>
  <c r="AK443" i="14"/>
  <c r="G444" i="14"/>
  <c r="H444" i="14"/>
  <c r="I444" i="14"/>
  <c r="J444" i="14"/>
  <c r="K444" i="14"/>
  <c r="L444" i="14"/>
  <c r="M444" i="14"/>
  <c r="N444" i="14"/>
  <c r="O444" i="14"/>
  <c r="P444" i="14"/>
  <c r="Q444" i="14"/>
  <c r="R444" i="14"/>
  <c r="S444" i="14"/>
  <c r="T444" i="14"/>
  <c r="U444" i="14"/>
  <c r="V444" i="14"/>
  <c r="W444" i="14"/>
  <c r="X444" i="14"/>
  <c r="Y444" i="14"/>
  <c r="Z444" i="14"/>
  <c r="AA444" i="14"/>
  <c r="AB444" i="14"/>
  <c r="AC444" i="14"/>
  <c r="AD444" i="14"/>
  <c r="AE444" i="14"/>
  <c r="AF444" i="14"/>
  <c r="AG444" i="14"/>
  <c r="AH444" i="14"/>
  <c r="AI444" i="14"/>
  <c r="AJ444" i="14"/>
  <c r="AK444" i="14"/>
  <c r="G445" i="14"/>
  <c r="H445" i="14"/>
  <c r="I445" i="14"/>
  <c r="J445" i="14"/>
  <c r="K445" i="14"/>
  <c r="L445" i="14"/>
  <c r="M445" i="14"/>
  <c r="N445" i="14"/>
  <c r="O445" i="14"/>
  <c r="P445" i="14"/>
  <c r="Q445" i="14"/>
  <c r="R445" i="14"/>
  <c r="S445" i="14"/>
  <c r="T445" i="14"/>
  <c r="U445" i="14"/>
  <c r="V445" i="14"/>
  <c r="W445" i="14"/>
  <c r="X445" i="14"/>
  <c r="Y445" i="14"/>
  <c r="Z445" i="14"/>
  <c r="AA445" i="14"/>
  <c r="AB445" i="14"/>
  <c r="AC445" i="14"/>
  <c r="AD445" i="14"/>
  <c r="AE445" i="14"/>
  <c r="AF445" i="14"/>
  <c r="AG445" i="14"/>
  <c r="AH445" i="14"/>
  <c r="AI445" i="14"/>
  <c r="AJ445" i="14"/>
  <c r="AK445" i="14"/>
  <c r="G446" i="14"/>
  <c r="H446" i="14"/>
  <c r="I446" i="14"/>
  <c r="J446" i="14"/>
  <c r="K446" i="14"/>
  <c r="L446" i="14"/>
  <c r="M446" i="14"/>
  <c r="N446" i="14"/>
  <c r="O446" i="14"/>
  <c r="P446" i="14"/>
  <c r="Q446" i="14"/>
  <c r="R446" i="14"/>
  <c r="S446" i="14"/>
  <c r="T446" i="14"/>
  <c r="U446" i="14"/>
  <c r="V446" i="14"/>
  <c r="W446" i="14"/>
  <c r="X446" i="14"/>
  <c r="Y446" i="14"/>
  <c r="Z446" i="14"/>
  <c r="AA446" i="14"/>
  <c r="AB446" i="14"/>
  <c r="AC446" i="14"/>
  <c r="AD446" i="14"/>
  <c r="AE446" i="14"/>
  <c r="AF446" i="14"/>
  <c r="AG446" i="14"/>
  <c r="AH446" i="14"/>
  <c r="AI446" i="14"/>
  <c r="AJ446" i="14"/>
  <c r="AK446" i="14"/>
  <c r="G447" i="14"/>
  <c r="H447" i="14"/>
  <c r="I447" i="14"/>
  <c r="J447" i="14"/>
  <c r="K447" i="14"/>
  <c r="L447" i="14"/>
  <c r="M447" i="14"/>
  <c r="N447" i="14"/>
  <c r="O447" i="14"/>
  <c r="P447" i="14"/>
  <c r="Q447" i="14"/>
  <c r="R447" i="14"/>
  <c r="S447" i="14"/>
  <c r="T447" i="14"/>
  <c r="U447" i="14"/>
  <c r="V447" i="14"/>
  <c r="W447" i="14"/>
  <c r="X447" i="14"/>
  <c r="Y447" i="14"/>
  <c r="Z447" i="14"/>
  <c r="AA447" i="14"/>
  <c r="AB447" i="14"/>
  <c r="AC447" i="14"/>
  <c r="AD447" i="14"/>
  <c r="AE447" i="14"/>
  <c r="AF447" i="14"/>
  <c r="AG447" i="14"/>
  <c r="AH447" i="14"/>
  <c r="AI447" i="14"/>
  <c r="AJ447" i="14"/>
  <c r="AK447" i="14"/>
  <c r="G448" i="14"/>
  <c r="H448" i="14"/>
  <c r="I448" i="14"/>
  <c r="J448" i="14"/>
  <c r="K448" i="14"/>
  <c r="L448" i="14"/>
  <c r="M448" i="14"/>
  <c r="N448" i="14"/>
  <c r="O448" i="14"/>
  <c r="P448" i="14"/>
  <c r="Q448" i="14"/>
  <c r="R448" i="14"/>
  <c r="S448" i="14"/>
  <c r="T448" i="14"/>
  <c r="U448" i="14"/>
  <c r="V448" i="14"/>
  <c r="W448" i="14"/>
  <c r="X448" i="14"/>
  <c r="Y448" i="14"/>
  <c r="Z448" i="14"/>
  <c r="AA448" i="14"/>
  <c r="AB448" i="14"/>
  <c r="AC448" i="14"/>
  <c r="AD448" i="14"/>
  <c r="AE448" i="14"/>
  <c r="AF448" i="14"/>
  <c r="AG448" i="14"/>
  <c r="AH448" i="14"/>
  <c r="AI448" i="14"/>
  <c r="AJ448" i="14"/>
  <c r="AK448" i="14"/>
  <c r="G449" i="14"/>
  <c r="H449" i="14"/>
  <c r="I449" i="14"/>
  <c r="J449" i="14"/>
  <c r="K449" i="14"/>
  <c r="L449" i="14"/>
  <c r="M449" i="14"/>
  <c r="N449" i="14"/>
  <c r="O449" i="14"/>
  <c r="P449" i="14"/>
  <c r="Q449" i="14"/>
  <c r="R449" i="14"/>
  <c r="S449" i="14"/>
  <c r="T449" i="14"/>
  <c r="U449" i="14"/>
  <c r="V449" i="14"/>
  <c r="W449" i="14"/>
  <c r="X449" i="14"/>
  <c r="Y449" i="14"/>
  <c r="Z449" i="14"/>
  <c r="AA449" i="14"/>
  <c r="AB449" i="14"/>
  <c r="AC449" i="14"/>
  <c r="AD449" i="14"/>
  <c r="AE449" i="14"/>
  <c r="AF449" i="14"/>
  <c r="AG449" i="14"/>
  <c r="AH449" i="14"/>
  <c r="AI449" i="14"/>
  <c r="AJ449" i="14"/>
  <c r="AK449" i="14"/>
  <c r="G450" i="14"/>
  <c r="H450" i="14"/>
  <c r="I450" i="14"/>
  <c r="J450" i="14"/>
  <c r="K450" i="14"/>
  <c r="L450" i="14"/>
  <c r="M450" i="14"/>
  <c r="N450" i="14"/>
  <c r="O450" i="14"/>
  <c r="P450" i="14"/>
  <c r="Q450" i="14"/>
  <c r="R450" i="14"/>
  <c r="S450" i="14"/>
  <c r="T450" i="14"/>
  <c r="U450" i="14"/>
  <c r="V450" i="14"/>
  <c r="W450" i="14"/>
  <c r="X450" i="14"/>
  <c r="Y450" i="14"/>
  <c r="Z450" i="14"/>
  <c r="AA450" i="14"/>
  <c r="AB450" i="14"/>
  <c r="AC450" i="14"/>
  <c r="AD450" i="14"/>
  <c r="AE450" i="14"/>
  <c r="AF450" i="14"/>
  <c r="AG450" i="14"/>
  <c r="AH450" i="14"/>
  <c r="AI450" i="14"/>
  <c r="AJ450" i="14"/>
  <c r="AK450" i="14"/>
  <c r="G451" i="14"/>
  <c r="H451" i="14"/>
  <c r="I451" i="14"/>
  <c r="J451" i="14"/>
  <c r="K451" i="14"/>
  <c r="L451" i="14"/>
  <c r="M451" i="14"/>
  <c r="N451" i="14"/>
  <c r="O451" i="14"/>
  <c r="P451" i="14"/>
  <c r="Q451" i="14"/>
  <c r="R451" i="14"/>
  <c r="S451" i="14"/>
  <c r="T451" i="14"/>
  <c r="U451" i="14"/>
  <c r="V451" i="14"/>
  <c r="W451" i="14"/>
  <c r="X451" i="14"/>
  <c r="Y451" i="14"/>
  <c r="Z451" i="14"/>
  <c r="AA451" i="14"/>
  <c r="AB451" i="14"/>
  <c r="AC451" i="14"/>
  <c r="AD451" i="14"/>
  <c r="AE451" i="14"/>
  <c r="AF451" i="14"/>
  <c r="AG451" i="14"/>
  <c r="AH451" i="14"/>
  <c r="AI451" i="14"/>
  <c r="AJ451" i="14"/>
  <c r="AK451" i="14"/>
  <c r="G452" i="14"/>
  <c r="H452" i="14"/>
  <c r="I452" i="14"/>
  <c r="J452" i="14"/>
  <c r="K452" i="14"/>
  <c r="L452" i="14"/>
  <c r="M452" i="14"/>
  <c r="N452" i="14"/>
  <c r="O452" i="14"/>
  <c r="P452" i="14"/>
  <c r="Q452" i="14"/>
  <c r="R452" i="14"/>
  <c r="S452" i="14"/>
  <c r="T452" i="14"/>
  <c r="U452" i="14"/>
  <c r="V452" i="14"/>
  <c r="W452" i="14"/>
  <c r="X452" i="14"/>
  <c r="Y452" i="14"/>
  <c r="Z452" i="14"/>
  <c r="AA452" i="14"/>
  <c r="AB452" i="14"/>
  <c r="AC452" i="14"/>
  <c r="AD452" i="14"/>
  <c r="AE452" i="14"/>
  <c r="AF452" i="14"/>
  <c r="AG452" i="14"/>
  <c r="AH452" i="14"/>
  <c r="AI452" i="14"/>
  <c r="AJ452" i="14"/>
  <c r="AK452" i="14"/>
  <c r="G453" i="14"/>
  <c r="H453" i="14"/>
  <c r="I453" i="14"/>
  <c r="J453" i="14"/>
  <c r="K453" i="14"/>
  <c r="L453" i="14"/>
  <c r="M453" i="14"/>
  <c r="N453" i="14"/>
  <c r="O453" i="14"/>
  <c r="P453" i="14"/>
  <c r="Q453" i="14"/>
  <c r="R453" i="14"/>
  <c r="S453" i="14"/>
  <c r="T453" i="14"/>
  <c r="U453" i="14"/>
  <c r="V453" i="14"/>
  <c r="W453" i="14"/>
  <c r="X453" i="14"/>
  <c r="Y453" i="14"/>
  <c r="Z453" i="14"/>
  <c r="AA453" i="14"/>
  <c r="AB453" i="14"/>
  <c r="AC453" i="14"/>
  <c r="AD453" i="14"/>
  <c r="AE453" i="14"/>
  <c r="AF453" i="14"/>
  <c r="AG453" i="14"/>
  <c r="AH453" i="14"/>
  <c r="AI453" i="14"/>
  <c r="AJ453" i="14"/>
  <c r="AK453" i="14"/>
  <c r="G454" i="14"/>
  <c r="H454" i="14"/>
  <c r="I454" i="14"/>
  <c r="J454" i="14"/>
  <c r="K454" i="14"/>
  <c r="L454" i="14"/>
  <c r="M454" i="14"/>
  <c r="N454" i="14"/>
  <c r="O454" i="14"/>
  <c r="P454" i="14"/>
  <c r="Q454" i="14"/>
  <c r="R454" i="14"/>
  <c r="S454" i="14"/>
  <c r="T454" i="14"/>
  <c r="U454" i="14"/>
  <c r="V454" i="14"/>
  <c r="W454" i="14"/>
  <c r="X454" i="14"/>
  <c r="Y454" i="14"/>
  <c r="Z454" i="14"/>
  <c r="AA454" i="14"/>
  <c r="AB454" i="14"/>
  <c r="AC454" i="14"/>
  <c r="AD454" i="14"/>
  <c r="AE454" i="14"/>
  <c r="AF454" i="14"/>
  <c r="AG454" i="14"/>
  <c r="AH454" i="14"/>
  <c r="AI454" i="14"/>
  <c r="AJ454" i="14"/>
  <c r="AK454" i="14"/>
  <c r="G455" i="14"/>
  <c r="H455" i="14"/>
  <c r="I455" i="14"/>
  <c r="J455" i="14"/>
  <c r="K455" i="14"/>
  <c r="L455" i="14"/>
  <c r="M455" i="14"/>
  <c r="N455" i="14"/>
  <c r="O455" i="14"/>
  <c r="P455" i="14"/>
  <c r="Q455" i="14"/>
  <c r="R455" i="14"/>
  <c r="S455" i="14"/>
  <c r="T455" i="14"/>
  <c r="U455" i="14"/>
  <c r="V455" i="14"/>
  <c r="W455" i="14"/>
  <c r="X455" i="14"/>
  <c r="Y455" i="14"/>
  <c r="Z455" i="14"/>
  <c r="AA455" i="14"/>
  <c r="AB455" i="14"/>
  <c r="AC455" i="14"/>
  <c r="AD455" i="14"/>
  <c r="AE455" i="14"/>
  <c r="AF455" i="14"/>
  <c r="AG455" i="14"/>
  <c r="AH455" i="14"/>
  <c r="AI455" i="14"/>
  <c r="AJ455" i="14"/>
  <c r="AK455" i="14"/>
  <c r="G456" i="14"/>
  <c r="H456" i="14"/>
  <c r="I456" i="14"/>
  <c r="J456" i="14"/>
  <c r="K456" i="14"/>
  <c r="L456" i="14"/>
  <c r="M456" i="14"/>
  <c r="N456" i="14"/>
  <c r="O456" i="14"/>
  <c r="P456" i="14"/>
  <c r="Q456" i="14"/>
  <c r="R456" i="14"/>
  <c r="S456" i="14"/>
  <c r="T456" i="14"/>
  <c r="U456" i="14"/>
  <c r="V456" i="14"/>
  <c r="W456" i="14"/>
  <c r="X456" i="14"/>
  <c r="Y456" i="14"/>
  <c r="Z456" i="14"/>
  <c r="AA456" i="14"/>
  <c r="AB456" i="14"/>
  <c r="AC456" i="14"/>
  <c r="AD456" i="14"/>
  <c r="AE456" i="14"/>
  <c r="AF456" i="14"/>
  <c r="AG456" i="14"/>
  <c r="AH456" i="14"/>
  <c r="AI456" i="14"/>
  <c r="AJ456" i="14"/>
  <c r="AK456" i="14"/>
  <c r="G457" i="14"/>
  <c r="H457" i="14"/>
  <c r="I457" i="14"/>
  <c r="J457" i="14"/>
  <c r="K457" i="14"/>
  <c r="L457" i="14"/>
  <c r="M457" i="14"/>
  <c r="N457" i="14"/>
  <c r="O457" i="14"/>
  <c r="P457" i="14"/>
  <c r="Q457" i="14"/>
  <c r="R457" i="14"/>
  <c r="S457" i="14"/>
  <c r="T457" i="14"/>
  <c r="U457" i="14"/>
  <c r="V457" i="14"/>
  <c r="W457" i="14"/>
  <c r="X457" i="14"/>
  <c r="Y457" i="14"/>
  <c r="Z457" i="14"/>
  <c r="AA457" i="14"/>
  <c r="AB457" i="14"/>
  <c r="AC457" i="14"/>
  <c r="AD457" i="14"/>
  <c r="AE457" i="14"/>
  <c r="AF457" i="14"/>
  <c r="AG457" i="14"/>
  <c r="AH457" i="14"/>
  <c r="AI457" i="14"/>
  <c r="AJ457" i="14"/>
  <c r="AK457" i="14"/>
  <c r="G458" i="14"/>
  <c r="H458" i="14"/>
  <c r="I458" i="14"/>
  <c r="J458" i="14"/>
  <c r="K458" i="14"/>
  <c r="L458" i="14"/>
  <c r="M458" i="14"/>
  <c r="N458" i="14"/>
  <c r="O458" i="14"/>
  <c r="P458" i="14"/>
  <c r="Q458" i="14"/>
  <c r="R458" i="14"/>
  <c r="S458" i="14"/>
  <c r="T458" i="14"/>
  <c r="U458" i="14"/>
  <c r="V458" i="14"/>
  <c r="W458" i="14"/>
  <c r="X458" i="14"/>
  <c r="Y458" i="14"/>
  <c r="Z458" i="14"/>
  <c r="AA458" i="14"/>
  <c r="AB458" i="14"/>
  <c r="AC458" i="14"/>
  <c r="AD458" i="14"/>
  <c r="AE458" i="14"/>
  <c r="AF458" i="14"/>
  <c r="AG458" i="14"/>
  <c r="AH458" i="14"/>
  <c r="AI458" i="14"/>
  <c r="AJ458" i="14"/>
  <c r="AK458" i="14"/>
  <c r="G459" i="14"/>
  <c r="H459" i="14"/>
  <c r="I459" i="14"/>
  <c r="J459" i="14"/>
  <c r="K459" i="14"/>
  <c r="L459" i="14"/>
  <c r="M459" i="14"/>
  <c r="N459" i="14"/>
  <c r="O459" i="14"/>
  <c r="P459" i="14"/>
  <c r="Q459" i="14"/>
  <c r="R459" i="14"/>
  <c r="S459" i="14"/>
  <c r="T459" i="14"/>
  <c r="U459" i="14"/>
  <c r="V459" i="14"/>
  <c r="W459" i="14"/>
  <c r="X459" i="14"/>
  <c r="Y459" i="14"/>
  <c r="Z459" i="14"/>
  <c r="AA459" i="14"/>
  <c r="AB459" i="14"/>
  <c r="AC459" i="14"/>
  <c r="AD459" i="14"/>
  <c r="AE459" i="14"/>
  <c r="AF459" i="14"/>
  <c r="AG459" i="14"/>
  <c r="AH459" i="14"/>
  <c r="AI459" i="14"/>
  <c r="AJ459" i="14"/>
  <c r="AK459" i="14"/>
  <c r="G460" i="14"/>
  <c r="H460" i="14"/>
  <c r="I460" i="14"/>
  <c r="J460" i="14"/>
  <c r="K460" i="14"/>
  <c r="L460" i="14"/>
  <c r="M460" i="14"/>
  <c r="N460" i="14"/>
  <c r="O460" i="14"/>
  <c r="P460" i="14"/>
  <c r="Q460" i="14"/>
  <c r="R460" i="14"/>
  <c r="S460" i="14"/>
  <c r="T460" i="14"/>
  <c r="U460" i="14"/>
  <c r="V460" i="14"/>
  <c r="W460" i="14"/>
  <c r="X460" i="14"/>
  <c r="Y460" i="14"/>
  <c r="Z460" i="14"/>
  <c r="AA460" i="14"/>
  <c r="AB460" i="14"/>
  <c r="AC460" i="14"/>
  <c r="AD460" i="14"/>
  <c r="AE460" i="14"/>
  <c r="AF460" i="14"/>
  <c r="AG460" i="14"/>
  <c r="AH460" i="14"/>
  <c r="AI460" i="14"/>
  <c r="AJ460" i="14"/>
  <c r="AK460" i="14"/>
  <c r="G461" i="14"/>
  <c r="H461" i="14"/>
  <c r="I461" i="14"/>
  <c r="J461" i="14"/>
  <c r="K461" i="14"/>
  <c r="L461" i="14"/>
  <c r="M461" i="14"/>
  <c r="N461" i="14"/>
  <c r="O461" i="14"/>
  <c r="P461" i="14"/>
  <c r="Q461" i="14"/>
  <c r="R461" i="14"/>
  <c r="S461" i="14"/>
  <c r="T461" i="14"/>
  <c r="U461" i="14"/>
  <c r="V461" i="14"/>
  <c r="W461" i="14"/>
  <c r="X461" i="14"/>
  <c r="Y461" i="14"/>
  <c r="Z461" i="14"/>
  <c r="AA461" i="14"/>
  <c r="AB461" i="14"/>
  <c r="AC461" i="14"/>
  <c r="AD461" i="14"/>
  <c r="AE461" i="14"/>
  <c r="AF461" i="14"/>
  <c r="AG461" i="14"/>
  <c r="AH461" i="14"/>
  <c r="AI461" i="14"/>
  <c r="AJ461" i="14"/>
  <c r="AK461" i="14"/>
  <c r="G462" i="14"/>
  <c r="H462" i="14"/>
  <c r="I462" i="14"/>
  <c r="J462" i="14"/>
  <c r="K462" i="14"/>
  <c r="L462" i="14"/>
  <c r="M462" i="14"/>
  <c r="N462" i="14"/>
  <c r="O462" i="14"/>
  <c r="P462" i="14"/>
  <c r="Q462" i="14"/>
  <c r="R462" i="14"/>
  <c r="S462" i="14"/>
  <c r="T462" i="14"/>
  <c r="U462" i="14"/>
  <c r="V462" i="14"/>
  <c r="W462" i="14"/>
  <c r="X462" i="14"/>
  <c r="Y462" i="14"/>
  <c r="Z462" i="14"/>
  <c r="AA462" i="14"/>
  <c r="AB462" i="14"/>
  <c r="AC462" i="14"/>
  <c r="AD462" i="14"/>
  <c r="AE462" i="14"/>
  <c r="AF462" i="14"/>
  <c r="AG462" i="14"/>
  <c r="AH462" i="14"/>
  <c r="AI462" i="14"/>
  <c r="AJ462" i="14"/>
  <c r="AK462" i="14"/>
  <c r="G463" i="14"/>
  <c r="H463" i="14"/>
  <c r="I463" i="14"/>
  <c r="J463" i="14"/>
  <c r="K463" i="14"/>
  <c r="L463" i="14"/>
  <c r="M463" i="14"/>
  <c r="N463" i="14"/>
  <c r="O463" i="14"/>
  <c r="P463" i="14"/>
  <c r="Q463" i="14"/>
  <c r="R463" i="14"/>
  <c r="S463" i="14"/>
  <c r="T463" i="14"/>
  <c r="U463" i="14"/>
  <c r="V463" i="14"/>
  <c r="W463" i="14"/>
  <c r="X463" i="14"/>
  <c r="Y463" i="14"/>
  <c r="Z463" i="14"/>
  <c r="AA463" i="14"/>
  <c r="AB463" i="14"/>
  <c r="AC463" i="14"/>
  <c r="AD463" i="14"/>
  <c r="AE463" i="14"/>
  <c r="AF463" i="14"/>
  <c r="AG463" i="14"/>
  <c r="AH463" i="14"/>
  <c r="AI463" i="14"/>
  <c r="AJ463" i="14"/>
  <c r="AK463" i="14"/>
  <c r="G464" i="14"/>
  <c r="H464" i="14"/>
  <c r="I464" i="14"/>
  <c r="J464" i="14"/>
  <c r="K464" i="14"/>
  <c r="L464" i="14"/>
  <c r="M464" i="14"/>
  <c r="N464" i="14"/>
  <c r="O464" i="14"/>
  <c r="P464" i="14"/>
  <c r="Q464" i="14"/>
  <c r="R464" i="14"/>
  <c r="S464" i="14"/>
  <c r="T464" i="14"/>
  <c r="U464" i="14"/>
  <c r="V464" i="14"/>
  <c r="W464" i="14"/>
  <c r="X464" i="14"/>
  <c r="Y464" i="14"/>
  <c r="Z464" i="14"/>
  <c r="AA464" i="14"/>
  <c r="AB464" i="14"/>
  <c r="AC464" i="14"/>
  <c r="AD464" i="14"/>
  <c r="AE464" i="14"/>
  <c r="AF464" i="14"/>
  <c r="AG464" i="14"/>
  <c r="AH464" i="14"/>
  <c r="AI464" i="14"/>
  <c r="AJ464" i="14"/>
  <c r="AK464" i="14"/>
  <c r="G465" i="14"/>
  <c r="H465" i="14"/>
  <c r="I465" i="14"/>
  <c r="J465" i="14"/>
  <c r="K465" i="14"/>
  <c r="L465" i="14"/>
  <c r="M465" i="14"/>
  <c r="N465" i="14"/>
  <c r="O465" i="14"/>
  <c r="P465" i="14"/>
  <c r="Q465" i="14"/>
  <c r="R465" i="14"/>
  <c r="S465" i="14"/>
  <c r="T465" i="14"/>
  <c r="U465" i="14"/>
  <c r="V465" i="14"/>
  <c r="W465" i="14"/>
  <c r="X465" i="14"/>
  <c r="Y465" i="14"/>
  <c r="Z465" i="14"/>
  <c r="AA465" i="14"/>
  <c r="AB465" i="14"/>
  <c r="AC465" i="14"/>
  <c r="AD465" i="14"/>
  <c r="AE465" i="14"/>
  <c r="AF465" i="14"/>
  <c r="AG465" i="14"/>
  <c r="AH465" i="14"/>
  <c r="AI465" i="14"/>
  <c r="AJ465" i="14"/>
  <c r="AK465" i="14"/>
  <c r="G466" i="14"/>
  <c r="H466" i="14"/>
  <c r="I466" i="14"/>
  <c r="J466" i="14"/>
  <c r="K466" i="14"/>
  <c r="L466" i="14"/>
  <c r="M466" i="14"/>
  <c r="N466" i="14"/>
  <c r="O466" i="14"/>
  <c r="P466" i="14"/>
  <c r="Q466" i="14"/>
  <c r="R466" i="14"/>
  <c r="S466" i="14"/>
  <c r="T466" i="14"/>
  <c r="U466" i="14"/>
  <c r="V466" i="14"/>
  <c r="W466" i="14"/>
  <c r="X466" i="14"/>
  <c r="Y466" i="14"/>
  <c r="Z466" i="14"/>
  <c r="AA466" i="14"/>
  <c r="AB466" i="14"/>
  <c r="AC466" i="14"/>
  <c r="AD466" i="14"/>
  <c r="AE466" i="14"/>
  <c r="AF466" i="14"/>
  <c r="AG466" i="14"/>
  <c r="AH466" i="14"/>
  <c r="AI466" i="14"/>
  <c r="AJ466" i="14"/>
  <c r="AK466" i="14"/>
  <c r="G467" i="14"/>
  <c r="H467" i="14"/>
  <c r="I467" i="14"/>
  <c r="J467" i="14"/>
  <c r="K467" i="14"/>
  <c r="L467" i="14"/>
  <c r="M467" i="14"/>
  <c r="N467" i="14"/>
  <c r="O467" i="14"/>
  <c r="P467" i="14"/>
  <c r="Q467" i="14"/>
  <c r="R467" i="14"/>
  <c r="S467" i="14"/>
  <c r="T467" i="14"/>
  <c r="U467" i="14"/>
  <c r="V467" i="14"/>
  <c r="W467" i="14"/>
  <c r="X467" i="14"/>
  <c r="Y467" i="14"/>
  <c r="Z467" i="14"/>
  <c r="AA467" i="14"/>
  <c r="AB467" i="14"/>
  <c r="AC467" i="14"/>
  <c r="AD467" i="14"/>
  <c r="AE467" i="14"/>
  <c r="AF467" i="14"/>
  <c r="AG467" i="14"/>
  <c r="AH467" i="14"/>
  <c r="AI467" i="14"/>
  <c r="AJ467" i="14"/>
  <c r="AK467" i="14"/>
  <c r="G468" i="14"/>
  <c r="H468" i="14"/>
  <c r="I468" i="14"/>
  <c r="J468" i="14"/>
  <c r="K468" i="14"/>
  <c r="L468" i="14"/>
  <c r="M468" i="14"/>
  <c r="N468" i="14"/>
  <c r="O468" i="14"/>
  <c r="P468" i="14"/>
  <c r="Q468" i="14"/>
  <c r="R468" i="14"/>
  <c r="S468" i="14"/>
  <c r="T468" i="14"/>
  <c r="U468" i="14"/>
  <c r="V468" i="14"/>
  <c r="W468" i="14"/>
  <c r="X468" i="14"/>
  <c r="Y468" i="14"/>
  <c r="Z468" i="14"/>
  <c r="AA468" i="14"/>
  <c r="AB468" i="14"/>
  <c r="AC468" i="14"/>
  <c r="AD468" i="14"/>
  <c r="AE468" i="14"/>
  <c r="AF468" i="14"/>
  <c r="AG468" i="14"/>
  <c r="AH468" i="14"/>
  <c r="AI468" i="14"/>
  <c r="AJ468" i="14"/>
  <c r="AK468" i="14"/>
  <c r="G469" i="14"/>
  <c r="H469" i="14"/>
  <c r="I469" i="14"/>
  <c r="J469" i="14"/>
  <c r="K469" i="14"/>
  <c r="L469" i="14"/>
  <c r="M469" i="14"/>
  <c r="N469" i="14"/>
  <c r="O469" i="14"/>
  <c r="P469" i="14"/>
  <c r="Q469" i="14"/>
  <c r="R469" i="14"/>
  <c r="S469" i="14"/>
  <c r="T469" i="14"/>
  <c r="U469" i="14"/>
  <c r="V469" i="14"/>
  <c r="W469" i="14"/>
  <c r="X469" i="14"/>
  <c r="Y469" i="14"/>
  <c r="Z469" i="14"/>
  <c r="AA469" i="14"/>
  <c r="AB469" i="14"/>
  <c r="AC469" i="14"/>
  <c r="AD469" i="14"/>
  <c r="AE469" i="14"/>
  <c r="AF469" i="14"/>
  <c r="AG469" i="14"/>
  <c r="AH469" i="14"/>
  <c r="AI469" i="14"/>
  <c r="AJ469" i="14"/>
  <c r="AK469" i="14"/>
  <c r="G470" i="14"/>
  <c r="H470" i="14"/>
  <c r="I470" i="14"/>
  <c r="J470" i="14"/>
  <c r="K470" i="14"/>
  <c r="L470" i="14"/>
  <c r="M470" i="14"/>
  <c r="N470" i="14"/>
  <c r="O470" i="14"/>
  <c r="P470" i="14"/>
  <c r="Q470" i="14"/>
  <c r="R470" i="14"/>
  <c r="S470" i="14"/>
  <c r="T470" i="14"/>
  <c r="U470" i="14"/>
  <c r="V470" i="14"/>
  <c r="W470" i="14"/>
  <c r="X470" i="14"/>
  <c r="Y470" i="14"/>
  <c r="Z470" i="14"/>
  <c r="AA470" i="14"/>
  <c r="AB470" i="14"/>
  <c r="AC470" i="14"/>
  <c r="AD470" i="14"/>
  <c r="AE470" i="14"/>
  <c r="AF470" i="14"/>
  <c r="AG470" i="14"/>
  <c r="AH470" i="14"/>
  <c r="AI470" i="14"/>
  <c r="AJ470" i="14"/>
  <c r="AK470" i="14"/>
  <c r="G471" i="14"/>
  <c r="H471" i="14"/>
  <c r="I471" i="14"/>
  <c r="J471" i="14"/>
  <c r="K471" i="14"/>
  <c r="L471" i="14"/>
  <c r="M471" i="14"/>
  <c r="N471" i="14"/>
  <c r="O471" i="14"/>
  <c r="P471" i="14"/>
  <c r="Q471" i="14"/>
  <c r="R471" i="14"/>
  <c r="S471" i="14"/>
  <c r="T471" i="14"/>
  <c r="U471" i="14"/>
  <c r="V471" i="14"/>
  <c r="W471" i="14"/>
  <c r="X471" i="14"/>
  <c r="Y471" i="14"/>
  <c r="Z471" i="14"/>
  <c r="AA471" i="14"/>
  <c r="AB471" i="14"/>
  <c r="AC471" i="14"/>
  <c r="AD471" i="14"/>
  <c r="AE471" i="14"/>
  <c r="AF471" i="14"/>
  <c r="AG471" i="14"/>
  <c r="AH471" i="14"/>
  <c r="AI471" i="14"/>
  <c r="AJ471" i="14"/>
  <c r="AK471" i="14"/>
  <c r="G472" i="14"/>
  <c r="H472" i="14"/>
  <c r="I472" i="14"/>
  <c r="J472" i="14"/>
  <c r="K472" i="14"/>
  <c r="L472" i="14"/>
  <c r="M472" i="14"/>
  <c r="N472" i="14"/>
  <c r="O472" i="14"/>
  <c r="P472" i="14"/>
  <c r="Q472" i="14"/>
  <c r="R472" i="14"/>
  <c r="S472" i="14"/>
  <c r="T472" i="14"/>
  <c r="U472" i="14"/>
  <c r="V472" i="14"/>
  <c r="W472" i="14"/>
  <c r="X472" i="14"/>
  <c r="Y472" i="14"/>
  <c r="Z472" i="14"/>
  <c r="AA472" i="14"/>
  <c r="AB472" i="14"/>
  <c r="AC472" i="14"/>
  <c r="AD472" i="14"/>
  <c r="AE472" i="14"/>
  <c r="AF472" i="14"/>
  <c r="AG472" i="14"/>
  <c r="AH472" i="14"/>
  <c r="AI472" i="14"/>
  <c r="AJ472" i="14"/>
  <c r="AK472" i="14"/>
  <c r="G473" i="14"/>
  <c r="H473" i="14"/>
  <c r="I473" i="14"/>
  <c r="J473" i="14"/>
  <c r="K473" i="14"/>
  <c r="L473" i="14"/>
  <c r="M473" i="14"/>
  <c r="N473" i="14"/>
  <c r="O473" i="14"/>
  <c r="P473" i="14"/>
  <c r="Q473" i="14"/>
  <c r="R473" i="14"/>
  <c r="S473" i="14"/>
  <c r="T473" i="14"/>
  <c r="U473" i="14"/>
  <c r="V473" i="14"/>
  <c r="W473" i="14"/>
  <c r="X473" i="14"/>
  <c r="Y473" i="14"/>
  <c r="Z473" i="14"/>
  <c r="AA473" i="14"/>
  <c r="AB473" i="14"/>
  <c r="AC473" i="14"/>
  <c r="AD473" i="14"/>
  <c r="AE473" i="14"/>
  <c r="AF473" i="14"/>
  <c r="AG473" i="14"/>
  <c r="AH473" i="14"/>
  <c r="AI473" i="14"/>
  <c r="AJ473" i="14"/>
  <c r="AK473" i="14"/>
  <c r="G474" i="14"/>
  <c r="H474" i="14"/>
  <c r="I474" i="14"/>
  <c r="J474" i="14"/>
  <c r="K474" i="14"/>
  <c r="L474" i="14"/>
  <c r="M474" i="14"/>
  <c r="N474" i="14"/>
  <c r="O474" i="14"/>
  <c r="P474" i="14"/>
  <c r="Q474" i="14"/>
  <c r="R474" i="14"/>
  <c r="S474" i="14"/>
  <c r="T474" i="14"/>
  <c r="U474" i="14"/>
  <c r="V474" i="14"/>
  <c r="W474" i="14"/>
  <c r="X474" i="14"/>
  <c r="Y474" i="14"/>
  <c r="Z474" i="14"/>
  <c r="AA474" i="14"/>
  <c r="AB474" i="14"/>
  <c r="AC474" i="14"/>
  <c r="AD474" i="14"/>
  <c r="AE474" i="14"/>
  <c r="AF474" i="14"/>
  <c r="AG474" i="14"/>
  <c r="AH474" i="14"/>
  <c r="AI474" i="14"/>
  <c r="AJ474" i="14"/>
  <c r="AK474" i="14"/>
  <c r="G475" i="14"/>
  <c r="H475" i="14"/>
  <c r="I475" i="14"/>
  <c r="J475" i="14"/>
  <c r="K475" i="14"/>
  <c r="L475" i="14"/>
  <c r="M475" i="14"/>
  <c r="N475" i="14"/>
  <c r="O475" i="14"/>
  <c r="P475" i="14"/>
  <c r="Q475" i="14"/>
  <c r="R475" i="14"/>
  <c r="S475" i="14"/>
  <c r="T475" i="14"/>
  <c r="U475" i="14"/>
  <c r="V475" i="14"/>
  <c r="W475" i="14"/>
  <c r="X475" i="14"/>
  <c r="Y475" i="14"/>
  <c r="Z475" i="14"/>
  <c r="AA475" i="14"/>
  <c r="AB475" i="14"/>
  <c r="AC475" i="14"/>
  <c r="AD475" i="14"/>
  <c r="AE475" i="14"/>
  <c r="AF475" i="14"/>
  <c r="AG475" i="14"/>
  <c r="AH475" i="14"/>
  <c r="AI475" i="14"/>
  <c r="AJ475" i="14"/>
  <c r="AK475" i="14"/>
  <c r="G476" i="14"/>
  <c r="H476" i="14"/>
  <c r="I476" i="14"/>
  <c r="J476" i="14"/>
  <c r="K476" i="14"/>
  <c r="L476" i="14"/>
  <c r="M476" i="14"/>
  <c r="N476" i="14"/>
  <c r="O476" i="14"/>
  <c r="P476" i="14"/>
  <c r="Q476" i="14"/>
  <c r="R476" i="14"/>
  <c r="S476" i="14"/>
  <c r="T476" i="14"/>
  <c r="U476" i="14"/>
  <c r="V476" i="14"/>
  <c r="W476" i="14"/>
  <c r="X476" i="14"/>
  <c r="Y476" i="14"/>
  <c r="Z476" i="14"/>
  <c r="AA476" i="14"/>
  <c r="AB476" i="14"/>
  <c r="AC476" i="14"/>
  <c r="AD476" i="14"/>
  <c r="AE476" i="14"/>
  <c r="AF476" i="14"/>
  <c r="AG476" i="14"/>
  <c r="AH476" i="14"/>
  <c r="AI476" i="14"/>
  <c r="AJ476" i="14"/>
  <c r="AK476" i="14"/>
  <c r="G477" i="14"/>
  <c r="H477" i="14"/>
  <c r="I477" i="14"/>
  <c r="J477" i="14"/>
  <c r="K477" i="14"/>
  <c r="L477" i="14"/>
  <c r="M477" i="14"/>
  <c r="N477" i="14"/>
  <c r="O477" i="14"/>
  <c r="P477" i="14"/>
  <c r="Q477" i="14"/>
  <c r="R477" i="14"/>
  <c r="S477" i="14"/>
  <c r="T477" i="14"/>
  <c r="U477" i="14"/>
  <c r="V477" i="14"/>
  <c r="W477" i="14"/>
  <c r="X477" i="14"/>
  <c r="Y477" i="14"/>
  <c r="Z477" i="14"/>
  <c r="AA477" i="14"/>
  <c r="AB477" i="14"/>
  <c r="AC477" i="14"/>
  <c r="AD477" i="14"/>
  <c r="AE477" i="14"/>
  <c r="AF477" i="14"/>
  <c r="AG477" i="14"/>
  <c r="AH477" i="14"/>
  <c r="AI477" i="14"/>
  <c r="AJ477" i="14"/>
  <c r="AK477" i="14"/>
  <c r="G478" i="14"/>
  <c r="H478" i="14"/>
  <c r="I478" i="14"/>
  <c r="J478" i="14"/>
  <c r="K478" i="14"/>
  <c r="L478" i="14"/>
  <c r="M478" i="14"/>
  <c r="N478" i="14"/>
  <c r="O478" i="14"/>
  <c r="P478" i="14"/>
  <c r="Q478" i="14"/>
  <c r="R478" i="14"/>
  <c r="S478" i="14"/>
  <c r="T478" i="14"/>
  <c r="U478" i="14"/>
  <c r="V478" i="14"/>
  <c r="W478" i="14"/>
  <c r="X478" i="14"/>
  <c r="Y478" i="14"/>
  <c r="Z478" i="14"/>
  <c r="AA478" i="14"/>
  <c r="AB478" i="14"/>
  <c r="AC478" i="14"/>
  <c r="AD478" i="14"/>
  <c r="AE478" i="14"/>
  <c r="AF478" i="14"/>
  <c r="AG478" i="14"/>
  <c r="AH478" i="14"/>
  <c r="AI478" i="14"/>
  <c r="AJ478" i="14"/>
  <c r="AK478" i="14"/>
  <c r="G479" i="14"/>
  <c r="H479" i="14"/>
  <c r="I479" i="14"/>
  <c r="J479" i="14"/>
  <c r="K479" i="14"/>
  <c r="L479" i="14"/>
  <c r="M479" i="14"/>
  <c r="N479" i="14"/>
  <c r="O479" i="14"/>
  <c r="P479" i="14"/>
  <c r="Q479" i="14"/>
  <c r="R479" i="14"/>
  <c r="S479" i="14"/>
  <c r="T479" i="14"/>
  <c r="U479" i="14"/>
  <c r="V479" i="14"/>
  <c r="W479" i="14"/>
  <c r="X479" i="14"/>
  <c r="Y479" i="14"/>
  <c r="Z479" i="14"/>
  <c r="AA479" i="14"/>
  <c r="AB479" i="14"/>
  <c r="AC479" i="14"/>
  <c r="AD479" i="14"/>
  <c r="AE479" i="14"/>
  <c r="AF479" i="14"/>
  <c r="AG479" i="14"/>
  <c r="AH479" i="14"/>
  <c r="AI479" i="14"/>
  <c r="AJ479" i="14"/>
  <c r="AK479" i="14"/>
  <c r="G480" i="14"/>
  <c r="H480" i="14"/>
  <c r="I480" i="14"/>
  <c r="J480" i="14"/>
  <c r="K480" i="14"/>
  <c r="L480" i="14"/>
  <c r="M480" i="14"/>
  <c r="N480" i="14"/>
  <c r="O480" i="14"/>
  <c r="P480" i="14"/>
  <c r="Q480" i="14"/>
  <c r="R480" i="14"/>
  <c r="S480" i="14"/>
  <c r="T480" i="14"/>
  <c r="U480" i="14"/>
  <c r="V480" i="14"/>
  <c r="W480" i="14"/>
  <c r="X480" i="14"/>
  <c r="Y480" i="14"/>
  <c r="Z480" i="14"/>
  <c r="AA480" i="14"/>
  <c r="AB480" i="14"/>
  <c r="AC480" i="14"/>
  <c r="AD480" i="14"/>
  <c r="AE480" i="14"/>
  <c r="AF480" i="14"/>
  <c r="AG480" i="14"/>
  <c r="AH480" i="14"/>
  <c r="AI480" i="14"/>
  <c r="AJ480" i="14"/>
  <c r="AK480" i="14"/>
  <c r="G481" i="14"/>
  <c r="H481" i="14"/>
  <c r="I481" i="14"/>
  <c r="J481" i="14"/>
  <c r="K481" i="14"/>
  <c r="L481" i="14"/>
  <c r="M481" i="14"/>
  <c r="N481" i="14"/>
  <c r="O481" i="14"/>
  <c r="P481" i="14"/>
  <c r="Q481" i="14"/>
  <c r="R481" i="14"/>
  <c r="S481" i="14"/>
  <c r="T481" i="14"/>
  <c r="U481" i="14"/>
  <c r="V481" i="14"/>
  <c r="W481" i="14"/>
  <c r="X481" i="14"/>
  <c r="Y481" i="14"/>
  <c r="Z481" i="14"/>
  <c r="AA481" i="14"/>
  <c r="AB481" i="14"/>
  <c r="AC481" i="14"/>
  <c r="AD481" i="14"/>
  <c r="AE481" i="14"/>
  <c r="AF481" i="14"/>
  <c r="AG481" i="14"/>
  <c r="AH481" i="14"/>
  <c r="AI481" i="14"/>
  <c r="AJ481" i="14"/>
  <c r="AK481" i="14"/>
  <c r="G482" i="14"/>
  <c r="H482" i="14"/>
  <c r="I482" i="14"/>
  <c r="J482" i="14"/>
  <c r="K482" i="14"/>
  <c r="L482" i="14"/>
  <c r="M482" i="14"/>
  <c r="N482" i="14"/>
  <c r="O482" i="14"/>
  <c r="P482" i="14"/>
  <c r="Q482" i="14"/>
  <c r="R482" i="14"/>
  <c r="S482" i="14"/>
  <c r="T482" i="14"/>
  <c r="U482" i="14"/>
  <c r="V482" i="14"/>
  <c r="W482" i="14"/>
  <c r="X482" i="14"/>
  <c r="Y482" i="14"/>
  <c r="Z482" i="14"/>
  <c r="AA482" i="14"/>
  <c r="AB482" i="14"/>
  <c r="AC482" i="14"/>
  <c r="AD482" i="14"/>
  <c r="AE482" i="14"/>
  <c r="AF482" i="14"/>
  <c r="AG482" i="14"/>
  <c r="AH482" i="14"/>
  <c r="AI482" i="14"/>
  <c r="AJ482" i="14"/>
  <c r="AK482" i="14"/>
  <c r="G483" i="14"/>
  <c r="H483" i="14"/>
  <c r="I483" i="14"/>
  <c r="J483" i="14"/>
  <c r="K483" i="14"/>
  <c r="L483" i="14"/>
  <c r="M483" i="14"/>
  <c r="N483" i="14"/>
  <c r="O483" i="14"/>
  <c r="P483" i="14"/>
  <c r="Q483" i="14"/>
  <c r="R483" i="14"/>
  <c r="S483" i="14"/>
  <c r="T483" i="14"/>
  <c r="U483" i="14"/>
  <c r="V483" i="14"/>
  <c r="W483" i="14"/>
  <c r="X483" i="14"/>
  <c r="Y483" i="14"/>
  <c r="Z483" i="14"/>
  <c r="AA483" i="14"/>
  <c r="AB483" i="14"/>
  <c r="AC483" i="14"/>
  <c r="AD483" i="14"/>
  <c r="AE483" i="14"/>
  <c r="AF483" i="14"/>
  <c r="AG483" i="14"/>
  <c r="AH483" i="14"/>
  <c r="AI483" i="14"/>
  <c r="AJ483" i="14"/>
  <c r="AK483" i="14"/>
  <c r="G484" i="14"/>
  <c r="H484" i="14"/>
  <c r="I484" i="14"/>
  <c r="J484" i="14"/>
  <c r="K484" i="14"/>
  <c r="L484" i="14"/>
  <c r="M484" i="14"/>
  <c r="N484" i="14"/>
  <c r="O484" i="14"/>
  <c r="P484" i="14"/>
  <c r="Q484" i="14"/>
  <c r="R484" i="14"/>
  <c r="S484" i="14"/>
  <c r="T484" i="14"/>
  <c r="U484" i="14"/>
  <c r="V484" i="14"/>
  <c r="W484" i="14"/>
  <c r="X484" i="14"/>
  <c r="Y484" i="14"/>
  <c r="Z484" i="14"/>
  <c r="AA484" i="14"/>
  <c r="AB484" i="14"/>
  <c r="AC484" i="14"/>
  <c r="AD484" i="14"/>
  <c r="AE484" i="14"/>
  <c r="AF484" i="14"/>
  <c r="AG484" i="14"/>
  <c r="AH484" i="14"/>
  <c r="AI484" i="14"/>
  <c r="AJ484" i="14"/>
  <c r="AK484" i="14"/>
  <c r="G485" i="14"/>
  <c r="H485" i="14"/>
  <c r="I485" i="14"/>
  <c r="J485" i="14"/>
  <c r="K485" i="14"/>
  <c r="L485" i="14"/>
  <c r="M485" i="14"/>
  <c r="N485" i="14"/>
  <c r="O485" i="14"/>
  <c r="P485" i="14"/>
  <c r="Q485" i="14"/>
  <c r="R485" i="14"/>
  <c r="S485" i="14"/>
  <c r="T485" i="14"/>
  <c r="U485" i="14"/>
  <c r="V485" i="14"/>
  <c r="W485" i="14"/>
  <c r="X485" i="14"/>
  <c r="Y485" i="14"/>
  <c r="Z485" i="14"/>
  <c r="AA485" i="14"/>
  <c r="AB485" i="14"/>
  <c r="AC485" i="14"/>
  <c r="AD485" i="14"/>
  <c r="AE485" i="14"/>
  <c r="AF485" i="14"/>
  <c r="AG485" i="14"/>
  <c r="AH485" i="14"/>
  <c r="AI485" i="14"/>
  <c r="AJ485" i="14"/>
  <c r="AK485" i="14"/>
  <c r="G486" i="14"/>
  <c r="H486" i="14"/>
  <c r="I486" i="14"/>
  <c r="J486" i="14"/>
  <c r="K486" i="14"/>
  <c r="L486" i="14"/>
  <c r="M486" i="14"/>
  <c r="N486" i="14"/>
  <c r="O486" i="14"/>
  <c r="P486" i="14"/>
  <c r="Q486" i="14"/>
  <c r="R486" i="14"/>
  <c r="S486" i="14"/>
  <c r="T486" i="14"/>
  <c r="U486" i="14"/>
  <c r="V486" i="14"/>
  <c r="W486" i="14"/>
  <c r="X486" i="14"/>
  <c r="Y486" i="14"/>
  <c r="Z486" i="14"/>
  <c r="AA486" i="14"/>
  <c r="AB486" i="14"/>
  <c r="AC486" i="14"/>
  <c r="AD486" i="14"/>
  <c r="AE486" i="14"/>
  <c r="AF486" i="14"/>
  <c r="AG486" i="14"/>
  <c r="AH486" i="14"/>
  <c r="AI486" i="14"/>
  <c r="AJ486" i="14"/>
  <c r="AK486" i="14"/>
  <c r="G487" i="14"/>
  <c r="H487" i="14"/>
  <c r="I487" i="14"/>
  <c r="J487" i="14"/>
  <c r="K487" i="14"/>
  <c r="L487" i="14"/>
  <c r="M487" i="14"/>
  <c r="N487" i="14"/>
  <c r="O487" i="14"/>
  <c r="P487" i="14"/>
  <c r="Q487" i="14"/>
  <c r="R487" i="14"/>
  <c r="S487" i="14"/>
  <c r="T487" i="14"/>
  <c r="U487" i="14"/>
  <c r="V487" i="14"/>
  <c r="W487" i="14"/>
  <c r="X487" i="14"/>
  <c r="Y487" i="14"/>
  <c r="Z487" i="14"/>
  <c r="AA487" i="14"/>
  <c r="AB487" i="14"/>
  <c r="AC487" i="14"/>
  <c r="AD487" i="14"/>
  <c r="AE487" i="14"/>
  <c r="AF487" i="14"/>
  <c r="AG487" i="14"/>
  <c r="AH487" i="14"/>
  <c r="AI487" i="14"/>
  <c r="AJ487" i="14"/>
  <c r="AK487" i="14"/>
  <c r="G488" i="14"/>
  <c r="H488" i="14"/>
  <c r="I488" i="14"/>
  <c r="J488" i="14"/>
  <c r="K488" i="14"/>
  <c r="L488" i="14"/>
  <c r="M488" i="14"/>
  <c r="N488" i="14"/>
  <c r="O488" i="14"/>
  <c r="P488" i="14"/>
  <c r="Q488" i="14"/>
  <c r="R488" i="14"/>
  <c r="S488" i="14"/>
  <c r="T488" i="14"/>
  <c r="U488" i="14"/>
  <c r="V488" i="14"/>
  <c r="W488" i="14"/>
  <c r="X488" i="14"/>
  <c r="Y488" i="14"/>
  <c r="Z488" i="14"/>
  <c r="AA488" i="14"/>
  <c r="AB488" i="14"/>
  <c r="AC488" i="14"/>
  <c r="AD488" i="14"/>
  <c r="AE488" i="14"/>
  <c r="AF488" i="14"/>
  <c r="AG488" i="14"/>
  <c r="AH488" i="14"/>
  <c r="AI488" i="14"/>
  <c r="AJ488" i="14"/>
  <c r="AK488" i="14"/>
  <c r="G489" i="14"/>
  <c r="H489" i="14"/>
  <c r="I489" i="14"/>
  <c r="J489" i="14"/>
  <c r="K489" i="14"/>
  <c r="L489" i="14"/>
  <c r="M489" i="14"/>
  <c r="N489" i="14"/>
  <c r="O489" i="14"/>
  <c r="P489" i="14"/>
  <c r="Q489" i="14"/>
  <c r="R489" i="14"/>
  <c r="S489" i="14"/>
  <c r="T489" i="14"/>
  <c r="U489" i="14"/>
  <c r="V489" i="14"/>
  <c r="W489" i="14"/>
  <c r="X489" i="14"/>
  <c r="Y489" i="14"/>
  <c r="Z489" i="14"/>
  <c r="AA489" i="14"/>
  <c r="AB489" i="14"/>
  <c r="AC489" i="14"/>
  <c r="AD489" i="14"/>
  <c r="AE489" i="14"/>
  <c r="AF489" i="14"/>
  <c r="AG489" i="14"/>
  <c r="AH489" i="14"/>
  <c r="AI489" i="14"/>
  <c r="AJ489" i="14"/>
  <c r="AK489" i="14"/>
  <c r="G490" i="14"/>
  <c r="H490" i="14"/>
  <c r="I490" i="14"/>
  <c r="J490" i="14"/>
  <c r="K490" i="14"/>
  <c r="L490" i="14"/>
  <c r="M490" i="14"/>
  <c r="N490" i="14"/>
  <c r="O490" i="14"/>
  <c r="P490" i="14"/>
  <c r="Q490" i="14"/>
  <c r="R490" i="14"/>
  <c r="S490" i="14"/>
  <c r="T490" i="14"/>
  <c r="U490" i="14"/>
  <c r="V490" i="14"/>
  <c r="W490" i="14"/>
  <c r="X490" i="14"/>
  <c r="Y490" i="14"/>
  <c r="Z490" i="14"/>
  <c r="AA490" i="14"/>
  <c r="AB490" i="14"/>
  <c r="AC490" i="14"/>
  <c r="AD490" i="14"/>
  <c r="AE490" i="14"/>
  <c r="AF490" i="14"/>
  <c r="AG490" i="14"/>
  <c r="AH490" i="14"/>
  <c r="AI490" i="14"/>
  <c r="AJ490" i="14"/>
  <c r="AK490" i="14"/>
  <c r="G491" i="14"/>
  <c r="H491" i="14"/>
  <c r="I491" i="14"/>
  <c r="J491" i="14"/>
  <c r="K491" i="14"/>
  <c r="L491" i="14"/>
  <c r="M491" i="14"/>
  <c r="N491" i="14"/>
  <c r="O491" i="14"/>
  <c r="P491" i="14"/>
  <c r="Q491" i="14"/>
  <c r="R491" i="14"/>
  <c r="S491" i="14"/>
  <c r="T491" i="14"/>
  <c r="U491" i="14"/>
  <c r="V491" i="14"/>
  <c r="W491" i="14"/>
  <c r="X491" i="14"/>
  <c r="Y491" i="14"/>
  <c r="Z491" i="14"/>
  <c r="AA491" i="14"/>
  <c r="AB491" i="14"/>
  <c r="AC491" i="14"/>
  <c r="AD491" i="14"/>
  <c r="AE491" i="14"/>
  <c r="AF491" i="14"/>
  <c r="AG491" i="14"/>
  <c r="AH491" i="14"/>
  <c r="AI491" i="14"/>
  <c r="AJ491" i="14"/>
  <c r="AK491" i="14"/>
  <c r="G492" i="14"/>
  <c r="H492" i="14"/>
  <c r="I492" i="14"/>
  <c r="J492" i="14"/>
  <c r="K492" i="14"/>
  <c r="L492" i="14"/>
  <c r="M492" i="14"/>
  <c r="N492" i="14"/>
  <c r="O492" i="14"/>
  <c r="P492" i="14"/>
  <c r="Q492" i="14"/>
  <c r="R492" i="14"/>
  <c r="S492" i="14"/>
  <c r="T492" i="14"/>
  <c r="U492" i="14"/>
  <c r="V492" i="14"/>
  <c r="W492" i="14"/>
  <c r="X492" i="14"/>
  <c r="Y492" i="14"/>
  <c r="Z492" i="14"/>
  <c r="AA492" i="14"/>
  <c r="AB492" i="14"/>
  <c r="AC492" i="14"/>
  <c r="AD492" i="14"/>
  <c r="AE492" i="14"/>
  <c r="AF492" i="14"/>
  <c r="AG492" i="14"/>
  <c r="AH492" i="14"/>
  <c r="AI492" i="14"/>
  <c r="AJ492" i="14"/>
  <c r="AK492" i="14"/>
  <c r="G493" i="14"/>
  <c r="H493" i="14"/>
  <c r="I493" i="14"/>
  <c r="J493" i="14"/>
  <c r="K493" i="14"/>
  <c r="L493" i="14"/>
  <c r="M493" i="14"/>
  <c r="N493" i="14"/>
  <c r="O493" i="14"/>
  <c r="P493" i="14"/>
  <c r="Q493" i="14"/>
  <c r="R493" i="14"/>
  <c r="S493" i="14"/>
  <c r="T493" i="14"/>
  <c r="U493" i="14"/>
  <c r="V493" i="14"/>
  <c r="W493" i="14"/>
  <c r="X493" i="14"/>
  <c r="Y493" i="14"/>
  <c r="Z493" i="14"/>
  <c r="AA493" i="14"/>
  <c r="AB493" i="14"/>
  <c r="AC493" i="14"/>
  <c r="AD493" i="14"/>
  <c r="AE493" i="14"/>
  <c r="AF493" i="14"/>
  <c r="AG493" i="14"/>
  <c r="AH493" i="14"/>
  <c r="AI493" i="14"/>
  <c r="AJ493" i="14"/>
  <c r="AK493" i="14"/>
  <c r="G494" i="14"/>
  <c r="H494" i="14"/>
  <c r="I494" i="14"/>
  <c r="J494" i="14"/>
  <c r="K494" i="14"/>
  <c r="L494" i="14"/>
  <c r="M494" i="14"/>
  <c r="N494" i="14"/>
  <c r="O494" i="14"/>
  <c r="P494" i="14"/>
  <c r="Q494" i="14"/>
  <c r="R494" i="14"/>
  <c r="S494" i="14"/>
  <c r="T494" i="14"/>
  <c r="U494" i="14"/>
  <c r="V494" i="14"/>
  <c r="W494" i="14"/>
  <c r="X494" i="14"/>
  <c r="Y494" i="14"/>
  <c r="Z494" i="14"/>
  <c r="AA494" i="14"/>
  <c r="AB494" i="14"/>
  <c r="AC494" i="14"/>
  <c r="AD494" i="14"/>
  <c r="AE494" i="14"/>
  <c r="AF494" i="14"/>
  <c r="AG494" i="14"/>
  <c r="AH494" i="14"/>
  <c r="AI494" i="14"/>
  <c r="AJ494" i="14"/>
  <c r="AK494" i="14"/>
  <c r="G495" i="14"/>
  <c r="H495" i="14"/>
  <c r="I495" i="14"/>
  <c r="J495" i="14"/>
  <c r="K495" i="14"/>
  <c r="L495" i="14"/>
  <c r="M495" i="14"/>
  <c r="N495" i="14"/>
  <c r="O495" i="14"/>
  <c r="P495" i="14"/>
  <c r="Q495" i="14"/>
  <c r="R495" i="14"/>
  <c r="S495" i="14"/>
  <c r="T495" i="14"/>
  <c r="U495" i="14"/>
  <c r="V495" i="14"/>
  <c r="W495" i="14"/>
  <c r="X495" i="14"/>
  <c r="Y495" i="14"/>
  <c r="Z495" i="14"/>
  <c r="AA495" i="14"/>
  <c r="AB495" i="14"/>
  <c r="AC495" i="14"/>
  <c r="AD495" i="14"/>
  <c r="AE495" i="14"/>
  <c r="AF495" i="14"/>
  <c r="AG495" i="14"/>
  <c r="AH495" i="14"/>
  <c r="AI495" i="14"/>
  <c r="AJ495" i="14"/>
  <c r="AK495" i="14"/>
  <c r="G496" i="14"/>
  <c r="H496" i="14"/>
  <c r="I496" i="14"/>
  <c r="J496" i="14"/>
  <c r="K496" i="14"/>
  <c r="L496" i="14"/>
  <c r="M496" i="14"/>
  <c r="N496" i="14"/>
  <c r="O496" i="14"/>
  <c r="P496" i="14"/>
  <c r="Q496" i="14"/>
  <c r="R496" i="14"/>
  <c r="S496" i="14"/>
  <c r="T496" i="14"/>
  <c r="U496" i="14"/>
  <c r="V496" i="14"/>
  <c r="W496" i="14"/>
  <c r="X496" i="14"/>
  <c r="Y496" i="14"/>
  <c r="Z496" i="14"/>
  <c r="AA496" i="14"/>
  <c r="AB496" i="14"/>
  <c r="AC496" i="14"/>
  <c r="AD496" i="14"/>
  <c r="AE496" i="14"/>
  <c r="AF496" i="14"/>
  <c r="AG496" i="14"/>
  <c r="AH496" i="14"/>
  <c r="AI496" i="14"/>
  <c r="AJ496" i="14"/>
  <c r="AK496" i="14"/>
  <c r="G497" i="14"/>
  <c r="H497" i="14"/>
  <c r="I497" i="14"/>
  <c r="J497" i="14"/>
  <c r="K497" i="14"/>
  <c r="L497" i="14"/>
  <c r="M497" i="14"/>
  <c r="N497" i="14"/>
  <c r="O497" i="14"/>
  <c r="P497" i="14"/>
  <c r="Q497" i="14"/>
  <c r="R497" i="14"/>
  <c r="S497" i="14"/>
  <c r="T497" i="14"/>
  <c r="U497" i="14"/>
  <c r="V497" i="14"/>
  <c r="W497" i="14"/>
  <c r="X497" i="14"/>
  <c r="Y497" i="14"/>
  <c r="Z497" i="14"/>
  <c r="AA497" i="14"/>
  <c r="AB497" i="14"/>
  <c r="AC497" i="14"/>
  <c r="AD497" i="14"/>
  <c r="AE497" i="14"/>
  <c r="AF497" i="14"/>
  <c r="AG497" i="14"/>
  <c r="AH497" i="14"/>
  <c r="AI497" i="14"/>
  <c r="AJ497" i="14"/>
  <c r="AK497" i="14"/>
  <c r="G498" i="14"/>
  <c r="H498" i="14"/>
  <c r="I498" i="14"/>
  <c r="J498" i="14"/>
  <c r="K498" i="14"/>
  <c r="L498" i="14"/>
  <c r="M498" i="14"/>
  <c r="N498" i="14"/>
  <c r="O498" i="14"/>
  <c r="P498" i="14"/>
  <c r="Q498" i="14"/>
  <c r="R498" i="14"/>
  <c r="S498" i="14"/>
  <c r="T498" i="14"/>
  <c r="U498" i="14"/>
  <c r="V498" i="14"/>
  <c r="W498" i="14"/>
  <c r="X498" i="14"/>
  <c r="Y498" i="14"/>
  <c r="Z498" i="14"/>
  <c r="AA498" i="14"/>
  <c r="AB498" i="14"/>
  <c r="AC498" i="14"/>
  <c r="AD498" i="14"/>
  <c r="AE498" i="14"/>
  <c r="AF498" i="14"/>
  <c r="AG498" i="14"/>
  <c r="AH498" i="14"/>
  <c r="AI498" i="14"/>
  <c r="AJ498" i="14"/>
  <c r="AK498" i="14"/>
  <c r="G499" i="14"/>
  <c r="H499" i="14"/>
  <c r="I499" i="14"/>
  <c r="J499" i="14"/>
  <c r="K499" i="14"/>
  <c r="L499" i="14"/>
  <c r="M499" i="14"/>
  <c r="N499" i="14"/>
  <c r="O499" i="14"/>
  <c r="P499" i="14"/>
  <c r="Q499" i="14"/>
  <c r="R499" i="14"/>
  <c r="S499" i="14"/>
  <c r="T499" i="14"/>
  <c r="U499" i="14"/>
  <c r="V499" i="14"/>
  <c r="W499" i="14"/>
  <c r="X499" i="14"/>
  <c r="Y499" i="14"/>
  <c r="Z499" i="14"/>
  <c r="AA499" i="14"/>
  <c r="AB499" i="14"/>
  <c r="AC499" i="14"/>
  <c r="AD499" i="14"/>
  <c r="AE499" i="14"/>
  <c r="AF499" i="14"/>
  <c r="AG499" i="14"/>
  <c r="AH499" i="14"/>
  <c r="AI499" i="14"/>
  <c r="AJ499" i="14"/>
  <c r="AK499" i="14"/>
  <c r="G500" i="14"/>
  <c r="H500" i="14"/>
  <c r="I500" i="14"/>
  <c r="J500" i="14"/>
  <c r="K500" i="14"/>
  <c r="L500" i="14"/>
  <c r="M500" i="14"/>
  <c r="N500" i="14"/>
  <c r="O500" i="14"/>
  <c r="P500" i="14"/>
  <c r="Q500" i="14"/>
  <c r="R500" i="14"/>
  <c r="S500" i="14"/>
  <c r="T500" i="14"/>
  <c r="U500" i="14"/>
  <c r="V500" i="14"/>
  <c r="W500" i="14"/>
  <c r="X500" i="14"/>
  <c r="Y500" i="14"/>
  <c r="Z500" i="14"/>
  <c r="AA500" i="14"/>
  <c r="AB500" i="14"/>
  <c r="AC500" i="14"/>
  <c r="AD500" i="14"/>
  <c r="AE500" i="14"/>
  <c r="AF500" i="14"/>
  <c r="AG500" i="14"/>
  <c r="AH500" i="14"/>
  <c r="AI500" i="14"/>
  <c r="AJ500" i="14"/>
  <c r="AK500" i="14"/>
  <c r="G501" i="14"/>
  <c r="H501" i="14"/>
  <c r="I501" i="14"/>
  <c r="J501" i="14"/>
  <c r="K501" i="14"/>
  <c r="L501" i="14"/>
  <c r="M501" i="14"/>
  <c r="N501" i="14"/>
  <c r="O501" i="14"/>
  <c r="P501" i="14"/>
  <c r="Q501" i="14"/>
  <c r="R501" i="14"/>
  <c r="S501" i="14"/>
  <c r="T501" i="14"/>
  <c r="U501" i="14"/>
  <c r="V501" i="14"/>
  <c r="W501" i="14"/>
  <c r="X501" i="14"/>
  <c r="Y501" i="14"/>
  <c r="Z501" i="14"/>
  <c r="AA501" i="14"/>
  <c r="AB501" i="14"/>
  <c r="AC501" i="14"/>
  <c r="AD501" i="14"/>
  <c r="AE501" i="14"/>
  <c r="AF501" i="14"/>
  <c r="AG501" i="14"/>
  <c r="AH501" i="14"/>
  <c r="AI501" i="14"/>
  <c r="AJ501" i="14"/>
  <c r="AK501" i="14"/>
  <c r="G502" i="14"/>
  <c r="H502" i="14"/>
  <c r="I502" i="14"/>
  <c r="J502" i="14"/>
  <c r="K502" i="14"/>
  <c r="L502" i="14"/>
  <c r="M502" i="14"/>
  <c r="N502" i="14"/>
  <c r="O502" i="14"/>
  <c r="P502" i="14"/>
  <c r="Q502" i="14"/>
  <c r="R502" i="14"/>
  <c r="S502" i="14"/>
  <c r="T502" i="14"/>
  <c r="U502" i="14"/>
  <c r="V502" i="14"/>
  <c r="W502" i="14"/>
  <c r="X502" i="14"/>
  <c r="Y502" i="14"/>
  <c r="Z502" i="14"/>
  <c r="AA502" i="14"/>
  <c r="AB502" i="14"/>
  <c r="AC502" i="14"/>
  <c r="AD502" i="14"/>
  <c r="AE502" i="14"/>
  <c r="AF502" i="14"/>
  <c r="AG502" i="14"/>
  <c r="AH502" i="14"/>
  <c r="AI502" i="14"/>
  <c r="AJ502" i="14"/>
  <c r="AK502" i="14"/>
  <c r="G503" i="14"/>
  <c r="H503" i="14"/>
  <c r="I503" i="14"/>
  <c r="J503" i="14"/>
  <c r="K503" i="14"/>
  <c r="L503" i="14"/>
  <c r="M503" i="14"/>
  <c r="N503" i="14"/>
  <c r="O503" i="14"/>
  <c r="P503" i="14"/>
  <c r="Q503" i="14"/>
  <c r="R503" i="14"/>
  <c r="S503" i="14"/>
  <c r="T503" i="14"/>
  <c r="U503" i="14"/>
  <c r="V503" i="14"/>
  <c r="W503" i="14"/>
  <c r="X503" i="14"/>
  <c r="Y503" i="14"/>
  <c r="Z503" i="14"/>
  <c r="AA503" i="14"/>
  <c r="AB503" i="14"/>
  <c r="AC503" i="14"/>
  <c r="AD503" i="14"/>
  <c r="AE503" i="14"/>
  <c r="AF503" i="14"/>
  <c r="AG503" i="14"/>
  <c r="AH503" i="14"/>
  <c r="AI503" i="14"/>
  <c r="AJ503" i="14"/>
  <c r="AK503" i="14"/>
  <c r="G504" i="14"/>
  <c r="H504" i="14"/>
  <c r="I504" i="14"/>
  <c r="J504" i="14"/>
  <c r="K504" i="14"/>
  <c r="L504" i="14"/>
  <c r="M504" i="14"/>
  <c r="N504" i="14"/>
  <c r="O504" i="14"/>
  <c r="P504" i="14"/>
  <c r="Q504" i="14"/>
  <c r="R504" i="14"/>
  <c r="S504" i="14"/>
  <c r="T504" i="14"/>
  <c r="U504" i="14"/>
  <c r="V504" i="14"/>
  <c r="W504" i="14"/>
  <c r="X504" i="14"/>
  <c r="Y504" i="14"/>
  <c r="Z504" i="14"/>
  <c r="AA504" i="14"/>
  <c r="AB504" i="14"/>
  <c r="AC504" i="14"/>
  <c r="AD504" i="14"/>
  <c r="AE504" i="14"/>
  <c r="AF504" i="14"/>
  <c r="AG504" i="14"/>
  <c r="AH504" i="14"/>
  <c r="AI504" i="14"/>
  <c r="AJ504" i="14"/>
  <c r="AK504" i="14"/>
  <c r="G505" i="14"/>
  <c r="H505" i="14"/>
  <c r="I505" i="14"/>
  <c r="J505" i="14"/>
  <c r="K505" i="14"/>
  <c r="L505" i="14"/>
  <c r="M505" i="14"/>
  <c r="N505" i="14"/>
  <c r="O505" i="14"/>
  <c r="P505" i="14"/>
  <c r="Q505" i="14"/>
  <c r="R505" i="14"/>
  <c r="S505" i="14"/>
  <c r="T505" i="14"/>
  <c r="U505" i="14"/>
  <c r="V505" i="14"/>
  <c r="W505" i="14"/>
  <c r="X505" i="14"/>
  <c r="Y505" i="14"/>
  <c r="Z505" i="14"/>
  <c r="AA505" i="14"/>
  <c r="AB505" i="14"/>
  <c r="AC505" i="14"/>
  <c r="AD505" i="14"/>
  <c r="AE505" i="14"/>
  <c r="AF505" i="14"/>
  <c r="AG505" i="14"/>
  <c r="AH505" i="14"/>
  <c r="AI505" i="14"/>
  <c r="AJ505" i="14"/>
  <c r="AK505" i="14"/>
  <c r="G506" i="14"/>
  <c r="H506" i="14"/>
  <c r="I506" i="14"/>
  <c r="J506" i="14"/>
  <c r="K506" i="14"/>
  <c r="L506" i="14"/>
  <c r="M506" i="14"/>
  <c r="N506" i="14"/>
  <c r="O506" i="14"/>
  <c r="P506" i="14"/>
  <c r="Q506" i="14"/>
  <c r="R506" i="14"/>
  <c r="S506" i="14"/>
  <c r="T506" i="14"/>
  <c r="U506" i="14"/>
  <c r="V506" i="14"/>
  <c r="W506" i="14"/>
  <c r="X506" i="14"/>
  <c r="Y506" i="14"/>
  <c r="Z506" i="14"/>
  <c r="AA506" i="14"/>
  <c r="AB506" i="14"/>
  <c r="AC506" i="14"/>
  <c r="AD506" i="14"/>
  <c r="AE506" i="14"/>
  <c r="AF506" i="14"/>
  <c r="AG506" i="14"/>
  <c r="AH506" i="14"/>
  <c r="AI506" i="14"/>
  <c r="AJ506" i="14"/>
  <c r="AK506" i="14"/>
  <c r="G507" i="14"/>
  <c r="H507" i="14"/>
  <c r="I507" i="14"/>
  <c r="J507" i="14"/>
  <c r="K507" i="14"/>
  <c r="L507" i="14"/>
  <c r="M507" i="14"/>
  <c r="N507" i="14"/>
  <c r="O507" i="14"/>
  <c r="P507" i="14"/>
  <c r="Q507" i="14"/>
  <c r="R507" i="14"/>
  <c r="S507" i="14"/>
  <c r="T507" i="14"/>
  <c r="U507" i="14"/>
  <c r="V507" i="14"/>
  <c r="W507" i="14"/>
  <c r="X507" i="14"/>
  <c r="Y507" i="14"/>
  <c r="Z507" i="14"/>
  <c r="AA507" i="14"/>
  <c r="AB507" i="14"/>
  <c r="AC507" i="14"/>
  <c r="AD507" i="14"/>
  <c r="AE507" i="14"/>
  <c r="AF507" i="14"/>
  <c r="AG507" i="14"/>
  <c r="AH507" i="14"/>
  <c r="AI507" i="14"/>
  <c r="AJ507" i="14"/>
  <c r="AK507" i="14"/>
  <c r="G508" i="14"/>
  <c r="H508" i="14"/>
  <c r="I508" i="14"/>
  <c r="J508" i="14"/>
  <c r="K508" i="14"/>
  <c r="L508" i="14"/>
  <c r="M508" i="14"/>
  <c r="N508" i="14"/>
  <c r="O508" i="14"/>
  <c r="P508" i="14"/>
  <c r="Q508" i="14"/>
  <c r="R508" i="14"/>
  <c r="S508" i="14"/>
  <c r="T508" i="14"/>
  <c r="U508" i="14"/>
  <c r="V508" i="14"/>
  <c r="W508" i="14"/>
  <c r="X508" i="14"/>
  <c r="Y508" i="14"/>
  <c r="Z508" i="14"/>
  <c r="AA508" i="14"/>
  <c r="AB508" i="14"/>
  <c r="AC508" i="14"/>
  <c r="AD508" i="14"/>
  <c r="AE508" i="14"/>
  <c r="AF508" i="14"/>
  <c r="AG508" i="14"/>
  <c r="AH508" i="14"/>
  <c r="AI508" i="14"/>
  <c r="AJ508" i="14"/>
  <c r="AK508" i="14"/>
  <c r="G509" i="14"/>
  <c r="H509" i="14"/>
  <c r="I509" i="14"/>
  <c r="J509" i="14"/>
  <c r="K509" i="14"/>
  <c r="L509" i="14"/>
  <c r="M509" i="14"/>
  <c r="N509" i="14"/>
  <c r="O509" i="14"/>
  <c r="P509" i="14"/>
  <c r="Q509" i="14"/>
  <c r="R509" i="14"/>
  <c r="S509" i="14"/>
  <c r="T509" i="14"/>
  <c r="U509" i="14"/>
  <c r="V509" i="14"/>
  <c r="W509" i="14"/>
  <c r="X509" i="14"/>
  <c r="Y509" i="14"/>
  <c r="Z509" i="14"/>
  <c r="AA509" i="14"/>
  <c r="AB509" i="14"/>
  <c r="AC509" i="14"/>
  <c r="AD509" i="14"/>
  <c r="AE509" i="14"/>
  <c r="AF509" i="14"/>
  <c r="AG509" i="14"/>
  <c r="AH509" i="14"/>
  <c r="AI509" i="14"/>
  <c r="AJ509" i="14"/>
  <c r="AK509" i="14"/>
  <c r="G510" i="14"/>
  <c r="H510" i="14"/>
  <c r="I510" i="14"/>
  <c r="J510" i="14"/>
  <c r="K510" i="14"/>
  <c r="L510" i="14"/>
  <c r="M510" i="14"/>
  <c r="N510" i="14"/>
  <c r="O510" i="14"/>
  <c r="P510" i="14"/>
  <c r="Q510" i="14"/>
  <c r="R510" i="14"/>
  <c r="S510" i="14"/>
  <c r="T510" i="14"/>
  <c r="U510" i="14"/>
  <c r="V510" i="14"/>
  <c r="W510" i="14"/>
  <c r="X510" i="14"/>
  <c r="Y510" i="14"/>
  <c r="Z510" i="14"/>
  <c r="AA510" i="14"/>
  <c r="AB510" i="14"/>
  <c r="AC510" i="14"/>
  <c r="AD510" i="14"/>
  <c r="AE510" i="14"/>
  <c r="AF510" i="14"/>
  <c r="AG510" i="14"/>
  <c r="AH510" i="14"/>
  <c r="AI510" i="14"/>
  <c r="AJ510" i="14"/>
  <c r="AK510" i="14"/>
  <c r="G511" i="14"/>
  <c r="H511" i="14"/>
  <c r="I511" i="14"/>
  <c r="J511" i="14"/>
  <c r="K511" i="14"/>
  <c r="L511" i="14"/>
  <c r="M511" i="14"/>
  <c r="N511" i="14"/>
  <c r="O511" i="14"/>
  <c r="P511" i="14"/>
  <c r="Q511" i="14"/>
  <c r="R511" i="14"/>
  <c r="S511" i="14"/>
  <c r="T511" i="14"/>
  <c r="U511" i="14"/>
  <c r="V511" i="14"/>
  <c r="W511" i="14"/>
  <c r="X511" i="14"/>
  <c r="Y511" i="14"/>
  <c r="Z511" i="14"/>
  <c r="AA511" i="14"/>
  <c r="AB511" i="14"/>
  <c r="AC511" i="14"/>
  <c r="AD511" i="14"/>
  <c r="AE511" i="14"/>
  <c r="AF511" i="14"/>
  <c r="AG511" i="14"/>
  <c r="AH511" i="14"/>
  <c r="AI511" i="14"/>
  <c r="AJ511" i="14"/>
  <c r="AK511" i="14"/>
  <c r="G512" i="14"/>
  <c r="H512" i="14"/>
  <c r="I512" i="14"/>
  <c r="J512" i="14"/>
  <c r="K512" i="14"/>
  <c r="L512" i="14"/>
  <c r="M512" i="14"/>
  <c r="N512" i="14"/>
  <c r="O512" i="14"/>
  <c r="P512" i="14"/>
  <c r="Q512" i="14"/>
  <c r="R512" i="14"/>
  <c r="S512" i="14"/>
  <c r="T512" i="14"/>
  <c r="U512" i="14"/>
  <c r="V512" i="14"/>
  <c r="W512" i="14"/>
  <c r="X512" i="14"/>
  <c r="Y512" i="14"/>
  <c r="Z512" i="14"/>
  <c r="AA512" i="14"/>
  <c r="AB512" i="14"/>
  <c r="AC512" i="14"/>
  <c r="AD512" i="14"/>
  <c r="AE512" i="14"/>
  <c r="AF512" i="14"/>
  <c r="AG512" i="14"/>
  <c r="AH512" i="14"/>
  <c r="AI512" i="14"/>
  <c r="AJ512" i="14"/>
  <c r="AK512" i="14"/>
  <c r="G513" i="14"/>
  <c r="H513" i="14"/>
  <c r="I513" i="14"/>
  <c r="J513" i="14"/>
  <c r="K513" i="14"/>
  <c r="L513" i="14"/>
  <c r="M513" i="14"/>
  <c r="N513" i="14"/>
  <c r="O513" i="14"/>
  <c r="P513" i="14"/>
  <c r="Q513" i="14"/>
  <c r="R513" i="14"/>
  <c r="S513" i="14"/>
  <c r="T513" i="14"/>
  <c r="U513" i="14"/>
  <c r="V513" i="14"/>
  <c r="W513" i="14"/>
  <c r="X513" i="14"/>
  <c r="Y513" i="14"/>
  <c r="Z513" i="14"/>
  <c r="AA513" i="14"/>
  <c r="AB513" i="14"/>
  <c r="AC513" i="14"/>
  <c r="AD513" i="14"/>
  <c r="AE513" i="14"/>
  <c r="AF513" i="14"/>
  <c r="AG513" i="14"/>
  <c r="AH513" i="14"/>
  <c r="AI513" i="14"/>
  <c r="AJ513" i="14"/>
  <c r="AK513" i="14"/>
  <c r="G514" i="14"/>
  <c r="H514" i="14"/>
  <c r="I514" i="14"/>
  <c r="J514" i="14"/>
  <c r="K514" i="14"/>
  <c r="L514" i="14"/>
  <c r="M514" i="14"/>
  <c r="N514" i="14"/>
  <c r="O514" i="14"/>
  <c r="P514" i="14"/>
  <c r="Q514" i="14"/>
  <c r="R514" i="14"/>
  <c r="S514" i="14"/>
  <c r="T514" i="14"/>
  <c r="U514" i="14"/>
  <c r="V514" i="14"/>
  <c r="W514" i="14"/>
  <c r="X514" i="14"/>
  <c r="Y514" i="14"/>
  <c r="Z514" i="14"/>
  <c r="AA514" i="14"/>
  <c r="AB514" i="14"/>
  <c r="AC514" i="14"/>
  <c r="AD514" i="14"/>
  <c r="AE514" i="14"/>
  <c r="AF514" i="14"/>
  <c r="AG514" i="14"/>
  <c r="AH514" i="14"/>
  <c r="AI514" i="14"/>
  <c r="AJ514" i="14"/>
  <c r="AK514" i="14"/>
  <c r="G515" i="14"/>
  <c r="H515" i="14"/>
  <c r="I515" i="14"/>
  <c r="J515" i="14"/>
  <c r="K515" i="14"/>
  <c r="L515" i="14"/>
  <c r="M515" i="14"/>
  <c r="N515" i="14"/>
  <c r="O515" i="14"/>
  <c r="P515" i="14"/>
  <c r="Q515" i="14"/>
  <c r="R515" i="14"/>
  <c r="S515" i="14"/>
  <c r="T515" i="14"/>
  <c r="U515" i="14"/>
  <c r="V515" i="14"/>
  <c r="W515" i="14"/>
  <c r="X515" i="14"/>
  <c r="Y515" i="14"/>
  <c r="Z515" i="14"/>
  <c r="AA515" i="14"/>
  <c r="AB515" i="14"/>
  <c r="AC515" i="14"/>
  <c r="AD515" i="14"/>
  <c r="AE515" i="14"/>
  <c r="AF515" i="14"/>
  <c r="AG515" i="14"/>
  <c r="AH515" i="14"/>
  <c r="AI515" i="14"/>
  <c r="AJ515" i="14"/>
  <c r="AK515" i="14"/>
  <c r="G516" i="14"/>
  <c r="H516" i="14"/>
  <c r="I516" i="14"/>
  <c r="J516" i="14"/>
  <c r="K516" i="14"/>
  <c r="L516" i="14"/>
  <c r="M516" i="14"/>
  <c r="N516" i="14"/>
  <c r="O516" i="14"/>
  <c r="P516" i="14"/>
  <c r="Q516" i="14"/>
  <c r="R516" i="14"/>
  <c r="S516" i="14"/>
  <c r="T516" i="14"/>
  <c r="U516" i="14"/>
  <c r="V516" i="14"/>
  <c r="W516" i="14"/>
  <c r="X516" i="14"/>
  <c r="Y516" i="14"/>
  <c r="Z516" i="14"/>
  <c r="AA516" i="14"/>
  <c r="AB516" i="14"/>
  <c r="AC516" i="14"/>
  <c r="AD516" i="14"/>
  <c r="AE516" i="14"/>
  <c r="AF516" i="14"/>
  <c r="AG516" i="14"/>
  <c r="AH516" i="14"/>
  <c r="AI516" i="14"/>
  <c r="AJ516" i="14"/>
  <c r="AK516" i="14"/>
  <c r="G517" i="14"/>
  <c r="H517" i="14"/>
  <c r="I517" i="14"/>
  <c r="J517" i="14"/>
  <c r="K517" i="14"/>
  <c r="L517" i="14"/>
  <c r="M517" i="14"/>
  <c r="N517" i="14"/>
  <c r="O517" i="14"/>
  <c r="P517" i="14"/>
  <c r="Q517" i="14"/>
  <c r="R517" i="14"/>
  <c r="S517" i="14"/>
  <c r="T517" i="14"/>
  <c r="U517" i="14"/>
  <c r="V517" i="14"/>
  <c r="W517" i="14"/>
  <c r="X517" i="14"/>
  <c r="Y517" i="14"/>
  <c r="Z517" i="14"/>
  <c r="AA517" i="14"/>
  <c r="AB517" i="14"/>
  <c r="AC517" i="14"/>
  <c r="AD517" i="14"/>
  <c r="AE517" i="14"/>
  <c r="AF517" i="14"/>
  <c r="AG517" i="14"/>
  <c r="AH517" i="14"/>
  <c r="AI517" i="14"/>
  <c r="AJ517" i="14"/>
  <c r="AK517" i="14"/>
  <c r="G518" i="14"/>
  <c r="H518" i="14"/>
  <c r="I518" i="14"/>
  <c r="J518" i="14"/>
  <c r="K518" i="14"/>
  <c r="L518" i="14"/>
  <c r="M518" i="14"/>
  <c r="N518" i="14"/>
  <c r="O518" i="14"/>
  <c r="P518" i="14"/>
  <c r="Q518" i="14"/>
  <c r="R518" i="14"/>
  <c r="S518" i="14"/>
  <c r="T518" i="14"/>
  <c r="U518" i="14"/>
  <c r="V518" i="14"/>
  <c r="W518" i="14"/>
  <c r="X518" i="14"/>
  <c r="Y518" i="14"/>
  <c r="Z518" i="14"/>
  <c r="AA518" i="14"/>
  <c r="AB518" i="14"/>
  <c r="AC518" i="14"/>
  <c r="AD518" i="14"/>
  <c r="AE518" i="14"/>
  <c r="AF518" i="14"/>
  <c r="AG518" i="14"/>
  <c r="AH518" i="14"/>
  <c r="AI518" i="14"/>
  <c r="AJ518" i="14"/>
  <c r="AK518" i="14"/>
  <c r="G519" i="14"/>
  <c r="H519" i="14"/>
  <c r="I519" i="14"/>
  <c r="J519" i="14"/>
  <c r="K519" i="14"/>
  <c r="L519" i="14"/>
  <c r="M519" i="14"/>
  <c r="N519" i="14"/>
  <c r="O519" i="14"/>
  <c r="P519" i="14"/>
  <c r="Q519" i="14"/>
  <c r="R519" i="14"/>
  <c r="S519" i="14"/>
  <c r="T519" i="14"/>
  <c r="U519" i="14"/>
  <c r="V519" i="14"/>
  <c r="W519" i="14"/>
  <c r="X519" i="14"/>
  <c r="Y519" i="14"/>
  <c r="Z519" i="14"/>
  <c r="AA519" i="14"/>
  <c r="AB519" i="14"/>
  <c r="AC519" i="14"/>
  <c r="AD519" i="14"/>
  <c r="AE519" i="14"/>
  <c r="AF519" i="14"/>
  <c r="AG519" i="14"/>
  <c r="AH519" i="14"/>
  <c r="AI519" i="14"/>
  <c r="AJ519" i="14"/>
  <c r="AK519" i="14"/>
  <c r="G520" i="14"/>
  <c r="H520" i="14"/>
  <c r="I520" i="14"/>
  <c r="J520" i="14"/>
  <c r="K520" i="14"/>
  <c r="L520" i="14"/>
  <c r="M520" i="14"/>
  <c r="N520" i="14"/>
  <c r="O520" i="14"/>
  <c r="P520" i="14"/>
  <c r="Q520" i="14"/>
  <c r="R520" i="14"/>
  <c r="S520" i="14"/>
  <c r="T520" i="14"/>
  <c r="U520" i="14"/>
  <c r="V520" i="14"/>
  <c r="W520" i="14"/>
  <c r="X520" i="14"/>
  <c r="Y520" i="14"/>
  <c r="Z520" i="14"/>
  <c r="AA520" i="14"/>
  <c r="AB520" i="14"/>
  <c r="AC520" i="14"/>
  <c r="AD520" i="14"/>
  <c r="AE520" i="14"/>
  <c r="AF520" i="14"/>
  <c r="AG520" i="14"/>
  <c r="AH520" i="14"/>
  <c r="AI520" i="14"/>
  <c r="AJ520" i="14"/>
  <c r="AK520" i="14"/>
  <c r="G521" i="14"/>
  <c r="H521" i="14"/>
  <c r="I521" i="14"/>
  <c r="J521" i="14"/>
  <c r="K521" i="14"/>
  <c r="L521" i="14"/>
  <c r="M521" i="14"/>
  <c r="N521" i="14"/>
  <c r="O521" i="14"/>
  <c r="P521" i="14"/>
  <c r="Q521" i="14"/>
  <c r="R521" i="14"/>
  <c r="S521" i="14"/>
  <c r="T521" i="14"/>
  <c r="U521" i="14"/>
  <c r="V521" i="14"/>
  <c r="W521" i="14"/>
  <c r="X521" i="14"/>
  <c r="Y521" i="14"/>
  <c r="Z521" i="14"/>
  <c r="AA521" i="14"/>
  <c r="AB521" i="14"/>
  <c r="AC521" i="14"/>
  <c r="AD521" i="14"/>
  <c r="AE521" i="14"/>
  <c r="AF521" i="14"/>
  <c r="AG521" i="14"/>
  <c r="AH521" i="14"/>
  <c r="AI521" i="14"/>
  <c r="AJ521" i="14"/>
  <c r="AK521" i="14"/>
  <c r="G522" i="14"/>
  <c r="H522" i="14"/>
  <c r="I522" i="14"/>
  <c r="J522" i="14"/>
  <c r="K522" i="14"/>
  <c r="L522" i="14"/>
  <c r="M522" i="14"/>
  <c r="N522" i="14"/>
  <c r="O522" i="14"/>
  <c r="P522" i="14"/>
  <c r="Q522" i="14"/>
  <c r="R522" i="14"/>
  <c r="S522" i="14"/>
  <c r="T522" i="14"/>
  <c r="U522" i="14"/>
  <c r="V522" i="14"/>
  <c r="W522" i="14"/>
  <c r="X522" i="14"/>
  <c r="Y522" i="14"/>
  <c r="Z522" i="14"/>
  <c r="AA522" i="14"/>
  <c r="AB522" i="14"/>
  <c r="AC522" i="14"/>
  <c r="AD522" i="14"/>
  <c r="AE522" i="14"/>
  <c r="AF522" i="14"/>
  <c r="AG522" i="14"/>
  <c r="AH522" i="14"/>
  <c r="AI522" i="14"/>
  <c r="AJ522" i="14"/>
  <c r="AK522" i="14"/>
  <c r="G523" i="14"/>
  <c r="H523" i="14"/>
  <c r="I523" i="14"/>
  <c r="J523" i="14"/>
  <c r="K523" i="14"/>
  <c r="L523" i="14"/>
  <c r="M523" i="14"/>
  <c r="N523" i="14"/>
  <c r="O523" i="14"/>
  <c r="P523" i="14"/>
  <c r="Q523" i="14"/>
  <c r="R523" i="14"/>
  <c r="S523" i="14"/>
  <c r="T523" i="14"/>
  <c r="U523" i="14"/>
  <c r="V523" i="14"/>
  <c r="W523" i="14"/>
  <c r="X523" i="14"/>
  <c r="Y523" i="14"/>
  <c r="Z523" i="14"/>
  <c r="AA523" i="14"/>
  <c r="AB523" i="14"/>
  <c r="AC523" i="14"/>
  <c r="AD523" i="14"/>
  <c r="AE523" i="14"/>
  <c r="AF523" i="14"/>
  <c r="AG523" i="14"/>
  <c r="AH523" i="14"/>
  <c r="AI523" i="14"/>
  <c r="AJ523" i="14"/>
  <c r="AK523" i="14"/>
  <c r="G524" i="14"/>
  <c r="H524" i="14"/>
  <c r="I524" i="14"/>
  <c r="J524" i="14"/>
  <c r="K524" i="14"/>
  <c r="L524" i="14"/>
  <c r="M524" i="14"/>
  <c r="N524" i="14"/>
  <c r="O524" i="14"/>
  <c r="P524" i="14"/>
  <c r="Q524" i="14"/>
  <c r="R524" i="14"/>
  <c r="S524" i="14"/>
  <c r="T524" i="14"/>
  <c r="U524" i="14"/>
  <c r="V524" i="14"/>
  <c r="W524" i="14"/>
  <c r="X524" i="14"/>
  <c r="Y524" i="14"/>
  <c r="Z524" i="14"/>
  <c r="AA524" i="14"/>
  <c r="AB524" i="14"/>
  <c r="AC524" i="14"/>
  <c r="AD524" i="14"/>
  <c r="AE524" i="14"/>
  <c r="AF524" i="14"/>
  <c r="AG524" i="14"/>
  <c r="AH524" i="14"/>
  <c r="AI524" i="14"/>
  <c r="AJ524" i="14"/>
  <c r="AK524" i="14"/>
  <c r="G525" i="14"/>
  <c r="H525" i="14"/>
  <c r="I525" i="14"/>
  <c r="J525" i="14"/>
  <c r="K525" i="14"/>
  <c r="L525" i="14"/>
  <c r="M525" i="14"/>
  <c r="N525" i="14"/>
  <c r="O525" i="14"/>
  <c r="P525" i="14"/>
  <c r="Q525" i="14"/>
  <c r="R525" i="14"/>
  <c r="S525" i="14"/>
  <c r="T525" i="14"/>
  <c r="U525" i="14"/>
  <c r="V525" i="14"/>
  <c r="W525" i="14"/>
  <c r="X525" i="14"/>
  <c r="Y525" i="14"/>
  <c r="Z525" i="14"/>
  <c r="AA525" i="14"/>
  <c r="AB525" i="14"/>
  <c r="AC525" i="14"/>
  <c r="AD525" i="14"/>
  <c r="AE525" i="14"/>
  <c r="AF525" i="14"/>
  <c r="AG525" i="14"/>
  <c r="AH525" i="14"/>
  <c r="AI525" i="14"/>
  <c r="AJ525" i="14"/>
  <c r="AK525" i="14"/>
  <c r="G526" i="14"/>
  <c r="H526" i="14"/>
  <c r="I526" i="14"/>
  <c r="J526" i="14"/>
  <c r="K526" i="14"/>
  <c r="L526" i="14"/>
  <c r="M526" i="14"/>
  <c r="N526" i="14"/>
  <c r="O526" i="14"/>
  <c r="P526" i="14"/>
  <c r="Q526" i="14"/>
  <c r="R526" i="14"/>
  <c r="S526" i="14"/>
  <c r="T526" i="14"/>
  <c r="U526" i="14"/>
  <c r="V526" i="14"/>
  <c r="W526" i="14"/>
  <c r="X526" i="14"/>
  <c r="Y526" i="14"/>
  <c r="Z526" i="14"/>
  <c r="AA526" i="14"/>
  <c r="AB526" i="14"/>
  <c r="AC526" i="14"/>
  <c r="AD526" i="14"/>
  <c r="AE526" i="14"/>
  <c r="AF526" i="14"/>
  <c r="AG526" i="14"/>
  <c r="AH526" i="14"/>
  <c r="AI526" i="14"/>
  <c r="AJ526" i="14"/>
  <c r="AK526" i="14"/>
  <c r="G527" i="14"/>
  <c r="H527" i="14"/>
  <c r="I527" i="14"/>
  <c r="J527" i="14"/>
  <c r="K527" i="14"/>
  <c r="L527" i="14"/>
  <c r="M527" i="14"/>
  <c r="N527" i="14"/>
  <c r="O527" i="14"/>
  <c r="P527" i="14"/>
  <c r="Q527" i="14"/>
  <c r="R527" i="14"/>
  <c r="S527" i="14"/>
  <c r="T527" i="14"/>
  <c r="U527" i="14"/>
  <c r="V527" i="14"/>
  <c r="W527" i="14"/>
  <c r="X527" i="14"/>
  <c r="Y527" i="14"/>
  <c r="Z527" i="14"/>
  <c r="AA527" i="14"/>
  <c r="AB527" i="14"/>
  <c r="AC527" i="14"/>
  <c r="AD527" i="14"/>
  <c r="AE527" i="14"/>
  <c r="AF527" i="14"/>
  <c r="AG527" i="14"/>
  <c r="AH527" i="14"/>
  <c r="AI527" i="14"/>
  <c r="AJ527" i="14"/>
  <c r="AK527" i="14"/>
  <c r="G528" i="14"/>
  <c r="H528" i="14"/>
  <c r="I528" i="14"/>
  <c r="J528" i="14"/>
  <c r="K528" i="14"/>
  <c r="L528" i="14"/>
  <c r="M528" i="14"/>
  <c r="N528" i="14"/>
  <c r="O528" i="14"/>
  <c r="P528" i="14"/>
  <c r="Q528" i="14"/>
  <c r="R528" i="14"/>
  <c r="S528" i="14"/>
  <c r="T528" i="14"/>
  <c r="U528" i="14"/>
  <c r="V528" i="14"/>
  <c r="W528" i="14"/>
  <c r="X528" i="14"/>
  <c r="Y528" i="14"/>
  <c r="Z528" i="14"/>
  <c r="AA528" i="14"/>
  <c r="AB528" i="14"/>
  <c r="AC528" i="14"/>
  <c r="AD528" i="14"/>
  <c r="AE528" i="14"/>
  <c r="AF528" i="14"/>
  <c r="AG528" i="14"/>
  <c r="AH528" i="14"/>
  <c r="AI528" i="14"/>
  <c r="AJ528" i="14"/>
  <c r="AK528" i="14"/>
  <c r="G529" i="14"/>
  <c r="H529" i="14"/>
  <c r="I529" i="14"/>
  <c r="J529" i="14"/>
  <c r="K529" i="14"/>
  <c r="L529" i="14"/>
  <c r="M529" i="14"/>
  <c r="N529" i="14"/>
  <c r="O529" i="14"/>
  <c r="P529" i="14"/>
  <c r="Q529" i="14"/>
  <c r="R529" i="14"/>
  <c r="S529" i="14"/>
  <c r="T529" i="14"/>
  <c r="U529" i="14"/>
  <c r="V529" i="14"/>
  <c r="W529" i="14"/>
  <c r="X529" i="14"/>
  <c r="Y529" i="14"/>
  <c r="Z529" i="14"/>
  <c r="AA529" i="14"/>
  <c r="AB529" i="14"/>
  <c r="AC529" i="14"/>
  <c r="AD529" i="14"/>
  <c r="AE529" i="14"/>
  <c r="AF529" i="14"/>
  <c r="AG529" i="14"/>
  <c r="AH529" i="14"/>
  <c r="AI529" i="14"/>
  <c r="AJ529" i="14"/>
  <c r="AK529" i="14"/>
  <c r="G530" i="14"/>
  <c r="H530" i="14"/>
  <c r="I530" i="14"/>
  <c r="J530" i="14"/>
  <c r="K530" i="14"/>
  <c r="L530" i="14"/>
  <c r="M530" i="14"/>
  <c r="N530" i="14"/>
  <c r="O530" i="14"/>
  <c r="P530" i="14"/>
  <c r="Q530" i="14"/>
  <c r="R530" i="14"/>
  <c r="S530" i="14"/>
  <c r="T530" i="14"/>
  <c r="U530" i="14"/>
  <c r="V530" i="14"/>
  <c r="W530" i="14"/>
  <c r="X530" i="14"/>
  <c r="Y530" i="14"/>
  <c r="Z530" i="14"/>
  <c r="AA530" i="14"/>
  <c r="AB530" i="14"/>
  <c r="AC530" i="14"/>
  <c r="AD530" i="14"/>
  <c r="AE530" i="14"/>
  <c r="AF530" i="14"/>
  <c r="AG530" i="14"/>
  <c r="AH530" i="14"/>
  <c r="AI530" i="14"/>
  <c r="AJ530" i="14"/>
  <c r="AK530" i="14"/>
  <c r="G531" i="14"/>
  <c r="H531" i="14"/>
  <c r="I531" i="14"/>
  <c r="J531" i="14"/>
  <c r="K531" i="14"/>
  <c r="L531" i="14"/>
  <c r="M531" i="14"/>
  <c r="N531" i="14"/>
  <c r="O531" i="14"/>
  <c r="P531" i="14"/>
  <c r="Q531" i="14"/>
  <c r="R531" i="14"/>
  <c r="S531" i="14"/>
  <c r="T531" i="14"/>
  <c r="U531" i="14"/>
  <c r="V531" i="14"/>
  <c r="W531" i="14"/>
  <c r="X531" i="14"/>
  <c r="Y531" i="14"/>
  <c r="Z531" i="14"/>
  <c r="AA531" i="14"/>
  <c r="AB531" i="14"/>
  <c r="AC531" i="14"/>
  <c r="AD531" i="14"/>
  <c r="AE531" i="14"/>
  <c r="AF531" i="14"/>
  <c r="AG531" i="14"/>
  <c r="AH531" i="14"/>
  <c r="AI531" i="14"/>
  <c r="AJ531" i="14"/>
  <c r="AK531" i="14"/>
  <c r="G532" i="14"/>
  <c r="H532" i="14"/>
  <c r="I532" i="14"/>
  <c r="J532" i="14"/>
  <c r="K532" i="14"/>
  <c r="L532" i="14"/>
  <c r="M532" i="14"/>
  <c r="N532" i="14"/>
  <c r="O532" i="14"/>
  <c r="P532" i="14"/>
  <c r="Q532" i="14"/>
  <c r="R532" i="14"/>
  <c r="S532" i="14"/>
  <c r="T532" i="14"/>
  <c r="U532" i="14"/>
  <c r="V532" i="14"/>
  <c r="W532" i="14"/>
  <c r="X532" i="14"/>
  <c r="Y532" i="14"/>
  <c r="Z532" i="14"/>
  <c r="AA532" i="14"/>
  <c r="AB532" i="14"/>
  <c r="AC532" i="14"/>
  <c r="AD532" i="14"/>
  <c r="AE532" i="14"/>
  <c r="AF532" i="14"/>
  <c r="AG532" i="14"/>
  <c r="AH532" i="14"/>
  <c r="AI532" i="14"/>
  <c r="AJ532" i="14"/>
  <c r="AK532" i="14"/>
  <c r="G533" i="14"/>
  <c r="H533" i="14"/>
  <c r="I533" i="14"/>
  <c r="J533" i="14"/>
  <c r="K533" i="14"/>
  <c r="L533" i="14"/>
  <c r="M533" i="14"/>
  <c r="N533" i="14"/>
  <c r="O533" i="14"/>
  <c r="P533" i="14"/>
  <c r="Q533" i="14"/>
  <c r="R533" i="14"/>
  <c r="S533" i="14"/>
  <c r="T533" i="14"/>
  <c r="U533" i="14"/>
  <c r="V533" i="14"/>
  <c r="W533" i="14"/>
  <c r="X533" i="14"/>
  <c r="Y533" i="14"/>
  <c r="Z533" i="14"/>
  <c r="AA533" i="14"/>
  <c r="AB533" i="14"/>
  <c r="AC533" i="14"/>
  <c r="AD533" i="14"/>
  <c r="AE533" i="14"/>
  <c r="AF533" i="14"/>
  <c r="AG533" i="14"/>
  <c r="AH533" i="14"/>
  <c r="AI533" i="14"/>
  <c r="AJ533" i="14"/>
  <c r="AK533" i="14"/>
  <c r="G534" i="14"/>
  <c r="H534" i="14"/>
  <c r="I534" i="14"/>
  <c r="J534" i="14"/>
  <c r="K534" i="14"/>
  <c r="L534" i="14"/>
  <c r="M534" i="14"/>
  <c r="N534" i="14"/>
  <c r="O534" i="14"/>
  <c r="P534" i="14"/>
  <c r="Q534" i="14"/>
  <c r="R534" i="14"/>
  <c r="S534" i="14"/>
  <c r="T534" i="14"/>
  <c r="U534" i="14"/>
  <c r="V534" i="14"/>
  <c r="W534" i="14"/>
  <c r="X534" i="14"/>
  <c r="Y534" i="14"/>
  <c r="Z534" i="14"/>
  <c r="AA534" i="14"/>
  <c r="AB534" i="14"/>
  <c r="AC534" i="14"/>
  <c r="AD534" i="14"/>
  <c r="AE534" i="14"/>
  <c r="AF534" i="14"/>
  <c r="AG534" i="14"/>
  <c r="AH534" i="14"/>
  <c r="AI534" i="14"/>
  <c r="AJ534" i="14"/>
  <c r="AK534" i="14"/>
  <c r="G535" i="14"/>
  <c r="H535" i="14"/>
  <c r="I535" i="14"/>
  <c r="J535" i="14"/>
  <c r="K535" i="14"/>
  <c r="L535" i="14"/>
  <c r="M535" i="14"/>
  <c r="N535" i="14"/>
  <c r="O535" i="14"/>
  <c r="P535" i="14"/>
  <c r="Q535" i="14"/>
  <c r="R535" i="14"/>
  <c r="S535" i="14"/>
  <c r="T535" i="14"/>
  <c r="U535" i="14"/>
  <c r="V535" i="14"/>
  <c r="W535" i="14"/>
  <c r="X535" i="14"/>
  <c r="Y535" i="14"/>
  <c r="Z535" i="14"/>
  <c r="AA535" i="14"/>
  <c r="AB535" i="14"/>
  <c r="AC535" i="14"/>
  <c r="AD535" i="14"/>
  <c r="AE535" i="14"/>
  <c r="AF535" i="14"/>
  <c r="AG535" i="14"/>
  <c r="AH535" i="14"/>
  <c r="AI535" i="14"/>
  <c r="AJ535" i="14"/>
  <c r="AK535" i="14"/>
  <c r="G536" i="14"/>
  <c r="H536" i="14"/>
  <c r="I536" i="14"/>
  <c r="J536" i="14"/>
  <c r="K536" i="14"/>
  <c r="L536" i="14"/>
  <c r="M536" i="14"/>
  <c r="N536" i="14"/>
  <c r="O536" i="14"/>
  <c r="P536" i="14"/>
  <c r="Q536" i="14"/>
  <c r="R536" i="14"/>
  <c r="S536" i="14"/>
  <c r="T536" i="14"/>
  <c r="U536" i="14"/>
  <c r="V536" i="14"/>
  <c r="W536" i="14"/>
  <c r="X536" i="14"/>
  <c r="Y536" i="14"/>
  <c r="Z536" i="14"/>
  <c r="AA536" i="14"/>
  <c r="AB536" i="14"/>
  <c r="AC536" i="14"/>
  <c r="AD536" i="14"/>
  <c r="AE536" i="14"/>
  <c r="AF536" i="14"/>
  <c r="AG536" i="14"/>
  <c r="AH536" i="14"/>
  <c r="AI536" i="14"/>
  <c r="AJ536" i="14"/>
  <c r="AK536" i="14"/>
  <c r="G537" i="14"/>
  <c r="H537" i="14"/>
  <c r="I537" i="14"/>
  <c r="J537" i="14"/>
  <c r="K537" i="14"/>
  <c r="L537" i="14"/>
  <c r="M537" i="14"/>
  <c r="N537" i="14"/>
  <c r="O537" i="14"/>
  <c r="P537" i="14"/>
  <c r="Q537" i="14"/>
  <c r="R537" i="14"/>
  <c r="S537" i="14"/>
  <c r="T537" i="14"/>
  <c r="U537" i="14"/>
  <c r="V537" i="14"/>
  <c r="W537" i="14"/>
  <c r="X537" i="14"/>
  <c r="Y537" i="14"/>
  <c r="Z537" i="14"/>
  <c r="AA537" i="14"/>
  <c r="AB537" i="14"/>
  <c r="AC537" i="14"/>
  <c r="AD537" i="14"/>
  <c r="AE537" i="14"/>
  <c r="AF537" i="14"/>
  <c r="AG537" i="14"/>
  <c r="AH537" i="14"/>
  <c r="AI537" i="14"/>
  <c r="AJ537" i="14"/>
  <c r="AK537" i="14"/>
  <c r="G538" i="14"/>
  <c r="H538" i="14"/>
  <c r="I538" i="14"/>
  <c r="J538" i="14"/>
  <c r="K538" i="14"/>
  <c r="L538" i="14"/>
  <c r="M538" i="14"/>
  <c r="N538" i="14"/>
  <c r="O538" i="14"/>
  <c r="P538" i="14"/>
  <c r="Q538" i="14"/>
  <c r="R538" i="14"/>
  <c r="S538" i="14"/>
  <c r="T538" i="14"/>
  <c r="U538" i="14"/>
  <c r="V538" i="14"/>
  <c r="W538" i="14"/>
  <c r="X538" i="14"/>
  <c r="Y538" i="14"/>
  <c r="Z538" i="14"/>
  <c r="AA538" i="14"/>
  <c r="AB538" i="14"/>
  <c r="AC538" i="14"/>
  <c r="AD538" i="14"/>
  <c r="AE538" i="14"/>
  <c r="AF538" i="14"/>
  <c r="AG538" i="14"/>
  <c r="AH538" i="14"/>
  <c r="AI538" i="14"/>
  <c r="AJ538" i="14"/>
  <c r="AK538" i="14"/>
  <c r="G539" i="14"/>
  <c r="H539" i="14"/>
  <c r="I539" i="14"/>
  <c r="J539" i="14"/>
  <c r="K539" i="14"/>
  <c r="L539" i="14"/>
  <c r="M539" i="14"/>
  <c r="N539" i="14"/>
  <c r="O539" i="14"/>
  <c r="P539" i="14"/>
  <c r="Q539" i="14"/>
  <c r="R539" i="14"/>
  <c r="S539" i="14"/>
  <c r="T539" i="14"/>
  <c r="U539" i="14"/>
  <c r="V539" i="14"/>
  <c r="W539" i="14"/>
  <c r="X539" i="14"/>
  <c r="Y539" i="14"/>
  <c r="Z539" i="14"/>
  <c r="AA539" i="14"/>
  <c r="AB539" i="14"/>
  <c r="AC539" i="14"/>
  <c r="AD539" i="14"/>
  <c r="AE539" i="14"/>
  <c r="AF539" i="14"/>
  <c r="AG539" i="14"/>
  <c r="AH539" i="14"/>
  <c r="AI539" i="14"/>
  <c r="AJ539" i="14"/>
  <c r="AK539" i="14"/>
  <c r="G540" i="14"/>
  <c r="H540" i="14"/>
  <c r="I540" i="14"/>
  <c r="J540" i="14"/>
  <c r="K540" i="14"/>
  <c r="L540" i="14"/>
  <c r="M540" i="14"/>
  <c r="N540" i="14"/>
  <c r="O540" i="14"/>
  <c r="P540" i="14"/>
  <c r="Q540" i="14"/>
  <c r="R540" i="14"/>
  <c r="S540" i="14"/>
  <c r="T540" i="14"/>
  <c r="U540" i="14"/>
  <c r="V540" i="14"/>
  <c r="W540" i="14"/>
  <c r="X540" i="14"/>
  <c r="Y540" i="14"/>
  <c r="Z540" i="14"/>
  <c r="AA540" i="14"/>
  <c r="AB540" i="14"/>
  <c r="AC540" i="14"/>
  <c r="AD540" i="14"/>
  <c r="AE540" i="14"/>
  <c r="AF540" i="14"/>
  <c r="AG540" i="14"/>
  <c r="AH540" i="14"/>
  <c r="AI540" i="14"/>
  <c r="AJ540" i="14"/>
  <c r="AK540" i="14"/>
  <c r="G541" i="14"/>
  <c r="H541" i="14"/>
  <c r="I541" i="14"/>
  <c r="J541" i="14"/>
  <c r="K541" i="14"/>
  <c r="L541" i="14"/>
  <c r="M541" i="14"/>
  <c r="N541" i="14"/>
  <c r="O541" i="14"/>
  <c r="P541" i="14"/>
  <c r="Q541" i="14"/>
  <c r="R541" i="14"/>
  <c r="S541" i="14"/>
  <c r="T541" i="14"/>
  <c r="U541" i="14"/>
  <c r="V541" i="14"/>
  <c r="W541" i="14"/>
  <c r="X541" i="14"/>
  <c r="Y541" i="14"/>
  <c r="Z541" i="14"/>
  <c r="AA541" i="14"/>
  <c r="AB541" i="14"/>
  <c r="AC541" i="14"/>
  <c r="AD541" i="14"/>
  <c r="AE541" i="14"/>
  <c r="AF541" i="14"/>
  <c r="AG541" i="14"/>
  <c r="AH541" i="14"/>
  <c r="AI541" i="14"/>
  <c r="AJ541" i="14"/>
  <c r="AK541" i="14"/>
  <c r="G542" i="14"/>
  <c r="H542" i="14"/>
  <c r="I542" i="14"/>
  <c r="J542" i="14"/>
  <c r="K542" i="14"/>
  <c r="L542" i="14"/>
  <c r="M542" i="14"/>
  <c r="N542" i="14"/>
  <c r="O542" i="14"/>
  <c r="P542" i="14"/>
  <c r="Q542" i="14"/>
  <c r="R542" i="14"/>
  <c r="S542" i="14"/>
  <c r="T542" i="14"/>
  <c r="U542" i="14"/>
  <c r="V542" i="14"/>
  <c r="W542" i="14"/>
  <c r="X542" i="14"/>
  <c r="Y542" i="14"/>
  <c r="Z542" i="14"/>
  <c r="AA542" i="14"/>
  <c r="AB542" i="14"/>
  <c r="AC542" i="14"/>
  <c r="AD542" i="14"/>
  <c r="AE542" i="14"/>
  <c r="AF542" i="14"/>
  <c r="AG542" i="14"/>
  <c r="AH542" i="14"/>
  <c r="AI542" i="14"/>
  <c r="AJ542" i="14"/>
  <c r="AK542" i="14"/>
  <c r="G543" i="14"/>
  <c r="H543" i="14"/>
  <c r="I543" i="14"/>
  <c r="J543" i="14"/>
  <c r="K543" i="14"/>
  <c r="L543" i="14"/>
  <c r="M543" i="14"/>
  <c r="N543" i="14"/>
  <c r="O543" i="14"/>
  <c r="P543" i="14"/>
  <c r="Q543" i="14"/>
  <c r="R543" i="14"/>
  <c r="S543" i="14"/>
  <c r="T543" i="14"/>
  <c r="U543" i="14"/>
  <c r="V543" i="14"/>
  <c r="W543" i="14"/>
  <c r="X543" i="14"/>
  <c r="Y543" i="14"/>
  <c r="Z543" i="14"/>
  <c r="AA543" i="14"/>
  <c r="AB543" i="14"/>
  <c r="AC543" i="14"/>
  <c r="AD543" i="14"/>
  <c r="AE543" i="14"/>
  <c r="AF543" i="14"/>
  <c r="AG543" i="14"/>
  <c r="AH543" i="14"/>
  <c r="AI543" i="14"/>
  <c r="AJ543" i="14"/>
  <c r="AK543" i="14"/>
  <c r="G544" i="14"/>
  <c r="H544" i="14"/>
  <c r="I544" i="14"/>
  <c r="J544" i="14"/>
  <c r="K544" i="14"/>
  <c r="L544" i="14"/>
  <c r="M544" i="14"/>
  <c r="N544" i="14"/>
  <c r="O544" i="14"/>
  <c r="P544" i="14"/>
  <c r="Q544" i="14"/>
  <c r="R544" i="14"/>
  <c r="S544" i="14"/>
  <c r="T544" i="14"/>
  <c r="U544" i="14"/>
  <c r="V544" i="14"/>
  <c r="W544" i="14"/>
  <c r="X544" i="14"/>
  <c r="Y544" i="14"/>
  <c r="Z544" i="14"/>
  <c r="AA544" i="14"/>
  <c r="AB544" i="14"/>
  <c r="AC544" i="14"/>
  <c r="AD544" i="14"/>
  <c r="AE544" i="14"/>
  <c r="AF544" i="14"/>
  <c r="AG544" i="14"/>
  <c r="AH544" i="14"/>
  <c r="AI544" i="14"/>
  <c r="AJ544" i="14"/>
  <c r="AK544" i="14"/>
  <c r="G545" i="14"/>
  <c r="H545" i="14"/>
  <c r="I545" i="14"/>
  <c r="J545" i="14"/>
  <c r="K545" i="14"/>
  <c r="L545" i="14"/>
  <c r="M545" i="14"/>
  <c r="N545" i="14"/>
  <c r="O545" i="14"/>
  <c r="P545" i="14"/>
  <c r="Q545" i="14"/>
  <c r="R545" i="14"/>
  <c r="S545" i="14"/>
  <c r="T545" i="14"/>
  <c r="U545" i="14"/>
  <c r="V545" i="14"/>
  <c r="W545" i="14"/>
  <c r="X545" i="14"/>
  <c r="Y545" i="14"/>
  <c r="Z545" i="14"/>
  <c r="AA545" i="14"/>
  <c r="AB545" i="14"/>
  <c r="AC545" i="14"/>
  <c r="AD545" i="14"/>
  <c r="AE545" i="14"/>
  <c r="AF545" i="14"/>
  <c r="AG545" i="14"/>
  <c r="AH545" i="14"/>
  <c r="AI545" i="14"/>
  <c r="AJ545" i="14"/>
  <c r="AK545" i="14"/>
  <c r="G546" i="14"/>
  <c r="H546" i="14"/>
  <c r="I546" i="14"/>
  <c r="J546" i="14"/>
  <c r="K546" i="14"/>
  <c r="L546" i="14"/>
  <c r="M546" i="14"/>
  <c r="N546" i="14"/>
  <c r="O546" i="14"/>
  <c r="P546" i="14"/>
  <c r="Q546" i="14"/>
  <c r="R546" i="14"/>
  <c r="S546" i="14"/>
  <c r="T546" i="14"/>
  <c r="U546" i="14"/>
  <c r="V546" i="14"/>
  <c r="W546" i="14"/>
  <c r="X546" i="14"/>
  <c r="Y546" i="14"/>
  <c r="Z546" i="14"/>
  <c r="AA546" i="14"/>
  <c r="AB546" i="14"/>
  <c r="AC546" i="14"/>
  <c r="AD546" i="14"/>
  <c r="AE546" i="14"/>
  <c r="AF546" i="14"/>
  <c r="AG546" i="14"/>
  <c r="AH546" i="14"/>
  <c r="AI546" i="14"/>
  <c r="AJ546" i="14"/>
  <c r="AK546" i="14"/>
  <c r="G547" i="14"/>
  <c r="H547" i="14"/>
  <c r="I547" i="14"/>
  <c r="J547" i="14"/>
  <c r="K547" i="14"/>
  <c r="L547" i="14"/>
  <c r="M547" i="14"/>
  <c r="N547" i="14"/>
  <c r="O547" i="14"/>
  <c r="P547" i="14"/>
  <c r="Q547" i="14"/>
  <c r="R547" i="14"/>
  <c r="S547" i="14"/>
  <c r="T547" i="14"/>
  <c r="U547" i="14"/>
  <c r="V547" i="14"/>
  <c r="W547" i="14"/>
  <c r="X547" i="14"/>
  <c r="Y547" i="14"/>
  <c r="Z547" i="14"/>
  <c r="AA547" i="14"/>
  <c r="AB547" i="14"/>
  <c r="AC547" i="14"/>
  <c r="AD547" i="14"/>
  <c r="AE547" i="14"/>
  <c r="AF547" i="14"/>
  <c r="AG547" i="14"/>
  <c r="AH547" i="14"/>
  <c r="AI547" i="14"/>
  <c r="AJ547" i="14"/>
  <c r="AK547" i="14"/>
  <c r="G548" i="14"/>
  <c r="H548" i="14"/>
  <c r="I548" i="14"/>
  <c r="J548" i="14"/>
  <c r="K548" i="14"/>
  <c r="L548" i="14"/>
  <c r="M548" i="14"/>
  <c r="N548" i="14"/>
  <c r="O548" i="14"/>
  <c r="P548" i="14"/>
  <c r="Q548" i="14"/>
  <c r="R548" i="14"/>
  <c r="S548" i="14"/>
  <c r="T548" i="14"/>
  <c r="U548" i="14"/>
  <c r="V548" i="14"/>
  <c r="W548" i="14"/>
  <c r="X548" i="14"/>
  <c r="Y548" i="14"/>
  <c r="Z548" i="14"/>
  <c r="AA548" i="14"/>
  <c r="AB548" i="14"/>
  <c r="AC548" i="14"/>
  <c r="AD548" i="14"/>
  <c r="AE548" i="14"/>
  <c r="AF548" i="14"/>
  <c r="AG548" i="14"/>
  <c r="AH548" i="14"/>
  <c r="AI548" i="14"/>
  <c r="AJ548" i="14"/>
  <c r="AK548" i="14"/>
  <c r="G549" i="14"/>
  <c r="H549" i="14"/>
  <c r="I549" i="14"/>
  <c r="J549" i="14"/>
  <c r="K549" i="14"/>
  <c r="L549" i="14"/>
  <c r="M549" i="14"/>
  <c r="N549" i="14"/>
  <c r="O549" i="14"/>
  <c r="P549" i="14"/>
  <c r="Q549" i="14"/>
  <c r="R549" i="14"/>
  <c r="S549" i="14"/>
  <c r="T549" i="14"/>
  <c r="U549" i="14"/>
  <c r="V549" i="14"/>
  <c r="W549" i="14"/>
  <c r="X549" i="14"/>
  <c r="Y549" i="14"/>
  <c r="Z549" i="14"/>
  <c r="AA549" i="14"/>
  <c r="AB549" i="14"/>
  <c r="AC549" i="14"/>
  <c r="AD549" i="14"/>
  <c r="AE549" i="14"/>
  <c r="AF549" i="14"/>
  <c r="AG549" i="14"/>
  <c r="AH549" i="14"/>
  <c r="AI549" i="14"/>
  <c r="AJ549" i="14"/>
  <c r="AK549" i="14"/>
  <c r="G550" i="14"/>
  <c r="H550" i="14"/>
  <c r="I550" i="14"/>
  <c r="J550" i="14"/>
  <c r="K550" i="14"/>
  <c r="L550" i="14"/>
  <c r="M550" i="14"/>
  <c r="N550" i="14"/>
  <c r="O550" i="14"/>
  <c r="P550" i="14"/>
  <c r="Q550" i="14"/>
  <c r="R550" i="14"/>
  <c r="S550" i="14"/>
  <c r="T550" i="14"/>
  <c r="U550" i="14"/>
  <c r="V550" i="14"/>
  <c r="W550" i="14"/>
  <c r="X550" i="14"/>
  <c r="Y550" i="14"/>
  <c r="Z550" i="14"/>
  <c r="AA550" i="14"/>
  <c r="AB550" i="14"/>
  <c r="AC550" i="14"/>
  <c r="AD550" i="14"/>
  <c r="AE550" i="14"/>
  <c r="AF550" i="14"/>
  <c r="AG550" i="14"/>
  <c r="AH550" i="14"/>
  <c r="AI550" i="14"/>
  <c r="AJ550" i="14"/>
  <c r="AK550" i="14"/>
  <c r="G551" i="14"/>
  <c r="H551" i="14"/>
  <c r="I551" i="14"/>
  <c r="J551" i="14"/>
  <c r="K551" i="14"/>
  <c r="L551" i="14"/>
  <c r="M551" i="14"/>
  <c r="N551" i="14"/>
  <c r="O551" i="14"/>
  <c r="P551" i="14"/>
  <c r="Q551" i="14"/>
  <c r="R551" i="14"/>
  <c r="S551" i="14"/>
  <c r="T551" i="14"/>
  <c r="U551" i="14"/>
  <c r="V551" i="14"/>
  <c r="W551" i="14"/>
  <c r="X551" i="14"/>
  <c r="Y551" i="14"/>
  <c r="Z551" i="14"/>
  <c r="AA551" i="14"/>
  <c r="AB551" i="14"/>
  <c r="AC551" i="14"/>
  <c r="AD551" i="14"/>
  <c r="AE551" i="14"/>
  <c r="AF551" i="14"/>
  <c r="AG551" i="14"/>
  <c r="AH551" i="14"/>
  <c r="AI551" i="14"/>
  <c r="AJ551" i="14"/>
  <c r="AK551" i="14"/>
  <c r="G552" i="14"/>
  <c r="H552" i="14"/>
  <c r="I552" i="14"/>
  <c r="J552" i="14"/>
  <c r="K552" i="14"/>
  <c r="L552" i="14"/>
  <c r="M552" i="14"/>
  <c r="N552" i="14"/>
  <c r="O552" i="14"/>
  <c r="P552" i="14"/>
  <c r="Q552" i="14"/>
  <c r="R552" i="14"/>
  <c r="S552" i="14"/>
  <c r="T552" i="14"/>
  <c r="U552" i="14"/>
  <c r="V552" i="14"/>
  <c r="W552" i="14"/>
  <c r="X552" i="14"/>
  <c r="Y552" i="14"/>
  <c r="Z552" i="14"/>
  <c r="AA552" i="14"/>
  <c r="AB552" i="14"/>
  <c r="AC552" i="14"/>
  <c r="AD552" i="14"/>
  <c r="AE552" i="14"/>
  <c r="AF552" i="14"/>
  <c r="AG552" i="14"/>
  <c r="AH552" i="14"/>
  <c r="AI552" i="14"/>
  <c r="AJ552" i="14"/>
  <c r="AK552" i="14"/>
  <c r="G553" i="14"/>
  <c r="H553" i="14"/>
  <c r="I553" i="14"/>
  <c r="J553" i="14"/>
  <c r="K553" i="14"/>
  <c r="L553" i="14"/>
  <c r="M553" i="14"/>
  <c r="N553" i="14"/>
  <c r="O553" i="14"/>
  <c r="P553" i="14"/>
  <c r="Q553" i="14"/>
  <c r="R553" i="14"/>
  <c r="S553" i="14"/>
  <c r="T553" i="14"/>
  <c r="U553" i="14"/>
  <c r="V553" i="14"/>
  <c r="W553" i="14"/>
  <c r="X553" i="14"/>
  <c r="Y553" i="14"/>
  <c r="Z553" i="14"/>
  <c r="AA553" i="14"/>
  <c r="AB553" i="14"/>
  <c r="AC553" i="14"/>
  <c r="AD553" i="14"/>
  <c r="AE553" i="14"/>
  <c r="AF553" i="14"/>
  <c r="AG553" i="14"/>
  <c r="AH553" i="14"/>
  <c r="AI553" i="14"/>
  <c r="AJ553" i="14"/>
  <c r="AK553" i="14"/>
  <c r="G554" i="14"/>
  <c r="H554" i="14"/>
  <c r="I554" i="14"/>
  <c r="J554" i="14"/>
  <c r="K554" i="14"/>
  <c r="L554" i="14"/>
  <c r="M554" i="14"/>
  <c r="N554" i="14"/>
  <c r="O554" i="14"/>
  <c r="P554" i="14"/>
  <c r="Q554" i="14"/>
  <c r="R554" i="14"/>
  <c r="S554" i="14"/>
  <c r="T554" i="14"/>
  <c r="U554" i="14"/>
  <c r="V554" i="14"/>
  <c r="W554" i="14"/>
  <c r="X554" i="14"/>
  <c r="Y554" i="14"/>
  <c r="Z554" i="14"/>
  <c r="AA554" i="14"/>
  <c r="AB554" i="14"/>
  <c r="AC554" i="14"/>
  <c r="AD554" i="14"/>
  <c r="AE554" i="14"/>
  <c r="AF554" i="14"/>
  <c r="AG554" i="14"/>
  <c r="AH554" i="14"/>
  <c r="AI554" i="14"/>
  <c r="AJ554" i="14"/>
  <c r="AK554" i="14"/>
  <c r="G555" i="14"/>
  <c r="H555" i="14"/>
  <c r="I555" i="14"/>
  <c r="J555" i="14"/>
  <c r="K555" i="14"/>
  <c r="L555" i="14"/>
  <c r="M555" i="14"/>
  <c r="N555" i="14"/>
  <c r="O555" i="14"/>
  <c r="P555" i="14"/>
  <c r="Q555" i="14"/>
  <c r="R555" i="14"/>
  <c r="S555" i="14"/>
  <c r="T555" i="14"/>
  <c r="U555" i="14"/>
  <c r="V555" i="14"/>
  <c r="W555" i="14"/>
  <c r="X555" i="14"/>
  <c r="Y555" i="14"/>
  <c r="Z555" i="14"/>
  <c r="AA555" i="14"/>
  <c r="AB555" i="14"/>
  <c r="AC555" i="14"/>
  <c r="AD555" i="14"/>
  <c r="AE555" i="14"/>
  <c r="AF555" i="14"/>
  <c r="AG555" i="14"/>
  <c r="AH555" i="14"/>
  <c r="AI555" i="14"/>
  <c r="AJ555" i="14"/>
  <c r="AK555" i="14"/>
  <c r="G556" i="14"/>
  <c r="H556" i="14"/>
  <c r="I556" i="14"/>
  <c r="J556" i="14"/>
  <c r="K556" i="14"/>
  <c r="L556" i="14"/>
  <c r="M556" i="14"/>
  <c r="N556" i="14"/>
  <c r="O556" i="14"/>
  <c r="P556" i="14"/>
  <c r="Q556" i="14"/>
  <c r="R556" i="14"/>
  <c r="S556" i="14"/>
  <c r="T556" i="14"/>
  <c r="U556" i="14"/>
  <c r="V556" i="14"/>
  <c r="W556" i="14"/>
  <c r="X556" i="14"/>
  <c r="Y556" i="14"/>
  <c r="Z556" i="14"/>
  <c r="AA556" i="14"/>
  <c r="AB556" i="14"/>
  <c r="AC556" i="14"/>
  <c r="AD556" i="14"/>
  <c r="AE556" i="14"/>
  <c r="AF556" i="14"/>
  <c r="AG556" i="14"/>
  <c r="AH556" i="14"/>
  <c r="AI556" i="14"/>
  <c r="AJ556" i="14"/>
  <c r="AK556" i="14"/>
  <c r="G557" i="14"/>
  <c r="H557" i="14"/>
  <c r="I557" i="14"/>
  <c r="J557" i="14"/>
  <c r="K557" i="14"/>
  <c r="L557" i="14"/>
  <c r="M557" i="14"/>
  <c r="N557" i="14"/>
  <c r="O557" i="14"/>
  <c r="P557" i="14"/>
  <c r="Q557" i="14"/>
  <c r="R557" i="14"/>
  <c r="S557" i="14"/>
  <c r="T557" i="14"/>
  <c r="U557" i="14"/>
  <c r="V557" i="14"/>
  <c r="W557" i="14"/>
  <c r="X557" i="14"/>
  <c r="Y557" i="14"/>
  <c r="Z557" i="14"/>
  <c r="AA557" i="14"/>
  <c r="AB557" i="14"/>
  <c r="AC557" i="14"/>
  <c r="AD557" i="14"/>
  <c r="AE557" i="14"/>
  <c r="AF557" i="14"/>
  <c r="AG557" i="14"/>
  <c r="AH557" i="14"/>
  <c r="AI557" i="14"/>
  <c r="AJ557" i="14"/>
  <c r="AK557" i="14"/>
  <c r="G558" i="14"/>
  <c r="H558" i="14"/>
  <c r="I558" i="14"/>
  <c r="J558" i="14"/>
  <c r="K558" i="14"/>
  <c r="L558" i="14"/>
  <c r="M558" i="14"/>
  <c r="N558" i="14"/>
  <c r="O558" i="14"/>
  <c r="P558" i="14"/>
  <c r="Q558" i="14"/>
  <c r="R558" i="14"/>
  <c r="S558" i="14"/>
  <c r="T558" i="14"/>
  <c r="U558" i="14"/>
  <c r="V558" i="14"/>
  <c r="W558" i="14"/>
  <c r="X558" i="14"/>
  <c r="Y558" i="14"/>
  <c r="Z558" i="14"/>
  <c r="AA558" i="14"/>
  <c r="AB558" i="14"/>
  <c r="AC558" i="14"/>
  <c r="AD558" i="14"/>
  <c r="AE558" i="14"/>
  <c r="AF558" i="14"/>
  <c r="AG558" i="14"/>
  <c r="AH558" i="14"/>
  <c r="AI558" i="14"/>
  <c r="AJ558" i="14"/>
  <c r="AK558" i="14"/>
  <c r="G559" i="14"/>
  <c r="H559" i="14"/>
  <c r="I559" i="14"/>
  <c r="J559" i="14"/>
  <c r="K559" i="14"/>
  <c r="L559" i="14"/>
  <c r="M559" i="14"/>
  <c r="N559" i="14"/>
  <c r="O559" i="14"/>
  <c r="P559" i="14"/>
  <c r="Q559" i="14"/>
  <c r="R559" i="14"/>
  <c r="S559" i="14"/>
  <c r="T559" i="14"/>
  <c r="U559" i="14"/>
  <c r="V559" i="14"/>
  <c r="W559" i="14"/>
  <c r="X559" i="14"/>
  <c r="Y559" i="14"/>
  <c r="Z559" i="14"/>
  <c r="AA559" i="14"/>
  <c r="AB559" i="14"/>
  <c r="AC559" i="14"/>
  <c r="AD559" i="14"/>
  <c r="AE559" i="14"/>
  <c r="AF559" i="14"/>
  <c r="AG559" i="14"/>
  <c r="AH559" i="14"/>
  <c r="AI559" i="14"/>
  <c r="AJ559" i="14"/>
  <c r="AK559" i="14"/>
  <c r="G560" i="14"/>
  <c r="H560" i="14"/>
  <c r="I560" i="14"/>
  <c r="J560" i="14"/>
  <c r="K560" i="14"/>
  <c r="L560" i="14"/>
  <c r="M560" i="14"/>
  <c r="N560" i="14"/>
  <c r="O560" i="14"/>
  <c r="P560" i="14"/>
  <c r="Q560" i="14"/>
  <c r="R560" i="14"/>
  <c r="S560" i="14"/>
  <c r="T560" i="14"/>
  <c r="U560" i="14"/>
  <c r="V560" i="14"/>
  <c r="W560" i="14"/>
  <c r="X560" i="14"/>
  <c r="Y560" i="14"/>
  <c r="Z560" i="14"/>
  <c r="AA560" i="14"/>
  <c r="AB560" i="14"/>
  <c r="AC560" i="14"/>
  <c r="AD560" i="14"/>
  <c r="AE560" i="14"/>
  <c r="AF560" i="14"/>
  <c r="AG560" i="14"/>
  <c r="AH560" i="14"/>
  <c r="AI560" i="14"/>
  <c r="AJ560" i="14"/>
  <c r="AK560" i="14"/>
  <c r="G561" i="14"/>
  <c r="H561" i="14"/>
  <c r="I561" i="14"/>
  <c r="J561" i="14"/>
  <c r="K561" i="14"/>
  <c r="L561" i="14"/>
  <c r="M561" i="14"/>
  <c r="N561" i="14"/>
  <c r="O561" i="14"/>
  <c r="P561" i="14"/>
  <c r="Q561" i="14"/>
  <c r="R561" i="14"/>
  <c r="S561" i="14"/>
  <c r="T561" i="14"/>
  <c r="U561" i="14"/>
  <c r="V561" i="14"/>
  <c r="W561" i="14"/>
  <c r="X561" i="14"/>
  <c r="Y561" i="14"/>
  <c r="Z561" i="14"/>
  <c r="AA561" i="14"/>
  <c r="AB561" i="14"/>
  <c r="AC561" i="14"/>
  <c r="AD561" i="14"/>
  <c r="AE561" i="14"/>
  <c r="AF561" i="14"/>
  <c r="AG561" i="14"/>
  <c r="AH561" i="14"/>
  <c r="AI561" i="14"/>
  <c r="AJ561" i="14"/>
  <c r="AK561" i="14"/>
  <c r="G562" i="14"/>
  <c r="H562" i="14"/>
  <c r="I562" i="14"/>
  <c r="J562" i="14"/>
  <c r="K562" i="14"/>
  <c r="L562" i="14"/>
  <c r="M562" i="14"/>
  <c r="N562" i="14"/>
  <c r="O562" i="14"/>
  <c r="P562" i="14"/>
  <c r="Q562" i="14"/>
  <c r="R562" i="14"/>
  <c r="S562" i="14"/>
  <c r="T562" i="14"/>
  <c r="U562" i="14"/>
  <c r="V562" i="14"/>
  <c r="W562" i="14"/>
  <c r="X562" i="14"/>
  <c r="Y562" i="14"/>
  <c r="Z562" i="14"/>
  <c r="AA562" i="14"/>
  <c r="AB562" i="14"/>
  <c r="AC562" i="14"/>
  <c r="AD562" i="14"/>
  <c r="AE562" i="14"/>
  <c r="AF562" i="14"/>
  <c r="AG562" i="14"/>
  <c r="AH562" i="14"/>
  <c r="AI562" i="14"/>
  <c r="AJ562" i="14"/>
  <c r="AK562" i="14"/>
  <c r="G563" i="14"/>
  <c r="H563" i="14"/>
  <c r="I563" i="14"/>
  <c r="J563" i="14"/>
  <c r="K563" i="14"/>
  <c r="L563" i="14"/>
  <c r="M563" i="14"/>
  <c r="N563" i="14"/>
  <c r="O563" i="14"/>
  <c r="P563" i="14"/>
  <c r="Q563" i="14"/>
  <c r="R563" i="14"/>
  <c r="S563" i="14"/>
  <c r="T563" i="14"/>
  <c r="U563" i="14"/>
  <c r="V563" i="14"/>
  <c r="W563" i="14"/>
  <c r="X563" i="14"/>
  <c r="Y563" i="14"/>
  <c r="Z563" i="14"/>
  <c r="AA563" i="14"/>
  <c r="AB563" i="14"/>
  <c r="AC563" i="14"/>
  <c r="AD563" i="14"/>
  <c r="AE563" i="14"/>
  <c r="AF563" i="14"/>
  <c r="AG563" i="14"/>
  <c r="AH563" i="14"/>
  <c r="AI563" i="14"/>
  <c r="AJ563" i="14"/>
  <c r="AK563" i="14"/>
  <c r="G564" i="14"/>
  <c r="H564" i="14"/>
  <c r="I564" i="14"/>
  <c r="J564" i="14"/>
  <c r="K564" i="14"/>
  <c r="L564" i="14"/>
  <c r="M564" i="14"/>
  <c r="N564" i="14"/>
  <c r="O564" i="14"/>
  <c r="P564" i="14"/>
  <c r="Q564" i="14"/>
  <c r="R564" i="14"/>
  <c r="S564" i="14"/>
  <c r="T564" i="14"/>
  <c r="U564" i="14"/>
  <c r="V564" i="14"/>
  <c r="W564" i="14"/>
  <c r="X564" i="14"/>
  <c r="Y564" i="14"/>
  <c r="Z564" i="14"/>
  <c r="AA564" i="14"/>
  <c r="AB564" i="14"/>
  <c r="AC564" i="14"/>
  <c r="AD564" i="14"/>
  <c r="AE564" i="14"/>
  <c r="AF564" i="14"/>
  <c r="AG564" i="14"/>
  <c r="AH564" i="14"/>
  <c r="AI564" i="14"/>
  <c r="AJ564" i="14"/>
  <c r="AK564" i="14"/>
  <c r="G565" i="14"/>
  <c r="H565" i="14"/>
  <c r="I565" i="14"/>
  <c r="J565" i="14"/>
  <c r="K565" i="14"/>
  <c r="L565" i="14"/>
  <c r="M565" i="14"/>
  <c r="N565" i="14"/>
  <c r="O565" i="14"/>
  <c r="P565" i="14"/>
  <c r="Q565" i="14"/>
  <c r="R565" i="14"/>
  <c r="S565" i="14"/>
  <c r="T565" i="14"/>
  <c r="U565" i="14"/>
  <c r="V565" i="14"/>
  <c r="W565" i="14"/>
  <c r="X565" i="14"/>
  <c r="Y565" i="14"/>
  <c r="Z565" i="14"/>
  <c r="AA565" i="14"/>
  <c r="AB565" i="14"/>
  <c r="AC565" i="14"/>
  <c r="AD565" i="14"/>
  <c r="AE565" i="14"/>
  <c r="AF565" i="14"/>
  <c r="AG565" i="14"/>
  <c r="AH565" i="14"/>
  <c r="AI565" i="14"/>
  <c r="AJ565" i="14"/>
  <c r="AK565" i="14"/>
  <c r="G566" i="14"/>
  <c r="H566" i="14"/>
  <c r="I566" i="14"/>
  <c r="J566" i="14"/>
  <c r="K566" i="14"/>
  <c r="L566" i="14"/>
  <c r="M566" i="14"/>
  <c r="N566" i="14"/>
  <c r="O566" i="14"/>
  <c r="P566" i="14"/>
  <c r="Q566" i="14"/>
  <c r="R566" i="14"/>
  <c r="S566" i="14"/>
  <c r="T566" i="14"/>
  <c r="U566" i="14"/>
  <c r="V566" i="14"/>
  <c r="W566" i="14"/>
  <c r="X566" i="14"/>
  <c r="Y566" i="14"/>
  <c r="Z566" i="14"/>
  <c r="AA566" i="14"/>
  <c r="AB566" i="14"/>
  <c r="AC566" i="14"/>
  <c r="AD566" i="14"/>
  <c r="AE566" i="14"/>
  <c r="AF566" i="14"/>
  <c r="AG566" i="14"/>
  <c r="AH566" i="14"/>
  <c r="AI566" i="14"/>
  <c r="AJ566" i="14"/>
  <c r="AK566" i="14"/>
  <c r="G567" i="14"/>
  <c r="H567" i="14"/>
  <c r="I567" i="14"/>
  <c r="J567" i="14"/>
  <c r="K567" i="14"/>
  <c r="L567" i="14"/>
  <c r="M567" i="14"/>
  <c r="N567" i="14"/>
  <c r="O567" i="14"/>
  <c r="P567" i="14"/>
  <c r="Q567" i="14"/>
  <c r="R567" i="14"/>
  <c r="S567" i="14"/>
  <c r="T567" i="14"/>
  <c r="U567" i="14"/>
  <c r="V567" i="14"/>
  <c r="W567" i="14"/>
  <c r="X567" i="14"/>
  <c r="Y567" i="14"/>
  <c r="Z567" i="14"/>
  <c r="AA567" i="14"/>
  <c r="AB567" i="14"/>
  <c r="AC567" i="14"/>
  <c r="AD567" i="14"/>
  <c r="AE567" i="14"/>
  <c r="AF567" i="14"/>
  <c r="AG567" i="14"/>
  <c r="AH567" i="14"/>
  <c r="AI567" i="14"/>
  <c r="AJ567" i="14"/>
  <c r="AK567" i="14"/>
  <c r="G568" i="14"/>
  <c r="H568" i="14"/>
  <c r="I568" i="14"/>
  <c r="J568" i="14"/>
  <c r="K568" i="14"/>
  <c r="L568" i="14"/>
  <c r="M568" i="14"/>
  <c r="N568" i="14"/>
  <c r="O568" i="14"/>
  <c r="P568" i="14"/>
  <c r="Q568" i="14"/>
  <c r="R568" i="14"/>
  <c r="S568" i="14"/>
  <c r="T568" i="14"/>
  <c r="U568" i="14"/>
  <c r="V568" i="14"/>
  <c r="W568" i="14"/>
  <c r="X568" i="14"/>
  <c r="Y568" i="14"/>
  <c r="Z568" i="14"/>
  <c r="AA568" i="14"/>
  <c r="AB568" i="14"/>
  <c r="AC568" i="14"/>
  <c r="AD568" i="14"/>
  <c r="AE568" i="14"/>
  <c r="AF568" i="14"/>
  <c r="AG568" i="14"/>
  <c r="AH568" i="14"/>
  <c r="AI568" i="14"/>
  <c r="AJ568" i="14"/>
  <c r="AK568" i="14"/>
  <c r="G569" i="14"/>
  <c r="H569" i="14"/>
  <c r="I569" i="14"/>
  <c r="J569" i="14"/>
  <c r="K569" i="14"/>
  <c r="L569" i="14"/>
  <c r="M569" i="14"/>
  <c r="N569" i="14"/>
  <c r="O569" i="14"/>
  <c r="P569" i="14"/>
  <c r="Q569" i="14"/>
  <c r="R569" i="14"/>
  <c r="S569" i="14"/>
  <c r="T569" i="14"/>
  <c r="U569" i="14"/>
  <c r="V569" i="14"/>
  <c r="W569" i="14"/>
  <c r="X569" i="14"/>
  <c r="Y569" i="14"/>
  <c r="Z569" i="14"/>
  <c r="AA569" i="14"/>
  <c r="AB569" i="14"/>
  <c r="AC569" i="14"/>
  <c r="AD569" i="14"/>
  <c r="AE569" i="14"/>
  <c r="AF569" i="14"/>
  <c r="AG569" i="14"/>
  <c r="AH569" i="14"/>
  <c r="AI569" i="14"/>
  <c r="AJ569" i="14"/>
  <c r="AK569" i="14"/>
  <c r="G570" i="14"/>
  <c r="H570" i="14"/>
  <c r="I570" i="14"/>
  <c r="J570" i="14"/>
  <c r="K570" i="14"/>
  <c r="L570" i="14"/>
  <c r="M570" i="14"/>
  <c r="N570" i="14"/>
  <c r="O570" i="14"/>
  <c r="P570" i="14"/>
  <c r="Q570" i="14"/>
  <c r="R570" i="14"/>
  <c r="S570" i="14"/>
  <c r="T570" i="14"/>
  <c r="U570" i="14"/>
  <c r="V570" i="14"/>
  <c r="W570" i="14"/>
  <c r="X570" i="14"/>
  <c r="Y570" i="14"/>
  <c r="Z570" i="14"/>
  <c r="AA570" i="14"/>
  <c r="AB570" i="14"/>
  <c r="AC570" i="14"/>
  <c r="AD570" i="14"/>
  <c r="AE570" i="14"/>
  <c r="AF570" i="14"/>
  <c r="AG570" i="14"/>
  <c r="AH570" i="14"/>
  <c r="AI570" i="14"/>
  <c r="AJ570" i="14"/>
  <c r="AK570" i="14"/>
  <c r="G571" i="14"/>
  <c r="H571" i="14"/>
  <c r="I571" i="14"/>
  <c r="J571" i="14"/>
  <c r="K571" i="14"/>
  <c r="L571" i="14"/>
  <c r="M571" i="14"/>
  <c r="N571" i="14"/>
  <c r="O571" i="14"/>
  <c r="P571" i="14"/>
  <c r="Q571" i="14"/>
  <c r="R571" i="14"/>
  <c r="S571" i="14"/>
  <c r="T571" i="14"/>
  <c r="U571" i="14"/>
  <c r="V571" i="14"/>
  <c r="W571" i="14"/>
  <c r="X571" i="14"/>
  <c r="Y571" i="14"/>
  <c r="Z571" i="14"/>
  <c r="AA571" i="14"/>
  <c r="AB571" i="14"/>
  <c r="AC571" i="14"/>
  <c r="AD571" i="14"/>
  <c r="AE571" i="14"/>
  <c r="AF571" i="14"/>
  <c r="AG571" i="14"/>
  <c r="AH571" i="14"/>
  <c r="AI571" i="14"/>
  <c r="AJ571" i="14"/>
  <c r="AK571" i="14"/>
  <c r="G572" i="14"/>
  <c r="H572" i="14"/>
  <c r="I572" i="14"/>
  <c r="J572" i="14"/>
  <c r="K572" i="14"/>
  <c r="L572" i="14"/>
  <c r="M572" i="14"/>
  <c r="N572" i="14"/>
  <c r="O572" i="14"/>
  <c r="P572" i="14"/>
  <c r="Q572" i="14"/>
  <c r="R572" i="14"/>
  <c r="S572" i="14"/>
  <c r="T572" i="14"/>
  <c r="U572" i="14"/>
  <c r="V572" i="14"/>
  <c r="W572" i="14"/>
  <c r="X572" i="14"/>
  <c r="Y572" i="14"/>
  <c r="Z572" i="14"/>
  <c r="AA572" i="14"/>
  <c r="AB572" i="14"/>
  <c r="AC572" i="14"/>
  <c r="AD572" i="14"/>
  <c r="AE572" i="14"/>
  <c r="AF572" i="14"/>
  <c r="AG572" i="14"/>
  <c r="AH572" i="14"/>
  <c r="AI572" i="14"/>
  <c r="AJ572" i="14"/>
  <c r="AK572" i="14"/>
  <c r="G573" i="14"/>
  <c r="H573" i="14"/>
  <c r="I573" i="14"/>
  <c r="J573" i="14"/>
  <c r="K573" i="14"/>
  <c r="L573" i="14"/>
  <c r="M573" i="14"/>
  <c r="N573" i="14"/>
  <c r="O573" i="14"/>
  <c r="P573" i="14"/>
  <c r="Q573" i="14"/>
  <c r="R573" i="14"/>
  <c r="S573" i="14"/>
  <c r="T573" i="14"/>
  <c r="U573" i="14"/>
  <c r="V573" i="14"/>
  <c r="W573" i="14"/>
  <c r="X573" i="14"/>
  <c r="Y573" i="14"/>
  <c r="Z573" i="14"/>
  <c r="AA573" i="14"/>
  <c r="AB573" i="14"/>
  <c r="AC573" i="14"/>
  <c r="AD573" i="14"/>
  <c r="AE573" i="14"/>
  <c r="AF573" i="14"/>
  <c r="AG573" i="14"/>
  <c r="AH573" i="14"/>
  <c r="AI573" i="14"/>
  <c r="AJ573" i="14"/>
  <c r="AK573" i="14"/>
  <c r="G574" i="14"/>
  <c r="H574" i="14"/>
  <c r="I574" i="14"/>
  <c r="J574" i="14"/>
  <c r="K574" i="14"/>
  <c r="L574" i="14"/>
  <c r="M574" i="14"/>
  <c r="N574" i="14"/>
  <c r="O574" i="14"/>
  <c r="P574" i="14"/>
  <c r="Q574" i="14"/>
  <c r="R574" i="14"/>
  <c r="S574" i="14"/>
  <c r="T574" i="14"/>
  <c r="U574" i="14"/>
  <c r="V574" i="14"/>
  <c r="W574" i="14"/>
  <c r="X574" i="14"/>
  <c r="Y574" i="14"/>
  <c r="Z574" i="14"/>
  <c r="AA574" i="14"/>
  <c r="AB574" i="14"/>
  <c r="AC574" i="14"/>
  <c r="AD574" i="14"/>
  <c r="AE574" i="14"/>
  <c r="AF574" i="14"/>
  <c r="AG574" i="14"/>
  <c r="AH574" i="14"/>
  <c r="AI574" i="14"/>
  <c r="AJ574" i="14"/>
  <c r="AK574" i="14"/>
  <c r="G575" i="14"/>
  <c r="H575" i="14"/>
  <c r="I575" i="14"/>
  <c r="J575" i="14"/>
  <c r="K575" i="14"/>
  <c r="L575" i="14"/>
  <c r="M575" i="14"/>
  <c r="N575" i="14"/>
  <c r="O575" i="14"/>
  <c r="P575" i="14"/>
  <c r="Q575" i="14"/>
  <c r="R575" i="14"/>
  <c r="S575" i="14"/>
  <c r="T575" i="14"/>
  <c r="U575" i="14"/>
  <c r="V575" i="14"/>
  <c r="W575" i="14"/>
  <c r="X575" i="14"/>
  <c r="Y575" i="14"/>
  <c r="Z575" i="14"/>
  <c r="AA575" i="14"/>
  <c r="AB575" i="14"/>
  <c r="AC575" i="14"/>
  <c r="AD575" i="14"/>
  <c r="AE575" i="14"/>
  <c r="AF575" i="14"/>
  <c r="AG575" i="14"/>
  <c r="AH575" i="14"/>
  <c r="AI575" i="14"/>
  <c r="AJ575" i="14"/>
  <c r="AK575" i="14"/>
  <c r="G576" i="14"/>
  <c r="H576" i="14"/>
  <c r="I576" i="14"/>
  <c r="J576" i="14"/>
  <c r="K576" i="14"/>
  <c r="L576" i="14"/>
  <c r="M576" i="14"/>
  <c r="N576" i="14"/>
  <c r="O576" i="14"/>
  <c r="P576" i="14"/>
  <c r="Q576" i="14"/>
  <c r="R576" i="14"/>
  <c r="S576" i="14"/>
  <c r="T576" i="14"/>
  <c r="U576" i="14"/>
  <c r="V576" i="14"/>
  <c r="W576" i="14"/>
  <c r="X576" i="14"/>
  <c r="Y576" i="14"/>
  <c r="Z576" i="14"/>
  <c r="AA576" i="14"/>
  <c r="AB576" i="14"/>
  <c r="AC576" i="14"/>
  <c r="AD576" i="14"/>
  <c r="AE576" i="14"/>
  <c r="AF576" i="14"/>
  <c r="AG576" i="14"/>
  <c r="AH576" i="14"/>
  <c r="AI576" i="14"/>
  <c r="AJ576" i="14"/>
  <c r="AK576" i="14"/>
  <c r="G577" i="14"/>
  <c r="H577" i="14"/>
  <c r="I577" i="14"/>
  <c r="J577" i="14"/>
  <c r="K577" i="14"/>
  <c r="L577" i="14"/>
  <c r="M577" i="14"/>
  <c r="N577" i="14"/>
  <c r="O577" i="14"/>
  <c r="P577" i="14"/>
  <c r="Q577" i="14"/>
  <c r="R577" i="14"/>
  <c r="S577" i="14"/>
  <c r="T577" i="14"/>
  <c r="U577" i="14"/>
  <c r="V577" i="14"/>
  <c r="W577" i="14"/>
  <c r="X577" i="14"/>
  <c r="Y577" i="14"/>
  <c r="Z577" i="14"/>
  <c r="AA577" i="14"/>
  <c r="AB577" i="14"/>
  <c r="AC577" i="14"/>
  <c r="AD577" i="14"/>
  <c r="AE577" i="14"/>
  <c r="AF577" i="14"/>
  <c r="AG577" i="14"/>
  <c r="AH577" i="14"/>
  <c r="AI577" i="14"/>
  <c r="AJ577" i="14"/>
  <c r="AK577" i="14"/>
  <c r="G578" i="14"/>
  <c r="H578" i="14"/>
  <c r="I578" i="14"/>
  <c r="J578" i="14"/>
  <c r="K578" i="14"/>
  <c r="L578" i="14"/>
  <c r="M578" i="14"/>
  <c r="N578" i="14"/>
  <c r="O578" i="14"/>
  <c r="P578" i="14"/>
  <c r="Q578" i="14"/>
  <c r="R578" i="14"/>
  <c r="S578" i="14"/>
  <c r="T578" i="14"/>
  <c r="U578" i="14"/>
  <c r="V578" i="14"/>
  <c r="W578" i="14"/>
  <c r="X578" i="14"/>
  <c r="Y578" i="14"/>
  <c r="Z578" i="14"/>
  <c r="AA578" i="14"/>
  <c r="AB578" i="14"/>
  <c r="AC578" i="14"/>
  <c r="AD578" i="14"/>
  <c r="AE578" i="14"/>
  <c r="AF578" i="14"/>
  <c r="AG578" i="14"/>
  <c r="AH578" i="14"/>
  <c r="AI578" i="14"/>
  <c r="AJ578" i="14"/>
  <c r="AK578" i="14"/>
  <c r="G579" i="14"/>
  <c r="H579" i="14"/>
  <c r="I579" i="14"/>
  <c r="J579" i="14"/>
  <c r="K579" i="14"/>
  <c r="L579" i="14"/>
  <c r="M579" i="14"/>
  <c r="N579" i="14"/>
  <c r="O579" i="14"/>
  <c r="P579" i="14"/>
  <c r="Q579" i="14"/>
  <c r="R579" i="14"/>
  <c r="S579" i="14"/>
  <c r="T579" i="14"/>
  <c r="U579" i="14"/>
  <c r="V579" i="14"/>
  <c r="W579" i="14"/>
  <c r="X579" i="14"/>
  <c r="Y579" i="14"/>
  <c r="Z579" i="14"/>
  <c r="AA579" i="14"/>
  <c r="AB579" i="14"/>
  <c r="AC579" i="14"/>
  <c r="AD579" i="14"/>
  <c r="AE579" i="14"/>
  <c r="AF579" i="14"/>
  <c r="AG579" i="14"/>
  <c r="AH579" i="14"/>
  <c r="AI579" i="14"/>
  <c r="AJ579" i="14"/>
  <c r="AK579" i="14"/>
  <c r="G580" i="14"/>
  <c r="H580" i="14"/>
  <c r="I580" i="14"/>
  <c r="J580" i="14"/>
  <c r="K580" i="14"/>
  <c r="L580" i="14"/>
  <c r="M580" i="14"/>
  <c r="N580" i="14"/>
  <c r="O580" i="14"/>
  <c r="P580" i="14"/>
  <c r="Q580" i="14"/>
  <c r="R580" i="14"/>
  <c r="S580" i="14"/>
  <c r="T580" i="14"/>
  <c r="U580" i="14"/>
  <c r="V580" i="14"/>
  <c r="W580" i="14"/>
  <c r="X580" i="14"/>
  <c r="Y580" i="14"/>
  <c r="Z580" i="14"/>
  <c r="AA580" i="14"/>
  <c r="AB580" i="14"/>
  <c r="AC580" i="14"/>
  <c r="AD580" i="14"/>
  <c r="AE580" i="14"/>
  <c r="AF580" i="14"/>
  <c r="AG580" i="14"/>
  <c r="AH580" i="14"/>
  <c r="AI580" i="14"/>
  <c r="AJ580" i="14"/>
  <c r="AK580" i="14"/>
  <c r="G581" i="14"/>
  <c r="H581" i="14"/>
  <c r="I581" i="14"/>
  <c r="J581" i="14"/>
  <c r="K581" i="14"/>
  <c r="L581" i="14"/>
  <c r="M581" i="14"/>
  <c r="N581" i="14"/>
  <c r="O581" i="14"/>
  <c r="P581" i="14"/>
  <c r="Q581" i="14"/>
  <c r="R581" i="14"/>
  <c r="S581" i="14"/>
  <c r="T581" i="14"/>
  <c r="U581" i="14"/>
  <c r="V581" i="14"/>
  <c r="W581" i="14"/>
  <c r="X581" i="14"/>
  <c r="Y581" i="14"/>
  <c r="Z581" i="14"/>
  <c r="AA581" i="14"/>
  <c r="AB581" i="14"/>
  <c r="AC581" i="14"/>
  <c r="AD581" i="14"/>
  <c r="AE581" i="14"/>
  <c r="AF581" i="14"/>
  <c r="AG581" i="14"/>
  <c r="AH581" i="14"/>
  <c r="AI581" i="14"/>
  <c r="AJ581" i="14"/>
  <c r="AK581" i="14"/>
  <c r="G582" i="14"/>
  <c r="H582" i="14"/>
  <c r="I582" i="14"/>
  <c r="J582" i="14"/>
  <c r="K582" i="14"/>
  <c r="L582" i="14"/>
  <c r="M582" i="14"/>
  <c r="N582" i="14"/>
  <c r="O582" i="14"/>
  <c r="P582" i="14"/>
  <c r="Q582" i="14"/>
  <c r="R582" i="14"/>
  <c r="S582" i="14"/>
  <c r="T582" i="14"/>
  <c r="U582" i="14"/>
  <c r="V582" i="14"/>
  <c r="W582" i="14"/>
  <c r="X582" i="14"/>
  <c r="Y582" i="14"/>
  <c r="Z582" i="14"/>
  <c r="AA582" i="14"/>
  <c r="AB582" i="14"/>
  <c r="AC582" i="14"/>
  <c r="AD582" i="14"/>
  <c r="AE582" i="14"/>
  <c r="AF582" i="14"/>
  <c r="AG582" i="14"/>
  <c r="AH582" i="14"/>
  <c r="AI582" i="14"/>
  <c r="AJ582" i="14"/>
  <c r="AK582" i="14"/>
  <c r="G583" i="14"/>
  <c r="H583" i="14"/>
  <c r="I583" i="14"/>
  <c r="J583" i="14"/>
  <c r="K583" i="14"/>
  <c r="L583" i="14"/>
  <c r="M583" i="14"/>
  <c r="N583" i="14"/>
  <c r="O583" i="14"/>
  <c r="P583" i="14"/>
  <c r="Q583" i="14"/>
  <c r="R583" i="14"/>
  <c r="S583" i="14"/>
  <c r="T583" i="14"/>
  <c r="U583" i="14"/>
  <c r="V583" i="14"/>
  <c r="W583" i="14"/>
  <c r="X583" i="14"/>
  <c r="Y583" i="14"/>
  <c r="Z583" i="14"/>
  <c r="AA583" i="14"/>
  <c r="AB583" i="14"/>
  <c r="AC583" i="14"/>
  <c r="AD583" i="14"/>
  <c r="AE583" i="14"/>
  <c r="AF583" i="14"/>
  <c r="AG583" i="14"/>
  <c r="AH583" i="14"/>
  <c r="AI583" i="14"/>
  <c r="AJ583" i="14"/>
  <c r="AK583" i="14"/>
  <c r="G584" i="14"/>
  <c r="H584" i="14"/>
  <c r="I584" i="14"/>
  <c r="J584" i="14"/>
  <c r="K584" i="14"/>
  <c r="L584" i="14"/>
  <c r="M584" i="14"/>
  <c r="N584" i="14"/>
  <c r="O584" i="14"/>
  <c r="P584" i="14"/>
  <c r="Q584" i="14"/>
  <c r="R584" i="14"/>
  <c r="S584" i="14"/>
  <c r="T584" i="14"/>
  <c r="U584" i="14"/>
  <c r="V584" i="14"/>
  <c r="W584" i="14"/>
  <c r="X584" i="14"/>
  <c r="Y584" i="14"/>
  <c r="Z584" i="14"/>
  <c r="AA584" i="14"/>
  <c r="AB584" i="14"/>
  <c r="AC584" i="14"/>
  <c r="AD584" i="14"/>
  <c r="AE584" i="14"/>
  <c r="AF584" i="14"/>
  <c r="AG584" i="14"/>
  <c r="AH584" i="14"/>
  <c r="AI584" i="14"/>
  <c r="AJ584" i="14"/>
  <c r="AK584" i="14"/>
  <c r="G585" i="14"/>
  <c r="H585" i="14"/>
  <c r="I585" i="14"/>
  <c r="J585" i="14"/>
  <c r="K585" i="14"/>
  <c r="L585" i="14"/>
  <c r="M585" i="14"/>
  <c r="N585" i="14"/>
  <c r="O585" i="14"/>
  <c r="P585" i="14"/>
  <c r="Q585" i="14"/>
  <c r="R585" i="14"/>
  <c r="S585" i="14"/>
  <c r="T585" i="14"/>
  <c r="U585" i="14"/>
  <c r="V585" i="14"/>
  <c r="W585" i="14"/>
  <c r="X585" i="14"/>
  <c r="Y585" i="14"/>
  <c r="Z585" i="14"/>
  <c r="AA585" i="14"/>
  <c r="AB585" i="14"/>
  <c r="AC585" i="14"/>
  <c r="AD585" i="14"/>
  <c r="AE585" i="14"/>
  <c r="AF585" i="14"/>
  <c r="AG585" i="14"/>
  <c r="AH585" i="14"/>
  <c r="AI585" i="14"/>
  <c r="AJ585" i="14"/>
  <c r="AK585" i="14"/>
  <c r="G586" i="14"/>
  <c r="H586" i="14"/>
  <c r="I586" i="14"/>
  <c r="J586" i="14"/>
  <c r="K586" i="14"/>
  <c r="L586" i="14"/>
  <c r="M586" i="14"/>
  <c r="N586" i="14"/>
  <c r="O586" i="14"/>
  <c r="P586" i="14"/>
  <c r="Q586" i="14"/>
  <c r="R586" i="14"/>
  <c r="S586" i="14"/>
  <c r="T586" i="14"/>
  <c r="U586" i="14"/>
  <c r="V586" i="14"/>
  <c r="W586" i="14"/>
  <c r="X586" i="14"/>
  <c r="Y586" i="14"/>
  <c r="Z586" i="14"/>
  <c r="AA586" i="14"/>
  <c r="AB586" i="14"/>
  <c r="AC586" i="14"/>
  <c r="AD586" i="14"/>
  <c r="AE586" i="14"/>
  <c r="AF586" i="14"/>
  <c r="AG586" i="14"/>
  <c r="AH586" i="14"/>
  <c r="AI586" i="14"/>
  <c r="AJ586" i="14"/>
  <c r="AK586" i="14"/>
  <c r="G587" i="14"/>
  <c r="H587" i="14"/>
  <c r="I587" i="14"/>
  <c r="J587" i="14"/>
  <c r="K587" i="14"/>
  <c r="L587" i="14"/>
  <c r="M587" i="14"/>
  <c r="N587" i="14"/>
  <c r="O587" i="14"/>
  <c r="P587" i="14"/>
  <c r="Q587" i="14"/>
  <c r="R587" i="14"/>
  <c r="S587" i="14"/>
  <c r="T587" i="14"/>
  <c r="U587" i="14"/>
  <c r="V587" i="14"/>
  <c r="W587" i="14"/>
  <c r="X587" i="14"/>
  <c r="Y587" i="14"/>
  <c r="Z587" i="14"/>
  <c r="AA587" i="14"/>
  <c r="AB587" i="14"/>
  <c r="AC587" i="14"/>
  <c r="AD587" i="14"/>
  <c r="AE587" i="14"/>
  <c r="AF587" i="14"/>
  <c r="AG587" i="14"/>
  <c r="AH587" i="14"/>
  <c r="AI587" i="14"/>
  <c r="AJ587" i="14"/>
  <c r="AK587" i="14"/>
  <c r="G588" i="14"/>
  <c r="H588" i="14"/>
  <c r="I588" i="14"/>
  <c r="J588" i="14"/>
  <c r="K588" i="14"/>
  <c r="L588" i="14"/>
  <c r="M588" i="14"/>
  <c r="N588" i="14"/>
  <c r="O588" i="14"/>
  <c r="P588" i="14"/>
  <c r="Q588" i="14"/>
  <c r="R588" i="14"/>
  <c r="S588" i="14"/>
  <c r="T588" i="14"/>
  <c r="U588" i="14"/>
  <c r="V588" i="14"/>
  <c r="W588" i="14"/>
  <c r="X588" i="14"/>
  <c r="Y588" i="14"/>
  <c r="Z588" i="14"/>
  <c r="AA588" i="14"/>
  <c r="AB588" i="14"/>
  <c r="AC588" i="14"/>
  <c r="AD588" i="14"/>
  <c r="AE588" i="14"/>
  <c r="AF588" i="14"/>
  <c r="AG588" i="14"/>
  <c r="AH588" i="14"/>
  <c r="AI588" i="14"/>
  <c r="AJ588" i="14"/>
  <c r="AK588" i="14"/>
  <c r="G589" i="14"/>
  <c r="H589" i="14"/>
  <c r="I589" i="14"/>
  <c r="J589" i="14"/>
  <c r="K589" i="14"/>
  <c r="L589" i="14"/>
  <c r="M589" i="14"/>
  <c r="N589" i="14"/>
  <c r="O589" i="14"/>
  <c r="P589" i="14"/>
  <c r="Q589" i="14"/>
  <c r="R589" i="14"/>
  <c r="S589" i="14"/>
  <c r="T589" i="14"/>
  <c r="U589" i="14"/>
  <c r="V589" i="14"/>
  <c r="W589" i="14"/>
  <c r="X589" i="14"/>
  <c r="Y589" i="14"/>
  <c r="Z589" i="14"/>
  <c r="AA589" i="14"/>
  <c r="AB589" i="14"/>
  <c r="AC589" i="14"/>
  <c r="AD589" i="14"/>
  <c r="AE589" i="14"/>
  <c r="AF589" i="14"/>
  <c r="AG589" i="14"/>
  <c r="AH589" i="14"/>
  <c r="AI589" i="14"/>
  <c r="AJ589" i="14"/>
  <c r="AK589" i="14"/>
  <c r="G590" i="14"/>
  <c r="H590" i="14"/>
  <c r="I590" i="14"/>
  <c r="J590" i="14"/>
  <c r="K590" i="14"/>
  <c r="L590" i="14"/>
  <c r="M590" i="14"/>
  <c r="N590" i="14"/>
  <c r="O590" i="14"/>
  <c r="P590" i="14"/>
  <c r="Q590" i="14"/>
  <c r="R590" i="14"/>
  <c r="S590" i="14"/>
  <c r="T590" i="14"/>
  <c r="U590" i="14"/>
  <c r="V590" i="14"/>
  <c r="W590" i="14"/>
  <c r="X590" i="14"/>
  <c r="Y590" i="14"/>
  <c r="Z590" i="14"/>
  <c r="AA590" i="14"/>
  <c r="AB590" i="14"/>
  <c r="AC590" i="14"/>
  <c r="AD590" i="14"/>
  <c r="AE590" i="14"/>
  <c r="AF590" i="14"/>
  <c r="AG590" i="14"/>
  <c r="AH590" i="14"/>
  <c r="AI590" i="14"/>
  <c r="AJ590" i="14"/>
  <c r="AK590" i="14"/>
  <c r="G591" i="14"/>
  <c r="H591" i="14"/>
  <c r="I591" i="14"/>
  <c r="J591" i="14"/>
  <c r="K591" i="14"/>
  <c r="L591" i="14"/>
  <c r="M591" i="14"/>
  <c r="N591" i="14"/>
  <c r="O591" i="14"/>
  <c r="P591" i="14"/>
  <c r="Q591" i="14"/>
  <c r="R591" i="14"/>
  <c r="S591" i="14"/>
  <c r="T591" i="14"/>
  <c r="U591" i="14"/>
  <c r="V591" i="14"/>
  <c r="W591" i="14"/>
  <c r="X591" i="14"/>
  <c r="Y591" i="14"/>
  <c r="Z591" i="14"/>
  <c r="AA591" i="14"/>
  <c r="AB591" i="14"/>
  <c r="AC591" i="14"/>
  <c r="AD591" i="14"/>
  <c r="AE591" i="14"/>
  <c r="AF591" i="14"/>
  <c r="AG591" i="14"/>
  <c r="AH591" i="14"/>
  <c r="AI591" i="14"/>
  <c r="AJ591" i="14"/>
  <c r="AK591" i="14"/>
  <c r="G592" i="14"/>
  <c r="H592" i="14"/>
  <c r="I592" i="14"/>
  <c r="J592" i="14"/>
  <c r="K592" i="14"/>
  <c r="L592" i="14"/>
  <c r="M592" i="14"/>
  <c r="N592" i="14"/>
  <c r="O592" i="14"/>
  <c r="P592" i="14"/>
  <c r="Q592" i="14"/>
  <c r="R592" i="14"/>
  <c r="S592" i="14"/>
  <c r="T592" i="14"/>
  <c r="U592" i="14"/>
  <c r="V592" i="14"/>
  <c r="W592" i="14"/>
  <c r="X592" i="14"/>
  <c r="Y592" i="14"/>
  <c r="Z592" i="14"/>
  <c r="AA592" i="14"/>
  <c r="AB592" i="14"/>
  <c r="AC592" i="14"/>
  <c r="AD592" i="14"/>
  <c r="AE592" i="14"/>
  <c r="AF592" i="14"/>
  <c r="AG592" i="14"/>
  <c r="AH592" i="14"/>
  <c r="AI592" i="14"/>
  <c r="AJ592" i="14"/>
  <c r="AK592" i="14"/>
  <c r="G593" i="14"/>
  <c r="H593" i="14"/>
  <c r="I593" i="14"/>
  <c r="J593" i="14"/>
  <c r="K593" i="14"/>
  <c r="L593" i="14"/>
  <c r="M593" i="14"/>
  <c r="N593" i="14"/>
  <c r="O593" i="14"/>
  <c r="P593" i="14"/>
  <c r="Q593" i="14"/>
  <c r="R593" i="14"/>
  <c r="S593" i="14"/>
  <c r="T593" i="14"/>
  <c r="U593" i="14"/>
  <c r="V593" i="14"/>
  <c r="W593" i="14"/>
  <c r="X593" i="14"/>
  <c r="Y593" i="14"/>
  <c r="Z593" i="14"/>
  <c r="AA593" i="14"/>
  <c r="AB593" i="14"/>
  <c r="AC593" i="14"/>
  <c r="AD593" i="14"/>
  <c r="AE593" i="14"/>
  <c r="AF593" i="14"/>
  <c r="AG593" i="14"/>
  <c r="AH593" i="14"/>
  <c r="AI593" i="14"/>
  <c r="AJ593" i="14"/>
  <c r="AK593" i="14"/>
  <c r="G594" i="14"/>
  <c r="H594" i="14"/>
  <c r="I594" i="14"/>
  <c r="J594" i="14"/>
  <c r="K594" i="14"/>
  <c r="L594" i="14"/>
  <c r="M594" i="14"/>
  <c r="N594" i="14"/>
  <c r="O594" i="14"/>
  <c r="P594" i="14"/>
  <c r="Q594" i="14"/>
  <c r="R594" i="14"/>
  <c r="S594" i="14"/>
  <c r="T594" i="14"/>
  <c r="U594" i="14"/>
  <c r="V594" i="14"/>
  <c r="W594" i="14"/>
  <c r="X594" i="14"/>
  <c r="Y594" i="14"/>
  <c r="Z594" i="14"/>
  <c r="AA594" i="14"/>
  <c r="AB594" i="14"/>
  <c r="AC594" i="14"/>
  <c r="AD594" i="14"/>
  <c r="AE594" i="14"/>
  <c r="AF594" i="14"/>
  <c r="AG594" i="14"/>
  <c r="AH594" i="14"/>
  <c r="AI594" i="14"/>
  <c r="AJ594" i="14"/>
  <c r="AK594" i="14"/>
  <c r="G595" i="14"/>
  <c r="H595" i="14"/>
  <c r="I595" i="14"/>
  <c r="J595" i="14"/>
  <c r="K595" i="14"/>
  <c r="L595" i="14"/>
  <c r="M595" i="14"/>
  <c r="N595" i="14"/>
  <c r="O595" i="14"/>
  <c r="P595" i="14"/>
  <c r="Q595" i="14"/>
  <c r="R595" i="14"/>
  <c r="S595" i="14"/>
  <c r="T595" i="14"/>
  <c r="U595" i="14"/>
  <c r="V595" i="14"/>
  <c r="W595" i="14"/>
  <c r="X595" i="14"/>
  <c r="Y595" i="14"/>
  <c r="Z595" i="14"/>
  <c r="AA595" i="14"/>
  <c r="AB595" i="14"/>
  <c r="AC595" i="14"/>
  <c r="AD595" i="14"/>
  <c r="AE595" i="14"/>
  <c r="AF595" i="14"/>
  <c r="AG595" i="14"/>
  <c r="AH595" i="14"/>
  <c r="AI595" i="14"/>
  <c r="AJ595" i="14"/>
  <c r="AK595" i="14"/>
  <c r="G596" i="14"/>
  <c r="H596" i="14"/>
  <c r="I596" i="14"/>
  <c r="J596" i="14"/>
  <c r="K596" i="14"/>
  <c r="L596" i="14"/>
  <c r="M596" i="14"/>
  <c r="N596" i="14"/>
  <c r="O596" i="14"/>
  <c r="P596" i="14"/>
  <c r="Q596" i="14"/>
  <c r="R596" i="14"/>
  <c r="S596" i="14"/>
  <c r="T596" i="14"/>
  <c r="U596" i="14"/>
  <c r="V596" i="14"/>
  <c r="W596" i="14"/>
  <c r="X596" i="14"/>
  <c r="Y596" i="14"/>
  <c r="Z596" i="14"/>
  <c r="AA596" i="14"/>
  <c r="AB596" i="14"/>
  <c r="AC596" i="14"/>
  <c r="AD596" i="14"/>
  <c r="AE596" i="14"/>
  <c r="AF596" i="14"/>
  <c r="AG596" i="14"/>
  <c r="AH596" i="14"/>
  <c r="AI596" i="14"/>
  <c r="AJ596" i="14"/>
  <c r="AK596" i="14"/>
  <c r="G597" i="14"/>
  <c r="H597" i="14"/>
  <c r="I597" i="14"/>
  <c r="J597" i="14"/>
  <c r="K597" i="14"/>
  <c r="L597" i="14"/>
  <c r="M597" i="14"/>
  <c r="N597" i="14"/>
  <c r="O597" i="14"/>
  <c r="P597" i="14"/>
  <c r="Q597" i="14"/>
  <c r="R597" i="14"/>
  <c r="S597" i="14"/>
  <c r="T597" i="14"/>
  <c r="U597" i="14"/>
  <c r="V597" i="14"/>
  <c r="W597" i="14"/>
  <c r="X597" i="14"/>
  <c r="Y597" i="14"/>
  <c r="Z597" i="14"/>
  <c r="AA597" i="14"/>
  <c r="AB597" i="14"/>
  <c r="AC597" i="14"/>
  <c r="AD597" i="14"/>
  <c r="AE597" i="14"/>
  <c r="AF597" i="14"/>
  <c r="AG597" i="14"/>
  <c r="AH597" i="14"/>
  <c r="AI597" i="14"/>
  <c r="AJ597" i="14"/>
  <c r="AK597" i="14"/>
  <c r="G598" i="14"/>
  <c r="H598" i="14"/>
  <c r="I598" i="14"/>
  <c r="J598" i="14"/>
  <c r="K598" i="14"/>
  <c r="L598" i="14"/>
  <c r="M598" i="14"/>
  <c r="N598" i="14"/>
  <c r="O598" i="14"/>
  <c r="P598" i="14"/>
  <c r="Q598" i="14"/>
  <c r="R598" i="14"/>
  <c r="S598" i="14"/>
  <c r="T598" i="14"/>
  <c r="U598" i="14"/>
  <c r="V598" i="14"/>
  <c r="W598" i="14"/>
  <c r="X598" i="14"/>
  <c r="Y598" i="14"/>
  <c r="Z598" i="14"/>
  <c r="AA598" i="14"/>
  <c r="AB598" i="14"/>
  <c r="AC598" i="14"/>
  <c r="AD598" i="14"/>
  <c r="AE598" i="14"/>
  <c r="AF598" i="14"/>
  <c r="AG598" i="14"/>
  <c r="AH598" i="14"/>
  <c r="AI598" i="14"/>
  <c r="AJ598" i="14"/>
  <c r="AK598" i="14"/>
  <c r="G599" i="14"/>
  <c r="H599" i="14"/>
  <c r="I599" i="14"/>
  <c r="J599" i="14"/>
  <c r="K599" i="14"/>
  <c r="L599" i="14"/>
  <c r="M599" i="14"/>
  <c r="N599" i="14"/>
  <c r="O599" i="14"/>
  <c r="P599" i="14"/>
  <c r="Q599" i="14"/>
  <c r="R599" i="14"/>
  <c r="S599" i="14"/>
  <c r="T599" i="14"/>
  <c r="U599" i="14"/>
  <c r="V599" i="14"/>
  <c r="W599" i="14"/>
  <c r="X599" i="14"/>
  <c r="Y599" i="14"/>
  <c r="Z599" i="14"/>
  <c r="AA599" i="14"/>
  <c r="AB599" i="14"/>
  <c r="AC599" i="14"/>
  <c r="AD599" i="14"/>
  <c r="AE599" i="14"/>
  <c r="AF599" i="14"/>
  <c r="AG599" i="14"/>
  <c r="AH599" i="14"/>
  <c r="AI599" i="14"/>
  <c r="AJ599" i="14"/>
  <c r="AK599" i="14"/>
  <c r="G600" i="14"/>
  <c r="H600" i="14"/>
  <c r="I600" i="14"/>
  <c r="J600" i="14"/>
  <c r="K600" i="14"/>
  <c r="L600" i="14"/>
  <c r="M600" i="14"/>
  <c r="N600" i="14"/>
  <c r="O600" i="14"/>
  <c r="P600" i="14"/>
  <c r="Q600" i="14"/>
  <c r="R600" i="14"/>
  <c r="S600" i="14"/>
  <c r="T600" i="14"/>
  <c r="U600" i="14"/>
  <c r="V600" i="14"/>
  <c r="W600" i="14"/>
  <c r="X600" i="14"/>
  <c r="Y600" i="14"/>
  <c r="Z600" i="14"/>
  <c r="AA600" i="14"/>
  <c r="AB600" i="14"/>
  <c r="AC600" i="14"/>
  <c r="AD600" i="14"/>
  <c r="AE600" i="14"/>
  <c r="AF600" i="14"/>
  <c r="AG600" i="14"/>
  <c r="AH600" i="14"/>
  <c r="AI600" i="14"/>
  <c r="AJ600" i="14"/>
  <c r="AK600" i="14"/>
  <c r="G601" i="14"/>
  <c r="H601" i="14"/>
  <c r="I601" i="14"/>
  <c r="J601" i="14"/>
  <c r="K601" i="14"/>
  <c r="L601" i="14"/>
  <c r="M601" i="14"/>
  <c r="N601" i="14"/>
  <c r="O601" i="14"/>
  <c r="P601" i="14"/>
  <c r="Q601" i="14"/>
  <c r="R601" i="14"/>
  <c r="S601" i="14"/>
  <c r="T601" i="14"/>
  <c r="U601" i="14"/>
  <c r="V601" i="14"/>
  <c r="W601" i="14"/>
  <c r="X601" i="14"/>
  <c r="Y601" i="14"/>
  <c r="Z601" i="14"/>
  <c r="AA601" i="14"/>
  <c r="AB601" i="14"/>
  <c r="AC601" i="14"/>
  <c r="AD601" i="14"/>
  <c r="AE601" i="14"/>
  <c r="AF601" i="14"/>
  <c r="AG601" i="14"/>
  <c r="AH601" i="14"/>
  <c r="AI601" i="14"/>
  <c r="AJ601" i="14"/>
  <c r="AK601" i="14"/>
  <c r="G602" i="14"/>
  <c r="H602" i="14"/>
  <c r="I602" i="14"/>
  <c r="J602" i="14"/>
  <c r="K602" i="14"/>
  <c r="L602" i="14"/>
  <c r="M602" i="14"/>
  <c r="N602" i="14"/>
  <c r="O602" i="14"/>
  <c r="P602" i="14"/>
  <c r="Q602" i="14"/>
  <c r="R602" i="14"/>
  <c r="S602" i="14"/>
  <c r="T602" i="14"/>
  <c r="U602" i="14"/>
  <c r="V602" i="14"/>
  <c r="W602" i="14"/>
  <c r="X602" i="14"/>
  <c r="Y602" i="14"/>
  <c r="Z602" i="14"/>
  <c r="AA602" i="14"/>
  <c r="AB602" i="14"/>
  <c r="AC602" i="14"/>
  <c r="AD602" i="14"/>
  <c r="AE602" i="14"/>
  <c r="AF602" i="14"/>
  <c r="AG602" i="14"/>
  <c r="AH602" i="14"/>
  <c r="AI602" i="14"/>
  <c r="AJ602" i="14"/>
  <c r="AK602" i="14"/>
  <c r="G603" i="14"/>
  <c r="H603" i="14"/>
  <c r="I603" i="14"/>
  <c r="J603" i="14"/>
  <c r="K603" i="14"/>
  <c r="L603" i="14"/>
  <c r="M603" i="14"/>
  <c r="N603" i="14"/>
  <c r="O603" i="14"/>
  <c r="P603" i="14"/>
  <c r="Q603" i="14"/>
  <c r="R603" i="14"/>
  <c r="S603" i="14"/>
  <c r="T603" i="14"/>
  <c r="U603" i="14"/>
  <c r="V603" i="14"/>
  <c r="W603" i="14"/>
  <c r="X603" i="14"/>
  <c r="Y603" i="14"/>
  <c r="Z603" i="14"/>
  <c r="AA603" i="14"/>
  <c r="AB603" i="14"/>
  <c r="AC603" i="14"/>
  <c r="AD603" i="14"/>
  <c r="AE603" i="14"/>
  <c r="AF603" i="14"/>
  <c r="AG603" i="14"/>
  <c r="AH603" i="14"/>
  <c r="AI603" i="14"/>
  <c r="AJ603" i="14"/>
  <c r="AK603" i="14"/>
  <c r="G604" i="14"/>
  <c r="H604" i="14"/>
  <c r="I604" i="14"/>
  <c r="J604" i="14"/>
  <c r="K604" i="14"/>
  <c r="L604" i="14"/>
  <c r="M604" i="14"/>
  <c r="N604" i="14"/>
  <c r="O604" i="14"/>
  <c r="P604" i="14"/>
  <c r="Q604" i="14"/>
  <c r="R604" i="14"/>
  <c r="S604" i="14"/>
  <c r="T604" i="14"/>
  <c r="U604" i="14"/>
  <c r="V604" i="14"/>
  <c r="W604" i="14"/>
  <c r="X604" i="14"/>
  <c r="Y604" i="14"/>
  <c r="Z604" i="14"/>
  <c r="AA604" i="14"/>
  <c r="AB604" i="14"/>
  <c r="AC604" i="14"/>
  <c r="AD604" i="14"/>
  <c r="AE604" i="14"/>
  <c r="AF604" i="14"/>
  <c r="AG604" i="14"/>
  <c r="AH604" i="14"/>
  <c r="AI604" i="14"/>
  <c r="AJ604" i="14"/>
  <c r="AK604" i="14"/>
  <c r="G605" i="14"/>
  <c r="H605" i="14"/>
  <c r="I605" i="14"/>
  <c r="J605" i="14"/>
  <c r="K605" i="14"/>
  <c r="L605" i="14"/>
  <c r="M605" i="14"/>
  <c r="N605" i="14"/>
  <c r="O605" i="14"/>
  <c r="P605" i="14"/>
  <c r="Q605" i="14"/>
  <c r="R605" i="14"/>
  <c r="S605" i="14"/>
  <c r="T605" i="14"/>
  <c r="U605" i="14"/>
  <c r="V605" i="14"/>
  <c r="W605" i="14"/>
  <c r="X605" i="14"/>
  <c r="Y605" i="14"/>
  <c r="Z605" i="14"/>
  <c r="AA605" i="14"/>
  <c r="AB605" i="14"/>
  <c r="AC605" i="14"/>
  <c r="AD605" i="14"/>
  <c r="AE605" i="14"/>
  <c r="AF605" i="14"/>
  <c r="AG605" i="14"/>
  <c r="AH605" i="14"/>
  <c r="AI605" i="14"/>
  <c r="AJ605" i="14"/>
  <c r="AK605" i="14"/>
  <c r="G606" i="14"/>
  <c r="H606" i="14"/>
  <c r="I606" i="14"/>
  <c r="J606" i="14"/>
  <c r="K606" i="14"/>
  <c r="L606" i="14"/>
  <c r="M606" i="14"/>
  <c r="N606" i="14"/>
  <c r="O606" i="14"/>
  <c r="P606" i="14"/>
  <c r="Q606" i="14"/>
  <c r="R606" i="14"/>
  <c r="S606" i="14"/>
  <c r="T606" i="14"/>
  <c r="U606" i="14"/>
  <c r="V606" i="14"/>
  <c r="W606" i="14"/>
  <c r="X606" i="14"/>
  <c r="Y606" i="14"/>
  <c r="Z606" i="14"/>
  <c r="AA606" i="14"/>
  <c r="AB606" i="14"/>
  <c r="AC606" i="14"/>
  <c r="AD606" i="14"/>
  <c r="AE606" i="14"/>
  <c r="AF606" i="14"/>
  <c r="AG606" i="14"/>
  <c r="AH606" i="14"/>
  <c r="AI606" i="14"/>
  <c r="AJ606" i="14"/>
  <c r="AK606" i="14"/>
  <c r="G607" i="14"/>
  <c r="H607" i="14"/>
  <c r="I607" i="14"/>
  <c r="J607" i="14"/>
  <c r="K607" i="14"/>
  <c r="L607" i="14"/>
  <c r="M607" i="14"/>
  <c r="N607" i="14"/>
  <c r="O607" i="14"/>
  <c r="P607" i="14"/>
  <c r="Q607" i="14"/>
  <c r="R607" i="14"/>
  <c r="S607" i="14"/>
  <c r="T607" i="14"/>
  <c r="U607" i="14"/>
  <c r="V607" i="14"/>
  <c r="W607" i="14"/>
  <c r="X607" i="14"/>
  <c r="Y607" i="14"/>
  <c r="Z607" i="14"/>
  <c r="AA607" i="14"/>
  <c r="AB607" i="14"/>
  <c r="AC607" i="14"/>
  <c r="AD607" i="14"/>
  <c r="AE607" i="14"/>
  <c r="AF607" i="14"/>
  <c r="AG607" i="14"/>
  <c r="AH607" i="14"/>
  <c r="AI607" i="14"/>
  <c r="AJ607" i="14"/>
  <c r="AK607" i="14"/>
  <c r="G608" i="14"/>
  <c r="H608" i="14"/>
  <c r="I608" i="14"/>
  <c r="J608" i="14"/>
  <c r="K608" i="14"/>
  <c r="L608" i="14"/>
  <c r="M608" i="14"/>
  <c r="N608" i="14"/>
  <c r="O608" i="14"/>
  <c r="P608" i="14"/>
  <c r="Q608" i="14"/>
  <c r="R608" i="14"/>
  <c r="S608" i="14"/>
  <c r="T608" i="14"/>
  <c r="U608" i="14"/>
  <c r="V608" i="14"/>
  <c r="W608" i="14"/>
  <c r="X608" i="14"/>
  <c r="Y608" i="14"/>
  <c r="Z608" i="14"/>
  <c r="AA608" i="14"/>
  <c r="AB608" i="14"/>
  <c r="AC608" i="14"/>
  <c r="AD608" i="14"/>
  <c r="AE608" i="14"/>
  <c r="AF608" i="14"/>
  <c r="AG608" i="14"/>
  <c r="AH608" i="14"/>
  <c r="AI608" i="14"/>
  <c r="AJ608" i="14"/>
  <c r="AK608" i="14"/>
  <c r="G609" i="14"/>
  <c r="H609" i="14"/>
  <c r="I609" i="14"/>
  <c r="J609" i="14"/>
  <c r="K609" i="14"/>
  <c r="L609" i="14"/>
  <c r="M609" i="14"/>
  <c r="N609" i="14"/>
  <c r="O609" i="14"/>
  <c r="P609" i="14"/>
  <c r="Q609" i="14"/>
  <c r="R609" i="14"/>
  <c r="S609" i="14"/>
  <c r="T609" i="14"/>
  <c r="U609" i="14"/>
  <c r="V609" i="14"/>
  <c r="W609" i="14"/>
  <c r="X609" i="14"/>
  <c r="Y609" i="14"/>
  <c r="Z609" i="14"/>
  <c r="AA609" i="14"/>
  <c r="AB609" i="14"/>
  <c r="AC609" i="14"/>
  <c r="AD609" i="14"/>
  <c r="AE609" i="14"/>
  <c r="AF609" i="14"/>
  <c r="AG609" i="14"/>
  <c r="AH609" i="14"/>
  <c r="AI609" i="14"/>
  <c r="AJ609" i="14"/>
  <c r="AK609" i="14"/>
  <c r="G610" i="14"/>
  <c r="H610" i="14"/>
  <c r="I610" i="14"/>
  <c r="J610" i="14"/>
  <c r="K610" i="14"/>
  <c r="L610" i="14"/>
  <c r="M610" i="14"/>
  <c r="N610" i="14"/>
  <c r="O610" i="14"/>
  <c r="P610" i="14"/>
  <c r="Q610" i="14"/>
  <c r="R610" i="14"/>
  <c r="S610" i="14"/>
  <c r="T610" i="14"/>
  <c r="U610" i="14"/>
  <c r="V610" i="14"/>
  <c r="W610" i="14"/>
  <c r="X610" i="14"/>
  <c r="Y610" i="14"/>
  <c r="Z610" i="14"/>
  <c r="AA610" i="14"/>
  <c r="AB610" i="14"/>
  <c r="AC610" i="14"/>
  <c r="AD610" i="14"/>
  <c r="AE610" i="14"/>
  <c r="AF610" i="14"/>
  <c r="AG610" i="14"/>
  <c r="AH610" i="14"/>
  <c r="AI610" i="14"/>
  <c r="AJ610" i="14"/>
  <c r="AK610" i="14"/>
  <c r="G611" i="14"/>
  <c r="H611" i="14"/>
  <c r="I611" i="14"/>
  <c r="J611" i="14"/>
  <c r="K611" i="14"/>
  <c r="L611" i="14"/>
  <c r="M611" i="14"/>
  <c r="N611" i="14"/>
  <c r="O611" i="14"/>
  <c r="P611" i="14"/>
  <c r="Q611" i="14"/>
  <c r="R611" i="14"/>
  <c r="S611" i="14"/>
  <c r="T611" i="14"/>
  <c r="U611" i="14"/>
  <c r="V611" i="14"/>
  <c r="W611" i="14"/>
  <c r="X611" i="14"/>
  <c r="Y611" i="14"/>
  <c r="Z611" i="14"/>
  <c r="AA611" i="14"/>
  <c r="AB611" i="14"/>
  <c r="AC611" i="14"/>
  <c r="AD611" i="14"/>
  <c r="AE611" i="14"/>
  <c r="AF611" i="14"/>
  <c r="AG611" i="14"/>
  <c r="AH611" i="14"/>
  <c r="AI611" i="14"/>
  <c r="AJ611" i="14"/>
  <c r="AK611" i="14"/>
  <c r="G612" i="14"/>
  <c r="H612" i="14"/>
  <c r="I612" i="14"/>
  <c r="J612" i="14"/>
  <c r="K612" i="14"/>
  <c r="L612" i="14"/>
  <c r="M612" i="14"/>
  <c r="N612" i="14"/>
  <c r="O612" i="14"/>
  <c r="P612" i="14"/>
  <c r="Q612" i="14"/>
  <c r="R612" i="14"/>
  <c r="S612" i="14"/>
  <c r="T612" i="14"/>
  <c r="U612" i="14"/>
  <c r="V612" i="14"/>
  <c r="W612" i="14"/>
  <c r="X612" i="14"/>
  <c r="Y612" i="14"/>
  <c r="Z612" i="14"/>
  <c r="AA612" i="14"/>
  <c r="AB612" i="14"/>
  <c r="AC612" i="14"/>
  <c r="AD612" i="14"/>
  <c r="AE612" i="14"/>
  <c r="AF612" i="14"/>
  <c r="AG612" i="14"/>
  <c r="AH612" i="14"/>
  <c r="AI612" i="14"/>
  <c r="AJ612" i="14"/>
  <c r="AK612" i="14"/>
  <c r="G613" i="14"/>
  <c r="H613" i="14"/>
  <c r="I613" i="14"/>
  <c r="J613" i="14"/>
  <c r="K613" i="14"/>
  <c r="L613" i="14"/>
  <c r="M613" i="14"/>
  <c r="N613" i="14"/>
  <c r="O613" i="14"/>
  <c r="P613" i="14"/>
  <c r="Q613" i="14"/>
  <c r="R613" i="14"/>
  <c r="S613" i="14"/>
  <c r="T613" i="14"/>
  <c r="U613" i="14"/>
  <c r="V613" i="14"/>
  <c r="W613" i="14"/>
  <c r="X613" i="14"/>
  <c r="Y613" i="14"/>
  <c r="Z613" i="14"/>
  <c r="AA613" i="14"/>
  <c r="AB613" i="14"/>
  <c r="AC613" i="14"/>
  <c r="AD613" i="14"/>
  <c r="AE613" i="14"/>
  <c r="AF613" i="14"/>
  <c r="AG613" i="14"/>
  <c r="AH613" i="14"/>
  <c r="AI613" i="14"/>
  <c r="AJ613" i="14"/>
  <c r="AK613" i="14"/>
  <c r="G614" i="14"/>
  <c r="H614" i="14"/>
  <c r="I614" i="14"/>
  <c r="J614" i="14"/>
  <c r="K614" i="14"/>
  <c r="L614" i="14"/>
  <c r="M614" i="14"/>
  <c r="N614" i="14"/>
  <c r="O614" i="14"/>
  <c r="P614" i="14"/>
  <c r="Q614" i="14"/>
  <c r="R614" i="14"/>
  <c r="S614" i="14"/>
  <c r="T614" i="14"/>
  <c r="U614" i="14"/>
  <c r="V614" i="14"/>
  <c r="W614" i="14"/>
  <c r="X614" i="14"/>
  <c r="Y614" i="14"/>
  <c r="Z614" i="14"/>
  <c r="AA614" i="14"/>
  <c r="AB614" i="14"/>
  <c r="AC614" i="14"/>
  <c r="AD614" i="14"/>
  <c r="AE614" i="14"/>
  <c r="AF614" i="14"/>
  <c r="AG614" i="14"/>
  <c r="AH614" i="14"/>
  <c r="AI614" i="14"/>
  <c r="AJ614" i="14"/>
  <c r="AK614" i="14"/>
  <c r="G615" i="14"/>
  <c r="H615" i="14"/>
  <c r="I615" i="14"/>
  <c r="J615" i="14"/>
  <c r="K615" i="14"/>
  <c r="L615" i="14"/>
  <c r="M615" i="14"/>
  <c r="N615" i="14"/>
  <c r="O615" i="14"/>
  <c r="P615" i="14"/>
  <c r="Q615" i="14"/>
  <c r="R615" i="14"/>
  <c r="S615" i="14"/>
  <c r="T615" i="14"/>
  <c r="U615" i="14"/>
  <c r="V615" i="14"/>
  <c r="W615" i="14"/>
  <c r="X615" i="14"/>
  <c r="Y615" i="14"/>
  <c r="Z615" i="14"/>
  <c r="AA615" i="14"/>
  <c r="AB615" i="14"/>
  <c r="AC615" i="14"/>
  <c r="AD615" i="14"/>
  <c r="AE615" i="14"/>
  <c r="AF615" i="14"/>
  <c r="AG615" i="14"/>
  <c r="AH615" i="14"/>
  <c r="AI615" i="14"/>
  <c r="AJ615" i="14"/>
  <c r="AK615" i="14"/>
  <c r="G616" i="14"/>
  <c r="H616" i="14"/>
  <c r="I616" i="14"/>
  <c r="J616" i="14"/>
  <c r="K616" i="14"/>
  <c r="L616" i="14"/>
  <c r="M616" i="14"/>
  <c r="N616" i="14"/>
  <c r="O616" i="14"/>
  <c r="P616" i="14"/>
  <c r="Q616" i="14"/>
  <c r="R616" i="14"/>
  <c r="S616" i="14"/>
  <c r="T616" i="14"/>
  <c r="U616" i="14"/>
  <c r="V616" i="14"/>
  <c r="W616" i="14"/>
  <c r="X616" i="14"/>
  <c r="Y616" i="14"/>
  <c r="Z616" i="14"/>
  <c r="AA616" i="14"/>
  <c r="AB616" i="14"/>
  <c r="AC616" i="14"/>
  <c r="AD616" i="14"/>
  <c r="AE616" i="14"/>
  <c r="AF616" i="14"/>
  <c r="AG616" i="14"/>
  <c r="AH616" i="14"/>
  <c r="AI616" i="14"/>
  <c r="AJ616" i="14"/>
  <c r="AK616" i="14"/>
  <c r="G617" i="14"/>
  <c r="H617" i="14"/>
  <c r="I617" i="14"/>
  <c r="J617" i="14"/>
  <c r="K617" i="14"/>
  <c r="L617" i="14"/>
  <c r="M617" i="14"/>
  <c r="N617" i="14"/>
  <c r="O617" i="14"/>
  <c r="P617" i="14"/>
  <c r="Q617" i="14"/>
  <c r="R617" i="14"/>
  <c r="S617" i="14"/>
  <c r="T617" i="14"/>
  <c r="U617" i="14"/>
  <c r="V617" i="14"/>
  <c r="W617" i="14"/>
  <c r="X617" i="14"/>
  <c r="Y617" i="14"/>
  <c r="Z617" i="14"/>
  <c r="AA617" i="14"/>
  <c r="AB617" i="14"/>
  <c r="AC617" i="14"/>
  <c r="AD617" i="14"/>
  <c r="AE617" i="14"/>
  <c r="AF617" i="14"/>
  <c r="AG617" i="14"/>
  <c r="AH617" i="14"/>
  <c r="AI617" i="14"/>
  <c r="AJ617" i="14"/>
  <c r="AK617" i="14"/>
  <c r="G618" i="14"/>
  <c r="H618" i="14"/>
  <c r="I618" i="14"/>
  <c r="J618" i="14"/>
  <c r="K618" i="14"/>
  <c r="L618" i="14"/>
  <c r="M618" i="14"/>
  <c r="N618" i="14"/>
  <c r="O618" i="14"/>
  <c r="P618" i="14"/>
  <c r="Q618" i="14"/>
  <c r="R618" i="14"/>
  <c r="S618" i="14"/>
  <c r="T618" i="14"/>
  <c r="U618" i="14"/>
  <c r="V618" i="14"/>
  <c r="W618" i="14"/>
  <c r="X618" i="14"/>
  <c r="Y618" i="14"/>
  <c r="Z618" i="14"/>
  <c r="AA618" i="14"/>
  <c r="AB618" i="14"/>
  <c r="AC618" i="14"/>
  <c r="AD618" i="14"/>
  <c r="AE618" i="14"/>
  <c r="AF618" i="14"/>
  <c r="AG618" i="14"/>
  <c r="AH618" i="14"/>
  <c r="AI618" i="14"/>
  <c r="AJ618" i="14"/>
  <c r="AK618" i="14"/>
  <c r="G619" i="14"/>
  <c r="H619" i="14"/>
  <c r="I619" i="14"/>
  <c r="J619" i="14"/>
  <c r="K619" i="14"/>
  <c r="L619" i="14"/>
  <c r="M619" i="14"/>
  <c r="N619" i="14"/>
  <c r="O619" i="14"/>
  <c r="P619" i="14"/>
  <c r="Q619" i="14"/>
  <c r="R619" i="14"/>
  <c r="S619" i="14"/>
  <c r="T619" i="14"/>
  <c r="U619" i="14"/>
  <c r="V619" i="14"/>
  <c r="W619" i="14"/>
  <c r="X619" i="14"/>
  <c r="Y619" i="14"/>
  <c r="Z619" i="14"/>
  <c r="AA619" i="14"/>
  <c r="AB619" i="14"/>
  <c r="AC619" i="14"/>
  <c r="AD619" i="14"/>
  <c r="AE619" i="14"/>
  <c r="AF619" i="14"/>
  <c r="AG619" i="14"/>
  <c r="AH619" i="14"/>
  <c r="AI619" i="14"/>
  <c r="AJ619" i="14"/>
  <c r="AK619" i="14"/>
  <c r="G620" i="14"/>
  <c r="H620" i="14"/>
  <c r="I620" i="14"/>
  <c r="J620" i="14"/>
  <c r="K620" i="14"/>
  <c r="L620" i="14"/>
  <c r="M620" i="14"/>
  <c r="N620" i="14"/>
  <c r="O620" i="14"/>
  <c r="P620" i="14"/>
  <c r="Q620" i="14"/>
  <c r="R620" i="14"/>
  <c r="S620" i="14"/>
  <c r="T620" i="14"/>
  <c r="U620" i="14"/>
  <c r="V620" i="14"/>
  <c r="W620" i="14"/>
  <c r="X620" i="14"/>
  <c r="Y620" i="14"/>
  <c r="Z620" i="14"/>
  <c r="AA620" i="14"/>
  <c r="AB620" i="14"/>
  <c r="AC620" i="14"/>
  <c r="AD620" i="14"/>
  <c r="AE620" i="14"/>
  <c r="AF620" i="14"/>
  <c r="AG620" i="14"/>
  <c r="AH620" i="14"/>
  <c r="AI620" i="14"/>
  <c r="AJ620" i="14"/>
  <c r="AK620" i="14"/>
  <c r="G621" i="14"/>
  <c r="H621" i="14"/>
  <c r="I621" i="14"/>
  <c r="J621" i="14"/>
  <c r="K621" i="14"/>
  <c r="L621" i="14"/>
  <c r="M621" i="14"/>
  <c r="N621" i="14"/>
  <c r="O621" i="14"/>
  <c r="P621" i="14"/>
  <c r="Q621" i="14"/>
  <c r="R621" i="14"/>
  <c r="S621" i="14"/>
  <c r="T621" i="14"/>
  <c r="U621" i="14"/>
  <c r="V621" i="14"/>
  <c r="W621" i="14"/>
  <c r="X621" i="14"/>
  <c r="Y621" i="14"/>
  <c r="Z621" i="14"/>
  <c r="AA621" i="14"/>
  <c r="AB621" i="14"/>
  <c r="AC621" i="14"/>
  <c r="AD621" i="14"/>
  <c r="AE621" i="14"/>
  <c r="AF621" i="14"/>
  <c r="AG621" i="14"/>
  <c r="AH621" i="14"/>
  <c r="AI621" i="14"/>
  <c r="AJ621" i="14"/>
  <c r="AK621" i="14"/>
  <c r="G622" i="14"/>
  <c r="H622" i="14"/>
  <c r="I622" i="14"/>
  <c r="J622" i="14"/>
  <c r="K622" i="14"/>
  <c r="L622" i="14"/>
  <c r="M622" i="14"/>
  <c r="N622" i="14"/>
  <c r="O622" i="14"/>
  <c r="P622" i="14"/>
  <c r="Q622" i="14"/>
  <c r="R622" i="14"/>
  <c r="S622" i="14"/>
  <c r="T622" i="14"/>
  <c r="U622" i="14"/>
  <c r="V622" i="14"/>
  <c r="W622" i="14"/>
  <c r="X622" i="14"/>
  <c r="Y622" i="14"/>
  <c r="Z622" i="14"/>
  <c r="AA622" i="14"/>
  <c r="AB622" i="14"/>
  <c r="AC622" i="14"/>
  <c r="AD622" i="14"/>
  <c r="AE622" i="14"/>
  <c r="AF622" i="14"/>
  <c r="AG622" i="14"/>
  <c r="AH622" i="14"/>
  <c r="AI622" i="14"/>
  <c r="AJ622" i="14"/>
  <c r="AK622" i="14"/>
  <c r="G623" i="14"/>
  <c r="H623" i="14"/>
  <c r="I623" i="14"/>
  <c r="J623" i="14"/>
  <c r="K623" i="14"/>
  <c r="L623" i="14"/>
  <c r="M623" i="14"/>
  <c r="N623" i="14"/>
  <c r="O623" i="14"/>
  <c r="P623" i="14"/>
  <c r="Q623" i="14"/>
  <c r="R623" i="14"/>
  <c r="S623" i="14"/>
  <c r="T623" i="14"/>
  <c r="U623" i="14"/>
  <c r="V623" i="14"/>
  <c r="W623" i="14"/>
  <c r="X623" i="14"/>
  <c r="Y623" i="14"/>
  <c r="Z623" i="14"/>
  <c r="AA623" i="14"/>
  <c r="AB623" i="14"/>
  <c r="AC623" i="14"/>
  <c r="AD623" i="14"/>
  <c r="AE623" i="14"/>
  <c r="AF623" i="14"/>
  <c r="AG623" i="14"/>
  <c r="AH623" i="14"/>
  <c r="AI623" i="14"/>
  <c r="AJ623" i="14"/>
  <c r="AK623" i="14"/>
  <c r="G624" i="14"/>
  <c r="H624" i="14"/>
  <c r="I624" i="14"/>
  <c r="J624" i="14"/>
  <c r="K624" i="14"/>
  <c r="L624" i="14"/>
  <c r="M624" i="14"/>
  <c r="N624" i="14"/>
  <c r="O624" i="14"/>
  <c r="P624" i="14"/>
  <c r="Q624" i="14"/>
  <c r="R624" i="14"/>
  <c r="S624" i="14"/>
  <c r="T624" i="14"/>
  <c r="U624" i="14"/>
  <c r="V624" i="14"/>
  <c r="W624" i="14"/>
  <c r="X624" i="14"/>
  <c r="Y624" i="14"/>
  <c r="Z624" i="14"/>
  <c r="AA624" i="14"/>
  <c r="AB624" i="14"/>
  <c r="AC624" i="14"/>
  <c r="AD624" i="14"/>
  <c r="AE624" i="14"/>
  <c r="AF624" i="14"/>
  <c r="AG624" i="14"/>
  <c r="AH624" i="14"/>
  <c r="AI624" i="14"/>
  <c r="AJ624" i="14"/>
  <c r="AK624" i="14"/>
  <c r="G625" i="14"/>
  <c r="H625" i="14"/>
  <c r="I625" i="14"/>
  <c r="J625" i="14"/>
  <c r="K625" i="14"/>
  <c r="L625" i="14"/>
  <c r="M625" i="14"/>
  <c r="N625" i="14"/>
  <c r="O625" i="14"/>
  <c r="P625" i="14"/>
  <c r="Q625" i="14"/>
  <c r="R625" i="14"/>
  <c r="S625" i="14"/>
  <c r="T625" i="14"/>
  <c r="U625" i="14"/>
  <c r="V625" i="14"/>
  <c r="W625" i="14"/>
  <c r="X625" i="14"/>
  <c r="Y625" i="14"/>
  <c r="Z625" i="14"/>
  <c r="AA625" i="14"/>
  <c r="AB625" i="14"/>
  <c r="AC625" i="14"/>
  <c r="AD625" i="14"/>
  <c r="AE625" i="14"/>
  <c r="AF625" i="14"/>
  <c r="AG625" i="14"/>
  <c r="AH625" i="14"/>
  <c r="AI625" i="14"/>
  <c r="AJ625" i="14"/>
  <c r="AK625" i="14"/>
  <c r="G626" i="14"/>
  <c r="H626" i="14"/>
  <c r="I626" i="14"/>
  <c r="J626" i="14"/>
  <c r="K626" i="14"/>
  <c r="L626" i="14"/>
  <c r="M626" i="14"/>
  <c r="N626" i="14"/>
  <c r="O626" i="14"/>
  <c r="P626" i="14"/>
  <c r="Q626" i="14"/>
  <c r="R626" i="14"/>
  <c r="S626" i="14"/>
  <c r="T626" i="14"/>
  <c r="U626" i="14"/>
  <c r="V626" i="14"/>
  <c r="W626" i="14"/>
  <c r="X626" i="14"/>
  <c r="Y626" i="14"/>
  <c r="Z626" i="14"/>
  <c r="AA626" i="14"/>
  <c r="AB626" i="14"/>
  <c r="AC626" i="14"/>
  <c r="AD626" i="14"/>
  <c r="AE626" i="14"/>
  <c r="AF626" i="14"/>
  <c r="AG626" i="14"/>
  <c r="AH626" i="14"/>
  <c r="AI626" i="14"/>
  <c r="AJ626" i="14"/>
  <c r="AK626" i="14"/>
  <c r="G627" i="14"/>
  <c r="H627" i="14"/>
  <c r="I627" i="14"/>
  <c r="J627" i="14"/>
  <c r="K627" i="14"/>
  <c r="L627" i="14"/>
  <c r="M627" i="14"/>
  <c r="N627" i="14"/>
  <c r="O627" i="14"/>
  <c r="P627" i="14"/>
  <c r="Q627" i="14"/>
  <c r="R627" i="14"/>
  <c r="S627" i="14"/>
  <c r="T627" i="14"/>
  <c r="U627" i="14"/>
  <c r="V627" i="14"/>
  <c r="W627" i="14"/>
  <c r="X627" i="14"/>
  <c r="Y627" i="14"/>
  <c r="Z627" i="14"/>
  <c r="AA627" i="14"/>
  <c r="AB627" i="14"/>
  <c r="AC627" i="14"/>
  <c r="AD627" i="14"/>
  <c r="AE627" i="14"/>
  <c r="AF627" i="14"/>
  <c r="AG627" i="14"/>
  <c r="AH627" i="14"/>
  <c r="AI627" i="14"/>
  <c r="AJ627" i="14"/>
  <c r="AK627" i="14"/>
  <c r="G628" i="14"/>
  <c r="H628" i="14"/>
  <c r="I628" i="14"/>
  <c r="J628" i="14"/>
  <c r="K628" i="14"/>
  <c r="L628" i="14"/>
  <c r="M628" i="14"/>
  <c r="N628" i="14"/>
  <c r="O628" i="14"/>
  <c r="P628" i="14"/>
  <c r="Q628" i="14"/>
  <c r="R628" i="14"/>
  <c r="S628" i="14"/>
  <c r="T628" i="14"/>
  <c r="U628" i="14"/>
  <c r="V628" i="14"/>
  <c r="W628" i="14"/>
  <c r="X628" i="14"/>
  <c r="Y628" i="14"/>
  <c r="Z628" i="14"/>
  <c r="AA628" i="14"/>
  <c r="AB628" i="14"/>
  <c r="AC628" i="14"/>
  <c r="AD628" i="14"/>
  <c r="AE628" i="14"/>
  <c r="AF628" i="14"/>
  <c r="AG628" i="14"/>
  <c r="AH628" i="14"/>
  <c r="AI628" i="14"/>
  <c r="AJ628" i="14"/>
  <c r="AK628" i="14"/>
  <c r="G629" i="14"/>
  <c r="H629" i="14"/>
  <c r="I629" i="14"/>
  <c r="J629" i="14"/>
  <c r="K629" i="14"/>
  <c r="L629" i="14"/>
  <c r="M629" i="14"/>
  <c r="N629" i="14"/>
  <c r="O629" i="14"/>
  <c r="P629" i="14"/>
  <c r="Q629" i="14"/>
  <c r="R629" i="14"/>
  <c r="S629" i="14"/>
  <c r="T629" i="14"/>
  <c r="U629" i="14"/>
  <c r="V629" i="14"/>
  <c r="W629" i="14"/>
  <c r="X629" i="14"/>
  <c r="Y629" i="14"/>
  <c r="Z629" i="14"/>
  <c r="AA629" i="14"/>
  <c r="AB629" i="14"/>
  <c r="AC629" i="14"/>
  <c r="AD629" i="14"/>
  <c r="AE629" i="14"/>
  <c r="AF629" i="14"/>
  <c r="AG629" i="14"/>
  <c r="AH629" i="14"/>
  <c r="AI629" i="14"/>
  <c r="AJ629" i="14"/>
  <c r="AK629" i="14"/>
  <c r="G630" i="14"/>
  <c r="H630" i="14"/>
  <c r="I630" i="14"/>
  <c r="J630" i="14"/>
  <c r="K630" i="14"/>
  <c r="L630" i="14"/>
  <c r="M630" i="14"/>
  <c r="N630" i="14"/>
  <c r="O630" i="14"/>
  <c r="P630" i="14"/>
  <c r="Q630" i="14"/>
  <c r="R630" i="14"/>
  <c r="S630" i="14"/>
  <c r="T630" i="14"/>
  <c r="U630" i="14"/>
  <c r="V630" i="14"/>
  <c r="W630" i="14"/>
  <c r="X630" i="14"/>
  <c r="Y630" i="14"/>
  <c r="Z630" i="14"/>
  <c r="AA630" i="14"/>
  <c r="AB630" i="14"/>
  <c r="AC630" i="14"/>
  <c r="AD630" i="14"/>
  <c r="AE630" i="14"/>
  <c r="AF630" i="14"/>
  <c r="AG630" i="14"/>
  <c r="AH630" i="14"/>
  <c r="AI630" i="14"/>
  <c r="AJ630" i="14"/>
  <c r="AK630" i="14"/>
  <c r="G631" i="14"/>
  <c r="H631" i="14"/>
  <c r="I631" i="14"/>
  <c r="J631" i="14"/>
  <c r="K631" i="14"/>
  <c r="L631" i="14"/>
  <c r="M631" i="14"/>
  <c r="N631" i="14"/>
  <c r="O631" i="14"/>
  <c r="P631" i="14"/>
  <c r="Q631" i="14"/>
  <c r="R631" i="14"/>
  <c r="S631" i="14"/>
  <c r="T631" i="14"/>
  <c r="U631" i="14"/>
  <c r="V631" i="14"/>
  <c r="W631" i="14"/>
  <c r="X631" i="14"/>
  <c r="Y631" i="14"/>
  <c r="Z631" i="14"/>
  <c r="AA631" i="14"/>
  <c r="AB631" i="14"/>
  <c r="AC631" i="14"/>
  <c r="AD631" i="14"/>
  <c r="AE631" i="14"/>
  <c r="AF631" i="14"/>
  <c r="AG631" i="14"/>
  <c r="AH631" i="14"/>
  <c r="AI631" i="14"/>
  <c r="AJ631" i="14"/>
  <c r="AK631" i="14"/>
  <c r="G632" i="14"/>
  <c r="H632" i="14"/>
  <c r="I632" i="14"/>
  <c r="J632" i="14"/>
  <c r="K632" i="14"/>
  <c r="L632" i="14"/>
  <c r="M632" i="14"/>
  <c r="N632" i="14"/>
  <c r="O632" i="14"/>
  <c r="P632" i="14"/>
  <c r="Q632" i="14"/>
  <c r="R632" i="14"/>
  <c r="S632" i="14"/>
  <c r="T632" i="14"/>
  <c r="U632" i="14"/>
  <c r="V632" i="14"/>
  <c r="W632" i="14"/>
  <c r="X632" i="14"/>
  <c r="Y632" i="14"/>
  <c r="Z632" i="14"/>
  <c r="AA632" i="14"/>
  <c r="AB632" i="14"/>
  <c r="AC632" i="14"/>
  <c r="AD632" i="14"/>
  <c r="AE632" i="14"/>
  <c r="AF632" i="14"/>
  <c r="AG632" i="14"/>
  <c r="AH632" i="14"/>
  <c r="AI632" i="14"/>
  <c r="AJ632" i="14"/>
  <c r="AK632" i="14"/>
  <c r="G633" i="14"/>
  <c r="H633" i="14"/>
  <c r="I633" i="14"/>
  <c r="J633" i="14"/>
  <c r="K633" i="14"/>
  <c r="L633" i="14"/>
  <c r="M633" i="14"/>
  <c r="N633" i="14"/>
  <c r="O633" i="14"/>
  <c r="P633" i="14"/>
  <c r="Q633" i="14"/>
  <c r="R633" i="14"/>
  <c r="S633" i="14"/>
  <c r="T633" i="14"/>
  <c r="U633" i="14"/>
  <c r="V633" i="14"/>
  <c r="W633" i="14"/>
  <c r="X633" i="14"/>
  <c r="Y633" i="14"/>
  <c r="Z633" i="14"/>
  <c r="AA633" i="14"/>
  <c r="AB633" i="14"/>
  <c r="AC633" i="14"/>
  <c r="AD633" i="14"/>
  <c r="AE633" i="14"/>
  <c r="AF633" i="14"/>
  <c r="AG633" i="14"/>
  <c r="AH633" i="14"/>
  <c r="AI633" i="14"/>
  <c r="AJ633" i="14"/>
  <c r="AK633" i="14"/>
  <c r="G634" i="14"/>
  <c r="H634" i="14"/>
  <c r="I634" i="14"/>
  <c r="J634" i="14"/>
  <c r="K634" i="14"/>
  <c r="L634" i="14"/>
  <c r="M634" i="14"/>
  <c r="N634" i="14"/>
  <c r="O634" i="14"/>
  <c r="P634" i="14"/>
  <c r="Q634" i="14"/>
  <c r="R634" i="14"/>
  <c r="S634" i="14"/>
  <c r="T634" i="14"/>
  <c r="U634" i="14"/>
  <c r="V634" i="14"/>
  <c r="W634" i="14"/>
  <c r="X634" i="14"/>
  <c r="Y634" i="14"/>
  <c r="Z634" i="14"/>
  <c r="AA634" i="14"/>
  <c r="AB634" i="14"/>
  <c r="AC634" i="14"/>
  <c r="AD634" i="14"/>
  <c r="AE634" i="14"/>
  <c r="AF634" i="14"/>
  <c r="AG634" i="14"/>
  <c r="AH634" i="14"/>
  <c r="AI634" i="14"/>
  <c r="AJ634" i="14"/>
  <c r="AK634" i="14"/>
  <c r="G635" i="14"/>
  <c r="H635" i="14"/>
  <c r="I635" i="14"/>
  <c r="J635" i="14"/>
  <c r="K635" i="14"/>
  <c r="L635" i="14"/>
  <c r="M635" i="14"/>
  <c r="N635" i="14"/>
  <c r="O635" i="14"/>
  <c r="P635" i="14"/>
  <c r="Q635" i="14"/>
  <c r="R635" i="14"/>
  <c r="S635" i="14"/>
  <c r="T635" i="14"/>
  <c r="U635" i="14"/>
  <c r="V635" i="14"/>
  <c r="W635" i="14"/>
  <c r="X635" i="14"/>
  <c r="Y635" i="14"/>
  <c r="Z635" i="14"/>
  <c r="AA635" i="14"/>
  <c r="AB635" i="14"/>
  <c r="AC635" i="14"/>
  <c r="AD635" i="14"/>
  <c r="AE635" i="14"/>
  <c r="AF635" i="14"/>
  <c r="AG635" i="14"/>
  <c r="AH635" i="14"/>
  <c r="AI635" i="14"/>
  <c r="AJ635" i="14"/>
  <c r="AK635" i="14"/>
  <c r="G636" i="14"/>
  <c r="H636" i="14"/>
  <c r="I636" i="14"/>
  <c r="J636" i="14"/>
  <c r="K636" i="14"/>
  <c r="L636" i="14"/>
  <c r="M636" i="14"/>
  <c r="N636" i="14"/>
  <c r="O636" i="14"/>
  <c r="P636" i="14"/>
  <c r="Q636" i="14"/>
  <c r="R636" i="14"/>
  <c r="S636" i="14"/>
  <c r="T636" i="14"/>
  <c r="U636" i="14"/>
  <c r="V636" i="14"/>
  <c r="W636" i="14"/>
  <c r="X636" i="14"/>
  <c r="Y636" i="14"/>
  <c r="Z636" i="14"/>
  <c r="AA636" i="14"/>
  <c r="AB636" i="14"/>
  <c r="AC636" i="14"/>
  <c r="AD636" i="14"/>
  <c r="AE636" i="14"/>
  <c r="AF636" i="14"/>
  <c r="AG636" i="14"/>
  <c r="AH636" i="14"/>
  <c r="AI636" i="14"/>
  <c r="AJ636" i="14"/>
  <c r="AK636" i="14"/>
  <c r="G637" i="14"/>
  <c r="H637" i="14"/>
  <c r="I637" i="14"/>
  <c r="J637" i="14"/>
  <c r="K637" i="14"/>
  <c r="L637" i="14"/>
  <c r="M637" i="14"/>
  <c r="N637" i="14"/>
  <c r="O637" i="14"/>
  <c r="P637" i="14"/>
  <c r="Q637" i="14"/>
  <c r="R637" i="14"/>
  <c r="S637" i="14"/>
  <c r="T637" i="14"/>
  <c r="U637" i="14"/>
  <c r="V637" i="14"/>
  <c r="W637" i="14"/>
  <c r="X637" i="14"/>
  <c r="Y637" i="14"/>
  <c r="Z637" i="14"/>
  <c r="AA637" i="14"/>
  <c r="AB637" i="14"/>
  <c r="AC637" i="14"/>
  <c r="AD637" i="14"/>
  <c r="AE637" i="14"/>
  <c r="AF637" i="14"/>
  <c r="AG637" i="14"/>
  <c r="AH637" i="14"/>
  <c r="AI637" i="14"/>
  <c r="AJ637" i="14"/>
  <c r="AK637" i="14"/>
  <c r="G638" i="14"/>
  <c r="H638" i="14"/>
  <c r="I638" i="14"/>
  <c r="J638" i="14"/>
  <c r="K638" i="14"/>
  <c r="L638" i="14"/>
  <c r="M638" i="14"/>
  <c r="N638" i="14"/>
  <c r="O638" i="14"/>
  <c r="P638" i="14"/>
  <c r="Q638" i="14"/>
  <c r="R638" i="14"/>
  <c r="S638" i="14"/>
  <c r="T638" i="14"/>
  <c r="U638" i="14"/>
  <c r="V638" i="14"/>
  <c r="W638" i="14"/>
  <c r="X638" i="14"/>
  <c r="Y638" i="14"/>
  <c r="Z638" i="14"/>
  <c r="AA638" i="14"/>
  <c r="AB638" i="14"/>
  <c r="AC638" i="14"/>
  <c r="AD638" i="14"/>
  <c r="AE638" i="14"/>
  <c r="AF638" i="14"/>
  <c r="AG638" i="14"/>
  <c r="AH638" i="14"/>
  <c r="AI638" i="14"/>
  <c r="AJ638" i="14"/>
  <c r="AK638" i="14"/>
  <c r="G639" i="14"/>
  <c r="H639" i="14"/>
  <c r="I639" i="14"/>
  <c r="J639" i="14"/>
  <c r="K639" i="14"/>
  <c r="L639" i="14"/>
  <c r="M639" i="14"/>
  <c r="N639" i="14"/>
  <c r="O639" i="14"/>
  <c r="P639" i="14"/>
  <c r="Q639" i="14"/>
  <c r="R639" i="14"/>
  <c r="S639" i="14"/>
  <c r="T639" i="14"/>
  <c r="U639" i="14"/>
  <c r="V639" i="14"/>
  <c r="W639" i="14"/>
  <c r="X639" i="14"/>
  <c r="Y639" i="14"/>
  <c r="Z639" i="14"/>
  <c r="AA639" i="14"/>
  <c r="AB639" i="14"/>
  <c r="AC639" i="14"/>
  <c r="AD639" i="14"/>
  <c r="AE639" i="14"/>
  <c r="AF639" i="14"/>
  <c r="AG639" i="14"/>
  <c r="AH639" i="14"/>
  <c r="AI639" i="14"/>
  <c r="AJ639" i="14"/>
  <c r="AK639" i="14"/>
  <c r="G640" i="14"/>
  <c r="H640" i="14"/>
  <c r="I640" i="14"/>
  <c r="J640" i="14"/>
  <c r="K640" i="14"/>
  <c r="L640" i="14"/>
  <c r="M640" i="14"/>
  <c r="N640" i="14"/>
  <c r="O640" i="14"/>
  <c r="P640" i="14"/>
  <c r="Q640" i="14"/>
  <c r="R640" i="14"/>
  <c r="S640" i="14"/>
  <c r="T640" i="14"/>
  <c r="U640" i="14"/>
  <c r="V640" i="14"/>
  <c r="W640" i="14"/>
  <c r="X640" i="14"/>
  <c r="Y640" i="14"/>
  <c r="Z640" i="14"/>
  <c r="AA640" i="14"/>
  <c r="AB640" i="14"/>
  <c r="AC640" i="14"/>
  <c r="AD640" i="14"/>
  <c r="AE640" i="14"/>
  <c r="AF640" i="14"/>
  <c r="AG640" i="14"/>
  <c r="AH640" i="14"/>
  <c r="AI640" i="14"/>
  <c r="AJ640" i="14"/>
  <c r="AK640" i="14"/>
  <c r="G641" i="14"/>
  <c r="H641" i="14"/>
  <c r="I641" i="14"/>
  <c r="J641" i="14"/>
  <c r="K641" i="14"/>
  <c r="L641" i="14"/>
  <c r="M641" i="14"/>
  <c r="N641" i="14"/>
  <c r="O641" i="14"/>
  <c r="P641" i="14"/>
  <c r="Q641" i="14"/>
  <c r="R641" i="14"/>
  <c r="S641" i="14"/>
  <c r="T641" i="14"/>
  <c r="U641" i="14"/>
  <c r="V641" i="14"/>
  <c r="W641" i="14"/>
  <c r="X641" i="14"/>
  <c r="Y641" i="14"/>
  <c r="Z641" i="14"/>
  <c r="AA641" i="14"/>
  <c r="AB641" i="14"/>
  <c r="AC641" i="14"/>
  <c r="AD641" i="14"/>
  <c r="AE641" i="14"/>
  <c r="AF641" i="14"/>
  <c r="AG641" i="14"/>
  <c r="AH641" i="14"/>
  <c r="AI641" i="14"/>
  <c r="AJ641" i="14"/>
  <c r="AK641" i="14"/>
  <c r="G642" i="14"/>
  <c r="H642" i="14"/>
  <c r="I642" i="14"/>
  <c r="J642" i="14"/>
  <c r="K642" i="14"/>
  <c r="L642" i="14"/>
  <c r="M642" i="14"/>
  <c r="N642" i="14"/>
  <c r="O642" i="14"/>
  <c r="P642" i="14"/>
  <c r="Q642" i="14"/>
  <c r="R642" i="14"/>
  <c r="S642" i="14"/>
  <c r="T642" i="14"/>
  <c r="U642" i="14"/>
  <c r="V642" i="14"/>
  <c r="W642" i="14"/>
  <c r="X642" i="14"/>
  <c r="Y642" i="14"/>
  <c r="Z642" i="14"/>
  <c r="AA642" i="14"/>
  <c r="AB642" i="14"/>
  <c r="AC642" i="14"/>
  <c r="AD642" i="14"/>
  <c r="AE642" i="14"/>
  <c r="AF642" i="14"/>
  <c r="AG642" i="14"/>
  <c r="AH642" i="14"/>
  <c r="AI642" i="14"/>
  <c r="AJ642" i="14"/>
  <c r="AK642" i="14"/>
  <c r="G643" i="14"/>
  <c r="H643" i="14"/>
  <c r="I643" i="14"/>
  <c r="J643" i="14"/>
  <c r="K643" i="14"/>
  <c r="L643" i="14"/>
  <c r="M643" i="14"/>
  <c r="N643" i="14"/>
  <c r="O643" i="14"/>
  <c r="P643" i="14"/>
  <c r="Q643" i="14"/>
  <c r="R643" i="14"/>
  <c r="S643" i="14"/>
  <c r="T643" i="14"/>
  <c r="U643" i="14"/>
  <c r="V643" i="14"/>
  <c r="W643" i="14"/>
  <c r="X643" i="14"/>
  <c r="Y643" i="14"/>
  <c r="Z643" i="14"/>
  <c r="AA643" i="14"/>
  <c r="AB643" i="14"/>
  <c r="AC643" i="14"/>
  <c r="AD643" i="14"/>
  <c r="AE643" i="14"/>
  <c r="AF643" i="14"/>
  <c r="AG643" i="14"/>
  <c r="AH643" i="14"/>
  <c r="AI643" i="14"/>
  <c r="AJ643" i="14"/>
  <c r="AK643" i="14"/>
  <c r="G644" i="14"/>
  <c r="H644" i="14"/>
  <c r="I644" i="14"/>
  <c r="J644" i="14"/>
  <c r="K644" i="14"/>
  <c r="L644" i="14"/>
  <c r="M644" i="14"/>
  <c r="N644" i="14"/>
  <c r="O644" i="14"/>
  <c r="P644" i="14"/>
  <c r="Q644" i="14"/>
  <c r="R644" i="14"/>
  <c r="S644" i="14"/>
  <c r="T644" i="14"/>
  <c r="U644" i="14"/>
  <c r="V644" i="14"/>
  <c r="W644" i="14"/>
  <c r="X644" i="14"/>
  <c r="Y644" i="14"/>
  <c r="Z644" i="14"/>
  <c r="AA644" i="14"/>
  <c r="AB644" i="14"/>
  <c r="AC644" i="14"/>
  <c r="AD644" i="14"/>
  <c r="AE644" i="14"/>
  <c r="AF644" i="14"/>
  <c r="AG644" i="14"/>
  <c r="AH644" i="14"/>
  <c r="AI644" i="14"/>
  <c r="AJ644" i="14"/>
  <c r="AK644" i="14"/>
  <c r="G645" i="14"/>
  <c r="H645" i="14"/>
  <c r="I645" i="14"/>
  <c r="J645" i="14"/>
  <c r="K645" i="14"/>
  <c r="L645" i="14"/>
  <c r="M645" i="14"/>
  <c r="N645" i="14"/>
  <c r="O645" i="14"/>
  <c r="P645" i="14"/>
  <c r="Q645" i="14"/>
  <c r="R645" i="14"/>
  <c r="S645" i="14"/>
  <c r="T645" i="14"/>
  <c r="U645" i="14"/>
  <c r="V645" i="14"/>
  <c r="W645" i="14"/>
  <c r="X645" i="14"/>
  <c r="Y645" i="14"/>
  <c r="Z645" i="14"/>
  <c r="AA645" i="14"/>
  <c r="AB645" i="14"/>
  <c r="AC645" i="14"/>
  <c r="AD645" i="14"/>
  <c r="AE645" i="14"/>
  <c r="AF645" i="14"/>
  <c r="AG645" i="14"/>
  <c r="AH645" i="14"/>
  <c r="AI645" i="14"/>
  <c r="AJ645" i="14"/>
  <c r="AK645" i="14"/>
  <c r="G646" i="14"/>
  <c r="H646" i="14"/>
  <c r="I646" i="14"/>
  <c r="J646" i="14"/>
  <c r="K646" i="14"/>
  <c r="L646" i="14"/>
  <c r="M646" i="14"/>
  <c r="N646" i="14"/>
  <c r="O646" i="14"/>
  <c r="P646" i="14"/>
  <c r="Q646" i="14"/>
  <c r="R646" i="14"/>
  <c r="S646" i="14"/>
  <c r="T646" i="14"/>
  <c r="U646" i="14"/>
  <c r="V646" i="14"/>
  <c r="W646" i="14"/>
  <c r="X646" i="14"/>
  <c r="Y646" i="14"/>
  <c r="Z646" i="14"/>
  <c r="AA646" i="14"/>
  <c r="AB646" i="14"/>
  <c r="AC646" i="14"/>
  <c r="AD646" i="14"/>
  <c r="AE646" i="14"/>
  <c r="AF646" i="14"/>
  <c r="AG646" i="14"/>
  <c r="AH646" i="14"/>
  <c r="AI646" i="14"/>
  <c r="AJ646" i="14"/>
  <c r="AK646" i="14"/>
  <c r="G647" i="14"/>
  <c r="H647" i="14"/>
  <c r="I647" i="14"/>
  <c r="J647" i="14"/>
  <c r="K647" i="14"/>
  <c r="L647" i="14"/>
  <c r="M647" i="14"/>
  <c r="N647" i="14"/>
  <c r="O647" i="14"/>
  <c r="P647" i="14"/>
  <c r="Q647" i="14"/>
  <c r="R647" i="14"/>
  <c r="S647" i="14"/>
  <c r="T647" i="14"/>
  <c r="U647" i="14"/>
  <c r="V647" i="14"/>
  <c r="W647" i="14"/>
  <c r="X647" i="14"/>
  <c r="Y647" i="14"/>
  <c r="Z647" i="14"/>
  <c r="AA647" i="14"/>
  <c r="AB647" i="14"/>
  <c r="AC647" i="14"/>
  <c r="AD647" i="14"/>
  <c r="AE647" i="14"/>
  <c r="AF647" i="14"/>
  <c r="AG647" i="14"/>
  <c r="AH647" i="14"/>
  <c r="AI647" i="14"/>
  <c r="AJ647" i="14"/>
  <c r="AK647" i="14"/>
  <c r="G648" i="14"/>
  <c r="H648" i="14"/>
  <c r="I648" i="14"/>
  <c r="J648" i="14"/>
  <c r="K648" i="14"/>
  <c r="L648" i="14"/>
  <c r="M648" i="14"/>
  <c r="N648" i="14"/>
  <c r="O648" i="14"/>
  <c r="P648" i="14"/>
  <c r="Q648" i="14"/>
  <c r="R648" i="14"/>
  <c r="S648" i="14"/>
  <c r="T648" i="14"/>
  <c r="U648" i="14"/>
  <c r="V648" i="14"/>
  <c r="W648" i="14"/>
  <c r="X648" i="14"/>
  <c r="Y648" i="14"/>
  <c r="Z648" i="14"/>
  <c r="AA648" i="14"/>
  <c r="AB648" i="14"/>
  <c r="AC648" i="14"/>
  <c r="AD648" i="14"/>
  <c r="AE648" i="14"/>
  <c r="AF648" i="14"/>
  <c r="AG648" i="14"/>
  <c r="AH648" i="14"/>
  <c r="AI648" i="14"/>
  <c r="AJ648" i="14"/>
  <c r="AK648" i="14"/>
  <c r="G649" i="14"/>
  <c r="H649" i="14"/>
  <c r="I649" i="14"/>
  <c r="J649" i="14"/>
  <c r="K649" i="14"/>
  <c r="L649" i="14"/>
  <c r="M649" i="14"/>
  <c r="N649" i="14"/>
  <c r="O649" i="14"/>
  <c r="P649" i="14"/>
  <c r="Q649" i="14"/>
  <c r="R649" i="14"/>
  <c r="S649" i="14"/>
  <c r="T649" i="14"/>
  <c r="U649" i="14"/>
  <c r="V649" i="14"/>
  <c r="W649" i="14"/>
  <c r="X649" i="14"/>
  <c r="Y649" i="14"/>
  <c r="Z649" i="14"/>
  <c r="AA649" i="14"/>
  <c r="AB649" i="14"/>
  <c r="AC649" i="14"/>
  <c r="AD649" i="14"/>
  <c r="AE649" i="14"/>
  <c r="AF649" i="14"/>
  <c r="AG649" i="14"/>
  <c r="AH649" i="14"/>
  <c r="AI649" i="14"/>
  <c r="AJ649" i="14"/>
  <c r="AK649" i="14"/>
  <c r="G650" i="14"/>
  <c r="H650" i="14"/>
  <c r="I650" i="14"/>
  <c r="J650" i="14"/>
  <c r="K650" i="14"/>
  <c r="L650" i="14"/>
  <c r="M650" i="14"/>
  <c r="N650" i="14"/>
  <c r="O650" i="14"/>
  <c r="P650" i="14"/>
  <c r="Q650" i="14"/>
  <c r="R650" i="14"/>
  <c r="S650" i="14"/>
  <c r="T650" i="14"/>
  <c r="U650" i="14"/>
  <c r="V650" i="14"/>
  <c r="W650" i="14"/>
  <c r="X650" i="14"/>
  <c r="Y650" i="14"/>
  <c r="Z650" i="14"/>
  <c r="AA650" i="14"/>
  <c r="AB650" i="14"/>
  <c r="AC650" i="14"/>
  <c r="AD650" i="14"/>
  <c r="AE650" i="14"/>
  <c r="AF650" i="14"/>
  <c r="AG650" i="14"/>
  <c r="AH650" i="14"/>
  <c r="AI650" i="14"/>
  <c r="AJ650" i="14"/>
  <c r="AK650" i="14"/>
  <c r="G651" i="14"/>
  <c r="H651" i="14"/>
  <c r="I651" i="14"/>
  <c r="J651" i="14"/>
  <c r="K651" i="14"/>
  <c r="L651" i="14"/>
  <c r="M651" i="14"/>
  <c r="N651" i="14"/>
  <c r="O651" i="14"/>
  <c r="P651" i="14"/>
  <c r="Q651" i="14"/>
  <c r="R651" i="14"/>
  <c r="S651" i="14"/>
  <c r="T651" i="14"/>
  <c r="U651" i="14"/>
  <c r="V651" i="14"/>
  <c r="W651" i="14"/>
  <c r="X651" i="14"/>
  <c r="Y651" i="14"/>
  <c r="Z651" i="14"/>
  <c r="AA651" i="14"/>
  <c r="AB651" i="14"/>
  <c r="AC651" i="14"/>
  <c r="AD651" i="14"/>
  <c r="AE651" i="14"/>
  <c r="AF651" i="14"/>
  <c r="AG651" i="14"/>
  <c r="AH651" i="14"/>
  <c r="AI651" i="14"/>
  <c r="AJ651" i="14"/>
  <c r="AK651" i="14"/>
  <c r="G652" i="14"/>
  <c r="H652" i="14"/>
  <c r="I652" i="14"/>
  <c r="J652" i="14"/>
  <c r="K652" i="14"/>
  <c r="L652" i="14"/>
  <c r="M652" i="14"/>
  <c r="N652" i="14"/>
  <c r="O652" i="14"/>
  <c r="P652" i="14"/>
  <c r="Q652" i="14"/>
  <c r="R652" i="14"/>
  <c r="S652" i="14"/>
  <c r="T652" i="14"/>
  <c r="U652" i="14"/>
  <c r="V652" i="14"/>
  <c r="W652" i="14"/>
  <c r="X652" i="14"/>
  <c r="Y652" i="14"/>
  <c r="Z652" i="14"/>
  <c r="AA652" i="14"/>
  <c r="AB652" i="14"/>
  <c r="AC652" i="14"/>
  <c r="AD652" i="14"/>
  <c r="AE652" i="14"/>
  <c r="AF652" i="14"/>
  <c r="AG652" i="14"/>
  <c r="AH652" i="14"/>
  <c r="AI652" i="14"/>
  <c r="AJ652" i="14"/>
  <c r="AK652" i="14"/>
  <c r="G653" i="14"/>
  <c r="H653" i="14"/>
  <c r="I653" i="14"/>
  <c r="J653" i="14"/>
  <c r="K653" i="14"/>
  <c r="L653" i="14"/>
  <c r="M653" i="14"/>
  <c r="N653" i="14"/>
  <c r="O653" i="14"/>
  <c r="P653" i="14"/>
  <c r="Q653" i="14"/>
  <c r="R653" i="14"/>
  <c r="S653" i="14"/>
  <c r="T653" i="14"/>
  <c r="U653" i="14"/>
  <c r="V653" i="14"/>
  <c r="W653" i="14"/>
  <c r="X653" i="14"/>
  <c r="Y653" i="14"/>
  <c r="Z653" i="14"/>
  <c r="AA653" i="14"/>
  <c r="AB653" i="14"/>
  <c r="AC653" i="14"/>
  <c r="AD653" i="14"/>
  <c r="AE653" i="14"/>
  <c r="AF653" i="14"/>
  <c r="AG653" i="14"/>
  <c r="AH653" i="14"/>
  <c r="AI653" i="14"/>
  <c r="AJ653" i="14"/>
  <c r="AK653" i="14"/>
  <c r="G654" i="14"/>
  <c r="H654" i="14"/>
  <c r="I654" i="14"/>
  <c r="J654" i="14"/>
  <c r="K654" i="14"/>
  <c r="L654" i="14"/>
  <c r="M654" i="14"/>
  <c r="N654" i="14"/>
  <c r="O654" i="14"/>
  <c r="P654" i="14"/>
  <c r="Q654" i="14"/>
  <c r="R654" i="14"/>
  <c r="S654" i="14"/>
  <c r="T654" i="14"/>
  <c r="U654" i="14"/>
  <c r="V654" i="14"/>
  <c r="W654" i="14"/>
  <c r="X654" i="14"/>
  <c r="Y654" i="14"/>
  <c r="Z654" i="14"/>
  <c r="AA654" i="14"/>
  <c r="AB654" i="14"/>
  <c r="AC654" i="14"/>
  <c r="AD654" i="14"/>
  <c r="AE654" i="14"/>
  <c r="AF654" i="14"/>
  <c r="AG654" i="14"/>
  <c r="AH654" i="14"/>
  <c r="AI654" i="14"/>
  <c r="AJ654" i="14"/>
  <c r="AK654" i="14"/>
  <c r="G655" i="14"/>
  <c r="H655" i="14"/>
  <c r="I655" i="14"/>
  <c r="J655" i="14"/>
  <c r="K655" i="14"/>
  <c r="L655" i="14"/>
  <c r="M655" i="14"/>
  <c r="N655" i="14"/>
  <c r="O655" i="14"/>
  <c r="P655" i="14"/>
  <c r="Q655" i="14"/>
  <c r="R655" i="14"/>
  <c r="S655" i="14"/>
  <c r="T655" i="14"/>
  <c r="U655" i="14"/>
  <c r="V655" i="14"/>
  <c r="W655" i="14"/>
  <c r="X655" i="14"/>
  <c r="Y655" i="14"/>
  <c r="Z655" i="14"/>
  <c r="AA655" i="14"/>
  <c r="AB655" i="14"/>
  <c r="AC655" i="14"/>
  <c r="AD655" i="14"/>
  <c r="AE655" i="14"/>
  <c r="AF655" i="14"/>
  <c r="AG655" i="14"/>
  <c r="AH655" i="14"/>
  <c r="AI655" i="14"/>
  <c r="AJ655" i="14"/>
  <c r="AK655" i="14"/>
  <c r="G656" i="14"/>
  <c r="H656" i="14"/>
  <c r="I656" i="14"/>
  <c r="J656" i="14"/>
  <c r="K656" i="14"/>
  <c r="L656" i="14"/>
  <c r="M656" i="14"/>
  <c r="N656" i="14"/>
  <c r="O656" i="14"/>
  <c r="P656" i="14"/>
  <c r="Q656" i="14"/>
  <c r="R656" i="14"/>
  <c r="S656" i="14"/>
  <c r="T656" i="14"/>
  <c r="U656" i="14"/>
  <c r="V656" i="14"/>
  <c r="W656" i="14"/>
  <c r="X656" i="14"/>
  <c r="Y656" i="14"/>
  <c r="Z656" i="14"/>
  <c r="AA656" i="14"/>
  <c r="AB656" i="14"/>
  <c r="AC656" i="14"/>
  <c r="AD656" i="14"/>
  <c r="AE656" i="14"/>
  <c r="AF656" i="14"/>
  <c r="AG656" i="14"/>
  <c r="AH656" i="14"/>
  <c r="AI656" i="14"/>
  <c r="AJ656" i="14"/>
  <c r="AK656" i="14"/>
  <c r="G657" i="14"/>
  <c r="H657" i="14"/>
  <c r="I657" i="14"/>
  <c r="J657" i="14"/>
  <c r="K657" i="14"/>
  <c r="L657" i="14"/>
  <c r="M657" i="14"/>
  <c r="N657" i="14"/>
  <c r="O657" i="14"/>
  <c r="P657" i="14"/>
  <c r="Q657" i="14"/>
  <c r="R657" i="14"/>
  <c r="S657" i="14"/>
  <c r="T657" i="14"/>
  <c r="U657" i="14"/>
  <c r="V657" i="14"/>
  <c r="W657" i="14"/>
  <c r="X657" i="14"/>
  <c r="Y657" i="14"/>
  <c r="Z657" i="14"/>
  <c r="AA657" i="14"/>
  <c r="AB657" i="14"/>
  <c r="AC657" i="14"/>
  <c r="AD657" i="14"/>
  <c r="AE657" i="14"/>
  <c r="AF657" i="14"/>
  <c r="AG657" i="14"/>
  <c r="AH657" i="14"/>
  <c r="AI657" i="14"/>
  <c r="AJ657" i="14"/>
  <c r="AK657" i="14"/>
  <c r="G658" i="14"/>
  <c r="H658" i="14"/>
  <c r="I658" i="14"/>
  <c r="J658" i="14"/>
  <c r="K658" i="14"/>
  <c r="L658" i="14"/>
  <c r="M658" i="14"/>
  <c r="N658" i="14"/>
  <c r="O658" i="14"/>
  <c r="P658" i="14"/>
  <c r="Q658" i="14"/>
  <c r="R658" i="14"/>
  <c r="S658" i="14"/>
  <c r="T658" i="14"/>
  <c r="U658" i="14"/>
  <c r="V658" i="14"/>
  <c r="W658" i="14"/>
  <c r="X658" i="14"/>
  <c r="Y658" i="14"/>
  <c r="Z658" i="14"/>
  <c r="AA658" i="14"/>
  <c r="AB658" i="14"/>
  <c r="AC658" i="14"/>
  <c r="AD658" i="14"/>
  <c r="AE658" i="14"/>
  <c r="AF658" i="14"/>
  <c r="AG658" i="14"/>
  <c r="AH658" i="14"/>
  <c r="AI658" i="14"/>
  <c r="AJ658" i="14"/>
  <c r="AK658" i="14"/>
  <c r="G659" i="14"/>
  <c r="H659" i="14"/>
  <c r="I659" i="14"/>
  <c r="J659" i="14"/>
  <c r="K659" i="14"/>
  <c r="L659" i="14"/>
  <c r="M659" i="14"/>
  <c r="N659" i="14"/>
  <c r="O659" i="14"/>
  <c r="P659" i="14"/>
  <c r="Q659" i="14"/>
  <c r="R659" i="14"/>
  <c r="S659" i="14"/>
  <c r="T659" i="14"/>
  <c r="U659" i="14"/>
  <c r="V659" i="14"/>
  <c r="W659" i="14"/>
  <c r="X659" i="14"/>
  <c r="Y659" i="14"/>
  <c r="Z659" i="14"/>
  <c r="AA659" i="14"/>
  <c r="AB659" i="14"/>
  <c r="AC659" i="14"/>
  <c r="AD659" i="14"/>
  <c r="AE659" i="14"/>
  <c r="AF659" i="14"/>
  <c r="AG659" i="14"/>
  <c r="AH659" i="14"/>
  <c r="AI659" i="14"/>
  <c r="AJ659" i="14"/>
  <c r="AK659" i="14"/>
  <c r="G660" i="14"/>
  <c r="H660" i="14"/>
  <c r="I660" i="14"/>
  <c r="J660" i="14"/>
  <c r="K660" i="14"/>
  <c r="L660" i="14"/>
  <c r="M660" i="14"/>
  <c r="N660" i="14"/>
  <c r="O660" i="14"/>
  <c r="P660" i="14"/>
  <c r="Q660" i="14"/>
  <c r="R660" i="14"/>
  <c r="S660" i="14"/>
  <c r="T660" i="14"/>
  <c r="U660" i="14"/>
  <c r="V660" i="14"/>
  <c r="W660" i="14"/>
  <c r="X660" i="14"/>
  <c r="Y660" i="14"/>
  <c r="Z660" i="14"/>
  <c r="AA660" i="14"/>
  <c r="AB660" i="14"/>
  <c r="AC660" i="14"/>
  <c r="AD660" i="14"/>
  <c r="AE660" i="14"/>
  <c r="AF660" i="14"/>
  <c r="AG660" i="14"/>
  <c r="AH660" i="14"/>
  <c r="AI660" i="14"/>
  <c r="AJ660" i="14"/>
  <c r="AK660" i="14"/>
  <c r="G661" i="14"/>
  <c r="H661" i="14"/>
  <c r="I661" i="14"/>
  <c r="J661" i="14"/>
  <c r="K661" i="14"/>
  <c r="L661" i="14"/>
  <c r="M661" i="14"/>
  <c r="N661" i="14"/>
  <c r="O661" i="14"/>
  <c r="P661" i="14"/>
  <c r="Q661" i="14"/>
  <c r="R661" i="14"/>
  <c r="S661" i="14"/>
  <c r="T661" i="14"/>
  <c r="U661" i="14"/>
  <c r="V661" i="14"/>
  <c r="W661" i="14"/>
  <c r="X661" i="14"/>
  <c r="Y661" i="14"/>
  <c r="Z661" i="14"/>
  <c r="AA661" i="14"/>
  <c r="AB661" i="14"/>
  <c r="AC661" i="14"/>
  <c r="AD661" i="14"/>
  <c r="AE661" i="14"/>
  <c r="AF661" i="14"/>
  <c r="AG661" i="14"/>
  <c r="AH661" i="14"/>
  <c r="AI661" i="14"/>
  <c r="AJ661" i="14"/>
  <c r="AK661" i="14"/>
  <c r="G662" i="14"/>
  <c r="H662" i="14"/>
  <c r="I662" i="14"/>
  <c r="J662" i="14"/>
  <c r="K662" i="14"/>
  <c r="L662" i="14"/>
  <c r="M662" i="14"/>
  <c r="N662" i="14"/>
  <c r="O662" i="14"/>
  <c r="P662" i="14"/>
  <c r="Q662" i="14"/>
  <c r="R662" i="14"/>
  <c r="S662" i="14"/>
  <c r="T662" i="14"/>
  <c r="U662" i="14"/>
  <c r="V662" i="14"/>
  <c r="W662" i="14"/>
  <c r="X662" i="14"/>
  <c r="Y662" i="14"/>
  <c r="Z662" i="14"/>
  <c r="AA662" i="14"/>
  <c r="AB662" i="14"/>
  <c r="AC662" i="14"/>
  <c r="AD662" i="14"/>
  <c r="AE662" i="14"/>
  <c r="AF662" i="14"/>
  <c r="AG662" i="14"/>
  <c r="AH662" i="14"/>
  <c r="AI662" i="14"/>
  <c r="AJ662" i="14"/>
  <c r="AK662" i="14"/>
  <c r="G663" i="14"/>
  <c r="H663" i="14"/>
  <c r="I663" i="14"/>
  <c r="J663" i="14"/>
  <c r="K663" i="14"/>
  <c r="L663" i="14"/>
  <c r="M663" i="14"/>
  <c r="N663" i="14"/>
  <c r="O663" i="14"/>
  <c r="P663" i="14"/>
  <c r="Q663" i="14"/>
  <c r="R663" i="14"/>
  <c r="S663" i="14"/>
  <c r="T663" i="14"/>
  <c r="U663" i="14"/>
  <c r="V663" i="14"/>
  <c r="W663" i="14"/>
  <c r="X663" i="14"/>
  <c r="Y663" i="14"/>
  <c r="Z663" i="14"/>
  <c r="AA663" i="14"/>
  <c r="AB663" i="14"/>
  <c r="AC663" i="14"/>
  <c r="AD663" i="14"/>
  <c r="AE663" i="14"/>
  <c r="AF663" i="14"/>
  <c r="AG663" i="14"/>
  <c r="AH663" i="14"/>
  <c r="AI663" i="14"/>
  <c r="AJ663" i="14"/>
  <c r="AK663" i="14"/>
  <c r="G664" i="14"/>
  <c r="H664" i="14"/>
  <c r="I664" i="14"/>
  <c r="J664" i="14"/>
  <c r="K664" i="14"/>
  <c r="L664" i="14"/>
  <c r="M664" i="14"/>
  <c r="N664" i="14"/>
  <c r="O664" i="14"/>
  <c r="P664" i="14"/>
  <c r="Q664" i="14"/>
  <c r="R664" i="14"/>
  <c r="S664" i="14"/>
  <c r="T664" i="14"/>
  <c r="U664" i="14"/>
  <c r="V664" i="14"/>
  <c r="W664" i="14"/>
  <c r="X664" i="14"/>
  <c r="Y664" i="14"/>
  <c r="Z664" i="14"/>
  <c r="AA664" i="14"/>
  <c r="AB664" i="14"/>
  <c r="AC664" i="14"/>
  <c r="AD664" i="14"/>
  <c r="AE664" i="14"/>
  <c r="AF664" i="14"/>
  <c r="AG664" i="14"/>
  <c r="AH664" i="14"/>
  <c r="AI664" i="14"/>
  <c r="AJ664" i="14"/>
  <c r="AK664" i="14"/>
  <c r="G665" i="14"/>
  <c r="H665" i="14"/>
  <c r="I665" i="14"/>
  <c r="J665" i="14"/>
  <c r="K665" i="14"/>
  <c r="L665" i="14"/>
  <c r="M665" i="14"/>
  <c r="N665" i="14"/>
  <c r="O665" i="14"/>
  <c r="P665" i="14"/>
  <c r="Q665" i="14"/>
  <c r="R665" i="14"/>
  <c r="S665" i="14"/>
  <c r="T665" i="14"/>
  <c r="U665" i="14"/>
  <c r="V665" i="14"/>
  <c r="W665" i="14"/>
  <c r="X665" i="14"/>
  <c r="Y665" i="14"/>
  <c r="Z665" i="14"/>
  <c r="AA665" i="14"/>
  <c r="AB665" i="14"/>
  <c r="AC665" i="14"/>
  <c r="AD665" i="14"/>
  <c r="AE665" i="14"/>
  <c r="AF665" i="14"/>
  <c r="AG665" i="14"/>
  <c r="AH665" i="14"/>
  <c r="AI665" i="14"/>
  <c r="AJ665" i="14"/>
  <c r="AK665" i="14"/>
  <c r="G666" i="14"/>
  <c r="H666" i="14"/>
  <c r="I666" i="14"/>
  <c r="J666" i="14"/>
  <c r="K666" i="14"/>
  <c r="L666" i="14"/>
  <c r="M666" i="14"/>
  <c r="N666" i="14"/>
  <c r="O666" i="14"/>
  <c r="P666" i="14"/>
  <c r="Q666" i="14"/>
  <c r="R666" i="14"/>
  <c r="S666" i="14"/>
  <c r="T666" i="14"/>
  <c r="U666" i="14"/>
  <c r="V666" i="14"/>
  <c r="W666" i="14"/>
  <c r="X666" i="14"/>
  <c r="Y666" i="14"/>
  <c r="Z666" i="14"/>
  <c r="AA666" i="14"/>
  <c r="AB666" i="14"/>
  <c r="AC666" i="14"/>
  <c r="AD666" i="14"/>
  <c r="AE666" i="14"/>
  <c r="AF666" i="14"/>
  <c r="AG666" i="14"/>
  <c r="AH666" i="14"/>
  <c r="AI666" i="14"/>
  <c r="AJ666" i="14"/>
  <c r="AK666" i="14"/>
  <c r="G667" i="14"/>
  <c r="H667" i="14"/>
  <c r="I667" i="14"/>
  <c r="J667" i="14"/>
  <c r="K667" i="14"/>
  <c r="L667" i="14"/>
  <c r="M667" i="14"/>
  <c r="N667" i="14"/>
  <c r="O667" i="14"/>
  <c r="P667" i="14"/>
  <c r="Q667" i="14"/>
  <c r="R667" i="14"/>
  <c r="S667" i="14"/>
  <c r="T667" i="14"/>
  <c r="U667" i="14"/>
  <c r="V667" i="14"/>
  <c r="W667" i="14"/>
  <c r="X667" i="14"/>
  <c r="Y667" i="14"/>
  <c r="Z667" i="14"/>
  <c r="AA667" i="14"/>
  <c r="AB667" i="14"/>
  <c r="AC667" i="14"/>
  <c r="AD667" i="14"/>
  <c r="AE667" i="14"/>
  <c r="AF667" i="14"/>
  <c r="AG667" i="14"/>
  <c r="AH667" i="14"/>
  <c r="AI667" i="14"/>
  <c r="AJ667" i="14"/>
  <c r="AK667" i="14"/>
  <c r="G668" i="14"/>
  <c r="H668" i="14"/>
  <c r="I668" i="14"/>
  <c r="J668" i="14"/>
  <c r="K668" i="14"/>
  <c r="L668" i="14"/>
  <c r="M668" i="14"/>
  <c r="N668" i="14"/>
  <c r="O668" i="14"/>
  <c r="P668" i="14"/>
  <c r="Q668" i="14"/>
  <c r="R668" i="14"/>
  <c r="S668" i="14"/>
  <c r="T668" i="14"/>
  <c r="U668" i="14"/>
  <c r="V668" i="14"/>
  <c r="W668" i="14"/>
  <c r="X668" i="14"/>
  <c r="Y668" i="14"/>
  <c r="Z668" i="14"/>
  <c r="AA668" i="14"/>
  <c r="AB668" i="14"/>
  <c r="AC668" i="14"/>
  <c r="AD668" i="14"/>
  <c r="AE668" i="14"/>
  <c r="AF668" i="14"/>
  <c r="AG668" i="14"/>
  <c r="AH668" i="14"/>
  <c r="AI668" i="14"/>
  <c r="AJ668" i="14"/>
  <c r="AK668" i="14"/>
  <c r="G669" i="14"/>
  <c r="H669" i="14"/>
  <c r="I669" i="14"/>
  <c r="J669" i="14"/>
  <c r="K669" i="14"/>
  <c r="L669" i="14"/>
  <c r="M669" i="14"/>
  <c r="N669" i="14"/>
  <c r="O669" i="14"/>
  <c r="P669" i="14"/>
  <c r="Q669" i="14"/>
  <c r="R669" i="14"/>
  <c r="S669" i="14"/>
  <c r="T669" i="14"/>
  <c r="U669" i="14"/>
  <c r="V669" i="14"/>
  <c r="W669" i="14"/>
  <c r="X669" i="14"/>
  <c r="Y669" i="14"/>
  <c r="Z669" i="14"/>
  <c r="AA669" i="14"/>
  <c r="AB669" i="14"/>
  <c r="AC669" i="14"/>
  <c r="AD669" i="14"/>
  <c r="AE669" i="14"/>
  <c r="AF669" i="14"/>
  <c r="AG669" i="14"/>
  <c r="AH669" i="14"/>
  <c r="AI669" i="14"/>
  <c r="AJ669" i="14"/>
  <c r="AK669" i="14"/>
  <c r="G670" i="14"/>
  <c r="H670" i="14"/>
  <c r="I670" i="14"/>
  <c r="J670" i="14"/>
  <c r="K670" i="14"/>
  <c r="L670" i="14"/>
  <c r="M670" i="14"/>
  <c r="N670" i="14"/>
  <c r="O670" i="14"/>
  <c r="P670" i="14"/>
  <c r="Q670" i="14"/>
  <c r="R670" i="14"/>
  <c r="S670" i="14"/>
  <c r="T670" i="14"/>
  <c r="U670" i="14"/>
  <c r="V670" i="14"/>
  <c r="W670" i="14"/>
  <c r="X670" i="14"/>
  <c r="Y670" i="14"/>
  <c r="Z670" i="14"/>
  <c r="AA670" i="14"/>
  <c r="AB670" i="14"/>
  <c r="AC670" i="14"/>
  <c r="AD670" i="14"/>
  <c r="AE670" i="14"/>
  <c r="AF670" i="14"/>
  <c r="AG670" i="14"/>
  <c r="AH670" i="14"/>
  <c r="AI670" i="14"/>
  <c r="AJ670" i="14"/>
  <c r="AK670" i="14"/>
  <c r="G671" i="14"/>
  <c r="H671" i="14"/>
  <c r="I671" i="14"/>
  <c r="J671" i="14"/>
  <c r="K671" i="14"/>
  <c r="L671" i="14"/>
  <c r="M671" i="14"/>
  <c r="N671" i="14"/>
  <c r="O671" i="14"/>
  <c r="P671" i="14"/>
  <c r="Q671" i="14"/>
  <c r="R671" i="14"/>
  <c r="S671" i="14"/>
  <c r="T671" i="14"/>
  <c r="U671" i="14"/>
  <c r="V671" i="14"/>
  <c r="W671" i="14"/>
  <c r="X671" i="14"/>
  <c r="Y671" i="14"/>
  <c r="Z671" i="14"/>
  <c r="AA671" i="14"/>
  <c r="AB671" i="14"/>
  <c r="AC671" i="14"/>
  <c r="AD671" i="14"/>
  <c r="AE671" i="14"/>
  <c r="AF671" i="14"/>
  <c r="AG671" i="14"/>
  <c r="AH671" i="14"/>
  <c r="AI671" i="14"/>
  <c r="AJ671" i="14"/>
  <c r="AK671" i="14"/>
  <c r="G672" i="14"/>
  <c r="H672" i="14"/>
  <c r="I672" i="14"/>
  <c r="J672" i="14"/>
  <c r="K672" i="14"/>
  <c r="L672" i="14"/>
  <c r="M672" i="14"/>
  <c r="N672" i="14"/>
  <c r="O672" i="14"/>
  <c r="P672" i="14"/>
  <c r="Q672" i="14"/>
  <c r="R672" i="14"/>
  <c r="S672" i="14"/>
  <c r="T672" i="14"/>
  <c r="U672" i="14"/>
  <c r="V672" i="14"/>
  <c r="W672" i="14"/>
  <c r="X672" i="14"/>
  <c r="Y672" i="14"/>
  <c r="Z672" i="14"/>
  <c r="AA672" i="14"/>
  <c r="AB672" i="14"/>
  <c r="AC672" i="14"/>
  <c r="AD672" i="14"/>
  <c r="AE672" i="14"/>
  <c r="AF672" i="14"/>
  <c r="AG672" i="14"/>
  <c r="AH672" i="14"/>
  <c r="AI672" i="14"/>
  <c r="AJ672" i="14"/>
  <c r="AK672" i="14"/>
  <c r="G673" i="14"/>
  <c r="H673" i="14"/>
  <c r="I673" i="14"/>
  <c r="J673" i="14"/>
  <c r="K673" i="14"/>
  <c r="L673" i="14"/>
  <c r="M673" i="14"/>
  <c r="N673" i="14"/>
  <c r="O673" i="14"/>
  <c r="P673" i="14"/>
  <c r="Q673" i="14"/>
  <c r="R673" i="14"/>
  <c r="S673" i="14"/>
  <c r="T673" i="14"/>
  <c r="U673" i="14"/>
  <c r="V673" i="14"/>
  <c r="W673" i="14"/>
  <c r="X673" i="14"/>
  <c r="Y673" i="14"/>
  <c r="Z673" i="14"/>
  <c r="AA673" i="14"/>
  <c r="AB673" i="14"/>
  <c r="AC673" i="14"/>
  <c r="AD673" i="14"/>
  <c r="AE673" i="14"/>
  <c r="AF673" i="14"/>
  <c r="AG673" i="14"/>
  <c r="AH673" i="14"/>
  <c r="AI673" i="14"/>
  <c r="AJ673" i="14"/>
  <c r="AK673" i="14"/>
  <c r="G674" i="14"/>
  <c r="H674" i="14"/>
  <c r="I674" i="14"/>
  <c r="J674" i="14"/>
  <c r="K674" i="14"/>
  <c r="L674" i="14"/>
  <c r="M674" i="14"/>
  <c r="N674" i="14"/>
  <c r="O674" i="14"/>
  <c r="P674" i="14"/>
  <c r="Q674" i="14"/>
  <c r="R674" i="14"/>
  <c r="S674" i="14"/>
  <c r="T674" i="14"/>
  <c r="U674" i="14"/>
  <c r="V674" i="14"/>
  <c r="W674" i="14"/>
  <c r="X674" i="14"/>
  <c r="Y674" i="14"/>
  <c r="Z674" i="14"/>
  <c r="AA674" i="14"/>
  <c r="AB674" i="14"/>
  <c r="AC674" i="14"/>
  <c r="AD674" i="14"/>
  <c r="AE674" i="14"/>
  <c r="AF674" i="14"/>
  <c r="AG674" i="14"/>
  <c r="AH674" i="14"/>
  <c r="AI674" i="14"/>
  <c r="AJ674" i="14"/>
  <c r="AK674" i="14"/>
  <c r="G675" i="14"/>
  <c r="H675" i="14"/>
  <c r="I675" i="14"/>
  <c r="J675" i="14"/>
  <c r="K675" i="14"/>
  <c r="L675" i="14"/>
  <c r="M675" i="14"/>
  <c r="N675" i="14"/>
  <c r="O675" i="14"/>
  <c r="P675" i="14"/>
  <c r="Q675" i="14"/>
  <c r="R675" i="14"/>
  <c r="S675" i="14"/>
  <c r="T675" i="14"/>
  <c r="U675" i="14"/>
  <c r="V675" i="14"/>
  <c r="W675" i="14"/>
  <c r="X675" i="14"/>
  <c r="Y675" i="14"/>
  <c r="Z675" i="14"/>
  <c r="AA675" i="14"/>
  <c r="AB675" i="14"/>
  <c r="AC675" i="14"/>
  <c r="AD675" i="14"/>
  <c r="AE675" i="14"/>
  <c r="AF675" i="14"/>
  <c r="AG675" i="14"/>
  <c r="AH675" i="14"/>
  <c r="AI675" i="14"/>
  <c r="AJ675" i="14"/>
  <c r="AK675" i="14"/>
  <c r="G676" i="14"/>
  <c r="H676" i="14"/>
  <c r="I676" i="14"/>
  <c r="J676" i="14"/>
  <c r="K676" i="14"/>
  <c r="L676" i="14"/>
  <c r="M676" i="14"/>
  <c r="N676" i="14"/>
  <c r="O676" i="14"/>
  <c r="P676" i="14"/>
  <c r="Q676" i="14"/>
  <c r="R676" i="14"/>
  <c r="S676" i="14"/>
  <c r="T676" i="14"/>
  <c r="U676" i="14"/>
  <c r="V676" i="14"/>
  <c r="W676" i="14"/>
  <c r="X676" i="14"/>
  <c r="Y676" i="14"/>
  <c r="Z676" i="14"/>
  <c r="AA676" i="14"/>
  <c r="AB676" i="14"/>
  <c r="AC676" i="14"/>
  <c r="AD676" i="14"/>
  <c r="AE676" i="14"/>
  <c r="AF676" i="14"/>
  <c r="AG676" i="14"/>
  <c r="AH676" i="14"/>
  <c r="AI676" i="14"/>
  <c r="AJ676" i="14"/>
  <c r="AK676" i="14"/>
  <c r="G677" i="14"/>
  <c r="H677" i="14"/>
  <c r="I677" i="14"/>
  <c r="J677" i="14"/>
  <c r="K677" i="14"/>
  <c r="L677" i="14"/>
  <c r="M677" i="14"/>
  <c r="N677" i="14"/>
  <c r="O677" i="14"/>
  <c r="P677" i="14"/>
  <c r="Q677" i="14"/>
  <c r="R677" i="14"/>
  <c r="S677" i="14"/>
  <c r="T677" i="14"/>
  <c r="U677" i="14"/>
  <c r="V677" i="14"/>
  <c r="W677" i="14"/>
  <c r="X677" i="14"/>
  <c r="Y677" i="14"/>
  <c r="Z677" i="14"/>
  <c r="AA677" i="14"/>
  <c r="AB677" i="14"/>
  <c r="AC677" i="14"/>
  <c r="AD677" i="14"/>
  <c r="AE677" i="14"/>
  <c r="AF677" i="14"/>
  <c r="AG677" i="14"/>
  <c r="AH677" i="14"/>
  <c r="AI677" i="14"/>
  <c r="AJ677" i="14"/>
  <c r="AK677" i="14"/>
  <c r="G678" i="14"/>
  <c r="H678" i="14"/>
  <c r="I678" i="14"/>
  <c r="J678" i="14"/>
  <c r="K678" i="14"/>
  <c r="L678" i="14"/>
  <c r="M678" i="14"/>
  <c r="N678" i="14"/>
  <c r="O678" i="14"/>
  <c r="P678" i="14"/>
  <c r="Q678" i="14"/>
  <c r="R678" i="14"/>
  <c r="S678" i="14"/>
  <c r="T678" i="14"/>
  <c r="U678" i="14"/>
  <c r="V678" i="14"/>
  <c r="W678" i="14"/>
  <c r="X678" i="14"/>
  <c r="Y678" i="14"/>
  <c r="Z678" i="14"/>
  <c r="AA678" i="14"/>
  <c r="AB678" i="14"/>
  <c r="AC678" i="14"/>
  <c r="AD678" i="14"/>
  <c r="AE678" i="14"/>
  <c r="AF678" i="14"/>
  <c r="AG678" i="14"/>
  <c r="AH678" i="14"/>
  <c r="AI678" i="14"/>
  <c r="AJ678" i="14"/>
  <c r="AK678" i="14"/>
  <c r="G679" i="14"/>
  <c r="H679" i="14"/>
  <c r="I679" i="14"/>
  <c r="J679" i="14"/>
  <c r="K679" i="14"/>
  <c r="L679" i="14"/>
  <c r="M679" i="14"/>
  <c r="N679" i="14"/>
  <c r="O679" i="14"/>
  <c r="P679" i="14"/>
  <c r="Q679" i="14"/>
  <c r="R679" i="14"/>
  <c r="S679" i="14"/>
  <c r="T679" i="14"/>
  <c r="U679" i="14"/>
  <c r="V679" i="14"/>
  <c r="W679" i="14"/>
  <c r="X679" i="14"/>
  <c r="Y679" i="14"/>
  <c r="Z679" i="14"/>
  <c r="AA679" i="14"/>
  <c r="AB679" i="14"/>
  <c r="AC679" i="14"/>
  <c r="AD679" i="14"/>
  <c r="AE679" i="14"/>
  <c r="AF679" i="14"/>
  <c r="AG679" i="14"/>
  <c r="AH679" i="14"/>
  <c r="AI679" i="14"/>
  <c r="AJ679" i="14"/>
  <c r="AK679" i="14"/>
  <c r="G680" i="14"/>
  <c r="H680" i="14"/>
  <c r="I680" i="14"/>
  <c r="J680" i="14"/>
  <c r="K680" i="14"/>
  <c r="L680" i="14"/>
  <c r="M680" i="14"/>
  <c r="N680" i="14"/>
  <c r="O680" i="14"/>
  <c r="P680" i="14"/>
  <c r="Q680" i="14"/>
  <c r="R680" i="14"/>
  <c r="S680" i="14"/>
  <c r="T680" i="14"/>
  <c r="U680" i="14"/>
  <c r="V680" i="14"/>
  <c r="W680" i="14"/>
  <c r="X680" i="14"/>
  <c r="Y680" i="14"/>
  <c r="Z680" i="14"/>
  <c r="AA680" i="14"/>
  <c r="AB680" i="14"/>
  <c r="AC680" i="14"/>
  <c r="AD680" i="14"/>
  <c r="AE680" i="14"/>
  <c r="AF680" i="14"/>
  <c r="AG680" i="14"/>
  <c r="AH680" i="14"/>
  <c r="AI680" i="14"/>
  <c r="AJ680" i="14"/>
  <c r="AK680" i="14"/>
  <c r="G681" i="14"/>
  <c r="H681" i="14"/>
  <c r="I681" i="14"/>
  <c r="J681" i="14"/>
  <c r="K681" i="14"/>
  <c r="L681" i="14"/>
  <c r="M681" i="14"/>
  <c r="N681" i="14"/>
  <c r="O681" i="14"/>
  <c r="P681" i="14"/>
  <c r="Q681" i="14"/>
  <c r="R681" i="14"/>
  <c r="S681" i="14"/>
  <c r="T681" i="14"/>
  <c r="U681" i="14"/>
  <c r="V681" i="14"/>
  <c r="W681" i="14"/>
  <c r="X681" i="14"/>
  <c r="Y681" i="14"/>
  <c r="Z681" i="14"/>
  <c r="AA681" i="14"/>
  <c r="AB681" i="14"/>
  <c r="AC681" i="14"/>
  <c r="AD681" i="14"/>
  <c r="AE681" i="14"/>
  <c r="AF681" i="14"/>
  <c r="AG681" i="14"/>
  <c r="AH681" i="14"/>
  <c r="AI681" i="14"/>
  <c r="AJ681" i="14"/>
  <c r="AK681" i="14"/>
  <c r="G682" i="14"/>
  <c r="H682" i="14"/>
  <c r="I682" i="14"/>
  <c r="J682" i="14"/>
  <c r="K682" i="14"/>
  <c r="L682" i="14"/>
  <c r="M682" i="14"/>
  <c r="N682" i="14"/>
  <c r="O682" i="14"/>
  <c r="P682" i="14"/>
  <c r="Q682" i="14"/>
  <c r="R682" i="14"/>
  <c r="S682" i="14"/>
  <c r="T682" i="14"/>
  <c r="U682" i="14"/>
  <c r="V682" i="14"/>
  <c r="W682" i="14"/>
  <c r="X682" i="14"/>
  <c r="Y682" i="14"/>
  <c r="Z682" i="14"/>
  <c r="AA682" i="14"/>
  <c r="AB682" i="14"/>
  <c r="AC682" i="14"/>
  <c r="AD682" i="14"/>
  <c r="AE682" i="14"/>
  <c r="AF682" i="14"/>
  <c r="AG682" i="14"/>
  <c r="AH682" i="14"/>
  <c r="AI682" i="14"/>
  <c r="AJ682" i="14"/>
  <c r="AK682" i="14"/>
  <c r="G683" i="14"/>
  <c r="H683" i="14"/>
  <c r="I683" i="14"/>
  <c r="J683" i="14"/>
  <c r="K683" i="14"/>
  <c r="L683" i="14"/>
  <c r="M683" i="14"/>
  <c r="N683" i="14"/>
  <c r="O683" i="14"/>
  <c r="P683" i="14"/>
  <c r="Q683" i="14"/>
  <c r="R683" i="14"/>
  <c r="S683" i="14"/>
  <c r="T683" i="14"/>
  <c r="U683" i="14"/>
  <c r="V683" i="14"/>
  <c r="W683" i="14"/>
  <c r="X683" i="14"/>
  <c r="Y683" i="14"/>
  <c r="Z683" i="14"/>
  <c r="AA683" i="14"/>
  <c r="AB683" i="14"/>
  <c r="AC683" i="14"/>
  <c r="AD683" i="14"/>
  <c r="AE683" i="14"/>
  <c r="AF683" i="14"/>
  <c r="AG683" i="14"/>
  <c r="AH683" i="14"/>
  <c r="AI683" i="14"/>
  <c r="AJ683" i="14"/>
  <c r="AK683" i="14"/>
  <c r="G684" i="14"/>
  <c r="H684" i="14"/>
  <c r="I684" i="14"/>
  <c r="J684" i="14"/>
  <c r="K684" i="14"/>
  <c r="L684" i="14"/>
  <c r="M684" i="14"/>
  <c r="N684" i="14"/>
  <c r="O684" i="14"/>
  <c r="P684" i="14"/>
  <c r="Q684" i="14"/>
  <c r="R684" i="14"/>
  <c r="S684" i="14"/>
  <c r="T684" i="14"/>
  <c r="U684" i="14"/>
  <c r="V684" i="14"/>
  <c r="W684" i="14"/>
  <c r="X684" i="14"/>
  <c r="Y684" i="14"/>
  <c r="Z684" i="14"/>
  <c r="AA684" i="14"/>
  <c r="AB684" i="14"/>
  <c r="AC684" i="14"/>
  <c r="AD684" i="14"/>
  <c r="AE684" i="14"/>
  <c r="AF684" i="14"/>
  <c r="AG684" i="14"/>
  <c r="AH684" i="14"/>
  <c r="AI684" i="14"/>
  <c r="AJ684" i="14"/>
  <c r="AK684" i="14"/>
  <c r="G685" i="14"/>
  <c r="H685" i="14"/>
  <c r="I685" i="14"/>
  <c r="J685" i="14"/>
  <c r="K685" i="14"/>
  <c r="L685" i="14"/>
  <c r="M685" i="14"/>
  <c r="N685" i="14"/>
  <c r="O685" i="14"/>
  <c r="P685" i="14"/>
  <c r="Q685" i="14"/>
  <c r="R685" i="14"/>
  <c r="S685" i="14"/>
  <c r="T685" i="14"/>
  <c r="U685" i="14"/>
  <c r="V685" i="14"/>
  <c r="W685" i="14"/>
  <c r="X685" i="14"/>
  <c r="Y685" i="14"/>
  <c r="Z685" i="14"/>
  <c r="AA685" i="14"/>
  <c r="AB685" i="14"/>
  <c r="AC685" i="14"/>
  <c r="AD685" i="14"/>
  <c r="AE685" i="14"/>
  <c r="AF685" i="14"/>
  <c r="AG685" i="14"/>
  <c r="AH685" i="14"/>
  <c r="AI685" i="14"/>
  <c r="AJ685" i="14"/>
  <c r="AK685" i="14"/>
  <c r="G686" i="14"/>
  <c r="H686" i="14"/>
  <c r="I686" i="14"/>
  <c r="J686" i="14"/>
  <c r="K686" i="14"/>
  <c r="L686" i="14"/>
  <c r="M686" i="14"/>
  <c r="N686" i="14"/>
  <c r="O686" i="14"/>
  <c r="P686" i="14"/>
  <c r="Q686" i="14"/>
  <c r="R686" i="14"/>
  <c r="S686" i="14"/>
  <c r="T686" i="14"/>
  <c r="U686" i="14"/>
  <c r="V686" i="14"/>
  <c r="W686" i="14"/>
  <c r="X686" i="14"/>
  <c r="Y686" i="14"/>
  <c r="Z686" i="14"/>
  <c r="AA686" i="14"/>
  <c r="AB686" i="14"/>
  <c r="AC686" i="14"/>
  <c r="AD686" i="14"/>
  <c r="AE686" i="14"/>
  <c r="AF686" i="14"/>
  <c r="AG686" i="14"/>
  <c r="AH686" i="14"/>
  <c r="AI686" i="14"/>
  <c r="AJ686" i="14"/>
  <c r="AK686" i="14"/>
  <c r="G687" i="14"/>
  <c r="H687" i="14"/>
  <c r="I687" i="14"/>
  <c r="J687" i="14"/>
  <c r="K687" i="14"/>
  <c r="L687" i="14"/>
  <c r="M687" i="14"/>
  <c r="N687" i="14"/>
  <c r="O687" i="14"/>
  <c r="P687" i="14"/>
  <c r="Q687" i="14"/>
  <c r="R687" i="14"/>
  <c r="S687" i="14"/>
  <c r="T687" i="14"/>
  <c r="U687" i="14"/>
  <c r="V687" i="14"/>
  <c r="W687" i="14"/>
  <c r="X687" i="14"/>
  <c r="Y687" i="14"/>
  <c r="Z687" i="14"/>
  <c r="AA687" i="14"/>
  <c r="AB687" i="14"/>
  <c r="AC687" i="14"/>
  <c r="AD687" i="14"/>
  <c r="AE687" i="14"/>
  <c r="AF687" i="14"/>
  <c r="AG687" i="14"/>
  <c r="AH687" i="14"/>
  <c r="AI687" i="14"/>
  <c r="AJ687" i="14"/>
  <c r="AK687" i="14"/>
  <c r="G688" i="14"/>
  <c r="H688" i="14"/>
  <c r="I688" i="14"/>
  <c r="J688" i="14"/>
  <c r="K688" i="14"/>
  <c r="L688" i="14"/>
  <c r="M688" i="14"/>
  <c r="N688" i="14"/>
  <c r="O688" i="14"/>
  <c r="P688" i="14"/>
  <c r="Q688" i="14"/>
  <c r="R688" i="14"/>
  <c r="S688" i="14"/>
  <c r="T688" i="14"/>
  <c r="U688" i="14"/>
  <c r="V688" i="14"/>
  <c r="W688" i="14"/>
  <c r="X688" i="14"/>
  <c r="Y688" i="14"/>
  <c r="Z688" i="14"/>
  <c r="AA688" i="14"/>
  <c r="AB688" i="14"/>
  <c r="AC688" i="14"/>
  <c r="AD688" i="14"/>
  <c r="AE688" i="14"/>
  <c r="AF688" i="14"/>
  <c r="AG688" i="14"/>
  <c r="AH688" i="14"/>
  <c r="AI688" i="14"/>
  <c r="AJ688" i="14"/>
  <c r="AK688" i="14"/>
  <c r="G689" i="14"/>
  <c r="H689" i="14"/>
  <c r="I689" i="14"/>
  <c r="J689" i="14"/>
  <c r="K689" i="14"/>
  <c r="L689" i="14"/>
  <c r="M689" i="14"/>
  <c r="N689" i="14"/>
  <c r="O689" i="14"/>
  <c r="P689" i="14"/>
  <c r="Q689" i="14"/>
  <c r="R689" i="14"/>
  <c r="S689" i="14"/>
  <c r="T689" i="14"/>
  <c r="U689" i="14"/>
  <c r="V689" i="14"/>
  <c r="W689" i="14"/>
  <c r="X689" i="14"/>
  <c r="Y689" i="14"/>
  <c r="Z689" i="14"/>
  <c r="AA689" i="14"/>
  <c r="AB689" i="14"/>
  <c r="AC689" i="14"/>
  <c r="AD689" i="14"/>
  <c r="AE689" i="14"/>
  <c r="AF689" i="14"/>
  <c r="AG689" i="14"/>
  <c r="AH689" i="14"/>
  <c r="AI689" i="14"/>
  <c r="AJ689" i="14"/>
  <c r="AK689" i="14"/>
  <c r="G690" i="14"/>
  <c r="H690" i="14"/>
  <c r="I690" i="14"/>
  <c r="J690" i="14"/>
  <c r="K690" i="14"/>
  <c r="L690" i="14"/>
  <c r="M690" i="14"/>
  <c r="N690" i="14"/>
  <c r="O690" i="14"/>
  <c r="P690" i="14"/>
  <c r="Q690" i="14"/>
  <c r="R690" i="14"/>
  <c r="S690" i="14"/>
  <c r="T690" i="14"/>
  <c r="U690" i="14"/>
  <c r="V690" i="14"/>
  <c r="W690" i="14"/>
  <c r="X690" i="14"/>
  <c r="Y690" i="14"/>
  <c r="Z690" i="14"/>
  <c r="AA690" i="14"/>
  <c r="AB690" i="14"/>
  <c r="AC690" i="14"/>
  <c r="AD690" i="14"/>
  <c r="AE690" i="14"/>
  <c r="AF690" i="14"/>
  <c r="AG690" i="14"/>
  <c r="AH690" i="14"/>
  <c r="AI690" i="14"/>
  <c r="AJ690" i="14"/>
  <c r="AK690" i="14"/>
  <c r="G691" i="14"/>
  <c r="H691" i="14"/>
  <c r="I691" i="14"/>
  <c r="J691" i="14"/>
  <c r="K691" i="14"/>
  <c r="L691" i="14"/>
  <c r="M691" i="14"/>
  <c r="N691" i="14"/>
  <c r="O691" i="14"/>
  <c r="P691" i="14"/>
  <c r="Q691" i="14"/>
  <c r="R691" i="14"/>
  <c r="S691" i="14"/>
  <c r="T691" i="14"/>
  <c r="U691" i="14"/>
  <c r="V691" i="14"/>
  <c r="W691" i="14"/>
  <c r="X691" i="14"/>
  <c r="Y691" i="14"/>
  <c r="Z691" i="14"/>
  <c r="AA691" i="14"/>
  <c r="AB691" i="14"/>
  <c r="AC691" i="14"/>
  <c r="AD691" i="14"/>
  <c r="AE691" i="14"/>
  <c r="AF691" i="14"/>
  <c r="AG691" i="14"/>
  <c r="AH691" i="14"/>
  <c r="AI691" i="14"/>
  <c r="AJ691" i="14"/>
  <c r="AK691" i="14"/>
  <c r="G692" i="14"/>
  <c r="H692" i="14"/>
  <c r="I692" i="14"/>
  <c r="J692" i="14"/>
  <c r="K692" i="14"/>
  <c r="L692" i="14"/>
  <c r="M692" i="14"/>
  <c r="N692" i="14"/>
  <c r="O692" i="14"/>
  <c r="P692" i="14"/>
  <c r="Q692" i="14"/>
  <c r="R692" i="14"/>
  <c r="S692" i="14"/>
  <c r="T692" i="14"/>
  <c r="U692" i="14"/>
  <c r="V692" i="14"/>
  <c r="W692" i="14"/>
  <c r="X692" i="14"/>
  <c r="Y692" i="14"/>
  <c r="Z692" i="14"/>
  <c r="AA692" i="14"/>
  <c r="AB692" i="14"/>
  <c r="AC692" i="14"/>
  <c r="AD692" i="14"/>
  <c r="AE692" i="14"/>
  <c r="AF692" i="14"/>
  <c r="AG692" i="14"/>
  <c r="AH692" i="14"/>
  <c r="AI692" i="14"/>
  <c r="AJ692" i="14"/>
  <c r="AK692" i="14"/>
  <c r="G693" i="14"/>
  <c r="H693" i="14"/>
  <c r="I693" i="14"/>
  <c r="J693" i="14"/>
  <c r="K693" i="14"/>
  <c r="L693" i="14"/>
  <c r="M693" i="14"/>
  <c r="N693" i="14"/>
  <c r="O693" i="14"/>
  <c r="P693" i="14"/>
  <c r="Q693" i="14"/>
  <c r="R693" i="14"/>
  <c r="S693" i="14"/>
  <c r="T693" i="14"/>
  <c r="U693" i="14"/>
  <c r="V693" i="14"/>
  <c r="W693" i="14"/>
  <c r="X693" i="14"/>
  <c r="Y693" i="14"/>
  <c r="Z693" i="14"/>
  <c r="AA693" i="14"/>
  <c r="AB693" i="14"/>
  <c r="AC693" i="14"/>
  <c r="AD693" i="14"/>
  <c r="AE693" i="14"/>
  <c r="AF693" i="14"/>
  <c r="AG693" i="14"/>
  <c r="AH693" i="14"/>
  <c r="AI693" i="14"/>
  <c r="AJ693" i="14"/>
  <c r="AK693" i="14"/>
  <c r="G694" i="14"/>
  <c r="H694" i="14"/>
  <c r="I694" i="14"/>
  <c r="J694" i="14"/>
  <c r="K694" i="14"/>
  <c r="L694" i="14"/>
  <c r="M694" i="14"/>
  <c r="N694" i="14"/>
  <c r="O694" i="14"/>
  <c r="P694" i="14"/>
  <c r="Q694" i="14"/>
  <c r="R694" i="14"/>
  <c r="S694" i="14"/>
  <c r="T694" i="14"/>
  <c r="U694" i="14"/>
  <c r="V694" i="14"/>
  <c r="W694" i="14"/>
  <c r="X694" i="14"/>
  <c r="Y694" i="14"/>
  <c r="Z694" i="14"/>
  <c r="AA694" i="14"/>
  <c r="AB694" i="14"/>
  <c r="AC694" i="14"/>
  <c r="AD694" i="14"/>
  <c r="AE694" i="14"/>
  <c r="AF694" i="14"/>
  <c r="AG694" i="14"/>
  <c r="AH694" i="14"/>
  <c r="AI694" i="14"/>
  <c r="AJ694" i="14"/>
  <c r="AK694" i="14"/>
  <c r="G695" i="14"/>
  <c r="H695" i="14"/>
  <c r="I695" i="14"/>
  <c r="J695" i="14"/>
  <c r="K695" i="14"/>
  <c r="L695" i="14"/>
  <c r="M695" i="14"/>
  <c r="N695" i="14"/>
  <c r="O695" i="14"/>
  <c r="P695" i="14"/>
  <c r="Q695" i="14"/>
  <c r="R695" i="14"/>
  <c r="S695" i="14"/>
  <c r="T695" i="14"/>
  <c r="U695" i="14"/>
  <c r="V695" i="14"/>
  <c r="W695" i="14"/>
  <c r="X695" i="14"/>
  <c r="Y695" i="14"/>
  <c r="Z695" i="14"/>
  <c r="AA695" i="14"/>
  <c r="AB695" i="14"/>
  <c r="AC695" i="14"/>
  <c r="AD695" i="14"/>
  <c r="AE695" i="14"/>
  <c r="AF695" i="14"/>
  <c r="AG695" i="14"/>
  <c r="AH695" i="14"/>
  <c r="AI695" i="14"/>
  <c r="AJ695" i="14"/>
  <c r="AK695" i="14"/>
  <c r="G696" i="14"/>
  <c r="H696" i="14"/>
  <c r="I696" i="14"/>
  <c r="J696" i="14"/>
  <c r="K696" i="14"/>
  <c r="L696" i="14"/>
  <c r="M696" i="14"/>
  <c r="N696" i="14"/>
  <c r="O696" i="14"/>
  <c r="P696" i="14"/>
  <c r="Q696" i="14"/>
  <c r="R696" i="14"/>
  <c r="S696" i="14"/>
  <c r="T696" i="14"/>
  <c r="U696" i="14"/>
  <c r="V696" i="14"/>
  <c r="W696" i="14"/>
  <c r="X696" i="14"/>
  <c r="Y696" i="14"/>
  <c r="Z696" i="14"/>
  <c r="AA696" i="14"/>
  <c r="AB696" i="14"/>
  <c r="AC696" i="14"/>
  <c r="AD696" i="14"/>
  <c r="AE696" i="14"/>
  <c r="AF696" i="14"/>
  <c r="AG696" i="14"/>
  <c r="AH696" i="14"/>
  <c r="AI696" i="14"/>
  <c r="AJ696" i="14"/>
  <c r="AK696" i="14"/>
  <c r="G697" i="14"/>
  <c r="H697" i="14"/>
  <c r="I697" i="14"/>
  <c r="J697" i="14"/>
  <c r="K697" i="14"/>
  <c r="L697" i="14"/>
  <c r="M697" i="14"/>
  <c r="N697" i="14"/>
  <c r="O697" i="14"/>
  <c r="P697" i="14"/>
  <c r="Q697" i="14"/>
  <c r="R697" i="14"/>
  <c r="S697" i="14"/>
  <c r="T697" i="14"/>
  <c r="U697" i="14"/>
  <c r="V697" i="14"/>
  <c r="W697" i="14"/>
  <c r="X697" i="14"/>
  <c r="Y697" i="14"/>
  <c r="Z697" i="14"/>
  <c r="AA697" i="14"/>
  <c r="AB697" i="14"/>
  <c r="AC697" i="14"/>
  <c r="AD697" i="14"/>
  <c r="AE697" i="14"/>
  <c r="AF697" i="14"/>
  <c r="AG697" i="14"/>
  <c r="AH697" i="14"/>
  <c r="AI697" i="14"/>
  <c r="AJ697" i="14"/>
  <c r="AK697" i="14"/>
  <c r="G698" i="14"/>
  <c r="H698" i="14"/>
  <c r="I698" i="14"/>
  <c r="J698" i="14"/>
  <c r="K698" i="14"/>
  <c r="L698" i="14"/>
  <c r="M698" i="14"/>
  <c r="N698" i="14"/>
  <c r="O698" i="14"/>
  <c r="P698" i="14"/>
  <c r="Q698" i="14"/>
  <c r="R698" i="14"/>
  <c r="S698" i="14"/>
  <c r="T698" i="14"/>
  <c r="U698" i="14"/>
  <c r="V698" i="14"/>
  <c r="W698" i="14"/>
  <c r="X698" i="14"/>
  <c r="Y698" i="14"/>
  <c r="Z698" i="14"/>
  <c r="AA698" i="14"/>
  <c r="AB698" i="14"/>
  <c r="AC698" i="14"/>
  <c r="AD698" i="14"/>
  <c r="AE698" i="14"/>
  <c r="AF698" i="14"/>
  <c r="AG698" i="14"/>
  <c r="AH698" i="14"/>
  <c r="AI698" i="14"/>
  <c r="AJ698" i="14"/>
  <c r="AK698" i="14"/>
  <c r="G699" i="14"/>
  <c r="H699" i="14"/>
  <c r="I699" i="14"/>
  <c r="J699" i="14"/>
  <c r="K699" i="14"/>
  <c r="L699" i="14"/>
  <c r="M699" i="14"/>
  <c r="N699" i="14"/>
  <c r="O699" i="14"/>
  <c r="P699" i="14"/>
  <c r="Q699" i="14"/>
  <c r="R699" i="14"/>
  <c r="S699" i="14"/>
  <c r="T699" i="14"/>
  <c r="U699" i="14"/>
  <c r="V699" i="14"/>
  <c r="W699" i="14"/>
  <c r="X699" i="14"/>
  <c r="Y699" i="14"/>
  <c r="Z699" i="14"/>
  <c r="AA699" i="14"/>
  <c r="AB699" i="14"/>
  <c r="AC699" i="14"/>
  <c r="AD699" i="14"/>
  <c r="AE699" i="14"/>
  <c r="AF699" i="14"/>
  <c r="AG699" i="14"/>
  <c r="AH699" i="14"/>
  <c r="AI699" i="14"/>
  <c r="AJ699" i="14"/>
  <c r="AK699" i="14"/>
  <c r="G700" i="14"/>
  <c r="H700" i="14"/>
  <c r="I700" i="14"/>
  <c r="J700" i="14"/>
  <c r="K700" i="14"/>
  <c r="L700" i="14"/>
  <c r="M700" i="14"/>
  <c r="N700" i="14"/>
  <c r="O700" i="14"/>
  <c r="P700" i="14"/>
  <c r="Q700" i="14"/>
  <c r="R700" i="14"/>
  <c r="S700" i="14"/>
  <c r="T700" i="14"/>
  <c r="U700" i="14"/>
  <c r="V700" i="14"/>
  <c r="W700" i="14"/>
  <c r="X700" i="14"/>
  <c r="Y700" i="14"/>
  <c r="Z700" i="14"/>
  <c r="AA700" i="14"/>
  <c r="AB700" i="14"/>
  <c r="AC700" i="14"/>
  <c r="AD700" i="14"/>
  <c r="AE700" i="14"/>
  <c r="AF700" i="14"/>
  <c r="AG700" i="14"/>
  <c r="AH700" i="14"/>
  <c r="AI700" i="14"/>
  <c r="AJ700" i="14"/>
  <c r="AK700" i="14"/>
  <c r="G701" i="14"/>
  <c r="H701" i="14"/>
  <c r="I701" i="14"/>
  <c r="J701" i="14"/>
  <c r="K701" i="14"/>
  <c r="L701" i="14"/>
  <c r="M701" i="14"/>
  <c r="N701" i="14"/>
  <c r="O701" i="14"/>
  <c r="P701" i="14"/>
  <c r="Q701" i="14"/>
  <c r="R701" i="14"/>
  <c r="S701" i="14"/>
  <c r="T701" i="14"/>
  <c r="U701" i="14"/>
  <c r="V701" i="14"/>
  <c r="W701" i="14"/>
  <c r="X701" i="14"/>
  <c r="Y701" i="14"/>
  <c r="Z701" i="14"/>
  <c r="AA701" i="14"/>
  <c r="AB701" i="14"/>
  <c r="AC701" i="14"/>
  <c r="AD701" i="14"/>
  <c r="AE701" i="14"/>
  <c r="AF701" i="14"/>
  <c r="AG701" i="14"/>
  <c r="AH701" i="14"/>
  <c r="AI701" i="14"/>
  <c r="AJ701" i="14"/>
  <c r="AK701" i="14"/>
  <c r="G702" i="14"/>
  <c r="H702" i="14"/>
  <c r="I702" i="14"/>
  <c r="J702" i="14"/>
  <c r="K702" i="14"/>
  <c r="L702" i="14"/>
  <c r="M702" i="14"/>
  <c r="N702" i="14"/>
  <c r="O702" i="14"/>
  <c r="P702" i="14"/>
  <c r="Q702" i="14"/>
  <c r="R702" i="14"/>
  <c r="S702" i="14"/>
  <c r="T702" i="14"/>
  <c r="U702" i="14"/>
  <c r="V702" i="14"/>
  <c r="W702" i="14"/>
  <c r="X702" i="14"/>
  <c r="Y702" i="14"/>
  <c r="Z702" i="14"/>
  <c r="AA702" i="14"/>
  <c r="AB702" i="14"/>
  <c r="AC702" i="14"/>
  <c r="AD702" i="14"/>
  <c r="AE702" i="14"/>
  <c r="AF702" i="14"/>
  <c r="AG702" i="14"/>
  <c r="AH702" i="14"/>
  <c r="AI702" i="14"/>
  <c r="AJ702" i="14"/>
  <c r="AK702" i="14"/>
  <c r="G703" i="14"/>
  <c r="H703" i="14"/>
  <c r="I703" i="14"/>
  <c r="J703" i="14"/>
  <c r="K703" i="14"/>
  <c r="L703" i="14"/>
  <c r="M703" i="14"/>
  <c r="N703" i="14"/>
  <c r="O703" i="14"/>
  <c r="P703" i="14"/>
  <c r="Q703" i="14"/>
  <c r="R703" i="14"/>
  <c r="S703" i="14"/>
  <c r="T703" i="14"/>
  <c r="U703" i="14"/>
  <c r="V703" i="14"/>
  <c r="W703" i="14"/>
  <c r="X703" i="14"/>
  <c r="Y703" i="14"/>
  <c r="Z703" i="14"/>
  <c r="AA703" i="14"/>
  <c r="AB703" i="14"/>
  <c r="AC703" i="14"/>
  <c r="AD703" i="14"/>
  <c r="AE703" i="14"/>
  <c r="AF703" i="14"/>
  <c r="AG703" i="14"/>
  <c r="AH703" i="14"/>
  <c r="AI703" i="14"/>
  <c r="AJ703" i="14"/>
  <c r="AK703" i="14"/>
  <c r="G704" i="14"/>
  <c r="H704" i="14"/>
  <c r="I704" i="14"/>
  <c r="J704" i="14"/>
  <c r="K704" i="14"/>
  <c r="L704" i="14"/>
  <c r="M704" i="14"/>
  <c r="N704" i="14"/>
  <c r="O704" i="14"/>
  <c r="P704" i="14"/>
  <c r="Q704" i="14"/>
  <c r="R704" i="14"/>
  <c r="S704" i="14"/>
  <c r="T704" i="14"/>
  <c r="U704" i="14"/>
  <c r="V704" i="14"/>
  <c r="W704" i="14"/>
  <c r="X704" i="14"/>
  <c r="Y704" i="14"/>
  <c r="Z704" i="14"/>
  <c r="AA704" i="14"/>
  <c r="AB704" i="14"/>
  <c r="AC704" i="14"/>
  <c r="AD704" i="14"/>
  <c r="AE704" i="14"/>
  <c r="AF704" i="14"/>
  <c r="AG704" i="14"/>
  <c r="AH704" i="14"/>
  <c r="AI704" i="14"/>
  <c r="AJ704" i="14"/>
  <c r="AK704" i="14"/>
  <c r="G705" i="14"/>
  <c r="H705" i="14"/>
  <c r="I705" i="14"/>
  <c r="J705" i="14"/>
  <c r="K705" i="14"/>
  <c r="L705" i="14"/>
  <c r="M705" i="14"/>
  <c r="N705" i="14"/>
  <c r="O705" i="14"/>
  <c r="P705" i="14"/>
  <c r="Q705" i="14"/>
  <c r="R705" i="14"/>
  <c r="S705" i="14"/>
  <c r="T705" i="14"/>
  <c r="U705" i="14"/>
  <c r="V705" i="14"/>
  <c r="W705" i="14"/>
  <c r="X705" i="14"/>
  <c r="Y705" i="14"/>
  <c r="Z705" i="14"/>
  <c r="AA705" i="14"/>
  <c r="AB705" i="14"/>
  <c r="AC705" i="14"/>
  <c r="AD705" i="14"/>
  <c r="AE705" i="14"/>
  <c r="AF705" i="14"/>
  <c r="AG705" i="14"/>
  <c r="AH705" i="14"/>
  <c r="AI705" i="14"/>
  <c r="AJ705" i="14"/>
  <c r="AK705" i="14"/>
  <c r="G706" i="14"/>
  <c r="H706" i="14"/>
  <c r="I706" i="14"/>
  <c r="J706" i="14"/>
  <c r="K706" i="14"/>
  <c r="L706" i="14"/>
  <c r="M706" i="14"/>
  <c r="N706" i="14"/>
  <c r="O706" i="14"/>
  <c r="P706" i="14"/>
  <c r="Q706" i="14"/>
  <c r="R706" i="14"/>
  <c r="S706" i="14"/>
  <c r="T706" i="14"/>
  <c r="U706" i="14"/>
  <c r="V706" i="14"/>
  <c r="W706" i="14"/>
  <c r="X706" i="14"/>
  <c r="Y706" i="14"/>
  <c r="Z706" i="14"/>
  <c r="AA706" i="14"/>
  <c r="AB706" i="14"/>
  <c r="AC706" i="14"/>
  <c r="AD706" i="14"/>
  <c r="AE706" i="14"/>
  <c r="AF706" i="14"/>
  <c r="AG706" i="14"/>
  <c r="AH706" i="14"/>
  <c r="AI706" i="14"/>
  <c r="AJ706" i="14"/>
  <c r="AK706" i="14"/>
  <c r="G707" i="14"/>
  <c r="H707" i="14"/>
  <c r="I707" i="14"/>
  <c r="J707" i="14"/>
  <c r="K707" i="14"/>
  <c r="L707" i="14"/>
  <c r="M707" i="14"/>
  <c r="N707" i="14"/>
  <c r="O707" i="14"/>
  <c r="P707" i="14"/>
  <c r="Q707" i="14"/>
  <c r="R707" i="14"/>
  <c r="S707" i="14"/>
  <c r="T707" i="14"/>
  <c r="U707" i="14"/>
  <c r="V707" i="14"/>
  <c r="W707" i="14"/>
  <c r="X707" i="14"/>
  <c r="Y707" i="14"/>
  <c r="Z707" i="14"/>
  <c r="AA707" i="14"/>
  <c r="AB707" i="14"/>
  <c r="AC707" i="14"/>
  <c r="AD707" i="14"/>
  <c r="AE707" i="14"/>
  <c r="AF707" i="14"/>
  <c r="AG707" i="14"/>
  <c r="AH707" i="14"/>
  <c r="AI707" i="14"/>
  <c r="AJ707" i="14"/>
  <c r="AK707" i="14"/>
  <c r="G708" i="14"/>
  <c r="H708" i="14"/>
  <c r="I708" i="14"/>
  <c r="J708" i="14"/>
  <c r="K708" i="14"/>
  <c r="L708" i="14"/>
  <c r="M708" i="14"/>
  <c r="N708" i="14"/>
  <c r="O708" i="14"/>
  <c r="P708" i="14"/>
  <c r="Q708" i="14"/>
  <c r="R708" i="14"/>
  <c r="S708" i="14"/>
  <c r="T708" i="14"/>
  <c r="U708" i="14"/>
  <c r="V708" i="14"/>
  <c r="W708" i="14"/>
  <c r="X708" i="14"/>
  <c r="Y708" i="14"/>
  <c r="Z708" i="14"/>
  <c r="AA708" i="14"/>
  <c r="AB708" i="14"/>
  <c r="AC708" i="14"/>
  <c r="AD708" i="14"/>
  <c r="AE708" i="14"/>
  <c r="AF708" i="14"/>
  <c r="AG708" i="14"/>
  <c r="AH708" i="14"/>
  <c r="AI708" i="14"/>
  <c r="AJ708" i="14"/>
  <c r="AK708" i="14"/>
  <c r="G709" i="14"/>
  <c r="H709" i="14"/>
  <c r="I709" i="14"/>
  <c r="J709" i="14"/>
  <c r="K709" i="14"/>
  <c r="L709" i="14"/>
  <c r="M709" i="14"/>
  <c r="N709" i="14"/>
  <c r="O709" i="14"/>
  <c r="P709" i="14"/>
  <c r="Q709" i="14"/>
  <c r="R709" i="14"/>
  <c r="S709" i="14"/>
  <c r="T709" i="14"/>
  <c r="U709" i="14"/>
  <c r="V709" i="14"/>
  <c r="W709" i="14"/>
  <c r="X709" i="14"/>
  <c r="Y709" i="14"/>
  <c r="Z709" i="14"/>
  <c r="AA709" i="14"/>
  <c r="AB709" i="14"/>
  <c r="AC709" i="14"/>
  <c r="AD709" i="14"/>
  <c r="AE709" i="14"/>
  <c r="AF709" i="14"/>
  <c r="AG709" i="14"/>
  <c r="AH709" i="14"/>
  <c r="AI709" i="14"/>
  <c r="AJ709" i="14"/>
  <c r="AK709" i="14"/>
  <c r="G710" i="14"/>
  <c r="H710" i="14"/>
  <c r="I710" i="14"/>
  <c r="J710" i="14"/>
  <c r="K710" i="14"/>
  <c r="L710" i="14"/>
  <c r="M710" i="14"/>
  <c r="N710" i="14"/>
  <c r="O710" i="14"/>
  <c r="P710" i="14"/>
  <c r="Q710" i="14"/>
  <c r="R710" i="14"/>
  <c r="S710" i="14"/>
  <c r="T710" i="14"/>
  <c r="U710" i="14"/>
  <c r="V710" i="14"/>
  <c r="W710" i="14"/>
  <c r="X710" i="14"/>
  <c r="Y710" i="14"/>
  <c r="Z710" i="14"/>
  <c r="AA710" i="14"/>
  <c r="AB710" i="14"/>
  <c r="AC710" i="14"/>
  <c r="AD710" i="14"/>
  <c r="AE710" i="14"/>
  <c r="AF710" i="14"/>
  <c r="AG710" i="14"/>
  <c r="AH710" i="14"/>
  <c r="AI710" i="14"/>
  <c r="AJ710" i="14"/>
  <c r="AK710" i="14"/>
  <c r="G711" i="14"/>
  <c r="H711" i="14"/>
  <c r="I711" i="14"/>
  <c r="J711" i="14"/>
  <c r="K711" i="14"/>
  <c r="L711" i="14"/>
  <c r="M711" i="14"/>
  <c r="N711" i="14"/>
  <c r="O711" i="14"/>
  <c r="P711" i="14"/>
  <c r="Q711" i="14"/>
  <c r="R711" i="14"/>
  <c r="S711" i="14"/>
  <c r="T711" i="14"/>
  <c r="U711" i="14"/>
  <c r="V711" i="14"/>
  <c r="W711" i="14"/>
  <c r="X711" i="14"/>
  <c r="Y711" i="14"/>
  <c r="Z711" i="14"/>
  <c r="AA711" i="14"/>
  <c r="AB711" i="14"/>
  <c r="AC711" i="14"/>
  <c r="AD711" i="14"/>
  <c r="AE711" i="14"/>
  <c r="AF711" i="14"/>
  <c r="AG711" i="14"/>
  <c r="AH711" i="14"/>
  <c r="AI711" i="14"/>
  <c r="AJ711" i="14"/>
  <c r="AK711" i="14"/>
  <c r="G712" i="14"/>
  <c r="H712" i="14"/>
  <c r="I712" i="14"/>
  <c r="J712" i="14"/>
  <c r="K712" i="14"/>
  <c r="L712" i="14"/>
  <c r="M712" i="14"/>
  <c r="N712" i="14"/>
  <c r="O712" i="14"/>
  <c r="P712" i="14"/>
  <c r="Q712" i="14"/>
  <c r="R712" i="14"/>
  <c r="S712" i="14"/>
  <c r="T712" i="14"/>
  <c r="U712" i="14"/>
  <c r="V712" i="14"/>
  <c r="W712" i="14"/>
  <c r="X712" i="14"/>
  <c r="Y712" i="14"/>
  <c r="Z712" i="14"/>
  <c r="AA712" i="14"/>
  <c r="AB712" i="14"/>
  <c r="AC712" i="14"/>
  <c r="AD712" i="14"/>
  <c r="AE712" i="14"/>
  <c r="AF712" i="14"/>
  <c r="AG712" i="14"/>
  <c r="AH712" i="14"/>
  <c r="AI712" i="14"/>
  <c r="AJ712" i="14"/>
  <c r="AK712" i="14"/>
  <c r="G713" i="14"/>
  <c r="H713" i="14"/>
  <c r="I713" i="14"/>
  <c r="J713" i="14"/>
  <c r="K713" i="14"/>
  <c r="L713" i="14"/>
  <c r="M713" i="14"/>
  <c r="N713" i="14"/>
  <c r="O713" i="14"/>
  <c r="P713" i="14"/>
  <c r="Q713" i="14"/>
  <c r="R713" i="14"/>
  <c r="S713" i="14"/>
  <c r="T713" i="14"/>
  <c r="U713" i="14"/>
  <c r="V713" i="14"/>
  <c r="W713" i="14"/>
  <c r="X713" i="14"/>
  <c r="Y713" i="14"/>
  <c r="Z713" i="14"/>
  <c r="AA713" i="14"/>
  <c r="AB713" i="14"/>
  <c r="AC713" i="14"/>
  <c r="AD713" i="14"/>
  <c r="AE713" i="14"/>
  <c r="AF713" i="14"/>
  <c r="AG713" i="14"/>
  <c r="AH713" i="14"/>
  <c r="AI713" i="14"/>
  <c r="AJ713" i="14"/>
  <c r="AK713" i="14"/>
  <c r="G714" i="14"/>
  <c r="H714" i="14"/>
  <c r="I714" i="14"/>
  <c r="J714" i="14"/>
  <c r="K714" i="14"/>
  <c r="L714" i="14"/>
  <c r="M714" i="14"/>
  <c r="N714" i="14"/>
  <c r="O714" i="14"/>
  <c r="P714" i="14"/>
  <c r="Q714" i="14"/>
  <c r="R714" i="14"/>
  <c r="S714" i="14"/>
  <c r="T714" i="14"/>
  <c r="U714" i="14"/>
  <c r="V714" i="14"/>
  <c r="W714" i="14"/>
  <c r="X714" i="14"/>
  <c r="Y714" i="14"/>
  <c r="Z714" i="14"/>
  <c r="AA714" i="14"/>
  <c r="AB714" i="14"/>
  <c r="AC714" i="14"/>
  <c r="AD714" i="14"/>
  <c r="AE714" i="14"/>
  <c r="AF714" i="14"/>
  <c r="AG714" i="14"/>
  <c r="AH714" i="14"/>
  <c r="AI714" i="14"/>
  <c r="AJ714" i="14"/>
  <c r="AK714" i="14"/>
  <c r="G715" i="14"/>
  <c r="H715" i="14"/>
  <c r="I715" i="14"/>
  <c r="J715" i="14"/>
  <c r="K715" i="14"/>
  <c r="L715" i="14"/>
  <c r="M715" i="14"/>
  <c r="N715" i="14"/>
  <c r="O715" i="14"/>
  <c r="P715" i="14"/>
  <c r="Q715" i="14"/>
  <c r="R715" i="14"/>
  <c r="S715" i="14"/>
  <c r="T715" i="14"/>
  <c r="U715" i="14"/>
  <c r="V715" i="14"/>
  <c r="W715" i="14"/>
  <c r="X715" i="14"/>
  <c r="Y715" i="14"/>
  <c r="Z715" i="14"/>
  <c r="AA715" i="14"/>
  <c r="AB715" i="14"/>
  <c r="AC715" i="14"/>
  <c r="AD715" i="14"/>
  <c r="AE715" i="14"/>
  <c r="AF715" i="14"/>
  <c r="AG715" i="14"/>
  <c r="AH715" i="14"/>
  <c r="AI715" i="14"/>
  <c r="AJ715" i="14"/>
  <c r="AK715" i="14"/>
  <c r="G716" i="14"/>
  <c r="H716" i="14"/>
  <c r="I716" i="14"/>
  <c r="J716" i="14"/>
  <c r="K716" i="14"/>
  <c r="L716" i="14"/>
  <c r="M716" i="14"/>
  <c r="N716" i="14"/>
  <c r="O716" i="14"/>
  <c r="P716" i="14"/>
  <c r="Q716" i="14"/>
  <c r="R716" i="14"/>
  <c r="S716" i="14"/>
  <c r="T716" i="14"/>
  <c r="U716" i="14"/>
  <c r="V716" i="14"/>
  <c r="W716" i="14"/>
  <c r="X716" i="14"/>
  <c r="Y716" i="14"/>
  <c r="Z716" i="14"/>
  <c r="AA716" i="14"/>
  <c r="AB716" i="14"/>
  <c r="AC716" i="14"/>
  <c r="AD716" i="14"/>
  <c r="AE716" i="14"/>
  <c r="AF716" i="14"/>
  <c r="AG716" i="14"/>
  <c r="AH716" i="14"/>
  <c r="AI716" i="14"/>
  <c r="AJ716" i="14"/>
  <c r="AK716" i="14"/>
  <c r="G717" i="14"/>
  <c r="H717" i="14"/>
  <c r="I717" i="14"/>
  <c r="J717" i="14"/>
  <c r="K717" i="14"/>
  <c r="L717" i="14"/>
  <c r="M717" i="14"/>
  <c r="N717" i="14"/>
  <c r="O717" i="14"/>
  <c r="P717" i="14"/>
  <c r="Q717" i="14"/>
  <c r="R717" i="14"/>
  <c r="S717" i="14"/>
  <c r="T717" i="14"/>
  <c r="U717" i="14"/>
  <c r="V717" i="14"/>
  <c r="W717" i="14"/>
  <c r="X717" i="14"/>
  <c r="Y717" i="14"/>
  <c r="Z717" i="14"/>
  <c r="AA717" i="14"/>
  <c r="AB717" i="14"/>
  <c r="AC717" i="14"/>
  <c r="AD717" i="14"/>
  <c r="AE717" i="14"/>
  <c r="AF717" i="14"/>
  <c r="AG717" i="14"/>
  <c r="AH717" i="14"/>
  <c r="AI717" i="14"/>
  <c r="AJ717" i="14"/>
  <c r="AK717" i="14"/>
  <c r="G718" i="14"/>
  <c r="H718" i="14"/>
  <c r="I718" i="14"/>
  <c r="J718" i="14"/>
  <c r="K718" i="14"/>
  <c r="L718" i="14"/>
  <c r="M718" i="14"/>
  <c r="N718" i="14"/>
  <c r="O718" i="14"/>
  <c r="P718" i="14"/>
  <c r="Q718" i="14"/>
  <c r="R718" i="14"/>
  <c r="S718" i="14"/>
  <c r="T718" i="14"/>
  <c r="U718" i="14"/>
  <c r="V718" i="14"/>
  <c r="W718" i="14"/>
  <c r="X718" i="14"/>
  <c r="Y718" i="14"/>
  <c r="Z718" i="14"/>
  <c r="AA718" i="14"/>
  <c r="AB718" i="14"/>
  <c r="AC718" i="14"/>
  <c r="AD718" i="14"/>
  <c r="AE718" i="14"/>
  <c r="AF718" i="14"/>
  <c r="AG718" i="14"/>
  <c r="AH718" i="14"/>
  <c r="AI718" i="14"/>
  <c r="AJ718" i="14"/>
  <c r="AK718" i="14"/>
  <c r="G719" i="14"/>
  <c r="H719" i="14"/>
  <c r="I719" i="14"/>
  <c r="J719" i="14"/>
  <c r="K719" i="14"/>
  <c r="L719" i="14"/>
  <c r="M719" i="14"/>
  <c r="N719" i="14"/>
  <c r="O719" i="14"/>
  <c r="P719" i="14"/>
  <c r="Q719" i="14"/>
  <c r="R719" i="14"/>
  <c r="S719" i="14"/>
  <c r="T719" i="14"/>
  <c r="U719" i="14"/>
  <c r="V719" i="14"/>
  <c r="W719" i="14"/>
  <c r="X719" i="14"/>
  <c r="Y719" i="14"/>
  <c r="Z719" i="14"/>
  <c r="AA719" i="14"/>
  <c r="AB719" i="14"/>
  <c r="AC719" i="14"/>
  <c r="AD719" i="14"/>
  <c r="AE719" i="14"/>
  <c r="AF719" i="14"/>
  <c r="AG719" i="14"/>
  <c r="AH719" i="14"/>
  <c r="AI719" i="14"/>
  <c r="AJ719" i="14"/>
  <c r="AK719" i="14"/>
  <c r="G720" i="14"/>
  <c r="H720" i="14"/>
  <c r="I720" i="14"/>
  <c r="J720" i="14"/>
  <c r="K720" i="14"/>
  <c r="L720" i="14"/>
  <c r="M720" i="14"/>
  <c r="N720" i="14"/>
  <c r="O720" i="14"/>
  <c r="P720" i="14"/>
  <c r="Q720" i="14"/>
  <c r="R720" i="14"/>
  <c r="S720" i="14"/>
  <c r="T720" i="14"/>
  <c r="U720" i="14"/>
  <c r="V720" i="14"/>
  <c r="W720" i="14"/>
  <c r="X720" i="14"/>
  <c r="Y720" i="14"/>
  <c r="Z720" i="14"/>
  <c r="AA720" i="14"/>
  <c r="AB720" i="14"/>
  <c r="AC720" i="14"/>
  <c r="AD720" i="14"/>
  <c r="AE720" i="14"/>
  <c r="AF720" i="14"/>
  <c r="AG720" i="14"/>
  <c r="AH720" i="14"/>
  <c r="AI720" i="14"/>
  <c r="AJ720" i="14"/>
  <c r="AK720" i="14"/>
  <c r="G721" i="14"/>
  <c r="H721" i="14"/>
  <c r="I721" i="14"/>
  <c r="J721" i="14"/>
  <c r="K721" i="14"/>
  <c r="L721" i="14"/>
  <c r="M721" i="14"/>
  <c r="N721" i="14"/>
  <c r="O721" i="14"/>
  <c r="P721" i="14"/>
  <c r="Q721" i="14"/>
  <c r="R721" i="14"/>
  <c r="S721" i="14"/>
  <c r="T721" i="14"/>
  <c r="U721" i="14"/>
  <c r="V721" i="14"/>
  <c r="W721" i="14"/>
  <c r="X721" i="14"/>
  <c r="Y721" i="14"/>
  <c r="Z721" i="14"/>
  <c r="AA721" i="14"/>
  <c r="AB721" i="14"/>
  <c r="AC721" i="14"/>
  <c r="AD721" i="14"/>
  <c r="AE721" i="14"/>
  <c r="AF721" i="14"/>
  <c r="AG721" i="14"/>
  <c r="AH721" i="14"/>
  <c r="AI721" i="14"/>
  <c r="AJ721" i="14"/>
  <c r="AK721" i="14"/>
  <c r="G722" i="14"/>
  <c r="H722" i="14"/>
  <c r="I722" i="14"/>
  <c r="J722" i="14"/>
  <c r="K722" i="14"/>
  <c r="L722" i="14"/>
  <c r="M722" i="14"/>
  <c r="N722" i="14"/>
  <c r="O722" i="14"/>
  <c r="P722" i="14"/>
  <c r="Q722" i="14"/>
  <c r="R722" i="14"/>
  <c r="S722" i="14"/>
  <c r="T722" i="14"/>
  <c r="U722" i="14"/>
  <c r="V722" i="14"/>
  <c r="W722" i="14"/>
  <c r="X722" i="14"/>
  <c r="Y722" i="14"/>
  <c r="Z722" i="14"/>
  <c r="AA722" i="14"/>
  <c r="AB722" i="14"/>
  <c r="AC722" i="14"/>
  <c r="AD722" i="14"/>
  <c r="AE722" i="14"/>
  <c r="AF722" i="14"/>
  <c r="AG722" i="14"/>
  <c r="AH722" i="14"/>
  <c r="AI722" i="14"/>
  <c r="AJ722" i="14"/>
  <c r="AK722" i="14"/>
  <c r="G723" i="14"/>
  <c r="H723" i="14"/>
  <c r="I723" i="14"/>
  <c r="J723" i="14"/>
  <c r="K723" i="14"/>
  <c r="L723" i="14"/>
  <c r="M723" i="14"/>
  <c r="N723" i="14"/>
  <c r="O723" i="14"/>
  <c r="P723" i="14"/>
  <c r="Q723" i="14"/>
  <c r="R723" i="14"/>
  <c r="S723" i="14"/>
  <c r="T723" i="14"/>
  <c r="U723" i="14"/>
  <c r="V723" i="14"/>
  <c r="W723" i="14"/>
  <c r="X723" i="14"/>
  <c r="Y723" i="14"/>
  <c r="Z723" i="14"/>
  <c r="AA723" i="14"/>
  <c r="AB723" i="14"/>
  <c r="AC723" i="14"/>
  <c r="AD723" i="14"/>
  <c r="AE723" i="14"/>
  <c r="AF723" i="14"/>
  <c r="AG723" i="14"/>
  <c r="AH723" i="14"/>
  <c r="AI723" i="14"/>
  <c r="AJ723" i="14"/>
  <c r="AK723" i="14"/>
  <c r="G724" i="14"/>
  <c r="H724" i="14"/>
  <c r="I724" i="14"/>
  <c r="J724" i="14"/>
  <c r="K724" i="14"/>
  <c r="L724" i="14"/>
  <c r="M724" i="14"/>
  <c r="N724" i="14"/>
  <c r="O724" i="14"/>
  <c r="P724" i="14"/>
  <c r="Q724" i="14"/>
  <c r="R724" i="14"/>
  <c r="S724" i="14"/>
  <c r="T724" i="14"/>
  <c r="U724" i="14"/>
  <c r="V724" i="14"/>
  <c r="W724" i="14"/>
  <c r="X724" i="14"/>
  <c r="Y724" i="14"/>
  <c r="Z724" i="14"/>
  <c r="AA724" i="14"/>
  <c r="AB724" i="14"/>
  <c r="AC724" i="14"/>
  <c r="AD724" i="14"/>
  <c r="AE724" i="14"/>
  <c r="AF724" i="14"/>
  <c r="AG724" i="14"/>
  <c r="AH724" i="14"/>
  <c r="AI724" i="14"/>
  <c r="AJ724" i="14"/>
  <c r="AK724" i="14"/>
  <c r="G725" i="14"/>
  <c r="H725" i="14"/>
  <c r="I725" i="14"/>
  <c r="J725" i="14"/>
  <c r="K725" i="14"/>
  <c r="L725" i="14"/>
  <c r="M725" i="14"/>
  <c r="N725" i="14"/>
  <c r="O725" i="14"/>
  <c r="P725" i="14"/>
  <c r="Q725" i="14"/>
  <c r="R725" i="14"/>
  <c r="S725" i="14"/>
  <c r="T725" i="14"/>
  <c r="U725" i="14"/>
  <c r="V725" i="14"/>
  <c r="W725" i="14"/>
  <c r="X725" i="14"/>
  <c r="Y725" i="14"/>
  <c r="Z725" i="14"/>
  <c r="AA725" i="14"/>
  <c r="AB725" i="14"/>
  <c r="AC725" i="14"/>
  <c r="AD725" i="14"/>
  <c r="AE725" i="14"/>
  <c r="AF725" i="14"/>
  <c r="AG725" i="14"/>
  <c r="AH725" i="14"/>
  <c r="AI725" i="14"/>
  <c r="AJ725" i="14"/>
  <c r="AK725" i="14"/>
  <c r="G726" i="14"/>
  <c r="H726" i="14"/>
  <c r="I726" i="14"/>
  <c r="J726" i="14"/>
  <c r="K726" i="14"/>
  <c r="L726" i="14"/>
  <c r="M726" i="14"/>
  <c r="N726" i="14"/>
  <c r="O726" i="14"/>
  <c r="P726" i="14"/>
  <c r="Q726" i="14"/>
  <c r="R726" i="14"/>
  <c r="S726" i="14"/>
  <c r="T726" i="14"/>
  <c r="U726" i="14"/>
  <c r="V726" i="14"/>
  <c r="W726" i="14"/>
  <c r="X726" i="14"/>
  <c r="Y726" i="14"/>
  <c r="Z726" i="14"/>
  <c r="AA726" i="14"/>
  <c r="AB726" i="14"/>
  <c r="AC726" i="14"/>
  <c r="AD726" i="14"/>
  <c r="AE726" i="14"/>
  <c r="AF726" i="14"/>
  <c r="AG726" i="14"/>
  <c r="AH726" i="14"/>
  <c r="AI726" i="14"/>
  <c r="AJ726" i="14"/>
  <c r="AK726" i="14"/>
  <c r="G727" i="14"/>
  <c r="H727" i="14"/>
  <c r="I727" i="14"/>
  <c r="J727" i="14"/>
  <c r="K727" i="14"/>
  <c r="L727" i="14"/>
  <c r="M727" i="14"/>
  <c r="N727" i="14"/>
  <c r="O727" i="14"/>
  <c r="P727" i="14"/>
  <c r="Q727" i="14"/>
  <c r="R727" i="14"/>
  <c r="S727" i="14"/>
  <c r="T727" i="14"/>
  <c r="U727" i="14"/>
  <c r="V727" i="14"/>
  <c r="W727" i="14"/>
  <c r="X727" i="14"/>
  <c r="Y727" i="14"/>
  <c r="Z727" i="14"/>
  <c r="AA727" i="14"/>
  <c r="AB727" i="14"/>
  <c r="AC727" i="14"/>
  <c r="AD727" i="14"/>
  <c r="AE727" i="14"/>
  <c r="AF727" i="14"/>
  <c r="AG727" i="14"/>
  <c r="AH727" i="14"/>
  <c r="AI727" i="14"/>
  <c r="AJ727" i="14"/>
  <c r="AK727" i="14"/>
  <c r="G728" i="14"/>
  <c r="H728" i="14"/>
  <c r="I728" i="14"/>
  <c r="J728" i="14"/>
  <c r="K728" i="14"/>
  <c r="L728" i="14"/>
  <c r="M728" i="14"/>
  <c r="N728" i="14"/>
  <c r="O728" i="14"/>
  <c r="P728" i="14"/>
  <c r="Q728" i="14"/>
  <c r="R728" i="14"/>
  <c r="S728" i="14"/>
  <c r="T728" i="14"/>
  <c r="U728" i="14"/>
  <c r="V728" i="14"/>
  <c r="W728" i="14"/>
  <c r="X728" i="14"/>
  <c r="Y728" i="14"/>
  <c r="Z728" i="14"/>
  <c r="AA728" i="14"/>
  <c r="AB728" i="14"/>
  <c r="AC728" i="14"/>
  <c r="AD728" i="14"/>
  <c r="AE728" i="14"/>
  <c r="AF728" i="14"/>
  <c r="AG728" i="14"/>
  <c r="AH728" i="14"/>
  <c r="AI728" i="14"/>
  <c r="AJ728" i="14"/>
  <c r="AK728" i="14"/>
  <c r="G729" i="14"/>
  <c r="H729" i="14"/>
  <c r="I729" i="14"/>
  <c r="J729" i="14"/>
  <c r="K729" i="14"/>
  <c r="L729" i="14"/>
  <c r="M729" i="14"/>
  <c r="N729" i="14"/>
  <c r="O729" i="14"/>
  <c r="P729" i="14"/>
  <c r="Q729" i="14"/>
  <c r="R729" i="14"/>
  <c r="S729" i="14"/>
  <c r="T729" i="14"/>
  <c r="U729" i="14"/>
  <c r="V729" i="14"/>
  <c r="W729" i="14"/>
  <c r="X729" i="14"/>
  <c r="Y729" i="14"/>
  <c r="Z729" i="14"/>
  <c r="AA729" i="14"/>
  <c r="AB729" i="14"/>
  <c r="AC729" i="14"/>
  <c r="AD729" i="14"/>
  <c r="AE729" i="14"/>
  <c r="AF729" i="14"/>
  <c r="AG729" i="14"/>
  <c r="AH729" i="14"/>
  <c r="AI729" i="14"/>
  <c r="AJ729" i="14"/>
  <c r="AK729" i="14"/>
  <c r="G730" i="14"/>
  <c r="H730" i="14"/>
  <c r="I730" i="14"/>
  <c r="J730" i="14"/>
  <c r="K730" i="14"/>
  <c r="L730" i="14"/>
  <c r="M730" i="14"/>
  <c r="N730" i="14"/>
  <c r="O730" i="14"/>
  <c r="P730" i="14"/>
  <c r="Q730" i="14"/>
  <c r="R730" i="14"/>
  <c r="S730" i="14"/>
  <c r="T730" i="14"/>
  <c r="U730" i="14"/>
  <c r="V730" i="14"/>
  <c r="W730" i="14"/>
  <c r="X730" i="14"/>
  <c r="Y730" i="14"/>
  <c r="Z730" i="14"/>
  <c r="AA730" i="14"/>
  <c r="AB730" i="14"/>
  <c r="AC730" i="14"/>
  <c r="AD730" i="14"/>
  <c r="AE730" i="14"/>
  <c r="AF730" i="14"/>
  <c r="AG730" i="14"/>
  <c r="AH730" i="14"/>
  <c r="AI730" i="14"/>
  <c r="AJ730" i="14"/>
  <c r="AK730" i="14"/>
  <c r="G731" i="14"/>
  <c r="H731" i="14"/>
  <c r="I731" i="14"/>
  <c r="J731" i="14"/>
  <c r="K731" i="14"/>
  <c r="L731" i="14"/>
  <c r="M731" i="14"/>
  <c r="N731" i="14"/>
  <c r="O731" i="14"/>
  <c r="P731" i="14"/>
  <c r="Q731" i="14"/>
  <c r="R731" i="14"/>
  <c r="S731" i="14"/>
  <c r="T731" i="14"/>
  <c r="U731" i="14"/>
  <c r="V731" i="14"/>
  <c r="W731" i="14"/>
  <c r="X731" i="14"/>
  <c r="Y731" i="14"/>
  <c r="Z731" i="14"/>
  <c r="AA731" i="14"/>
  <c r="AB731" i="14"/>
  <c r="AC731" i="14"/>
  <c r="AD731" i="14"/>
  <c r="AE731" i="14"/>
  <c r="AF731" i="14"/>
  <c r="AG731" i="14"/>
  <c r="AH731" i="14"/>
  <c r="AI731" i="14"/>
  <c r="AJ731" i="14"/>
  <c r="AK731" i="14"/>
  <c r="G732" i="14"/>
  <c r="H732" i="14"/>
  <c r="I732" i="14"/>
  <c r="J732" i="14"/>
  <c r="K732" i="14"/>
  <c r="L732" i="14"/>
  <c r="M732" i="14"/>
  <c r="N732" i="14"/>
  <c r="O732" i="14"/>
  <c r="P732" i="14"/>
  <c r="Q732" i="14"/>
  <c r="R732" i="14"/>
  <c r="S732" i="14"/>
  <c r="T732" i="14"/>
  <c r="U732" i="14"/>
  <c r="V732" i="14"/>
  <c r="W732" i="14"/>
  <c r="X732" i="14"/>
  <c r="Y732" i="14"/>
  <c r="Z732" i="14"/>
  <c r="AA732" i="14"/>
  <c r="AB732" i="14"/>
  <c r="AC732" i="14"/>
  <c r="AD732" i="14"/>
  <c r="AE732" i="14"/>
  <c r="AF732" i="14"/>
  <c r="AG732" i="14"/>
  <c r="AH732" i="14"/>
  <c r="AI732" i="14"/>
  <c r="AJ732" i="14"/>
  <c r="AK732" i="14"/>
  <c r="G733" i="14"/>
  <c r="H733" i="14"/>
  <c r="I733" i="14"/>
  <c r="J733" i="14"/>
  <c r="K733" i="14"/>
  <c r="L733" i="14"/>
  <c r="M733" i="14"/>
  <c r="N733" i="14"/>
  <c r="O733" i="14"/>
  <c r="P733" i="14"/>
  <c r="Q733" i="14"/>
  <c r="R733" i="14"/>
  <c r="S733" i="14"/>
  <c r="T733" i="14"/>
  <c r="U733" i="14"/>
  <c r="V733" i="14"/>
  <c r="W733" i="14"/>
  <c r="X733" i="14"/>
  <c r="Y733" i="14"/>
  <c r="Z733" i="14"/>
  <c r="AA733" i="14"/>
  <c r="AB733" i="14"/>
  <c r="AC733" i="14"/>
  <c r="AD733" i="14"/>
  <c r="AE733" i="14"/>
  <c r="AF733" i="14"/>
  <c r="AG733" i="14"/>
  <c r="AH733" i="14"/>
  <c r="AI733" i="14"/>
  <c r="AJ733" i="14"/>
  <c r="AK733" i="14"/>
  <c r="G734" i="14"/>
  <c r="H734" i="14"/>
  <c r="I734" i="14"/>
  <c r="J734" i="14"/>
  <c r="K734" i="14"/>
  <c r="L734" i="14"/>
  <c r="M734" i="14"/>
  <c r="N734" i="14"/>
  <c r="O734" i="14"/>
  <c r="P734" i="14"/>
  <c r="Q734" i="14"/>
  <c r="R734" i="14"/>
  <c r="S734" i="14"/>
  <c r="T734" i="14"/>
  <c r="U734" i="14"/>
  <c r="V734" i="14"/>
  <c r="W734" i="14"/>
  <c r="X734" i="14"/>
  <c r="Y734" i="14"/>
  <c r="Z734" i="14"/>
  <c r="AA734" i="14"/>
  <c r="AB734" i="14"/>
  <c r="AC734" i="14"/>
  <c r="AD734" i="14"/>
  <c r="AE734" i="14"/>
  <c r="AF734" i="14"/>
  <c r="AG734" i="14"/>
  <c r="AH734" i="14"/>
  <c r="AI734" i="14"/>
  <c r="AJ734" i="14"/>
  <c r="AK734" i="14"/>
  <c r="G735" i="14"/>
  <c r="H735" i="14"/>
  <c r="I735" i="14"/>
  <c r="J735" i="14"/>
  <c r="K735" i="14"/>
  <c r="L735" i="14"/>
  <c r="M735" i="14"/>
  <c r="N735" i="14"/>
  <c r="O735" i="14"/>
  <c r="P735" i="14"/>
  <c r="Q735" i="14"/>
  <c r="R735" i="14"/>
  <c r="S735" i="14"/>
  <c r="T735" i="14"/>
  <c r="U735" i="14"/>
  <c r="V735" i="14"/>
  <c r="W735" i="14"/>
  <c r="X735" i="14"/>
  <c r="Y735" i="14"/>
  <c r="Z735" i="14"/>
  <c r="AA735" i="14"/>
  <c r="AB735" i="14"/>
  <c r="AC735" i="14"/>
  <c r="AD735" i="14"/>
  <c r="AE735" i="14"/>
  <c r="AF735" i="14"/>
  <c r="AG735" i="14"/>
  <c r="AH735" i="14"/>
  <c r="AI735" i="14"/>
  <c r="AJ735" i="14"/>
  <c r="AK735" i="14"/>
  <c r="G736" i="14"/>
  <c r="H736" i="14"/>
  <c r="I736" i="14"/>
  <c r="J736" i="14"/>
  <c r="K736" i="14"/>
  <c r="L736" i="14"/>
  <c r="M736" i="14"/>
  <c r="N736" i="14"/>
  <c r="O736" i="14"/>
  <c r="P736" i="14"/>
  <c r="Q736" i="14"/>
  <c r="R736" i="14"/>
  <c r="S736" i="14"/>
  <c r="T736" i="14"/>
  <c r="U736" i="14"/>
  <c r="V736" i="14"/>
  <c r="W736" i="14"/>
  <c r="X736" i="14"/>
  <c r="Y736" i="14"/>
  <c r="Z736" i="14"/>
  <c r="AA736" i="14"/>
  <c r="AB736" i="14"/>
  <c r="AC736" i="14"/>
  <c r="AD736" i="14"/>
  <c r="AE736" i="14"/>
  <c r="AF736" i="14"/>
  <c r="AG736" i="14"/>
  <c r="AH736" i="14"/>
  <c r="AI736" i="14"/>
  <c r="AJ736" i="14"/>
  <c r="AK736" i="14"/>
  <c r="G737" i="14"/>
  <c r="H737" i="14"/>
  <c r="I737" i="14"/>
  <c r="J737" i="14"/>
  <c r="K737" i="14"/>
  <c r="L737" i="14"/>
  <c r="M737" i="14"/>
  <c r="N737" i="14"/>
  <c r="O737" i="14"/>
  <c r="P737" i="14"/>
  <c r="Q737" i="14"/>
  <c r="R737" i="14"/>
  <c r="S737" i="14"/>
  <c r="T737" i="14"/>
  <c r="U737" i="14"/>
  <c r="V737" i="14"/>
  <c r="W737" i="14"/>
  <c r="X737" i="14"/>
  <c r="Y737" i="14"/>
  <c r="Z737" i="14"/>
  <c r="AA737" i="14"/>
  <c r="AB737" i="14"/>
  <c r="AC737" i="14"/>
  <c r="AD737" i="14"/>
  <c r="AE737" i="14"/>
  <c r="AF737" i="14"/>
  <c r="AG737" i="14"/>
  <c r="AH737" i="14"/>
  <c r="AI737" i="14"/>
  <c r="AJ737" i="14"/>
  <c r="AK737" i="14"/>
  <c r="G738" i="14"/>
  <c r="H738" i="14"/>
  <c r="I738" i="14"/>
  <c r="J738" i="14"/>
  <c r="K738" i="14"/>
  <c r="L738" i="14"/>
  <c r="M738" i="14"/>
  <c r="N738" i="14"/>
  <c r="O738" i="14"/>
  <c r="P738" i="14"/>
  <c r="Q738" i="14"/>
  <c r="R738" i="14"/>
  <c r="S738" i="14"/>
  <c r="T738" i="14"/>
  <c r="U738" i="14"/>
  <c r="V738" i="14"/>
  <c r="W738" i="14"/>
  <c r="X738" i="14"/>
  <c r="Y738" i="14"/>
  <c r="Z738" i="14"/>
  <c r="AA738" i="14"/>
  <c r="AB738" i="14"/>
  <c r="AC738" i="14"/>
  <c r="AD738" i="14"/>
  <c r="AE738" i="14"/>
  <c r="AF738" i="14"/>
  <c r="AG738" i="14"/>
  <c r="AH738" i="14"/>
  <c r="AI738" i="14"/>
  <c r="AJ738" i="14"/>
  <c r="AK738" i="14"/>
  <c r="G739" i="14"/>
  <c r="H739" i="14"/>
  <c r="I739" i="14"/>
  <c r="J739" i="14"/>
  <c r="K739" i="14"/>
  <c r="L739" i="14"/>
  <c r="M739" i="14"/>
  <c r="N739" i="14"/>
  <c r="O739" i="14"/>
  <c r="P739" i="14"/>
  <c r="Q739" i="14"/>
  <c r="R739" i="14"/>
  <c r="S739" i="14"/>
  <c r="T739" i="14"/>
  <c r="U739" i="14"/>
  <c r="V739" i="14"/>
  <c r="W739" i="14"/>
  <c r="X739" i="14"/>
  <c r="Y739" i="14"/>
  <c r="Z739" i="14"/>
  <c r="AA739" i="14"/>
  <c r="AB739" i="14"/>
  <c r="AC739" i="14"/>
  <c r="AD739" i="14"/>
  <c r="AE739" i="14"/>
  <c r="AF739" i="14"/>
  <c r="AG739" i="14"/>
  <c r="AH739" i="14"/>
  <c r="AI739" i="14"/>
  <c r="AJ739" i="14"/>
  <c r="AK739" i="14"/>
  <c r="G740" i="14"/>
  <c r="H740" i="14"/>
  <c r="I740" i="14"/>
  <c r="J740" i="14"/>
  <c r="K740" i="14"/>
  <c r="L740" i="14"/>
  <c r="M740" i="14"/>
  <c r="N740" i="14"/>
  <c r="O740" i="14"/>
  <c r="P740" i="14"/>
  <c r="Q740" i="14"/>
  <c r="R740" i="14"/>
  <c r="S740" i="14"/>
  <c r="T740" i="14"/>
  <c r="U740" i="14"/>
  <c r="V740" i="14"/>
  <c r="W740" i="14"/>
  <c r="X740" i="14"/>
  <c r="Y740" i="14"/>
  <c r="Z740" i="14"/>
  <c r="AA740" i="14"/>
  <c r="AB740" i="14"/>
  <c r="AC740" i="14"/>
  <c r="AD740" i="14"/>
  <c r="AE740" i="14"/>
  <c r="AF740" i="14"/>
  <c r="AG740" i="14"/>
  <c r="AH740" i="14"/>
  <c r="AI740" i="14"/>
  <c r="AJ740" i="14"/>
  <c r="AK740" i="14"/>
  <c r="G741" i="14"/>
  <c r="H741" i="14"/>
  <c r="I741" i="14"/>
  <c r="J741" i="14"/>
  <c r="K741" i="14"/>
  <c r="L741" i="14"/>
  <c r="M741" i="14"/>
  <c r="N741" i="14"/>
  <c r="O741" i="14"/>
  <c r="P741" i="14"/>
  <c r="Q741" i="14"/>
  <c r="R741" i="14"/>
  <c r="S741" i="14"/>
  <c r="T741" i="14"/>
  <c r="U741" i="14"/>
  <c r="V741" i="14"/>
  <c r="W741" i="14"/>
  <c r="X741" i="14"/>
  <c r="Y741" i="14"/>
  <c r="Z741" i="14"/>
  <c r="AA741" i="14"/>
  <c r="AB741" i="14"/>
  <c r="AC741" i="14"/>
  <c r="AD741" i="14"/>
  <c r="AE741" i="14"/>
  <c r="AF741" i="14"/>
  <c r="AG741" i="14"/>
  <c r="AH741" i="14"/>
  <c r="AI741" i="14"/>
  <c r="AJ741" i="14"/>
  <c r="AK741" i="14"/>
  <c r="G742" i="14"/>
  <c r="H742" i="14"/>
  <c r="I742" i="14"/>
  <c r="J742" i="14"/>
  <c r="K742" i="14"/>
  <c r="L742" i="14"/>
  <c r="M742" i="14"/>
  <c r="N742" i="14"/>
  <c r="O742" i="14"/>
  <c r="P742" i="14"/>
  <c r="Q742" i="14"/>
  <c r="R742" i="14"/>
  <c r="S742" i="14"/>
  <c r="T742" i="14"/>
  <c r="U742" i="14"/>
  <c r="V742" i="14"/>
  <c r="W742" i="14"/>
  <c r="X742" i="14"/>
  <c r="Y742" i="14"/>
  <c r="Z742" i="14"/>
  <c r="AA742" i="14"/>
  <c r="AB742" i="14"/>
  <c r="AC742" i="14"/>
  <c r="AD742" i="14"/>
  <c r="AE742" i="14"/>
  <c r="AF742" i="14"/>
  <c r="AG742" i="14"/>
  <c r="AH742" i="14"/>
  <c r="AI742" i="14"/>
  <c r="AJ742" i="14"/>
  <c r="AK742" i="14"/>
  <c r="G743" i="14"/>
  <c r="H743" i="14"/>
  <c r="I743" i="14"/>
  <c r="J743" i="14"/>
  <c r="K743" i="14"/>
  <c r="L743" i="14"/>
  <c r="M743" i="14"/>
  <c r="N743" i="14"/>
  <c r="O743" i="14"/>
  <c r="P743" i="14"/>
  <c r="Q743" i="14"/>
  <c r="R743" i="14"/>
  <c r="S743" i="14"/>
  <c r="T743" i="14"/>
  <c r="U743" i="14"/>
  <c r="V743" i="14"/>
  <c r="W743" i="14"/>
  <c r="X743" i="14"/>
  <c r="Y743" i="14"/>
  <c r="Z743" i="14"/>
  <c r="AA743" i="14"/>
  <c r="AB743" i="14"/>
  <c r="AC743" i="14"/>
  <c r="AD743" i="14"/>
  <c r="AE743" i="14"/>
  <c r="AF743" i="14"/>
  <c r="AG743" i="14"/>
  <c r="AH743" i="14"/>
  <c r="AI743" i="14"/>
  <c r="AJ743" i="14"/>
  <c r="AK743" i="14"/>
  <c r="G744" i="14"/>
  <c r="H744" i="14"/>
  <c r="I744" i="14"/>
  <c r="J744" i="14"/>
  <c r="K744" i="14"/>
  <c r="L744" i="14"/>
  <c r="M744" i="14"/>
  <c r="N744" i="14"/>
  <c r="O744" i="14"/>
  <c r="P744" i="14"/>
  <c r="Q744" i="14"/>
  <c r="R744" i="14"/>
  <c r="S744" i="14"/>
  <c r="T744" i="14"/>
  <c r="U744" i="14"/>
  <c r="V744" i="14"/>
  <c r="W744" i="14"/>
  <c r="X744" i="14"/>
  <c r="Y744" i="14"/>
  <c r="Z744" i="14"/>
  <c r="AA744" i="14"/>
  <c r="AB744" i="14"/>
  <c r="AC744" i="14"/>
  <c r="AD744" i="14"/>
  <c r="AE744" i="14"/>
  <c r="AF744" i="14"/>
  <c r="AG744" i="14"/>
  <c r="AH744" i="14"/>
  <c r="AI744" i="14"/>
  <c r="AJ744" i="14"/>
  <c r="AK744" i="14"/>
  <c r="G745" i="14"/>
  <c r="H745" i="14"/>
  <c r="I745" i="14"/>
  <c r="J745" i="14"/>
  <c r="K745" i="14"/>
  <c r="L745" i="14"/>
  <c r="M745" i="14"/>
  <c r="N745" i="14"/>
  <c r="O745" i="14"/>
  <c r="P745" i="14"/>
  <c r="Q745" i="14"/>
  <c r="R745" i="14"/>
  <c r="S745" i="14"/>
  <c r="T745" i="14"/>
  <c r="U745" i="14"/>
  <c r="V745" i="14"/>
  <c r="W745" i="14"/>
  <c r="X745" i="14"/>
  <c r="Y745" i="14"/>
  <c r="Z745" i="14"/>
  <c r="AA745" i="14"/>
  <c r="AB745" i="14"/>
  <c r="AC745" i="14"/>
  <c r="AD745" i="14"/>
  <c r="AE745" i="14"/>
  <c r="AF745" i="14"/>
  <c r="AG745" i="14"/>
  <c r="AH745" i="14"/>
  <c r="AI745" i="14"/>
  <c r="AJ745" i="14"/>
  <c r="AK745" i="14"/>
  <c r="G746" i="14"/>
  <c r="H746" i="14"/>
  <c r="I746" i="14"/>
  <c r="J746" i="14"/>
  <c r="K746" i="14"/>
  <c r="L746" i="14"/>
  <c r="M746" i="14"/>
  <c r="N746" i="14"/>
  <c r="O746" i="14"/>
  <c r="P746" i="14"/>
  <c r="Q746" i="14"/>
  <c r="R746" i="14"/>
  <c r="S746" i="14"/>
  <c r="T746" i="14"/>
  <c r="U746" i="14"/>
  <c r="V746" i="14"/>
  <c r="W746" i="14"/>
  <c r="X746" i="14"/>
  <c r="Y746" i="14"/>
  <c r="Z746" i="14"/>
  <c r="AA746" i="14"/>
  <c r="AB746" i="14"/>
  <c r="AC746" i="14"/>
  <c r="AD746" i="14"/>
  <c r="AE746" i="14"/>
  <c r="AF746" i="14"/>
  <c r="AG746" i="14"/>
  <c r="AH746" i="14"/>
  <c r="AI746" i="14"/>
  <c r="AJ746" i="14"/>
  <c r="AK746" i="14"/>
  <c r="G747" i="14"/>
  <c r="H747" i="14"/>
  <c r="I747" i="14"/>
  <c r="J747" i="14"/>
  <c r="K747" i="14"/>
  <c r="L747" i="14"/>
  <c r="M747" i="14"/>
  <c r="N747" i="14"/>
  <c r="O747" i="14"/>
  <c r="P747" i="14"/>
  <c r="Q747" i="14"/>
  <c r="R747" i="14"/>
  <c r="S747" i="14"/>
  <c r="T747" i="14"/>
  <c r="U747" i="14"/>
  <c r="V747" i="14"/>
  <c r="W747" i="14"/>
  <c r="X747" i="14"/>
  <c r="Y747" i="14"/>
  <c r="Z747" i="14"/>
  <c r="AA747" i="14"/>
  <c r="AB747" i="14"/>
  <c r="AC747" i="14"/>
  <c r="AD747" i="14"/>
  <c r="AE747" i="14"/>
  <c r="AF747" i="14"/>
  <c r="AG747" i="14"/>
  <c r="AH747" i="14"/>
  <c r="AI747" i="14"/>
  <c r="AJ747" i="14"/>
  <c r="AK747" i="14"/>
  <c r="G748" i="14"/>
  <c r="H748" i="14"/>
  <c r="I748" i="14"/>
  <c r="J748" i="14"/>
  <c r="K748" i="14"/>
  <c r="L748" i="14"/>
  <c r="M748" i="14"/>
  <c r="N748" i="14"/>
  <c r="O748" i="14"/>
  <c r="P748" i="14"/>
  <c r="Q748" i="14"/>
  <c r="R748" i="14"/>
  <c r="S748" i="14"/>
  <c r="T748" i="14"/>
  <c r="U748" i="14"/>
  <c r="V748" i="14"/>
  <c r="W748" i="14"/>
  <c r="X748" i="14"/>
  <c r="Y748" i="14"/>
  <c r="Z748" i="14"/>
  <c r="AA748" i="14"/>
  <c r="AB748" i="14"/>
  <c r="AC748" i="14"/>
  <c r="AD748" i="14"/>
  <c r="AE748" i="14"/>
  <c r="AF748" i="14"/>
  <c r="AG748" i="14"/>
  <c r="AH748" i="14"/>
  <c r="AI748" i="14"/>
  <c r="AJ748" i="14"/>
  <c r="AK748" i="14"/>
  <c r="G749" i="14"/>
  <c r="H749" i="14"/>
  <c r="I749" i="14"/>
  <c r="J749" i="14"/>
  <c r="K749" i="14"/>
  <c r="L749" i="14"/>
  <c r="M749" i="14"/>
  <c r="N749" i="14"/>
  <c r="O749" i="14"/>
  <c r="P749" i="14"/>
  <c r="Q749" i="14"/>
  <c r="R749" i="14"/>
  <c r="S749" i="14"/>
  <c r="T749" i="14"/>
  <c r="U749" i="14"/>
  <c r="V749" i="14"/>
  <c r="W749" i="14"/>
  <c r="X749" i="14"/>
  <c r="Y749" i="14"/>
  <c r="Z749" i="14"/>
  <c r="AA749" i="14"/>
  <c r="AB749" i="14"/>
  <c r="AC749" i="14"/>
  <c r="AD749" i="14"/>
  <c r="AE749" i="14"/>
  <c r="AF749" i="14"/>
  <c r="AG749" i="14"/>
  <c r="AH749" i="14"/>
  <c r="AI749" i="14"/>
  <c r="AJ749" i="14"/>
  <c r="AK749" i="14"/>
  <c r="G750" i="14"/>
  <c r="H750" i="14"/>
  <c r="I750" i="14"/>
  <c r="J750" i="14"/>
  <c r="K750" i="14"/>
  <c r="L750" i="14"/>
  <c r="M750" i="14"/>
  <c r="N750" i="14"/>
  <c r="O750" i="14"/>
  <c r="P750" i="14"/>
  <c r="Q750" i="14"/>
  <c r="R750" i="14"/>
  <c r="S750" i="14"/>
  <c r="T750" i="14"/>
  <c r="U750" i="14"/>
  <c r="V750" i="14"/>
  <c r="W750" i="14"/>
  <c r="X750" i="14"/>
  <c r="Y750" i="14"/>
  <c r="Z750" i="14"/>
  <c r="AA750" i="14"/>
  <c r="AB750" i="14"/>
  <c r="AC750" i="14"/>
  <c r="AD750" i="14"/>
  <c r="AE750" i="14"/>
  <c r="AF750" i="14"/>
  <c r="AG750" i="14"/>
  <c r="AH750" i="14"/>
  <c r="AI750" i="14"/>
  <c r="AJ750" i="14"/>
  <c r="AK750" i="14"/>
  <c r="G751" i="14"/>
  <c r="H751" i="14"/>
  <c r="I751" i="14"/>
  <c r="J751" i="14"/>
  <c r="K751" i="14"/>
  <c r="L751" i="14"/>
  <c r="M751" i="14"/>
  <c r="N751" i="14"/>
  <c r="O751" i="14"/>
  <c r="P751" i="14"/>
  <c r="Q751" i="14"/>
  <c r="R751" i="14"/>
  <c r="S751" i="14"/>
  <c r="T751" i="14"/>
  <c r="U751" i="14"/>
  <c r="V751" i="14"/>
  <c r="W751" i="14"/>
  <c r="X751" i="14"/>
  <c r="Y751" i="14"/>
  <c r="Z751" i="14"/>
  <c r="AA751" i="14"/>
  <c r="AB751" i="14"/>
  <c r="AC751" i="14"/>
  <c r="AD751" i="14"/>
  <c r="AE751" i="14"/>
  <c r="AF751" i="14"/>
  <c r="AG751" i="14"/>
  <c r="AH751" i="14"/>
  <c r="AI751" i="14"/>
  <c r="AJ751" i="14"/>
  <c r="AK751" i="14"/>
  <c r="G752" i="14"/>
  <c r="H752" i="14"/>
  <c r="I752" i="14"/>
  <c r="J752" i="14"/>
  <c r="K752" i="14"/>
  <c r="L752" i="14"/>
  <c r="M752" i="14"/>
  <c r="N752" i="14"/>
  <c r="O752" i="14"/>
  <c r="P752" i="14"/>
  <c r="Q752" i="14"/>
  <c r="R752" i="14"/>
  <c r="S752" i="14"/>
  <c r="T752" i="14"/>
  <c r="U752" i="14"/>
  <c r="V752" i="14"/>
  <c r="W752" i="14"/>
  <c r="X752" i="14"/>
  <c r="Y752" i="14"/>
  <c r="Z752" i="14"/>
  <c r="AA752" i="14"/>
  <c r="AB752" i="14"/>
  <c r="AC752" i="14"/>
  <c r="AD752" i="14"/>
  <c r="AE752" i="14"/>
  <c r="AF752" i="14"/>
  <c r="AG752" i="14"/>
  <c r="AH752" i="14"/>
  <c r="AI752" i="14"/>
  <c r="AJ752" i="14"/>
  <c r="AK752" i="14"/>
  <c r="G753" i="14"/>
  <c r="H753" i="14"/>
  <c r="I753" i="14"/>
  <c r="J753" i="14"/>
  <c r="K753" i="14"/>
  <c r="L753" i="14"/>
  <c r="M753" i="14"/>
  <c r="N753" i="14"/>
  <c r="O753" i="14"/>
  <c r="P753" i="14"/>
  <c r="Q753" i="14"/>
  <c r="R753" i="14"/>
  <c r="S753" i="14"/>
  <c r="T753" i="14"/>
  <c r="U753" i="14"/>
  <c r="V753" i="14"/>
  <c r="W753" i="14"/>
  <c r="X753" i="14"/>
  <c r="Y753" i="14"/>
  <c r="Z753" i="14"/>
  <c r="AA753" i="14"/>
  <c r="AB753" i="14"/>
  <c r="AC753" i="14"/>
  <c r="AD753" i="14"/>
  <c r="AE753" i="14"/>
  <c r="AF753" i="14"/>
  <c r="AG753" i="14"/>
  <c r="AH753" i="14"/>
  <c r="AI753" i="14"/>
  <c r="AJ753" i="14"/>
  <c r="AK753" i="14"/>
  <c r="G754" i="14"/>
  <c r="H754" i="14"/>
  <c r="I754" i="14"/>
  <c r="J754" i="14"/>
  <c r="K754" i="14"/>
  <c r="L754" i="14"/>
  <c r="M754" i="14"/>
  <c r="N754" i="14"/>
  <c r="O754" i="14"/>
  <c r="P754" i="14"/>
  <c r="Q754" i="14"/>
  <c r="R754" i="14"/>
  <c r="S754" i="14"/>
  <c r="T754" i="14"/>
  <c r="U754" i="14"/>
  <c r="V754" i="14"/>
  <c r="W754" i="14"/>
  <c r="X754" i="14"/>
  <c r="Y754" i="14"/>
  <c r="Z754" i="14"/>
  <c r="AA754" i="14"/>
  <c r="AB754" i="14"/>
  <c r="AC754" i="14"/>
  <c r="AD754" i="14"/>
  <c r="AE754" i="14"/>
  <c r="AF754" i="14"/>
  <c r="AG754" i="14"/>
  <c r="AH754" i="14"/>
  <c r="AI754" i="14"/>
  <c r="AJ754" i="14"/>
  <c r="AK754" i="14"/>
  <c r="G755" i="14"/>
  <c r="H755" i="14"/>
  <c r="I755" i="14"/>
  <c r="J755" i="14"/>
  <c r="K755" i="14"/>
  <c r="L755" i="14"/>
  <c r="M755" i="14"/>
  <c r="N755" i="14"/>
  <c r="O755" i="14"/>
  <c r="P755" i="14"/>
  <c r="Q755" i="14"/>
  <c r="R755" i="14"/>
  <c r="S755" i="14"/>
  <c r="T755" i="14"/>
  <c r="U755" i="14"/>
  <c r="V755" i="14"/>
  <c r="W755" i="14"/>
  <c r="X755" i="14"/>
  <c r="Y755" i="14"/>
  <c r="Z755" i="14"/>
  <c r="AA755" i="14"/>
  <c r="AB755" i="14"/>
  <c r="AC755" i="14"/>
  <c r="AD755" i="14"/>
  <c r="AE755" i="14"/>
  <c r="AF755" i="14"/>
  <c r="AG755" i="14"/>
  <c r="AH755" i="14"/>
  <c r="AI755" i="14"/>
  <c r="AJ755" i="14"/>
  <c r="AK755" i="14"/>
  <c r="G756" i="14"/>
  <c r="H756" i="14"/>
  <c r="I756" i="14"/>
  <c r="J756" i="14"/>
  <c r="K756" i="14"/>
  <c r="L756" i="14"/>
  <c r="M756" i="14"/>
  <c r="N756" i="14"/>
  <c r="O756" i="14"/>
  <c r="P756" i="14"/>
  <c r="Q756" i="14"/>
  <c r="R756" i="14"/>
  <c r="S756" i="14"/>
  <c r="T756" i="14"/>
  <c r="U756" i="14"/>
  <c r="V756" i="14"/>
  <c r="W756" i="14"/>
  <c r="X756" i="14"/>
  <c r="Y756" i="14"/>
  <c r="Z756" i="14"/>
  <c r="AA756" i="14"/>
  <c r="AB756" i="14"/>
  <c r="AC756" i="14"/>
  <c r="AD756" i="14"/>
  <c r="AE756" i="14"/>
  <c r="AF756" i="14"/>
  <c r="AG756" i="14"/>
  <c r="AH756" i="14"/>
  <c r="AI756" i="14"/>
  <c r="AJ756" i="14"/>
  <c r="AK756" i="14"/>
  <c r="G757" i="14"/>
  <c r="H757" i="14"/>
  <c r="I757" i="14"/>
  <c r="J757" i="14"/>
  <c r="K757" i="14"/>
  <c r="L757" i="14"/>
  <c r="M757" i="14"/>
  <c r="N757" i="14"/>
  <c r="O757" i="14"/>
  <c r="P757" i="14"/>
  <c r="Q757" i="14"/>
  <c r="R757" i="14"/>
  <c r="S757" i="14"/>
  <c r="T757" i="14"/>
  <c r="U757" i="14"/>
  <c r="V757" i="14"/>
  <c r="W757" i="14"/>
  <c r="X757" i="14"/>
  <c r="Y757" i="14"/>
  <c r="Z757" i="14"/>
  <c r="AA757" i="14"/>
  <c r="AB757" i="14"/>
  <c r="AC757" i="14"/>
  <c r="AD757" i="14"/>
  <c r="AE757" i="14"/>
  <c r="AF757" i="14"/>
  <c r="AG757" i="14"/>
  <c r="AH757" i="14"/>
  <c r="AI757" i="14"/>
  <c r="AJ757" i="14"/>
  <c r="AK757" i="14"/>
  <c r="G758" i="14"/>
  <c r="H758" i="14"/>
  <c r="I758" i="14"/>
  <c r="J758" i="14"/>
  <c r="K758" i="14"/>
  <c r="L758" i="14"/>
  <c r="M758" i="14"/>
  <c r="N758" i="14"/>
  <c r="O758" i="14"/>
  <c r="P758" i="14"/>
  <c r="Q758" i="14"/>
  <c r="R758" i="14"/>
  <c r="S758" i="14"/>
  <c r="T758" i="14"/>
  <c r="U758" i="14"/>
  <c r="V758" i="14"/>
  <c r="W758" i="14"/>
  <c r="X758" i="14"/>
  <c r="Y758" i="14"/>
  <c r="Z758" i="14"/>
  <c r="AA758" i="14"/>
  <c r="AB758" i="14"/>
  <c r="AC758" i="14"/>
  <c r="AD758" i="14"/>
  <c r="AE758" i="14"/>
  <c r="AF758" i="14"/>
  <c r="AG758" i="14"/>
  <c r="AH758" i="14"/>
  <c r="AI758" i="14"/>
  <c r="AJ758" i="14"/>
  <c r="AK758" i="14"/>
  <c r="G759" i="14"/>
  <c r="H759" i="14"/>
  <c r="I759" i="14"/>
  <c r="J759" i="14"/>
  <c r="K759" i="14"/>
  <c r="L759" i="14"/>
  <c r="M759" i="14"/>
  <c r="N759" i="14"/>
  <c r="O759" i="14"/>
  <c r="P759" i="14"/>
  <c r="Q759" i="14"/>
  <c r="R759" i="14"/>
  <c r="S759" i="14"/>
  <c r="T759" i="14"/>
  <c r="U759" i="14"/>
  <c r="V759" i="14"/>
  <c r="W759" i="14"/>
  <c r="X759" i="14"/>
  <c r="Y759" i="14"/>
  <c r="Z759" i="14"/>
  <c r="AA759" i="14"/>
  <c r="AB759" i="14"/>
  <c r="AC759" i="14"/>
  <c r="AD759" i="14"/>
  <c r="AE759" i="14"/>
  <c r="AF759" i="14"/>
  <c r="AG759" i="14"/>
  <c r="AH759" i="14"/>
  <c r="AI759" i="14"/>
  <c r="AJ759" i="14"/>
  <c r="AK759" i="14"/>
  <c r="G760" i="14"/>
  <c r="H760" i="14"/>
  <c r="I760" i="14"/>
  <c r="J760" i="14"/>
  <c r="K760" i="14"/>
  <c r="L760" i="14"/>
  <c r="M760" i="14"/>
  <c r="N760" i="14"/>
  <c r="O760" i="14"/>
  <c r="P760" i="14"/>
  <c r="Q760" i="14"/>
  <c r="R760" i="14"/>
  <c r="S760" i="14"/>
  <c r="T760" i="14"/>
  <c r="U760" i="14"/>
  <c r="V760" i="14"/>
  <c r="W760" i="14"/>
  <c r="X760" i="14"/>
  <c r="Y760" i="14"/>
  <c r="Z760" i="14"/>
  <c r="AA760" i="14"/>
  <c r="AB760" i="14"/>
  <c r="AC760" i="14"/>
  <c r="AD760" i="14"/>
  <c r="AE760" i="14"/>
  <c r="AF760" i="14"/>
  <c r="AG760" i="14"/>
  <c r="AH760" i="14"/>
  <c r="AI760" i="14"/>
  <c r="AJ760" i="14"/>
  <c r="AK760" i="14"/>
  <c r="G761" i="14"/>
  <c r="H761" i="14"/>
  <c r="I761" i="14"/>
  <c r="J761" i="14"/>
  <c r="K761" i="14"/>
  <c r="L761" i="14"/>
  <c r="M761" i="14"/>
  <c r="N761" i="14"/>
  <c r="O761" i="14"/>
  <c r="P761" i="14"/>
  <c r="Q761" i="14"/>
  <c r="R761" i="14"/>
  <c r="S761" i="14"/>
  <c r="T761" i="14"/>
  <c r="U761" i="14"/>
  <c r="V761" i="14"/>
  <c r="W761" i="14"/>
  <c r="X761" i="14"/>
  <c r="Y761" i="14"/>
  <c r="Z761" i="14"/>
  <c r="AA761" i="14"/>
  <c r="AB761" i="14"/>
  <c r="AC761" i="14"/>
  <c r="AD761" i="14"/>
  <c r="AE761" i="14"/>
  <c r="AF761" i="14"/>
  <c r="AG761" i="14"/>
  <c r="AH761" i="14"/>
  <c r="AI761" i="14"/>
  <c r="AJ761" i="14"/>
  <c r="AK761" i="14"/>
  <c r="G762" i="14"/>
  <c r="H762" i="14"/>
  <c r="I762" i="14"/>
  <c r="J762" i="14"/>
  <c r="K762" i="14"/>
  <c r="L762" i="14"/>
  <c r="M762" i="14"/>
  <c r="N762" i="14"/>
  <c r="O762" i="14"/>
  <c r="P762" i="14"/>
  <c r="Q762" i="14"/>
  <c r="R762" i="14"/>
  <c r="S762" i="14"/>
  <c r="T762" i="14"/>
  <c r="U762" i="14"/>
  <c r="V762" i="14"/>
  <c r="W762" i="14"/>
  <c r="X762" i="14"/>
  <c r="Y762" i="14"/>
  <c r="Z762" i="14"/>
  <c r="AA762" i="14"/>
  <c r="AB762" i="14"/>
  <c r="AC762" i="14"/>
  <c r="AD762" i="14"/>
  <c r="AE762" i="14"/>
  <c r="AF762" i="14"/>
  <c r="AG762" i="14"/>
  <c r="AH762" i="14"/>
  <c r="AI762" i="14"/>
  <c r="AJ762" i="14"/>
  <c r="AK762" i="14"/>
  <c r="G763" i="14"/>
  <c r="H763" i="14"/>
  <c r="I763" i="14"/>
  <c r="J763" i="14"/>
  <c r="K763" i="14"/>
  <c r="L763" i="14"/>
  <c r="M763" i="14"/>
  <c r="N763" i="14"/>
  <c r="O763" i="14"/>
  <c r="P763" i="14"/>
  <c r="Q763" i="14"/>
  <c r="R763" i="14"/>
  <c r="S763" i="14"/>
  <c r="T763" i="14"/>
  <c r="U763" i="14"/>
  <c r="V763" i="14"/>
  <c r="W763" i="14"/>
  <c r="X763" i="14"/>
  <c r="Y763" i="14"/>
  <c r="Z763" i="14"/>
  <c r="AA763" i="14"/>
  <c r="AB763" i="14"/>
  <c r="AC763" i="14"/>
  <c r="AD763" i="14"/>
  <c r="AE763" i="14"/>
  <c r="AF763" i="14"/>
  <c r="AG763" i="14"/>
  <c r="AH763" i="14"/>
  <c r="AI763" i="14"/>
  <c r="AJ763" i="14"/>
  <c r="AK763" i="14"/>
  <c r="G764" i="14"/>
  <c r="H764" i="14"/>
  <c r="I764" i="14"/>
  <c r="J764" i="14"/>
  <c r="K764" i="14"/>
  <c r="L764" i="14"/>
  <c r="M764" i="14"/>
  <c r="N764" i="14"/>
  <c r="O764" i="14"/>
  <c r="P764" i="14"/>
  <c r="Q764" i="14"/>
  <c r="R764" i="14"/>
  <c r="S764" i="14"/>
  <c r="T764" i="14"/>
  <c r="U764" i="14"/>
  <c r="V764" i="14"/>
  <c r="W764" i="14"/>
  <c r="X764" i="14"/>
  <c r="Y764" i="14"/>
  <c r="Z764" i="14"/>
  <c r="AA764" i="14"/>
  <c r="AB764" i="14"/>
  <c r="AC764" i="14"/>
  <c r="AD764" i="14"/>
  <c r="AE764" i="14"/>
  <c r="AF764" i="14"/>
  <c r="AG764" i="14"/>
  <c r="AH764" i="14"/>
  <c r="AI764" i="14"/>
  <c r="AJ764" i="14"/>
  <c r="AK764" i="14"/>
  <c r="G765" i="14"/>
  <c r="H765" i="14"/>
  <c r="I765" i="14"/>
  <c r="J765" i="14"/>
  <c r="K765" i="14"/>
  <c r="L765" i="14"/>
  <c r="M765" i="14"/>
  <c r="N765" i="14"/>
  <c r="O765" i="14"/>
  <c r="P765" i="14"/>
  <c r="Q765" i="14"/>
  <c r="R765" i="14"/>
  <c r="S765" i="14"/>
  <c r="T765" i="14"/>
  <c r="U765" i="14"/>
  <c r="V765" i="14"/>
  <c r="W765" i="14"/>
  <c r="X765" i="14"/>
  <c r="Y765" i="14"/>
  <c r="Z765" i="14"/>
  <c r="AA765" i="14"/>
  <c r="AB765" i="14"/>
  <c r="AC765" i="14"/>
  <c r="AD765" i="14"/>
  <c r="AE765" i="14"/>
  <c r="AF765" i="14"/>
  <c r="AG765" i="14"/>
  <c r="AH765" i="14"/>
  <c r="AI765" i="14"/>
  <c r="AJ765" i="14"/>
  <c r="AK765" i="14"/>
  <c r="G766" i="14"/>
  <c r="H766" i="14"/>
  <c r="I766" i="14"/>
  <c r="J766" i="14"/>
  <c r="K766" i="14"/>
  <c r="L766" i="14"/>
  <c r="M766" i="14"/>
  <c r="N766" i="14"/>
  <c r="O766" i="14"/>
  <c r="P766" i="14"/>
  <c r="Q766" i="14"/>
  <c r="R766" i="14"/>
  <c r="S766" i="14"/>
  <c r="T766" i="14"/>
  <c r="U766" i="14"/>
  <c r="V766" i="14"/>
  <c r="W766" i="14"/>
  <c r="X766" i="14"/>
  <c r="Y766" i="14"/>
  <c r="Z766" i="14"/>
  <c r="AA766" i="14"/>
  <c r="AB766" i="14"/>
  <c r="AC766" i="14"/>
  <c r="AD766" i="14"/>
  <c r="AE766" i="14"/>
  <c r="AF766" i="14"/>
  <c r="AG766" i="14"/>
  <c r="AH766" i="14"/>
  <c r="AI766" i="14"/>
  <c r="AJ766" i="14"/>
  <c r="AK766" i="14"/>
  <c r="G767" i="14"/>
  <c r="H767" i="14"/>
  <c r="I767" i="14"/>
  <c r="J767" i="14"/>
  <c r="K767" i="14"/>
  <c r="L767" i="14"/>
  <c r="M767" i="14"/>
  <c r="N767" i="14"/>
  <c r="O767" i="14"/>
  <c r="P767" i="14"/>
  <c r="Q767" i="14"/>
  <c r="R767" i="14"/>
  <c r="S767" i="14"/>
  <c r="T767" i="14"/>
  <c r="U767" i="14"/>
  <c r="V767" i="14"/>
  <c r="W767" i="14"/>
  <c r="X767" i="14"/>
  <c r="Y767" i="14"/>
  <c r="Z767" i="14"/>
  <c r="AA767" i="14"/>
  <c r="AB767" i="14"/>
  <c r="AC767" i="14"/>
  <c r="AD767" i="14"/>
  <c r="AE767" i="14"/>
  <c r="AF767" i="14"/>
  <c r="AG767" i="14"/>
  <c r="AH767" i="14"/>
  <c r="AI767" i="14"/>
  <c r="AJ767" i="14"/>
  <c r="AK767" i="14"/>
  <c r="G768" i="14"/>
  <c r="H768" i="14"/>
  <c r="I768" i="14"/>
  <c r="J768" i="14"/>
  <c r="K768" i="14"/>
  <c r="L768" i="14"/>
  <c r="M768" i="14"/>
  <c r="N768" i="14"/>
  <c r="O768" i="14"/>
  <c r="P768" i="14"/>
  <c r="Q768" i="14"/>
  <c r="R768" i="14"/>
  <c r="S768" i="14"/>
  <c r="T768" i="14"/>
  <c r="U768" i="14"/>
  <c r="V768" i="14"/>
  <c r="W768" i="14"/>
  <c r="X768" i="14"/>
  <c r="Y768" i="14"/>
  <c r="Z768" i="14"/>
  <c r="AA768" i="14"/>
  <c r="AB768" i="14"/>
  <c r="AC768" i="14"/>
  <c r="AD768" i="14"/>
  <c r="AE768" i="14"/>
  <c r="AF768" i="14"/>
  <c r="AG768" i="14"/>
  <c r="AH768" i="14"/>
  <c r="AI768" i="14"/>
  <c r="AJ768" i="14"/>
  <c r="AK768" i="14"/>
  <c r="G769" i="14"/>
  <c r="H769" i="14"/>
  <c r="I769" i="14"/>
  <c r="J769" i="14"/>
  <c r="K769" i="14"/>
  <c r="L769" i="14"/>
  <c r="M769" i="14"/>
  <c r="N769" i="14"/>
  <c r="O769" i="14"/>
  <c r="P769" i="14"/>
  <c r="Q769" i="14"/>
  <c r="R769" i="14"/>
  <c r="S769" i="14"/>
  <c r="T769" i="14"/>
  <c r="U769" i="14"/>
  <c r="V769" i="14"/>
  <c r="W769" i="14"/>
  <c r="X769" i="14"/>
  <c r="Y769" i="14"/>
  <c r="Z769" i="14"/>
  <c r="AA769" i="14"/>
  <c r="AB769" i="14"/>
  <c r="AC769" i="14"/>
  <c r="AD769" i="14"/>
  <c r="AE769" i="14"/>
  <c r="AF769" i="14"/>
  <c r="AG769" i="14"/>
  <c r="AH769" i="14"/>
  <c r="AI769" i="14"/>
  <c r="AJ769" i="14"/>
  <c r="AK769" i="14"/>
  <c r="G770" i="14"/>
  <c r="H770" i="14"/>
  <c r="I770" i="14"/>
  <c r="J770" i="14"/>
  <c r="K770" i="14"/>
  <c r="L770" i="14"/>
  <c r="M770" i="14"/>
  <c r="N770" i="14"/>
  <c r="O770" i="14"/>
  <c r="P770" i="14"/>
  <c r="Q770" i="14"/>
  <c r="R770" i="14"/>
  <c r="S770" i="14"/>
  <c r="T770" i="14"/>
  <c r="U770" i="14"/>
  <c r="V770" i="14"/>
  <c r="W770" i="14"/>
  <c r="X770" i="14"/>
  <c r="Y770" i="14"/>
  <c r="Z770" i="14"/>
  <c r="AA770" i="14"/>
  <c r="AB770" i="14"/>
  <c r="AC770" i="14"/>
  <c r="AD770" i="14"/>
  <c r="AE770" i="14"/>
  <c r="AF770" i="14"/>
  <c r="AG770" i="14"/>
  <c r="AH770" i="14"/>
  <c r="AI770" i="14"/>
  <c r="AJ770" i="14"/>
  <c r="AK770" i="14"/>
  <c r="G771" i="14"/>
  <c r="H771" i="14"/>
  <c r="I771" i="14"/>
  <c r="J771" i="14"/>
  <c r="K771" i="14"/>
  <c r="L771" i="14"/>
  <c r="M771" i="14"/>
  <c r="N771" i="14"/>
  <c r="O771" i="14"/>
  <c r="P771" i="14"/>
  <c r="Q771" i="14"/>
  <c r="R771" i="14"/>
  <c r="S771" i="14"/>
  <c r="T771" i="14"/>
  <c r="U771" i="14"/>
  <c r="V771" i="14"/>
  <c r="W771" i="14"/>
  <c r="X771" i="14"/>
  <c r="Y771" i="14"/>
  <c r="Z771" i="14"/>
  <c r="AA771" i="14"/>
  <c r="AB771" i="14"/>
  <c r="AC771" i="14"/>
  <c r="AD771" i="14"/>
  <c r="AE771" i="14"/>
  <c r="AF771" i="14"/>
  <c r="AG771" i="14"/>
  <c r="AH771" i="14"/>
  <c r="AI771" i="14"/>
  <c r="AJ771" i="14"/>
  <c r="AK771" i="14"/>
  <c r="G772" i="14"/>
  <c r="H772" i="14"/>
  <c r="I772" i="14"/>
  <c r="J772" i="14"/>
  <c r="K772" i="14"/>
  <c r="L772" i="14"/>
  <c r="M772" i="14"/>
  <c r="N772" i="14"/>
  <c r="O772" i="14"/>
  <c r="P772" i="14"/>
  <c r="Q772" i="14"/>
  <c r="R772" i="14"/>
  <c r="S772" i="14"/>
  <c r="T772" i="14"/>
  <c r="U772" i="14"/>
  <c r="V772" i="14"/>
  <c r="W772" i="14"/>
  <c r="X772" i="14"/>
  <c r="Y772" i="14"/>
  <c r="Z772" i="14"/>
  <c r="AA772" i="14"/>
  <c r="AB772" i="14"/>
  <c r="AC772" i="14"/>
  <c r="AD772" i="14"/>
  <c r="AE772" i="14"/>
  <c r="AF772" i="14"/>
  <c r="AG772" i="14"/>
  <c r="AH772" i="14"/>
  <c r="AI772" i="14"/>
  <c r="AJ772" i="14"/>
  <c r="AK772" i="14"/>
  <c r="G773" i="14"/>
  <c r="H773" i="14"/>
  <c r="I773" i="14"/>
  <c r="J773" i="14"/>
  <c r="K773" i="14"/>
  <c r="L773" i="14"/>
  <c r="M773" i="14"/>
  <c r="N773" i="14"/>
  <c r="O773" i="14"/>
  <c r="P773" i="14"/>
  <c r="Q773" i="14"/>
  <c r="R773" i="14"/>
  <c r="S773" i="14"/>
  <c r="T773" i="14"/>
  <c r="U773" i="14"/>
  <c r="V773" i="14"/>
  <c r="W773" i="14"/>
  <c r="X773" i="14"/>
  <c r="Y773" i="14"/>
  <c r="Z773" i="14"/>
  <c r="AA773" i="14"/>
  <c r="AB773" i="14"/>
  <c r="AC773" i="14"/>
  <c r="AD773" i="14"/>
  <c r="AE773" i="14"/>
  <c r="AF773" i="14"/>
  <c r="AG773" i="14"/>
  <c r="AH773" i="14"/>
  <c r="AI773" i="14"/>
  <c r="AJ773" i="14"/>
  <c r="AK773" i="14"/>
  <c r="G774" i="14"/>
  <c r="H774" i="14"/>
  <c r="I774" i="14"/>
  <c r="J774" i="14"/>
  <c r="K774" i="14"/>
  <c r="L774" i="14"/>
  <c r="M774" i="14"/>
  <c r="N774" i="14"/>
  <c r="O774" i="14"/>
  <c r="P774" i="14"/>
  <c r="Q774" i="14"/>
  <c r="R774" i="14"/>
  <c r="S774" i="14"/>
  <c r="T774" i="14"/>
  <c r="U774" i="14"/>
  <c r="V774" i="14"/>
  <c r="W774" i="14"/>
  <c r="X774" i="14"/>
  <c r="Y774" i="14"/>
  <c r="Z774" i="14"/>
  <c r="AA774" i="14"/>
  <c r="AB774" i="14"/>
  <c r="AC774" i="14"/>
  <c r="AD774" i="14"/>
  <c r="AE774" i="14"/>
  <c r="AF774" i="14"/>
  <c r="AG774" i="14"/>
  <c r="AH774" i="14"/>
  <c r="AI774" i="14"/>
  <c r="AJ774" i="14"/>
  <c r="AK774" i="14"/>
  <c r="G775" i="14"/>
  <c r="H775" i="14"/>
  <c r="I775" i="14"/>
  <c r="J775" i="14"/>
  <c r="K775" i="14"/>
  <c r="L775" i="14"/>
  <c r="M775" i="14"/>
  <c r="N775" i="14"/>
  <c r="O775" i="14"/>
  <c r="P775" i="14"/>
  <c r="Q775" i="14"/>
  <c r="R775" i="14"/>
  <c r="S775" i="14"/>
  <c r="T775" i="14"/>
  <c r="U775" i="14"/>
  <c r="V775" i="14"/>
  <c r="W775" i="14"/>
  <c r="X775" i="14"/>
  <c r="Y775" i="14"/>
  <c r="Z775" i="14"/>
  <c r="AA775" i="14"/>
  <c r="AB775" i="14"/>
  <c r="AC775" i="14"/>
  <c r="AD775" i="14"/>
  <c r="AE775" i="14"/>
  <c r="AF775" i="14"/>
  <c r="AG775" i="14"/>
  <c r="AH775" i="14"/>
  <c r="AI775" i="14"/>
  <c r="AJ775" i="14"/>
  <c r="AK775" i="14"/>
  <c r="G776" i="14"/>
  <c r="H776" i="14"/>
  <c r="I776" i="14"/>
  <c r="J776" i="14"/>
  <c r="K776" i="14"/>
  <c r="L776" i="14"/>
  <c r="M776" i="14"/>
  <c r="N776" i="14"/>
  <c r="O776" i="14"/>
  <c r="P776" i="14"/>
  <c r="Q776" i="14"/>
  <c r="R776" i="14"/>
  <c r="S776" i="14"/>
  <c r="T776" i="14"/>
  <c r="U776" i="14"/>
  <c r="V776" i="14"/>
  <c r="W776" i="14"/>
  <c r="X776" i="14"/>
  <c r="Y776" i="14"/>
  <c r="Z776" i="14"/>
  <c r="AA776" i="14"/>
  <c r="AB776" i="14"/>
  <c r="AC776" i="14"/>
  <c r="AD776" i="14"/>
  <c r="AE776" i="14"/>
  <c r="AF776" i="14"/>
  <c r="AG776" i="14"/>
  <c r="AH776" i="14"/>
  <c r="AI776" i="14"/>
  <c r="AJ776" i="14"/>
  <c r="AK776" i="14"/>
  <c r="G777" i="14"/>
  <c r="H777" i="14"/>
  <c r="I777" i="14"/>
  <c r="J777" i="14"/>
  <c r="K777" i="14"/>
  <c r="L777" i="14"/>
  <c r="M777" i="14"/>
  <c r="N777" i="14"/>
  <c r="O777" i="14"/>
  <c r="P777" i="14"/>
  <c r="Q777" i="14"/>
  <c r="R777" i="14"/>
  <c r="S777" i="14"/>
  <c r="T777" i="14"/>
  <c r="U777" i="14"/>
  <c r="V777" i="14"/>
  <c r="W777" i="14"/>
  <c r="X777" i="14"/>
  <c r="Y777" i="14"/>
  <c r="Z777" i="14"/>
  <c r="AA777" i="14"/>
  <c r="AB777" i="14"/>
  <c r="AC777" i="14"/>
  <c r="AD777" i="14"/>
  <c r="AE777" i="14"/>
  <c r="AF777" i="14"/>
  <c r="AG777" i="14"/>
  <c r="AH777" i="14"/>
  <c r="AI777" i="14"/>
  <c r="AJ777" i="14"/>
  <c r="AK777" i="14"/>
  <c r="G778" i="14"/>
  <c r="H778" i="14"/>
  <c r="I778" i="14"/>
  <c r="J778" i="14"/>
  <c r="K778" i="14"/>
  <c r="L778" i="14"/>
  <c r="M778" i="14"/>
  <c r="N778" i="14"/>
  <c r="O778" i="14"/>
  <c r="P778" i="14"/>
  <c r="Q778" i="14"/>
  <c r="R778" i="14"/>
  <c r="S778" i="14"/>
  <c r="T778" i="14"/>
  <c r="U778" i="14"/>
  <c r="V778" i="14"/>
  <c r="W778" i="14"/>
  <c r="X778" i="14"/>
  <c r="Y778" i="14"/>
  <c r="Z778" i="14"/>
  <c r="AA778" i="14"/>
  <c r="AB778" i="14"/>
  <c r="AC778" i="14"/>
  <c r="AD778" i="14"/>
  <c r="AE778" i="14"/>
  <c r="AF778" i="14"/>
  <c r="AG778" i="14"/>
  <c r="AH778" i="14"/>
  <c r="AI778" i="14"/>
  <c r="AJ778" i="14"/>
  <c r="AK778" i="14"/>
  <c r="G779" i="14"/>
  <c r="H779" i="14"/>
  <c r="I779" i="14"/>
  <c r="J779" i="14"/>
  <c r="K779" i="14"/>
  <c r="L779" i="14"/>
  <c r="M779" i="14"/>
  <c r="N779" i="14"/>
  <c r="O779" i="14"/>
  <c r="P779" i="14"/>
  <c r="Q779" i="14"/>
  <c r="R779" i="14"/>
  <c r="S779" i="14"/>
  <c r="T779" i="14"/>
  <c r="U779" i="14"/>
  <c r="V779" i="14"/>
  <c r="W779" i="14"/>
  <c r="X779" i="14"/>
  <c r="Y779" i="14"/>
  <c r="Z779" i="14"/>
  <c r="AA779" i="14"/>
  <c r="AB779" i="14"/>
  <c r="AC779" i="14"/>
  <c r="AD779" i="14"/>
  <c r="AE779" i="14"/>
  <c r="AF779" i="14"/>
  <c r="AG779" i="14"/>
  <c r="AH779" i="14"/>
  <c r="AI779" i="14"/>
  <c r="AJ779" i="14"/>
  <c r="AK779" i="14"/>
  <c r="G780" i="14"/>
  <c r="H780" i="14"/>
  <c r="I780" i="14"/>
  <c r="J780" i="14"/>
  <c r="K780" i="14"/>
  <c r="L780" i="14"/>
  <c r="M780" i="14"/>
  <c r="N780" i="14"/>
  <c r="O780" i="14"/>
  <c r="P780" i="14"/>
  <c r="Q780" i="14"/>
  <c r="R780" i="14"/>
  <c r="S780" i="14"/>
  <c r="T780" i="14"/>
  <c r="U780" i="14"/>
  <c r="V780" i="14"/>
  <c r="W780" i="14"/>
  <c r="X780" i="14"/>
  <c r="Y780" i="14"/>
  <c r="Z780" i="14"/>
  <c r="AA780" i="14"/>
  <c r="AB780" i="14"/>
  <c r="AC780" i="14"/>
  <c r="AD780" i="14"/>
  <c r="AE780" i="14"/>
  <c r="AF780" i="14"/>
  <c r="AG780" i="14"/>
  <c r="AH780" i="14"/>
  <c r="AI780" i="14"/>
  <c r="AJ780" i="14"/>
  <c r="AK780" i="14"/>
  <c r="G781" i="14"/>
  <c r="H781" i="14"/>
  <c r="I781" i="14"/>
  <c r="J781" i="14"/>
  <c r="K781" i="14"/>
  <c r="L781" i="14"/>
  <c r="M781" i="14"/>
  <c r="N781" i="14"/>
  <c r="O781" i="14"/>
  <c r="P781" i="14"/>
  <c r="Q781" i="14"/>
  <c r="R781" i="14"/>
  <c r="S781" i="14"/>
  <c r="T781" i="14"/>
  <c r="U781" i="14"/>
  <c r="V781" i="14"/>
  <c r="W781" i="14"/>
  <c r="X781" i="14"/>
  <c r="Y781" i="14"/>
  <c r="Z781" i="14"/>
  <c r="AA781" i="14"/>
  <c r="AB781" i="14"/>
  <c r="AC781" i="14"/>
  <c r="AD781" i="14"/>
  <c r="AE781" i="14"/>
  <c r="AF781" i="14"/>
  <c r="AG781" i="14"/>
  <c r="AH781" i="14"/>
  <c r="AI781" i="14"/>
  <c r="AJ781" i="14"/>
  <c r="AK781" i="14"/>
  <c r="G782" i="14"/>
  <c r="H782" i="14"/>
  <c r="I782" i="14"/>
  <c r="J782" i="14"/>
  <c r="K782" i="14"/>
  <c r="L782" i="14"/>
  <c r="M782" i="14"/>
  <c r="N782" i="14"/>
  <c r="O782" i="14"/>
  <c r="P782" i="14"/>
  <c r="Q782" i="14"/>
  <c r="R782" i="14"/>
  <c r="S782" i="14"/>
  <c r="T782" i="14"/>
  <c r="U782" i="14"/>
  <c r="V782" i="14"/>
  <c r="W782" i="14"/>
  <c r="X782" i="14"/>
  <c r="Y782" i="14"/>
  <c r="Z782" i="14"/>
  <c r="AA782" i="14"/>
  <c r="AB782" i="14"/>
  <c r="AC782" i="14"/>
  <c r="AD782" i="14"/>
  <c r="AE782" i="14"/>
  <c r="AF782" i="14"/>
  <c r="AG782" i="14"/>
  <c r="AH782" i="14"/>
  <c r="AI782" i="14"/>
  <c r="AJ782" i="14"/>
  <c r="AK782" i="14"/>
  <c r="G783" i="14"/>
  <c r="H783" i="14"/>
  <c r="I783" i="14"/>
  <c r="J783" i="14"/>
  <c r="K783" i="14"/>
  <c r="L783" i="14"/>
  <c r="M783" i="14"/>
  <c r="N783" i="14"/>
  <c r="O783" i="14"/>
  <c r="P783" i="14"/>
  <c r="Q783" i="14"/>
  <c r="R783" i="14"/>
  <c r="S783" i="14"/>
  <c r="T783" i="14"/>
  <c r="U783" i="14"/>
  <c r="V783" i="14"/>
  <c r="W783" i="14"/>
  <c r="X783" i="14"/>
  <c r="Y783" i="14"/>
  <c r="Z783" i="14"/>
  <c r="AA783" i="14"/>
  <c r="AB783" i="14"/>
  <c r="AC783" i="14"/>
  <c r="AD783" i="14"/>
  <c r="AE783" i="14"/>
  <c r="AF783" i="14"/>
  <c r="AG783" i="14"/>
  <c r="AH783" i="14"/>
  <c r="AI783" i="14"/>
  <c r="AJ783" i="14"/>
  <c r="AK783" i="14"/>
  <c r="G784" i="14"/>
  <c r="H784" i="14"/>
  <c r="I784" i="14"/>
  <c r="J784" i="14"/>
  <c r="K784" i="14"/>
  <c r="L784" i="14"/>
  <c r="M784" i="14"/>
  <c r="N784" i="14"/>
  <c r="O784" i="14"/>
  <c r="P784" i="14"/>
  <c r="Q784" i="14"/>
  <c r="R784" i="14"/>
  <c r="S784" i="14"/>
  <c r="T784" i="14"/>
  <c r="U784" i="14"/>
  <c r="V784" i="14"/>
  <c r="W784" i="14"/>
  <c r="X784" i="14"/>
  <c r="Y784" i="14"/>
  <c r="Z784" i="14"/>
  <c r="AA784" i="14"/>
  <c r="AB784" i="14"/>
  <c r="AC784" i="14"/>
  <c r="AD784" i="14"/>
  <c r="AE784" i="14"/>
  <c r="AF784" i="14"/>
  <c r="AG784" i="14"/>
  <c r="AH784" i="14"/>
  <c r="AI784" i="14"/>
  <c r="AJ784" i="14"/>
  <c r="AK784" i="14"/>
  <c r="G785" i="14"/>
  <c r="H785" i="14"/>
  <c r="I785" i="14"/>
  <c r="J785" i="14"/>
  <c r="K785" i="14"/>
  <c r="L785" i="14"/>
  <c r="M785" i="14"/>
  <c r="N785" i="14"/>
  <c r="O785" i="14"/>
  <c r="P785" i="14"/>
  <c r="Q785" i="14"/>
  <c r="R785" i="14"/>
  <c r="S785" i="14"/>
  <c r="T785" i="14"/>
  <c r="U785" i="14"/>
  <c r="V785" i="14"/>
  <c r="W785" i="14"/>
  <c r="X785" i="14"/>
  <c r="Y785" i="14"/>
  <c r="Z785" i="14"/>
  <c r="AA785" i="14"/>
  <c r="AB785" i="14"/>
  <c r="AC785" i="14"/>
  <c r="AD785" i="14"/>
  <c r="AE785" i="14"/>
  <c r="AF785" i="14"/>
  <c r="AG785" i="14"/>
  <c r="AH785" i="14"/>
  <c r="AI785" i="14"/>
  <c r="AJ785" i="14"/>
  <c r="AK785" i="14"/>
  <c r="G786" i="14"/>
  <c r="H786" i="14"/>
  <c r="I786" i="14"/>
  <c r="J786" i="14"/>
  <c r="K786" i="14"/>
  <c r="L786" i="14"/>
  <c r="M786" i="14"/>
  <c r="N786" i="14"/>
  <c r="O786" i="14"/>
  <c r="P786" i="14"/>
  <c r="Q786" i="14"/>
  <c r="R786" i="14"/>
  <c r="S786" i="14"/>
  <c r="T786" i="14"/>
  <c r="U786" i="14"/>
  <c r="V786" i="14"/>
  <c r="W786" i="14"/>
  <c r="X786" i="14"/>
  <c r="Y786" i="14"/>
  <c r="Z786" i="14"/>
  <c r="AA786" i="14"/>
  <c r="AB786" i="14"/>
  <c r="AC786" i="14"/>
  <c r="AD786" i="14"/>
  <c r="AE786" i="14"/>
  <c r="AF786" i="14"/>
  <c r="AG786" i="14"/>
  <c r="AH786" i="14"/>
  <c r="AI786" i="14"/>
  <c r="AJ786" i="14"/>
  <c r="AK786" i="14"/>
  <c r="G787" i="14"/>
  <c r="H787" i="14"/>
  <c r="I787" i="14"/>
  <c r="J787" i="14"/>
  <c r="K787" i="14"/>
  <c r="L787" i="14"/>
  <c r="M787" i="14"/>
  <c r="N787" i="14"/>
  <c r="O787" i="14"/>
  <c r="P787" i="14"/>
  <c r="Q787" i="14"/>
  <c r="R787" i="14"/>
  <c r="S787" i="14"/>
  <c r="T787" i="14"/>
  <c r="U787" i="14"/>
  <c r="V787" i="14"/>
  <c r="W787" i="14"/>
  <c r="X787" i="14"/>
  <c r="Y787" i="14"/>
  <c r="Z787" i="14"/>
  <c r="AA787" i="14"/>
  <c r="AB787" i="14"/>
  <c r="AC787" i="14"/>
  <c r="AD787" i="14"/>
  <c r="AE787" i="14"/>
  <c r="AF787" i="14"/>
  <c r="AG787" i="14"/>
  <c r="AH787" i="14"/>
  <c r="AI787" i="14"/>
  <c r="AJ787" i="14"/>
  <c r="AK787" i="14"/>
  <c r="G788" i="14"/>
  <c r="H788" i="14"/>
  <c r="I788" i="14"/>
  <c r="J788" i="14"/>
  <c r="K788" i="14"/>
  <c r="L788" i="14"/>
  <c r="M788" i="14"/>
  <c r="N788" i="14"/>
  <c r="O788" i="14"/>
  <c r="P788" i="14"/>
  <c r="Q788" i="14"/>
  <c r="R788" i="14"/>
  <c r="S788" i="14"/>
  <c r="T788" i="14"/>
  <c r="U788" i="14"/>
  <c r="V788" i="14"/>
  <c r="W788" i="14"/>
  <c r="X788" i="14"/>
  <c r="Y788" i="14"/>
  <c r="Z788" i="14"/>
  <c r="AA788" i="14"/>
  <c r="AB788" i="14"/>
  <c r="AC788" i="14"/>
  <c r="AD788" i="14"/>
  <c r="AE788" i="14"/>
  <c r="AF788" i="14"/>
  <c r="AG788" i="14"/>
  <c r="AH788" i="14"/>
  <c r="AI788" i="14"/>
  <c r="AJ788" i="14"/>
  <c r="AK788" i="14"/>
  <c r="G789" i="14"/>
  <c r="H789" i="14"/>
  <c r="I789" i="14"/>
  <c r="J789" i="14"/>
  <c r="K789" i="14"/>
  <c r="L789" i="14"/>
  <c r="M789" i="14"/>
  <c r="N789" i="14"/>
  <c r="O789" i="14"/>
  <c r="P789" i="14"/>
  <c r="Q789" i="14"/>
  <c r="R789" i="14"/>
  <c r="S789" i="14"/>
  <c r="T789" i="14"/>
  <c r="U789" i="14"/>
  <c r="V789" i="14"/>
  <c r="W789" i="14"/>
  <c r="X789" i="14"/>
  <c r="Y789" i="14"/>
  <c r="Z789" i="14"/>
  <c r="AA789" i="14"/>
  <c r="AB789" i="14"/>
  <c r="AC789" i="14"/>
  <c r="AD789" i="14"/>
  <c r="AE789" i="14"/>
  <c r="AF789" i="14"/>
  <c r="AG789" i="14"/>
  <c r="AH789" i="14"/>
  <c r="AI789" i="14"/>
  <c r="AJ789" i="14"/>
  <c r="AK789" i="14"/>
  <c r="G790" i="14"/>
  <c r="H790" i="14"/>
  <c r="I790" i="14"/>
  <c r="J790" i="14"/>
  <c r="K790" i="14"/>
  <c r="L790" i="14"/>
  <c r="M790" i="14"/>
  <c r="N790" i="14"/>
  <c r="O790" i="14"/>
  <c r="P790" i="14"/>
  <c r="Q790" i="14"/>
  <c r="R790" i="14"/>
  <c r="S790" i="14"/>
  <c r="T790" i="14"/>
  <c r="U790" i="14"/>
  <c r="V790" i="14"/>
  <c r="W790" i="14"/>
  <c r="X790" i="14"/>
  <c r="Y790" i="14"/>
  <c r="Z790" i="14"/>
  <c r="AA790" i="14"/>
  <c r="AB790" i="14"/>
  <c r="AC790" i="14"/>
  <c r="AD790" i="14"/>
  <c r="AE790" i="14"/>
  <c r="AF790" i="14"/>
  <c r="AG790" i="14"/>
  <c r="AH790" i="14"/>
  <c r="AI790" i="14"/>
  <c r="AJ790" i="14"/>
  <c r="AK790" i="14"/>
  <c r="G791" i="14"/>
  <c r="H791" i="14"/>
  <c r="I791" i="14"/>
  <c r="J791" i="14"/>
  <c r="K791" i="14"/>
  <c r="L791" i="14"/>
  <c r="M791" i="14"/>
  <c r="N791" i="14"/>
  <c r="O791" i="14"/>
  <c r="P791" i="14"/>
  <c r="Q791" i="14"/>
  <c r="R791" i="14"/>
  <c r="S791" i="14"/>
  <c r="T791" i="14"/>
  <c r="U791" i="14"/>
  <c r="V791" i="14"/>
  <c r="W791" i="14"/>
  <c r="X791" i="14"/>
  <c r="Y791" i="14"/>
  <c r="Z791" i="14"/>
  <c r="AA791" i="14"/>
  <c r="AB791" i="14"/>
  <c r="AC791" i="14"/>
  <c r="AD791" i="14"/>
  <c r="AE791" i="14"/>
  <c r="AF791" i="14"/>
  <c r="AG791" i="14"/>
  <c r="AH791" i="14"/>
  <c r="AI791" i="14"/>
  <c r="AJ791" i="14"/>
  <c r="AK791" i="14"/>
  <c r="G792" i="14"/>
  <c r="H792" i="14"/>
  <c r="I792" i="14"/>
  <c r="J792" i="14"/>
  <c r="K792" i="14"/>
  <c r="L792" i="14"/>
  <c r="M792" i="14"/>
  <c r="N792" i="14"/>
  <c r="O792" i="14"/>
  <c r="P792" i="14"/>
  <c r="Q792" i="14"/>
  <c r="R792" i="14"/>
  <c r="S792" i="14"/>
  <c r="T792" i="14"/>
  <c r="U792" i="14"/>
  <c r="V792" i="14"/>
  <c r="W792" i="14"/>
  <c r="X792" i="14"/>
  <c r="Y792" i="14"/>
  <c r="Z792" i="14"/>
  <c r="AA792" i="14"/>
  <c r="AB792" i="14"/>
  <c r="AC792" i="14"/>
  <c r="AD792" i="14"/>
  <c r="AE792" i="14"/>
  <c r="AF792" i="14"/>
  <c r="AG792" i="14"/>
  <c r="AH792" i="14"/>
  <c r="AI792" i="14"/>
  <c r="AJ792" i="14"/>
  <c r="AK792" i="14"/>
  <c r="G793" i="14"/>
  <c r="H793" i="14"/>
  <c r="I793" i="14"/>
  <c r="J793" i="14"/>
  <c r="K793" i="14"/>
  <c r="L793" i="14"/>
  <c r="M793" i="14"/>
  <c r="N793" i="14"/>
  <c r="O793" i="14"/>
  <c r="P793" i="14"/>
  <c r="Q793" i="14"/>
  <c r="R793" i="14"/>
  <c r="S793" i="14"/>
  <c r="T793" i="14"/>
  <c r="U793" i="14"/>
  <c r="V793" i="14"/>
  <c r="W793" i="14"/>
  <c r="X793" i="14"/>
  <c r="Y793" i="14"/>
  <c r="Z793" i="14"/>
  <c r="AA793" i="14"/>
  <c r="AB793" i="14"/>
  <c r="AC793" i="14"/>
  <c r="AD793" i="14"/>
  <c r="AE793" i="14"/>
  <c r="AF793" i="14"/>
  <c r="AG793" i="14"/>
  <c r="AH793" i="14"/>
  <c r="AI793" i="14"/>
  <c r="AJ793" i="14"/>
  <c r="AK793" i="14"/>
  <c r="G794" i="14"/>
  <c r="H794" i="14"/>
  <c r="I794" i="14"/>
  <c r="J794" i="14"/>
  <c r="K794" i="14"/>
  <c r="L794" i="14"/>
  <c r="M794" i="14"/>
  <c r="N794" i="14"/>
  <c r="O794" i="14"/>
  <c r="P794" i="14"/>
  <c r="Q794" i="14"/>
  <c r="R794" i="14"/>
  <c r="S794" i="14"/>
  <c r="T794" i="14"/>
  <c r="U794" i="14"/>
  <c r="V794" i="14"/>
  <c r="W794" i="14"/>
  <c r="X794" i="14"/>
  <c r="Y794" i="14"/>
  <c r="Z794" i="14"/>
  <c r="AA794" i="14"/>
  <c r="AB794" i="14"/>
  <c r="AC794" i="14"/>
  <c r="AD794" i="14"/>
  <c r="AE794" i="14"/>
  <c r="AF794" i="14"/>
  <c r="AG794" i="14"/>
  <c r="AH794" i="14"/>
  <c r="AI794" i="14"/>
  <c r="AJ794" i="14"/>
  <c r="AK794" i="14"/>
  <c r="G795" i="14"/>
  <c r="H795" i="14"/>
  <c r="I795" i="14"/>
  <c r="J795" i="14"/>
  <c r="K795" i="14"/>
  <c r="L795" i="14"/>
  <c r="M795" i="14"/>
  <c r="N795" i="14"/>
  <c r="O795" i="14"/>
  <c r="P795" i="14"/>
  <c r="Q795" i="14"/>
  <c r="R795" i="14"/>
  <c r="S795" i="14"/>
  <c r="T795" i="14"/>
  <c r="U795" i="14"/>
  <c r="V795" i="14"/>
  <c r="W795" i="14"/>
  <c r="X795" i="14"/>
  <c r="Y795" i="14"/>
  <c r="Z795" i="14"/>
  <c r="AA795" i="14"/>
  <c r="AB795" i="14"/>
  <c r="AC795" i="14"/>
  <c r="AD795" i="14"/>
  <c r="AE795" i="14"/>
  <c r="AF795" i="14"/>
  <c r="AG795" i="14"/>
  <c r="AH795" i="14"/>
  <c r="AI795" i="14"/>
  <c r="AJ795" i="14"/>
  <c r="AK795" i="14"/>
  <c r="G796" i="14"/>
  <c r="H796" i="14"/>
  <c r="I796" i="14"/>
  <c r="J796" i="14"/>
  <c r="K796" i="14"/>
  <c r="L796" i="14"/>
  <c r="M796" i="14"/>
  <c r="N796" i="14"/>
  <c r="O796" i="14"/>
  <c r="P796" i="14"/>
  <c r="Q796" i="14"/>
  <c r="R796" i="14"/>
  <c r="S796" i="14"/>
  <c r="T796" i="14"/>
  <c r="U796" i="14"/>
  <c r="V796" i="14"/>
  <c r="W796" i="14"/>
  <c r="X796" i="14"/>
  <c r="Y796" i="14"/>
  <c r="Z796" i="14"/>
  <c r="AA796" i="14"/>
  <c r="AB796" i="14"/>
  <c r="AC796" i="14"/>
  <c r="AD796" i="14"/>
  <c r="AE796" i="14"/>
  <c r="AF796" i="14"/>
  <c r="AG796" i="14"/>
  <c r="AH796" i="14"/>
  <c r="AI796" i="14"/>
  <c r="AJ796" i="14"/>
  <c r="AK796" i="14"/>
  <c r="G797" i="14"/>
  <c r="H797" i="14"/>
  <c r="I797" i="14"/>
  <c r="J797" i="14"/>
  <c r="K797" i="14"/>
  <c r="L797" i="14"/>
  <c r="M797" i="14"/>
  <c r="N797" i="14"/>
  <c r="O797" i="14"/>
  <c r="P797" i="14"/>
  <c r="Q797" i="14"/>
  <c r="R797" i="14"/>
  <c r="S797" i="14"/>
  <c r="T797" i="14"/>
  <c r="U797" i="14"/>
  <c r="V797" i="14"/>
  <c r="W797" i="14"/>
  <c r="X797" i="14"/>
  <c r="Y797" i="14"/>
  <c r="Z797" i="14"/>
  <c r="AA797" i="14"/>
  <c r="AB797" i="14"/>
  <c r="AC797" i="14"/>
  <c r="AD797" i="14"/>
  <c r="AE797" i="14"/>
  <c r="AF797" i="14"/>
  <c r="AG797" i="14"/>
  <c r="AH797" i="14"/>
  <c r="AI797" i="14"/>
  <c r="AJ797" i="14"/>
  <c r="AK797" i="14"/>
  <c r="G798" i="14"/>
  <c r="H798" i="14"/>
  <c r="I798" i="14"/>
  <c r="J798" i="14"/>
  <c r="K798" i="14"/>
  <c r="L798" i="14"/>
  <c r="M798" i="14"/>
  <c r="N798" i="14"/>
  <c r="O798" i="14"/>
  <c r="P798" i="14"/>
  <c r="Q798" i="14"/>
  <c r="R798" i="14"/>
  <c r="S798" i="14"/>
  <c r="T798" i="14"/>
  <c r="U798" i="14"/>
  <c r="V798" i="14"/>
  <c r="W798" i="14"/>
  <c r="X798" i="14"/>
  <c r="Y798" i="14"/>
  <c r="Z798" i="14"/>
  <c r="AA798" i="14"/>
  <c r="AB798" i="14"/>
  <c r="AC798" i="14"/>
  <c r="AD798" i="14"/>
  <c r="AE798" i="14"/>
  <c r="AF798" i="14"/>
  <c r="AG798" i="14"/>
  <c r="AH798" i="14"/>
  <c r="AI798" i="14"/>
  <c r="AJ798" i="14"/>
  <c r="AK798" i="14"/>
  <c r="G799" i="14"/>
  <c r="H799" i="14"/>
  <c r="I799" i="14"/>
  <c r="J799" i="14"/>
  <c r="K799" i="14"/>
  <c r="L799" i="14"/>
  <c r="M799" i="14"/>
  <c r="N799" i="14"/>
  <c r="O799" i="14"/>
  <c r="P799" i="14"/>
  <c r="Q799" i="14"/>
  <c r="R799" i="14"/>
  <c r="S799" i="14"/>
  <c r="T799" i="14"/>
  <c r="U799" i="14"/>
  <c r="V799" i="14"/>
  <c r="W799" i="14"/>
  <c r="X799" i="14"/>
  <c r="Y799" i="14"/>
  <c r="Z799" i="14"/>
  <c r="AA799" i="14"/>
  <c r="AB799" i="14"/>
  <c r="AC799" i="14"/>
  <c r="AD799" i="14"/>
  <c r="AE799" i="14"/>
  <c r="AF799" i="14"/>
  <c r="AG799" i="14"/>
  <c r="AH799" i="14"/>
  <c r="AI799" i="14"/>
  <c r="AJ799" i="14"/>
  <c r="AK799" i="14"/>
  <c r="G800" i="14"/>
  <c r="H800" i="14"/>
  <c r="I800" i="14"/>
  <c r="J800" i="14"/>
  <c r="K800" i="14"/>
  <c r="L800" i="14"/>
  <c r="M800" i="14"/>
  <c r="N800" i="14"/>
  <c r="O800" i="14"/>
  <c r="P800" i="14"/>
  <c r="Q800" i="14"/>
  <c r="R800" i="14"/>
  <c r="S800" i="14"/>
  <c r="T800" i="14"/>
  <c r="U800" i="14"/>
  <c r="V800" i="14"/>
  <c r="W800" i="14"/>
  <c r="X800" i="14"/>
  <c r="Y800" i="14"/>
  <c r="Z800" i="14"/>
  <c r="AA800" i="14"/>
  <c r="AB800" i="14"/>
  <c r="AC800" i="14"/>
  <c r="AD800" i="14"/>
  <c r="AE800" i="14"/>
  <c r="AF800" i="14"/>
  <c r="AG800" i="14"/>
  <c r="AH800" i="14"/>
  <c r="AI800" i="14"/>
  <c r="AJ800" i="14"/>
  <c r="AK800" i="14"/>
  <c r="G801" i="14"/>
  <c r="H801" i="14"/>
  <c r="I801" i="14"/>
  <c r="J801" i="14"/>
  <c r="K801" i="14"/>
  <c r="L801" i="14"/>
  <c r="M801" i="14"/>
  <c r="N801" i="14"/>
  <c r="O801" i="14"/>
  <c r="P801" i="14"/>
  <c r="Q801" i="14"/>
  <c r="R801" i="14"/>
  <c r="S801" i="14"/>
  <c r="T801" i="14"/>
  <c r="U801" i="14"/>
  <c r="V801" i="14"/>
  <c r="W801" i="14"/>
  <c r="X801" i="14"/>
  <c r="Y801" i="14"/>
  <c r="Z801" i="14"/>
  <c r="AA801" i="14"/>
  <c r="AB801" i="14"/>
  <c r="AC801" i="14"/>
  <c r="AD801" i="14"/>
  <c r="AE801" i="14"/>
  <c r="AF801" i="14"/>
  <c r="AG801" i="14"/>
  <c r="AH801" i="14"/>
  <c r="AI801" i="14"/>
  <c r="AJ801" i="14"/>
  <c r="AK801" i="14"/>
  <c r="G802" i="14"/>
  <c r="H802" i="14"/>
  <c r="I802" i="14"/>
  <c r="J802" i="14"/>
  <c r="K802" i="14"/>
  <c r="L802" i="14"/>
  <c r="M802" i="14"/>
  <c r="N802" i="14"/>
  <c r="O802" i="14"/>
  <c r="P802" i="14"/>
  <c r="Q802" i="14"/>
  <c r="R802" i="14"/>
  <c r="S802" i="14"/>
  <c r="T802" i="14"/>
  <c r="U802" i="14"/>
  <c r="V802" i="14"/>
  <c r="W802" i="14"/>
  <c r="X802" i="14"/>
  <c r="Y802" i="14"/>
  <c r="Z802" i="14"/>
  <c r="AA802" i="14"/>
  <c r="AB802" i="14"/>
  <c r="AC802" i="14"/>
  <c r="AD802" i="14"/>
  <c r="AE802" i="14"/>
  <c r="AF802" i="14"/>
  <c r="AG802" i="14"/>
  <c r="AH802" i="14"/>
  <c r="AI802" i="14"/>
  <c r="AJ802" i="14"/>
  <c r="AK802" i="14"/>
  <c r="G803" i="14"/>
  <c r="H803" i="14"/>
  <c r="I803" i="14"/>
  <c r="J803" i="14"/>
  <c r="K803" i="14"/>
  <c r="L803" i="14"/>
  <c r="M803" i="14"/>
  <c r="N803" i="14"/>
  <c r="O803" i="14"/>
  <c r="P803" i="14"/>
  <c r="Q803" i="14"/>
  <c r="R803" i="14"/>
  <c r="S803" i="14"/>
  <c r="T803" i="14"/>
  <c r="U803" i="14"/>
  <c r="V803" i="14"/>
  <c r="W803" i="14"/>
  <c r="X803" i="14"/>
  <c r="Y803" i="14"/>
  <c r="Z803" i="14"/>
  <c r="AA803" i="14"/>
  <c r="AB803" i="14"/>
  <c r="AC803" i="14"/>
  <c r="AD803" i="14"/>
  <c r="AE803" i="14"/>
  <c r="AF803" i="14"/>
  <c r="AG803" i="14"/>
  <c r="AH803" i="14"/>
  <c r="AI803" i="14"/>
  <c r="AJ803" i="14"/>
  <c r="AK803" i="14"/>
  <c r="G804" i="14"/>
  <c r="H804" i="14"/>
  <c r="I804" i="14"/>
  <c r="J804" i="14"/>
  <c r="K804" i="14"/>
  <c r="L804" i="14"/>
  <c r="M804" i="14"/>
  <c r="N804" i="14"/>
  <c r="O804" i="14"/>
  <c r="P804" i="14"/>
  <c r="Q804" i="14"/>
  <c r="R804" i="14"/>
  <c r="S804" i="14"/>
  <c r="T804" i="14"/>
  <c r="U804" i="14"/>
  <c r="V804" i="14"/>
  <c r="W804" i="14"/>
  <c r="X804" i="14"/>
  <c r="Y804" i="14"/>
  <c r="Z804" i="14"/>
  <c r="AA804" i="14"/>
  <c r="AB804" i="14"/>
  <c r="AC804" i="14"/>
  <c r="AD804" i="14"/>
  <c r="AE804" i="14"/>
  <c r="AF804" i="14"/>
  <c r="AG804" i="14"/>
  <c r="AH804" i="14"/>
  <c r="AI804" i="14"/>
  <c r="AJ804" i="14"/>
  <c r="AK804" i="14"/>
  <c r="G805" i="14"/>
  <c r="H805" i="14"/>
  <c r="I805" i="14"/>
  <c r="J805" i="14"/>
  <c r="K805" i="14"/>
  <c r="L805" i="14"/>
  <c r="M805" i="14"/>
  <c r="N805" i="14"/>
  <c r="O805" i="14"/>
  <c r="P805" i="14"/>
  <c r="Q805" i="14"/>
  <c r="R805" i="14"/>
  <c r="S805" i="14"/>
  <c r="T805" i="14"/>
  <c r="U805" i="14"/>
  <c r="V805" i="14"/>
  <c r="W805" i="14"/>
  <c r="X805" i="14"/>
  <c r="Y805" i="14"/>
  <c r="Z805" i="14"/>
  <c r="AA805" i="14"/>
  <c r="AB805" i="14"/>
  <c r="AC805" i="14"/>
  <c r="AD805" i="14"/>
  <c r="AE805" i="14"/>
  <c r="AF805" i="14"/>
  <c r="AG805" i="14"/>
  <c r="AH805" i="14"/>
  <c r="AI805" i="14"/>
  <c r="AJ805" i="14"/>
  <c r="AK805" i="14"/>
  <c r="G806" i="14"/>
  <c r="H806" i="14"/>
  <c r="I806" i="14"/>
  <c r="J806" i="14"/>
  <c r="K806" i="14"/>
  <c r="L806" i="14"/>
  <c r="M806" i="14"/>
  <c r="N806" i="14"/>
  <c r="O806" i="14"/>
  <c r="P806" i="14"/>
  <c r="Q806" i="14"/>
  <c r="R806" i="14"/>
  <c r="S806" i="14"/>
  <c r="T806" i="14"/>
  <c r="U806" i="14"/>
  <c r="V806" i="14"/>
  <c r="W806" i="14"/>
  <c r="X806" i="14"/>
  <c r="Y806" i="14"/>
  <c r="Z806" i="14"/>
  <c r="AA806" i="14"/>
  <c r="AB806" i="14"/>
  <c r="AC806" i="14"/>
  <c r="AD806" i="14"/>
  <c r="AE806" i="14"/>
  <c r="AF806" i="14"/>
  <c r="AG806" i="14"/>
  <c r="AH806" i="14"/>
  <c r="AI806" i="14"/>
  <c r="AJ806" i="14"/>
  <c r="AK806" i="14"/>
  <c r="G807" i="14"/>
  <c r="H807" i="14"/>
  <c r="I807" i="14"/>
  <c r="J807" i="14"/>
  <c r="K807" i="14"/>
  <c r="L807" i="14"/>
  <c r="M807" i="14"/>
  <c r="N807" i="14"/>
  <c r="O807" i="14"/>
  <c r="P807" i="14"/>
  <c r="Q807" i="14"/>
  <c r="R807" i="14"/>
  <c r="S807" i="14"/>
  <c r="T807" i="14"/>
  <c r="U807" i="14"/>
  <c r="V807" i="14"/>
  <c r="W807" i="14"/>
  <c r="X807" i="14"/>
  <c r="Y807" i="14"/>
  <c r="Z807" i="14"/>
  <c r="AA807" i="14"/>
  <c r="AB807" i="14"/>
  <c r="AC807" i="14"/>
  <c r="AD807" i="14"/>
  <c r="AE807" i="14"/>
  <c r="AF807" i="14"/>
  <c r="AG807" i="14"/>
  <c r="AH807" i="14"/>
  <c r="AI807" i="14"/>
  <c r="AJ807" i="14"/>
  <c r="AK807" i="14"/>
  <c r="G808" i="14"/>
  <c r="H808" i="14"/>
  <c r="I808" i="14"/>
  <c r="J808" i="14"/>
  <c r="K808" i="14"/>
  <c r="L808" i="14"/>
  <c r="M808" i="14"/>
  <c r="N808" i="14"/>
  <c r="O808" i="14"/>
  <c r="P808" i="14"/>
  <c r="Q808" i="14"/>
  <c r="R808" i="14"/>
  <c r="S808" i="14"/>
  <c r="T808" i="14"/>
  <c r="U808" i="14"/>
  <c r="V808" i="14"/>
  <c r="W808" i="14"/>
  <c r="X808" i="14"/>
  <c r="Y808" i="14"/>
  <c r="Z808" i="14"/>
  <c r="AA808" i="14"/>
  <c r="AB808" i="14"/>
  <c r="AC808" i="14"/>
  <c r="AD808" i="14"/>
  <c r="AE808" i="14"/>
  <c r="AF808" i="14"/>
  <c r="AG808" i="14"/>
  <c r="AH808" i="14"/>
  <c r="AI808" i="14"/>
  <c r="AJ808" i="14"/>
  <c r="AK808" i="14"/>
  <c r="G809" i="14"/>
  <c r="H809" i="14"/>
  <c r="I809" i="14"/>
  <c r="J809" i="14"/>
  <c r="K809" i="14"/>
  <c r="L809" i="14"/>
  <c r="M809" i="14"/>
  <c r="N809" i="14"/>
  <c r="O809" i="14"/>
  <c r="P809" i="14"/>
  <c r="Q809" i="14"/>
  <c r="R809" i="14"/>
  <c r="S809" i="14"/>
  <c r="T809" i="14"/>
  <c r="U809" i="14"/>
  <c r="V809" i="14"/>
  <c r="W809" i="14"/>
  <c r="X809" i="14"/>
  <c r="Y809" i="14"/>
  <c r="Z809" i="14"/>
  <c r="AA809" i="14"/>
  <c r="AB809" i="14"/>
  <c r="AC809" i="14"/>
  <c r="AD809" i="14"/>
  <c r="AE809" i="14"/>
  <c r="AF809" i="14"/>
  <c r="AG809" i="14"/>
  <c r="AH809" i="14"/>
  <c r="AI809" i="14"/>
  <c r="AJ809" i="14"/>
  <c r="AK809" i="14"/>
  <c r="G810" i="14"/>
  <c r="H810" i="14"/>
  <c r="I810" i="14"/>
  <c r="J810" i="14"/>
  <c r="K810" i="14"/>
  <c r="L810" i="14"/>
  <c r="M810" i="14"/>
  <c r="N810" i="14"/>
  <c r="O810" i="14"/>
  <c r="P810" i="14"/>
  <c r="Q810" i="14"/>
  <c r="R810" i="14"/>
  <c r="S810" i="14"/>
  <c r="T810" i="14"/>
  <c r="U810" i="14"/>
  <c r="V810" i="14"/>
  <c r="W810" i="14"/>
  <c r="X810" i="14"/>
  <c r="Y810" i="14"/>
  <c r="Z810" i="14"/>
  <c r="AA810" i="14"/>
  <c r="AB810" i="14"/>
  <c r="AC810" i="14"/>
  <c r="AD810" i="14"/>
  <c r="AE810" i="14"/>
  <c r="AF810" i="14"/>
  <c r="AG810" i="14"/>
  <c r="AH810" i="14"/>
  <c r="AI810" i="14"/>
  <c r="AJ810" i="14"/>
  <c r="AK810" i="14"/>
  <c r="G811" i="14"/>
  <c r="H811" i="14"/>
  <c r="I811" i="14"/>
  <c r="J811" i="14"/>
  <c r="K811" i="14"/>
  <c r="L811" i="14"/>
  <c r="M811" i="14"/>
  <c r="N811" i="14"/>
  <c r="O811" i="14"/>
  <c r="P811" i="14"/>
  <c r="Q811" i="14"/>
  <c r="R811" i="14"/>
  <c r="S811" i="14"/>
  <c r="T811" i="14"/>
  <c r="U811" i="14"/>
  <c r="V811" i="14"/>
  <c r="W811" i="14"/>
  <c r="X811" i="14"/>
  <c r="Y811" i="14"/>
  <c r="Z811" i="14"/>
  <c r="AA811" i="14"/>
  <c r="AB811" i="14"/>
  <c r="AC811" i="14"/>
  <c r="AD811" i="14"/>
  <c r="AE811" i="14"/>
  <c r="AF811" i="14"/>
  <c r="AG811" i="14"/>
  <c r="AH811" i="14"/>
  <c r="AI811" i="14"/>
  <c r="AJ811" i="14"/>
  <c r="AK811" i="14"/>
  <c r="G812" i="14"/>
  <c r="H812" i="14"/>
  <c r="I812" i="14"/>
  <c r="J812" i="14"/>
  <c r="K812" i="14"/>
  <c r="L812" i="14"/>
  <c r="M812" i="14"/>
  <c r="N812" i="14"/>
  <c r="O812" i="14"/>
  <c r="P812" i="14"/>
  <c r="Q812" i="14"/>
  <c r="R812" i="14"/>
  <c r="S812" i="14"/>
  <c r="T812" i="14"/>
  <c r="U812" i="14"/>
  <c r="V812" i="14"/>
  <c r="W812" i="14"/>
  <c r="X812" i="14"/>
  <c r="Y812" i="14"/>
  <c r="Z812" i="14"/>
  <c r="AA812" i="14"/>
  <c r="AB812" i="14"/>
  <c r="AC812" i="14"/>
  <c r="AD812" i="14"/>
  <c r="AE812" i="14"/>
  <c r="AF812" i="14"/>
  <c r="AG812" i="14"/>
  <c r="AH812" i="14"/>
  <c r="AI812" i="14"/>
  <c r="AJ812" i="14"/>
  <c r="AK812" i="14"/>
  <c r="G813" i="14"/>
  <c r="H813" i="14"/>
  <c r="I813" i="14"/>
  <c r="J813" i="14"/>
  <c r="K813" i="14"/>
  <c r="L813" i="14"/>
  <c r="M813" i="14"/>
  <c r="N813" i="14"/>
  <c r="O813" i="14"/>
  <c r="P813" i="14"/>
  <c r="Q813" i="14"/>
  <c r="R813" i="14"/>
  <c r="S813" i="14"/>
  <c r="T813" i="14"/>
  <c r="U813" i="14"/>
  <c r="V813" i="14"/>
  <c r="W813" i="14"/>
  <c r="X813" i="14"/>
  <c r="Y813" i="14"/>
  <c r="Z813" i="14"/>
  <c r="AA813" i="14"/>
  <c r="AB813" i="14"/>
  <c r="AC813" i="14"/>
  <c r="AD813" i="14"/>
  <c r="AE813" i="14"/>
  <c r="AF813" i="14"/>
  <c r="AG813" i="14"/>
  <c r="AH813" i="14"/>
  <c r="AI813" i="14"/>
  <c r="AJ813" i="14"/>
  <c r="AK813" i="14"/>
  <c r="G814" i="14"/>
  <c r="H814" i="14"/>
  <c r="I814" i="14"/>
  <c r="J814" i="14"/>
  <c r="K814" i="14"/>
  <c r="L814" i="14"/>
  <c r="M814" i="14"/>
  <c r="N814" i="14"/>
  <c r="O814" i="14"/>
  <c r="P814" i="14"/>
  <c r="Q814" i="14"/>
  <c r="R814" i="14"/>
  <c r="S814" i="14"/>
  <c r="T814" i="14"/>
  <c r="U814" i="14"/>
  <c r="V814" i="14"/>
  <c r="W814" i="14"/>
  <c r="X814" i="14"/>
  <c r="Y814" i="14"/>
  <c r="Z814" i="14"/>
  <c r="AA814" i="14"/>
  <c r="AB814" i="14"/>
  <c r="AC814" i="14"/>
  <c r="AD814" i="14"/>
  <c r="AE814" i="14"/>
  <c r="AF814" i="14"/>
  <c r="AG814" i="14"/>
  <c r="AH814" i="14"/>
  <c r="AI814" i="14"/>
  <c r="AJ814" i="14"/>
  <c r="AK814" i="14"/>
  <c r="G815" i="14"/>
  <c r="H815" i="14"/>
  <c r="I815" i="14"/>
  <c r="J815" i="14"/>
  <c r="K815" i="14"/>
  <c r="L815" i="14"/>
  <c r="M815" i="14"/>
  <c r="N815" i="14"/>
  <c r="O815" i="14"/>
  <c r="P815" i="14"/>
  <c r="Q815" i="14"/>
  <c r="R815" i="14"/>
  <c r="S815" i="14"/>
  <c r="T815" i="14"/>
  <c r="U815" i="14"/>
  <c r="V815" i="14"/>
  <c r="W815" i="14"/>
  <c r="X815" i="14"/>
  <c r="Y815" i="14"/>
  <c r="Z815" i="14"/>
  <c r="AA815" i="14"/>
  <c r="AB815" i="14"/>
  <c r="AC815" i="14"/>
  <c r="AD815" i="14"/>
  <c r="AE815" i="14"/>
  <c r="AF815" i="14"/>
  <c r="AG815" i="14"/>
  <c r="AH815" i="14"/>
  <c r="AI815" i="14"/>
  <c r="AJ815" i="14"/>
  <c r="AK815" i="14"/>
  <c r="G816" i="14"/>
  <c r="H816" i="14"/>
  <c r="I816" i="14"/>
  <c r="J816" i="14"/>
  <c r="K816" i="14"/>
  <c r="L816" i="14"/>
  <c r="M816" i="14"/>
  <c r="N816" i="14"/>
  <c r="O816" i="14"/>
  <c r="P816" i="14"/>
  <c r="Q816" i="14"/>
  <c r="R816" i="14"/>
  <c r="S816" i="14"/>
  <c r="T816" i="14"/>
  <c r="U816" i="14"/>
  <c r="V816" i="14"/>
  <c r="W816" i="14"/>
  <c r="X816" i="14"/>
  <c r="Y816" i="14"/>
  <c r="Z816" i="14"/>
  <c r="AA816" i="14"/>
  <c r="AB816" i="14"/>
  <c r="AC816" i="14"/>
  <c r="AD816" i="14"/>
  <c r="AE816" i="14"/>
  <c r="AF816" i="14"/>
  <c r="AG816" i="14"/>
  <c r="AH816" i="14"/>
  <c r="AI816" i="14"/>
  <c r="AJ816" i="14"/>
  <c r="AK816" i="14"/>
  <c r="G817" i="14"/>
  <c r="H817" i="14"/>
  <c r="I817" i="14"/>
  <c r="J817" i="14"/>
  <c r="K817" i="14"/>
  <c r="L817" i="14"/>
  <c r="M817" i="14"/>
  <c r="N817" i="14"/>
  <c r="O817" i="14"/>
  <c r="P817" i="14"/>
  <c r="Q817" i="14"/>
  <c r="R817" i="14"/>
  <c r="S817" i="14"/>
  <c r="T817" i="14"/>
  <c r="U817" i="14"/>
  <c r="V817" i="14"/>
  <c r="W817" i="14"/>
  <c r="X817" i="14"/>
  <c r="Y817" i="14"/>
  <c r="Z817" i="14"/>
  <c r="AA817" i="14"/>
  <c r="AB817" i="14"/>
  <c r="AC817" i="14"/>
  <c r="AD817" i="14"/>
  <c r="AE817" i="14"/>
  <c r="AF817" i="14"/>
  <c r="AG817" i="14"/>
  <c r="AH817" i="14"/>
  <c r="AI817" i="14"/>
  <c r="AJ817" i="14"/>
  <c r="AK817" i="14"/>
  <c r="G818" i="14"/>
  <c r="H818" i="14"/>
  <c r="I818" i="14"/>
  <c r="J818" i="14"/>
  <c r="K818" i="14"/>
  <c r="L818" i="14"/>
  <c r="M818" i="14"/>
  <c r="N818" i="14"/>
  <c r="O818" i="14"/>
  <c r="P818" i="14"/>
  <c r="Q818" i="14"/>
  <c r="R818" i="14"/>
  <c r="S818" i="14"/>
  <c r="T818" i="14"/>
  <c r="U818" i="14"/>
  <c r="V818" i="14"/>
  <c r="W818" i="14"/>
  <c r="X818" i="14"/>
  <c r="Y818" i="14"/>
  <c r="Z818" i="14"/>
  <c r="AA818" i="14"/>
  <c r="AB818" i="14"/>
  <c r="AC818" i="14"/>
  <c r="AD818" i="14"/>
  <c r="AE818" i="14"/>
  <c r="AF818" i="14"/>
  <c r="AG818" i="14"/>
  <c r="AH818" i="14"/>
  <c r="AI818" i="14"/>
  <c r="AJ818" i="14"/>
  <c r="AK818" i="14"/>
  <c r="G819" i="14"/>
  <c r="H819" i="14"/>
  <c r="I819" i="14"/>
  <c r="J819" i="14"/>
  <c r="K819" i="14"/>
  <c r="L819" i="14"/>
  <c r="M819" i="14"/>
  <c r="N819" i="14"/>
  <c r="O819" i="14"/>
  <c r="P819" i="14"/>
  <c r="Q819" i="14"/>
  <c r="R819" i="14"/>
  <c r="S819" i="14"/>
  <c r="T819" i="14"/>
  <c r="U819" i="14"/>
  <c r="V819" i="14"/>
  <c r="W819" i="14"/>
  <c r="X819" i="14"/>
  <c r="Y819" i="14"/>
  <c r="Z819" i="14"/>
  <c r="AA819" i="14"/>
  <c r="AB819" i="14"/>
  <c r="AC819" i="14"/>
  <c r="AD819" i="14"/>
  <c r="AE819" i="14"/>
  <c r="AF819" i="14"/>
  <c r="AG819" i="14"/>
  <c r="AH819" i="14"/>
  <c r="AI819" i="14"/>
  <c r="AJ819" i="14"/>
  <c r="AK819" i="14"/>
  <c r="G820" i="14"/>
  <c r="H820" i="14"/>
  <c r="I820" i="14"/>
  <c r="J820" i="14"/>
  <c r="K820" i="14"/>
  <c r="L820" i="14"/>
  <c r="M820" i="14"/>
  <c r="N820" i="14"/>
  <c r="O820" i="14"/>
  <c r="P820" i="14"/>
  <c r="Q820" i="14"/>
  <c r="R820" i="14"/>
  <c r="S820" i="14"/>
  <c r="T820" i="14"/>
  <c r="U820" i="14"/>
  <c r="V820" i="14"/>
  <c r="W820" i="14"/>
  <c r="X820" i="14"/>
  <c r="Y820" i="14"/>
  <c r="Z820" i="14"/>
  <c r="AA820" i="14"/>
  <c r="AB820" i="14"/>
  <c r="AC820" i="14"/>
  <c r="AD820" i="14"/>
  <c r="AE820" i="14"/>
  <c r="AF820" i="14"/>
  <c r="AG820" i="14"/>
  <c r="AH820" i="14"/>
  <c r="AI820" i="14"/>
  <c r="AJ820" i="14"/>
  <c r="AK820" i="14"/>
  <c r="G821" i="14"/>
  <c r="H821" i="14"/>
  <c r="I821" i="14"/>
  <c r="J821" i="14"/>
  <c r="K821" i="14"/>
  <c r="L821" i="14"/>
  <c r="M821" i="14"/>
  <c r="N821" i="14"/>
  <c r="O821" i="14"/>
  <c r="P821" i="14"/>
  <c r="Q821" i="14"/>
  <c r="R821" i="14"/>
  <c r="S821" i="14"/>
  <c r="T821" i="14"/>
  <c r="U821" i="14"/>
  <c r="V821" i="14"/>
  <c r="W821" i="14"/>
  <c r="X821" i="14"/>
  <c r="Y821" i="14"/>
  <c r="Z821" i="14"/>
  <c r="AA821" i="14"/>
  <c r="AB821" i="14"/>
  <c r="AC821" i="14"/>
  <c r="AD821" i="14"/>
  <c r="AE821" i="14"/>
  <c r="AF821" i="14"/>
  <c r="AG821" i="14"/>
  <c r="AH821" i="14"/>
  <c r="AI821" i="14"/>
  <c r="AJ821" i="14"/>
  <c r="AK821" i="14"/>
  <c r="G822" i="14"/>
  <c r="H822" i="14"/>
  <c r="I822" i="14"/>
  <c r="J822" i="14"/>
  <c r="K822" i="14"/>
  <c r="L822" i="14"/>
  <c r="M822" i="14"/>
  <c r="N822" i="14"/>
  <c r="O822" i="14"/>
  <c r="P822" i="14"/>
  <c r="Q822" i="14"/>
  <c r="R822" i="14"/>
  <c r="S822" i="14"/>
  <c r="T822" i="14"/>
  <c r="U822" i="14"/>
  <c r="V822" i="14"/>
  <c r="W822" i="14"/>
  <c r="X822" i="14"/>
  <c r="Y822" i="14"/>
  <c r="Z822" i="14"/>
  <c r="AA822" i="14"/>
  <c r="AB822" i="14"/>
  <c r="AC822" i="14"/>
  <c r="AD822" i="14"/>
  <c r="AE822" i="14"/>
  <c r="AF822" i="14"/>
  <c r="AG822" i="14"/>
  <c r="AH822" i="14"/>
  <c r="AI822" i="14"/>
  <c r="AJ822" i="14"/>
  <c r="AK822" i="14"/>
  <c r="G823" i="14"/>
  <c r="H823" i="14"/>
  <c r="I823" i="14"/>
  <c r="J823" i="14"/>
  <c r="K823" i="14"/>
  <c r="L823" i="14"/>
  <c r="M823" i="14"/>
  <c r="N823" i="14"/>
  <c r="O823" i="14"/>
  <c r="P823" i="14"/>
  <c r="Q823" i="14"/>
  <c r="R823" i="14"/>
  <c r="S823" i="14"/>
  <c r="T823" i="14"/>
  <c r="U823" i="14"/>
  <c r="V823" i="14"/>
  <c r="W823" i="14"/>
  <c r="X823" i="14"/>
  <c r="Y823" i="14"/>
  <c r="Z823" i="14"/>
  <c r="AA823" i="14"/>
  <c r="AB823" i="14"/>
  <c r="AC823" i="14"/>
  <c r="AD823" i="14"/>
  <c r="AE823" i="14"/>
  <c r="AF823" i="14"/>
  <c r="AG823" i="14"/>
  <c r="AH823" i="14"/>
  <c r="AI823" i="14"/>
  <c r="AJ823" i="14"/>
  <c r="AK823" i="14"/>
  <c r="G824" i="14"/>
  <c r="H824" i="14"/>
  <c r="I824" i="14"/>
  <c r="J824" i="14"/>
  <c r="K824" i="14"/>
  <c r="L824" i="14"/>
  <c r="M824" i="14"/>
  <c r="N824" i="14"/>
  <c r="O824" i="14"/>
  <c r="P824" i="14"/>
  <c r="Q824" i="14"/>
  <c r="R824" i="14"/>
  <c r="S824" i="14"/>
  <c r="T824" i="14"/>
  <c r="U824" i="14"/>
  <c r="V824" i="14"/>
  <c r="W824" i="14"/>
  <c r="X824" i="14"/>
  <c r="Y824" i="14"/>
  <c r="Z824" i="14"/>
  <c r="AA824" i="14"/>
  <c r="AB824" i="14"/>
  <c r="AC824" i="14"/>
  <c r="AD824" i="14"/>
  <c r="AE824" i="14"/>
  <c r="AF824" i="14"/>
  <c r="AG824" i="14"/>
  <c r="AH824" i="14"/>
  <c r="AI824" i="14"/>
  <c r="AJ824" i="14"/>
  <c r="AK824" i="14"/>
  <c r="G825" i="14"/>
  <c r="H825" i="14"/>
  <c r="I825" i="14"/>
  <c r="J825" i="14"/>
  <c r="K825" i="14"/>
  <c r="L825" i="14"/>
  <c r="M825" i="14"/>
  <c r="N825" i="14"/>
  <c r="O825" i="14"/>
  <c r="P825" i="14"/>
  <c r="Q825" i="14"/>
  <c r="R825" i="14"/>
  <c r="S825" i="14"/>
  <c r="T825" i="14"/>
  <c r="U825" i="14"/>
  <c r="V825" i="14"/>
  <c r="W825" i="14"/>
  <c r="X825" i="14"/>
  <c r="Y825" i="14"/>
  <c r="Z825" i="14"/>
  <c r="AA825" i="14"/>
  <c r="AB825" i="14"/>
  <c r="AC825" i="14"/>
  <c r="AD825" i="14"/>
  <c r="AE825" i="14"/>
  <c r="AF825" i="14"/>
  <c r="AG825" i="14"/>
  <c r="AH825" i="14"/>
  <c r="AI825" i="14"/>
  <c r="AJ825" i="14"/>
  <c r="AK825" i="14"/>
  <c r="G826" i="14"/>
  <c r="H826" i="14"/>
  <c r="I826" i="14"/>
  <c r="J826" i="14"/>
  <c r="K826" i="14"/>
  <c r="L826" i="14"/>
  <c r="M826" i="14"/>
  <c r="N826" i="14"/>
  <c r="O826" i="14"/>
  <c r="P826" i="14"/>
  <c r="Q826" i="14"/>
  <c r="R826" i="14"/>
  <c r="S826" i="14"/>
  <c r="T826" i="14"/>
  <c r="U826" i="14"/>
  <c r="V826" i="14"/>
  <c r="W826" i="14"/>
  <c r="X826" i="14"/>
  <c r="Y826" i="14"/>
  <c r="Z826" i="14"/>
  <c r="AA826" i="14"/>
  <c r="AB826" i="14"/>
  <c r="AC826" i="14"/>
  <c r="AD826" i="14"/>
  <c r="AE826" i="14"/>
  <c r="AF826" i="14"/>
  <c r="AG826" i="14"/>
  <c r="AH826" i="14"/>
  <c r="AI826" i="14"/>
  <c r="AJ826" i="14"/>
  <c r="AK826" i="14"/>
  <c r="G827" i="14"/>
  <c r="H827" i="14"/>
  <c r="I827" i="14"/>
  <c r="J827" i="14"/>
  <c r="K827" i="14"/>
  <c r="L827" i="14"/>
  <c r="M827" i="14"/>
  <c r="N827" i="14"/>
  <c r="O827" i="14"/>
  <c r="P827" i="14"/>
  <c r="Q827" i="14"/>
  <c r="R827" i="14"/>
  <c r="S827" i="14"/>
  <c r="T827" i="14"/>
  <c r="U827" i="14"/>
  <c r="V827" i="14"/>
  <c r="W827" i="14"/>
  <c r="X827" i="14"/>
  <c r="Y827" i="14"/>
  <c r="Z827" i="14"/>
  <c r="AA827" i="14"/>
  <c r="AB827" i="14"/>
  <c r="AC827" i="14"/>
  <c r="AD827" i="14"/>
  <c r="AE827" i="14"/>
  <c r="AF827" i="14"/>
  <c r="AG827" i="14"/>
  <c r="AH827" i="14"/>
  <c r="AI827" i="14"/>
  <c r="AJ827" i="14"/>
  <c r="AK827" i="14"/>
  <c r="G828" i="14"/>
  <c r="H828" i="14"/>
  <c r="I828" i="14"/>
  <c r="J828" i="14"/>
  <c r="K828" i="14"/>
  <c r="L828" i="14"/>
  <c r="M828" i="14"/>
  <c r="N828" i="14"/>
  <c r="O828" i="14"/>
  <c r="P828" i="14"/>
  <c r="Q828" i="14"/>
  <c r="R828" i="14"/>
  <c r="S828" i="14"/>
  <c r="T828" i="14"/>
  <c r="U828" i="14"/>
  <c r="V828" i="14"/>
  <c r="W828" i="14"/>
  <c r="X828" i="14"/>
  <c r="Y828" i="14"/>
  <c r="Z828" i="14"/>
  <c r="AA828" i="14"/>
  <c r="AB828" i="14"/>
  <c r="AC828" i="14"/>
  <c r="AD828" i="14"/>
  <c r="AE828" i="14"/>
  <c r="AF828" i="14"/>
  <c r="AG828" i="14"/>
  <c r="AH828" i="14"/>
  <c r="AI828" i="14"/>
  <c r="AJ828" i="14"/>
  <c r="AK828" i="14"/>
  <c r="G829" i="14"/>
  <c r="H829" i="14"/>
  <c r="I829" i="14"/>
  <c r="J829" i="14"/>
  <c r="K829" i="14"/>
  <c r="L829" i="14"/>
  <c r="M829" i="14"/>
  <c r="N829" i="14"/>
  <c r="O829" i="14"/>
  <c r="P829" i="14"/>
  <c r="Q829" i="14"/>
  <c r="R829" i="14"/>
  <c r="S829" i="14"/>
  <c r="T829" i="14"/>
  <c r="U829" i="14"/>
  <c r="V829" i="14"/>
  <c r="W829" i="14"/>
  <c r="X829" i="14"/>
  <c r="Y829" i="14"/>
  <c r="Z829" i="14"/>
  <c r="AA829" i="14"/>
  <c r="AB829" i="14"/>
  <c r="AC829" i="14"/>
  <c r="AD829" i="14"/>
  <c r="AE829" i="14"/>
  <c r="AF829" i="14"/>
  <c r="AG829" i="14"/>
  <c r="AH829" i="14"/>
  <c r="AI829" i="14"/>
  <c r="AJ829" i="14"/>
  <c r="AK829" i="14"/>
  <c r="G830" i="14"/>
  <c r="H830" i="14"/>
  <c r="I830" i="14"/>
  <c r="J830" i="14"/>
  <c r="K830" i="14"/>
  <c r="L830" i="14"/>
  <c r="M830" i="14"/>
  <c r="N830" i="14"/>
  <c r="O830" i="14"/>
  <c r="P830" i="14"/>
  <c r="Q830" i="14"/>
  <c r="R830" i="14"/>
  <c r="S830" i="14"/>
  <c r="T830" i="14"/>
  <c r="U830" i="14"/>
  <c r="V830" i="14"/>
  <c r="W830" i="14"/>
  <c r="X830" i="14"/>
  <c r="Y830" i="14"/>
  <c r="Z830" i="14"/>
  <c r="AA830" i="14"/>
  <c r="AB830" i="14"/>
  <c r="AC830" i="14"/>
  <c r="AD830" i="14"/>
  <c r="AE830" i="14"/>
  <c r="AF830" i="14"/>
  <c r="AG830" i="14"/>
  <c r="AH830" i="14"/>
  <c r="AI830" i="14"/>
  <c r="AJ830" i="14"/>
  <c r="AK830" i="14"/>
  <c r="G831" i="14"/>
  <c r="H831" i="14"/>
  <c r="I831" i="14"/>
  <c r="J831" i="14"/>
  <c r="K831" i="14"/>
  <c r="L831" i="14"/>
  <c r="M831" i="14"/>
  <c r="N831" i="14"/>
  <c r="O831" i="14"/>
  <c r="P831" i="14"/>
  <c r="Q831" i="14"/>
  <c r="R831" i="14"/>
  <c r="S831" i="14"/>
  <c r="T831" i="14"/>
  <c r="U831" i="14"/>
  <c r="V831" i="14"/>
  <c r="W831" i="14"/>
  <c r="X831" i="14"/>
  <c r="Y831" i="14"/>
  <c r="Z831" i="14"/>
  <c r="AA831" i="14"/>
  <c r="AB831" i="14"/>
  <c r="AC831" i="14"/>
  <c r="AD831" i="14"/>
  <c r="AE831" i="14"/>
  <c r="AF831" i="14"/>
  <c r="AG831" i="14"/>
  <c r="AH831" i="14"/>
  <c r="AI831" i="14"/>
  <c r="AJ831" i="14"/>
  <c r="AK831" i="14"/>
  <c r="G832" i="14"/>
  <c r="H832" i="14"/>
  <c r="I832" i="14"/>
  <c r="J832" i="14"/>
  <c r="K832" i="14"/>
  <c r="L832" i="14"/>
  <c r="M832" i="14"/>
  <c r="N832" i="14"/>
  <c r="O832" i="14"/>
  <c r="P832" i="14"/>
  <c r="Q832" i="14"/>
  <c r="R832" i="14"/>
  <c r="S832" i="14"/>
  <c r="T832" i="14"/>
  <c r="U832" i="14"/>
  <c r="V832" i="14"/>
  <c r="W832" i="14"/>
  <c r="X832" i="14"/>
  <c r="Y832" i="14"/>
  <c r="Z832" i="14"/>
  <c r="AA832" i="14"/>
  <c r="AB832" i="14"/>
  <c r="AC832" i="14"/>
  <c r="AD832" i="14"/>
  <c r="AE832" i="14"/>
  <c r="AF832" i="14"/>
  <c r="AG832" i="14"/>
  <c r="AH832" i="14"/>
  <c r="AI832" i="14"/>
  <c r="AJ832" i="14"/>
  <c r="AK832" i="14"/>
  <c r="G833" i="14"/>
  <c r="H833" i="14"/>
  <c r="I833" i="14"/>
  <c r="J833" i="14"/>
  <c r="K833" i="14"/>
  <c r="L833" i="14"/>
  <c r="M833" i="14"/>
  <c r="N833" i="14"/>
  <c r="O833" i="14"/>
  <c r="P833" i="14"/>
  <c r="Q833" i="14"/>
  <c r="R833" i="14"/>
  <c r="S833" i="14"/>
  <c r="T833" i="14"/>
  <c r="U833" i="14"/>
  <c r="V833" i="14"/>
  <c r="W833" i="14"/>
  <c r="X833" i="14"/>
  <c r="Y833" i="14"/>
  <c r="Z833" i="14"/>
  <c r="AA833" i="14"/>
  <c r="AB833" i="14"/>
  <c r="AC833" i="14"/>
  <c r="AD833" i="14"/>
  <c r="AE833" i="14"/>
  <c r="AF833" i="14"/>
  <c r="AG833" i="14"/>
  <c r="AH833" i="14"/>
  <c r="AI833" i="14"/>
  <c r="AJ833" i="14"/>
  <c r="AK833" i="14"/>
  <c r="G834" i="14"/>
  <c r="H834" i="14"/>
  <c r="I834" i="14"/>
  <c r="J834" i="14"/>
  <c r="K834" i="14"/>
  <c r="L834" i="14"/>
  <c r="M834" i="14"/>
  <c r="N834" i="14"/>
  <c r="O834" i="14"/>
  <c r="P834" i="14"/>
  <c r="Q834" i="14"/>
  <c r="R834" i="14"/>
  <c r="S834" i="14"/>
  <c r="T834" i="14"/>
  <c r="U834" i="14"/>
  <c r="V834" i="14"/>
  <c r="W834" i="14"/>
  <c r="X834" i="14"/>
  <c r="Y834" i="14"/>
  <c r="Z834" i="14"/>
  <c r="AA834" i="14"/>
  <c r="AB834" i="14"/>
  <c r="AC834" i="14"/>
  <c r="AD834" i="14"/>
  <c r="AE834" i="14"/>
  <c r="AF834" i="14"/>
  <c r="AG834" i="14"/>
  <c r="AH834" i="14"/>
  <c r="AI834" i="14"/>
  <c r="AJ834" i="14"/>
  <c r="AK834" i="14"/>
  <c r="G835" i="14"/>
  <c r="H835" i="14"/>
  <c r="I835" i="14"/>
  <c r="J835" i="14"/>
  <c r="K835" i="14"/>
  <c r="L835" i="14"/>
  <c r="M835" i="14"/>
  <c r="N835" i="14"/>
  <c r="O835" i="14"/>
  <c r="P835" i="14"/>
  <c r="Q835" i="14"/>
  <c r="R835" i="14"/>
  <c r="S835" i="14"/>
  <c r="T835" i="14"/>
  <c r="U835" i="14"/>
  <c r="V835" i="14"/>
  <c r="W835" i="14"/>
  <c r="X835" i="14"/>
  <c r="Y835" i="14"/>
  <c r="Z835" i="14"/>
  <c r="AA835" i="14"/>
  <c r="AB835" i="14"/>
  <c r="AC835" i="14"/>
  <c r="AD835" i="14"/>
  <c r="AE835" i="14"/>
  <c r="AF835" i="14"/>
  <c r="AG835" i="14"/>
  <c r="AH835" i="14"/>
  <c r="AI835" i="14"/>
  <c r="AJ835" i="14"/>
  <c r="AK835" i="14"/>
  <c r="G836" i="14"/>
  <c r="H836" i="14"/>
  <c r="I836" i="14"/>
  <c r="J836" i="14"/>
  <c r="K836" i="14"/>
  <c r="L836" i="14"/>
  <c r="M836" i="14"/>
  <c r="N836" i="14"/>
  <c r="O836" i="14"/>
  <c r="P836" i="14"/>
  <c r="Q836" i="14"/>
  <c r="R836" i="14"/>
  <c r="S836" i="14"/>
  <c r="T836" i="14"/>
  <c r="U836" i="14"/>
  <c r="V836" i="14"/>
  <c r="W836" i="14"/>
  <c r="X836" i="14"/>
  <c r="Y836" i="14"/>
  <c r="Z836" i="14"/>
  <c r="AA836" i="14"/>
  <c r="AB836" i="14"/>
  <c r="AC836" i="14"/>
  <c r="AD836" i="14"/>
  <c r="AE836" i="14"/>
  <c r="AF836" i="14"/>
  <c r="AG836" i="14"/>
  <c r="AH836" i="14"/>
  <c r="AI836" i="14"/>
  <c r="AJ836" i="14"/>
  <c r="AK836" i="14"/>
  <c r="G837" i="14"/>
  <c r="H837" i="14"/>
  <c r="I837" i="14"/>
  <c r="J837" i="14"/>
  <c r="K837" i="14"/>
  <c r="L837" i="14"/>
  <c r="M837" i="14"/>
  <c r="N837" i="14"/>
  <c r="O837" i="14"/>
  <c r="P837" i="14"/>
  <c r="Q837" i="14"/>
  <c r="R837" i="14"/>
  <c r="S837" i="14"/>
  <c r="T837" i="14"/>
  <c r="U837" i="14"/>
  <c r="V837" i="14"/>
  <c r="W837" i="14"/>
  <c r="X837" i="14"/>
  <c r="Y837" i="14"/>
  <c r="Z837" i="14"/>
  <c r="AA837" i="14"/>
  <c r="AB837" i="14"/>
  <c r="AC837" i="14"/>
  <c r="AD837" i="14"/>
  <c r="AE837" i="14"/>
  <c r="AF837" i="14"/>
  <c r="AG837" i="14"/>
  <c r="AH837" i="14"/>
  <c r="AI837" i="14"/>
  <c r="AJ837" i="14"/>
  <c r="AK837" i="14"/>
  <c r="G838" i="14"/>
  <c r="H838" i="14"/>
  <c r="I838" i="14"/>
  <c r="J838" i="14"/>
  <c r="K838" i="14"/>
  <c r="L838" i="14"/>
  <c r="M838" i="14"/>
  <c r="N838" i="14"/>
  <c r="O838" i="14"/>
  <c r="P838" i="14"/>
  <c r="Q838" i="14"/>
  <c r="R838" i="14"/>
  <c r="S838" i="14"/>
  <c r="T838" i="14"/>
  <c r="U838" i="14"/>
  <c r="V838" i="14"/>
  <c r="W838" i="14"/>
  <c r="X838" i="14"/>
  <c r="Y838" i="14"/>
  <c r="Z838" i="14"/>
  <c r="AA838" i="14"/>
  <c r="AB838" i="14"/>
  <c r="AC838" i="14"/>
  <c r="AD838" i="14"/>
  <c r="AE838" i="14"/>
  <c r="AF838" i="14"/>
  <c r="AG838" i="14"/>
  <c r="AH838" i="14"/>
  <c r="AI838" i="14"/>
  <c r="AJ838" i="14"/>
  <c r="AK838" i="14"/>
  <c r="G839" i="14"/>
  <c r="H839" i="14"/>
  <c r="I839" i="14"/>
  <c r="J839" i="14"/>
  <c r="K839" i="14"/>
  <c r="L839" i="14"/>
  <c r="M839" i="14"/>
  <c r="N839" i="14"/>
  <c r="O839" i="14"/>
  <c r="P839" i="14"/>
  <c r="Q839" i="14"/>
  <c r="R839" i="14"/>
  <c r="S839" i="14"/>
  <c r="T839" i="14"/>
  <c r="U839" i="14"/>
  <c r="V839" i="14"/>
  <c r="W839" i="14"/>
  <c r="X839" i="14"/>
  <c r="Y839" i="14"/>
  <c r="Z839" i="14"/>
  <c r="AA839" i="14"/>
  <c r="AB839" i="14"/>
  <c r="AC839" i="14"/>
  <c r="AD839" i="14"/>
  <c r="AE839" i="14"/>
  <c r="AF839" i="14"/>
  <c r="AG839" i="14"/>
  <c r="AH839" i="14"/>
  <c r="AI839" i="14"/>
  <c r="AJ839" i="14"/>
  <c r="AK839" i="14"/>
  <c r="G840" i="14"/>
  <c r="H840" i="14"/>
  <c r="I840" i="14"/>
  <c r="J840" i="14"/>
  <c r="K840" i="14"/>
  <c r="L840" i="14"/>
  <c r="M840" i="14"/>
  <c r="N840" i="14"/>
  <c r="O840" i="14"/>
  <c r="P840" i="14"/>
  <c r="Q840" i="14"/>
  <c r="R840" i="14"/>
  <c r="S840" i="14"/>
  <c r="T840" i="14"/>
  <c r="U840" i="14"/>
  <c r="V840" i="14"/>
  <c r="W840" i="14"/>
  <c r="X840" i="14"/>
  <c r="Y840" i="14"/>
  <c r="Z840" i="14"/>
  <c r="AA840" i="14"/>
  <c r="AB840" i="14"/>
  <c r="AC840" i="14"/>
  <c r="AD840" i="14"/>
  <c r="AE840" i="14"/>
  <c r="AF840" i="14"/>
  <c r="AG840" i="14"/>
  <c r="AH840" i="14"/>
  <c r="AI840" i="14"/>
  <c r="AJ840" i="14"/>
  <c r="AK840" i="14"/>
  <c r="G841" i="14"/>
  <c r="H841" i="14"/>
  <c r="I841" i="14"/>
  <c r="J841" i="14"/>
  <c r="K841" i="14"/>
  <c r="L841" i="14"/>
  <c r="M841" i="14"/>
  <c r="N841" i="14"/>
  <c r="O841" i="14"/>
  <c r="P841" i="14"/>
  <c r="Q841" i="14"/>
  <c r="R841" i="14"/>
  <c r="S841" i="14"/>
  <c r="T841" i="14"/>
  <c r="U841" i="14"/>
  <c r="V841" i="14"/>
  <c r="W841" i="14"/>
  <c r="X841" i="14"/>
  <c r="Y841" i="14"/>
  <c r="Z841" i="14"/>
  <c r="AA841" i="14"/>
  <c r="AB841" i="14"/>
  <c r="AC841" i="14"/>
  <c r="AD841" i="14"/>
  <c r="AE841" i="14"/>
  <c r="AF841" i="14"/>
  <c r="AG841" i="14"/>
  <c r="AH841" i="14"/>
  <c r="AI841" i="14"/>
  <c r="AJ841" i="14"/>
  <c r="AK841" i="14"/>
  <c r="G842" i="14"/>
  <c r="H842" i="14"/>
  <c r="I842" i="14"/>
  <c r="J842" i="14"/>
  <c r="K842" i="14"/>
  <c r="L842" i="14"/>
  <c r="M842" i="14"/>
  <c r="N842" i="14"/>
  <c r="O842" i="14"/>
  <c r="P842" i="14"/>
  <c r="Q842" i="14"/>
  <c r="R842" i="14"/>
  <c r="S842" i="14"/>
  <c r="T842" i="14"/>
  <c r="U842" i="14"/>
  <c r="V842" i="14"/>
  <c r="W842" i="14"/>
  <c r="X842" i="14"/>
  <c r="Y842" i="14"/>
  <c r="Z842" i="14"/>
  <c r="AA842" i="14"/>
  <c r="AB842" i="14"/>
  <c r="AC842" i="14"/>
  <c r="AD842" i="14"/>
  <c r="AE842" i="14"/>
  <c r="AF842" i="14"/>
  <c r="AG842" i="14"/>
  <c r="AH842" i="14"/>
  <c r="AI842" i="14"/>
  <c r="AJ842" i="14"/>
  <c r="AK842" i="14"/>
  <c r="G843" i="14"/>
  <c r="H843" i="14"/>
  <c r="I843" i="14"/>
  <c r="J843" i="14"/>
  <c r="K843" i="14"/>
  <c r="L843" i="14"/>
  <c r="M843" i="14"/>
  <c r="N843" i="14"/>
  <c r="O843" i="14"/>
  <c r="P843" i="14"/>
  <c r="Q843" i="14"/>
  <c r="R843" i="14"/>
  <c r="S843" i="14"/>
  <c r="T843" i="14"/>
  <c r="U843" i="14"/>
  <c r="V843" i="14"/>
  <c r="W843" i="14"/>
  <c r="X843" i="14"/>
  <c r="Y843" i="14"/>
  <c r="Z843" i="14"/>
  <c r="AA843" i="14"/>
  <c r="AB843" i="14"/>
  <c r="AC843" i="14"/>
  <c r="AD843" i="14"/>
  <c r="AE843" i="14"/>
  <c r="AF843" i="14"/>
  <c r="AG843" i="14"/>
  <c r="AH843" i="14"/>
  <c r="AI843" i="14"/>
  <c r="AJ843" i="14"/>
  <c r="AK843" i="14"/>
  <c r="G844" i="14"/>
  <c r="H844" i="14"/>
  <c r="I844" i="14"/>
  <c r="J844" i="14"/>
  <c r="K844" i="14"/>
  <c r="L844" i="14"/>
  <c r="M844" i="14"/>
  <c r="N844" i="14"/>
  <c r="O844" i="14"/>
  <c r="P844" i="14"/>
  <c r="Q844" i="14"/>
  <c r="R844" i="14"/>
  <c r="S844" i="14"/>
  <c r="T844" i="14"/>
  <c r="U844" i="14"/>
  <c r="V844" i="14"/>
  <c r="W844" i="14"/>
  <c r="X844" i="14"/>
  <c r="Y844" i="14"/>
  <c r="Z844" i="14"/>
  <c r="AA844" i="14"/>
  <c r="AB844" i="14"/>
  <c r="AC844" i="14"/>
  <c r="AD844" i="14"/>
  <c r="AE844" i="14"/>
  <c r="AF844" i="14"/>
  <c r="AG844" i="14"/>
  <c r="AH844" i="14"/>
  <c r="AI844" i="14"/>
  <c r="AJ844" i="14"/>
  <c r="AK844" i="14"/>
  <c r="G845" i="14"/>
  <c r="H845" i="14"/>
  <c r="I845" i="14"/>
  <c r="J845" i="14"/>
  <c r="K845" i="14"/>
  <c r="L845" i="14"/>
  <c r="M845" i="14"/>
  <c r="N845" i="14"/>
  <c r="O845" i="14"/>
  <c r="P845" i="14"/>
  <c r="Q845" i="14"/>
  <c r="R845" i="14"/>
  <c r="S845" i="14"/>
  <c r="T845" i="14"/>
  <c r="U845" i="14"/>
  <c r="V845" i="14"/>
  <c r="W845" i="14"/>
  <c r="X845" i="14"/>
  <c r="Y845" i="14"/>
  <c r="Z845" i="14"/>
  <c r="AA845" i="14"/>
  <c r="AB845" i="14"/>
  <c r="AC845" i="14"/>
  <c r="AD845" i="14"/>
  <c r="AE845" i="14"/>
  <c r="AF845" i="14"/>
  <c r="AG845" i="14"/>
  <c r="AH845" i="14"/>
  <c r="AI845" i="14"/>
  <c r="AJ845" i="14"/>
  <c r="AK845" i="14"/>
  <c r="G846" i="14"/>
  <c r="H846" i="14"/>
  <c r="I846" i="14"/>
  <c r="J846" i="14"/>
  <c r="K846" i="14"/>
  <c r="L846" i="14"/>
  <c r="M846" i="14"/>
  <c r="N846" i="14"/>
  <c r="O846" i="14"/>
  <c r="P846" i="14"/>
  <c r="Q846" i="14"/>
  <c r="R846" i="14"/>
  <c r="S846" i="14"/>
  <c r="T846" i="14"/>
  <c r="U846" i="14"/>
  <c r="V846" i="14"/>
  <c r="W846" i="14"/>
  <c r="X846" i="14"/>
  <c r="Y846" i="14"/>
  <c r="Z846" i="14"/>
  <c r="AA846" i="14"/>
  <c r="AB846" i="14"/>
  <c r="AC846" i="14"/>
  <c r="AD846" i="14"/>
  <c r="AE846" i="14"/>
  <c r="AF846" i="14"/>
  <c r="AG846" i="14"/>
  <c r="AH846" i="14"/>
  <c r="AI846" i="14"/>
  <c r="AJ846" i="14"/>
  <c r="AK846" i="14"/>
  <c r="G847" i="14"/>
  <c r="H847" i="14"/>
  <c r="I847" i="14"/>
  <c r="J847" i="14"/>
  <c r="K847" i="14"/>
  <c r="L847" i="14"/>
  <c r="M847" i="14"/>
  <c r="N847" i="14"/>
  <c r="O847" i="14"/>
  <c r="P847" i="14"/>
  <c r="Q847" i="14"/>
  <c r="R847" i="14"/>
  <c r="S847" i="14"/>
  <c r="T847" i="14"/>
  <c r="U847" i="14"/>
  <c r="V847" i="14"/>
  <c r="W847" i="14"/>
  <c r="X847" i="14"/>
  <c r="Y847" i="14"/>
  <c r="Z847" i="14"/>
  <c r="AA847" i="14"/>
  <c r="AB847" i="14"/>
  <c r="AC847" i="14"/>
  <c r="AD847" i="14"/>
  <c r="AE847" i="14"/>
  <c r="AF847" i="14"/>
  <c r="AG847" i="14"/>
  <c r="AH847" i="14"/>
  <c r="AI847" i="14"/>
  <c r="AJ847" i="14"/>
  <c r="AK847" i="14"/>
  <c r="G848" i="14"/>
  <c r="H848" i="14"/>
  <c r="I848" i="14"/>
  <c r="J848" i="14"/>
  <c r="K848" i="14"/>
  <c r="L848" i="14"/>
  <c r="M848" i="14"/>
  <c r="N848" i="14"/>
  <c r="O848" i="14"/>
  <c r="P848" i="14"/>
  <c r="Q848" i="14"/>
  <c r="R848" i="14"/>
  <c r="S848" i="14"/>
  <c r="T848" i="14"/>
  <c r="U848" i="14"/>
  <c r="V848" i="14"/>
  <c r="W848" i="14"/>
  <c r="X848" i="14"/>
  <c r="Y848" i="14"/>
  <c r="Z848" i="14"/>
  <c r="AA848" i="14"/>
  <c r="AB848" i="14"/>
  <c r="AC848" i="14"/>
  <c r="AD848" i="14"/>
  <c r="AE848" i="14"/>
  <c r="AF848" i="14"/>
  <c r="AG848" i="14"/>
  <c r="AH848" i="14"/>
  <c r="AI848" i="14"/>
  <c r="AJ848" i="14"/>
  <c r="AK848" i="14"/>
  <c r="G849" i="14"/>
  <c r="H849" i="14"/>
  <c r="I849" i="14"/>
  <c r="J849" i="14"/>
  <c r="K849" i="14"/>
  <c r="L849" i="14"/>
  <c r="M849" i="14"/>
  <c r="N849" i="14"/>
  <c r="O849" i="14"/>
  <c r="P849" i="14"/>
  <c r="Q849" i="14"/>
  <c r="R849" i="14"/>
  <c r="S849" i="14"/>
  <c r="T849" i="14"/>
  <c r="U849" i="14"/>
  <c r="V849" i="14"/>
  <c r="W849" i="14"/>
  <c r="X849" i="14"/>
  <c r="Y849" i="14"/>
  <c r="Z849" i="14"/>
  <c r="AA849" i="14"/>
  <c r="AB849" i="14"/>
  <c r="AC849" i="14"/>
  <c r="AD849" i="14"/>
  <c r="AE849" i="14"/>
  <c r="AF849" i="14"/>
  <c r="AG849" i="14"/>
  <c r="AH849" i="14"/>
  <c r="AI849" i="14"/>
  <c r="AJ849" i="14"/>
  <c r="AK849" i="14"/>
  <c r="G850" i="14"/>
  <c r="H850" i="14"/>
  <c r="I850" i="14"/>
  <c r="J850" i="14"/>
  <c r="K850" i="14"/>
  <c r="L850" i="14"/>
  <c r="M850" i="14"/>
  <c r="N850" i="14"/>
  <c r="O850" i="14"/>
  <c r="P850" i="14"/>
  <c r="Q850" i="14"/>
  <c r="R850" i="14"/>
  <c r="S850" i="14"/>
  <c r="T850" i="14"/>
  <c r="U850" i="14"/>
  <c r="V850" i="14"/>
  <c r="W850" i="14"/>
  <c r="X850" i="14"/>
  <c r="Y850" i="14"/>
  <c r="Z850" i="14"/>
  <c r="AA850" i="14"/>
  <c r="AB850" i="14"/>
  <c r="AC850" i="14"/>
  <c r="AD850" i="14"/>
  <c r="AE850" i="14"/>
  <c r="AF850" i="14"/>
  <c r="AG850" i="14"/>
  <c r="AH850" i="14"/>
  <c r="AI850" i="14"/>
  <c r="AJ850" i="14"/>
  <c r="AK850" i="14"/>
  <c r="G851" i="14"/>
  <c r="H851" i="14"/>
  <c r="I851" i="14"/>
  <c r="J851" i="14"/>
  <c r="K851" i="14"/>
  <c r="L851" i="14"/>
  <c r="M851" i="14"/>
  <c r="N851" i="14"/>
  <c r="O851" i="14"/>
  <c r="P851" i="14"/>
  <c r="Q851" i="14"/>
  <c r="R851" i="14"/>
  <c r="S851" i="14"/>
  <c r="T851" i="14"/>
  <c r="U851" i="14"/>
  <c r="V851" i="14"/>
  <c r="W851" i="14"/>
  <c r="X851" i="14"/>
  <c r="Y851" i="14"/>
  <c r="Z851" i="14"/>
  <c r="AA851" i="14"/>
  <c r="AB851" i="14"/>
  <c r="AC851" i="14"/>
  <c r="AD851" i="14"/>
  <c r="AE851" i="14"/>
  <c r="AF851" i="14"/>
  <c r="AG851" i="14"/>
  <c r="AH851" i="14"/>
  <c r="AI851" i="14"/>
  <c r="AJ851" i="14"/>
  <c r="AK851" i="14"/>
  <c r="G852" i="14"/>
  <c r="H852" i="14"/>
  <c r="I852" i="14"/>
  <c r="J852" i="14"/>
  <c r="K852" i="14"/>
  <c r="L852" i="14"/>
  <c r="M852" i="14"/>
  <c r="N852" i="14"/>
  <c r="O852" i="14"/>
  <c r="P852" i="14"/>
  <c r="Q852" i="14"/>
  <c r="R852" i="14"/>
  <c r="S852" i="14"/>
  <c r="T852" i="14"/>
  <c r="U852" i="14"/>
  <c r="V852" i="14"/>
  <c r="W852" i="14"/>
  <c r="X852" i="14"/>
  <c r="Y852" i="14"/>
  <c r="Z852" i="14"/>
  <c r="AA852" i="14"/>
  <c r="AB852" i="14"/>
  <c r="AC852" i="14"/>
  <c r="AD852" i="14"/>
  <c r="AE852" i="14"/>
  <c r="AF852" i="14"/>
  <c r="AG852" i="14"/>
  <c r="AH852" i="14"/>
  <c r="AI852" i="14"/>
  <c r="AJ852" i="14"/>
  <c r="AK852" i="14"/>
  <c r="G853" i="14"/>
  <c r="H853" i="14"/>
  <c r="I853" i="14"/>
  <c r="J853" i="14"/>
  <c r="K853" i="14"/>
  <c r="L853" i="14"/>
  <c r="M853" i="14"/>
  <c r="N853" i="14"/>
  <c r="O853" i="14"/>
  <c r="P853" i="14"/>
  <c r="Q853" i="14"/>
  <c r="R853" i="14"/>
  <c r="S853" i="14"/>
  <c r="T853" i="14"/>
  <c r="U853" i="14"/>
  <c r="V853" i="14"/>
  <c r="W853" i="14"/>
  <c r="X853" i="14"/>
  <c r="Y853" i="14"/>
  <c r="Z853" i="14"/>
  <c r="AA853" i="14"/>
  <c r="AB853" i="14"/>
  <c r="AC853" i="14"/>
  <c r="AD853" i="14"/>
  <c r="AE853" i="14"/>
  <c r="AF853" i="14"/>
  <c r="AG853" i="14"/>
  <c r="AH853" i="14"/>
  <c r="AI853" i="14"/>
  <c r="AJ853" i="14"/>
  <c r="AK853" i="14"/>
  <c r="G854" i="14"/>
  <c r="H854" i="14"/>
  <c r="I854" i="14"/>
  <c r="J854" i="14"/>
  <c r="K854" i="14"/>
  <c r="L854" i="14"/>
  <c r="M854" i="14"/>
  <c r="N854" i="14"/>
  <c r="O854" i="14"/>
  <c r="P854" i="14"/>
  <c r="Q854" i="14"/>
  <c r="R854" i="14"/>
  <c r="S854" i="14"/>
  <c r="T854" i="14"/>
  <c r="U854" i="14"/>
  <c r="V854" i="14"/>
  <c r="W854" i="14"/>
  <c r="X854" i="14"/>
  <c r="Y854" i="14"/>
  <c r="Z854" i="14"/>
  <c r="AA854" i="14"/>
  <c r="AB854" i="14"/>
  <c r="AC854" i="14"/>
  <c r="AD854" i="14"/>
  <c r="AE854" i="14"/>
  <c r="AF854" i="14"/>
  <c r="AG854" i="14"/>
  <c r="AH854" i="14"/>
  <c r="AI854" i="14"/>
  <c r="AJ854" i="14"/>
  <c r="AK854" i="14"/>
  <c r="G855" i="14"/>
  <c r="H855" i="14"/>
  <c r="I855" i="14"/>
  <c r="J855" i="14"/>
  <c r="K855" i="14"/>
  <c r="L855" i="14"/>
  <c r="M855" i="14"/>
  <c r="N855" i="14"/>
  <c r="O855" i="14"/>
  <c r="P855" i="14"/>
  <c r="Q855" i="14"/>
  <c r="R855" i="14"/>
  <c r="S855" i="14"/>
  <c r="T855" i="14"/>
  <c r="U855" i="14"/>
  <c r="V855" i="14"/>
  <c r="W855" i="14"/>
  <c r="X855" i="14"/>
  <c r="Y855" i="14"/>
  <c r="Z855" i="14"/>
  <c r="AA855" i="14"/>
  <c r="AB855" i="14"/>
  <c r="AC855" i="14"/>
  <c r="AD855" i="14"/>
  <c r="AE855" i="14"/>
  <c r="AF855" i="14"/>
  <c r="AG855" i="14"/>
  <c r="AH855" i="14"/>
  <c r="AI855" i="14"/>
  <c r="AJ855" i="14"/>
  <c r="AK855" i="14"/>
  <c r="G856" i="14"/>
  <c r="H856" i="14"/>
  <c r="I856" i="14"/>
  <c r="J856" i="14"/>
  <c r="K856" i="14"/>
  <c r="L856" i="14"/>
  <c r="M856" i="14"/>
  <c r="N856" i="14"/>
  <c r="O856" i="14"/>
  <c r="P856" i="14"/>
  <c r="Q856" i="14"/>
  <c r="R856" i="14"/>
  <c r="S856" i="14"/>
  <c r="T856" i="14"/>
  <c r="U856" i="14"/>
  <c r="V856" i="14"/>
  <c r="W856" i="14"/>
  <c r="X856" i="14"/>
  <c r="Y856" i="14"/>
  <c r="Z856" i="14"/>
  <c r="AA856" i="14"/>
  <c r="AB856" i="14"/>
  <c r="AC856" i="14"/>
  <c r="AD856" i="14"/>
  <c r="AE856" i="14"/>
  <c r="AF856" i="14"/>
  <c r="AG856" i="14"/>
  <c r="AH856" i="14"/>
  <c r="AI856" i="14"/>
  <c r="AJ856" i="14"/>
  <c r="AK856" i="14"/>
  <c r="G857" i="14"/>
  <c r="H857" i="14"/>
  <c r="I857" i="14"/>
  <c r="J857" i="14"/>
  <c r="K857" i="14"/>
  <c r="L857" i="14"/>
  <c r="M857" i="14"/>
  <c r="N857" i="14"/>
  <c r="O857" i="14"/>
  <c r="P857" i="14"/>
  <c r="Q857" i="14"/>
  <c r="R857" i="14"/>
  <c r="S857" i="14"/>
  <c r="T857" i="14"/>
  <c r="U857" i="14"/>
  <c r="V857" i="14"/>
  <c r="W857" i="14"/>
  <c r="X857" i="14"/>
  <c r="Y857" i="14"/>
  <c r="Z857" i="14"/>
  <c r="AA857" i="14"/>
  <c r="AB857" i="14"/>
  <c r="AC857" i="14"/>
  <c r="AD857" i="14"/>
  <c r="AE857" i="14"/>
  <c r="AF857" i="14"/>
  <c r="AG857" i="14"/>
  <c r="AH857" i="14"/>
  <c r="AI857" i="14"/>
  <c r="AJ857" i="14"/>
  <c r="AK857" i="14"/>
  <c r="G858" i="14"/>
  <c r="H858" i="14"/>
  <c r="I858" i="14"/>
  <c r="J858" i="14"/>
  <c r="K858" i="14"/>
  <c r="L858" i="14"/>
  <c r="M858" i="14"/>
  <c r="N858" i="14"/>
  <c r="O858" i="14"/>
  <c r="P858" i="14"/>
  <c r="Q858" i="14"/>
  <c r="R858" i="14"/>
  <c r="S858" i="14"/>
  <c r="T858" i="14"/>
  <c r="U858" i="14"/>
  <c r="V858" i="14"/>
  <c r="W858" i="14"/>
  <c r="X858" i="14"/>
  <c r="Y858" i="14"/>
  <c r="Z858" i="14"/>
  <c r="AA858" i="14"/>
  <c r="AB858" i="14"/>
  <c r="AC858" i="14"/>
  <c r="AD858" i="14"/>
  <c r="AE858" i="14"/>
  <c r="AF858" i="14"/>
  <c r="AG858" i="14"/>
  <c r="AH858" i="14"/>
  <c r="AI858" i="14"/>
  <c r="AJ858" i="14"/>
  <c r="AK858" i="14"/>
  <c r="G859" i="14"/>
  <c r="H859" i="14"/>
  <c r="I859" i="14"/>
  <c r="J859" i="14"/>
  <c r="K859" i="14"/>
  <c r="L859" i="14"/>
  <c r="M859" i="14"/>
  <c r="N859" i="14"/>
  <c r="O859" i="14"/>
  <c r="P859" i="14"/>
  <c r="Q859" i="14"/>
  <c r="R859" i="14"/>
  <c r="S859" i="14"/>
  <c r="T859" i="14"/>
  <c r="U859" i="14"/>
  <c r="V859" i="14"/>
  <c r="W859" i="14"/>
  <c r="X859" i="14"/>
  <c r="Y859" i="14"/>
  <c r="Z859" i="14"/>
  <c r="AA859" i="14"/>
  <c r="AB859" i="14"/>
  <c r="AC859" i="14"/>
  <c r="AD859" i="14"/>
  <c r="AE859" i="14"/>
  <c r="AF859" i="14"/>
  <c r="AG859" i="14"/>
  <c r="AH859" i="14"/>
  <c r="AI859" i="14"/>
  <c r="AJ859" i="14"/>
  <c r="AK859" i="14"/>
  <c r="G860" i="14"/>
  <c r="H860" i="14"/>
  <c r="I860" i="14"/>
  <c r="J860" i="14"/>
  <c r="K860" i="14"/>
  <c r="L860" i="14"/>
  <c r="M860" i="14"/>
  <c r="N860" i="14"/>
  <c r="O860" i="14"/>
  <c r="P860" i="14"/>
  <c r="Q860" i="14"/>
  <c r="R860" i="14"/>
  <c r="S860" i="14"/>
  <c r="T860" i="14"/>
  <c r="U860" i="14"/>
  <c r="V860" i="14"/>
  <c r="W860" i="14"/>
  <c r="X860" i="14"/>
  <c r="Y860" i="14"/>
  <c r="Z860" i="14"/>
  <c r="AA860" i="14"/>
  <c r="AB860" i="14"/>
  <c r="AC860" i="14"/>
  <c r="AD860" i="14"/>
  <c r="AE860" i="14"/>
  <c r="AF860" i="14"/>
  <c r="AG860" i="14"/>
  <c r="AH860" i="14"/>
  <c r="AI860" i="14"/>
  <c r="AJ860" i="14"/>
  <c r="AK860" i="14"/>
  <c r="G861" i="14"/>
  <c r="H861" i="14"/>
  <c r="I861" i="14"/>
  <c r="J861" i="14"/>
  <c r="K861" i="14"/>
  <c r="L861" i="14"/>
  <c r="M861" i="14"/>
  <c r="N861" i="14"/>
  <c r="O861" i="14"/>
  <c r="P861" i="14"/>
  <c r="Q861" i="14"/>
  <c r="R861" i="14"/>
  <c r="S861" i="14"/>
  <c r="T861" i="14"/>
  <c r="U861" i="14"/>
  <c r="V861" i="14"/>
  <c r="W861" i="14"/>
  <c r="X861" i="14"/>
  <c r="Y861" i="14"/>
  <c r="Z861" i="14"/>
  <c r="AA861" i="14"/>
  <c r="AB861" i="14"/>
  <c r="AC861" i="14"/>
  <c r="AD861" i="14"/>
  <c r="AE861" i="14"/>
  <c r="AF861" i="14"/>
  <c r="AG861" i="14"/>
  <c r="AH861" i="14"/>
  <c r="AI861" i="14"/>
  <c r="AJ861" i="14"/>
  <c r="AK861" i="14"/>
  <c r="G862" i="14"/>
  <c r="H862" i="14"/>
  <c r="I862" i="14"/>
  <c r="J862" i="14"/>
  <c r="K862" i="14"/>
  <c r="L862" i="14"/>
  <c r="M862" i="14"/>
  <c r="N862" i="14"/>
  <c r="O862" i="14"/>
  <c r="P862" i="14"/>
  <c r="Q862" i="14"/>
  <c r="R862" i="14"/>
  <c r="S862" i="14"/>
  <c r="T862" i="14"/>
  <c r="U862" i="14"/>
  <c r="V862" i="14"/>
  <c r="W862" i="14"/>
  <c r="X862" i="14"/>
  <c r="Y862" i="14"/>
  <c r="Z862" i="14"/>
  <c r="AA862" i="14"/>
  <c r="AB862" i="14"/>
  <c r="AC862" i="14"/>
  <c r="AD862" i="14"/>
  <c r="AE862" i="14"/>
  <c r="AF862" i="14"/>
  <c r="AG862" i="14"/>
  <c r="AH862" i="14"/>
  <c r="AI862" i="14"/>
  <c r="AJ862" i="14"/>
  <c r="AK862" i="14"/>
  <c r="G863" i="14"/>
  <c r="H863" i="14"/>
  <c r="I863" i="14"/>
  <c r="J863" i="14"/>
  <c r="K863" i="14"/>
  <c r="L863" i="14"/>
  <c r="M863" i="14"/>
  <c r="N863" i="14"/>
  <c r="O863" i="14"/>
  <c r="P863" i="14"/>
  <c r="Q863" i="14"/>
  <c r="R863" i="14"/>
  <c r="S863" i="14"/>
  <c r="T863" i="14"/>
  <c r="U863" i="14"/>
  <c r="V863" i="14"/>
  <c r="W863" i="14"/>
  <c r="X863" i="14"/>
  <c r="Y863" i="14"/>
  <c r="Z863" i="14"/>
  <c r="AA863" i="14"/>
  <c r="AB863" i="14"/>
  <c r="AC863" i="14"/>
  <c r="AD863" i="14"/>
  <c r="AE863" i="14"/>
  <c r="AF863" i="14"/>
  <c r="AG863" i="14"/>
  <c r="AH863" i="14"/>
  <c r="AI863" i="14"/>
  <c r="AJ863" i="14"/>
  <c r="AK863" i="14"/>
  <c r="G864" i="14"/>
  <c r="H864" i="14"/>
  <c r="I864" i="14"/>
  <c r="J864" i="14"/>
  <c r="K864" i="14"/>
  <c r="L864" i="14"/>
  <c r="M864" i="14"/>
  <c r="N864" i="14"/>
  <c r="O864" i="14"/>
  <c r="P864" i="14"/>
  <c r="Q864" i="14"/>
  <c r="R864" i="14"/>
  <c r="S864" i="14"/>
  <c r="T864" i="14"/>
  <c r="U864" i="14"/>
  <c r="V864" i="14"/>
  <c r="W864" i="14"/>
  <c r="X864" i="14"/>
  <c r="Y864" i="14"/>
  <c r="Z864" i="14"/>
  <c r="AA864" i="14"/>
  <c r="AB864" i="14"/>
  <c r="AC864" i="14"/>
  <c r="AD864" i="14"/>
  <c r="AE864" i="14"/>
  <c r="AF864" i="14"/>
  <c r="AG864" i="14"/>
  <c r="AH864" i="14"/>
  <c r="AI864" i="14"/>
  <c r="AJ864" i="14"/>
  <c r="AK864" i="14"/>
  <c r="G865" i="14"/>
  <c r="H865" i="14"/>
  <c r="I865" i="14"/>
  <c r="J865" i="14"/>
  <c r="K865" i="14"/>
  <c r="L865" i="14"/>
  <c r="M865" i="14"/>
  <c r="N865" i="14"/>
  <c r="O865" i="14"/>
  <c r="P865" i="14"/>
  <c r="Q865" i="14"/>
  <c r="R865" i="14"/>
  <c r="S865" i="14"/>
  <c r="T865" i="14"/>
  <c r="U865" i="14"/>
  <c r="V865" i="14"/>
  <c r="W865" i="14"/>
  <c r="X865" i="14"/>
  <c r="Y865" i="14"/>
  <c r="Z865" i="14"/>
  <c r="AA865" i="14"/>
  <c r="AB865" i="14"/>
  <c r="AC865" i="14"/>
  <c r="AD865" i="14"/>
  <c r="AE865" i="14"/>
  <c r="AF865" i="14"/>
  <c r="AG865" i="14"/>
  <c r="AH865" i="14"/>
  <c r="AI865" i="14"/>
  <c r="AJ865" i="14"/>
  <c r="AK865" i="14"/>
  <c r="G866" i="14"/>
  <c r="H866" i="14"/>
  <c r="I866" i="14"/>
  <c r="J866" i="14"/>
  <c r="K866" i="14"/>
  <c r="L866" i="14"/>
  <c r="M866" i="14"/>
  <c r="N866" i="14"/>
  <c r="O866" i="14"/>
  <c r="P866" i="14"/>
  <c r="Q866" i="14"/>
  <c r="R866" i="14"/>
  <c r="S866" i="14"/>
  <c r="T866" i="14"/>
  <c r="U866" i="14"/>
  <c r="V866" i="14"/>
  <c r="W866" i="14"/>
  <c r="X866" i="14"/>
  <c r="Y866" i="14"/>
  <c r="Z866" i="14"/>
  <c r="AA866" i="14"/>
  <c r="AB866" i="14"/>
  <c r="AC866" i="14"/>
  <c r="AD866" i="14"/>
  <c r="AE866" i="14"/>
  <c r="AF866" i="14"/>
  <c r="AG866" i="14"/>
  <c r="AH866" i="14"/>
  <c r="AI866" i="14"/>
  <c r="AJ866" i="14"/>
  <c r="AK866" i="14"/>
  <c r="G867" i="14"/>
  <c r="H867" i="14"/>
  <c r="I867" i="14"/>
  <c r="J867" i="14"/>
  <c r="K867" i="14"/>
  <c r="L867" i="14"/>
  <c r="M867" i="14"/>
  <c r="N867" i="14"/>
  <c r="O867" i="14"/>
  <c r="P867" i="14"/>
  <c r="Q867" i="14"/>
  <c r="R867" i="14"/>
  <c r="S867" i="14"/>
  <c r="T867" i="14"/>
  <c r="U867" i="14"/>
  <c r="V867" i="14"/>
  <c r="W867" i="14"/>
  <c r="X867" i="14"/>
  <c r="Y867" i="14"/>
  <c r="Z867" i="14"/>
  <c r="AA867" i="14"/>
  <c r="AB867" i="14"/>
  <c r="AC867" i="14"/>
  <c r="AD867" i="14"/>
  <c r="AE867" i="14"/>
  <c r="AF867" i="14"/>
  <c r="AG867" i="14"/>
  <c r="AH867" i="14"/>
  <c r="AI867" i="14"/>
  <c r="AJ867" i="14"/>
  <c r="AK867" i="14"/>
  <c r="G868" i="14"/>
  <c r="H868" i="14"/>
  <c r="I868" i="14"/>
  <c r="J868" i="14"/>
  <c r="K868" i="14"/>
  <c r="L868" i="14"/>
  <c r="M868" i="14"/>
  <c r="N868" i="14"/>
  <c r="O868" i="14"/>
  <c r="P868" i="14"/>
  <c r="Q868" i="14"/>
  <c r="R868" i="14"/>
  <c r="S868" i="14"/>
  <c r="T868" i="14"/>
  <c r="U868" i="14"/>
  <c r="V868" i="14"/>
  <c r="W868" i="14"/>
  <c r="X868" i="14"/>
  <c r="Y868" i="14"/>
  <c r="Z868" i="14"/>
  <c r="AA868" i="14"/>
  <c r="AB868" i="14"/>
  <c r="AC868" i="14"/>
  <c r="AD868" i="14"/>
  <c r="AE868" i="14"/>
  <c r="AF868" i="14"/>
  <c r="AG868" i="14"/>
  <c r="AH868" i="14"/>
  <c r="AI868" i="14"/>
  <c r="AJ868" i="14"/>
  <c r="AK868" i="14"/>
  <c r="G869" i="14"/>
  <c r="H869" i="14"/>
  <c r="I869" i="14"/>
  <c r="J869" i="14"/>
  <c r="K869" i="14"/>
  <c r="L869" i="14"/>
  <c r="M869" i="14"/>
  <c r="N869" i="14"/>
  <c r="O869" i="14"/>
  <c r="P869" i="14"/>
  <c r="Q869" i="14"/>
  <c r="R869" i="14"/>
  <c r="S869" i="14"/>
  <c r="T869" i="14"/>
  <c r="U869" i="14"/>
  <c r="V869" i="14"/>
  <c r="W869" i="14"/>
  <c r="X869" i="14"/>
  <c r="Y869" i="14"/>
  <c r="Z869" i="14"/>
  <c r="AA869" i="14"/>
  <c r="AB869" i="14"/>
  <c r="AC869" i="14"/>
  <c r="AD869" i="14"/>
  <c r="AE869" i="14"/>
  <c r="AF869" i="14"/>
  <c r="AG869" i="14"/>
  <c r="AH869" i="14"/>
  <c r="AI869" i="14"/>
  <c r="AJ869" i="14"/>
  <c r="AK869" i="14"/>
  <c r="G870" i="14"/>
  <c r="H870" i="14"/>
  <c r="I870" i="14"/>
  <c r="J870" i="14"/>
  <c r="K870" i="14"/>
  <c r="L870" i="14"/>
  <c r="M870" i="14"/>
  <c r="N870" i="14"/>
  <c r="O870" i="14"/>
  <c r="P870" i="14"/>
  <c r="Q870" i="14"/>
  <c r="R870" i="14"/>
  <c r="S870" i="14"/>
  <c r="T870" i="14"/>
  <c r="U870" i="14"/>
  <c r="V870" i="14"/>
  <c r="W870" i="14"/>
  <c r="X870" i="14"/>
  <c r="Y870" i="14"/>
  <c r="Z870" i="14"/>
  <c r="AA870" i="14"/>
  <c r="AB870" i="14"/>
  <c r="AC870" i="14"/>
  <c r="AD870" i="14"/>
  <c r="AE870" i="14"/>
  <c r="AF870" i="14"/>
  <c r="AG870" i="14"/>
  <c r="AH870" i="14"/>
  <c r="AI870" i="14"/>
  <c r="AJ870" i="14"/>
  <c r="AK870" i="14"/>
  <c r="G871" i="14"/>
  <c r="H871" i="14"/>
  <c r="I871" i="14"/>
  <c r="J871" i="14"/>
  <c r="K871" i="14"/>
  <c r="L871" i="14"/>
  <c r="M871" i="14"/>
  <c r="N871" i="14"/>
  <c r="O871" i="14"/>
  <c r="P871" i="14"/>
  <c r="Q871" i="14"/>
  <c r="R871" i="14"/>
  <c r="S871" i="14"/>
  <c r="T871" i="14"/>
  <c r="U871" i="14"/>
  <c r="V871" i="14"/>
  <c r="W871" i="14"/>
  <c r="X871" i="14"/>
  <c r="Y871" i="14"/>
  <c r="Z871" i="14"/>
  <c r="AA871" i="14"/>
  <c r="AB871" i="14"/>
  <c r="AC871" i="14"/>
  <c r="AD871" i="14"/>
  <c r="AE871" i="14"/>
  <c r="AF871" i="14"/>
  <c r="AG871" i="14"/>
  <c r="AH871" i="14"/>
  <c r="AI871" i="14"/>
  <c r="AJ871" i="14"/>
  <c r="AK871" i="14"/>
  <c r="G872" i="14"/>
  <c r="H872" i="14"/>
  <c r="I872" i="14"/>
  <c r="J872" i="14"/>
  <c r="K872" i="14"/>
  <c r="L872" i="14"/>
  <c r="M872" i="14"/>
  <c r="N872" i="14"/>
  <c r="O872" i="14"/>
  <c r="P872" i="14"/>
  <c r="Q872" i="14"/>
  <c r="R872" i="14"/>
  <c r="S872" i="14"/>
  <c r="T872" i="14"/>
  <c r="U872" i="14"/>
  <c r="V872" i="14"/>
  <c r="W872" i="14"/>
  <c r="X872" i="14"/>
  <c r="Y872" i="14"/>
  <c r="Z872" i="14"/>
  <c r="AA872" i="14"/>
  <c r="AB872" i="14"/>
  <c r="AC872" i="14"/>
  <c r="AD872" i="14"/>
  <c r="AE872" i="14"/>
  <c r="AF872" i="14"/>
  <c r="AG872" i="14"/>
  <c r="AH872" i="14"/>
  <c r="AI872" i="14"/>
  <c r="AJ872" i="14"/>
  <c r="AK872" i="14"/>
  <c r="G873" i="14"/>
  <c r="H873" i="14"/>
  <c r="I873" i="14"/>
  <c r="J873" i="14"/>
  <c r="K873" i="14"/>
  <c r="L873" i="14"/>
  <c r="M873" i="14"/>
  <c r="N873" i="14"/>
  <c r="O873" i="14"/>
  <c r="P873" i="14"/>
  <c r="Q873" i="14"/>
  <c r="R873" i="14"/>
  <c r="S873" i="14"/>
  <c r="T873" i="14"/>
  <c r="U873" i="14"/>
  <c r="V873" i="14"/>
  <c r="W873" i="14"/>
  <c r="X873" i="14"/>
  <c r="Y873" i="14"/>
  <c r="Z873" i="14"/>
  <c r="AA873" i="14"/>
  <c r="AB873" i="14"/>
  <c r="AC873" i="14"/>
  <c r="AD873" i="14"/>
  <c r="AE873" i="14"/>
  <c r="AF873" i="14"/>
  <c r="AG873" i="14"/>
  <c r="AH873" i="14"/>
  <c r="AI873" i="14"/>
  <c r="AJ873" i="14"/>
  <c r="AK873" i="14"/>
  <c r="G874" i="14"/>
  <c r="H874" i="14"/>
  <c r="I874" i="14"/>
  <c r="J874" i="14"/>
  <c r="K874" i="14"/>
  <c r="L874" i="14"/>
  <c r="M874" i="14"/>
  <c r="N874" i="14"/>
  <c r="O874" i="14"/>
  <c r="P874" i="14"/>
  <c r="Q874" i="14"/>
  <c r="R874" i="14"/>
  <c r="S874" i="14"/>
  <c r="T874" i="14"/>
  <c r="U874" i="14"/>
  <c r="V874" i="14"/>
  <c r="W874" i="14"/>
  <c r="X874" i="14"/>
  <c r="Y874" i="14"/>
  <c r="Z874" i="14"/>
  <c r="AA874" i="14"/>
  <c r="AB874" i="14"/>
  <c r="AC874" i="14"/>
  <c r="AD874" i="14"/>
  <c r="AE874" i="14"/>
  <c r="AF874" i="14"/>
  <c r="AG874" i="14"/>
  <c r="AH874" i="14"/>
  <c r="AI874" i="14"/>
  <c r="AJ874" i="14"/>
  <c r="AK874" i="14"/>
  <c r="G875" i="14"/>
  <c r="H875" i="14"/>
  <c r="I875" i="14"/>
  <c r="J875" i="14"/>
  <c r="K875" i="14"/>
  <c r="L875" i="14"/>
  <c r="M875" i="14"/>
  <c r="N875" i="14"/>
  <c r="O875" i="14"/>
  <c r="P875" i="14"/>
  <c r="Q875" i="14"/>
  <c r="R875" i="14"/>
  <c r="S875" i="14"/>
  <c r="T875" i="14"/>
  <c r="U875" i="14"/>
  <c r="V875" i="14"/>
  <c r="W875" i="14"/>
  <c r="X875" i="14"/>
  <c r="Y875" i="14"/>
  <c r="Z875" i="14"/>
  <c r="AA875" i="14"/>
  <c r="AB875" i="14"/>
  <c r="AC875" i="14"/>
  <c r="AD875" i="14"/>
  <c r="AE875" i="14"/>
  <c r="AF875" i="14"/>
  <c r="AG875" i="14"/>
  <c r="AH875" i="14"/>
  <c r="AI875" i="14"/>
  <c r="AJ875" i="14"/>
  <c r="AK875" i="14"/>
  <c r="G876" i="14"/>
  <c r="H876" i="14"/>
  <c r="I876" i="14"/>
  <c r="J876" i="14"/>
  <c r="K876" i="14"/>
  <c r="L876" i="14"/>
  <c r="M876" i="14"/>
  <c r="N876" i="14"/>
  <c r="O876" i="14"/>
  <c r="P876" i="14"/>
  <c r="Q876" i="14"/>
  <c r="R876" i="14"/>
  <c r="S876" i="14"/>
  <c r="T876" i="14"/>
  <c r="U876" i="14"/>
  <c r="V876" i="14"/>
  <c r="W876" i="14"/>
  <c r="X876" i="14"/>
  <c r="Y876" i="14"/>
  <c r="Z876" i="14"/>
  <c r="AA876" i="14"/>
  <c r="AB876" i="14"/>
  <c r="AC876" i="14"/>
  <c r="AD876" i="14"/>
  <c r="AE876" i="14"/>
  <c r="AF876" i="14"/>
  <c r="AG876" i="14"/>
  <c r="AH876" i="14"/>
  <c r="AI876" i="14"/>
  <c r="AJ876" i="14"/>
  <c r="AK876" i="14"/>
  <c r="G877" i="14"/>
  <c r="H877" i="14"/>
  <c r="I877" i="14"/>
  <c r="J877" i="14"/>
  <c r="K877" i="14"/>
  <c r="L877" i="14"/>
  <c r="M877" i="14"/>
  <c r="N877" i="14"/>
  <c r="O877" i="14"/>
  <c r="P877" i="14"/>
  <c r="Q877" i="14"/>
  <c r="R877" i="14"/>
  <c r="S877" i="14"/>
  <c r="T877" i="14"/>
  <c r="U877" i="14"/>
  <c r="V877" i="14"/>
  <c r="W877" i="14"/>
  <c r="X877" i="14"/>
  <c r="Y877" i="14"/>
  <c r="Z877" i="14"/>
  <c r="AA877" i="14"/>
  <c r="AB877" i="14"/>
  <c r="AC877" i="14"/>
  <c r="AD877" i="14"/>
  <c r="AE877" i="14"/>
  <c r="AF877" i="14"/>
  <c r="AG877" i="14"/>
  <c r="AH877" i="14"/>
  <c r="AI877" i="14"/>
  <c r="AJ877" i="14"/>
  <c r="AK877" i="14"/>
  <c r="G878" i="14"/>
  <c r="H878" i="14"/>
  <c r="I878" i="14"/>
  <c r="J878" i="14"/>
  <c r="K878" i="14"/>
  <c r="L878" i="14"/>
  <c r="M878" i="14"/>
  <c r="N878" i="14"/>
  <c r="O878" i="14"/>
  <c r="P878" i="14"/>
  <c r="Q878" i="14"/>
  <c r="R878" i="14"/>
  <c r="S878" i="14"/>
  <c r="T878" i="14"/>
  <c r="U878" i="14"/>
  <c r="V878" i="14"/>
  <c r="W878" i="14"/>
  <c r="X878" i="14"/>
  <c r="Y878" i="14"/>
  <c r="Z878" i="14"/>
  <c r="AA878" i="14"/>
  <c r="AB878" i="14"/>
  <c r="AC878" i="14"/>
  <c r="AD878" i="14"/>
  <c r="AE878" i="14"/>
  <c r="AF878" i="14"/>
  <c r="AG878" i="14"/>
  <c r="AH878" i="14"/>
  <c r="AI878" i="14"/>
  <c r="AJ878" i="14"/>
  <c r="AK878" i="14"/>
  <c r="G879" i="14"/>
  <c r="H879" i="14"/>
  <c r="I879" i="14"/>
  <c r="J879" i="14"/>
  <c r="K879" i="14"/>
  <c r="L879" i="14"/>
  <c r="M879" i="14"/>
  <c r="N879" i="14"/>
  <c r="O879" i="14"/>
  <c r="P879" i="14"/>
  <c r="Q879" i="14"/>
  <c r="R879" i="14"/>
  <c r="S879" i="14"/>
  <c r="T879" i="14"/>
  <c r="U879" i="14"/>
  <c r="V879" i="14"/>
  <c r="W879" i="14"/>
  <c r="X879" i="14"/>
  <c r="Y879" i="14"/>
  <c r="Z879" i="14"/>
  <c r="AA879" i="14"/>
  <c r="AB879" i="14"/>
  <c r="AC879" i="14"/>
  <c r="AD879" i="14"/>
  <c r="AE879" i="14"/>
  <c r="AF879" i="14"/>
  <c r="AG879" i="14"/>
  <c r="AH879" i="14"/>
  <c r="AI879" i="14"/>
  <c r="AJ879" i="14"/>
  <c r="AK879" i="14"/>
  <c r="G880" i="14"/>
  <c r="H880" i="14"/>
  <c r="I880" i="14"/>
  <c r="J880" i="14"/>
  <c r="K880" i="14"/>
  <c r="L880" i="14"/>
  <c r="M880" i="14"/>
  <c r="N880" i="14"/>
  <c r="O880" i="14"/>
  <c r="P880" i="14"/>
  <c r="Q880" i="14"/>
  <c r="R880" i="14"/>
  <c r="S880" i="14"/>
  <c r="T880" i="14"/>
  <c r="U880" i="14"/>
  <c r="V880" i="14"/>
  <c r="W880" i="14"/>
  <c r="X880" i="14"/>
  <c r="Y880" i="14"/>
  <c r="Z880" i="14"/>
  <c r="AA880" i="14"/>
  <c r="AB880" i="14"/>
  <c r="AC880" i="14"/>
  <c r="AD880" i="14"/>
  <c r="AE880" i="14"/>
  <c r="AF880" i="14"/>
  <c r="AG880" i="14"/>
  <c r="AH880" i="14"/>
  <c r="AI880" i="14"/>
  <c r="AJ880" i="14"/>
  <c r="AK880" i="14"/>
  <c r="G881" i="14"/>
  <c r="H881" i="14"/>
  <c r="I881" i="14"/>
  <c r="J881" i="14"/>
  <c r="K881" i="14"/>
  <c r="L881" i="14"/>
  <c r="M881" i="14"/>
  <c r="N881" i="14"/>
  <c r="O881" i="14"/>
  <c r="P881" i="14"/>
  <c r="Q881" i="14"/>
  <c r="R881" i="14"/>
  <c r="S881" i="14"/>
  <c r="T881" i="14"/>
  <c r="U881" i="14"/>
  <c r="V881" i="14"/>
  <c r="W881" i="14"/>
  <c r="X881" i="14"/>
  <c r="Y881" i="14"/>
  <c r="Z881" i="14"/>
  <c r="AA881" i="14"/>
  <c r="AB881" i="14"/>
  <c r="AC881" i="14"/>
  <c r="AD881" i="14"/>
  <c r="AE881" i="14"/>
  <c r="AF881" i="14"/>
  <c r="AG881" i="14"/>
  <c r="AH881" i="14"/>
  <c r="AI881" i="14"/>
  <c r="AJ881" i="14"/>
  <c r="AK881" i="14"/>
  <c r="G882" i="14"/>
  <c r="H882" i="14"/>
  <c r="I882" i="14"/>
  <c r="J882" i="14"/>
  <c r="K882" i="14"/>
  <c r="L882" i="14"/>
  <c r="M882" i="14"/>
  <c r="N882" i="14"/>
  <c r="O882" i="14"/>
  <c r="P882" i="14"/>
  <c r="Q882" i="14"/>
  <c r="R882" i="14"/>
  <c r="S882" i="14"/>
  <c r="T882" i="14"/>
  <c r="U882" i="14"/>
  <c r="V882" i="14"/>
  <c r="W882" i="14"/>
  <c r="X882" i="14"/>
  <c r="Y882" i="14"/>
  <c r="Z882" i="14"/>
  <c r="AA882" i="14"/>
  <c r="AB882" i="14"/>
  <c r="AC882" i="14"/>
  <c r="AD882" i="14"/>
  <c r="AE882" i="14"/>
  <c r="AF882" i="14"/>
  <c r="AG882" i="14"/>
  <c r="AH882" i="14"/>
  <c r="AI882" i="14"/>
  <c r="AJ882" i="14"/>
  <c r="AK882" i="14"/>
  <c r="G883" i="14"/>
  <c r="H883" i="14"/>
  <c r="I883" i="14"/>
  <c r="J883" i="14"/>
  <c r="K883" i="14"/>
  <c r="L883" i="14"/>
  <c r="M883" i="14"/>
  <c r="N883" i="14"/>
  <c r="O883" i="14"/>
  <c r="P883" i="14"/>
  <c r="Q883" i="14"/>
  <c r="R883" i="14"/>
  <c r="S883" i="14"/>
  <c r="T883" i="14"/>
  <c r="U883" i="14"/>
  <c r="V883" i="14"/>
  <c r="W883" i="14"/>
  <c r="X883" i="14"/>
  <c r="Y883" i="14"/>
  <c r="Z883" i="14"/>
  <c r="AA883" i="14"/>
  <c r="AB883" i="14"/>
  <c r="AC883" i="14"/>
  <c r="AD883" i="14"/>
  <c r="AE883" i="14"/>
  <c r="AF883" i="14"/>
  <c r="AG883" i="14"/>
  <c r="AH883" i="14"/>
  <c r="AI883" i="14"/>
  <c r="AJ883" i="14"/>
  <c r="AK883" i="14"/>
  <c r="G884" i="14"/>
  <c r="H884" i="14"/>
  <c r="I884" i="14"/>
  <c r="J884" i="14"/>
  <c r="K884" i="14"/>
  <c r="L884" i="14"/>
  <c r="M884" i="14"/>
  <c r="N884" i="14"/>
  <c r="O884" i="14"/>
  <c r="P884" i="14"/>
  <c r="Q884" i="14"/>
  <c r="R884" i="14"/>
  <c r="S884" i="14"/>
  <c r="T884" i="14"/>
  <c r="U884" i="14"/>
  <c r="V884" i="14"/>
  <c r="W884" i="14"/>
  <c r="X884" i="14"/>
  <c r="Y884" i="14"/>
  <c r="Z884" i="14"/>
  <c r="AA884" i="14"/>
  <c r="AB884" i="14"/>
  <c r="AC884" i="14"/>
  <c r="AD884" i="14"/>
  <c r="AE884" i="14"/>
  <c r="AF884" i="14"/>
  <c r="AG884" i="14"/>
  <c r="AH884" i="14"/>
  <c r="AI884" i="14"/>
  <c r="AJ884" i="14"/>
  <c r="AK884" i="14"/>
  <c r="G885" i="14"/>
  <c r="H885" i="14"/>
  <c r="I885" i="14"/>
  <c r="J885" i="14"/>
  <c r="K885" i="14"/>
  <c r="L885" i="14"/>
  <c r="M885" i="14"/>
  <c r="N885" i="14"/>
  <c r="O885" i="14"/>
  <c r="P885" i="14"/>
  <c r="Q885" i="14"/>
  <c r="R885" i="14"/>
  <c r="S885" i="14"/>
  <c r="T885" i="14"/>
  <c r="U885" i="14"/>
  <c r="V885" i="14"/>
  <c r="W885" i="14"/>
  <c r="X885" i="14"/>
  <c r="Y885" i="14"/>
  <c r="Z885" i="14"/>
  <c r="AA885" i="14"/>
  <c r="AB885" i="14"/>
  <c r="AC885" i="14"/>
  <c r="AD885" i="14"/>
  <c r="AE885" i="14"/>
  <c r="AF885" i="14"/>
  <c r="AG885" i="14"/>
  <c r="AH885" i="14"/>
  <c r="AI885" i="14"/>
  <c r="AJ885" i="14"/>
  <c r="AK885" i="14"/>
  <c r="G886" i="14"/>
  <c r="H886" i="14"/>
  <c r="I886" i="14"/>
  <c r="J886" i="14"/>
  <c r="K886" i="14"/>
  <c r="L886" i="14"/>
  <c r="M886" i="14"/>
  <c r="N886" i="14"/>
  <c r="O886" i="14"/>
  <c r="P886" i="14"/>
  <c r="Q886" i="14"/>
  <c r="R886" i="14"/>
  <c r="S886" i="14"/>
  <c r="T886" i="14"/>
  <c r="U886" i="14"/>
  <c r="V886" i="14"/>
  <c r="W886" i="14"/>
  <c r="X886" i="14"/>
  <c r="Y886" i="14"/>
  <c r="Z886" i="14"/>
  <c r="AA886" i="14"/>
  <c r="AB886" i="14"/>
  <c r="AC886" i="14"/>
  <c r="AD886" i="14"/>
  <c r="AE886" i="14"/>
  <c r="AF886" i="14"/>
  <c r="AG886" i="14"/>
  <c r="AH886" i="14"/>
  <c r="AI886" i="14"/>
  <c r="AJ886" i="14"/>
  <c r="AK886" i="14"/>
  <c r="G887" i="14"/>
  <c r="H887" i="14"/>
  <c r="I887" i="14"/>
  <c r="J887" i="14"/>
  <c r="K887" i="14"/>
  <c r="L887" i="14"/>
  <c r="M887" i="14"/>
  <c r="N887" i="14"/>
  <c r="O887" i="14"/>
  <c r="P887" i="14"/>
  <c r="Q887" i="14"/>
  <c r="R887" i="14"/>
  <c r="S887" i="14"/>
  <c r="T887" i="14"/>
  <c r="U887" i="14"/>
  <c r="V887" i="14"/>
  <c r="W887" i="14"/>
  <c r="X887" i="14"/>
  <c r="Y887" i="14"/>
  <c r="Z887" i="14"/>
  <c r="AA887" i="14"/>
  <c r="AB887" i="14"/>
  <c r="AC887" i="14"/>
  <c r="AD887" i="14"/>
  <c r="AE887" i="14"/>
  <c r="AF887" i="14"/>
  <c r="AG887" i="14"/>
  <c r="AH887" i="14"/>
  <c r="AI887" i="14"/>
  <c r="AJ887" i="14"/>
  <c r="AK887" i="14"/>
  <c r="G888" i="14"/>
  <c r="H888" i="14"/>
  <c r="I888" i="14"/>
  <c r="J888" i="14"/>
  <c r="K888" i="14"/>
  <c r="L888" i="14"/>
  <c r="M888" i="14"/>
  <c r="N888" i="14"/>
  <c r="O888" i="14"/>
  <c r="P888" i="14"/>
  <c r="Q888" i="14"/>
  <c r="R888" i="14"/>
  <c r="S888" i="14"/>
  <c r="T888" i="14"/>
  <c r="U888" i="14"/>
  <c r="V888" i="14"/>
  <c r="W888" i="14"/>
  <c r="X888" i="14"/>
  <c r="Y888" i="14"/>
  <c r="Z888" i="14"/>
  <c r="AA888" i="14"/>
  <c r="AB888" i="14"/>
  <c r="AC888" i="14"/>
  <c r="AD888" i="14"/>
  <c r="AE888" i="14"/>
  <c r="AF888" i="14"/>
  <c r="AG888" i="14"/>
  <c r="AH888" i="14"/>
  <c r="AI888" i="14"/>
  <c r="AJ888" i="14"/>
  <c r="AK888" i="14"/>
  <c r="G889" i="14"/>
  <c r="H889" i="14"/>
  <c r="I889" i="14"/>
  <c r="J889" i="14"/>
  <c r="K889" i="14"/>
  <c r="L889" i="14"/>
  <c r="M889" i="14"/>
  <c r="N889" i="14"/>
  <c r="O889" i="14"/>
  <c r="P889" i="14"/>
  <c r="Q889" i="14"/>
  <c r="R889" i="14"/>
  <c r="S889" i="14"/>
  <c r="T889" i="14"/>
  <c r="U889" i="14"/>
  <c r="V889" i="14"/>
  <c r="W889" i="14"/>
  <c r="X889" i="14"/>
  <c r="Y889" i="14"/>
  <c r="Z889" i="14"/>
  <c r="AA889" i="14"/>
  <c r="AB889" i="14"/>
  <c r="AC889" i="14"/>
  <c r="AD889" i="14"/>
  <c r="AE889" i="14"/>
  <c r="AF889" i="14"/>
  <c r="AG889" i="14"/>
  <c r="AH889" i="14"/>
  <c r="AI889" i="14"/>
  <c r="AJ889" i="14"/>
  <c r="AK889" i="14"/>
  <c r="G890" i="14"/>
  <c r="H890" i="14"/>
  <c r="I890" i="14"/>
  <c r="J890" i="14"/>
  <c r="K890" i="14"/>
  <c r="L890" i="14"/>
  <c r="M890" i="14"/>
  <c r="N890" i="14"/>
  <c r="O890" i="14"/>
  <c r="P890" i="14"/>
  <c r="Q890" i="14"/>
  <c r="R890" i="14"/>
  <c r="S890" i="14"/>
  <c r="T890" i="14"/>
  <c r="U890" i="14"/>
  <c r="V890" i="14"/>
  <c r="W890" i="14"/>
  <c r="X890" i="14"/>
  <c r="Y890" i="14"/>
  <c r="Z890" i="14"/>
  <c r="AA890" i="14"/>
  <c r="AB890" i="14"/>
  <c r="AC890" i="14"/>
  <c r="AD890" i="14"/>
  <c r="AE890" i="14"/>
  <c r="AF890" i="14"/>
  <c r="AG890" i="14"/>
  <c r="AH890" i="14"/>
  <c r="AI890" i="14"/>
  <c r="AJ890" i="14"/>
  <c r="AK890" i="14"/>
  <c r="G891" i="14"/>
  <c r="H891" i="14"/>
  <c r="I891" i="14"/>
  <c r="J891" i="14"/>
  <c r="K891" i="14"/>
  <c r="L891" i="14"/>
  <c r="M891" i="14"/>
  <c r="N891" i="14"/>
  <c r="O891" i="14"/>
  <c r="P891" i="14"/>
  <c r="Q891" i="14"/>
  <c r="R891" i="14"/>
  <c r="S891" i="14"/>
  <c r="T891" i="14"/>
  <c r="U891" i="14"/>
  <c r="V891" i="14"/>
  <c r="W891" i="14"/>
  <c r="X891" i="14"/>
  <c r="Y891" i="14"/>
  <c r="Z891" i="14"/>
  <c r="AA891" i="14"/>
  <c r="AB891" i="14"/>
  <c r="AC891" i="14"/>
  <c r="AD891" i="14"/>
  <c r="AE891" i="14"/>
  <c r="AF891" i="14"/>
  <c r="AG891" i="14"/>
  <c r="AH891" i="14"/>
  <c r="AI891" i="14"/>
  <c r="AJ891" i="14"/>
  <c r="AK891" i="14"/>
  <c r="G892" i="14"/>
  <c r="H892" i="14"/>
  <c r="I892" i="14"/>
  <c r="J892" i="14"/>
  <c r="K892" i="14"/>
  <c r="L892" i="14"/>
  <c r="M892" i="14"/>
  <c r="N892" i="14"/>
  <c r="O892" i="14"/>
  <c r="P892" i="14"/>
  <c r="Q892" i="14"/>
  <c r="R892" i="14"/>
  <c r="S892" i="14"/>
  <c r="T892" i="14"/>
  <c r="U892" i="14"/>
  <c r="V892" i="14"/>
  <c r="W892" i="14"/>
  <c r="X892" i="14"/>
  <c r="Y892" i="14"/>
  <c r="Z892" i="14"/>
  <c r="AA892" i="14"/>
  <c r="AB892" i="14"/>
  <c r="AC892" i="14"/>
  <c r="AD892" i="14"/>
  <c r="AE892" i="14"/>
  <c r="AF892" i="14"/>
  <c r="AG892" i="14"/>
  <c r="AH892" i="14"/>
  <c r="AI892" i="14"/>
  <c r="AJ892" i="14"/>
  <c r="AK892" i="14"/>
  <c r="G893" i="14"/>
  <c r="H893" i="14"/>
  <c r="I893" i="14"/>
  <c r="J893" i="14"/>
  <c r="K893" i="14"/>
  <c r="L893" i="14"/>
  <c r="M893" i="14"/>
  <c r="N893" i="14"/>
  <c r="O893" i="14"/>
  <c r="P893" i="14"/>
  <c r="Q893" i="14"/>
  <c r="R893" i="14"/>
  <c r="S893" i="14"/>
  <c r="T893" i="14"/>
  <c r="U893" i="14"/>
  <c r="V893" i="14"/>
  <c r="W893" i="14"/>
  <c r="X893" i="14"/>
  <c r="Y893" i="14"/>
  <c r="Z893" i="14"/>
  <c r="AA893" i="14"/>
  <c r="AB893" i="14"/>
  <c r="AC893" i="14"/>
  <c r="AD893" i="14"/>
  <c r="AE893" i="14"/>
  <c r="AF893" i="14"/>
  <c r="AG893" i="14"/>
  <c r="AH893" i="14"/>
  <c r="AI893" i="14"/>
  <c r="AJ893" i="14"/>
  <c r="AK893" i="14"/>
  <c r="G894" i="14"/>
  <c r="H894" i="14"/>
  <c r="I894" i="14"/>
  <c r="J894" i="14"/>
  <c r="K894" i="14"/>
  <c r="L894" i="14"/>
  <c r="M894" i="14"/>
  <c r="N894" i="14"/>
  <c r="O894" i="14"/>
  <c r="P894" i="14"/>
  <c r="Q894" i="14"/>
  <c r="R894" i="14"/>
  <c r="S894" i="14"/>
  <c r="T894" i="14"/>
  <c r="U894" i="14"/>
  <c r="V894" i="14"/>
  <c r="W894" i="14"/>
  <c r="X894" i="14"/>
  <c r="Y894" i="14"/>
  <c r="Z894" i="14"/>
  <c r="AA894" i="14"/>
  <c r="AB894" i="14"/>
  <c r="AC894" i="14"/>
  <c r="AD894" i="14"/>
  <c r="AE894" i="14"/>
  <c r="AF894" i="14"/>
  <c r="AG894" i="14"/>
  <c r="AH894" i="14"/>
  <c r="AI894" i="14"/>
  <c r="AJ894" i="14"/>
  <c r="AK894" i="14"/>
  <c r="G895" i="14"/>
  <c r="H895" i="14"/>
  <c r="I895" i="14"/>
  <c r="J895" i="14"/>
  <c r="K895" i="14"/>
  <c r="L895" i="14"/>
  <c r="M895" i="14"/>
  <c r="N895" i="14"/>
  <c r="O895" i="14"/>
  <c r="P895" i="14"/>
  <c r="Q895" i="14"/>
  <c r="R895" i="14"/>
  <c r="S895" i="14"/>
  <c r="T895" i="14"/>
  <c r="U895" i="14"/>
  <c r="V895" i="14"/>
  <c r="W895" i="14"/>
  <c r="X895" i="14"/>
  <c r="Y895" i="14"/>
  <c r="Z895" i="14"/>
  <c r="AA895" i="14"/>
  <c r="AB895" i="14"/>
  <c r="AC895" i="14"/>
  <c r="AD895" i="14"/>
  <c r="AE895" i="14"/>
  <c r="AF895" i="14"/>
  <c r="AG895" i="14"/>
  <c r="AH895" i="14"/>
  <c r="AI895" i="14"/>
  <c r="AJ895" i="14"/>
  <c r="AK895" i="14"/>
  <c r="G896" i="14"/>
  <c r="H896" i="14"/>
  <c r="I896" i="14"/>
  <c r="J896" i="14"/>
  <c r="K896" i="14"/>
  <c r="L896" i="14"/>
  <c r="M896" i="14"/>
  <c r="N896" i="14"/>
  <c r="O896" i="14"/>
  <c r="P896" i="14"/>
  <c r="Q896" i="14"/>
  <c r="R896" i="14"/>
  <c r="S896" i="14"/>
  <c r="T896" i="14"/>
  <c r="U896" i="14"/>
  <c r="V896" i="14"/>
  <c r="W896" i="14"/>
  <c r="X896" i="14"/>
  <c r="Y896" i="14"/>
  <c r="Z896" i="14"/>
  <c r="AA896" i="14"/>
  <c r="AB896" i="14"/>
  <c r="AC896" i="14"/>
  <c r="AD896" i="14"/>
  <c r="AE896" i="14"/>
  <c r="AF896" i="14"/>
  <c r="AG896" i="14"/>
  <c r="AH896" i="14"/>
  <c r="AI896" i="14"/>
  <c r="AJ896" i="14"/>
  <c r="AK896" i="14"/>
  <c r="G897" i="14"/>
  <c r="H897" i="14"/>
  <c r="I897" i="14"/>
  <c r="J897" i="14"/>
  <c r="K897" i="14"/>
  <c r="L897" i="14"/>
  <c r="M897" i="14"/>
  <c r="N897" i="14"/>
  <c r="O897" i="14"/>
  <c r="P897" i="14"/>
  <c r="Q897" i="14"/>
  <c r="R897" i="14"/>
  <c r="S897" i="14"/>
  <c r="T897" i="14"/>
  <c r="U897" i="14"/>
  <c r="V897" i="14"/>
  <c r="W897" i="14"/>
  <c r="X897" i="14"/>
  <c r="Y897" i="14"/>
  <c r="Z897" i="14"/>
  <c r="AA897" i="14"/>
  <c r="AB897" i="14"/>
  <c r="AC897" i="14"/>
  <c r="AD897" i="14"/>
  <c r="AE897" i="14"/>
  <c r="AF897" i="14"/>
  <c r="AG897" i="14"/>
  <c r="AH897" i="14"/>
  <c r="AI897" i="14"/>
  <c r="AJ897" i="14"/>
  <c r="AK897" i="14"/>
  <c r="G898" i="14"/>
  <c r="H898" i="14"/>
  <c r="I898" i="14"/>
  <c r="J898" i="14"/>
  <c r="K898" i="14"/>
  <c r="L898" i="14"/>
  <c r="M898" i="14"/>
  <c r="N898" i="14"/>
  <c r="O898" i="14"/>
  <c r="P898" i="14"/>
  <c r="Q898" i="14"/>
  <c r="R898" i="14"/>
  <c r="S898" i="14"/>
  <c r="T898" i="14"/>
  <c r="U898" i="14"/>
  <c r="V898" i="14"/>
  <c r="W898" i="14"/>
  <c r="X898" i="14"/>
  <c r="Y898" i="14"/>
  <c r="Z898" i="14"/>
  <c r="AA898" i="14"/>
  <c r="AB898" i="14"/>
  <c r="AC898" i="14"/>
  <c r="AD898" i="14"/>
  <c r="AE898" i="14"/>
  <c r="AF898" i="14"/>
  <c r="AG898" i="14"/>
  <c r="AH898" i="14"/>
  <c r="AI898" i="14"/>
  <c r="AJ898" i="14"/>
  <c r="AK898" i="14"/>
  <c r="G899" i="14"/>
  <c r="H899" i="14"/>
  <c r="I899" i="14"/>
  <c r="J899" i="14"/>
  <c r="K899" i="14"/>
  <c r="L899" i="14"/>
  <c r="M899" i="14"/>
  <c r="N899" i="14"/>
  <c r="O899" i="14"/>
  <c r="P899" i="14"/>
  <c r="Q899" i="14"/>
  <c r="R899" i="14"/>
  <c r="S899" i="14"/>
  <c r="T899" i="14"/>
  <c r="U899" i="14"/>
  <c r="V899" i="14"/>
  <c r="W899" i="14"/>
  <c r="X899" i="14"/>
  <c r="Y899" i="14"/>
  <c r="Z899" i="14"/>
  <c r="AA899" i="14"/>
  <c r="AB899" i="14"/>
  <c r="AC899" i="14"/>
  <c r="AD899" i="14"/>
  <c r="AE899" i="14"/>
  <c r="AF899" i="14"/>
  <c r="AG899" i="14"/>
  <c r="AH899" i="14"/>
  <c r="AI899" i="14"/>
  <c r="AJ899" i="14"/>
  <c r="AK899" i="14"/>
  <c r="G900" i="14"/>
  <c r="H900" i="14"/>
  <c r="I900" i="14"/>
  <c r="J900" i="14"/>
  <c r="K900" i="14"/>
  <c r="L900" i="14"/>
  <c r="M900" i="14"/>
  <c r="N900" i="14"/>
  <c r="O900" i="14"/>
  <c r="P900" i="14"/>
  <c r="Q900" i="14"/>
  <c r="R900" i="14"/>
  <c r="S900" i="14"/>
  <c r="T900" i="14"/>
  <c r="U900" i="14"/>
  <c r="V900" i="14"/>
  <c r="W900" i="14"/>
  <c r="X900" i="14"/>
  <c r="Y900" i="14"/>
  <c r="Z900" i="14"/>
  <c r="AA900" i="14"/>
  <c r="AB900" i="14"/>
  <c r="AC900" i="14"/>
  <c r="AD900" i="14"/>
  <c r="AE900" i="14"/>
  <c r="AF900" i="14"/>
  <c r="AG900" i="14"/>
  <c r="AH900" i="14"/>
  <c r="AI900" i="14"/>
  <c r="AJ900" i="14"/>
  <c r="AK900" i="14"/>
  <c r="G901" i="14"/>
  <c r="H901" i="14"/>
  <c r="I901" i="14"/>
  <c r="J901" i="14"/>
  <c r="K901" i="14"/>
  <c r="L901" i="14"/>
  <c r="M901" i="14"/>
  <c r="N901" i="14"/>
  <c r="O901" i="14"/>
  <c r="P901" i="14"/>
  <c r="Q901" i="14"/>
  <c r="R901" i="14"/>
  <c r="S901" i="14"/>
  <c r="T901" i="14"/>
  <c r="U901" i="14"/>
  <c r="V901" i="14"/>
  <c r="W901" i="14"/>
  <c r="X901" i="14"/>
  <c r="Y901" i="14"/>
  <c r="Z901" i="14"/>
  <c r="AA901" i="14"/>
  <c r="AB901" i="14"/>
  <c r="AC901" i="14"/>
  <c r="AD901" i="14"/>
  <c r="AE901" i="14"/>
  <c r="AF901" i="14"/>
  <c r="AG901" i="14"/>
  <c r="AH901" i="14"/>
  <c r="AI901" i="14"/>
  <c r="AJ901" i="14"/>
  <c r="AK901" i="14"/>
  <c r="G902" i="14"/>
  <c r="H902" i="14"/>
  <c r="I902" i="14"/>
  <c r="J902" i="14"/>
  <c r="K902" i="14"/>
  <c r="L902" i="14"/>
  <c r="M902" i="14"/>
  <c r="N902" i="14"/>
  <c r="O902" i="14"/>
  <c r="P902" i="14"/>
  <c r="Q902" i="14"/>
  <c r="R902" i="14"/>
  <c r="S902" i="14"/>
  <c r="T902" i="14"/>
  <c r="U902" i="14"/>
  <c r="V902" i="14"/>
  <c r="W902" i="14"/>
  <c r="X902" i="14"/>
  <c r="Y902" i="14"/>
  <c r="Z902" i="14"/>
  <c r="AA902" i="14"/>
  <c r="AB902" i="14"/>
  <c r="AC902" i="14"/>
  <c r="AD902" i="14"/>
  <c r="AE902" i="14"/>
  <c r="AF902" i="14"/>
  <c r="AG902" i="14"/>
  <c r="AH902" i="14"/>
  <c r="AI902" i="14"/>
  <c r="AJ902" i="14"/>
  <c r="AK902" i="14"/>
  <c r="G903" i="14"/>
  <c r="H903" i="14"/>
  <c r="I903" i="14"/>
  <c r="J903" i="14"/>
  <c r="K903" i="14"/>
  <c r="L903" i="14"/>
  <c r="M903" i="14"/>
  <c r="N903" i="14"/>
  <c r="O903" i="14"/>
  <c r="P903" i="14"/>
  <c r="Q903" i="14"/>
  <c r="R903" i="14"/>
  <c r="S903" i="14"/>
  <c r="T903" i="14"/>
  <c r="U903" i="14"/>
  <c r="V903" i="14"/>
  <c r="W903" i="14"/>
  <c r="X903" i="14"/>
  <c r="Y903" i="14"/>
  <c r="Z903" i="14"/>
  <c r="AA903" i="14"/>
  <c r="AB903" i="14"/>
  <c r="AC903" i="14"/>
  <c r="AD903" i="14"/>
  <c r="AE903" i="14"/>
  <c r="AF903" i="14"/>
  <c r="AG903" i="14"/>
  <c r="AH903" i="14"/>
  <c r="AI903" i="14"/>
  <c r="AJ903" i="14"/>
  <c r="AK903" i="14"/>
  <c r="G904" i="14"/>
  <c r="H904" i="14"/>
  <c r="I904" i="14"/>
  <c r="J904" i="14"/>
  <c r="K904" i="14"/>
  <c r="L904" i="14"/>
  <c r="M904" i="14"/>
  <c r="N904" i="14"/>
  <c r="O904" i="14"/>
  <c r="P904" i="14"/>
  <c r="Q904" i="14"/>
  <c r="R904" i="14"/>
  <c r="S904" i="14"/>
  <c r="T904" i="14"/>
  <c r="U904" i="14"/>
  <c r="V904" i="14"/>
  <c r="W904" i="14"/>
  <c r="X904" i="14"/>
  <c r="Y904" i="14"/>
  <c r="Z904" i="14"/>
  <c r="AA904" i="14"/>
  <c r="AB904" i="14"/>
  <c r="AC904" i="14"/>
  <c r="AD904" i="14"/>
  <c r="AE904" i="14"/>
  <c r="AF904" i="14"/>
  <c r="AG904" i="14"/>
  <c r="AH904" i="14"/>
  <c r="AI904" i="14"/>
  <c r="AJ904" i="14"/>
  <c r="AK904" i="14"/>
  <c r="G905" i="14"/>
  <c r="H905" i="14"/>
  <c r="I905" i="14"/>
  <c r="J905" i="14"/>
  <c r="K905" i="14"/>
  <c r="L905" i="14"/>
  <c r="M905" i="14"/>
  <c r="N905" i="14"/>
  <c r="O905" i="14"/>
  <c r="P905" i="14"/>
  <c r="Q905" i="14"/>
  <c r="R905" i="14"/>
  <c r="S905" i="14"/>
  <c r="T905" i="14"/>
  <c r="U905" i="14"/>
  <c r="V905" i="14"/>
  <c r="W905" i="14"/>
  <c r="X905" i="14"/>
  <c r="Y905" i="14"/>
  <c r="Z905" i="14"/>
  <c r="AA905" i="14"/>
  <c r="AB905" i="14"/>
  <c r="AC905" i="14"/>
  <c r="AD905" i="14"/>
  <c r="AE905" i="14"/>
  <c r="AF905" i="14"/>
  <c r="AG905" i="14"/>
  <c r="AH905" i="14"/>
  <c r="AI905" i="14"/>
  <c r="AJ905" i="14"/>
  <c r="AK905" i="14"/>
  <c r="G906" i="14"/>
  <c r="H906" i="14"/>
  <c r="I906" i="14"/>
  <c r="J906" i="14"/>
  <c r="K906" i="14"/>
  <c r="L906" i="14"/>
  <c r="M906" i="14"/>
  <c r="N906" i="14"/>
  <c r="O906" i="14"/>
  <c r="P906" i="14"/>
  <c r="Q906" i="14"/>
  <c r="R906" i="14"/>
  <c r="S906" i="14"/>
  <c r="T906" i="14"/>
  <c r="U906" i="14"/>
  <c r="V906" i="14"/>
  <c r="W906" i="14"/>
  <c r="X906" i="14"/>
  <c r="Y906" i="14"/>
  <c r="Z906" i="14"/>
  <c r="AA906" i="14"/>
  <c r="AB906" i="14"/>
  <c r="AC906" i="14"/>
  <c r="AD906" i="14"/>
  <c r="AE906" i="14"/>
  <c r="AF906" i="14"/>
  <c r="AG906" i="14"/>
  <c r="AH906" i="14"/>
  <c r="AI906" i="14"/>
  <c r="AJ906" i="14"/>
  <c r="AK906" i="14"/>
  <c r="G907" i="14"/>
  <c r="H907" i="14"/>
  <c r="I907" i="14"/>
  <c r="J907" i="14"/>
  <c r="K907" i="14"/>
  <c r="L907" i="14"/>
  <c r="M907" i="14"/>
  <c r="N907" i="14"/>
  <c r="O907" i="14"/>
  <c r="P907" i="14"/>
  <c r="Q907" i="14"/>
  <c r="R907" i="14"/>
  <c r="S907" i="14"/>
  <c r="T907" i="14"/>
  <c r="U907" i="14"/>
  <c r="V907" i="14"/>
  <c r="W907" i="14"/>
  <c r="X907" i="14"/>
  <c r="Y907" i="14"/>
  <c r="Z907" i="14"/>
  <c r="AA907" i="14"/>
  <c r="AB907" i="14"/>
  <c r="AC907" i="14"/>
  <c r="AD907" i="14"/>
  <c r="AE907" i="14"/>
  <c r="AF907" i="14"/>
  <c r="AG907" i="14"/>
  <c r="AH907" i="14"/>
  <c r="AI907" i="14"/>
  <c r="AJ907" i="14"/>
  <c r="AK907" i="14"/>
  <c r="G908" i="14"/>
  <c r="H908" i="14"/>
  <c r="I908" i="14"/>
  <c r="J908" i="14"/>
  <c r="K908" i="14"/>
  <c r="L908" i="14"/>
  <c r="M908" i="14"/>
  <c r="N908" i="14"/>
  <c r="O908" i="14"/>
  <c r="P908" i="14"/>
  <c r="Q908" i="14"/>
  <c r="R908" i="14"/>
  <c r="S908" i="14"/>
  <c r="T908" i="14"/>
  <c r="U908" i="14"/>
  <c r="V908" i="14"/>
  <c r="W908" i="14"/>
  <c r="X908" i="14"/>
  <c r="Y908" i="14"/>
  <c r="Z908" i="14"/>
  <c r="AA908" i="14"/>
  <c r="AB908" i="14"/>
  <c r="AC908" i="14"/>
  <c r="AD908" i="14"/>
  <c r="AE908" i="14"/>
  <c r="AF908" i="14"/>
  <c r="AG908" i="14"/>
  <c r="AH908" i="14"/>
  <c r="AI908" i="14"/>
  <c r="AJ908" i="14"/>
  <c r="AK908" i="14"/>
  <c r="G909" i="14"/>
  <c r="G130" i="8" s="1"/>
  <c r="H909" i="14"/>
  <c r="I909" i="14"/>
  <c r="I130" i="8" s="1"/>
  <c r="J909" i="14"/>
  <c r="K909" i="14"/>
  <c r="K130" i="8" s="1"/>
  <c r="L909" i="14"/>
  <c r="M909" i="14"/>
  <c r="M130" i="8" s="1"/>
  <c r="N909" i="14"/>
  <c r="O909" i="14"/>
  <c r="O130" i="8" s="1"/>
  <c r="P909" i="14"/>
  <c r="Q909" i="14"/>
  <c r="Q130" i="8" s="1"/>
  <c r="R909" i="14"/>
  <c r="S909" i="14"/>
  <c r="S130" i="8" s="1"/>
  <c r="T909" i="14"/>
  <c r="U909" i="14"/>
  <c r="U130" i="8" s="1"/>
  <c r="V909" i="14"/>
  <c r="W909" i="14"/>
  <c r="W130" i="8" s="1"/>
  <c r="X909" i="14"/>
  <c r="Y909" i="14"/>
  <c r="Y130" i="8" s="1"/>
  <c r="Z909" i="14"/>
  <c r="AA909" i="14"/>
  <c r="AA130" i="8" s="1"/>
  <c r="AB909" i="14"/>
  <c r="AC909" i="14"/>
  <c r="AC130" i="8" s="1"/>
  <c r="AD909" i="14"/>
  <c r="AE909" i="14"/>
  <c r="AE130" i="8" s="1"/>
  <c r="AF909" i="14"/>
  <c r="AG909" i="14"/>
  <c r="AG130" i="8" s="1"/>
  <c r="AH909" i="14"/>
  <c r="AI909" i="14"/>
  <c r="AI130" i="8" s="1"/>
  <c r="AJ909" i="14"/>
  <c r="AK909" i="14"/>
  <c r="AK130" i="8" s="1"/>
  <c r="G910" i="14"/>
  <c r="H910" i="14"/>
  <c r="I910" i="14"/>
  <c r="J910" i="14"/>
  <c r="K910" i="14"/>
  <c r="L910" i="14"/>
  <c r="M910" i="14"/>
  <c r="N910" i="14"/>
  <c r="O910" i="14"/>
  <c r="P910" i="14"/>
  <c r="Q910" i="14"/>
  <c r="R910" i="14"/>
  <c r="S910" i="14"/>
  <c r="T910" i="14"/>
  <c r="U910" i="14"/>
  <c r="V910" i="14"/>
  <c r="W910" i="14"/>
  <c r="X910" i="14"/>
  <c r="Y910" i="14"/>
  <c r="Z910" i="14"/>
  <c r="AA910" i="14"/>
  <c r="AB910" i="14"/>
  <c r="AC910" i="14"/>
  <c r="AD910" i="14"/>
  <c r="AE910" i="14"/>
  <c r="AF910" i="14"/>
  <c r="AG910" i="14"/>
  <c r="AH910" i="14"/>
  <c r="AI910" i="14"/>
  <c r="AJ910" i="14"/>
  <c r="AK910" i="14"/>
  <c r="G911" i="14"/>
  <c r="H911" i="14"/>
  <c r="I911" i="14"/>
  <c r="J911" i="14"/>
  <c r="K911" i="14"/>
  <c r="L911" i="14"/>
  <c r="M911" i="14"/>
  <c r="N911" i="14"/>
  <c r="O911" i="14"/>
  <c r="P911" i="14"/>
  <c r="Q911" i="14"/>
  <c r="R911" i="14"/>
  <c r="S911" i="14"/>
  <c r="T911" i="14"/>
  <c r="U911" i="14"/>
  <c r="V911" i="14"/>
  <c r="W911" i="14"/>
  <c r="X911" i="14"/>
  <c r="Y911" i="14"/>
  <c r="Z911" i="14"/>
  <c r="AA911" i="14"/>
  <c r="AB911" i="14"/>
  <c r="AC911" i="14"/>
  <c r="AD911" i="14"/>
  <c r="AE911" i="14"/>
  <c r="AF911" i="14"/>
  <c r="AG911" i="14"/>
  <c r="AH911" i="14"/>
  <c r="AI911" i="14"/>
  <c r="AJ911" i="14"/>
  <c r="AK911" i="14"/>
  <c r="G912" i="14"/>
  <c r="H912" i="14"/>
  <c r="I912" i="14"/>
  <c r="J912" i="14"/>
  <c r="K912" i="14"/>
  <c r="L912" i="14"/>
  <c r="M912" i="14"/>
  <c r="N912" i="14"/>
  <c r="O912" i="14"/>
  <c r="P912" i="14"/>
  <c r="Q912" i="14"/>
  <c r="R912" i="14"/>
  <c r="S912" i="14"/>
  <c r="T912" i="14"/>
  <c r="U912" i="14"/>
  <c r="V912" i="14"/>
  <c r="W912" i="14"/>
  <c r="X912" i="14"/>
  <c r="Y912" i="14"/>
  <c r="Z912" i="14"/>
  <c r="AA912" i="14"/>
  <c r="AB912" i="14"/>
  <c r="AC912" i="14"/>
  <c r="AD912" i="14"/>
  <c r="AE912" i="14"/>
  <c r="AF912" i="14"/>
  <c r="AG912" i="14"/>
  <c r="AH912" i="14"/>
  <c r="AI912" i="14"/>
  <c r="AJ912" i="14"/>
  <c r="AK912" i="14"/>
  <c r="G913" i="14"/>
  <c r="H913" i="14"/>
  <c r="I913" i="14"/>
  <c r="J913" i="14"/>
  <c r="K913" i="14"/>
  <c r="L913" i="14"/>
  <c r="M913" i="14"/>
  <c r="N913" i="14"/>
  <c r="O913" i="14"/>
  <c r="P913" i="14"/>
  <c r="Q913" i="14"/>
  <c r="R913" i="14"/>
  <c r="S913" i="14"/>
  <c r="T913" i="14"/>
  <c r="U913" i="14"/>
  <c r="V913" i="14"/>
  <c r="W913" i="14"/>
  <c r="X913" i="14"/>
  <c r="Y913" i="14"/>
  <c r="Z913" i="14"/>
  <c r="AA913" i="14"/>
  <c r="AB913" i="14"/>
  <c r="AC913" i="14"/>
  <c r="AD913" i="14"/>
  <c r="AE913" i="14"/>
  <c r="AF913" i="14"/>
  <c r="AG913" i="14"/>
  <c r="AH913" i="14"/>
  <c r="AI913" i="14"/>
  <c r="AJ913" i="14"/>
  <c r="AK913" i="14"/>
  <c r="G914" i="14"/>
  <c r="H914" i="14"/>
  <c r="I914" i="14"/>
  <c r="J914" i="14"/>
  <c r="K914" i="14"/>
  <c r="L914" i="14"/>
  <c r="M914" i="14"/>
  <c r="N914" i="14"/>
  <c r="O914" i="14"/>
  <c r="P914" i="14"/>
  <c r="Q914" i="14"/>
  <c r="R914" i="14"/>
  <c r="S914" i="14"/>
  <c r="T914" i="14"/>
  <c r="U914" i="14"/>
  <c r="V914" i="14"/>
  <c r="W914" i="14"/>
  <c r="X914" i="14"/>
  <c r="Y914" i="14"/>
  <c r="Z914" i="14"/>
  <c r="AA914" i="14"/>
  <c r="AB914" i="14"/>
  <c r="AC914" i="14"/>
  <c r="AD914" i="14"/>
  <c r="AE914" i="14"/>
  <c r="AF914" i="14"/>
  <c r="AG914" i="14"/>
  <c r="AH914" i="14"/>
  <c r="AI914" i="14"/>
  <c r="AJ914" i="14"/>
  <c r="AK914" i="14"/>
  <c r="G915" i="14"/>
  <c r="H915" i="14"/>
  <c r="I915" i="14"/>
  <c r="J915" i="14"/>
  <c r="K915" i="14"/>
  <c r="L915" i="14"/>
  <c r="M915" i="14"/>
  <c r="N915" i="14"/>
  <c r="O915" i="14"/>
  <c r="P915" i="14"/>
  <c r="Q915" i="14"/>
  <c r="R915" i="14"/>
  <c r="S915" i="14"/>
  <c r="T915" i="14"/>
  <c r="U915" i="14"/>
  <c r="V915" i="14"/>
  <c r="W915" i="14"/>
  <c r="X915" i="14"/>
  <c r="Y915" i="14"/>
  <c r="Z915" i="14"/>
  <c r="AA915" i="14"/>
  <c r="AB915" i="14"/>
  <c r="AC915" i="14"/>
  <c r="AD915" i="14"/>
  <c r="AE915" i="14"/>
  <c r="AF915" i="14"/>
  <c r="AG915" i="14"/>
  <c r="AH915" i="14"/>
  <c r="AI915" i="14"/>
  <c r="AJ915" i="14"/>
  <c r="AK915" i="14"/>
  <c r="G916" i="14"/>
  <c r="H916" i="14"/>
  <c r="I916" i="14"/>
  <c r="J916" i="14"/>
  <c r="K916" i="14"/>
  <c r="L916" i="14"/>
  <c r="M916" i="14"/>
  <c r="N916" i="14"/>
  <c r="O916" i="14"/>
  <c r="P916" i="14"/>
  <c r="Q916" i="14"/>
  <c r="R916" i="14"/>
  <c r="S916" i="14"/>
  <c r="T916" i="14"/>
  <c r="U916" i="14"/>
  <c r="V916" i="14"/>
  <c r="W916" i="14"/>
  <c r="X916" i="14"/>
  <c r="Y916" i="14"/>
  <c r="Z916" i="14"/>
  <c r="AA916" i="14"/>
  <c r="AB916" i="14"/>
  <c r="AC916" i="14"/>
  <c r="AD916" i="14"/>
  <c r="AE916" i="14"/>
  <c r="AF916" i="14"/>
  <c r="AG916" i="14"/>
  <c r="AH916" i="14"/>
  <c r="AI916" i="14"/>
  <c r="AJ916" i="14"/>
  <c r="AK916" i="14"/>
  <c r="G917" i="14"/>
  <c r="G132" i="8" s="1"/>
  <c r="H917" i="14"/>
  <c r="I917" i="14"/>
  <c r="I132" i="8" s="1"/>
  <c r="J917" i="14"/>
  <c r="K917" i="14"/>
  <c r="K132" i="8" s="1"/>
  <c r="L917" i="14"/>
  <c r="M917" i="14"/>
  <c r="M132" i="8" s="1"/>
  <c r="N917" i="14"/>
  <c r="O917" i="14"/>
  <c r="O132" i="8" s="1"/>
  <c r="P917" i="14"/>
  <c r="Q917" i="14"/>
  <c r="Q132" i="8" s="1"/>
  <c r="R917" i="14"/>
  <c r="S917" i="14"/>
  <c r="S132" i="8" s="1"/>
  <c r="T917" i="14"/>
  <c r="U917" i="14"/>
  <c r="U132" i="8" s="1"/>
  <c r="V917" i="14"/>
  <c r="W917" i="14"/>
  <c r="W132" i="8" s="1"/>
  <c r="X917" i="14"/>
  <c r="Y917" i="14"/>
  <c r="Y132" i="8" s="1"/>
  <c r="Z917" i="14"/>
  <c r="AA917" i="14"/>
  <c r="AA132" i="8" s="1"/>
  <c r="AB917" i="14"/>
  <c r="AC917" i="14"/>
  <c r="AC132" i="8" s="1"/>
  <c r="AD917" i="14"/>
  <c r="AE917" i="14"/>
  <c r="AE132" i="8" s="1"/>
  <c r="AF917" i="14"/>
  <c r="AG917" i="14"/>
  <c r="AG132" i="8" s="1"/>
  <c r="AH917" i="14"/>
  <c r="AI917" i="14"/>
  <c r="AI132" i="8" s="1"/>
  <c r="AJ917" i="14"/>
  <c r="AK917" i="14"/>
  <c r="AK132" i="8" s="1"/>
  <c r="G918" i="14"/>
  <c r="H918" i="14"/>
  <c r="I918" i="14"/>
  <c r="J918" i="14"/>
  <c r="K918" i="14"/>
  <c r="L918" i="14"/>
  <c r="M918" i="14"/>
  <c r="N918" i="14"/>
  <c r="O918" i="14"/>
  <c r="P918" i="14"/>
  <c r="Q918" i="14"/>
  <c r="R918" i="14"/>
  <c r="S918" i="14"/>
  <c r="T918" i="14"/>
  <c r="U918" i="14"/>
  <c r="V918" i="14"/>
  <c r="W918" i="14"/>
  <c r="X918" i="14"/>
  <c r="Y918" i="14"/>
  <c r="Z918" i="14"/>
  <c r="AA918" i="14"/>
  <c r="AB918" i="14"/>
  <c r="AC918" i="14"/>
  <c r="AD918" i="14"/>
  <c r="AE918" i="14"/>
  <c r="AF918" i="14"/>
  <c r="AG918" i="14"/>
  <c r="AH918" i="14"/>
  <c r="AI918" i="14"/>
  <c r="AJ918" i="14"/>
  <c r="AK918" i="14"/>
  <c r="G919" i="14"/>
  <c r="H919" i="14"/>
  <c r="I919" i="14"/>
  <c r="J919" i="14"/>
  <c r="K919" i="14"/>
  <c r="L919" i="14"/>
  <c r="M919" i="14"/>
  <c r="N919" i="14"/>
  <c r="O919" i="14"/>
  <c r="P919" i="14"/>
  <c r="Q919" i="14"/>
  <c r="R919" i="14"/>
  <c r="S919" i="14"/>
  <c r="T919" i="14"/>
  <c r="U919" i="14"/>
  <c r="V919" i="14"/>
  <c r="W919" i="14"/>
  <c r="X919" i="14"/>
  <c r="Y919" i="14"/>
  <c r="Z919" i="14"/>
  <c r="AA919" i="14"/>
  <c r="AB919" i="14"/>
  <c r="AC919" i="14"/>
  <c r="AD919" i="14"/>
  <c r="AE919" i="14"/>
  <c r="AF919" i="14"/>
  <c r="AG919" i="14"/>
  <c r="AH919" i="14"/>
  <c r="AI919" i="14"/>
  <c r="AJ919" i="14"/>
  <c r="AK919" i="14"/>
  <c r="G920" i="14"/>
  <c r="H920" i="14"/>
  <c r="I920" i="14"/>
  <c r="J920" i="14"/>
  <c r="K920" i="14"/>
  <c r="L920" i="14"/>
  <c r="M920" i="14"/>
  <c r="N920" i="14"/>
  <c r="O920" i="14"/>
  <c r="P920" i="14"/>
  <c r="Q920" i="14"/>
  <c r="R920" i="14"/>
  <c r="S920" i="14"/>
  <c r="T920" i="14"/>
  <c r="U920" i="14"/>
  <c r="V920" i="14"/>
  <c r="W920" i="14"/>
  <c r="X920" i="14"/>
  <c r="Y920" i="14"/>
  <c r="Z920" i="14"/>
  <c r="AA920" i="14"/>
  <c r="AB920" i="14"/>
  <c r="AC920" i="14"/>
  <c r="AD920" i="14"/>
  <c r="AE920" i="14"/>
  <c r="AF920" i="14"/>
  <c r="AG920" i="14"/>
  <c r="AH920" i="14"/>
  <c r="AI920" i="14"/>
  <c r="AJ920" i="14"/>
  <c r="AK920" i="14"/>
  <c r="G921" i="14"/>
  <c r="H921" i="14"/>
  <c r="I921" i="14"/>
  <c r="J921" i="14"/>
  <c r="K921" i="14"/>
  <c r="L921" i="14"/>
  <c r="M921" i="14"/>
  <c r="N921" i="14"/>
  <c r="O921" i="14"/>
  <c r="P921" i="14"/>
  <c r="Q921" i="14"/>
  <c r="R921" i="14"/>
  <c r="S921" i="14"/>
  <c r="T921" i="14"/>
  <c r="U921" i="14"/>
  <c r="V921" i="14"/>
  <c r="W921" i="14"/>
  <c r="X921" i="14"/>
  <c r="Y921" i="14"/>
  <c r="Z921" i="14"/>
  <c r="AA921" i="14"/>
  <c r="AB921" i="14"/>
  <c r="AC921" i="14"/>
  <c r="AD921" i="14"/>
  <c r="AE921" i="14"/>
  <c r="AF921" i="14"/>
  <c r="AG921" i="14"/>
  <c r="AH921" i="14"/>
  <c r="AI921" i="14"/>
  <c r="AJ921" i="14"/>
  <c r="AK921" i="14"/>
  <c r="G922" i="14"/>
  <c r="H922" i="14"/>
  <c r="I922" i="14"/>
  <c r="J922" i="14"/>
  <c r="K922" i="14"/>
  <c r="L922" i="14"/>
  <c r="M922" i="14"/>
  <c r="N922" i="14"/>
  <c r="O922" i="14"/>
  <c r="P922" i="14"/>
  <c r="Q922" i="14"/>
  <c r="R922" i="14"/>
  <c r="S922" i="14"/>
  <c r="T922" i="14"/>
  <c r="U922" i="14"/>
  <c r="V922" i="14"/>
  <c r="W922" i="14"/>
  <c r="X922" i="14"/>
  <c r="Y922" i="14"/>
  <c r="Z922" i="14"/>
  <c r="AA922" i="14"/>
  <c r="AB922" i="14"/>
  <c r="AC922" i="14"/>
  <c r="AD922" i="14"/>
  <c r="AE922" i="14"/>
  <c r="AF922" i="14"/>
  <c r="AG922" i="14"/>
  <c r="AH922" i="14"/>
  <c r="AI922" i="14"/>
  <c r="AJ922" i="14"/>
  <c r="AK922" i="14"/>
  <c r="G923" i="14"/>
  <c r="H923" i="14"/>
  <c r="I923" i="14"/>
  <c r="J923" i="14"/>
  <c r="K923" i="14"/>
  <c r="L923" i="14"/>
  <c r="M923" i="14"/>
  <c r="N923" i="14"/>
  <c r="O923" i="14"/>
  <c r="P923" i="14"/>
  <c r="Q923" i="14"/>
  <c r="R923" i="14"/>
  <c r="S923" i="14"/>
  <c r="T923" i="14"/>
  <c r="U923" i="14"/>
  <c r="V923" i="14"/>
  <c r="W923" i="14"/>
  <c r="X923" i="14"/>
  <c r="Y923" i="14"/>
  <c r="Z923" i="14"/>
  <c r="AA923" i="14"/>
  <c r="AB923" i="14"/>
  <c r="AC923" i="14"/>
  <c r="AD923" i="14"/>
  <c r="AE923" i="14"/>
  <c r="AF923" i="14"/>
  <c r="AG923" i="14"/>
  <c r="AH923" i="14"/>
  <c r="AI923" i="14"/>
  <c r="AJ923" i="14"/>
  <c r="AK923" i="14"/>
  <c r="G924" i="14"/>
  <c r="H924" i="14"/>
  <c r="I924" i="14"/>
  <c r="J924" i="14"/>
  <c r="K924" i="14"/>
  <c r="L924" i="14"/>
  <c r="M924" i="14"/>
  <c r="N924" i="14"/>
  <c r="O924" i="14"/>
  <c r="P924" i="14"/>
  <c r="Q924" i="14"/>
  <c r="R924" i="14"/>
  <c r="S924" i="14"/>
  <c r="T924" i="14"/>
  <c r="U924" i="14"/>
  <c r="V924" i="14"/>
  <c r="W924" i="14"/>
  <c r="X924" i="14"/>
  <c r="Y924" i="14"/>
  <c r="Z924" i="14"/>
  <c r="AA924" i="14"/>
  <c r="AB924" i="14"/>
  <c r="AC924" i="14"/>
  <c r="AD924" i="14"/>
  <c r="AE924" i="14"/>
  <c r="AF924" i="14"/>
  <c r="AG924" i="14"/>
  <c r="AH924" i="14"/>
  <c r="AI924" i="14"/>
  <c r="AJ924" i="14"/>
  <c r="AK924" i="14"/>
  <c r="G925" i="14"/>
  <c r="H925" i="14"/>
  <c r="I925" i="14"/>
  <c r="J925" i="14"/>
  <c r="K925" i="14"/>
  <c r="L925" i="14"/>
  <c r="M925" i="14"/>
  <c r="N925" i="14"/>
  <c r="O925" i="14"/>
  <c r="P925" i="14"/>
  <c r="Q925" i="14"/>
  <c r="R925" i="14"/>
  <c r="S925" i="14"/>
  <c r="T925" i="14"/>
  <c r="U925" i="14"/>
  <c r="V925" i="14"/>
  <c r="W925" i="14"/>
  <c r="X925" i="14"/>
  <c r="Y925" i="14"/>
  <c r="Z925" i="14"/>
  <c r="AA925" i="14"/>
  <c r="AB925" i="14"/>
  <c r="AC925" i="14"/>
  <c r="AD925" i="14"/>
  <c r="AE925" i="14"/>
  <c r="AF925" i="14"/>
  <c r="AG925" i="14"/>
  <c r="AH925" i="14"/>
  <c r="AI925" i="14"/>
  <c r="AJ925" i="14"/>
  <c r="AK925" i="14"/>
  <c r="G926" i="14"/>
  <c r="H926" i="14"/>
  <c r="I926" i="14"/>
  <c r="J926" i="14"/>
  <c r="K926" i="14"/>
  <c r="L926" i="14"/>
  <c r="M926" i="14"/>
  <c r="N926" i="14"/>
  <c r="O926" i="14"/>
  <c r="P926" i="14"/>
  <c r="Q926" i="14"/>
  <c r="R926" i="14"/>
  <c r="S926" i="14"/>
  <c r="T926" i="14"/>
  <c r="U926" i="14"/>
  <c r="V926" i="14"/>
  <c r="W926" i="14"/>
  <c r="X926" i="14"/>
  <c r="Y926" i="14"/>
  <c r="Z926" i="14"/>
  <c r="AA926" i="14"/>
  <c r="AB926" i="14"/>
  <c r="AC926" i="14"/>
  <c r="AD926" i="14"/>
  <c r="AE926" i="14"/>
  <c r="AF926" i="14"/>
  <c r="AG926" i="14"/>
  <c r="AH926" i="14"/>
  <c r="AI926" i="14"/>
  <c r="AJ926" i="14"/>
  <c r="AK926" i="14"/>
  <c r="G927" i="14"/>
  <c r="H927" i="14"/>
  <c r="I927" i="14"/>
  <c r="J927" i="14"/>
  <c r="K927" i="14"/>
  <c r="L927" i="14"/>
  <c r="M927" i="14"/>
  <c r="N927" i="14"/>
  <c r="O927" i="14"/>
  <c r="P927" i="14"/>
  <c r="Q927" i="14"/>
  <c r="R927" i="14"/>
  <c r="S927" i="14"/>
  <c r="T927" i="14"/>
  <c r="U927" i="14"/>
  <c r="V927" i="14"/>
  <c r="W927" i="14"/>
  <c r="X927" i="14"/>
  <c r="Y927" i="14"/>
  <c r="Z927" i="14"/>
  <c r="AA927" i="14"/>
  <c r="AB927" i="14"/>
  <c r="AC927" i="14"/>
  <c r="AD927" i="14"/>
  <c r="AE927" i="14"/>
  <c r="AF927" i="14"/>
  <c r="AG927" i="14"/>
  <c r="AH927" i="14"/>
  <c r="AI927" i="14"/>
  <c r="AJ927" i="14"/>
  <c r="AK927" i="14"/>
  <c r="G928" i="14"/>
  <c r="H928" i="14"/>
  <c r="I928" i="14"/>
  <c r="J928" i="14"/>
  <c r="K928" i="14"/>
  <c r="L928" i="14"/>
  <c r="M928" i="14"/>
  <c r="N928" i="14"/>
  <c r="O928" i="14"/>
  <c r="P928" i="14"/>
  <c r="Q928" i="14"/>
  <c r="R928" i="14"/>
  <c r="S928" i="14"/>
  <c r="T928" i="14"/>
  <c r="U928" i="14"/>
  <c r="V928" i="14"/>
  <c r="W928" i="14"/>
  <c r="X928" i="14"/>
  <c r="Y928" i="14"/>
  <c r="Z928" i="14"/>
  <c r="AA928" i="14"/>
  <c r="AB928" i="14"/>
  <c r="AC928" i="14"/>
  <c r="AD928" i="14"/>
  <c r="AE928" i="14"/>
  <c r="AF928" i="14"/>
  <c r="AG928" i="14"/>
  <c r="AH928" i="14"/>
  <c r="AI928" i="14"/>
  <c r="AJ928" i="14"/>
  <c r="AK928" i="14"/>
  <c r="G929" i="14"/>
  <c r="H929" i="14"/>
  <c r="I929" i="14"/>
  <c r="J929" i="14"/>
  <c r="K929" i="14"/>
  <c r="L929" i="14"/>
  <c r="M929" i="14"/>
  <c r="N929" i="14"/>
  <c r="O929" i="14"/>
  <c r="P929" i="14"/>
  <c r="Q929" i="14"/>
  <c r="R929" i="14"/>
  <c r="S929" i="14"/>
  <c r="T929" i="14"/>
  <c r="U929" i="14"/>
  <c r="V929" i="14"/>
  <c r="W929" i="14"/>
  <c r="X929" i="14"/>
  <c r="Y929" i="14"/>
  <c r="Z929" i="14"/>
  <c r="AA929" i="14"/>
  <c r="AB929" i="14"/>
  <c r="AC929" i="14"/>
  <c r="AD929" i="14"/>
  <c r="AE929" i="14"/>
  <c r="AF929" i="14"/>
  <c r="AG929" i="14"/>
  <c r="AH929" i="14"/>
  <c r="AI929" i="14"/>
  <c r="AJ929" i="14"/>
  <c r="AK929" i="14"/>
  <c r="G930" i="14"/>
  <c r="H930" i="14"/>
  <c r="I930" i="14"/>
  <c r="J930" i="14"/>
  <c r="K930" i="14"/>
  <c r="L930" i="14"/>
  <c r="M930" i="14"/>
  <c r="N930" i="14"/>
  <c r="O930" i="14"/>
  <c r="P930" i="14"/>
  <c r="Q930" i="14"/>
  <c r="R930" i="14"/>
  <c r="S930" i="14"/>
  <c r="T930" i="14"/>
  <c r="U930" i="14"/>
  <c r="V930" i="14"/>
  <c r="W930" i="14"/>
  <c r="X930" i="14"/>
  <c r="Y930" i="14"/>
  <c r="Z930" i="14"/>
  <c r="AA930" i="14"/>
  <c r="AB930" i="14"/>
  <c r="AC930" i="14"/>
  <c r="AD930" i="14"/>
  <c r="AE930" i="14"/>
  <c r="AF930" i="14"/>
  <c r="AG930" i="14"/>
  <c r="AH930" i="14"/>
  <c r="AI930" i="14"/>
  <c r="AJ930" i="14"/>
  <c r="AK930" i="14"/>
  <c r="G931" i="14"/>
  <c r="G135" i="8" s="1"/>
  <c r="H931" i="14"/>
  <c r="I931" i="14"/>
  <c r="I135" i="8" s="1"/>
  <c r="J931" i="14"/>
  <c r="K931" i="14"/>
  <c r="K135" i="8" s="1"/>
  <c r="L931" i="14"/>
  <c r="M931" i="14"/>
  <c r="M135" i="8" s="1"/>
  <c r="N931" i="14"/>
  <c r="O931" i="14"/>
  <c r="O135" i="8" s="1"/>
  <c r="P931" i="14"/>
  <c r="Q931" i="14"/>
  <c r="Q135" i="8" s="1"/>
  <c r="R931" i="14"/>
  <c r="S931" i="14"/>
  <c r="S135" i="8" s="1"/>
  <c r="T931" i="14"/>
  <c r="U931" i="14"/>
  <c r="U135" i="8" s="1"/>
  <c r="V931" i="14"/>
  <c r="W931" i="14"/>
  <c r="W135" i="8" s="1"/>
  <c r="X931" i="14"/>
  <c r="Y931" i="14"/>
  <c r="Y135" i="8" s="1"/>
  <c r="Z931" i="14"/>
  <c r="AA931" i="14"/>
  <c r="AA135" i="8" s="1"/>
  <c r="AB931" i="14"/>
  <c r="AC931" i="14"/>
  <c r="AC135" i="8" s="1"/>
  <c r="AD931" i="14"/>
  <c r="AE931" i="14"/>
  <c r="AE135" i="8" s="1"/>
  <c r="AF931" i="14"/>
  <c r="AG931" i="14"/>
  <c r="AG135" i="8" s="1"/>
  <c r="AH931" i="14"/>
  <c r="AI931" i="14"/>
  <c r="AI135" i="8" s="1"/>
  <c r="AJ931" i="14"/>
  <c r="AK931" i="14"/>
  <c r="AK135" i="8" s="1"/>
  <c r="G932" i="14"/>
  <c r="H932" i="14"/>
  <c r="I932" i="14"/>
  <c r="J932" i="14"/>
  <c r="K932" i="14"/>
  <c r="L932" i="14"/>
  <c r="M932" i="14"/>
  <c r="N932" i="14"/>
  <c r="O932" i="14"/>
  <c r="P932" i="14"/>
  <c r="Q932" i="14"/>
  <c r="R932" i="14"/>
  <c r="S932" i="14"/>
  <c r="T932" i="14"/>
  <c r="U932" i="14"/>
  <c r="V932" i="14"/>
  <c r="W932" i="14"/>
  <c r="X932" i="14"/>
  <c r="Y932" i="14"/>
  <c r="Z932" i="14"/>
  <c r="AA932" i="14"/>
  <c r="AB932" i="14"/>
  <c r="AC932" i="14"/>
  <c r="AD932" i="14"/>
  <c r="AE932" i="14"/>
  <c r="AF932" i="14"/>
  <c r="AG932" i="14"/>
  <c r="AH932" i="14"/>
  <c r="AI932" i="14"/>
  <c r="AJ932" i="14"/>
  <c r="AK932" i="14"/>
  <c r="G933" i="14"/>
  <c r="H933" i="14"/>
  <c r="I933" i="14"/>
  <c r="J933" i="14"/>
  <c r="K933" i="14"/>
  <c r="L933" i="14"/>
  <c r="M933" i="14"/>
  <c r="N933" i="14"/>
  <c r="O933" i="14"/>
  <c r="P933" i="14"/>
  <c r="Q933" i="14"/>
  <c r="R933" i="14"/>
  <c r="S933" i="14"/>
  <c r="T933" i="14"/>
  <c r="U933" i="14"/>
  <c r="V933" i="14"/>
  <c r="W933" i="14"/>
  <c r="X933" i="14"/>
  <c r="Y933" i="14"/>
  <c r="Z933" i="14"/>
  <c r="AA933" i="14"/>
  <c r="AB933" i="14"/>
  <c r="AC933" i="14"/>
  <c r="AD933" i="14"/>
  <c r="AE933" i="14"/>
  <c r="AF933" i="14"/>
  <c r="AG933" i="14"/>
  <c r="AH933" i="14"/>
  <c r="AI933" i="14"/>
  <c r="AJ933" i="14"/>
  <c r="AK933" i="14"/>
  <c r="G934" i="14"/>
  <c r="H934" i="14"/>
  <c r="I934" i="14"/>
  <c r="J934" i="14"/>
  <c r="K934" i="14"/>
  <c r="L934" i="14"/>
  <c r="M934" i="14"/>
  <c r="N934" i="14"/>
  <c r="O934" i="14"/>
  <c r="P934" i="14"/>
  <c r="Q934" i="14"/>
  <c r="R934" i="14"/>
  <c r="S934" i="14"/>
  <c r="T934" i="14"/>
  <c r="U934" i="14"/>
  <c r="V934" i="14"/>
  <c r="W934" i="14"/>
  <c r="X934" i="14"/>
  <c r="Y934" i="14"/>
  <c r="Z934" i="14"/>
  <c r="AA934" i="14"/>
  <c r="AB934" i="14"/>
  <c r="AC934" i="14"/>
  <c r="AD934" i="14"/>
  <c r="AE934" i="14"/>
  <c r="AF934" i="14"/>
  <c r="AG934" i="14"/>
  <c r="AH934" i="14"/>
  <c r="AI934" i="14"/>
  <c r="AJ934" i="14"/>
  <c r="AK934" i="14"/>
  <c r="G935" i="14"/>
  <c r="H935" i="14"/>
  <c r="I935" i="14"/>
  <c r="J935" i="14"/>
  <c r="K935" i="14"/>
  <c r="L935" i="14"/>
  <c r="M935" i="14"/>
  <c r="N935" i="14"/>
  <c r="O935" i="14"/>
  <c r="P935" i="14"/>
  <c r="Q935" i="14"/>
  <c r="R935" i="14"/>
  <c r="S935" i="14"/>
  <c r="T935" i="14"/>
  <c r="U935" i="14"/>
  <c r="V935" i="14"/>
  <c r="W935" i="14"/>
  <c r="X935" i="14"/>
  <c r="Y935" i="14"/>
  <c r="Z935" i="14"/>
  <c r="AA935" i="14"/>
  <c r="AB935" i="14"/>
  <c r="AC935" i="14"/>
  <c r="AD935" i="14"/>
  <c r="AE935" i="14"/>
  <c r="AF935" i="14"/>
  <c r="AG935" i="14"/>
  <c r="AH935" i="14"/>
  <c r="AI935" i="14"/>
  <c r="AJ935" i="14"/>
  <c r="AK935" i="14"/>
  <c r="G936" i="14"/>
  <c r="H936" i="14"/>
  <c r="I936" i="14"/>
  <c r="J936" i="14"/>
  <c r="K936" i="14"/>
  <c r="L936" i="14"/>
  <c r="M936" i="14"/>
  <c r="N936" i="14"/>
  <c r="O936" i="14"/>
  <c r="P936" i="14"/>
  <c r="Q936" i="14"/>
  <c r="R936" i="14"/>
  <c r="S936" i="14"/>
  <c r="T936" i="14"/>
  <c r="U936" i="14"/>
  <c r="V936" i="14"/>
  <c r="W936" i="14"/>
  <c r="X936" i="14"/>
  <c r="Y936" i="14"/>
  <c r="Z936" i="14"/>
  <c r="AA936" i="14"/>
  <c r="AB936" i="14"/>
  <c r="AC936" i="14"/>
  <c r="AD936" i="14"/>
  <c r="AE936" i="14"/>
  <c r="AF936" i="14"/>
  <c r="AG936" i="14"/>
  <c r="AH936" i="14"/>
  <c r="AI936" i="14"/>
  <c r="AJ936" i="14"/>
  <c r="AK936" i="14"/>
  <c r="G937" i="14"/>
  <c r="H937" i="14"/>
  <c r="I937" i="14"/>
  <c r="J937" i="14"/>
  <c r="K937" i="14"/>
  <c r="L937" i="14"/>
  <c r="M937" i="14"/>
  <c r="N937" i="14"/>
  <c r="O937" i="14"/>
  <c r="P937" i="14"/>
  <c r="Q937" i="14"/>
  <c r="R937" i="14"/>
  <c r="S937" i="14"/>
  <c r="T937" i="14"/>
  <c r="U937" i="14"/>
  <c r="V937" i="14"/>
  <c r="W937" i="14"/>
  <c r="X937" i="14"/>
  <c r="Y937" i="14"/>
  <c r="Z937" i="14"/>
  <c r="AA937" i="14"/>
  <c r="AB937" i="14"/>
  <c r="AC937" i="14"/>
  <c r="AD937" i="14"/>
  <c r="AE937" i="14"/>
  <c r="AF937" i="14"/>
  <c r="AG937" i="14"/>
  <c r="AH937" i="14"/>
  <c r="AI937" i="14"/>
  <c r="AJ937" i="14"/>
  <c r="AK937" i="14"/>
  <c r="G938" i="14"/>
  <c r="H938" i="14"/>
  <c r="I938" i="14"/>
  <c r="J938" i="14"/>
  <c r="K938" i="14"/>
  <c r="L938" i="14"/>
  <c r="M938" i="14"/>
  <c r="N938" i="14"/>
  <c r="O938" i="14"/>
  <c r="P938" i="14"/>
  <c r="Q938" i="14"/>
  <c r="R938" i="14"/>
  <c r="S938" i="14"/>
  <c r="T938" i="14"/>
  <c r="U938" i="14"/>
  <c r="V938" i="14"/>
  <c r="W938" i="14"/>
  <c r="X938" i="14"/>
  <c r="Y938" i="14"/>
  <c r="Z938" i="14"/>
  <c r="AA938" i="14"/>
  <c r="AB938" i="14"/>
  <c r="AC938" i="14"/>
  <c r="AD938" i="14"/>
  <c r="AE938" i="14"/>
  <c r="AF938" i="14"/>
  <c r="AG938" i="14"/>
  <c r="AH938" i="14"/>
  <c r="AI938" i="14"/>
  <c r="AJ938" i="14"/>
  <c r="AK938" i="14"/>
  <c r="G939" i="14"/>
  <c r="H939" i="14"/>
  <c r="I939" i="14"/>
  <c r="J939" i="14"/>
  <c r="K939" i="14"/>
  <c r="L939" i="14"/>
  <c r="M939" i="14"/>
  <c r="N939" i="14"/>
  <c r="O939" i="14"/>
  <c r="P939" i="14"/>
  <c r="Q939" i="14"/>
  <c r="R939" i="14"/>
  <c r="S939" i="14"/>
  <c r="T939" i="14"/>
  <c r="U939" i="14"/>
  <c r="V939" i="14"/>
  <c r="W939" i="14"/>
  <c r="X939" i="14"/>
  <c r="Y939" i="14"/>
  <c r="Z939" i="14"/>
  <c r="AA939" i="14"/>
  <c r="AB939" i="14"/>
  <c r="AC939" i="14"/>
  <c r="AD939" i="14"/>
  <c r="AE939" i="14"/>
  <c r="AF939" i="14"/>
  <c r="AG939" i="14"/>
  <c r="AH939" i="14"/>
  <c r="AI939" i="14"/>
  <c r="AJ939" i="14"/>
  <c r="AK939" i="14"/>
  <c r="G940" i="14"/>
  <c r="H940" i="14"/>
  <c r="I940" i="14"/>
  <c r="J940" i="14"/>
  <c r="K940" i="14"/>
  <c r="L940" i="14"/>
  <c r="M940" i="14"/>
  <c r="N940" i="14"/>
  <c r="O940" i="14"/>
  <c r="P940" i="14"/>
  <c r="Q940" i="14"/>
  <c r="R940" i="14"/>
  <c r="S940" i="14"/>
  <c r="T940" i="14"/>
  <c r="U940" i="14"/>
  <c r="V940" i="14"/>
  <c r="W940" i="14"/>
  <c r="X940" i="14"/>
  <c r="Y940" i="14"/>
  <c r="Z940" i="14"/>
  <c r="AA940" i="14"/>
  <c r="AB940" i="14"/>
  <c r="AC940" i="14"/>
  <c r="AD940" i="14"/>
  <c r="AE940" i="14"/>
  <c r="AF940" i="14"/>
  <c r="AG940" i="14"/>
  <c r="AH940" i="14"/>
  <c r="AI940" i="14"/>
  <c r="AJ940" i="14"/>
  <c r="AK940" i="14"/>
  <c r="G941" i="14"/>
  <c r="H941" i="14"/>
  <c r="I941" i="14"/>
  <c r="J941" i="14"/>
  <c r="K941" i="14"/>
  <c r="L941" i="14"/>
  <c r="M941" i="14"/>
  <c r="N941" i="14"/>
  <c r="O941" i="14"/>
  <c r="P941" i="14"/>
  <c r="Q941" i="14"/>
  <c r="R941" i="14"/>
  <c r="S941" i="14"/>
  <c r="T941" i="14"/>
  <c r="U941" i="14"/>
  <c r="V941" i="14"/>
  <c r="W941" i="14"/>
  <c r="X941" i="14"/>
  <c r="Y941" i="14"/>
  <c r="Z941" i="14"/>
  <c r="AA941" i="14"/>
  <c r="AB941" i="14"/>
  <c r="AC941" i="14"/>
  <c r="AD941" i="14"/>
  <c r="AE941" i="14"/>
  <c r="AF941" i="14"/>
  <c r="AG941" i="14"/>
  <c r="AH941" i="14"/>
  <c r="AI941" i="14"/>
  <c r="AJ941" i="14"/>
  <c r="AK941" i="14"/>
  <c r="G942" i="14"/>
  <c r="H942" i="14"/>
  <c r="I942" i="14"/>
  <c r="J942" i="14"/>
  <c r="K942" i="14"/>
  <c r="L942" i="14"/>
  <c r="M942" i="14"/>
  <c r="N942" i="14"/>
  <c r="O942" i="14"/>
  <c r="P942" i="14"/>
  <c r="Q942" i="14"/>
  <c r="R942" i="14"/>
  <c r="S942" i="14"/>
  <c r="T942" i="14"/>
  <c r="U942" i="14"/>
  <c r="V942" i="14"/>
  <c r="W942" i="14"/>
  <c r="X942" i="14"/>
  <c r="Y942" i="14"/>
  <c r="Z942" i="14"/>
  <c r="AA942" i="14"/>
  <c r="AB942" i="14"/>
  <c r="AC942" i="14"/>
  <c r="AD942" i="14"/>
  <c r="AE942" i="14"/>
  <c r="AF942" i="14"/>
  <c r="AG942" i="14"/>
  <c r="AH942" i="14"/>
  <c r="AI942" i="14"/>
  <c r="AJ942" i="14"/>
  <c r="AK942" i="14"/>
  <c r="G943" i="14"/>
  <c r="H943" i="14"/>
  <c r="I943" i="14"/>
  <c r="J943" i="14"/>
  <c r="K943" i="14"/>
  <c r="L943" i="14"/>
  <c r="M943" i="14"/>
  <c r="N943" i="14"/>
  <c r="O943" i="14"/>
  <c r="P943" i="14"/>
  <c r="Q943" i="14"/>
  <c r="R943" i="14"/>
  <c r="S943" i="14"/>
  <c r="T943" i="14"/>
  <c r="U943" i="14"/>
  <c r="V943" i="14"/>
  <c r="W943" i="14"/>
  <c r="X943" i="14"/>
  <c r="Y943" i="14"/>
  <c r="Z943" i="14"/>
  <c r="AA943" i="14"/>
  <c r="AB943" i="14"/>
  <c r="AC943" i="14"/>
  <c r="AD943" i="14"/>
  <c r="AE943" i="14"/>
  <c r="AF943" i="14"/>
  <c r="AG943" i="14"/>
  <c r="AH943" i="14"/>
  <c r="AI943" i="14"/>
  <c r="AJ943" i="14"/>
  <c r="AK943" i="14"/>
  <c r="G944" i="14"/>
  <c r="H944" i="14"/>
  <c r="I944" i="14"/>
  <c r="J944" i="14"/>
  <c r="K944" i="14"/>
  <c r="L944" i="14"/>
  <c r="M944" i="14"/>
  <c r="N944" i="14"/>
  <c r="O944" i="14"/>
  <c r="P944" i="14"/>
  <c r="Q944" i="14"/>
  <c r="R944" i="14"/>
  <c r="S944" i="14"/>
  <c r="T944" i="14"/>
  <c r="U944" i="14"/>
  <c r="V944" i="14"/>
  <c r="W944" i="14"/>
  <c r="X944" i="14"/>
  <c r="Y944" i="14"/>
  <c r="Z944" i="14"/>
  <c r="AA944" i="14"/>
  <c r="AB944" i="14"/>
  <c r="AC944" i="14"/>
  <c r="AD944" i="14"/>
  <c r="AE944" i="14"/>
  <c r="AF944" i="14"/>
  <c r="AG944" i="14"/>
  <c r="AH944" i="14"/>
  <c r="AI944" i="14"/>
  <c r="AJ944" i="14"/>
  <c r="AK944" i="14"/>
  <c r="G945" i="14"/>
  <c r="H945" i="14"/>
  <c r="I945" i="14"/>
  <c r="J945" i="14"/>
  <c r="K945" i="14"/>
  <c r="L945" i="14"/>
  <c r="M945" i="14"/>
  <c r="N945" i="14"/>
  <c r="O945" i="14"/>
  <c r="P945" i="14"/>
  <c r="Q945" i="14"/>
  <c r="R945" i="14"/>
  <c r="S945" i="14"/>
  <c r="T945" i="14"/>
  <c r="U945" i="14"/>
  <c r="V945" i="14"/>
  <c r="W945" i="14"/>
  <c r="X945" i="14"/>
  <c r="Y945" i="14"/>
  <c r="Z945" i="14"/>
  <c r="AA945" i="14"/>
  <c r="AB945" i="14"/>
  <c r="AC945" i="14"/>
  <c r="AD945" i="14"/>
  <c r="AE945" i="14"/>
  <c r="AF945" i="14"/>
  <c r="AG945" i="14"/>
  <c r="AH945" i="14"/>
  <c r="AI945" i="14"/>
  <c r="AJ945" i="14"/>
  <c r="AK945" i="14"/>
  <c r="G946" i="14"/>
  <c r="H946" i="14"/>
  <c r="I946" i="14"/>
  <c r="J946" i="14"/>
  <c r="K946" i="14"/>
  <c r="L946" i="14"/>
  <c r="M946" i="14"/>
  <c r="N946" i="14"/>
  <c r="O946" i="14"/>
  <c r="P946" i="14"/>
  <c r="Q946" i="14"/>
  <c r="R946" i="14"/>
  <c r="S946" i="14"/>
  <c r="T946" i="14"/>
  <c r="U946" i="14"/>
  <c r="V946" i="14"/>
  <c r="W946" i="14"/>
  <c r="X946" i="14"/>
  <c r="Y946" i="14"/>
  <c r="Z946" i="14"/>
  <c r="AA946" i="14"/>
  <c r="AB946" i="14"/>
  <c r="AC946" i="14"/>
  <c r="AD946" i="14"/>
  <c r="AE946" i="14"/>
  <c r="AF946" i="14"/>
  <c r="AG946" i="14"/>
  <c r="AH946" i="14"/>
  <c r="AI946" i="14"/>
  <c r="AJ946" i="14"/>
  <c r="AK946" i="14"/>
  <c r="G947" i="14"/>
  <c r="H947" i="14"/>
  <c r="I947" i="14"/>
  <c r="J947" i="14"/>
  <c r="K947" i="14"/>
  <c r="L947" i="14"/>
  <c r="M947" i="14"/>
  <c r="N947" i="14"/>
  <c r="O947" i="14"/>
  <c r="P947" i="14"/>
  <c r="Q947" i="14"/>
  <c r="R947" i="14"/>
  <c r="S947" i="14"/>
  <c r="T947" i="14"/>
  <c r="U947" i="14"/>
  <c r="V947" i="14"/>
  <c r="W947" i="14"/>
  <c r="X947" i="14"/>
  <c r="Y947" i="14"/>
  <c r="Z947" i="14"/>
  <c r="AA947" i="14"/>
  <c r="AB947" i="14"/>
  <c r="AC947" i="14"/>
  <c r="AD947" i="14"/>
  <c r="AE947" i="14"/>
  <c r="AF947" i="14"/>
  <c r="AG947" i="14"/>
  <c r="AH947" i="14"/>
  <c r="AI947" i="14"/>
  <c r="AJ947" i="14"/>
  <c r="AK947" i="14"/>
  <c r="G948" i="14"/>
  <c r="H948" i="14"/>
  <c r="I948" i="14"/>
  <c r="J948" i="14"/>
  <c r="K948" i="14"/>
  <c r="L948" i="14"/>
  <c r="M948" i="14"/>
  <c r="N948" i="14"/>
  <c r="O948" i="14"/>
  <c r="P948" i="14"/>
  <c r="Q948" i="14"/>
  <c r="R948" i="14"/>
  <c r="S948" i="14"/>
  <c r="T948" i="14"/>
  <c r="U948" i="14"/>
  <c r="V948" i="14"/>
  <c r="W948" i="14"/>
  <c r="X948" i="14"/>
  <c r="Y948" i="14"/>
  <c r="Z948" i="14"/>
  <c r="AA948" i="14"/>
  <c r="AB948" i="14"/>
  <c r="AC948" i="14"/>
  <c r="AD948" i="14"/>
  <c r="AE948" i="14"/>
  <c r="AF948" i="14"/>
  <c r="AG948" i="14"/>
  <c r="AH948" i="14"/>
  <c r="AI948" i="14"/>
  <c r="AJ948" i="14"/>
  <c r="AK948" i="14"/>
  <c r="G949" i="14"/>
  <c r="H949" i="14"/>
  <c r="I949" i="14"/>
  <c r="J949" i="14"/>
  <c r="K949" i="14"/>
  <c r="L949" i="14"/>
  <c r="M949" i="14"/>
  <c r="N949" i="14"/>
  <c r="O949" i="14"/>
  <c r="P949" i="14"/>
  <c r="Q949" i="14"/>
  <c r="R949" i="14"/>
  <c r="S949" i="14"/>
  <c r="T949" i="14"/>
  <c r="U949" i="14"/>
  <c r="V949" i="14"/>
  <c r="W949" i="14"/>
  <c r="X949" i="14"/>
  <c r="Y949" i="14"/>
  <c r="Z949" i="14"/>
  <c r="AA949" i="14"/>
  <c r="AB949" i="14"/>
  <c r="AC949" i="14"/>
  <c r="AD949" i="14"/>
  <c r="AE949" i="14"/>
  <c r="AF949" i="14"/>
  <c r="AG949" i="14"/>
  <c r="AH949" i="14"/>
  <c r="AI949" i="14"/>
  <c r="AJ949" i="14"/>
  <c r="AK949" i="14"/>
  <c r="G950" i="14"/>
  <c r="H950" i="14"/>
  <c r="I950" i="14"/>
  <c r="J950" i="14"/>
  <c r="K950" i="14"/>
  <c r="L950" i="14"/>
  <c r="M950" i="14"/>
  <c r="N950" i="14"/>
  <c r="O950" i="14"/>
  <c r="P950" i="14"/>
  <c r="Q950" i="14"/>
  <c r="R950" i="14"/>
  <c r="S950" i="14"/>
  <c r="T950" i="14"/>
  <c r="U950" i="14"/>
  <c r="V950" i="14"/>
  <c r="W950" i="14"/>
  <c r="X950" i="14"/>
  <c r="Y950" i="14"/>
  <c r="Z950" i="14"/>
  <c r="AA950" i="14"/>
  <c r="AB950" i="14"/>
  <c r="AC950" i="14"/>
  <c r="AD950" i="14"/>
  <c r="AE950" i="14"/>
  <c r="AF950" i="14"/>
  <c r="AG950" i="14"/>
  <c r="AH950" i="14"/>
  <c r="AI950" i="14"/>
  <c r="AJ950" i="14"/>
  <c r="AK950" i="14"/>
  <c r="G951" i="14"/>
  <c r="H951" i="14"/>
  <c r="I951" i="14"/>
  <c r="J951" i="14"/>
  <c r="K951" i="14"/>
  <c r="L951" i="14"/>
  <c r="M951" i="14"/>
  <c r="N951" i="14"/>
  <c r="O951" i="14"/>
  <c r="P951" i="14"/>
  <c r="Q951" i="14"/>
  <c r="R951" i="14"/>
  <c r="S951" i="14"/>
  <c r="T951" i="14"/>
  <c r="U951" i="14"/>
  <c r="V951" i="14"/>
  <c r="W951" i="14"/>
  <c r="X951" i="14"/>
  <c r="Y951" i="14"/>
  <c r="Z951" i="14"/>
  <c r="AA951" i="14"/>
  <c r="AB951" i="14"/>
  <c r="AC951" i="14"/>
  <c r="AD951" i="14"/>
  <c r="AE951" i="14"/>
  <c r="AF951" i="14"/>
  <c r="AG951" i="14"/>
  <c r="AH951" i="14"/>
  <c r="AI951" i="14"/>
  <c r="AJ951" i="14"/>
  <c r="AK951" i="14"/>
  <c r="G952" i="14"/>
  <c r="H952" i="14"/>
  <c r="I952" i="14"/>
  <c r="J952" i="14"/>
  <c r="K952" i="14"/>
  <c r="L952" i="14"/>
  <c r="M952" i="14"/>
  <c r="N952" i="14"/>
  <c r="O952" i="14"/>
  <c r="P952" i="14"/>
  <c r="Q952" i="14"/>
  <c r="R952" i="14"/>
  <c r="S952" i="14"/>
  <c r="T952" i="14"/>
  <c r="U952" i="14"/>
  <c r="V952" i="14"/>
  <c r="W952" i="14"/>
  <c r="X952" i="14"/>
  <c r="Y952" i="14"/>
  <c r="Z952" i="14"/>
  <c r="AA952" i="14"/>
  <c r="AB952" i="14"/>
  <c r="AC952" i="14"/>
  <c r="AD952" i="14"/>
  <c r="AE952" i="14"/>
  <c r="AF952" i="14"/>
  <c r="AG952" i="14"/>
  <c r="AH952" i="14"/>
  <c r="AI952" i="14"/>
  <c r="AJ952" i="14"/>
  <c r="AK952" i="14"/>
  <c r="G953" i="14"/>
  <c r="H953" i="14"/>
  <c r="I953" i="14"/>
  <c r="J953" i="14"/>
  <c r="K953" i="14"/>
  <c r="L953" i="14"/>
  <c r="M953" i="14"/>
  <c r="N953" i="14"/>
  <c r="O953" i="14"/>
  <c r="P953" i="14"/>
  <c r="Q953" i="14"/>
  <c r="R953" i="14"/>
  <c r="S953" i="14"/>
  <c r="T953" i="14"/>
  <c r="U953" i="14"/>
  <c r="V953" i="14"/>
  <c r="W953" i="14"/>
  <c r="X953" i="14"/>
  <c r="Y953" i="14"/>
  <c r="Z953" i="14"/>
  <c r="AA953" i="14"/>
  <c r="AB953" i="14"/>
  <c r="AC953" i="14"/>
  <c r="AD953" i="14"/>
  <c r="AE953" i="14"/>
  <c r="AF953" i="14"/>
  <c r="AG953" i="14"/>
  <c r="AH953" i="14"/>
  <c r="AI953" i="14"/>
  <c r="AJ953" i="14"/>
  <c r="AK953" i="14"/>
  <c r="G954" i="14"/>
  <c r="H954" i="14"/>
  <c r="I954" i="14"/>
  <c r="J954" i="14"/>
  <c r="K954" i="14"/>
  <c r="L954" i="14"/>
  <c r="M954" i="14"/>
  <c r="N954" i="14"/>
  <c r="O954" i="14"/>
  <c r="P954" i="14"/>
  <c r="Q954" i="14"/>
  <c r="R954" i="14"/>
  <c r="S954" i="14"/>
  <c r="T954" i="14"/>
  <c r="U954" i="14"/>
  <c r="V954" i="14"/>
  <c r="W954" i="14"/>
  <c r="X954" i="14"/>
  <c r="Y954" i="14"/>
  <c r="Z954" i="14"/>
  <c r="AA954" i="14"/>
  <c r="AB954" i="14"/>
  <c r="AC954" i="14"/>
  <c r="AD954" i="14"/>
  <c r="AE954" i="14"/>
  <c r="AF954" i="14"/>
  <c r="AG954" i="14"/>
  <c r="AH954" i="14"/>
  <c r="AI954" i="14"/>
  <c r="AJ954" i="14"/>
  <c r="AK954" i="14"/>
  <c r="G955" i="14"/>
  <c r="H955" i="14"/>
  <c r="I955" i="14"/>
  <c r="J955" i="14"/>
  <c r="K955" i="14"/>
  <c r="L955" i="14"/>
  <c r="M955" i="14"/>
  <c r="N955" i="14"/>
  <c r="O955" i="14"/>
  <c r="P955" i="14"/>
  <c r="Q955" i="14"/>
  <c r="R955" i="14"/>
  <c r="S955" i="14"/>
  <c r="T955" i="14"/>
  <c r="U955" i="14"/>
  <c r="V955" i="14"/>
  <c r="W955" i="14"/>
  <c r="X955" i="14"/>
  <c r="Y955" i="14"/>
  <c r="Z955" i="14"/>
  <c r="AA955" i="14"/>
  <c r="AB955" i="14"/>
  <c r="AC955" i="14"/>
  <c r="AD955" i="14"/>
  <c r="AE955" i="14"/>
  <c r="AF955" i="14"/>
  <c r="AG955" i="14"/>
  <c r="AH955" i="14"/>
  <c r="AI955" i="14"/>
  <c r="AJ955" i="14"/>
  <c r="AK955" i="14"/>
  <c r="G956" i="14"/>
  <c r="H956" i="14"/>
  <c r="I956" i="14"/>
  <c r="J956" i="14"/>
  <c r="K956" i="14"/>
  <c r="L956" i="14"/>
  <c r="M956" i="14"/>
  <c r="N956" i="14"/>
  <c r="O956" i="14"/>
  <c r="P956" i="14"/>
  <c r="Q956" i="14"/>
  <c r="R956" i="14"/>
  <c r="S956" i="14"/>
  <c r="T956" i="14"/>
  <c r="U956" i="14"/>
  <c r="V956" i="14"/>
  <c r="W956" i="14"/>
  <c r="X956" i="14"/>
  <c r="Y956" i="14"/>
  <c r="Z956" i="14"/>
  <c r="AA956" i="14"/>
  <c r="AB956" i="14"/>
  <c r="AC956" i="14"/>
  <c r="AD956" i="14"/>
  <c r="AE956" i="14"/>
  <c r="AF956" i="14"/>
  <c r="AG956" i="14"/>
  <c r="AH956" i="14"/>
  <c r="AI956" i="14"/>
  <c r="AJ956" i="14"/>
  <c r="AK956" i="14"/>
  <c r="G957" i="14"/>
  <c r="H957" i="14"/>
  <c r="I957" i="14"/>
  <c r="J957" i="14"/>
  <c r="K957" i="14"/>
  <c r="L957" i="14"/>
  <c r="M957" i="14"/>
  <c r="N957" i="14"/>
  <c r="O957" i="14"/>
  <c r="P957" i="14"/>
  <c r="Q957" i="14"/>
  <c r="R957" i="14"/>
  <c r="S957" i="14"/>
  <c r="T957" i="14"/>
  <c r="U957" i="14"/>
  <c r="V957" i="14"/>
  <c r="W957" i="14"/>
  <c r="X957" i="14"/>
  <c r="Y957" i="14"/>
  <c r="Z957" i="14"/>
  <c r="AA957" i="14"/>
  <c r="AB957" i="14"/>
  <c r="AC957" i="14"/>
  <c r="AD957" i="14"/>
  <c r="AE957" i="14"/>
  <c r="AF957" i="14"/>
  <c r="AG957" i="14"/>
  <c r="AH957" i="14"/>
  <c r="AI957" i="14"/>
  <c r="AJ957" i="14"/>
  <c r="AK957" i="14"/>
  <c r="G958" i="14"/>
  <c r="H958" i="14"/>
  <c r="I958" i="14"/>
  <c r="J958" i="14"/>
  <c r="K958" i="14"/>
  <c r="L958" i="14"/>
  <c r="M958" i="14"/>
  <c r="N958" i="14"/>
  <c r="O958" i="14"/>
  <c r="P958" i="14"/>
  <c r="Q958" i="14"/>
  <c r="R958" i="14"/>
  <c r="S958" i="14"/>
  <c r="T958" i="14"/>
  <c r="U958" i="14"/>
  <c r="V958" i="14"/>
  <c r="W958" i="14"/>
  <c r="X958" i="14"/>
  <c r="Y958" i="14"/>
  <c r="Z958" i="14"/>
  <c r="AA958" i="14"/>
  <c r="AB958" i="14"/>
  <c r="AC958" i="14"/>
  <c r="AD958" i="14"/>
  <c r="AE958" i="14"/>
  <c r="AF958" i="14"/>
  <c r="AG958" i="14"/>
  <c r="AH958" i="14"/>
  <c r="AI958" i="14"/>
  <c r="AJ958" i="14"/>
  <c r="AK958" i="14"/>
  <c r="G959" i="14"/>
  <c r="H959" i="14"/>
  <c r="I959" i="14"/>
  <c r="J959" i="14"/>
  <c r="K959" i="14"/>
  <c r="L959" i="14"/>
  <c r="M959" i="14"/>
  <c r="N959" i="14"/>
  <c r="O959" i="14"/>
  <c r="P959" i="14"/>
  <c r="Q959" i="14"/>
  <c r="R959" i="14"/>
  <c r="S959" i="14"/>
  <c r="T959" i="14"/>
  <c r="U959" i="14"/>
  <c r="V959" i="14"/>
  <c r="W959" i="14"/>
  <c r="X959" i="14"/>
  <c r="Y959" i="14"/>
  <c r="Z959" i="14"/>
  <c r="AA959" i="14"/>
  <c r="AB959" i="14"/>
  <c r="AC959" i="14"/>
  <c r="AD959" i="14"/>
  <c r="AE959" i="14"/>
  <c r="AF959" i="14"/>
  <c r="AG959" i="14"/>
  <c r="AH959" i="14"/>
  <c r="AI959" i="14"/>
  <c r="AJ959" i="14"/>
  <c r="AK959" i="14"/>
  <c r="G960" i="14"/>
  <c r="H960" i="14"/>
  <c r="I960" i="14"/>
  <c r="J960" i="14"/>
  <c r="K960" i="14"/>
  <c r="L960" i="14"/>
  <c r="M960" i="14"/>
  <c r="N960" i="14"/>
  <c r="O960" i="14"/>
  <c r="P960" i="14"/>
  <c r="Q960" i="14"/>
  <c r="R960" i="14"/>
  <c r="S960" i="14"/>
  <c r="T960" i="14"/>
  <c r="U960" i="14"/>
  <c r="V960" i="14"/>
  <c r="W960" i="14"/>
  <c r="X960" i="14"/>
  <c r="Y960" i="14"/>
  <c r="Z960" i="14"/>
  <c r="AA960" i="14"/>
  <c r="AB960" i="14"/>
  <c r="AC960" i="14"/>
  <c r="AD960" i="14"/>
  <c r="AE960" i="14"/>
  <c r="AF960" i="14"/>
  <c r="AG960" i="14"/>
  <c r="AH960" i="14"/>
  <c r="AI960" i="14"/>
  <c r="AJ960" i="14"/>
  <c r="AK960" i="14"/>
  <c r="G961" i="14"/>
  <c r="H961" i="14"/>
  <c r="I961" i="14"/>
  <c r="J961" i="14"/>
  <c r="K961" i="14"/>
  <c r="L961" i="14"/>
  <c r="M961" i="14"/>
  <c r="N961" i="14"/>
  <c r="O961" i="14"/>
  <c r="P961" i="14"/>
  <c r="Q961" i="14"/>
  <c r="R961" i="14"/>
  <c r="S961" i="14"/>
  <c r="T961" i="14"/>
  <c r="U961" i="14"/>
  <c r="V961" i="14"/>
  <c r="W961" i="14"/>
  <c r="X961" i="14"/>
  <c r="Y961" i="14"/>
  <c r="Z961" i="14"/>
  <c r="AA961" i="14"/>
  <c r="AB961" i="14"/>
  <c r="AC961" i="14"/>
  <c r="AD961" i="14"/>
  <c r="AE961" i="14"/>
  <c r="AF961" i="14"/>
  <c r="AG961" i="14"/>
  <c r="AH961" i="14"/>
  <c r="AI961" i="14"/>
  <c r="AJ961" i="14"/>
  <c r="AK961" i="14"/>
  <c r="G962" i="14"/>
  <c r="H962" i="14"/>
  <c r="I962" i="14"/>
  <c r="J962" i="14"/>
  <c r="K962" i="14"/>
  <c r="L962" i="14"/>
  <c r="M962" i="14"/>
  <c r="N962" i="14"/>
  <c r="O962" i="14"/>
  <c r="P962" i="14"/>
  <c r="Q962" i="14"/>
  <c r="R962" i="14"/>
  <c r="S962" i="14"/>
  <c r="T962" i="14"/>
  <c r="U962" i="14"/>
  <c r="V962" i="14"/>
  <c r="W962" i="14"/>
  <c r="X962" i="14"/>
  <c r="Y962" i="14"/>
  <c r="Z962" i="14"/>
  <c r="AA962" i="14"/>
  <c r="AB962" i="14"/>
  <c r="AC962" i="14"/>
  <c r="AD962" i="14"/>
  <c r="AE962" i="14"/>
  <c r="AF962" i="14"/>
  <c r="AG962" i="14"/>
  <c r="AH962" i="14"/>
  <c r="AI962" i="14"/>
  <c r="AJ962" i="14"/>
  <c r="AK962" i="14"/>
  <c r="G963" i="14"/>
  <c r="H963" i="14"/>
  <c r="I963" i="14"/>
  <c r="J963" i="14"/>
  <c r="K963" i="14"/>
  <c r="L963" i="14"/>
  <c r="M963" i="14"/>
  <c r="N963" i="14"/>
  <c r="O963" i="14"/>
  <c r="P963" i="14"/>
  <c r="Q963" i="14"/>
  <c r="R963" i="14"/>
  <c r="S963" i="14"/>
  <c r="T963" i="14"/>
  <c r="U963" i="14"/>
  <c r="V963" i="14"/>
  <c r="W963" i="14"/>
  <c r="X963" i="14"/>
  <c r="Y963" i="14"/>
  <c r="Z963" i="14"/>
  <c r="AA963" i="14"/>
  <c r="AB963" i="14"/>
  <c r="AC963" i="14"/>
  <c r="AD963" i="14"/>
  <c r="AE963" i="14"/>
  <c r="AF963" i="14"/>
  <c r="AG963" i="14"/>
  <c r="AH963" i="14"/>
  <c r="AI963" i="14"/>
  <c r="AJ963" i="14"/>
  <c r="AK963" i="14"/>
  <c r="G964" i="14"/>
  <c r="H964" i="14"/>
  <c r="I964" i="14"/>
  <c r="J964" i="14"/>
  <c r="K964" i="14"/>
  <c r="L964" i="14"/>
  <c r="M964" i="14"/>
  <c r="N964" i="14"/>
  <c r="O964" i="14"/>
  <c r="P964" i="14"/>
  <c r="Q964" i="14"/>
  <c r="R964" i="14"/>
  <c r="S964" i="14"/>
  <c r="T964" i="14"/>
  <c r="U964" i="14"/>
  <c r="V964" i="14"/>
  <c r="W964" i="14"/>
  <c r="X964" i="14"/>
  <c r="Y964" i="14"/>
  <c r="Z964" i="14"/>
  <c r="AA964" i="14"/>
  <c r="AB964" i="14"/>
  <c r="AC964" i="14"/>
  <c r="AD964" i="14"/>
  <c r="AE964" i="14"/>
  <c r="AF964" i="14"/>
  <c r="AG964" i="14"/>
  <c r="AH964" i="14"/>
  <c r="AI964" i="14"/>
  <c r="AJ964" i="14"/>
  <c r="AK964" i="14"/>
  <c r="G965" i="14"/>
  <c r="H965" i="14"/>
  <c r="I965" i="14"/>
  <c r="J965" i="14"/>
  <c r="K965" i="14"/>
  <c r="L965" i="14"/>
  <c r="M965" i="14"/>
  <c r="N965" i="14"/>
  <c r="O965" i="14"/>
  <c r="P965" i="14"/>
  <c r="Q965" i="14"/>
  <c r="R965" i="14"/>
  <c r="S965" i="14"/>
  <c r="T965" i="14"/>
  <c r="U965" i="14"/>
  <c r="V965" i="14"/>
  <c r="W965" i="14"/>
  <c r="X965" i="14"/>
  <c r="Y965" i="14"/>
  <c r="Z965" i="14"/>
  <c r="AA965" i="14"/>
  <c r="AB965" i="14"/>
  <c r="AC965" i="14"/>
  <c r="AD965" i="14"/>
  <c r="AE965" i="14"/>
  <c r="AF965" i="14"/>
  <c r="AG965" i="14"/>
  <c r="AH965" i="14"/>
  <c r="AI965" i="14"/>
  <c r="AJ965" i="14"/>
  <c r="AK965" i="14"/>
  <c r="G966" i="14"/>
  <c r="H966" i="14"/>
  <c r="I966" i="14"/>
  <c r="J966" i="14"/>
  <c r="K966" i="14"/>
  <c r="L966" i="14"/>
  <c r="M966" i="14"/>
  <c r="N966" i="14"/>
  <c r="O966" i="14"/>
  <c r="P966" i="14"/>
  <c r="Q966" i="14"/>
  <c r="R966" i="14"/>
  <c r="S966" i="14"/>
  <c r="T966" i="14"/>
  <c r="U966" i="14"/>
  <c r="V966" i="14"/>
  <c r="W966" i="14"/>
  <c r="X966" i="14"/>
  <c r="Y966" i="14"/>
  <c r="Z966" i="14"/>
  <c r="AA966" i="14"/>
  <c r="AB966" i="14"/>
  <c r="AC966" i="14"/>
  <c r="AD966" i="14"/>
  <c r="AE966" i="14"/>
  <c r="AF966" i="14"/>
  <c r="AG966" i="14"/>
  <c r="AH966" i="14"/>
  <c r="AI966" i="14"/>
  <c r="AJ966" i="14"/>
  <c r="AK966" i="14"/>
  <c r="G967" i="14"/>
  <c r="H967" i="14"/>
  <c r="I967" i="14"/>
  <c r="J967" i="14"/>
  <c r="K967" i="14"/>
  <c r="L967" i="14"/>
  <c r="M967" i="14"/>
  <c r="N967" i="14"/>
  <c r="O967" i="14"/>
  <c r="P967" i="14"/>
  <c r="Q967" i="14"/>
  <c r="R967" i="14"/>
  <c r="S967" i="14"/>
  <c r="T967" i="14"/>
  <c r="U967" i="14"/>
  <c r="V967" i="14"/>
  <c r="W967" i="14"/>
  <c r="X967" i="14"/>
  <c r="Y967" i="14"/>
  <c r="Z967" i="14"/>
  <c r="AA967" i="14"/>
  <c r="AB967" i="14"/>
  <c r="AC967" i="14"/>
  <c r="AD967" i="14"/>
  <c r="AE967" i="14"/>
  <c r="AF967" i="14"/>
  <c r="AG967" i="14"/>
  <c r="AH967" i="14"/>
  <c r="AI967" i="14"/>
  <c r="AJ967" i="14"/>
  <c r="AK967" i="14"/>
  <c r="G968" i="14"/>
  <c r="H968" i="14"/>
  <c r="I968" i="14"/>
  <c r="J968" i="14"/>
  <c r="K968" i="14"/>
  <c r="L968" i="14"/>
  <c r="M968" i="14"/>
  <c r="N968" i="14"/>
  <c r="O968" i="14"/>
  <c r="P968" i="14"/>
  <c r="Q968" i="14"/>
  <c r="R968" i="14"/>
  <c r="S968" i="14"/>
  <c r="T968" i="14"/>
  <c r="U968" i="14"/>
  <c r="V968" i="14"/>
  <c r="W968" i="14"/>
  <c r="X968" i="14"/>
  <c r="Y968" i="14"/>
  <c r="Z968" i="14"/>
  <c r="AA968" i="14"/>
  <c r="AB968" i="14"/>
  <c r="AC968" i="14"/>
  <c r="AD968" i="14"/>
  <c r="AE968" i="14"/>
  <c r="AF968" i="14"/>
  <c r="AG968" i="14"/>
  <c r="AH968" i="14"/>
  <c r="AI968" i="14"/>
  <c r="AJ968" i="14"/>
  <c r="AK968" i="14"/>
  <c r="G969" i="14"/>
  <c r="H969" i="14"/>
  <c r="I969" i="14"/>
  <c r="J969" i="14"/>
  <c r="K969" i="14"/>
  <c r="L969" i="14"/>
  <c r="M969" i="14"/>
  <c r="N969" i="14"/>
  <c r="O969" i="14"/>
  <c r="P969" i="14"/>
  <c r="Q969" i="14"/>
  <c r="R969" i="14"/>
  <c r="S969" i="14"/>
  <c r="T969" i="14"/>
  <c r="U969" i="14"/>
  <c r="V969" i="14"/>
  <c r="W969" i="14"/>
  <c r="X969" i="14"/>
  <c r="Y969" i="14"/>
  <c r="Z969" i="14"/>
  <c r="AA969" i="14"/>
  <c r="AB969" i="14"/>
  <c r="AC969" i="14"/>
  <c r="AD969" i="14"/>
  <c r="AE969" i="14"/>
  <c r="AF969" i="14"/>
  <c r="AG969" i="14"/>
  <c r="AH969" i="14"/>
  <c r="AI969" i="14"/>
  <c r="AJ969" i="14"/>
  <c r="AK969" i="14"/>
  <c r="G970" i="14"/>
  <c r="H970" i="14"/>
  <c r="I970" i="14"/>
  <c r="J970" i="14"/>
  <c r="K970" i="14"/>
  <c r="L970" i="14"/>
  <c r="M970" i="14"/>
  <c r="N970" i="14"/>
  <c r="O970" i="14"/>
  <c r="P970" i="14"/>
  <c r="Q970" i="14"/>
  <c r="R970" i="14"/>
  <c r="S970" i="14"/>
  <c r="T970" i="14"/>
  <c r="U970" i="14"/>
  <c r="V970" i="14"/>
  <c r="W970" i="14"/>
  <c r="X970" i="14"/>
  <c r="Y970" i="14"/>
  <c r="Z970" i="14"/>
  <c r="AA970" i="14"/>
  <c r="AB970" i="14"/>
  <c r="AC970" i="14"/>
  <c r="AD970" i="14"/>
  <c r="AE970" i="14"/>
  <c r="AF970" i="14"/>
  <c r="AG970" i="14"/>
  <c r="AH970" i="14"/>
  <c r="AI970" i="14"/>
  <c r="AJ970" i="14"/>
  <c r="AK970" i="14"/>
  <c r="G971" i="14"/>
  <c r="G143" i="8" s="1"/>
  <c r="H971" i="14"/>
  <c r="H143" i="8" s="1"/>
  <c r="I971" i="14"/>
  <c r="I143" i="8" s="1"/>
  <c r="J971" i="14"/>
  <c r="J143" i="8" s="1"/>
  <c r="K971" i="14"/>
  <c r="K143" i="8" s="1"/>
  <c r="L971" i="14"/>
  <c r="L143" i="8" s="1"/>
  <c r="M971" i="14"/>
  <c r="M143" i="8" s="1"/>
  <c r="N971" i="14"/>
  <c r="N143" i="8" s="1"/>
  <c r="O971" i="14"/>
  <c r="O143" i="8" s="1"/>
  <c r="P971" i="14"/>
  <c r="P143" i="8" s="1"/>
  <c r="Q971" i="14"/>
  <c r="Q143" i="8" s="1"/>
  <c r="R971" i="14"/>
  <c r="R143" i="8" s="1"/>
  <c r="S971" i="14"/>
  <c r="S143" i="8" s="1"/>
  <c r="T971" i="14"/>
  <c r="T143" i="8" s="1"/>
  <c r="U971" i="14"/>
  <c r="U143" i="8" s="1"/>
  <c r="V971" i="14"/>
  <c r="V143" i="8" s="1"/>
  <c r="W971" i="14"/>
  <c r="W143" i="8" s="1"/>
  <c r="X971" i="14"/>
  <c r="X143" i="8" s="1"/>
  <c r="Y971" i="14"/>
  <c r="Y143" i="8" s="1"/>
  <c r="Z971" i="14"/>
  <c r="Z143" i="8" s="1"/>
  <c r="AA971" i="14"/>
  <c r="AA143" i="8" s="1"/>
  <c r="AB971" i="14"/>
  <c r="AB143" i="8" s="1"/>
  <c r="AC971" i="14"/>
  <c r="AC143" i="8" s="1"/>
  <c r="AD971" i="14"/>
  <c r="AD143" i="8" s="1"/>
  <c r="AE971" i="14"/>
  <c r="AE143" i="8" s="1"/>
  <c r="AF971" i="14"/>
  <c r="AF143" i="8" s="1"/>
  <c r="AG971" i="14"/>
  <c r="AG143" i="8" s="1"/>
  <c r="AH971" i="14"/>
  <c r="AH143" i="8" s="1"/>
  <c r="AI971" i="14"/>
  <c r="AI143" i="8" s="1"/>
  <c r="AJ971" i="14"/>
  <c r="AJ143" i="8" s="1"/>
  <c r="AK971" i="14"/>
  <c r="AK143" i="8" s="1"/>
  <c r="G972" i="14"/>
  <c r="H972" i="14"/>
  <c r="I972" i="14"/>
  <c r="J972" i="14"/>
  <c r="K972" i="14"/>
  <c r="L972" i="14"/>
  <c r="M972" i="14"/>
  <c r="N972" i="14"/>
  <c r="O972" i="14"/>
  <c r="P972" i="14"/>
  <c r="Q972" i="14"/>
  <c r="R972" i="14"/>
  <c r="S972" i="14"/>
  <c r="T972" i="14"/>
  <c r="U972" i="14"/>
  <c r="V972" i="14"/>
  <c r="W972" i="14"/>
  <c r="X972" i="14"/>
  <c r="Y972" i="14"/>
  <c r="Z972" i="14"/>
  <c r="AA972" i="14"/>
  <c r="AB972" i="14"/>
  <c r="AC972" i="14"/>
  <c r="AD972" i="14"/>
  <c r="AE972" i="14"/>
  <c r="AF972" i="14"/>
  <c r="AG972" i="14"/>
  <c r="AH972" i="14"/>
  <c r="AI972" i="14"/>
  <c r="AJ972" i="14"/>
  <c r="AK972" i="14"/>
  <c r="G973" i="14"/>
  <c r="I973" i="14"/>
  <c r="J973" i="14"/>
  <c r="K973" i="14"/>
  <c r="L973" i="14"/>
  <c r="M973" i="14"/>
  <c r="N973" i="14"/>
  <c r="O973" i="14"/>
  <c r="P973" i="14"/>
  <c r="Q973" i="14"/>
  <c r="R973" i="14"/>
  <c r="S973" i="14"/>
  <c r="T973" i="14"/>
  <c r="U973" i="14"/>
  <c r="V973" i="14"/>
  <c r="W973" i="14"/>
  <c r="X973" i="14"/>
  <c r="Y973" i="14"/>
  <c r="Z973" i="14"/>
  <c r="AA973" i="14"/>
  <c r="AB973" i="14"/>
  <c r="AC973" i="14"/>
  <c r="AD973" i="14"/>
  <c r="AE973" i="14"/>
  <c r="AF973" i="14"/>
  <c r="AG973" i="14"/>
  <c r="AH973" i="14"/>
  <c r="AI973" i="14"/>
  <c r="AJ973" i="14"/>
  <c r="AK973" i="14"/>
  <c r="G974" i="14"/>
  <c r="H974" i="14"/>
  <c r="I974" i="14"/>
  <c r="J974" i="14"/>
  <c r="K974" i="14"/>
  <c r="L974" i="14"/>
  <c r="M974" i="14"/>
  <c r="N974" i="14"/>
  <c r="O974" i="14"/>
  <c r="P974" i="14"/>
  <c r="Q974" i="14"/>
  <c r="R974" i="14"/>
  <c r="S974" i="14"/>
  <c r="T974" i="14"/>
  <c r="U974" i="14"/>
  <c r="V974" i="14"/>
  <c r="W974" i="14"/>
  <c r="X974" i="14"/>
  <c r="Y974" i="14"/>
  <c r="Z974" i="14"/>
  <c r="AA974" i="14"/>
  <c r="AB974" i="14"/>
  <c r="AC974" i="14"/>
  <c r="AD974" i="14"/>
  <c r="AE974" i="14"/>
  <c r="AF974" i="14"/>
  <c r="AG974" i="14"/>
  <c r="AH974" i="14"/>
  <c r="AI974" i="14"/>
  <c r="AJ974" i="14"/>
  <c r="AK974" i="14"/>
  <c r="G975" i="14"/>
  <c r="H975" i="14"/>
  <c r="I975" i="14"/>
  <c r="J975" i="14"/>
  <c r="K975" i="14"/>
  <c r="L975" i="14"/>
  <c r="M975" i="14"/>
  <c r="N975" i="14"/>
  <c r="O975" i="14"/>
  <c r="P975" i="14"/>
  <c r="Q975" i="14"/>
  <c r="R975" i="14"/>
  <c r="S975" i="14"/>
  <c r="T975" i="14"/>
  <c r="U975" i="14"/>
  <c r="V975" i="14"/>
  <c r="W975" i="14"/>
  <c r="X975" i="14"/>
  <c r="Y975" i="14"/>
  <c r="Z975" i="14"/>
  <c r="AA975" i="14"/>
  <c r="AB975" i="14"/>
  <c r="AC975" i="14"/>
  <c r="AD975" i="14"/>
  <c r="AE975" i="14"/>
  <c r="AF975" i="14"/>
  <c r="AG975" i="14"/>
  <c r="AH975" i="14"/>
  <c r="AI975" i="14"/>
  <c r="AJ975" i="14"/>
  <c r="AK975" i="14"/>
  <c r="G976" i="14"/>
  <c r="H976" i="14"/>
  <c r="I976" i="14"/>
  <c r="J976" i="14"/>
  <c r="K976" i="14"/>
  <c r="L976" i="14"/>
  <c r="M976" i="14"/>
  <c r="N976" i="14"/>
  <c r="O976" i="14"/>
  <c r="P976" i="14"/>
  <c r="Q976" i="14"/>
  <c r="R976" i="14"/>
  <c r="S976" i="14"/>
  <c r="T976" i="14"/>
  <c r="U976" i="14"/>
  <c r="V976" i="14"/>
  <c r="W976" i="14"/>
  <c r="X976" i="14"/>
  <c r="Y976" i="14"/>
  <c r="Z976" i="14"/>
  <c r="AA976" i="14"/>
  <c r="AB976" i="14"/>
  <c r="AC976" i="14"/>
  <c r="AD976" i="14"/>
  <c r="AE976" i="14"/>
  <c r="AF976" i="14"/>
  <c r="AG976" i="14"/>
  <c r="AH976" i="14"/>
  <c r="AI976" i="14"/>
  <c r="AJ976" i="14"/>
  <c r="AK976" i="14"/>
  <c r="G977" i="14"/>
  <c r="H977" i="14"/>
  <c r="I977" i="14"/>
  <c r="J977" i="14"/>
  <c r="K977" i="14"/>
  <c r="L977" i="14"/>
  <c r="M977" i="14"/>
  <c r="N977" i="14"/>
  <c r="O977" i="14"/>
  <c r="P977" i="14"/>
  <c r="Q977" i="14"/>
  <c r="R977" i="14"/>
  <c r="S977" i="14"/>
  <c r="T977" i="14"/>
  <c r="U977" i="14"/>
  <c r="V977" i="14"/>
  <c r="W977" i="14"/>
  <c r="X977" i="14"/>
  <c r="Y977" i="14"/>
  <c r="Z977" i="14"/>
  <c r="AA977" i="14"/>
  <c r="AB977" i="14"/>
  <c r="AC977" i="14"/>
  <c r="AD977" i="14"/>
  <c r="AE977" i="14"/>
  <c r="AF977" i="14"/>
  <c r="AG977" i="14"/>
  <c r="AH977" i="14"/>
  <c r="AI977" i="14"/>
  <c r="AJ977" i="14"/>
  <c r="AK977" i="14"/>
  <c r="G978" i="14"/>
  <c r="H978" i="14"/>
  <c r="I978" i="14"/>
  <c r="J978" i="14"/>
  <c r="K978" i="14"/>
  <c r="L978" i="14"/>
  <c r="M978" i="14"/>
  <c r="N978" i="14"/>
  <c r="O978" i="14"/>
  <c r="P978" i="14"/>
  <c r="Q978" i="14"/>
  <c r="R978" i="14"/>
  <c r="S978" i="14"/>
  <c r="T978" i="14"/>
  <c r="U978" i="14"/>
  <c r="V978" i="14"/>
  <c r="W978" i="14"/>
  <c r="X978" i="14"/>
  <c r="Y978" i="14"/>
  <c r="Z978" i="14"/>
  <c r="AA978" i="14"/>
  <c r="AB978" i="14"/>
  <c r="AC978" i="14"/>
  <c r="AD978" i="14"/>
  <c r="AE978" i="14"/>
  <c r="AF978" i="14"/>
  <c r="AG978" i="14"/>
  <c r="AH978" i="14"/>
  <c r="AI978" i="14"/>
  <c r="AJ978" i="14"/>
  <c r="AK978" i="14"/>
  <c r="G979" i="14"/>
  <c r="H979" i="14"/>
  <c r="I979" i="14"/>
  <c r="J979" i="14"/>
  <c r="K979" i="14"/>
  <c r="L979" i="14"/>
  <c r="M979" i="14"/>
  <c r="N979" i="14"/>
  <c r="O979" i="14"/>
  <c r="P979" i="14"/>
  <c r="Q979" i="14"/>
  <c r="R979" i="14"/>
  <c r="S979" i="14"/>
  <c r="T979" i="14"/>
  <c r="U979" i="14"/>
  <c r="V979" i="14"/>
  <c r="W979" i="14"/>
  <c r="X979" i="14"/>
  <c r="Y979" i="14"/>
  <c r="Z979" i="14"/>
  <c r="AA979" i="14"/>
  <c r="AB979" i="14"/>
  <c r="AC979" i="14"/>
  <c r="AD979" i="14"/>
  <c r="AE979" i="14"/>
  <c r="AF979" i="14"/>
  <c r="AG979" i="14"/>
  <c r="AH979" i="14"/>
  <c r="AI979" i="14"/>
  <c r="AJ979" i="14"/>
  <c r="AK979" i="14"/>
  <c r="G980" i="14"/>
  <c r="H980" i="14"/>
  <c r="I980" i="14"/>
  <c r="J980" i="14"/>
  <c r="K980" i="14"/>
  <c r="L980" i="14"/>
  <c r="M980" i="14"/>
  <c r="N980" i="14"/>
  <c r="O980" i="14"/>
  <c r="P980" i="14"/>
  <c r="Q980" i="14"/>
  <c r="R980" i="14"/>
  <c r="S980" i="14"/>
  <c r="T980" i="14"/>
  <c r="U980" i="14"/>
  <c r="V980" i="14"/>
  <c r="W980" i="14"/>
  <c r="X980" i="14"/>
  <c r="Y980" i="14"/>
  <c r="Z980" i="14"/>
  <c r="AA980" i="14"/>
  <c r="AB980" i="14"/>
  <c r="AC980" i="14"/>
  <c r="AD980" i="14"/>
  <c r="AE980" i="14"/>
  <c r="AF980" i="14"/>
  <c r="AG980" i="14"/>
  <c r="AH980" i="14"/>
  <c r="AI980" i="14"/>
  <c r="AJ980" i="14"/>
  <c r="AK980" i="14"/>
  <c r="G981" i="14"/>
  <c r="H981" i="14"/>
  <c r="I981" i="14"/>
  <c r="J981" i="14"/>
  <c r="K981" i="14"/>
  <c r="L981" i="14"/>
  <c r="M981" i="14"/>
  <c r="N981" i="14"/>
  <c r="O981" i="14"/>
  <c r="P981" i="14"/>
  <c r="Q981" i="14"/>
  <c r="R981" i="14"/>
  <c r="S981" i="14"/>
  <c r="T981" i="14"/>
  <c r="U981" i="14"/>
  <c r="V981" i="14"/>
  <c r="W981" i="14"/>
  <c r="X981" i="14"/>
  <c r="Y981" i="14"/>
  <c r="Z981" i="14"/>
  <c r="AA981" i="14"/>
  <c r="AB981" i="14"/>
  <c r="AC981" i="14"/>
  <c r="AD981" i="14"/>
  <c r="AE981" i="14"/>
  <c r="AF981" i="14"/>
  <c r="AG981" i="14"/>
  <c r="AH981" i="14"/>
  <c r="AI981" i="14"/>
  <c r="AJ981" i="14"/>
  <c r="AK981" i="14"/>
  <c r="G982" i="14"/>
  <c r="H982" i="14"/>
  <c r="I982" i="14"/>
  <c r="J982" i="14"/>
  <c r="K982" i="14"/>
  <c r="L982" i="14"/>
  <c r="M982" i="14"/>
  <c r="N982" i="14"/>
  <c r="O982" i="14"/>
  <c r="P982" i="14"/>
  <c r="Q982" i="14"/>
  <c r="R982" i="14"/>
  <c r="S982" i="14"/>
  <c r="T982" i="14"/>
  <c r="U982" i="14"/>
  <c r="V982" i="14"/>
  <c r="W982" i="14"/>
  <c r="X982" i="14"/>
  <c r="Y982" i="14"/>
  <c r="Z982" i="14"/>
  <c r="AA982" i="14"/>
  <c r="AB982" i="14"/>
  <c r="AC982" i="14"/>
  <c r="AD982" i="14"/>
  <c r="AE982" i="14"/>
  <c r="AF982" i="14"/>
  <c r="AG982" i="14"/>
  <c r="AH982" i="14"/>
  <c r="AI982" i="14"/>
  <c r="AJ982" i="14"/>
  <c r="AK982" i="14"/>
  <c r="G983" i="14"/>
  <c r="H983" i="14"/>
  <c r="I983" i="14"/>
  <c r="J983" i="14"/>
  <c r="K983" i="14"/>
  <c r="L983" i="14"/>
  <c r="M983" i="14"/>
  <c r="N983" i="14"/>
  <c r="O983" i="14"/>
  <c r="P983" i="14"/>
  <c r="Q983" i="14"/>
  <c r="R983" i="14"/>
  <c r="S983" i="14"/>
  <c r="T983" i="14"/>
  <c r="U983" i="14"/>
  <c r="V983" i="14"/>
  <c r="W983" i="14"/>
  <c r="X983" i="14"/>
  <c r="Y983" i="14"/>
  <c r="Z983" i="14"/>
  <c r="AA983" i="14"/>
  <c r="AB983" i="14"/>
  <c r="AC983" i="14"/>
  <c r="AD983" i="14"/>
  <c r="AE983" i="14"/>
  <c r="AF983" i="14"/>
  <c r="AG983" i="14"/>
  <c r="AH983" i="14"/>
  <c r="AI983" i="14"/>
  <c r="AJ983" i="14"/>
  <c r="AK983" i="14"/>
  <c r="G984" i="14"/>
  <c r="H984" i="14"/>
  <c r="I984" i="14"/>
  <c r="J984" i="14"/>
  <c r="K984" i="14"/>
  <c r="L984" i="14"/>
  <c r="M984" i="14"/>
  <c r="N984" i="14"/>
  <c r="O984" i="14"/>
  <c r="P984" i="14"/>
  <c r="Q984" i="14"/>
  <c r="R984" i="14"/>
  <c r="S984" i="14"/>
  <c r="T984" i="14"/>
  <c r="U984" i="14"/>
  <c r="V984" i="14"/>
  <c r="W984" i="14"/>
  <c r="X984" i="14"/>
  <c r="Y984" i="14"/>
  <c r="Z984" i="14"/>
  <c r="AA984" i="14"/>
  <c r="AB984" i="14"/>
  <c r="AC984" i="14"/>
  <c r="AD984" i="14"/>
  <c r="AE984" i="14"/>
  <c r="AF984" i="14"/>
  <c r="AG984" i="14"/>
  <c r="AH984" i="14"/>
  <c r="AI984" i="14"/>
  <c r="AJ984" i="14"/>
  <c r="AK984" i="14"/>
  <c r="G985" i="14"/>
  <c r="H985" i="14"/>
  <c r="I985" i="14"/>
  <c r="J985" i="14"/>
  <c r="K985" i="14"/>
  <c r="L985" i="14"/>
  <c r="M985" i="14"/>
  <c r="N985" i="14"/>
  <c r="O985" i="14"/>
  <c r="P985" i="14"/>
  <c r="Q985" i="14"/>
  <c r="R985" i="14"/>
  <c r="S985" i="14"/>
  <c r="T985" i="14"/>
  <c r="U985" i="14"/>
  <c r="V985" i="14"/>
  <c r="W985" i="14"/>
  <c r="X985" i="14"/>
  <c r="Y985" i="14"/>
  <c r="Z985" i="14"/>
  <c r="AA985" i="14"/>
  <c r="AB985" i="14"/>
  <c r="AC985" i="14"/>
  <c r="AD985" i="14"/>
  <c r="AE985" i="14"/>
  <c r="AF985" i="14"/>
  <c r="AG985" i="14"/>
  <c r="AH985" i="14"/>
  <c r="AI985" i="14"/>
  <c r="AJ985" i="14"/>
  <c r="AK985" i="14"/>
  <c r="G986" i="14"/>
  <c r="H986" i="14"/>
  <c r="I986" i="14"/>
  <c r="J986" i="14"/>
  <c r="K986" i="14"/>
  <c r="L986" i="14"/>
  <c r="M986" i="14"/>
  <c r="N986" i="14"/>
  <c r="O986" i="14"/>
  <c r="P986" i="14"/>
  <c r="Q986" i="14"/>
  <c r="R986" i="14"/>
  <c r="S986" i="14"/>
  <c r="T986" i="14"/>
  <c r="U986" i="14"/>
  <c r="V986" i="14"/>
  <c r="W986" i="14"/>
  <c r="X986" i="14"/>
  <c r="Y986" i="14"/>
  <c r="Z986" i="14"/>
  <c r="AA986" i="14"/>
  <c r="AB986" i="14"/>
  <c r="AC986" i="14"/>
  <c r="AD986" i="14"/>
  <c r="AE986" i="14"/>
  <c r="AF986" i="14"/>
  <c r="AG986" i="14"/>
  <c r="AH986" i="14"/>
  <c r="AI986" i="14"/>
  <c r="AJ986" i="14"/>
  <c r="AK986" i="14"/>
  <c r="G987" i="14"/>
  <c r="H987" i="14"/>
  <c r="I987" i="14"/>
  <c r="J987" i="14"/>
  <c r="K987" i="14"/>
  <c r="L987" i="14"/>
  <c r="M987" i="14"/>
  <c r="N987" i="14"/>
  <c r="O987" i="14"/>
  <c r="P987" i="14"/>
  <c r="Q987" i="14"/>
  <c r="R987" i="14"/>
  <c r="S987" i="14"/>
  <c r="T987" i="14"/>
  <c r="U987" i="14"/>
  <c r="V987" i="14"/>
  <c r="W987" i="14"/>
  <c r="X987" i="14"/>
  <c r="Y987" i="14"/>
  <c r="Z987" i="14"/>
  <c r="AA987" i="14"/>
  <c r="AB987" i="14"/>
  <c r="AC987" i="14"/>
  <c r="AD987" i="14"/>
  <c r="AE987" i="14"/>
  <c r="AF987" i="14"/>
  <c r="AG987" i="14"/>
  <c r="AH987" i="14"/>
  <c r="AI987" i="14"/>
  <c r="AJ987" i="14"/>
  <c r="AK987" i="14"/>
  <c r="G988" i="14"/>
  <c r="H988" i="14"/>
  <c r="I988" i="14"/>
  <c r="J988" i="14"/>
  <c r="K988" i="14"/>
  <c r="L988" i="14"/>
  <c r="M988" i="14"/>
  <c r="N988" i="14"/>
  <c r="O988" i="14"/>
  <c r="P988" i="14"/>
  <c r="Q988" i="14"/>
  <c r="R988" i="14"/>
  <c r="S988" i="14"/>
  <c r="T988" i="14"/>
  <c r="U988" i="14"/>
  <c r="V988" i="14"/>
  <c r="W988" i="14"/>
  <c r="X988" i="14"/>
  <c r="Y988" i="14"/>
  <c r="Z988" i="14"/>
  <c r="AA988" i="14"/>
  <c r="AB988" i="14"/>
  <c r="AC988" i="14"/>
  <c r="AD988" i="14"/>
  <c r="AE988" i="14"/>
  <c r="AF988" i="14"/>
  <c r="AG988" i="14"/>
  <c r="AH988" i="14"/>
  <c r="AI988" i="14"/>
  <c r="AJ988" i="14"/>
  <c r="AK988" i="14"/>
  <c r="G989" i="14"/>
  <c r="H989" i="14"/>
  <c r="I989" i="14"/>
  <c r="J989" i="14"/>
  <c r="K989" i="14"/>
  <c r="L989" i="14"/>
  <c r="M989" i="14"/>
  <c r="N989" i="14"/>
  <c r="O989" i="14"/>
  <c r="P989" i="14"/>
  <c r="Q989" i="14"/>
  <c r="R989" i="14"/>
  <c r="S989" i="14"/>
  <c r="T989" i="14"/>
  <c r="U989" i="14"/>
  <c r="V989" i="14"/>
  <c r="W989" i="14"/>
  <c r="X989" i="14"/>
  <c r="Y989" i="14"/>
  <c r="Z989" i="14"/>
  <c r="AA989" i="14"/>
  <c r="AB989" i="14"/>
  <c r="AC989" i="14"/>
  <c r="AD989" i="14"/>
  <c r="AE989" i="14"/>
  <c r="AF989" i="14"/>
  <c r="AG989" i="14"/>
  <c r="AH989" i="14"/>
  <c r="AI989" i="14"/>
  <c r="AJ989" i="14"/>
  <c r="AK989" i="14"/>
  <c r="G990" i="14"/>
  <c r="H990" i="14"/>
  <c r="I990" i="14"/>
  <c r="J990" i="14"/>
  <c r="K990" i="14"/>
  <c r="L990" i="14"/>
  <c r="M990" i="14"/>
  <c r="N990" i="14"/>
  <c r="O990" i="14"/>
  <c r="P990" i="14"/>
  <c r="Q990" i="14"/>
  <c r="R990" i="14"/>
  <c r="S990" i="14"/>
  <c r="T990" i="14"/>
  <c r="U990" i="14"/>
  <c r="V990" i="14"/>
  <c r="W990" i="14"/>
  <c r="X990" i="14"/>
  <c r="Y990" i="14"/>
  <c r="Z990" i="14"/>
  <c r="AA990" i="14"/>
  <c r="AB990" i="14"/>
  <c r="AC990" i="14"/>
  <c r="AD990" i="14"/>
  <c r="AE990" i="14"/>
  <c r="AF990" i="14"/>
  <c r="AG990" i="14"/>
  <c r="AH990" i="14"/>
  <c r="AI990" i="14"/>
  <c r="AJ990" i="14"/>
  <c r="AK990" i="14"/>
  <c r="G991" i="14"/>
  <c r="H991" i="14"/>
  <c r="I991" i="14"/>
  <c r="J991" i="14"/>
  <c r="K991" i="14"/>
  <c r="L991" i="14"/>
  <c r="M991" i="14"/>
  <c r="N991" i="14"/>
  <c r="O991" i="14"/>
  <c r="P991" i="14"/>
  <c r="Q991" i="14"/>
  <c r="R991" i="14"/>
  <c r="S991" i="14"/>
  <c r="T991" i="14"/>
  <c r="U991" i="14"/>
  <c r="V991" i="14"/>
  <c r="W991" i="14"/>
  <c r="X991" i="14"/>
  <c r="Y991" i="14"/>
  <c r="Z991" i="14"/>
  <c r="AA991" i="14"/>
  <c r="AB991" i="14"/>
  <c r="AC991" i="14"/>
  <c r="AD991" i="14"/>
  <c r="AE991" i="14"/>
  <c r="AF991" i="14"/>
  <c r="AG991" i="14"/>
  <c r="AH991" i="14"/>
  <c r="AI991" i="14"/>
  <c r="AJ991" i="14"/>
  <c r="AK991" i="14"/>
  <c r="G992" i="14"/>
  <c r="H992" i="14"/>
  <c r="I992" i="14"/>
  <c r="J992" i="14"/>
  <c r="K992" i="14"/>
  <c r="L992" i="14"/>
  <c r="M992" i="14"/>
  <c r="N992" i="14"/>
  <c r="O992" i="14"/>
  <c r="P992" i="14"/>
  <c r="Q992" i="14"/>
  <c r="R992" i="14"/>
  <c r="S992" i="14"/>
  <c r="T992" i="14"/>
  <c r="U992" i="14"/>
  <c r="V992" i="14"/>
  <c r="W992" i="14"/>
  <c r="X992" i="14"/>
  <c r="Y992" i="14"/>
  <c r="Z992" i="14"/>
  <c r="AA992" i="14"/>
  <c r="AB992" i="14"/>
  <c r="AC992" i="14"/>
  <c r="AD992" i="14"/>
  <c r="AE992" i="14"/>
  <c r="AF992" i="14"/>
  <c r="AG992" i="14"/>
  <c r="AH992" i="14"/>
  <c r="AI992" i="14"/>
  <c r="AJ992" i="14"/>
  <c r="AK992" i="14"/>
  <c r="G993" i="14"/>
  <c r="H993" i="14"/>
  <c r="I993" i="14"/>
  <c r="J993" i="14"/>
  <c r="K993" i="14"/>
  <c r="L993" i="14"/>
  <c r="M993" i="14"/>
  <c r="N993" i="14"/>
  <c r="O993" i="14"/>
  <c r="P993" i="14"/>
  <c r="Q993" i="14"/>
  <c r="R993" i="14"/>
  <c r="S993" i="14"/>
  <c r="T993" i="14"/>
  <c r="U993" i="14"/>
  <c r="V993" i="14"/>
  <c r="W993" i="14"/>
  <c r="X993" i="14"/>
  <c r="Y993" i="14"/>
  <c r="Z993" i="14"/>
  <c r="AA993" i="14"/>
  <c r="AB993" i="14"/>
  <c r="AC993" i="14"/>
  <c r="AD993" i="14"/>
  <c r="AE993" i="14"/>
  <c r="AF993" i="14"/>
  <c r="AG993" i="14"/>
  <c r="AH993" i="14"/>
  <c r="AI993" i="14"/>
  <c r="AJ993" i="14"/>
  <c r="AK993" i="14"/>
  <c r="G994" i="14"/>
  <c r="H994" i="14"/>
  <c r="I994" i="14"/>
  <c r="J994" i="14"/>
  <c r="K994" i="14"/>
  <c r="L994" i="14"/>
  <c r="M994" i="14"/>
  <c r="N994" i="14"/>
  <c r="O994" i="14"/>
  <c r="P994" i="14"/>
  <c r="Q994" i="14"/>
  <c r="R994" i="14"/>
  <c r="S994" i="14"/>
  <c r="T994" i="14"/>
  <c r="U994" i="14"/>
  <c r="V994" i="14"/>
  <c r="W994" i="14"/>
  <c r="X994" i="14"/>
  <c r="Y994" i="14"/>
  <c r="Z994" i="14"/>
  <c r="AA994" i="14"/>
  <c r="AB994" i="14"/>
  <c r="AC994" i="14"/>
  <c r="AD994" i="14"/>
  <c r="AE994" i="14"/>
  <c r="AF994" i="14"/>
  <c r="AG994" i="14"/>
  <c r="AH994" i="14"/>
  <c r="AI994" i="14"/>
  <c r="AJ994" i="14"/>
  <c r="AK994" i="14"/>
  <c r="G995" i="14"/>
  <c r="H995" i="14"/>
  <c r="I995" i="14"/>
  <c r="J995" i="14"/>
  <c r="K995" i="14"/>
  <c r="L995" i="14"/>
  <c r="M995" i="14"/>
  <c r="N995" i="14"/>
  <c r="O995" i="14"/>
  <c r="P995" i="14"/>
  <c r="Q995" i="14"/>
  <c r="R995" i="14"/>
  <c r="S995" i="14"/>
  <c r="T995" i="14"/>
  <c r="U995" i="14"/>
  <c r="V995" i="14"/>
  <c r="W995" i="14"/>
  <c r="X995" i="14"/>
  <c r="Y995" i="14"/>
  <c r="Z995" i="14"/>
  <c r="AA995" i="14"/>
  <c r="AB995" i="14"/>
  <c r="AC995" i="14"/>
  <c r="AD995" i="14"/>
  <c r="AE995" i="14"/>
  <c r="AF995" i="14"/>
  <c r="AG995" i="14"/>
  <c r="AH995" i="14"/>
  <c r="AI995" i="14"/>
  <c r="AJ995" i="14"/>
  <c r="AK995" i="14"/>
  <c r="G996" i="14"/>
  <c r="H996" i="14"/>
  <c r="I996" i="14"/>
  <c r="J996" i="14"/>
  <c r="K996" i="14"/>
  <c r="L996" i="14"/>
  <c r="M996" i="14"/>
  <c r="N996" i="14"/>
  <c r="O996" i="14"/>
  <c r="P996" i="14"/>
  <c r="Q996" i="14"/>
  <c r="R996" i="14"/>
  <c r="S996" i="14"/>
  <c r="T996" i="14"/>
  <c r="U996" i="14"/>
  <c r="V996" i="14"/>
  <c r="W996" i="14"/>
  <c r="X996" i="14"/>
  <c r="Y996" i="14"/>
  <c r="Z996" i="14"/>
  <c r="AA996" i="14"/>
  <c r="AB996" i="14"/>
  <c r="AC996" i="14"/>
  <c r="AD996" i="14"/>
  <c r="AE996" i="14"/>
  <c r="AF996" i="14"/>
  <c r="AG996" i="14"/>
  <c r="AH996" i="14"/>
  <c r="AI996" i="14"/>
  <c r="AJ996" i="14"/>
  <c r="AK996" i="14"/>
  <c r="G997" i="14"/>
  <c r="H997" i="14"/>
  <c r="I997" i="14"/>
  <c r="J997" i="14"/>
  <c r="K997" i="14"/>
  <c r="L997" i="14"/>
  <c r="M997" i="14"/>
  <c r="N997" i="14"/>
  <c r="O997" i="14"/>
  <c r="P997" i="14"/>
  <c r="Q997" i="14"/>
  <c r="R997" i="14"/>
  <c r="S997" i="14"/>
  <c r="T997" i="14"/>
  <c r="U997" i="14"/>
  <c r="V997" i="14"/>
  <c r="W997" i="14"/>
  <c r="X997" i="14"/>
  <c r="Y997" i="14"/>
  <c r="Z997" i="14"/>
  <c r="AA997" i="14"/>
  <c r="AB997" i="14"/>
  <c r="AC997" i="14"/>
  <c r="AD997" i="14"/>
  <c r="AE997" i="14"/>
  <c r="AF997" i="14"/>
  <c r="AG997" i="14"/>
  <c r="AH997" i="14"/>
  <c r="AI997" i="14"/>
  <c r="AJ997" i="14"/>
  <c r="AK997" i="14"/>
  <c r="G998" i="14"/>
  <c r="H998" i="14"/>
  <c r="I998" i="14"/>
  <c r="J998" i="14"/>
  <c r="K998" i="14"/>
  <c r="L998" i="14"/>
  <c r="M998" i="14"/>
  <c r="N998" i="14"/>
  <c r="O998" i="14"/>
  <c r="P998" i="14"/>
  <c r="Q998" i="14"/>
  <c r="R998" i="14"/>
  <c r="S998" i="14"/>
  <c r="T998" i="14"/>
  <c r="U998" i="14"/>
  <c r="V998" i="14"/>
  <c r="W998" i="14"/>
  <c r="X998" i="14"/>
  <c r="Y998" i="14"/>
  <c r="Z998" i="14"/>
  <c r="AA998" i="14"/>
  <c r="AB998" i="14"/>
  <c r="AC998" i="14"/>
  <c r="AD998" i="14"/>
  <c r="AE998" i="14"/>
  <c r="AF998" i="14"/>
  <c r="AG998" i="14"/>
  <c r="AH998" i="14"/>
  <c r="AI998" i="14"/>
  <c r="AJ998" i="14"/>
  <c r="AK998" i="14"/>
  <c r="G999" i="14"/>
  <c r="H999" i="14"/>
  <c r="I999" i="14"/>
  <c r="J999" i="14"/>
  <c r="K999" i="14"/>
  <c r="L999" i="14"/>
  <c r="M999" i="14"/>
  <c r="N999" i="14"/>
  <c r="O999" i="14"/>
  <c r="P999" i="14"/>
  <c r="Q999" i="14"/>
  <c r="R999" i="14"/>
  <c r="S999" i="14"/>
  <c r="T999" i="14"/>
  <c r="U999" i="14"/>
  <c r="V999" i="14"/>
  <c r="W999" i="14"/>
  <c r="X999" i="14"/>
  <c r="Y999" i="14"/>
  <c r="Z999" i="14"/>
  <c r="AA999" i="14"/>
  <c r="AB999" i="14"/>
  <c r="AC999" i="14"/>
  <c r="AD999" i="14"/>
  <c r="AE999" i="14"/>
  <c r="AF999" i="14"/>
  <c r="AG999" i="14"/>
  <c r="AH999" i="14"/>
  <c r="AI999" i="14"/>
  <c r="AJ999" i="14"/>
  <c r="AK999" i="14"/>
  <c r="G1000" i="14"/>
  <c r="H1000" i="14"/>
  <c r="I1000" i="14"/>
  <c r="J1000" i="14"/>
  <c r="K1000" i="14"/>
  <c r="L1000" i="14"/>
  <c r="M1000" i="14"/>
  <c r="N1000" i="14"/>
  <c r="O1000" i="14"/>
  <c r="P1000" i="14"/>
  <c r="Q1000" i="14"/>
  <c r="R1000" i="14"/>
  <c r="S1000" i="14"/>
  <c r="T1000" i="14"/>
  <c r="U1000" i="14"/>
  <c r="V1000" i="14"/>
  <c r="W1000" i="14"/>
  <c r="X1000" i="14"/>
  <c r="Y1000" i="14"/>
  <c r="Z1000" i="14"/>
  <c r="AA1000" i="14"/>
  <c r="AB1000" i="14"/>
  <c r="AC1000" i="14"/>
  <c r="AD1000" i="14"/>
  <c r="AE1000" i="14"/>
  <c r="AF1000" i="14"/>
  <c r="AG1000" i="14"/>
  <c r="AH1000" i="14"/>
  <c r="AI1000" i="14"/>
  <c r="AJ1000" i="14"/>
  <c r="AK1000" i="14"/>
  <c r="G1001" i="14"/>
  <c r="H1001" i="14"/>
  <c r="I1001" i="14"/>
  <c r="J1001" i="14"/>
  <c r="K1001" i="14"/>
  <c r="L1001" i="14"/>
  <c r="M1001" i="14"/>
  <c r="N1001" i="14"/>
  <c r="O1001" i="14"/>
  <c r="P1001" i="14"/>
  <c r="Q1001" i="14"/>
  <c r="R1001" i="14"/>
  <c r="S1001" i="14"/>
  <c r="T1001" i="14"/>
  <c r="U1001" i="14"/>
  <c r="V1001" i="14"/>
  <c r="W1001" i="14"/>
  <c r="X1001" i="14"/>
  <c r="Y1001" i="14"/>
  <c r="Z1001" i="14"/>
  <c r="AA1001" i="14"/>
  <c r="AB1001" i="14"/>
  <c r="AC1001" i="14"/>
  <c r="AD1001" i="14"/>
  <c r="AE1001" i="14"/>
  <c r="AF1001" i="14"/>
  <c r="AG1001" i="14"/>
  <c r="AH1001" i="14"/>
  <c r="AI1001" i="14"/>
  <c r="AJ1001" i="14"/>
  <c r="AK1001" i="14"/>
  <c r="G1002" i="14"/>
  <c r="H1002" i="14"/>
  <c r="I1002" i="14"/>
  <c r="J1002" i="14"/>
  <c r="K1002" i="14"/>
  <c r="L1002" i="14"/>
  <c r="M1002" i="14"/>
  <c r="N1002" i="14"/>
  <c r="O1002" i="14"/>
  <c r="P1002" i="14"/>
  <c r="Q1002" i="14"/>
  <c r="R1002" i="14"/>
  <c r="S1002" i="14"/>
  <c r="T1002" i="14"/>
  <c r="U1002" i="14"/>
  <c r="V1002" i="14"/>
  <c r="W1002" i="14"/>
  <c r="X1002" i="14"/>
  <c r="Y1002" i="14"/>
  <c r="Z1002" i="14"/>
  <c r="AA1002" i="14"/>
  <c r="AB1002" i="14"/>
  <c r="AC1002" i="14"/>
  <c r="AD1002" i="14"/>
  <c r="AE1002" i="14"/>
  <c r="AF1002" i="14"/>
  <c r="AG1002" i="14"/>
  <c r="AH1002" i="14"/>
  <c r="AI1002" i="14"/>
  <c r="AJ1002" i="14"/>
  <c r="AK1002" i="14"/>
  <c r="G1003" i="14"/>
  <c r="H1003" i="14"/>
  <c r="I1003" i="14"/>
  <c r="J1003" i="14"/>
  <c r="K1003" i="14"/>
  <c r="L1003" i="14"/>
  <c r="M1003" i="14"/>
  <c r="N1003" i="14"/>
  <c r="O1003" i="14"/>
  <c r="P1003" i="14"/>
  <c r="Q1003" i="14"/>
  <c r="R1003" i="14"/>
  <c r="S1003" i="14"/>
  <c r="T1003" i="14"/>
  <c r="U1003" i="14"/>
  <c r="V1003" i="14"/>
  <c r="W1003" i="14"/>
  <c r="X1003" i="14"/>
  <c r="Y1003" i="14"/>
  <c r="Z1003" i="14"/>
  <c r="AA1003" i="14"/>
  <c r="AB1003" i="14"/>
  <c r="AC1003" i="14"/>
  <c r="AD1003" i="14"/>
  <c r="AE1003" i="14"/>
  <c r="AF1003" i="14"/>
  <c r="AG1003" i="14"/>
  <c r="AH1003" i="14"/>
  <c r="AI1003" i="14"/>
  <c r="AJ1003" i="14"/>
  <c r="AK1003" i="14"/>
  <c r="G1004" i="14"/>
  <c r="H1004" i="14"/>
  <c r="I1004" i="14"/>
  <c r="J1004" i="14"/>
  <c r="K1004" i="14"/>
  <c r="L1004" i="14"/>
  <c r="M1004" i="14"/>
  <c r="N1004" i="14"/>
  <c r="O1004" i="14"/>
  <c r="P1004" i="14"/>
  <c r="Q1004" i="14"/>
  <c r="R1004" i="14"/>
  <c r="S1004" i="14"/>
  <c r="T1004" i="14"/>
  <c r="U1004" i="14"/>
  <c r="V1004" i="14"/>
  <c r="W1004" i="14"/>
  <c r="X1004" i="14"/>
  <c r="Y1004" i="14"/>
  <c r="Z1004" i="14"/>
  <c r="AA1004" i="14"/>
  <c r="AB1004" i="14"/>
  <c r="AC1004" i="14"/>
  <c r="AD1004" i="14"/>
  <c r="AE1004" i="14"/>
  <c r="AF1004" i="14"/>
  <c r="AG1004" i="14"/>
  <c r="AH1004" i="14"/>
  <c r="AI1004" i="14"/>
  <c r="AJ1004" i="14"/>
  <c r="AK1004" i="14"/>
  <c r="G1005" i="14"/>
  <c r="H1005" i="14"/>
  <c r="I1005" i="14"/>
  <c r="J1005" i="14"/>
  <c r="K1005" i="14"/>
  <c r="L1005" i="14"/>
  <c r="M1005" i="14"/>
  <c r="N1005" i="14"/>
  <c r="O1005" i="14"/>
  <c r="P1005" i="14"/>
  <c r="Q1005" i="14"/>
  <c r="R1005" i="14"/>
  <c r="S1005" i="14"/>
  <c r="T1005" i="14"/>
  <c r="U1005" i="14"/>
  <c r="V1005" i="14"/>
  <c r="W1005" i="14"/>
  <c r="X1005" i="14"/>
  <c r="Y1005" i="14"/>
  <c r="Z1005" i="14"/>
  <c r="AA1005" i="14"/>
  <c r="AB1005" i="14"/>
  <c r="AC1005" i="14"/>
  <c r="AD1005" i="14"/>
  <c r="AE1005" i="14"/>
  <c r="AF1005" i="14"/>
  <c r="AG1005" i="14"/>
  <c r="AH1005" i="14"/>
  <c r="AI1005" i="14"/>
  <c r="AJ1005" i="14"/>
  <c r="AK1005" i="14"/>
  <c r="G1006" i="14"/>
  <c r="H1006" i="14"/>
  <c r="I1006" i="14"/>
  <c r="J1006" i="14"/>
  <c r="K1006" i="14"/>
  <c r="L1006" i="14"/>
  <c r="M1006" i="14"/>
  <c r="N1006" i="14"/>
  <c r="O1006" i="14"/>
  <c r="P1006" i="14"/>
  <c r="Q1006" i="14"/>
  <c r="R1006" i="14"/>
  <c r="S1006" i="14"/>
  <c r="T1006" i="14"/>
  <c r="U1006" i="14"/>
  <c r="V1006" i="14"/>
  <c r="W1006" i="14"/>
  <c r="X1006" i="14"/>
  <c r="Y1006" i="14"/>
  <c r="Z1006" i="14"/>
  <c r="AA1006" i="14"/>
  <c r="AB1006" i="14"/>
  <c r="AC1006" i="14"/>
  <c r="AD1006" i="14"/>
  <c r="AE1006" i="14"/>
  <c r="AF1006" i="14"/>
  <c r="AG1006" i="14"/>
  <c r="AH1006" i="14"/>
  <c r="AI1006" i="14"/>
  <c r="AJ1006" i="14"/>
  <c r="AK1006" i="14"/>
  <c r="G1007" i="14"/>
  <c r="H1007" i="14"/>
  <c r="I1007" i="14"/>
  <c r="J1007" i="14"/>
  <c r="K1007" i="14"/>
  <c r="L1007" i="14"/>
  <c r="M1007" i="14"/>
  <c r="N1007" i="14"/>
  <c r="O1007" i="14"/>
  <c r="P1007" i="14"/>
  <c r="Q1007" i="14"/>
  <c r="R1007" i="14"/>
  <c r="S1007" i="14"/>
  <c r="T1007" i="14"/>
  <c r="U1007" i="14"/>
  <c r="V1007" i="14"/>
  <c r="W1007" i="14"/>
  <c r="X1007" i="14"/>
  <c r="Y1007" i="14"/>
  <c r="Z1007" i="14"/>
  <c r="AA1007" i="14"/>
  <c r="AB1007" i="14"/>
  <c r="AC1007" i="14"/>
  <c r="AD1007" i="14"/>
  <c r="AE1007" i="14"/>
  <c r="AF1007" i="14"/>
  <c r="AG1007" i="14"/>
  <c r="AH1007" i="14"/>
  <c r="AI1007" i="14"/>
  <c r="AJ1007" i="14"/>
  <c r="AK1007" i="14"/>
  <c r="G1008" i="14"/>
  <c r="H1008" i="14"/>
  <c r="I1008" i="14"/>
  <c r="J1008" i="14"/>
  <c r="K1008" i="14"/>
  <c r="L1008" i="14"/>
  <c r="M1008" i="14"/>
  <c r="N1008" i="14"/>
  <c r="O1008" i="14"/>
  <c r="P1008" i="14"/>
  <c r="Q1008" i="14"/>
  <c r="R1008" i="14"/>
  <c r="S1008" i="14"/>
  <c r="T1008" i="14"/>
  <c r="U1008" i="14"/>
  <c r="V1008" i="14"/>
  <c r="W1008" i="14"/>
  <c r="X1008" i="14"/>
  <c r="Y1008" i="14"/>
  <c r="Z1008" i="14"/>
  <c r="AA1008" i="14"/>
  <c r="AB1008" i="14"/>
  <c r="AC1008" i="14"/>
  <c r="AD1008" i="14"/>
  <c r="AE1008" i="14"/>
  <c r="AF1008" i="14"/>
  <c r="AG1008" i="14"/>
  <c r="AH1008" i="14"/>
  <c r="AI1008" i="14"/>
  <c r="AJ1008" i="14"/>
  <c r="AK1008" i="14"/>
  <c r="G1009" i="14"/>
  <c r="H1009" i="14"/>
  <c r="I1009" i="14"/>
  <c r="J1009" i="14"/>
  <c r="K1009" i="14"/>
  <c r="L1009" i="14"/>
  <c r="M1009" i="14"/>
  <c r="N1009" i="14"/>
  <c r="O1009" i="14"/>
  <c r="P1009" i="14"/>
  <c r="Q1009" i="14"/>
  <c r="R1009" i="14"/>
  <c r="S1009" i="14"/>
  <c r="T1009" i="14"/>
  <c r="U1009" i="14"/>
  <c r="V1009" i="14"/>
  <c r="W1009" i="14"/>
  <c r="X1009" i="14"/>
  <c r="Y1009" i="14"/>
  <c r="Z1009" i="14"/>
  <c r="AA1009" i="14"/>
  <c r="AB1009" i="14"/>
  <c r="AC1009" i="14"/>
  <c r="AD1009" i="14"/>
  <c r="AE1009" i="14"/>
  <c r="AF1009" i="14"/>
  <c r="AG1009" i="14"/>
  <c r="AH1009" i="14"/>
  <c r="AI1009" i="14"/>
  <c r="AJ1009" i="14"/>
  <c r="AK1009" i="14"/>
  <c r="G1010" i="14"/>
  <c r="H1010" i="14"/>
  <c r="I1010" i="14"/>
  <c r="J1010" i="14"/>
  <c r="K1010" i="14"/>
  <c r="L1010" i="14"/>
  <c r="M1010" i="14"/>
  <c r="N1010" i="14"/>
  <c r="O1010" i="14"/>
  <c r="P1010" i="14"/>
  <c r="Q1010" i="14"/>
  <c r="R1010" i="14"/>
  <c r="S1010" i="14"/>
  <c r="T1010" i="14"/>
  <c r="U1010" i="14"/>
  <c r="V1010" i="14"/>
  <c r="W1010" i="14"/>
  <c r="X1010" i="14"/>
  <c r="Y1010" i="14"/>
  <c r="Z1010" i="14"/>
  <c r="AA1010" i="14"/>
  <c r="AB1010" i="14"/>
  <c r="AC1010" i="14"/>
  <c r="AD1010" i="14"/>
  <c r="AE1010" i="14"/>
  <c r="AF1010" i="14"/>
  <c r="AG1010" i="14"/>
  <c r="AH1010" i="14"/>
  <c r="AI1010" i="14"/>
  <c r="AJ1010" i="14"/>
  <c r="AK1010" i="14"/>
  <c r="G1011" i="14"/>
  <c r="H1011" i="14"/>
  <c r="I1011" i="14"/>
  <c r="J1011" i="14"/>
  <c r="K1011" i="14"/>
  <c r="L1011" i="14"/>
  <c r="M1011" i="14"/>
  <c r="N1011" i="14"/>
  <c r="O1011" i="14"/>
  <c r="P1011" i="14"/>
  <c r="Q1011" i="14"/>
  <c r="R1011" i="14"/>
  <c r="S1011" i="14"/>
  <c r="T1011" i="14"/>
  <c r="U1011" i="14"/>
  <c r="V1011" i="14"/>
  <c r="W1011" i="14"/>
  <c r="X1011" i="14"/>
  <c r="Y1011" i="14"/>
  <c r="Z1011" i="14"/>
  <c r="AA1011" i="14"/>
  <c r="AB1011" i="14"/>
  <c r="AC1011" i="14"/>
  <c r="AD1011" i="14"/>
  <c r="AE1011" i="14"/>
  <c r="AF1011" i="14"/>
  <c r="AG1011" i="14"/>
  <c r="AH1011" i="14"/>
  <c r="AI1011" i="14"/>
  <c r="AJ1011" i="14"/>
  <c r="AK1011" i="14"/>
  <c r="G1012" i="14"/>
  <c r="H1012" i="14"/>
  <c r="I1012" i="14"/>
  <c r="J1012" i="14"/>
  <c r="K1012" i="14"/>
  <c r="L1012" i="14"/>
  <c r="M1012" i="14"/>
  <c r="N1012" i="14"/>
  <c r="O1012" i="14"/>
  <c r="P1012" i="14"/>
  <c r="Q1012" i="14"/>
  <c r="R1012" i="14"/>
  <c r="S1012" i="14"/>
  <c r="T1012" i="14"/>
  <c r="U1012" i="14"/>
  <c r="V1012" i="14"/>
  <c r="W1012" i="14"/>
  <c r="X1012" i="14"/>
  <c r="Y1012" i="14"/>
  <c r="Z1012" i="14"/>
  <c r="AA1012" i="14"/>
  <c r="AB1012" i="14"/>
  <c r="AC1012" i="14"/>
  <c r="AD1012" i="14"/>
  <c r="AE1012" i="14"/>
  <c r="AF1012" i="14"/>
  <c r="AG1012" i="14"/>
  <c r="AH1012" i="14"/>
  <c r="AI1012" i="14"/>
  <c r="AJ1012" i="14"/>
  <c r="AK1012" i="14"/>
  <c r="G1013" i="14"/>
  <c r="H1013" i="14"/>
  <c r="I1013" i="14"/>
  <c r="J1013" i="14"/>
  <c r="K1013" i="14"/>
  <c r="L1013" i="14"/>
  <c r="M1013" i="14"/>
  <c r="N1013" i="14"/>
  <c r="O1013" i="14"/>
  <c r="P1013" i="14"/>
  <c r="Q1013" i="14"/>
  <c r="R1013" i="14"/>
  <c r="S1013" i="14"/>
  <c r="T1013" i="14"/>
  <c r="U1013" i="14"/>
  <c r="V1013" i="14"/>
  <c r="W1013" i="14"/>
  <c r="X1013" i="14"/>
  <c r="Y1013" i="14"/>
  <c r="Z1013" i="14"/>
  <c r="AA1013" i="14"/>
  <c r="AB1013" i="14"/>
  <c r="AC1013" i="14"/>
  <c r="AD1013" i="14"/>
  <c r="AE1013" i="14"/>
  <c r="AF1013" i="14"/>
  <c r="AG1013" i="14"/>
  <c r="AH1013" i="14"/>
  <c r="AI1013" i="14"/>
  <c r="AJ1013" i="14"/>
  <c r="AK1013" i="14"/>
  <c r="G1014" i="14"/>
  <c r="H1014" i="14"/>
  <c r="I1014" i="14"/>
  <c r="J1014" i="14"/>
  <c r="K1014" i="14"/>
  <c r="L1014" i="14"/>
  <c r="M1014" i="14"/>
  <c r="N1014" i="14"/>
  <c r="O1014" i="14"/>
  <c r="P1014" i="14"/>
  <c r="Q1014" i="14"/>
  <c r="R1014" i="14"/>
  <c r="S1014" i="14"/>
  <c r="T1014" i="14"/>
  <c r="U1014" i="14"/>
  <c r="V1014" i="14"/>
  <c r="W1014" i="14"/>
  <c r="X1014" i="14"/>
  <c r="Y1014" i="14"/>
  <c r="Z1014" i="14"/>
  <c r="AA1014" i="14"/>
  <c r="AB1014" i="14"/>
  <c r="AC1014" i="14"/>
  <c r="AD1014" i="14"/>
  <c r="AE1014" i="14"/>
  <c r="AF1014" i="14"/>
  <c r="AG1014" i="14"/>
  <c r="AH1014" i="14"/>
  <c r="AI1014" i="14"/>
  <c r="AJ1014" i="14"/>
  <c r="AK1014" i="14"/>
  <c r="G1015" i="14"/>
  <c r="H1015" i="14"/>
  <c r="I1015" i="14"/>
  <c r="J1015" i="14"/>
  <c r="K1015" i="14"/>
  <c r="L1015" i="14"/>
  <c r="M1015" i="14"/>
  <c r="N1015" i="14"/>
  <c r="O1015" i="14"/>
  <c r="P1015" i="14"/>
  <c r="Q1015" i="14"/>
  <c r="R1015" i="14"/>
  <c r="S1015" i="14"/>
  <c r="T1015" i="14"/>
  <c r="U1015" i="14"/>
  <c r="V1015" i="14"/>
  <c r="W1015" i="14"/>
  <c r="X1015" i="14"/>
  <c r="Y1015" i="14"/>
  <c r="Z1015" i="14"/>
  <c r="AA1015" i="14"/>
  <c r="AB1015" i="14"/>
  <c r="AC1015" i="14"/>
  <c r="AD1015" i="14"/>
  <c r="AE1015" i="14"/>
  <c r="AF1015" i="14"/>
  <c r="AG1015" i="14"/>
  <c r="AH1015" i="14"/>
  <c r="AI1015" i="14"/>
  <c r="AJ1015" i="14"/>
  <c r="AK1015" i="14"/>
  <c r="G1016" i="14"/>
  <c r="H1016" i="14"/>
  <c r="I1016" i="14"/>
  <c r="J1016" i="14"/>
  <c r="K1016" i="14"/>
  <c r="L1016" i="14"/>
  <c r="M1016" i="14"/>
  <c r="N1016" i="14"/>
  <c r="O1016" i="14"/>
  <c r="P1016" i="14"/>
  <c r="Q1016" i="14"/>
  <c r="R1016" i="14"/>
  <c r="S1016" i="14"/>
  <c r="T1016" i="14"/>
  <c r="U1016" i="14"/>
  <c r="V1016" i="14"/>
  <c r="W1016" i="14"/>
  <c r="X1016" i="14"/>
  <c r="Y1016" i="14"/>
  <c r="Z1016" i="14"/>
  <c r="AA1016" i="14"/>
  <c r="AB1016" i="14"/>
  <c r="AC1016" i="14"/>
  <c r="AD1016" i="14"/>
  <c r="AE1016" i="14"/>
  <c r="AF1016" i="14"/>
  <c r="AG1016" i="14"/>
  <c r="AH1016" i="14"/>
  <c r="AI1016" i="14"/>
  <c r="AJ1016" i="14"/>
  <c r="AK1016" i="14"/>
  <c r="G1017" i="14"/>
  <c r="H1017" i="14"/>
  <c r="I1017" i="14"/>
  <c r="J1017" i="14"/>
  <c r="K1017" i="14"/>
  <c r="L1017" i="14"/>
  <c r="M1017" i="14"/>
  <c r="N1017" i="14"/>
  <c r="O1017" i="14"/>
  <c r="P1017" i="14"/>
  <c r="Q1017" i="14"/>
  <c r="R1017" i="14"/>
  <c r="S1017" i="14"/>
  <c r="T1017" i="14"/>
  <c r="U1017" i="14"/>
  <c r="V1017" i="14"/>
  <c r="W1017" i="14"/>
  <c r="X1017" i="14"/>
  <c r="Y1017" i="14"/>
  <c r="Z1017" i="14"/>
  <c r="AA1017" i="14"/>
  <c r="AB1017" i="14"/>
  <c r="AC1017" i="14"/>
  <c r="AD1017" i="14"/>
  <c r="AE1017" i="14"/>
  <c r="AF1017" i="14"/>
  <c r="AG1017" i="14"/>
  <c r="AH1017" i="14"/>
  <c r="AI1017" i="14"/>
  <c r="AJ1017" i="14"/>
  <c r="AK1017" i="14"/>
  <c r="G1018" i="14"/>
  <c r="H1018" i="14"/>
  <c r="I1018" i="14"/>
  <c r="J1018" i="14"/>
  <c r="K1018" i="14"/>
  <c r="L1018" i="14"/>
  <c r="M1018" i="14"/>
  <c r="N1018" i="14"/>
  <c r="O1018" i="14"/>
  <c r="P1018" i="14"/>
  <c r="Q1018" i="14"/>
  <c r="R1018" i="14"/>
  <c r="S1018" i="14"/>
  <c r="T1018" i="14"/>
  <c r="U1018" i="14"/>
  <c r="V1018" i="14"/>
  <c r="W1018" i="14"/>
  <c r="X1018" i="14"/>
  <c r="Y1018" i="14"/>
  <c r="Z1018" i="14"/>
  <c r="AA1018" i="14"/>
  <c r="AB1018" i="14"/>
  <c r="AC1018" i="14"/>
  <c r="AD1018" i="14"/>
  <c r="AE1018" i="14"/>
  <c r="AF1018" i="14"/>
  <c r="AG1018" i="14"/>
  <c r="AH1018" i="14"/>
  <c r="AI1018" i="14"/>
  <c r="AJ1018" i="14"/>
  <c r="AK1018" i="14"/>
  <c r="G1019" i="14"/>
  <c r="H1019" i="14"/>
  <c r="I1019" i="14"/>
  <c r="J1019" i="14"/>
  <c r="K1019" i="14"/>
  <c r="L1019" i="14"/>
  <c r="M1019" i="14"/>
  <c r="N1019" i="14"/>
  <c r="O1019" i="14"/>
  <c r="P1019" i="14"/>
  <c r="Q1019" i="14"/>
  <c r="R1019" i="14"/>
  <c r="S1019" i="14"/>
  <c r="T1019" i="14"/>
  <c r="U1019" i="14"/>
  <c r="V1019" i="14"/>
  <c r="W1019" i="14"/>
  <c r="X1019" i="14"/>
  <c r="Y1019" i="14"/>
  <c r="Z1019" i="14"/>
  <c r="AA1019" i="14"/>
  <c r="AB1019" i="14"/>
  <c r="AC1019" i="14"/>
  <c r="AD1019" i="14"/>
  <c r="AE1019" i="14"/>
  <c r="AF1019" i="14"/>
  <c r="AG1019" i="14"/>
  <c r="AH1019" i="14"/>
  <c r="AI1019" i="14"/>
  <c r="AJ1019" i="14"/>
  <c r="AK1019" i="14"/>
  <c r="G1020" i="14"/>
  <c r="H1020" i="14"/>
  <c r="I1020" i="14"/>
  <c r="J1020" i="14"/>
  <c r="K1020" i="14"/>
  <c r="L1020" i="14"/>
  <c r="M1020" i="14"/>
  <c r="N1020" i="14"/>
  <c r="O1020" i="14"/>
  <c r="P1020" i="14"/>
  <c r="Q1020" i="14"/>
  <c r="R1020" i="14"/>
  <c r="S1020" i="14"/>
  <c r="T1020" i="14"/>
  <c r="U1020" i="14"/>
  <c r="V1020" i="14"/>
  <c r="W1020" i="14"/>
  <c r="X1020" i="14"/>
  <c r="Y1020" i="14"/>
  <c r="Z1020" i="14"/>
  <c r="AA1020" i="14"/>
  <c r="AB1020" i="14"/>
  <c r="AC1020" i="14"/>
  <c r="AD1020" i="14"/>
  <c r="AE1020" i="14"/>
  <c r="AF1020" i="14"/>
  <c r="AG1020" i="14"/>
  <c r="AH1020" i="14"/>
  <c r="AI1020" i="14"/>
  <c r="AJ1020" i="14"/>
  <c r="AK1020" i="14"/>
  <c r="G1021" i="14"/>
  <c r="H1021" i="14"/>
  <c r="I1021" i="14"/>
  <c r="J1021" i="14"/>
  <c r="K1021" i="14"/>
  <c r="L1021" i="14"/>
  <c r="M1021" i="14"/>
  <c r="N1021" i="14"/>
  <c r="O1021" i="14"/>
  <c r="P1021" i="14"/>
  <c r="Q1021" i="14"/>
  <c r="R1021" i="14"/>
  <c r="S1021" i="14"/>
  <c r="T1021" i="14"/>
  <c r="U1021" i="14"/>
  <c r="V1021" i="14"/>
  <c r="W1021" i="14"/>
  <c r="X1021" i="14"/>
  <c r="Y1021" i="14"/>
  <c r="Z1021" i="14"/>
  <c r="AA1021" i="14"/>
  <c r="AB1021" i="14"/>
  <c r="AC1021" i="14"/>
  <c r="AD1021" i="14"/>
  <c r="AE1021" i="14"/>
  <c r="AF1021" i="14"/>
  <c r="AG1021" i="14"/>
  <c r="AH1021" i="14"/>
  <c r="AI1021" i="14"/>
  <c r="AJ1021" i="14"/>
  <c r="AK1021" i="14"/>
  <c r="G1022" i="14"/>
  <c r="H1022" i="14"/>
  <c r="I1022" i="14"/>
  <c r="J1022" i="14"/>
  <c r="K1022" i="14"/>
  <c r="L1022" i="14"/>
  <c r="M1022" i="14"/>
  <c r="N1022" i="14"/>
  <c r="O1022" i="14"/>
  <c r="P1022" i="14"/>
  <c r="Q1022" i="14"/>
  <c r="R1022" i="14"/>
  <c r="S1022" i="14"/>
  <c r="T1022" i="14"/>
  <c r="U1022" i="14"/>
  <c r="V1022" i="14"/>
  <c r="W1022" i="14"/>
  <c r="X1022" i="14"/>
  <c r="Y1022" i="14"/>
  <c r="Z1022" i="14"/>
  <c r="AA1022" i="14"/>
  <c r="AB1022" i="14"/>
  <c r="AC1022" i="14"/>
  <c r="AD1022" i="14"/>
  <c r="AE1022" i="14"/>
  <c r="AF1022" i="14"/>
  <c r="AG1022" i="14"/>
  <c r="AH1022" i="14"/>
  <c r="AI1022" i="14"/>
  <c r="AJ1022" i="14"/>
  <c r="AK1022" i="14"/>
  <c r="G1023" i="14"/>
  <c r="H1023" i="14"/>
  <c r="I1023" i="14"/>
  <c r="J1023" i="14"/>
  <c r="K1023" i="14"/>
  <c r="L1023" i="14"/>
  <c r="M1023" i="14"/>
  <c r="N1023" i="14"/>
  <c r="O1023" i="14"/>
  <c r="P1023" i="14"/>
  <c r="Q1023" i="14"/>
  <c r="R1023" i="14"/>
  <c r="S1023" i="14"/>
  <c r="T1023" i="14"/>
  <c r="U1023" i="14"/>
  <c r="V1023" i="14"/>
  <c r="W1023" i="14"/>
  <c r="X1023" i="14"/>
  <c r="Y1023" i="14"/>
  <c r="Z1023" i="14"/>
  <c r="AA1023" i="14"/>
  <c r="AB1023" i="14"/>
  <c r="AC1023" i="14"/>
  <c r="AD1023" i="14"/>
  <c r="AE1023" i="14"/>
  <c r="AF1023" i="14"/>
  <c r="AG1023" i="14"/>
  <c r="AH1023" i="14"/>
  <c r="AI1023" i="14"/>
  <c r="AJ1023" i="14"/>
  <c r="AK1023" i="14"/>
  <c r="G1024" i="14"/>
  <c r="H1024" i="14"/>
  <c r="I1024" i="14"/>
  <c r="J1024" i="14"/>
  <c r="K1024" i="14"/>
  <c r="L1024" i="14"/>
  <c r="M1024" i="14"/>
  <c r="N1024" i="14"/>
  <c r="O1024" i="14"/>
  <c r="P1024" i="14"/>
  <c r="Q1024" i="14"/>
  <c r="R1024" i="14"/>
  <c r="S1024" i="14"/>
  <c r="T1024" i="14"/>
  <c r="U1024" i="14"/>
  <c r="V1024" i="14"/>
  <c r="W1024" i="14"/>
  <c r="X1024" i="14"/>
  <c r="Y1024" i="14"/>
  <c r="Z1024" i="14"/>
  <c r="AA1024" i="14"/>
  <c r="AB1024" i="14"/>
  <c r="AC1024" i="14"/>
  <c r="AD1024" i="14"/>
  <c r="AE1024" i="14"/>
  <c r="AF1024" i="14"/>
  <c r="AG1024" i="14"/>
  <c r="AH1024" i="14"/>
  <c r="AI1024" i="14"/>
  <c r="AJ1024" i="14"/>
  <c r="AK1024" i="14"/>
  <c r="G1025" i="14"/>
  <c r="H1025" i="14"/>
  <c r="I1025" i="14"/>
  <c r="J1025" i="14"/>
  <c r="K1025" i="14"/>
  <c r="L1025" i="14"/>
  <c r="M1025" i="14"/>
  <c r="N1025" i="14"/>
  <c r="O1025" i="14"/>
  <c r="P1025" i="14"/>
  <c r="Q1025" i="14"/>
  <c r="R1025" i="14"/>
  <c r="S1025" i="14"/>
  <c r="T1025" i="14"/>
  <c r="U1025" i="14"/>
  <c r="V1025" i="14"/>
  <c r="W1025" i="14"/>
  <c r="X1025" i="14"/>
  <c r="Y1025" i="14"/>
  <c r="Z1025" i="14"/>
  <c r="AA1025" i="14"/>
  <c r="AB1025" i="14"/>
  <c r="AC1025" i="14"/>
  <c r="AD1025" i="14"/>
  <c r="AE1025" i="14"/>
  <c r="AF1025" i="14"/>
  <c r="AG1025" i="14"/>
  <c r="AH1025" i="14"/>
  <c r="AI1025" i="14"/>
  <c r="AJ1025" i="14"/>
  <c r="AK1025" i="14"/>
  <c r="G1026" i="14"/>
  <c r="H1026" i="14"/>
  <c r="I1026" i="14"/>
  <c r="J1026" i="14"/>
  <c r="K1026" i="14"/>
  <c r="L1026" i="14"/>
  <c r="M1026" i="14"/>
  <c r="N1026" i="14"/>
  <c r="O1026" i="14"/>
  <c r="P1026" i="14"/>
  <c r="Q1026" i="14"/>
  <c r="R1026" i="14"/>
  <c r="S1026" i="14"/>
  <c r="T1026" i="14"/>
  <c r="U1026" i="14"/>
  <c r="V1026" i="14"/>
  <c r="W1026" i="14"/>
  <c r="X1026" i="14"/>
  <c r="Y1026" i="14"/>
  <c r="Z1026" i="14"/>
  <c r="AA1026" i="14"/>
  <c r="AB1026" i="14"/>
  <c r="AC1026" i="14"/>
  <c r="AD1026" i="14"/>
  <c r="AE1026" i="14"/>
  <c r="AF1026" i="14"/>
  <c r="AG1026" i="14"/>
  <c r="AH1026" i="14"/>
  <c r="AI1026" i="14"/>
  <c r="AJ1026" i="14"/>
  <c r="AK1026" i="14"/>
  <c r="G1027" i="14"/>
  <c r="H1027" i="14"/>
  <c r="I1027" i="14"/>
  <c r="J1027" i="14"/>
  <c r="K1027" i="14"/>
  <c r="L1027" i="14"/>
  <c r="M1027" i="14"/>
  <c r="N1027" i="14"/>
  <c r="O1027" i="14"/>
  <c r="P1027" i="14"/>
  <c r="Q1027" i="14"/>
  <c r="R1027" i="14"/>
  <c r="S1027" i="14"/>
  <c r="T1027" i="14"/>
  <c r="U1027" i="14"/>
  <c r="V1027" i="14"/>
  <c r="W1027" i="14"/>
  <c r="X1027" i="14"/>
  <c r="Y1027" i="14"/>
  <c r="Z1027" i="14"/>
  <c r="AA1027" i="14"/>
  <c r="AB1027" i="14"/>
  <c r="AC1027" i="14"/>
  <c r="AD1027" i="14"/>
  <c r="AE1027" i="14"/>
  <c r="AF1027" i="14"/>
  <c r="AG1027" i="14"/>
  <c r="AH1027" i="14"/>
  <c r="AI1027" i="14"/>
  <c r="AJ1027" i="14"/>
  <c r="AK1027" i="14"/>
  <c r="G1028" i="14"/>
  <c r="H1028" i="14"/>
  <c r="I1028" i="14"/>
  <c r="J1028" i="14"/>
  <c r="K1028" i="14"/>
  <c r="L1028" i="14"/>
  <c r="M1028" i="14"/>
  <c r="N1028" i="14"/>
  <c r="O1028" i="14"/>
  <c r="P1028" i="14"/>
  <c r="Q1028" i="14"/>
  <c r="R1028" i="14"/>
  <c r="S1028" i="14"/>
  <c r="T1028" i="14"/>
  <c r="U1028" i="14"/>
  <c r="V1028" i="14"/>
  <c r="W1028" i="14"/>
  <c r="X1028" i="14"/>
  <c r="Y1028" i="14"/>
  <c r="Z1028" i="14"/>
  <c r="AA1028" i="14"/>
  <c r="AB1028" i="14"/>
  <c r="AC1028" i="14"/>
  <c r="AD1028" i="14"/>
  <c r="AE1028" i="14"/>
  <c r="AF1028" i="14"/>
  <c r="AG1028" i="14"/>
  <c r="AH1028" i="14"/>
  <c r="AI1028" i="14"/>
  <c r="AJ1028" i="14"/>
  <c r="AK1028" i="14"/>
  <c r="G1029" i="14"/>
  <c r="H1029" i="14"/>
  <c r="I1029" i="14"/>
  <c r="J1029" i="14"/>
  <c r="K1029" i="14"/>
  <c r="L1029" i="14"/>
  <c r="M1029" i="14"/>
  <c r="N1029" i="14"/>
  <c r="O1029" i="14"/>
  <c r="P1029" i="14"/>
  <c r="Q1029" i="14"/>
  <c r="R1029" i="14"/>
  <c r="S1029" i="14"/>
  <c r="T1029" i="14"/>
  <c r="U1029" i="14"/>
  <c r="V1029" i="14"/>
  <c r="W1029" i="14"/>
  <c r="X1029" i="14"/>
  <c r="Y1029" i="14"/>
  <c r="Z1029" i="14"/>
  <c r="AA1029" i="14"/>
  <c r="AB1029" i="14"/>
  <c r="AC1029" i="14"/>
  <c r="AD1029" i="14"/>
  <c r="AE1029" i="14"/>
  <c r="AF1029" i="14"/>
  <c r="AG1029" i="14"/>
  <c r="AH1029" i="14"/>
  <c r="AI1029" i="14"/>
  <c r="AJ1029" i="14"/>
  <c r="AK1029" i="14"/>
  <c r="G1030" i="14"/>
  <c r="H1030" i="14"/>
  <c r="I1030" i="14"/>
  <c r="J1030" i="14"/>
  <c r="K1030" i="14"/>
  <c r="L1030" i="14"/>
  <c r="M1030" i="14"/>
  <c r="N1030" i="14"/>
  <c r="O1030" i="14"/>
  <c r="P1030" i="14"/>
  <c r="Q1030" i="14"/>
  <c r="R1030" i="14"/>
  <c r="S1030" i="14"/>
  <c r="T1030" i="14"/>
  <c r="U1030" i="14"/>
  <c r="V1030" i="14"/>
  <c r="W1030" i="14"/>
  <c r="X1030" i="14"/>
  <c r="Y1030" i="14"/>
  <c r="Z1030" i="14"/>
  <c r="AA1030" i="14"/>
  <c r="AB1030" i="14"/>
  <c r="AC1030" i="14"/>
  <c r="AD1030" i="14"/>
  <c r="AE1030" i="14"/>
  <c r="AF1030" i="14"/>
  <c r="AG1030" i="14"/>
  <c r="AH1030" i="14"/>
  <c r="AI1030" i="14"/>
  <c r="AJ1030" i="14"/>
  <c r="AK1030" i="14"/>
  <c r="G1031" i="14"/>
  <c r="H1031" i="14"/>
  <c r="I1031" i="14"/>
  <c r="J1031" i="14"/>
  <c r="K1031" i="14"/>
  <c r="L1031" i="14"/>
  <c r="M1031" i="14"/>
  <c r="N1031" i="14"/>
  <c r="O1031" i="14"/>
  <c r="P1031" i="14"/>
  <c r="Q1031" i="14"/>
  <c r="R1031" i="14"/>
  <c r="S1031" i="14"/>
  <c r="T1031" i="14"/>
  <c r="U1031" i="14"/>
  <c r="V1031" i="14"/>
  <c r="W1031" i="14"/>
  <c r="X1031" i="14"/>
  <c r="Y1031" i="14"/>
  <c r="Z1031" i="14"/>
  <c r="AA1031" i="14"/>
  <c r="AB1031" i="14"/>
  <c r="AC1031" i="14"/>
  <c r="AD1031" i="14"/>
  <c r="AE1031" i="14"/>
  <c r="AF1031" i="14"/>
  <c r="AG1031" i="14"/>
  <c r="AH1031" i="14"/>
  <c r="AI1031" i="14"/>
  <c r="AJ1031" i="14"/>
  <c r="AK1031" i="14"/>
  <c r="G1032" i="14"/>
  <c r="H1032" i="14"/>
  <c r="I1032" i="14"/>
  <c r="J1032" i="14"/>
  <c r="K1032" i="14"/>
  <c r="L1032" i="14"/>
  <c r="M1032" i="14"/>
  <c r="N1032" i="14"/>
  <c r="O1032" i="14"/>
  <c r="P1032" i="14"/>
  <c r="Q1032" i="14"/>
  <c r="R1032" i="14"/>
  <c r="S1032" i="14"/>
  <c r="T1032" i="14"/>
  <c r="U1032" i="14"/>
  <c r="V1032" i="14"/>
  <c r="W1032" i="14"/>
  <c r="X1032" i="14"/>
  <c r="Y1032" i="14"/>
  <c r="Z1032" i="14"/>
  <c r="AA1032" i="14"/>
  <c r="AB1032" i="14"/>
  <c r="AC1032" i="14"/>
  <c r="AD1032" i="14"/>
  <c r="AE1032" i="14"/>
  <c r="AF1032" i="14"/>
  <c r="AG1032" i="14"/>
  <c r="AH1032" i="14"/>
  <c r="AI1032" i="14"/>
  <c r="AJ1032" i="14"/>
  <c r="AK1032" i="14"/>
  <c r="G1033" i="14"/>
  <c r="H1033" i="14"/>
  <c r="I1033" i="14"/>
  <c r="J1033" i="14"/>
  <c r="K1033" i="14"/>
  <c r="L1033" i="14"/>
  <c r="M1033" i="14"/>
  <c r="N1033" i="14"/>
  <c r="O1033" i="14"/>
  <c r="P1033" i="14"/>
  <c r="Q1033" i="14"/>
  <c r="R1033" i="14"/>
  <c r="S1033" i="14"/>
  <c r="T1033" i="14"/>
  <c r="U1033" i="14"/>
  <c r="V1033" i="14"/>
  <c r="W1033" i="14"/>
  <c r="X1033" i="14"/>
  <c r="Y1033" i="14"/>
  <c r="Z1033" i="14"/>
  <c r="AA1033" i="14"/>
  <c r="AB1033" i="14"/>
  <c r="AC1033" i="14"/>
  <c r="AD1033" i="14"/>
  <c r="AE1033" i="14"/>
  <c r="AF1033" i="14"/>
  <c r="AG1033" i="14"/>
  <c r="AH1033" i="14"/>
  <c r="AI1033" i="14"/>
  <c r="AJ1033" i="14"/>
  <c r="AK1033" i="14"/>
  <c r="G1034" i="14"/>
  <c r="H1034" i="14"/>
  <c r="I1034" i="14"/>
  <c r="J1034" i="14"/>
  <c r="K1034" i="14"/>
  <c r="L1034" i="14"/>
  <c r="M1034" i="14"/>
  <c r="N1034" i="14"/>
  <c r="O1034" i="14"/>
  <c r="P1034" i="14"/>
  <c r="Q1034" i="14"/>
  <c r="R1034" i="14"/>
  <c r="S1034" i="14"/>
  <c r="T1034" i="14"/>
  <c r="U1034" i="14"/>
  <c r="V1034" i="14"/>
  <c r="W1034" i="14"/>
  <c r="X1034" i="14"/>
  <c r="Y1034" i="14"/>
  <c r="Z1034" i="14"/>
  <c r="AA1034" i="14"/>
  <c r="AB1034" i="14"/>
  <c r="AC1034" i="14"/>
  <c r="AD1034" i="14"/>
  <c r="AE1034" i="14"/>
  <c r="AF1034" i="14"/>
  <c r="AG1034" i="14"/>
  <c r="AH1034" i="14"/>
  <c r="AI1034" i="14"/>
  <c r="AJ1034" i="14"/>
  <c r="AK1034" i="14"/>
  <c r="G1035" i="14"/>
  <c r="H1035" i="14"/>
  <c r="I1035" i="14"/>
  <c r="J1035" i="14"/>
  <c r="K1035" i="14"/>
  <c r="L1035" i="14"/>
  <c r="M1035" i="14"/>
  <c r="N1035" i="14"/>
  <c r="O1035" i="14"/>
  <c r="P1035" i="14"/>
  <c r="Q1035" i="14"/>
  <c r="R1035" i="14"/>
  <c r="S1035" i="14"/>
  <c r="T1035" i="14"/>
  <c r="U1035" i="14"/>
  <c r="V1035" i="14"/>
  <c r="W1035" i="14"/>
  <c r="X1035" i="14"/>
  <c r="Y1035" i="14"/>
  <c r="Z1035" i="14"/>
  <c r="AA1035" i="14"/>
  <c r="AB1035" i="14"/>
  <c r="AC1035" i="14"/>
  <c r="AD1035" i="14"/>
  <c r="AE1035" i="14"/>
  <c r="AF1035" i="14"/>
  <c r="AG1035" i="14"/>
  <c r="AH1035" i="14"/>
  <c r="AI1035" i="14"/>
  <c r="AJ1035" i="14"/>
  <c r="AK1035" i="14"/>
  <c r="G1036" i="14"/>
  <c r="H1036" i="14"/>
  <c r="I1036" i="14"/>
  <c r="J1036" i="14"/>
  <c r="K1036" i="14"/>
  <c r="L1036" i="14"/>
  <c r="M1036" i="14"/>
  <c r="N1036" i="14"/>
  <c r="O1036" i="14"/>
  <c r="P1036" i="14"/>
  <c r="Q1036" i="14"/>
  <c r="R1036" i="14"/>
  <c r="S1036" i="14"/>
  <c r="T1036" i="14"/>
  <c r="U1036" i="14"/>
  <c r="V1036" i="14"/>
  <c r="W1036" i="14"/>
  <c r="X1036" i="14"/>
  <c r="Y1036" i="14"/>
  <c r="Z1036" i="14"/>
  <c r="AA1036" i="14"/>
  <c r="AB1036" i="14"/>
  <c r="AC1036" i="14"/>
  <c r="AD1036" i="14"/>
  <c r="AE1036" i="14"/>
  <c r="AF1036" i="14"/>
  <c r="AG1036" i="14"/>
  <c r="AH1036" i="14"/>
  <c r="AI1036" i="14"/>
  <c r="AJ1036" i="14"/>
  <c r="AK1036" i="14"/>
  <c r="G1037" i="14"/>
  <c r="H1037" i="14"/>
  <c r="I1037" i="14"/>
  <c r="J1037" i="14"/>
  <c r="K1037" i="14"/>
  <c r="L1037" i="14"/>
  <c r="M1037" i="14"/>
  <c r="N1037" i="14"/>
  <c r="O1037" i="14"/>
  <c r="P1037" i="14"/>
  <c r="Q1037" i="14"/>
  <c r="R1037" i="14"/>
  <c r="S1037" i="14"/>
  <c r="T1037" i="14"/>
  <c r="U1037" i="14"/>
  <c r="V1037" i="14"/>
  <c r="W1037" i="14"/>
  <c r="X1037" i="14"/>
  <c r="Y1037" i="14"/>
  <c r="Z1037" i="14"/>
  <c r="AA1037" i="14"/>
  <c r="AB1037" i="14"/>
  <c r="AC1037" i="14"/>
  <c r="AD1037" i="14"/>
  <c r="AE1037" i="14"/>
  <c r="AF1037" i="14"/>
  <c r="AG1037" i="14"/>
  <c r="AH1037" i="14"/>
  <c r="AI1037" i="14"/>
  <c r="AJ1037" i="14"/>
  <c r="AK1037" i="14"/>
  <c r="G1038" i="14"/>
  <c r="H1038" i="14"/>
  <c r="I1038" i="14"/>
  <c r="J1038" i="14"/>
  <c r="K1038" i="14"/>
  <c r="L1038" i="14"/>
  <c r="M1038" i="14"/>
  <c r="N1038" i="14"/>
  <c r="O1038" i="14"/>
  <c r="P1038" i="14"/>
  <c r="Q1038" i="14"/>
  <c r="R1038" i="14"/>
  <c r="S1038" i="14"/>
  <c r="T1038" i="14"/>
  <c r="U1038" i="14"/>
  <c r="V1038" i="14"/>
  <c r="W1038" i="14"/>
  <c r="X1038" i="14"/>
  <c r="Y1038" i="14"/>
  <c r="Z1038" i="14"/>
  <c r="AA1038" i="14"/>
  <c r="AB1038" i="14"/>
  <c r="AC1038" i="14"/>
  <c r="AD1038" i="14"/>
  <c r="AE1038" i="14"/>
  <c r="AF1038" i="14"/>
  <c r="AG1038" i="14"/>
  <c r="AH1038" i="14"/>
  <c r="AI1038" i="14"/>
  <c r="AJ1038" i="14"/>
  <c r="AK1038" i="14"/>
  <c r="G1039" i="14"/>
  <c r="H1039" i="14"/>
  <c r="I1039" i="14"/>
  <c r="J1039" i="14"/>
  <c r="K1039" i="14"/>
  <c r="L1039" i="14"/>
  <c r="M1039" i="14"/>
  <c r="N1039" i="14"/>
  <c r="O1039" i="14"/>
  <c r="P1039" i="14"/>
  <c r="Q1039" i="14"/>
  <c r="R1039" i="14"/>
  <c r="S1039" i="14"/>
  <c r="T1039" i="14"/>
  <c r="U1039" i="14"/>
  <c r="V1039" i="14"/>
  <c r="W1039" i="14"/>
  <c r="X1039" i="14"/>
  <c r="Y1039" i="14"/>
  <c r="Z1039" i="14"/>
  <c r="AA1039" i="14"/>
  <c r="AB1039" i="14"/>
  <c r="AC1039" i="14"/>
  <c r="AD1039" i="14"/>
  <c r="AE1039" i="14"/>
  <c r="AF1039" i="14"/>
  <c r="AG1039" i="14"/>
  <c r="AH1039" i="14"/>
  <c r="AI1039" i="14"/>
  <c r="AJ1039" i="14"/>
  <c r="AK1039" i="14"/>
  <c r="G1040" i="14"/>
  <c r="H1040" i="14"/>
  <c r="I1040" i="14"/>
  <c r="J1040" i="14"/>
  <c r="K1040" i="14"/>
  <c r="L1040" i="14"/>
  <c r="M1040" i="14"/>
  <c r="N1040" i="14"/>
  <c r="O1040" i="14"/>
  <c r="P1040" i="14"/>
  <c r="Q1040" i="14"/>
  <c r="R1040" i="14"/>
  <c r="S1040" i="14"/>
  <c r="T1040" i="14"/>
  <c r="U1040" i="14"/>
  <c r="V1040" i="14"/>
  <c r="W1040" i="14"/>
  <c r="X1040" i="14"/>
  <c r="Y1040" i="14"/>
  <c r="Z1040" i="14"/>
  <c r="AA1040" i="14"/>
  <c r="AB1040" i="14"/>
  <c r="AC1040" i="14"/>
  <c r="AD1040" i="14"/>
  <c r="AE1040" i="14"/>
  <c r="AF1040" i="14"/>
  <c r="AG1040" i="14"/>
  <c r="AH1040" i="14"/>
  <c r="AI1040" i="14"/>
  <c r="AJ1040" i="14"/>
  <c r="AK1040" i="14"/>
  <c r="G1041" i="14"/>
  <c r="H1041" i="14"/>
  <c r="I1041" i="14"/>
  <c r="J1041" i="14"/>
  <c r="K1041" i="14"/>
  <c r="L1041" i="14"/>
  <c r="M1041" i="14"/>
  <c r="N1041" i="14"/>
  <c r="O1041" i="14"/>
  <c r="P1041" i="14"/>
  <c r="Q1041" i="14"/>
  <c r="R1041" i="14"/>
  <c r="S1041" i="14"/>
  <c r="T1041" i="14"/>
  <c r="U1041" i="14"/>
  <c r="V1041" i="14"/>
  <c r="W1041" i="14"/>
  <c r="X1041" i="14"/>
  <c r="Y1041" i="14"/>
  <c r="Z1041" i="14"/>
  <c r="AA1041" i="14"/>
  <c r="AB1041" i="14"/>
  <c r="AC1041" i="14"/>
  <c r="AD1041" i="14"/>
  <c r="AE1041" i="14"/>
  <c r="AF1041" i="14"/>
  <c r="AG1041" i="14"/>
  <c r="AH1041" i="14"/>
  <c r="AI1041" i="14"/>
  <c r="AJ1041" i="14"/>
  <c r="AK1041" i="14"/>
  <c r="G1042" i="14"/>
  <c r="H1042" i="14"/>
  <c r="I1042" i="14"/>
  <c r="J1042" i="14"/>
  <c r="K1042" i="14"/>
  <c r="L1042" i="14"/>
  <c r="M1042" i="14"/>
  <c r="N1042" i="14"/>
  <c r="O1042" i="14"/>
  <c r="P1042" i="14"/>
  <c r="Q1042" i="14"/>
  <c r="R1042" i="14"/>
  <c r="S1042" i="14"/>
  <c r="T1042" i="14"/>
  <c r="U1042" i="14"/>
  <c r="V1042" i="14"/>
  <c r="W1042" i="14"/>
  <c r="X1042" i="14"/>
  <c r="Y1042" i="14"/>
  <c r="Z1042" i="14"/>
  <c r="AA1042" i="14"/>
  <c r="AB1042" i="14"/>
  <c r="AC1042" i="14"/>
  <c r="AD1042" i="14"/>
  <c r="AE1042" i="14"/>
  <c r="AF1042" i="14"/>
  <c r="AG1042" i="14"/>
  <c r="AH1042" i="14"/>
  <c r="AI1042" i="14"/>
  <c r="AJ1042" i="14"/>
  <c r="AK1042" i="14"/>
  <c r="G1043" i="14"/>
  <c r="H1043" i="14"/>
  <c r="I1043" i="14"/>
  <c r="J1043" i="14"/>
  <c r="K1043" i="14"/>
  <c r="L1043" i="14"/>
  <c r="M1043" i="14"/>
  <c r="N1043" i="14"/>
  <c r="O1043" i="14"/>
  <c r="P1043" i="14"/>
  <c r="Q1043" i="14"/>
  <c r="R1043" i="14"/>
  <c r="S1043" i="14"/>
  <c r="T1043" i="14"/>
  <c r="U1043" i="14"/>
  <c r="V1043" i="14"/>
  <c r="W1043" i="14"/>
  <c r="X1043" i="14"/>
  <c r="Y1043" i="14"/>
  <c r="Z1043" i="14"/>
  <c r="AA1043" i="14"/>
  <c r="AB1043" i="14"/>
  <c r="AC1043" i="14"/>
  <c r="AD1043" i="14"/>
  <c r="AE1043" i="14"/>
  <c r="AF1043" i="14"/>
  <c r="AG1043" i="14"/>
  <c r="AH1043" i="14"/>
  <c r="AI1043" i="14"/>
  <c r="AJ1043" i="14"/>
  <c r="AK1043" i="14"/>
  <c r="G1044" i="14"/>
  <c r="H1044" i="14"/>
  <c r="I1044" i="14"/>
  <c r="J1044" i="14"/>
  <c r="K1044" i="14"/>
  <c r="L1044" i="14"/>
  <c r="M1044" i="14"/>
  <c r="N1044" i="14"/>
  <c r="O1044" i="14"/>
  <c r="P1044" i="14"/>
  <c r="Q1044" i="14"/>
  <c r="R1044" i="14"/>
  <c r="S1044" i="14"/>
  <c r="T1044" i="14"/>
  <c r="U1044" i="14"/>
  <c r="V1044" i="14"/>
  <c r="W1044" i="14"/>
  <c r="X1044" i="14"/>
  <c r="Y1044" i="14"/>
  <c r="Z1044" i="14"/>
  <c r="AA1044" i="14"/>
  <c r="AB1044" i="14"/>
  <c r="AC1044" i="14"/>
  <c r="AD1044" i="14"/>
  <c r="AE1044" i="14"/>
  <c r="AF1044" i="14"/>
  <c r="AG1044" i="14"/>
  <c r="AH1044" i="14"/>
  <c r="AI1044" i="14"/>
  <c r="AJ1044" i="14"/>
  <c r="AK1044" i="14"/>
  <c r="G1045" i="14"/>
  <c r="H1045" i="14"/>
  <c r="I1045" i="14"/>
  <c r="J1045" i="14"/>
  <c r="K1045" i="14"/>
  <c r="L1045" i="14"/>
  <c r="M1045" i="14"/>
  <c r="N1045" i="14"/>
  <c r="O1045" i="14"/>
  <c r="P1045" i="14"/>
  <c r="Q1045" i="14"/>
  <c r="R1045" i="14"/>
  <c r="S1045" i="14"/>
  <c r="T1045" i="14"/>
  <c r="U1045" i="14"/>
  <c r="V1045" i="14"/>
  <c r="W1045" i="14"/>
  <c r="X1045" i="14"/>
  <c r="Y1045" i="14"/>
  <c r="Z1045" i="14"/>
  <c r="AA1045" i="14"/>
  <c r="AB1045" i="14"/>
  <c r="AC1045" i="14"/>
  <c r="AD1045" i="14"/>
  <c r="AE1045" i="14"/>
  <c r="AF1045" i="14"/>
  <c r="AG1045" i="14"/>
  <c r="AH1045" i="14"/>
  <c r="AI1045" i="14"/>
  <c r="AJ1045" i="14"/>
  <c r="AK1045" i="14"/>
  <c r="G1046" i="14"/>
  <c r="H1046" i="14"/>
  <c r="I1046" i="14"/>
  <c r="J1046" i="14"/>
  <c r="K1046" i="14"/>
  <c r="L1046" i="14"/>
  <c r="M1046" i="14"/>
  <c r="N1046" i="14"/>
  <c r="O1046" i="14"/>
  <c r="P1046" i="14"/>
  <c r="Q1046" i="14"/>
  <c r="R1046" i="14"/>
  <c r="S1046" i="14"/>
  <c r="T1046" i="14"/>
  <c r="U1046" i="14"/>
  <c r="V1046" i="14"/>
  <c r="W1046" i="14"/>
  <c r="X1046" i="14"/>
  <c r="Y1046" i="14"/>
  <c r="Z1046" i="14"/>
  <c r="AA1046" i="14"/>
  <c r="AB1046" i="14"/>
  <c r="AC1046" i="14"/>
  <c r="AD1046" i="14"/>
  <c r="AE1046" i="14"/>
  <c r="AF1046" i="14"/>
  <c r="AG1046" i="14"/>
  <c r="AH1046" i="14"/>
  <c r="AI1046" i="14"/>
  <c r="AJ1046" i="14"/>
  <c r="AK1046" i="14"/>
  <c r="G1047" i="14"/>
  <c r="H1047" i="14"/>
  <c r="I1047" i="14"/>
  <c r="J1047" i="14"/>
  <c r="K1047" i="14"/>
  <c r="L1047" i="14"/>
  <c r="M1047" i="14"/>
  <c r="N1047" i="14"/>
  <c r="O1047" i="14"/>
  <c r="P1047" i="14"/>
  <c r="Q1047" i="14"/>
  <c r="R1047" i="14"/>
  <c r="S1047" i="14"/>
  <c r="T1047" i="14"/>
  <c r="U1047" i="14"/>
  <c r="V1047" i="14"/>
  <c r="W1047" i="14"/>
  <c r="X1047" i="14"/>
  <c r="Y1047" i="14"/>
  <c r="Z1047" i="14"/>
  <c r="AA1047" i="14"/>
  <c r="AB1047" i="14"/>
  <c r="AC1047" i="14"/>
  <c r="AD1047" i="14"/>
  <c r="AE1047" i="14"/>
  <c r="AF1047" i="14"/>
  <c r="AG1047" i="14"/>
  <c r="AH1047" i="14"/>
  <c r="AI1047" i="14"/>
  <c r="AJ1047" i="14"/>
  <c r="AK1047" i="14"/>
  <c r="G1048" i="14"/>
  <c r="H1048" i="14"/>
  <c r="I1048" i="14"/>
  <c r="J1048" i="14"/>
  <c r="K1048" i="14"/>
  <c r="L1048" i="14"/>
  <c r="M1048" i="14"/>
  <c r="N1048" i="14"/>
  <c r="O1048" i="14"/>
  <c r="P1048" i="14"/>
  <c r="Q1048" i="14"/>
  <c r="R1048" i="14"/>
  <c r="S1048" i="14"/>
  <c r="T1048" i="14"/>
  <c r="U1048" i="14"/>
  <c r="V1048" i="14"/>
  <c r="W1048" i="14"/>
  <c r="X1048" i="14"/>
  <c r="Y1048" i="14"/>
  <c r="Z1048" i="14"/>
  <c r="AA1048" i="14"/>
  <c r="AB1048" i="14"/>
  <c r="AC1048" i="14"/>
  <c r="AD1048" i="14"/>
  <c r="AE1048" i="14"/>
  <c r="AF1048" i="14"/>
  <c r="AG1048" i="14"/>
  <c r="AH1048" i="14"/>
  <c r="AI1048" i="14"/>
  <c r="AJ1048" i="14"/>
  <c r="AK1048" i="14"/>
  <c r="G1049" i="14"/>
  <c r="H1049" i="14"/>
  <c r="I1049" i="14"/>
  <c r="J1049" i="14"/>
  <c r="K1049" i="14"/>
  <c r="L1049" i="14"/>
  <c r="M1049" i="14"/>
  <c r="N1049" i="14"/>
  <c r="O1049" i="14"/>
  <c r="P1049" i="14"/>
  <c r="Q1049" i="14"/>
  <c r="R1049" i="14"/>
  <c r="S1049" i="14"/>
  <c r="T1049" i="14"/>
  <c r="U1049" i="14"/>
  <c r="V1049" i="14"/>
  <c r="W1049" i="14"/>
  <c r="X1049" i="14"/>
  <c r="Y1049" i="14"/>
  <c r="Z1049" i="14"/>
  <c r="AA1049" i="14"/>
  <c r="AB1049" i="14"/>
  <c r="AC1049" i="14"/>
  <c r="AD1049" i="14"/>
  <c r="AE1049" i="14"/>
  <c r="AF1049" i="14"/>
  <c r="AG1049" i="14"/>
  <c r="AH1049" i="14"/>
  <c r="AI1049" i="14"/>
  <c r="AJ1049" i="14"/>
  <c r="AK1049" i="14"/>
  <c r="G1050" i="14"/>
  <c r="H1050" i="14"/>
  <c r="I1050" i="14"/>
  <c r="J1050" i="14"/>
  <c r="K1050" i="14"/>
  <c r="L1050" i="14"/>
  <c r="M1050" i="14"/>
  <c r="N1050" i="14"/>
  <c r="O1050" i="14"/>
  <c r="P1050" i="14"/>
  <c r="Q1050" i="14"/>
  <c r="R1050" i="14"/>
  <c r="S1050" i="14"/>
  <c r="T1050" i="14"/>
  <c r="U1050" i="14"/>
  <c r="V1050" i="14"/>
  <c r="W1050" i="14"/>
  <c r="X1050" i="14"/>
  <c r="Y1050" i="14"/>
  <c r="Z1050" i="14"/>
  <c r="AA1050" i="14"/>
  <c r="AB1050" i="14"/>
  <c r="AC1050" i="14"/>
  <c r="AD1050" i="14"/>
  <c r="AE1050" i="14"/>
  <c r="AF1050" i="14"/>
  <c r="AG1050" i="14"/>
  <c r="AH1050" i="14"/>
  <c r="AI1050" i="14"/>
  <c r="AJ1050" i="14"/>
  <c r="AK1050" i="14"/>
  <c r="G1051" i="14"/>
  <c r="H1051" i="14"/>
  <c r="I1051" i="14"/>
  <c r="J1051" i="14"/>
  <c r="K1051" i="14"/>
  <c r="L1051" i="14"/>
  <c r="M1051" i="14"/>
  <c r="N1051" i="14"/>
  <c r="O1051" i="14"/>
  <c r="P1051" i="14"/>
  <c r="Q1051" i="14"/>
  <c r="R1051" i="14"/>
  <c r="S1051" i="14"/>
  <c r="T1051" i="14"/>
  <c r="U1051" i="14"/>
  <c r="V1051" i="14"/>
  <c r="W1051" i="14"/>
  <c r="X1051" i="14"/>
  <c r="Y1051" i="14"/>
  <c r="Z1051" i="14"/>
  <c r="AA1051" i="14"/>
  <c r="AB1051" i="14"/>
  <c r="AC1051" i="14"/>
  <c r="AD1051" i="14"/>
  <c r="AE1051" i="14"/>
  <c r="AF1051" i="14"/>
  <c r="AG1051" i="14"/>
  <c r="AH1051" i="14"/>
  <c r="AI1051" i="14"/>
  <c r="AJ1051" i="14"/>
  <c r="AK1051" i="14"/>
  <c r="G1052" i="14"/>
  <c r="H1052" i="14"/>
  <c r="I1052" i="14"/>
  <c r="J1052" i="14"/>
  <c r="K1052" i="14"/>
  <c r="L1052" i="14"/>
  <c r="M1052" i="14"/>
  <c r="N1052" i="14"/>
  <c r="O1052" i="14"/>
  <c r="P1052" i="14"/>
  <c r="Q1052" i="14"/>
  <c r="R1052" i="14"/>
  <c r="S1052" i="14"/>
  <c r="T1052" i="14"/>
  <c r="U1052" i="14"/>
  <c r="V1052" i="14"/>
  <c r="W1052" i="14"/>
  <c r="X1052" i="14"/>
  <c r="Y1052" i="14"/>
  <c r="Z1052" i="14"/>
  <c r="AA1052" i="14"/>
  <c r="AB1052" i="14"/>
  <c r="AC1052" i="14"/>
  <c r="AD1052" i="14"/>
  <c r="AE1052" i="14"/>
  <c r="AF1052" i="14"/>
  <c r="AG1052" i="14"/>
  <c r="AH1052" i="14"/>
  <c r="AI1052" i="14"/>
  <c r="AJ1052" i="14"/>
  <c r="AK1052" i="14"/>
  <c r="G1053" i="14"/>
  <c r="H1053" i="14"/>
  <c r="I1053" i="14"/>
  <c r="J1053" i="14"/>
  <c r="K1053" i="14"/>
  <c r="L1053" i="14"/>
  <c r="M1053" i="14"/>
  <c r="N1053" i="14"/>
  <c r="O1053" i="14"/>
  <c r="P1053" i="14"/>
  <c r="Q1053" i="14"/>
  <c r="R1053" i="14"/>
  <c r="S1053" i="14"/>
  <c r="T1053" i="14"/>
  <c r="U1053" i="14"/>
  <c r="V1053" i="14"/>
  <c r="W1053" i="14"/>
  <c r="X1053" i="14"/>
  <c r="Y1053" i="14"/>
  <c r="Z1053" i="14"/>
  <c r="AA1053" i="14"/>
  <c r="AB1053" i="14"/>
  <c r="AC1053" i="14"/>
  <c r="AD1053" i="14"/>
  <c r="AE1053" i="14"/>
  <c r="AF1053" i="14"/>
  <c r="AG1053" i="14"/>
  <c r="AH1053" i="14"/>
  <c r="AI1053" i="14"/>
  <c r="AJ1053" i="14"/>
  <c r="AK1053" i="14"/>
  <c r="G1054" i="14"/>
  <c r="H1054" i="14"/>
  <c r="I1054" i="14"/>
  <c r="J1054" i="14"/>
  <c r="K1054" i="14"/>
  <c r="L1054" i="14"/>
  <c r="M1054" i="14"/>
  <c r="N1054" i="14"/>
  <c r="O1054" i="14"/>
  <c r="P1054" i="14"/>
  <c r="Q1054" i="14"/>
  <c r="R1054" i="14"/>
  <c r="S1054" i="14"/>
  <c r="T1054" i="14"/>
  <c r="U1054" i="14"/>
  <c r="V1054" i="14"/>
  <c r="W1054" i="14"/>
  <c r="X1054" i="14"/>
  <c r="Y1054" i="14"/>
  <c r="Z1054" i="14"/>
  <c r="AA1054" i="14"/>
  <c r="AB1054" i="14"/>
  <c r="AC1054" i="14"/>
  <c r="AD1054" i="14"/>
  <c r="AE1054" i="14"/>
  <c r="AF1054" i="14"/>
  <c r="AG1054" i="14"/>
  <c r="AH1054" i="14"/>
  <c r="AI1054" i="14"/>
  <c r="AJ1054" i="14"/>
  <c r="AK1054" i="14"/>
  <c r="G1055" i="14"/>
  <c r="H1055" i="14"/>
  <c r="I1055" i="14"/>
  <c r="J1055" i="14"/>
  <c r="K1055" i="14"/>
  <c r="L1055" i="14"/>
  <c r="M1055" i="14"/>
  <c r="N1055" i="14"/>
  <c r="O1055" i="14"/>
  <c r="P1055" i="14"/>
  <c r="Q1055" i="14"/>
  <c r="R1055" i="14"/>
  <c r="S1055" i="14"/>
  <c r="T1055" i="14"/>
  <c r="U1055" i="14"/>
  <c r="V1055" i="14"/>
  <c r="W1055" i="14"/>
  <c r="X1055" i="14"/>
  <c r="Y1055" i="14"/>
  <c r="Z1055" i="14"/>
  <c r="AA1055" i="14"/>
  <c r="AB1055" i="14"/>
  <c r="AC1055" i="14"/>
  <c r="AD1055" i="14"/>
  <c r="AE1055" i="14"/>
  <c r="AF1055" i="14"/>
  <c r="AG1055" i="14"/>
  <c r="AH1055" i="14"/>
  <c r="AI1055" i="14"/>
  <c r="AJ1055" i="14"/>
  <c r="AK1055" i="14"/>
  <c r="G1056" i="14"/>
  <c r="H1056" i="14"/>
  <c r="I1056" i="14"/>
  <c r="J1056" i="14"/>
  <c r="K1056" i="14"/>
  <c r="L1056" i="14"/>
  <c r="M1056" i="14"/>
  <c r="N1056" i="14"/>
  <c r="O1056" i="14"/>
  <c r="P1056" i="14"/>
  <c r="Q1056" i="14"/>
  <c r="R1056" i="14"/>
  <c r="S1056" i="14"/>
  <c r="T1056" i="14"/>
  <c r="U1056" i="14"/>
  <c r="V1056" i="14"/>
  <c r="W1056" i="14"/>
  <c r="X1056" i="14"/>
  <c r="Y1056" i="14"/>
  <c r="Z1056" i="14"/>
  <c r="AA1056" i="14"/>
  <c r="AB1056" i="14"/>
  <c r="AC1056" i="14"/>
  <c r="AD1056" i="14"/>
  <c r="AE1056" i="14"/>
  <c r="AF1056" i="14"/>
  <c r="AG1056" i="14"/>
  <c r="AH1056" i="14"/>
  <c r="AI1056" i="14"/>
  <c r="AJ1056" i="14"/>
  <c r="AK1056" i="14"/>
  <c r="G1057" i="14"/>
  <c r="H1057" i="14"/>
  <c r="I1057" i="14"/>
  <c r="J1057" i="14"/>
  <c r="K1057" i="14"/>
  <c r="L1057" i="14"/>
  <c r="M1057" i="14"/>
  <c r="N1057" i="14"/>
  <c r="O1057" i="14"/>
  <c r="P1057" i="14"/>
  <c r="Q1057" i="14"/>
  <c r="R1057" i="14"/>
  <c r="S1057" i="14"/>
  <c r="T1057" i="14"/>
  <c r="U1057" i="14"/>
  <c r="V1057" i="14"/>
  <c r="W1057" i="14"/>
  <c r="X1057" i="14"/>
  <c r="Y1057" i="14"/>
  <c r="Z1057" i="14"/>
  <c r="AA1057" i="14"/>
  <c r="AB1057" i="14"/>
  <c r="AC1057" i="14"/>
  <c r="AD1057" i="14"/>
  <c r="AE1057" i="14"/>
  <c r="AF1057" i="14"/>
  <c r="AG1057" i="14"/>
  <c r="AH1057" i="14"/>
  <c r="AI1057" i="14"/>
  <c r="AJ1057" i="14"/>
  <c r="AK1057" i="14"/>
  <c r="G1058" i="14"/>
  <c r="H1058" i="14"/>
  <c r="I1058" i="14"/>
  <c r="J1058" i="14"/>
  <c r="K1058" i="14"/>
  <c r="L1058" i="14"/>
  <c r="M1058" i="14"/>
  <c r="N1058" i="14"/>
  <c r="O1058" i="14"/>
  <c r="P1058" i="14"/>
  <c r="Q1058" i="14"/>
  <c r="R1058" i="14"/>
  <c r="S1058" i="14"/>
  <c r="T1058" i="14"/>
  <c r="U1058" i="14"/>
  <c r="V1058" i="14"/>
  <c r="W1058" i="14"/>
  <c r="X1058" i="14"/>
  <c r="Y1058" i="14"/>
  <c r="Z1058" i="14"/>
  <c r="AA1058" i="14"/>
  <c r="AB1058" i="14"/>
  <c r="AC1058" i="14"/>
  <c r="AD1058" i="14"/>
  <c r="AE1058" i="14"/>
  <c r="AF1058" i="14"/>
  <c r="AG1058" i="14"/>
  <c r="AH1058" i="14"/>
  <c r="AI1058" i="14"/>
  <c r="AJ1058" i="14"/>
  <c r="AK1058" i="14"/>
  <c r="G1059" i="14"/>
  <c r="H1059" i="14"/>
  <c r="I1059" i="14"/>
  <c r="J1059" i="14"/>
  <c r="K1059" i="14"/>
  <c r="L1059" i="14"/>
  <c r="M1059" i="14"/>
  <c r="N1059" i="14"/>
  <c r="O1059" i="14"/>
  <c r="P1059" i="14"/>
  <c r="Q1059" i="14"/>
  <c r="R1059" i="14"/>
  <c r="S1059" i="14"/>
  <c r="T1059" i="14"/>
  <c r="U1059" i="14"/>
  <c r="V1059" i="14"/>
  <c r="W1059" i="14"/>
  <c r="X1059" i="14"/>
  <c r="Y1059" i="14"/>
  <c r="Z1059" i="14"/>
  <c r="AA1059" i="14"/>
  <c r="AB1059" i="14"/>
  <c r="AC1059" i="14"/>
  <c r="AD1059" i="14"/>
  <c r="AE1059" i="14"/>
  <c r="AF1059" i="14"/>
  <c r="AG1059" i="14"/>
  <c r="AH1059" i="14"/>
  <c r="AI1059" i="14"/>
  <c r="AJ1059" i="14"/>
  <c r="AK1059" i="14"/>
  <c r="G1060" i="14"/>
  <c r="H1060" i="14"/>
  <c r="I1060" i="14"/>
  <c r="J1060" i="14"/>
  <c r="K1060" i="14"/>
  <c r="L1060" i="14"/>
  <c r="M1060" i="14"/>
  <c r="N1060" i="14"/>
  <c r="O1060" i="14"/>
  <c r="P1060" i="14"/>
  <c r="Q1060" i="14"/>
  <c r="R1060" i="14"/>
  <c r="S1060" i="14"/>
  <c r="T1060" i="14"/>
  <c r="U1060" i="14"/>
  <c r="V1060" i="14"/>
  <c r="W1060" i="14"/>
  <c r="X1060" i="14"/>
  <c r="Y1060" i="14"/>
  <c r="Z1060" i="14"/>
  <c r="AA1060" i="14"/>
  <c r="AB1060" i="14"/>
  <c r="AC1060" i="14"/>
  <c r="AD1060" i="14"/>
  <c r="AE1060" i="14"/>
  <c r="AF1060" i="14"/>
  <c r="AG1060" i="14"/>
  <c r="AH1060" i="14"/>
  <c r="AI1060" i="14"/>
  <c r="AJ1060" i="14"/>
  <c r="AK1060" i="14"/>
  <c r="G1061" i="14"/>
  <c r="H1061" i="14"/>
  <c r="I1061" i="14"/>
  <c r="J1061" i="14"/>
  <c r="K1061" i="14"/>
  <c r="L1061" i="14"/>
  <c r="M1061" i="14"/>
  <c r="N1061" i="14"/>
  <c r="O1061" i="14"/>
  <c r="P1061" i="14"/>
  <c r="Q1061" i="14"/>
  <c r="R1061" i="14"/>
  <c r="S1061" i="14"/>
  <c r="T1061" i="14"/>
  <c r="U1061" i="14"/>
  <c r="V1061" i="14"/>
  <c r="W1061" i="14"/>
  <c r="X1061" i="14"/>
  <c r="Y1061" i="14"/>
  <c r="Z1061" i="14"/>
  <c r="AA1061" i="14"/>
  <c r="AB1061" i="14"/>
  <c r="AC1061" i="14"/>
  <c r="AD1061" i="14"/>
  <c r="AE1061" i="14"/>
  <c r="AF1061" i="14"/>
  <c r="AG1061" i="14"/>
  <c r="AH1061" i="14"/>
  <c r="AI1061" i="14"/>
  <c r="AJ1061" i="14"/>
  <c r="AK1061" i="14"/>
  <c r="G1062" i="14"/>
  <c r="H1062" i="14"/>
  <c r="I1062" i="14"/>
  <c r="J1062" i="14"/>
  <c r="K1062" i="14"/>
  <c r="L1062" i="14"/>
  <c r="M1062" i="14"/>
  <c r="N1062" i="14"/>
  <c r="O1062" i="14"/>
  <c r="P1062" i="14"/>
  <c r="Q1062" i="14"/>
  <c r="R1062" i="14"/>
  <c r="S1062" i="14"/>
  <c r="T1062" i="14"/>
  <c r="U1062" i="14"/>
  <c r="V1062" i="14"/>
  <c r="W1062" i="14"/>
  <c r="X1062" i="14"/>
  <c r="Y1062" i="14"/>
  <c r="Z1062" i="14"/>
  <c r="AA1062" i="14"/>
  <c r="AB1062" i="14"/>
  <c r="AC1062" i="14"/>
  <c r="AD1062" i="14"/>
  <c r="AE1062" i="14"/>
  <c r="AF1062" i="14"/>
  <c r="AG1062" i="14"/>
  <c r="AH1062" i="14"/>
  <c r="AI1062" i="14"/>
  <c r="AJ1062" i="14"/>
  <c r="AK1062" i="14"/>
  <c r="G1063" i="14"/>
  <c r="H1063" i="14"/>
  <c r="I1063" i="14"/>
  <c r="J1063" i="14"/>
  <c r="K1063" i="14"/>
  <c r="L1063" i="14"/>
  <c r="M1063" i="14"/>
  <c r="N1063" i="14"/>
  <c r="O1063" i="14"/>
  <c r="P1063" i="14"/>
  <c r="Q1063" i="14"/>
  <c r="R1063" i="14"/>
  <c r="S1063" i="14"/>
  <c r="T1063" i="14"/>
  <c r="U1063" i="14"/>
  <c r="V1063" i="14"/>
  <c r="W1063" i="14"/>
  <c r="X1063" i="14"/>
  <c r="Y1063" i="14"/>
  <c r="Z1063" i="14"/>
  <c r="AA1063" i="14"/>
  <c r="AB1063" i="14"/>
  <c r="AC1063" i="14"/>
  <c r="AD1063" i="14"/>
  <c r="AE1063" i="14"/>
  <c r="AF1063" i="14"/>
  <c r="AG1063" i="14"/>
  <c r="AH1063" i="14"/>
  <c r="AI1063" i="14"/>
  <c r="AJ1063" i="14"/>
  <c r="AK1063" i="14"/>
  <c r="G1064" i="14"/>
  <c r="H1064" i="14"/>
  <c r="I1064" i="14"/>
  <c r="J1064" i="14"/>
  <c r="K1064" i="14"/>
  <c r="L1064" i="14"/>
  <c r="M1064" i="14"/>
  <c r="N1064" i="14"/>
  <c r="O1064" i="14"/>
  <c r="P1064" i="14"/>
  <c r="Q1064" i="14"/>
  <c r="R1064" i="14"/>
  <c r="S1064" i="14"/>
  <c r="T1064" i="14"/>
  <c r="U1064" i="14"/>
  <c r="V1064" i="14"/>
  <c r="W1064" i="14"/>
  <c r="X1064" i="14"/>
  <c r="Y1064" i="14"/>
  <c r="Z1064" i="14"/>
  <c r="AA1064" i="14"/>
  <c r="AB1064" i="14"/>
  <c r="AC1064" i="14"/>
  <c r="AD1064" i="14"/>
  <c r="AE1064" i="14"/>
  <c r="AF1064" i="14"/>
  <c r="AG1064" i="14"/>
  <c r="AH1064" i="14"/>
  <c r="AI1064" i="14"/>
  <c r="AJ1064" i="14"/>
  <c r="AK1064" i="14"/>
  <c r="G1065" i="14"/>
  <c r="H1065" i="14"/>
  <c r="I1065" i="14"/>
  <c r="J1065" i="14"/>
  <c r="K1065" i="14"/>
  <c r="L1065" i="14"/>
  <c r="M1065" i="14"/>
  <c r="N1065" i="14"/>
  <c r="O1065" i="14"/>
  <c r="P1065" i="14"/>
  <c r="Q1065" i="14"/>
  <c r="R1065" i="14"/>
  <c r="S1065" i="14"/>
  <c r="T1065" i="14"/>
  <c r="U1065" i="14"/>
  <c r="V1065" i="14"/>
  <c r="W1065" i="14"/>
  <c r="X1065" i="14"/>
  <c r="Y1065" i="14"/>
  <c r="Z1065" i="14"/>
  <c r="AA1065" i="14"/>
  <c r="AB1065" i="14"/>
  <c r="AC1065" i="14"/>
  <c r="AD1065" i="14"/>
  <c r="AE1065" i="14"/>
  <c r="AF1065" i="14"/>
  <c r="AG1065" i="14"/>
  <c r="AH1065" i="14"/>
  <c r="AI1065" i="14"/>
  <c r="AJ1065" i="14"/>
  <c r="AK1065" i="14"/>
  <c r="G1066" i="14"/>
  <c r="H1066" i="14"/>
  <c r="I1066" i="14"/>
  <c r="J1066" i="14"/>
  <c r="K1066" i="14"/>
  <c r="L1066" i="14"/>
  <c r="M1066" i="14"/>
  <c r="N1066" i="14"/>
  <c r="O1066" i="14"/>
  <c r="P1066" i="14"/>
  <c r="Q1066" i="14"/>
  <c r="R1066" i="14"/>
  <c r="S1066" i="14"/>
  <c r="T1066" i="14"/>
  <c r="U1066" i="14"/>
  <c r="V1066" i="14"/>
  <c r="W1066" i="14"/>
  <c r="X1066" i="14"/>
  <c r="Y1066" i="14"/>
  <c r="Z1066" i="14"/>
  <c r="AA1066" i="14"/>
  <c r="AB1066" i="14"/>
  <c r="AC1066" i="14"/>
  <c r="AD1066" i="14"/>
  <c r="AE1066" i="14"/>
  <c r="AF1066" i="14"/>
  <c r="AG1066" i="14"/>
  <c r="AH1066" i="14"/>
  <c r="AI1066" i="14"/>
  <c r="AJ1066" i="14"/>
  <c r="AK1066" i="14"/>
  <c r="G1067" i="14"/>
  <c r="H1067" i="14"/>
  <c r="I1067" i="14"/>
  <c r="J1067" i="14"/>
  <c r="K1067" i="14"/>
  <c r="L1067" i="14"/>
  <c r="M1067" i="14"/>
  <c r="N1067" i="14"/>
  <c r="O1067" i="14"/>
  <c r="P1067" i="14"/>
  <c r="Q1067" i="14"/>
  <c r="R1067" i="14"/>
  <c r="S1067" i="14"/>
  <c r="T1067" i="14"/>
  <c r="U1067" i="14"/>
  <c r="V1067" i="14"/>
  <c r="W1067" i="14"/>
  <c r="X1067" i="14"/>
  <c r="Y1067" i="14"/>
  <c r="Z1067" i="14"/>
  <c r="AA1067" i="14"/>
  <c r="AB1067" i="14"/>
  <c r="AC1067" i="14"/>
  <c r="AD1067" i="14"/>
  <c r="AE1067" i="14"/>
  <c r="AF1067" i="14"/>
  <c r="AG1067" i="14"/>
  <c r="AH1067" i="14"/>
  <c r="AI1067" i="14"/>
  <c r="AJ1067" i="14"/>
  <c r="AK1067" i="14"/>
  <c r="G1068" i="14"/>
  <c r="H1068" i="14"/>
  <c r="I1068" i="14"/>
  <c r="J1068" i="14"/>
  <c r="K1068" i="14"/>
  <c r="L1068" i="14"/>
  <c r="M1068" i="14"/>
  <c r="N1068" i="14"/>
  <c r="O1068" i="14"/>
  <c r="P1068" i="14"/>
  <c r="Q1068" i="14"/>
  <c r="R1068" i="14"/>
  <c r="S1068" i="14"/>
  <c r="T1068" i="14"/>
  <c r="U1068" i="14"/>
  <c r="V1068" i="14"/>
  <c r="W1068" i="14"/>
  <c r="X1068" i="14"/>
  <c r="Y1068" i="14"/>
  <c r="Z1068" i="14"/>
  <c r="AA1068" i="14"/>
  <c r="AB1068" i="14"/>
  <c r="AC1068" i="14"/>
  <c r="AD1068" i="14"/>
  <c r="AE1068" i="14"/>
  <c r="AF1068" i="14"/>
  <c r="AG1068" i="14"/>
  <c r="AH1068" i="14"/>
  <c r="AI1068" i="14"/>
  <c r="AJ1068" i="14"/>
  <c r="AK1068" i="14"/>
  <c r="G1069" i="14"/>
  <c r="H1069" i="14"/>
  <c r="I1069" i="14"/>
  <c r="J1069" i="14"/>
  <c r="K1069" i="14"/>
  <c r="L1069" i="14"/>
  <c r="M1069" i="14"/>
  <c r="N1069" i="14"/>
  <c r="O1069" i="14"/>
  <c r="P1069" i="14"/>
  <c r="Q1069" i="14"/>
  <c r="R1069" i="14"/>
  <c r="S1069" i="14"/>
  <c r="T1069" i="14"/>
  <c r="U1069" i="14"/>
  <c r="V1069" i="14"/>
  <c r="W1069" i="14"/>
  <c r="X1069" i="14"/>
  <c r="Y1069" i="14"/>
  <c r="Z1069" i="14"/>
  <c r="AA1069" i="14"/>
  <c r="AB1069" i="14"/>
  <c r="AC1069" i="14"/>
  <c r="AD1069" i="14"/>
  <c r="AE1069" i="14"/>
  <c r="AF1069" i="14"/>
  <c r="AG1069" i="14"/>
  <c r="AH1069" i="14"/>
  <c r="AI1069" i="14"/>
  <c r="AJ1069" i="14"/>
  <c r="AK1069" i="14"/>
  <c r="G1070" i="14"/>
  <c r="H1070" i="14"/>
  <c r="I1070" i="14"/>
  <c r="J1070" i="14"/>
  <c r="K1070" i="14"/>
  <c r="L1070" i="14"/>
  <c r="M1070" i="14"/>
  <c r="N1070" i="14"/>
  <c r="O1070" i="14"/>
  <c r="P1070" i="14"/>
  <c r="Q1070" i="14"/>
  <c r="R1070" i="14"/>
  <c r="S1070" i="14"/>
  <c r="T1070" i="14"/>
  <c r="U1070" i="14"/>
  <c r="V1070" i="14"/>
  <c r="W1070" i="14"/>
  <c r="X1070" i="14"/>
  <c r="Y1070" i="14"/>
  <c r="Z1070" i="14"/>
  <c r="AA1070" i="14"/>
  <c r="AB1070" i="14"/>
  <c r="AC1070" i="14"/>
  <c r="AD1070" i="14"/>
  <c r="AE1070" i="14"/>
  <c r="AF1070" i="14"/>
  <c r="AG1070" i="14"/>
  <c r="AH1070" i="14"/>
  <c r="AI1070" i="14"/>
  <c r="AJ1070" i="14"/>
  <c r="AK1070" i="14"/>
  <c r="G1071" i="14"/>
  <c r="H1071" i="14"/>
  <c r="I1071" i="14"/>
  <c r="J1071" i="14"/>
  <c r="K1071" i="14"/>
  <c r="L1071" i="14"/>
  <c r="M1071" i="14"/>
  <c r="N1071" i="14"/>
  <c r="O1071" i="14"/>
  <c r="P1071" i="14"/>
  <c r="Q1071" i="14"/>
  <c r="R1071" i="14"/>
  <c r="S1071" i="14"/>
  <c r="T1071" i="14"/>
  <c r="U1071" i="14"/>
  <c r="V1071" i="14"/>
  <c r="W1071" i="14"/>
  <c r="X1071" i="14"/>
  <c r="Y1071" i="14"/>
  <c r="Z1071" i="14"/>
  <c r="AA1071" i="14"/>
  <c r="AB1071" i="14"/>
  <c r="AC1071" i="14"/>
  <c r="AD1071" i="14"/>
  <c r="AE1071" i="14"/>
  <c r="AF1071" i="14"/>
  <c r="AG1071" i="14"/>
  <c r="AH1071" i="14"/>
  <c r="AI1071" i="14"/>
  <c r="AJ1071" i="14"/>
  <c r="AK1071" i="14"/>
  <c r="G1072" i="14"/>
  <c r="H1072" i="14"/>
  <c r="I1072" i="14"/>
  <c r="J1072" i="14"/>
  <c r="K1072" i="14"/>
  <c r="L1072" i="14"/>
  <c r="M1072" i="14"/>
  <c r="N1072" i="14"/>
  <c r="O1072" i="14"/>
  <c r="P1072" i="14"/>
  <c r="Q1072" i="14"/>
  <c r="R1072" i="14"/>
  <c r="S1072" i="14"/>
  <c r="T1072" i="14"/>
  <c r="U1072" i="14"/>
  <c r="V1072" i="14"/>
  <c r="W1072" i="14"/>
  <c r="X1072" i="14"/>
  <c r="Y1072" i="14"/>
  <c r="Z1072" i="14"/>
  <c r="AA1072" i="14"/>
  <c r="AB1072" i="14"/>
  <c r="AC1072" i="14"/>
  <c r="AD1072" i="14"/>
  <c r="AE1072" i="14"/>
  <c r="AF1072" i="14"/>
  <c r="AG1072" i="14"/>
  <c r="AH1072" i="14"/>
  <c r="AI1072" i="14"/>
  <c r="AJ1072" i="14"/>
  <c r="AK1072" i="14"/>
  <c r="G1073" i="14"/>
  <c r="H1073" i="14"/>
  <c r="I1073" i="14"/>
  <c r="J1073" i="14"/>
  <c r="K1073" i="14"/>
  <c r="L1073" i="14"/>
  <c r="M1073" i="14"/>
  <c r="N1073" i="14"/>
  <c r="O1073" i="14"/>
  <c r="P1073" i="14"/>
  <c r="Q1073" i="14"/>
  <c r="R1073" i="14"/>
  <c r="S1073" i="14"/>
  <c r="T1073" i="14"/>
  <c r="U1073" i="14"/>
  <c r="V1073" i="14"/>
  <c r="W1073" i="14"/>
  <c r="X1073" i="14"/>
  <c r="Y1073" i="14"/>
  <c r="Z1073" i="14"/>
  <c r="AA1073" i="14"/>
  <c r="AB1073" i="14"/>
  <c r="AC1073" i="14"/>
  <c r="AD1073" i="14"/>
  <c r="AE1073" i="14"/>
  <c r="AF1073" i="14"/>
  <c r="AG1073" i="14"/>
  <c r="AH1073" i="14"/>
  <c r="AI1073" i="14"/>
  <c r="AJ1073" i="14"/>
  <c r="AK1073" i="14"/>
  <c r="G1074" i="14"/>
  <c r="H1074" i="14"/>
  <c r="I1074" i="14"/>
  <c r="J1074" i="14"/>
  <c r="K1074" i="14"/>
  <c r="L1074" i="14"/>
  <c r="M1074" i="14"/>
  <c r="N1074" i="14"/>
  <c r="O1074" i="14"/>
  <c r="P1074" i="14"/>
  <c r="Q1074" i="14"/>
  <c r="R1074" i="14"/>
  <c r="S1074" i="14"/>
  <c r="T1074" i="14"/>
  <c r="U1074" i="14"/>
  <c r="V1074" i="14"/>
  <c r="W1074" i="14"/>
  <c r="X1074" i="14"/>
  <c r="Y1074" i="14"/>
  <c r="Z1074" i="14"/>
  <c r="AA1074" i="14"/>
  <c r="AB1074" i="14"/>
  <c r="AC1074" i="14"/>
  <c r="AD1074" i="14"/>
  <c r="AE1074" i="14"/>
  <c r="AF1074" i="14"/>
  <c r="AG1074" i="14"/>
  <c r="AH1074" i="14"/>
  <c r="AI1074" i="14"/>
  <c r="AJ1074" i="14"/>
  <c r="AK1074" i="14"/>
  <c r="G1075" i="14"/>
  <c r="H1075" i="14"/>
  <c r="I1075" i="14"/>
  <c r="J1075" i="14"/>
  <c r="K1075" i="14"/>
  <c r="L1075" i="14"/>
  <c r="M1075" i="14"/>
  <c r="N1075" i="14"/>
  <c r="O1075" i="14"/>
  <c r="P1075" i="14"/>
  <c r="Q1075" i="14"/>
  <c r="R1075" i="14"/>
  <c r="S1075" i="14"/>
  <c r="T1075" i="14"/>
  <c r="U1075" i="14"/>
  <c r="V1075" i="14"/>
  <c r="W1075" i="14"/>
  <c r="X1075" i="14"/>
  <c r="Y1075" i="14"/>
  <c r="Z1075" i="14"/>
  <c r="AA1075" i="14"/>
  <c r="AB1075" i="14"/>
  <c r="AC1075" i="14"/>
  <c r="AD1075" i="14"/>
  <c r="AE1075" i="14"/>
  <c r="AF1075" i="14"/>
  <c r="AG1075" i="14"/>
  <c r="AH1075" i="14"/>
  <c r="AI1075" i="14"/>
  <c r="AJ1075" i="14"/>
  <c r="AK1075" i="14"/>
  <c r="G1076" i="14"/>
  <c r="H1076" i="14"/>
  <c r="I1076" i="14"/>
  <c r="J1076" i="14"/>
  <c r="K1076" i="14"/>
  <c r="L1076" i="14"/>
  <c r="M1076" i="14"/>
  <c r="N1076" i="14"/>
  <c r="O1076" i="14"/>
  <c r="P1076" i="14"/>
  <c r="Q1076" i="14"/>
  <c r="R1076" i="14"/>
  <c r="S1076" i="14"/>
  <c r="T1076" i="14"/>
  <c r="U1076" i="14"/>
  <c r="V1076" i="14"/>
  <c r="W1076" i="14"/>
  <c r="X1076" i="14"/>
  <c r="Y1076" i="14"/>
  <c r="Z1076" i="14"/>
  <c r="AA1076" i="14"/>
  <c r="AB1076" i="14"/>
  <c r="AC1076" i="14"/>
  <c r="AD1076" i="14"/>
  <c r="AE1076" i="14"/>
  <c r="AF1076" i="14"/>
  <c r="AG1076" i="14"/>
  <c r="AH1076" i="14"/>
  <c r="AI1076" i="14"/>
  <c r="AJ1076" i="14"/>
  <c r="AK1076" i="14"/>
  <c r="G1077" i="14"/>
  <c r="H1077" i="14"/>
  <c r="I1077" i="14"/>
  <c r="J1077" i="14"/>
  <c r="K1077" i="14"/>
  <c r="L1077" i="14"/>
  <c r="M1077" i="14"/>
  <c r="N1077" i="14"/>
  <c r="O1077" i="14"/>
  <c r="P1077" i="14"/>
  <c r="Q1077" i="14"/>
  <c r="R1077" i="14"/>
  <c r="S1077" i="14"/>
  <c r="T1077" i="14"/>
  <c r="U1077" i="14"/>
  <c r="V1077" i="14"/>
  <c r="W1077" i="14"/>
  <c r="X1077" i="14"/>
  <c r="Y1077" i="14"/>
  <c r="Z1077" i="14"/>
  <c r="AA1077" i="14"/>
  <c r="AB1077" i="14"/>
  <c r="AC1077" i="14"/>
  <c r="AD1077" i="14"/>
  <c r="AE1077" i="14"/>
  <c r="AF1077" i="14"/>
  <c r="AG1077" i="14"/>
  <c r="AH1077" i="14"/>
  <c r="AI1077" i="14"/>
  <c r="AJ1077" i="14"/>
  <c r="AK1077" i="14"/>
  <c r="G1078" i="14"/>
  <c r="H1078" i="14"/>
  <c r="I1078" i="14"/>
  <c r="J1078" i="14"/>
  <c r="K1078" i="14"/>
  <c r="L1078" i="14"/>
  <c r="M1078" i="14"/>
  <c r="N1078" i="14"/>
  <c r="O1078" i="14"/>
  <c r="P1078" i="14"/>
  <c r="Q1078" i="14"/>
  <c r="R1078" i="14"/>
  <c r="S1078" i="14"/>
  <c r="T1078" i="14"/>
  <c r="U1078" i="14"/>
  <c r="V1078" i="14"/>
  <c r="W1078" i="14"/>
  <c r="X1078" i="14"/>
  <c r="Y1078" i="14"/>
  <c r="Z1078" i="14"/>
  <c r="AA1078" i="14"/>
  <c r="AB1078" i="14"/>
  <c r="AC1078" i="14"/>
  <c r="AD1078" i="14"/>
  <c r="AE1078" i="14"/>
  <c r="AF1078" i="14"/>
  <c r="AG1078" i="14"/>
  <c r="AH1078" i="14"/>
  <c r="AI1078" i="14"/>
  <c r="AJ1078" i="14"/>
  <c r="AK1078" i="14"/>
  <c r="G1079" i="14"/>
  <c r="H1079" i="14"/>
  <c r="I1079" i="14"/>
  <c r="J1079" i="14"/>
  <c r="K1079" i="14"/>
  <c r="L1079" i="14"/>
  <c r="M1079" i="14"/>
  <c r="N1079" i="14"/>
  <c r="O1079" i="14"/>
  <c r="P1079" i="14"/>
  <c r="Q1079" i="14"/>
  <c r="R1079" i="14"/>
  <c r="S1079" i="14"/>
  <c r="T1079" i="14"/>
  <c r="U1079" i="14"/>
  <c r="V1079" i="14"/>
  <c r="W1079" i="14"/>
  <c r="X1079" i="14"/>
  <c r="Y1079" i="14"/>
  <c r="Z1079" i="14"/>
  <c r="AA1079" i="14"/>
  <c r="AB1079" i="14"/>
  <c r="AC1079" i="14"/>
  <c r="AD1079" i="14"/>
  <c r="AE1079" i="14"/>
  <c r="AF1079" i="14"/>
  <c r="AG1079" i="14"/>
  <c r="AH1079" i="14"/>
  <c r="AI1079" i="14"/>
  <c r="AJ1079" i="14"/>
  <c r="AK1079" i="14"/>
  <c r="G1080" i="14"/>
  <c r="H1080" i="14"/>
  <c r="I1080" i="14"/>
  <c r="J1080" i="14"/>
  <c r="K1080" i="14"/>
  <c r="L1080" i="14"/>
  <c r="M1080" i="14"/>
  <c r="N1080" i="14"/>
  <c r="O1080" i="14"/>
  <c r="P1080" i="14"/>
  <c r="Q1080" i="14"/>
  <c r="R1080" i="14"/>
  <c r="S1080" i="14"/>
  <c r="T1080" i="14"/>
  <c r="U1080" i="14"/>
  <c r="V1080" i="14"/>
  <c r="W1080" i="14"/>
  <c r="X1080" i="14"/>
  <c r="Y1080" i="14"/>
  <c r="Z1080" i="14"/>
  <c r="AA1080" i="14"/>
  <c r="AB1080" i="14"/>
  <c r="AC1080" i="14"/>
  <c r="AD1080" i="14"/>
  <c r="AE1080" i="14"/>
  <c r="AF1080" i="14"/>
  <c r="AG1080" i="14"/>
  <c r="AH1080" i="14"/>
  <c r="AI1080" i="14"/>
  <c r="AJ1080" i="14"/>
  <c r="AK1080" i="14"/>
  <c r="G1081" i="14"/>
  <c r="H1081" i="14"/>
  <c r="I1081" i="14"/>
  <c r="J1081" i="14"/>
  <c r="K1081" i="14"/>
  <c r="L1081" i="14"/>
  <c r="M1081" i="14"/>
  <c r="N1081" i="14"/>
  <c r="O1081" i="14"/>
  <c r="P1081" i="14"/>
  <c r="Q1081" i="14"/>
  <c r="R1081" i="14"/>
  <c r="S1081" i="14"/>
  <c r="T1081" i="14"/>
  <c r="U1081" i="14"/>
  <c r="V1081" i="14"/>
  <c r="W1081" i="14"/>
  <c r="X1081" i="14"/>
  <c r="Y1081" i="14"/>
  <c r="Z1081" i="14"/>
  <c r="AA1081" i="14"/>
  <c r="AB1081" i="14"/>
  <c r="AC1081" i="14"/>
  <c r="AD1081" i="14"/>
  <c r="AE1081" i="14"/>
  <c r="AF1081" i="14"/>
  <c r="AG1081" i="14"/>
  <c r="AH1081" i="14"/>
  <c r="AI1081" i="14"/>
  <c r="AJ1081" i="14"/>
  <c r="AK1081" i="14"/>
  <c r="G1082" i="14"/>
  <c r="H1082" i="14"/>
  <c r="I1082" i="14"/>
  <c r="J1082" i="14"/>
  <c r="K1082" i="14"/>
  <c r="L1082" i="14"/>
  <c r="M1082" i="14"/>
  <c r="N1082" i="14"/>
  <c r="O1082" i="14"/>
  <c r="P1082" i="14"/>
  <c r="Q1082" i="14"/>
  <c r="R1082" i="14"/>
  <c r="S1082" i="14"/>
  <c r="T1082" i="14"/>
  <c r="U1082" i="14"/>
  <c r="V1082" i="14"/>
  <c r="W1082" i="14"/>
  <c r="X1082" i="14"/>
  <c r="Y1082" i="14"/>
  <c r="Z1082" i="14"/>
  <c r="AA1082" i="14"/>
  <c r="AB1082" i="14"/>
  <c r="AC1082" i="14"/>
  <c r="AD1082" i="14"/>
  <c r="AE1082" i="14"/>
  <c r="AF1082" i="14"/>
  <c r="AG1082" i="14"/>
  <c r="AH1082" i="14"/>
  <c r="AI1082" i="14"/>
  <c r="AJ1082" i="14"/>
  <c r="AK1082" i="14"/>
  <c r="G1083" i="14"/>
  <c r="H1083" i="14"/>
  <c r="I1083" i="14"/>
  <c r="J1083" i="14"/>
  <c r="K1083" i="14"/>
  <c r="L1083" i="14"/>
  <c r="M1083" i="14"/>
  <c r="N1083" i="14"/>
  <c r="O1083" i="14"/>
  <c r="P1083" i="14"/>
  <c r="Q1083" i="14"/>
  <c r="R1083" i="14"/>
  <c r="S1083" i="14"/>
  <c r="T1083" i="14"/>
  <c r="U1083" i="14"/>
  <c r="V1083" i="14"/>
  <c r="W1083" i="14"/>
  <c r="X1083" i="14"/>
  <c r="Y1083" i="14"/>
  <c r="Z1083" i="14"/>
  <c r="AA1083" i="14"/>
  <c r="AB1083" i="14"/>
  <c r="AC1083" i="14"/>
  <c r="AD1083" i="14"/>
  <c r="AE1083" i="14"/>
  <c r="AF1083" i="14"/>
  <c r="AG1083" i="14"/>
  <c r="AH1083" i="14"/>
  <c r="AI1083" i="14"/>
  <c r="AJ1083" i="14"/>
  <c r="AK1083" i="14"/>
  <c r="G1084" i="14"/>
  <c r="H1084" i="14"/>
  <c r="I1084" i="14"/>
  <c r="J1084" i="14"/>
  <c r="K1084" i="14"/>
  <c r="L1084" i="14"/>
  <c r="M1084" i="14"/>
  <c r="N1084" i="14"/>
  <c r="O1084" i="14"/>
  <c r="P1084" i="14"/>
  <c r="Q1084" i="14"/>
  <c r="R1084" i="14"/>
  <c r="S1084" i="14"/>
  <c r="T1084" i="14"/>
  <c r="U1084" i="14"/>
  <c r="V1084" i="14"/>
  <c r="W1084" i="14"/>
  <c r="X1084" i="14"/>
  <c r="Y1084" i="14"/>
  <c r="Z1084" i="14"/>
  <c r="AA1084" i="14"/>
  <c r="AB1084" i="14"/>
  <c r="AC1084" i="14"/>
  <c r="AD1084" i="14"/>
  <c r="AE1084" i="14"/>
  <c r="AF1084" i="14"/>
  <c r="AG1084" i="14"/>
  <c r="AH1084" i="14"/>
  <c r="AI1084" i="14"/>
  <c r="AJ1084" i="14"/>
  <c r="AK1084" i="14"/>
  <c r="G1085" i="14"/>
  <c r="H1085" i="14"/>
  <c r="I1085" i="14"/>
  <c r="J1085" i="14"/>
  <c r="K1085" i="14"/>
  <c r="L1085" i="14"/>
  <c r="M1085" i="14"/>
  <c r="N1085" i="14"/>
  <c r="O1085" i="14"/>
  <c r="P1085" i="14"/>
  <c r="Q1085" i="14"/>
  <c r="R1085" i="14"/>
  <c r="S1085" i="14"/>
  <c r="T1085" i="14"/>
  <c r="U1085" i="14"/>
  <c r="V1085" i="14"/>
  <c r="W1085" i="14"/>
  <c r="X1085" i="14"/>
  <c r="Y1085" i="14"/>
  <c r="Z1085" i="14"/>
  <c r="AA1085" i="14"/>
  <c r="AB1085" i="14"/>
  <c r="AC1085" i="14"/>
  <c r="AD1085" i="14"/>
  <c r="AE1085" i="14"/>
  <c r="AF1085" i="14"/>
  <c r="AG1085" i="14"/>
  <c r="AH1085" i="14"/>
  <c r="AI1085" i="14"/>
  <c r="AJ1085" i="14"/>
  <c r="AK1085" i="14"/>
  <c r="G1086" i="14"/>
  <c r="H1086" i="14"/>
  <c r="I1086" i="14"/>
  <c r="J1086" i="14"/>
  <c r="K1086" i="14"/>
  <c r="L1086" i="14"/>
  <c r="M1086" i="14"/>
  <c r="N1086" i="14"/>
  <c r="O1086" i="14"/>
  <c r="P1086" i="14"/>
  <c r="Q1086" i="14"/>
  <c r="R1086" i="14"/>
  <c r="S1086" i="14"/>
  <c r="T1086" i="14"/>
  <c r="U1086" i="14"/>
  <c r="V1086" i="14"/>
  <c r="W1086" i="14"/>
  <c r="X1086" i="14"/>
  <c r="Y1086" i="14"/>
  <c r="Z1086" i="14"/>
  <c r="AA1086" i="14"/>
  <c r="AB1086" i="14"/>
  <c r="AC1086" i="14"/>
  <c r="AD1086" i="14"/>
  <c r="AE1086" i="14"/>
  <c r="AF1086" i="14"/>
  <c r="AG1086" i="14"/>
  <c r="AH1086" i="14"/>
  <c r="AI1086" i="14"/>
  <c r="AJ1086" i="14"/>
  <c r="AK1086" i="14"/>
  <c r="G1087" i="14"/>
  <c r="H1087" i="14"/>
  <c r="I1087" i="14"/>
  <c r="J1087" i="14"/>
  <c r="K1087" i="14"/>
  <c r="L1087" i="14"/>
  <c r="M1087" i="14"/>
  <c r="N1087" i="14"/>
  <c r="O1087" i="14"/>
  <c r="P1087" i="14"/>
  <c r="Q1087" i="14"/>
  <c r="R1087" i="14"/>
  <c r="S1087" i="14"/>
  <c r="T1087" i="14"/>
  <c r="U1087" i="14"/>
  <c r="V1087" i="14"/>
  <c r="W1087" i="14"/>
  <c r="X1087" i="14"/>
  <c r="Y1087" i="14"/>
  <c r="Z1087" i="14"/>
  <c r="AA1087" i="14"/>
  <c r="AB1087" i="14"/>
  <c r="AC1087" i="14"/>
  <c r="AD1087" i="14"/>
  <c r="AE1087" i="14"/>
  <c r="AF1087" i="14"/>
  <c r="AG1087" i="14"/>
  <c r="AH1087" i="14"/>
  <c r="AI1087" i="14"/>
  <c r="AJ1087" i="14"/>
  <c r="AK1087" i="14"/>
  <c r="G1088" i="14"/>
  <c r="H1088" i="14"/>
  <c r="I1088" i="14"/>
  <c r="J1088" i="14"/>
  <c r="K1088" i="14"/>
  <c r="L1088" i="14"/>
  <c r="M1088" i="14"/>
  <c r="N1088" i="14"/>
  <c r="O1088" i="14"/>
  <c r="P1088" i="14"/>
  <c r="Q1088" i="14"/>
  <c r="R1088" i="14"/>
  <c r="S1088" i="14"/>
  <c r="T1088" i="14"/>
  <c r="U1088" i="14"/>
  <c r="V1088" i="14"/>
  <c r="W1088" i="14"/>
  <c r="X1088" i="14"/>
  <c r="Y1088" i="14"/>
  <c r="Z1088" i="14"/>
  <c r="AA1088" i="14"/>
  <c r="AB1088" i="14"/>
  <c r="AC1088" i="14"/>
  <c r="AD1088" i="14"/>
  <c r="AE1088" i="14"/>
  <c r="AF1088" i="14"/>
  <c r="AG1088" i="14"/>
  <c r="AH1088" i="14"/>
  <c r="AI1088" i="14"/>
  <c r="AJ1088" i="14"/>
  <c r="AK1088" i="14"/>
  <c r="G1089" i="14"/>
  <c r="H1089" i="14"/>
  <c r="I1089" i="14"/>
  <c r="J1089" i="14"/>
  <c r="K1089" i="14"/>
  <c r="L1089" i="14"/>
  <c r="M1089" i="14"/>
  <c r="N1089" i="14"/>
  <c r="O1089" i="14"/>
  <c r="P1089" i="14"/>
  <c r="Q1089" i="14"/>
  <c r="R1089" i="14"/>
  <c r="S1089" i="14"/>
  <c r="T1089" i="14"/>
  <c r="U1089" i="14"/>
  <c r="V1089" i="14"/>
  <c r="W1089" i="14"/>
  <c r="X1089" i="14"/>
  <c r="Y1089" i="14"/>
  <c r="Z1089" i="14"/>
  <c r="AA1089" i="14"/>
  <c r="AB1089" i="14"/>
  <c r="AC1089" i="14"/>
  <c r="AD1089" i="14"/>
  <c r="AE1089" i="14"/>
  <c r="AF1089" i="14"/>
  <c r="AG1089" i="14"/>
  <c r="AH1089" i="14"/>
  <c r="AI1089" i="14"/>
  <c r="AJ1089" i="14"/>
  <c r="AK1089" i="14"/>
  <c r="G1090" i="14"/>
  <c r="H1090" i="14"/>
  <c r="I1090" i="14"/>
  <c r="J1090" i="14"/>
  <c r="K1090" i="14"/>
  <c r="L1090" i="14"/>
  <c r="M1090" i="14"/>
  <c r="N1090" i="14"/>
  <c r="O1090" i="14"/>
  <c r="P1090" i="14"/>
  <c r="Q1090" i="14"/>
  <c r="R1090" i="14"/>
  <c r="S1090" i="14"/>
  <c r="T1090" i="14"/>
  <c r="U1090" i="14"/>
  <c r="V1090" i="14"/>
  <c r="W1090" i="14"/>
  <c r="X1090" i="14"/>
  <c r="Y1090" i="14"/>
  <c r="Z1090" i="14"/>
  <c r="AA1090" i="14"/>
  <c r="AB1090" i="14"/>
  <c r="AC1090" i="14"/>
  <c r="AD1090" i="14"/>
  <c r="AE1090" i="14"/>
  <c r="AF1090" i="14"/>
  <c r="AG1090" i="14"/>
  <c r="AH1090" i="14"/>
  <c r="AI1090" i="14"/>
  <c r="AJ1090" i="14"/>
  <c r="AK1090" i="14"/>
  <c r="G1091" i="14"/>
  <c r="H1091" i="14"/>
  <c r="I1091" i="14"/>
  <c r="J1091" i="14"/>
  <c r="K1091" i="14"/>
  <c r="L1091" i="14"/>
  <c r="M1091" i="14"/>
  <c r="N1091" i="14"/>
  <c r="O1091" i="14"/>
  <c r="P1091" i="14"/>
  <c r="Q1091" i="14"/>
  <c r="R1091" i="14"/>
  <c r="S1091" i="14"/>
  <c r="T1091" i="14"/>
  <c r="U1091" i="14"/>
  <c r="V1091" i="14"/>
  <c r="W1091" i="14"/>
  <c r="X1091" i="14"/>
  <c r="Y1091" i="14"/>
  <c r="Z1091" i="14"/>
  <c r="AA1091" i="14"/>
  <c r="AB1091" i="14"/>
  <c r="AC1091" i="14"/>
  <c r="AD1091" i="14"/>
  <c r="AE1091" i="14"/>
  <c r="AF1091" i="14"/>
  <c r="AG1091" i="14"/>
  <c r="AH1091" i="14"/>
  <c r="AI1091" i="14"/>
  <c r="AJ1091" i="14"/>
  <c r="AK1091" i="14"/>
  <c r="G1092" i="14"/>
  <c r="H1092" i="14"/>
  <c r="I1092" i="14"/>
  <c r="J1092" i="14"/>
  <c r="K1092" i="14"/>
  <c r="L1092" i="14"/>
  <c r="M1092" i="14"/>
  <c r="N1092" i="14"/>
  <c r="O1092" i="14"/>
  <c r="P1092" i="14"/>
  <c r="Q1092" i="14"/>
  <c r="R1092" i="14"/>
  <c r="S1092" i="14"/>
  <c r="T1092" i="14"/>
  <c r="U1092" i="14"/>
  <c r="V1092" i="14"/>
  <c r="W1092" i="14"/>
  <c r="X1092" i="14"/>
  <c r="Y1092" i="14"/>
  <c r="Z1092" i="14"/>
  <c r="AA1092" i="14"/>
  <c r="AB1092" i="14"/>
  <c r="AC1092" i="14"/>
  <c r="AD1092" i="14"/>
  <c r="AE1092" i="14"/>
  <c r="AF1092" i="14"/>
  <c r="AG1092" i="14"/>
  <c r="AH1092" i="14"/>
  <c r="AI1092" i="14"/>
  <c r="AJ1092" i="14"/>
  <c r="AK1092" i="14"/>
  <c r="G1093" i="14"/>
  <c r="H1093" i="14"/>
  <c r="I1093" i="14"/>
  <c r="J1093" i="14"/>
  <c r="K1093" i="14"/>
  <c r="L1093" i="14"/>
  <c r="M1093" i="14"/>
  <c r="N1093" i="14"/>
  <c r="O1093" i="14"/>
  <c r="P1093" i="14"/>
  <c r="Q1093" i="14"/>
  <c r="R1093" i="14"/>
  <c r="S1093" i="14"/>
  <c r="T1093" i="14"/>
  <c r="U1093" i="14"/>
  <c r="V1093" i="14"/>
  <c r="W1093" i="14"/>
  <c r="X1093" i="14"/>
  <c r="Y1093" i="14"/>
  <c r="Z1093" i="14"/>
  <c r="AA1093" i="14"/>
  <c r="AB1093" i="14"/>
  <c r="AC1093" i="14"/>
  <c r="AD1093" i="14"/>
  <c r="AE1093" i="14"/>
  <c r="AF1093" i="14"/>
  <c r="AG1093" i="14"/>
  <c r="AH1093" i="14"/>
  <c r="AI1093" i="14"/>
  <c r="AJ1093" i="14"/>
  <c r="AK1093" i="14"/>
  <c r="G1094" i="14"/>
  <c r="H1094" i="14"/>
  <c r="I1094" i="14"/>
  <c r="J1094" i="14"/>
  <c r="K1094" i="14"/>
  <c r="L1094" i="14"/>
  <c r="M1094" i="14"/>
  <c r="N1094" i="14"/>
  <c r="O1094" i="14"/>
  <c r="P1094" i="14"/>
  <c r="Q1094" i="14"/>
  <c r="R1094" i="14"/>
  <c r="S1094" i="14"/>
  <c r="T1094" i="14"/>
  <c r="U1094" i="14"/>
  <c r="V1094" i="14"/>
  <c r="W1094" i="14"/>
  <c r="X1094" i="14"/>
  <c r="Y1094" i="14"/>
  <c r="Z1094" i="14"/>
  <c r="AA1094" i="14"/>
  <c r="AB1094" i="14"/>
  <c r="AC1094" i="14"/>
  <c r="AD1094" i="14"/>
  <c r="AE1094" i="14"/>
  <c r="AF1094" i="14"/>
  <c r="AG1094" i="14"/>
  <c r="AH1094" i="14"/>
  <c r="AI1094" i="14"/>
  <c r="AJ1094" i="14"/>
  <c r="AK1094" i="14"/>
  <c r="G1095" i="14"/>
  <c r="H1095" i="14"/>
  <c r="I1095" i="14"/>
  <c r="J1095" i="14"/>
  <c r="K1095" i="14"/>
  <c r="L1095" i="14"/>
  <c r="M1095" i="14"/>
  <c r="N1095" i="14"/>
  <c r="O1095" i="14"/>
  <c r="P1095" i="14"/>
  <c r="Q1095" i="14"/>
  <c r="R1095" i="14"/>
  <c r="S1095" i="14"/>
  <c r="T1095" i="14"/>
  <c r="U1095" i="14"/>
  <c r="V1095" i="14"/>
  <c r="W1095" i="14"/>
  <c r="X1095" i="14"/>
  <c r="Y1095" i="14"/>
  <c r="Z1095" i="14"/>
  <c r="AA1095" i="14"/>
  <c r="AB1095" i="14"/>
  <c r="AC1095" i="14"/>
  <c r="AD1095" i="14"/>
  <c r="AE1095" i="14"/>
  <c r="AF1095" i="14"/>
  <c r="AG1095" i="14"/>
  <c r="AH1095" i="14"/>
  <c r="AI1095" i="14"/>
  <c r="AJ1095" i="14"/>
  <c r="AK1095" i="14"/>
  <c r="G1096" i="14"/>
  <c r="H1096" i="14"/>
  <c r="I1096" i="14"/>
  <c r="J1096" i="14"/>
  <c r="K1096" i="14"/>
  <c r="L1096" i="14"/>
  <c r="M1096" i="14"/>
  <c r="N1096" i="14"/>
  <c r="O1096" i="14"/>
  <c r="P1096" i="14"/>
  <c r="Q1096" i="14"/>
  <c r="R1096" i="14"/>
  <c r="S1096" i="14"/>
  <c r="T1096" i="14"/>
  <c r="U1096" i="14"/>
  <c r="V1096" i="14"/>
  <c r="W1096" i="14"/>
  <c r="X1096" i="14"/>
  <c r="Y1096" i="14"/>
  <c r="Z1096" i="14"/>
  <c r="AA1096" i="14"/>
  <c r="AB1096" i="14"/>
  <c r="AC1096" i="14"/>
  <c r="AD1096" i="14"/>
  <c r="AE1096" i="14"/>
  <c r="AF1096" i="14"/>
  <c r="AG1096" i="14"/>
  <c r="AH1096" i="14"/>
  <c r="AI1096" i="14"/>
  <c r="AJ1096" i="14"/>
  <c r="AK1096" i="14"/>
  <c r="G1097" i="14"/>
  <c r="H1097" i="14"/>
  <c r="I1097" i="14"/>
  <c r="J1097" i="14"/>
  <c r="K1097" i="14"/>
  <c r="L1097" i="14"/>
  <c r="M1097" i="14"/>
  <c r="N1097" i="14"/>
  <c r="O1097" i="14"/>
  <c r="P1097" i="14"/>
  <c r="Q1097" i="14"/>
  <c r="R1097" i="14"/>
  <c r="S1097" i="14"/>
  <c r="T1097" i="14"/>
  <c r="U1097" i="14"/>
  <c r="V1097" i="14"/>
  <c r="W1097" i="14"/>
  <c r="X1097" i="14"/>
  <c r="Y1097" i="14"/>
  <c r="Z1097" i="14"/>
  <c r="AA1097" i="14"/>
  <c r="AB1097" i="14"/>
  <c r="AC1097" i="14"/>
  <c r="AD1097" i="14"/>
  <c r="AE1097" i="14"/>
  <c r="AF1097" i="14"/>
  <c r="AG1097" i="14"/>
  <c r="AH1097" i="14"/>
  <c r="AI1097" i="14"/>
  <c r="AJ1097" i="14"/>
  <c r="AK1097" i="14"/>
  <c r="G1098" i="14"/>
  <c r="H1098" i="14"/>
  <c r="I1098" i="14"/>
  <c r="J1098" i="14"/>
  <c r="K1098" i="14"/>
  <c r="L1098" i="14"/>
  <c r="M1098" i="14"/>
  <c r="N1098" i="14"/>
  <c r="O1098" i="14"/>
  <c r="P1098" i="14"/>
  <c r="Q1098" i="14"/>
  <c r="R1098" i="14"/>
  <c r="S1098" i="14"/>
  <c r="T1098" i="14"/>
  <c r="U1098" i="14"/>
  <c r="V1098" i="14"/>
  <c r="W1098" i="14"/>
  <c r="X1098" i="14"/>
  <c r="Y1098" i="14"/>
  <c r="Z1098" i="14"/>
  <c r="AA1098" i="14"/>
  <c r="AB1098" i="14"/>
  <c r="AC1098" i="14"/>
  <c r="AD1098" i="14"/>
  <c r="AE1098" i="14"/>
  <c r="AF1098" i="14"/>
  <c r="AG1098" i="14"/>
  <c r="AH1098" i="14"/>
  <c r="AI1098" i="14"/>
  <c r="AJ1098" i="14"/>
  <c r="AK1098" i="14"/>
  <c r="G1099" i="14"/>
  <c r="H1099" i="14"/>
  <c r="I1099" i="14"/>
  <c r="J1099" i="14"/>
  <c r="K1099" i="14"/>
  <c r="L1099" i="14"/>
  <c r="M1099" i="14"/>
  <c r="N1099" i="14"/>
  <c r="O1099" i="14"/>
  <c r="P1099" i="14"/>
  <c r="Q1099" i="14"/>
  <c r="R1099" i="14"/>
  <c r="S1099" i="14"/>
  <c r="T1099" i="14"/>
  <c r="U1099" i="14"/>
  <c r="V1099" i="14"/>
  <c r="W1099" i="14"/>
  <c r="X1099" i="14"/>
  <c r="Y1099" i="14"/>
  <c r="Z1099" i="14"/>
  <c r="AA1099" i="14"/>
  <c r="AB1099" i="14"/>
  <c r="AC1099" i="14"/>
  <c r="AD1099" i="14"/>
  <c r="AE1099" i="14"/>
  <c r="AF1099" i="14"/>
  <c r="AG1099" i="14"/>
  <c r="AH1099" i="14"/>
  <c r="AI1099" i="14"/>
  <c r="AJ1099" i="14"/>
  <c r="AK1099" i="14"/>
  <c r="G1100" i="14"/>
  <c r="H1100" i="14"/>
  <c r="I1100" i="14"/>
  <c r="J1100" i="14"/>
  <c r="K1100" i="14"/>
  <c r="L1100" i="14"/>
  <c r="M1100" i="14"/>
  <c r="N1100" i="14"/>
  <c r="O1100" i="14"/>
  <c r="P1100" i="14"/>
  <c r="Q1100" i="14"/>
  <c r="R1100" i="14"/>
  <c r="S1100" i="14"/>
  <c r="T1100" i="14"/>
  <c r="U1100" i="14"/>
  <c r="V1100" i="14"/>
  <c r="W1100" i="14"/>
  <c r="X1100" i="14"/>
  <c r="Y1100" i="14"/>
  <c r="Z1100" i="14"/>
  <c r="AA1100" i="14"/>
  <c r="AB1100" i="14"/>
  <c r="AC1100" i="14"/>
  <c r="AD1100" i="14"/>
  <c r="AE1100" i="14"/>
  <c r="AF1100" i="14"/>
  <c r="AG1100" i="14"/>
  <c r="AH1100" i="14"/>
  <c r="AI1100" i="14"/>
  <c r="AJ1100" i="14"/>
  <c r="AK1100" i="14"/>
  <c r="G1101" i="14"/>
  <c r="H1101" i="14"/>
  <c r="I1101" i="14"/>
  <c r="J1101" i="14"/>
  <c r="K1101" i="14"/>
  <c r="L1101" i="14"/>
  <c r="M1101" i="14"/>
  <c r="N1101" i="14"/>
  <c r="O1101" i="14"/>
  <c r="P1101" i="14"/>
  <c r="Q1101" i="14"/>
  <c r="R1101" i="14"/>
  <c r="S1101" i="14"/>
  <c r="T1101" i="14"/>
  <c r="U1101" i="14"/>
  <c r="V1101" i="14"/>
  <c r="W1101" i="14"/>
  <c r="X1101" i="14"/>
  <c r="Y1101" i="14"/>
  <c r="Z1101" i="14"/>
  <c r="AA1101" i="14"/>
  <c r="AB1101" i="14"/>
  <c r="AC1101" i="14"/>
  <c r="AD1101" i="14"/>
  <c r="AE1101" i="14"/>
  <c r="AF1101" i="14"/>
  <c r="AG1101" i="14"/>
  <c r="AH1101" i="14"/>
  <c r="AI1101" i="14"/>
  <c r="AJ1101" i="14"/>
  <c r="AK1101" i="14"/>
  <c r="G1102" i="14"/>
  <c r="H1102" i="14"/>
  <c r="I1102" i="14"/>
  <c r="J1102" i="14"/>
  <c r="K1102" i="14"/>
  <c r="L1102" i="14"/>
  <c r="M1102" i="14"/>
  <c r="N1102" i="14"/>
  <c r="O1102" i="14"/>
  <c r="P1102" i="14"/>
  <c r="Q1102" i="14"/>
  <c r="R1102" i="14"/>
  <c r="S1102" i="14"/>
  <c r="T1102" i="14"/>
  <c r="U1102" i="14"/>
  <c r="V1102" i="14"/>
  <c r="W1102" i="14"/>
  <c r="X1102" i="14"/>
  <c r="Y1102" i="14"/>
  <c r="Z1102" i="14"/>
  <c r="AA1102" i="14"/>
  <c r="AB1102" i="14"/>
  <c r="AC1102" i="14"/>
  <c r="AD1102" i="14"/>
  <c r="AE1102" i="14"/>
  <c r="AF1102" i="14"/>
  <c r="AG1102" i="14"/>
  <c r="AH1102" i="14"/>
  <c r="AI1102" i="14"/>
  <c r="AJ1102" i="14"/>
  <c r="AK1102" i="14"/>
  <c r="G1103" i="14"/>
  <c r="H1103" i="14"/>
  <c r="I1103" i="14"/>
  <c r="J1103" i="14"/>
  <c r="K1103" i="14"/>
  <c r="L1103" i="14"/>
  <c r="M1103" i="14"/>
  <c r="N1103" i="14"/>
  <c r="O1103" i="14"/>
  <c r="P1103" i="14"/>
  <c r="Q1103" i="14"/>
  <c r="R1103" i="14"/>
  <c r="S1103" i="14"/>
  <c r="T1103" i="14"/>
  <c r="U1103" i="14"/>
  <c r="V1103" i="14"/>
  <c r="W1103" i="14"/>
  <c r="X1103" i="14"/>
  <c r="Y1103" i="14"/>
  <c r="Z1103" i="14"/>
  <c r="AA1103" i="14"/>
  <c r="AB1103" i="14"/>
  <c r="AC1103" i="14"/>
  <c r="AD1103" i="14"/>
  <c r="AE1103" i="14"/>
  <c r="AF1103" i="14"/>
  <c r="AG1103" i="14"/>
  <c r="AH1103" i="14"/>
  <c r="AI1103" i="14"/>
  <c r="AJ1103" i="14"/>
  <c r="AK1103" i="14"/>
  <c r="G1104" i="14"/>
  <c r="H1104" i="14"/>
  <c r="I1104" i="14"/>
  <c r="J1104" i="14"/>
  <c r="K1104" i="14"/>
  <c r="L1104" i="14"/>
  <c r="M1104" i="14"/>
  <c r="N1104" i="14"/>
  <c r="O1104" i="14"/>
  <c r="P1104" i="14"/>
  <c r="Q1104" i="14"/>
  <c r="R1104" i="14"/>
  <c r="S1104" i="14"/>
  <c r="T1104" i="14"/>
  <c r="U1104" i="14"/>
  <c r="V1104" i="14"/>
  <c r="W1104" i="14"/>
  <c r="X1104" i="14"/>
  <c r="Y1104" i="14"/>
  <c r="Z1104" i="14"/>
  <c r="AA1104" i="14"/>
  <c r="AB1104" i="14"/>
  <c r="AC1104" i="14"/>
  <c r="AD1104" i="14"/>
  <c r="AE1104" i="14"/>
  <c r="AF1104" i="14"/>
  <c r="AG1104" i="14"/>
  <c r="AH1104" i="14"/>
  <c r="AI1104" i="14"/>
  <c r="AJ1104" i="14"/>
  <c r="AK1104" i="14"/>
  <c r="G1105" i="14"/>
  <c r="H1105" i="14"/>
  <c r="I1105" i="14"/>
  <c r="J1105" i="14"/>
  <c r="K1105" i="14"/>
  <c r="L1105" i="14"/>
  <c r="M1105" i="14"/>
  <c r="N1105" i="14"/>
  <c r="O1105" i="14"/>
  <c r="P1105" i="14"/>
  <c r="Q1105" i="14"/>
  <c r="R1105" i="14"/>
  <c r="S1105" i="14"/>
  <c r="T1105" i="14"/>
  <c r="U1105" i="14"/>
  <c r="V1105" i="14"/>
  <c r="W1105" i="14"/>
  <c r="X1105" i="14"/>
  <c r="Y1105" i="14"/>
  <c r="Z1105" i="14"/>
  <c r="AA1105" i="14"/>
  <c r="AB1105" i="14"/>
  <c r="AC1105" i="14"/>
  <c r="AD1105" i="14"/>
  <c r="AE1105" i="14"/>
  <c r="AF1105" i="14"/>
  <c r="AG1105" i="14"/>
  <c r="AH1105" i="14"/>
  <c r="AI1105" i="14"/>
  <c r="AJ1105" i="14"/>
  <c r="AK1105" i="14"/>
  <c r="G1106" i="14"/>
  <c r="H1106" i="14"/>
  <c r="I1106" i="14"/>
  <c r="J1106" i="14"/>
  <c r="K1106" i="14"/>
  <c r="L1106" i="14"/>
  <c r="M1106" i="14"/>
  <c r="N1106" i="14"/>
  <c r="O1106" i="14"/>
  <c r="P1106" i="14"/>
  <c r="Q1106" i="14"/>
  <c r="R1106" i="14"/>
  <c r="S1106" i="14"/>
  <c r="T1106" i="14"/>
  <c r="U1106" i="14"/>
  <c r="V1106" i="14"/>
  <c r="W1106" i="14"/>
  <c r="X1106" i="14"/>
  <c r="Y1106" i="14"/>
  <c r="Z1106" i="14"/>
  <c r="AA1106" i="14"/>
  <c r="AB1106" i="14"/>
  <c r="AC1106" i="14"/>
  <c r="AD1106" i="14"/>
  <c r="AE1106" i="14"/>
  <c r="AF1106" i="14"/>
  <c r="AG1106" i="14"/>
  <c r="AH1106" i="14"/>
  <c r="AI1106" i="14"/>
  <c r="AJ1106" i="14"/>
  <c r="AK1106" i="14"/>
  <c r="G1107" i="14"/>
  <c r="H1107" i="14"/>
  <c r="I1107" i="14"/>
  <c r="J1107" i="14"/>
  <c r="K1107" i="14"/>
  <c r="L1107" i="14"/>
  <c r="M1107" i="14"/>
  <c r="N1107" i="14"/>
  <c r="O1107" i="14"/>
  <c r="P1107" i="14"/>
  <c r="Q1107" i="14"/>
  <c r="R1107" i="14"/>
  <c r="S1107" i="14"/>
  <c r="T1107" i="14"/>
  <c r="U1107" i="14"/>
  <c r="V1107" i="14"/>
  <c r="W1107" i="14"/>
  <c r="X1107" i="14"/>
  <c r="Y1107" i="14"/>
  <c r="Z1107" i="14"/>
  <c r="AA1107" i="14"/>
  <c r="AB1107" i="14"/>
  <c r="AC1107" i="14"/>
  <c r="AD1107" i="14"/>
  <c r="AE1107" i="14"/>
  <c r="AF1107" i="14"/>
  <c r="AG1107" i="14"/>
  <c r="AH1107" i="14"/>
  <c r="AI1107" i="14"/>
  <c r="AJ1107" i="14"/>
  <c r="AK1107" i="14"/>
  <c r="G1108" i="14"/>
  <c r="H1108" i="14"/>
  <c r="I1108" i="14"/>
  <c r="J1108" i="14"/>
  <c r="K1108" i="14"/>
  <c r="L1108" i="14"/>
  <c r="M1108" i="14"/>
  <c r="N1108" i="14"/>
  <c r="O1108" i="14"/>
  <c r="P1108" i="14"/>
  <c r="Q1108" i="14"/>
  <c r="R1108" i="14"/>
  <c r="S1108" i="14"/>
  <c r="T1108" i="14"/>
  <c r="U1108" i="14"/>
  <c r="V1108" i="14"/>
  <c r="W1108" i="14"/>
  <c r="X1108" i="14"/>
  <c r="Y1108" i="14"/>
  <c r="Z1108" i="14"/>
  <c r="AA1108" i="14"/>
  <c r="AB1108" i="14"/>
  <c r="AC1108" i="14"/>
  <c r="AD1108" i="14"/>
  <c r="AE1108" i="14"/>
  <c r="AF1108" i="14"/>
  <c r="AG1108" i="14"/>
  <c r="AH1108" i="14"/>
  <c r="AI1108" i="14"/>
  <c r="AJ1108" i="14"/>
  <c r="AK1108" i="14"/>
  <c r="G1109" i="14"/>
  <c r="H1109" i="14"/>
  <c r="I1109" i="14"/>
  <c r="J1109" i="14"/>
  <c r="K1109" i="14"/>
  <c r="L1109" i="14"/>
  <c r="M1109" i="14"/>
  <c r="N1109" i="14"/>
  <c r="O1109" i="14"/>
  <c r="P1109" i="14"/>
  <c r="Q1109" i="14"/>
  <c r="R1109" i="14"/>
  <c r="S1109" i="14"/>
  <c r="T1109" i="14"/>
  <c r="U1109" i="14"/>
  <c r="V1109" i="14"/>
  <c r="W1109" i="14"/>
  <c r="X1109" i="14"/>
  <c r="Y1109" i="14"/>
  <c r="Z1109" i="14"/>
  <c r="AA1109" i="14"/>
  <c r="AB1109" i="14"/>
  <c r="AC1109" i="14"/>
  <c r="AD1109" i="14"/>
  <c r="AE1109" i="14"/>
  <c r="AF1109" i="14"/>
  <c r="AG1109" i="14"/>
  <c r="AH1109" i="14"/>
  <c r="AI1109" i="14"/>
  <c r="AJ1109" i="14"/>
  <c r="AK1109" i="14"/>
  <c r="G1110" i="14"/>
  <c r="H1110" i="14"/>
  <c r="I1110" i="14"/>
  <c r="J1110" i="14"/>
  <c r="K1110" i="14"/>
  <c r="L1110" i="14"/>
  <c r="M1110" i="14"/>
  <c r="N1110" i="14"/>
  <c r="O1110" i="14"/>
  <c r="P1110" i="14"/>
  <c r="Q1110" i="14"/>
  <c r="R1110" i="14"/>
  <c r="S1110" i="14"/>
  <c r="T1110" i="14"/>
  <c r="U1110" i="14"/>
  <c r="V1110" i="14"/>
  <c r="W1110" i="14"/>
  <c r="X1110" i="14"/>
  <c r="Y1110" i="14"/>
  <c r="Z1110" i="14"/>
  <c r="AA1110" i="14"/>
  <c r="AB1110" i="14"/>
  <c r="AC1110" i="14"/>
  <c r="AD1110" i="14"/>
  <c r="AE1110" i="14"/>
  <c r="AF1110" i="14"/>
  <c r="AG1110" i="14"/>
  <c r="AH1110" i="14"/>
  <c r="AI1110" i="14"/>
  <c r="AJ1110" i="14"/>
  <c r="AK1110" i="14"/>
  <c r="G1111" i="14"/>
  <c r="H1111" i="14"/>
  <c r="I1111" i="14"/>
  <c r="J1111" i="14"/>
  <c r="K1111" i="14"/>
  <c r="L1111" i="14"/>
  <c r="M1111" i="14"/>
  <c r="N1111" i="14"/>
  <c r="O1111" i="14"/>
  <c r="P1111" i="14"/>
  <c r="Q1111" i="14"/>
  <c r="R1111" i="14"/>
  <c r="S1111" i="14"/>
  <c r="T1111" i="14"/>
  <c r="U1111" i="14"/>
  <c r="V1111" i="14"/>
  <c r="W1111" i="14"/>
  <c r="X1111" i="14"/>
  <c r="Y1111" i="14"/>
  <c r="Z1111" i="14"/>
  <c r="AA1111" i="14"/>
  <c r="AB1111" i="14"/>
  <c r="AC1111" i="14"/>
  <c r="AD1111" i="14"/>
  <c r="AE1111" i="14"/>
  <c r="AF1111" i="14"/>
  <c r="AG1111" i="14"/>
  <c r="AH1111" i="14"/>
  <c r="AI1111" i="14"/>
  <c r="AJ1111" i="14"/>
  <c r="AK1111" i="14"/>
  <c r="G1112" i="14"/>
  <c r="H1112" i="14"/>
  <c r="I1112" i="14"/>
  <c r="J1112" i="14"/>
  <c r="K1112" i="14"/>
  <c r="L1112" i="14"/>
  <c r="M1112" i="14"/>
  <c r="N1112" i="14"/>
  <c r="O1112" i="14"/>
  <c r="P1112" i="14"/>
  <c r="Q1112" i="14"/>
  <c r="R1112" i="14"/>
  <c r="S1112" i="14"/>
  <c r="T1112" i="14"/>
  <c r="U1112" i="14"/>
  <c r="V1112" i="14"/>
  <c r="W1112" i="14"/>
  <c r="X1112" i="14"/>
  <c r="Y1112" i="14"/>
  <c r="Z1112" i="14"/>
  <c r="AA1112" i="14"/>
  <c r="AB1112" i="14"/>
  <c r="AC1112" i="14"/>
  <c r="AD1112" i="14"/>
  <c r="AE1112" i="14"/>
  <c r="AF1112" i="14"/>
  <c r="AG1112" i="14"/>
  <c r="AH1112" i="14"/>
  <c r="AI1112" i="14"/>
  <c r="AJ1112" i="14"/>
  <c r="AK1112" i="14"/>
  <c r="G1113" i="14"/>
  <c r="H1113" i="14"/>
  <c r="I1113" i="14"/>
  <c r="J1113" i="14"/>
  <c r="K1113" i="14"/>
  <c r="L1113" i="14"/>
  <c r="M1113" i="14"/>
  <c r="N1113" i="14"/>
  <c r="O1113" i="14"/>
  <c r="P1113" i="14"/>
  <c r="Q1113" i="14"/>
  <c r="R1113" i="14"/>
  <c r="S1113" i="14"/>
  <c r="T1113" i="14"/>
  <c r="U1113" i="14"/>
  <c r="V1113" i="14"/>
  <c r="W1113" i="14"/>
  <c r="X1113" i="14"/>
  <c r="Y1113" i="14"/>
  <c r="Z1113" i="14"/>
  <c r="AA1113" i="14"/>
  <c r="AB1113" i="14"/>
  <c r="AC1113" i="14"/>
  <c r="AD1113" i="14"/>
  <c r="AE1113" i="14"/>
  <c r="AF1113" i="14"/>
  <c r="AG1113" i="14"/>
  <c r="AH1113" i="14"/>
  <c r="AI1113" i="14"/>
  <c r="AJ1113" i="14"/>
  <c r="AK1113" i="14"/>
  <c r="G1114" i="14"/>
  <c r="H1114" i="14"/>
  <c r="I1114" i="14"/>
  <c r="J1114" i="14"/>
  <c r="K1114" i="14"/>
  <c r="L1114" i="14"/>
  <c r="M1114" i="14"/>
  <c r="N1114" i="14"/>
  <c r="O1114" i="14"/>
  <c r="P1114" i="14"/>
  <c r="Q1114" i="14"/>
  <c r="R1114" i="14"/>
  <c r="S1114" i="14"/>
  <c r="T1114" i="14"/>
  <c r="U1114" i="14"/>
  <c r="V1114" i="14"/>
  <c r="W1114" i="14"/>
  <c r="X1114" i="14"/>
  <c r="Y1114" i="14"/>
  <c r="Z1114" i="14"/>
  <c r="AA1114" i="14"/>
  <c r="AB1114" i="14"/>
  <c r="AC1114" i="14"/>
  <c r="AD1114" i="14"/>
  <c r="AE1114" i="14"/>
  <c r="AF1114" i="14"/>
  <c r="AG1114" i="14"/>
  <c r="AH1114" i="14"/>
  <c r="AI1114" i="14"/>
  <c r="AJ1114" i="14"/>
  <c r="AK1114" i="14"/>
  <c r="G1115" i="14"/>
  <c r="H1115" i="14"/>
  <c r="I1115" i="14"/>
  <c r="J1115" i="14"/>
  <c r="K1115" i="14"/>
  <c r="L1115" i="14"/>
  <c r="M1115" i="14"/>
  <c r="N1115" i="14"/>
  <c r="O1115" i="14"/>
  <c r="P1115" i="14"/>
  <c r="Q1115" i="14"/>
  <c r="R1115" i="14"/>
  <c r="S1115" i="14"/>
  <c r="T1115" i="14"/>
  <c r="U1115" i="14"/>
  <c r="V1115" i="14"/>
  <c r="W1115" i="14"/>
  <c r="X1115" i="14"/>
  <c r="Y1115" i="14"/>
  <c r="Z1115" i="14"/>
  <c r="AA1115" i="14"/>
  <c r="AB1115" i="14"/>
  <c r="AC1115" i="14"/>
  <c r="AD1115" i="14"/>
  <c r="AE1115" i="14"/>
  <c r="AF1115" i="14"/>
  <c r="AG1115" i="14"/>
  <c r="AH1115" i="14"/>
  <c r="AI1115" i="14"/>
  <c r="AJ1115" i="14"/>
  <c r="AK1115" i="14"/>
  <c r="G1116" i="14"/>
  <c r="H1116" i="14"/>
  <c r="I1116" i="14"/>
  <c r="J1116" i="14"/>
  <c r="K1116" i="14"/>
  <c r="L1116" i="14"/>
  <c r="M1116" i="14"/>
  <c r="N1116" i="14"/>
  <c r="O1116" i="14"/>
  <c r="P1116" i="14"/>
  <c r="Q1116" i="14"/>
  <c r="R1116" i="14"/>
  <c r="S1116" i="14"/>
  <c r="T1116" i="14"/>
  <c r="U1116" i="14"/>
  <c r="V1116" i="14"/>
  <c r="W1116" i="14"/>
  <c r="X1116" i="14"/>
  <c r="Y1116" i="14"/>
  <c r="Z1116" i="14"/>
  <c r="AA1116" i="14"/>
  <c r="AB1116" i="14"/>
  <c r="AC1116" i="14"/>
  <c r="AD1116" i="14"/>
  <c r="AE1116" i="14"/>
  <c r="AF1116" i="14"/>
  <c r="AG1116" i="14"/>
  <c r="AH1116" i="14"/>
  <c r="AI1116" i="14"/>
  <c r="AJ1116" i="14"/>
  <c r="AK1116" i="14"/>
  <c r="G1117" i="14"/>
  <c r="H1117" i="14"/>
  <c r="I1117" i="14"/>
  <c r="J1117" i="14"/>
  <c r="K1117" i="14"/>
  <c r="L1117" i="14"/>
  <c r="M1117" i="14"/>
  <c r="N1117" i="14"/>
  <c r="O1117" i="14"/>
  <c r="P1117" i="14"/>
  <c r="Q1117" i="14"/>
  <c r="R1117" i="14"/>
  <c r="S1117" i="14"/>
  <c r="T1117" i="14"/>
  <c r="U1117" i="14"/>
  <c r="V1117" i="14"/>
  <c r="W1117" i="14"/>
  <c r="X1117" i="14"/>
  <c r="Y1117" i="14"/>
  <c r="Z1117" i="14"/>
  <c r="AA1117" i="14"/>
  <c r="AB1117" i="14"/>
  <c r="AC1117" i="14"/>
  <c r="AD1117" i="14"/>
  <c r="AE1117" i="14"/>
  <c r="AF1117" i="14"/>
  <c r="AG1117" i="14"/>
  <c r="AH1117" i="14"/>
  <c r="AI1117" i="14"/>
  <c r="AJ1117" i="14"/>
  <c r="AK1117" i="14"/>
  <c r="G1118" i="14"/>
  <c r="H1118" i="14"/>
  <c r="I1118" i="14"/>
  <c r="J1118" i="14"/>
  <c r="K1118" i="14"/>
  <c r="L1118" i="14"/>
  <c r="M1118" i="14"/>
  <c r="N1118" i="14"/>
  <c r="O1118" i="14"/>
  <c r="P1118" i="14"/>
  <c r="Q1118" i="14"/>
  <c r="R1118" i="14"/>
  <c r="S1118" i="14"/>
  <c r="T1118" i="14"/>
  <c r="U1118" i="14"/>
  <c r="V1118" i="14"/>
  <c r="W1118" i="14"/>
  <c r="X1118" i="14"/>
  <c r="Y1118" i="14"/>
  <c r="Z1118" i="14"/>
  <c r="AA1118" i="14"/>
  <c r="AB1118" i="14"/>
  <c r="AC1118" i="14"/>
  <c r="AD1118" i="14"/>
  <c r="AE1118" i="14"/>
  <c r="AF1118" i="14"/>
  <c r="AG1118" i="14"/>
  <c r="AH1118" i="14"/>
  <c r="AI1118" i="14"/>
  <c r="AJ1118" i="14"/>
  <c r="AK1118" i="14"/>
  <c r="G1119" i="14"/>
  <c r="H1119" i="14"/>
  <c r="I1119" i="14"/>
  <c r="J1119" i="14"/>
  <c r="K1119" i="14"/>
  <c r="L1119" i="14"/>
  <c r="M1119" i="14"/>
  <c r="N1119" i="14"/>
  <c r="O1119" i="14"/>
  <c r="P1119" i="14"/>
  <c r="Q1119" i="14"/>
  <c r="R1119" i="14"/>
  <c r="S1119" i="14"/>
  <c r="T1119" i="14"/>
  <c r="U1119" i="14"/>
  <c r="V1119" i="14"/>
  <c r="W1119" i="14"/>
  <c r="X1119" i="14"/>
  <c r="Y1119" i="14"/>
  <c r="Z1119" i="14"/>
  <c r="AA1119" i="14"/>
  <c r="AB1119" i="14"/>
  <c r="AC1119" i="14"/>
  <c r="AD1119" i="14"/>
  <c r="AE1119" i="14"/>
  <c r="AF1119" i="14"/>
  <c r="AG1119" i="14"/>
  <c r="AH1119" i="14"/>
  <c r="AI1119" i="14"/>
  <c r="AJ1119" i="14"/>
  <c r="AK1119" i="14"/>
  <c r="G1120" i="14"/>
  <c r="H1120" i="14"/>
  <c r="I1120" i="14"/>
  <c r="J1120" i="14"/>
  <c r="K1120" i="14"/>
  <c r="L1120" i="14"/>
  <c r="M1120" i="14"/>
  <c r="N1120" i="14"/>
  <c r="O1120" i="14"/>
  <c r="P1120" i="14"/>
  <c r="Q1120" i="14"/>
  <c r="R1120" i="14"/>
  <c r="S1120" i="14"/>
  <c r="T1120" i="14"/>
  <c r="U1120" i="14"/>
  <c r="V1120" i="14"/>
  <c r="W1120" i="14"/>
  <c r="X1120" i="14"/>
  <c r="Y1120" i="14"/>
  <c r="Z1120" i="14"/>
  <c r="AA1120" i="14"/>
  <c r="AB1120" i="14"/>
  <c r="AC1120" i="14"/>
  <c r="AD1120" i="14"/>
  <c r="AE1120" i="14"/>
  <c r="AF1120" i="14"/>
  <c r="AG1120" i="14"/>
  <c r="AH1120" i="14"/>
  <c r="AI1120" i="14"/>
  <c r="AJ1120" i="14"/>
  <c r="AK1120" i="14"/>
  <c r="G1121" i="14"/>
  <c r="H1121" i="14"/>
  <c r="I1121" i="14"/>
  <c r="J1121" i="14"/>
  <c r="K1121" i="14"/>
  <c r="L1121" i="14"/>
  <c r="M1121" i="14"/>
  <c r="N1121" i="14"/>
  <c r="O1121" i="14"/>
  <c r="P1121" i="14"/>
  <c r="Q1121" i="14"/>
  <c r="R1121" i="14"/>
  <c r="S1121" i="14"/>
  <c r="T1121" i="14"/>
  <c r="U1121" i="14"/>
  <c r="V1121" i="14"/>
  <c r="W1121" i="14"/>
  <c r="X1121" i="14"/>
  <c r="Y1121" i="14"/>
  <c r="Z1121" i="14"/>
  <c r="AA1121" i="14"/>
  <c r="AB1121" i="14"/>
  <c r="AC1121" i="14"/>
  <c r="AD1121" i="14"/>
  <c r="AE1121" i="14"/>
  <c r="AF1121" i="14"/>
  <c r="AG1121" i="14"/>
  <c r="AH1121" i="14"/>
  <c r="AI1121" i="14"/>
  <c r="AJ1121" i="14"/>
  <c r="AK1121" i="14"/>
  <c r="G1122" i="14"/>
  <c r="H1122" i="14"/>
  <c r="I1122" i="14"/>
  <c r="J1122" i="14"/>
  <c r="K1122" i="14"/>
  <c r="L1122" i="14"/>
  <c r="M1122" i="14"/>
  <c r="N1122" i="14"/>
  <c r="O1122" i="14"/>
  <c r="P1122" i="14"/>
  <c r="Q1122" i="14"/>
  <c r="R1122" i="14"/>
  <c r="S1122" i="14"/>
  <c r="T1122" i="14"/>
  <c r="U1122" i="14"/>
  <c r="V1122" i="14"/>
  <c r="W1122" i="14"/>
  <c r="X1122" i="14"/>
  <c r="Y1122" i="14"/>
  <c r="Z1122" i="14"/>
  <c r="AA1122" i="14"/>
  <c r="AB1122" i="14"/>
  <c r="AC1122" i="14"/>
  <c r="AD1122" i="14"/>
  <c r="AE1122" i="14"/>
  <c r="AF1122" i="14"/>
  <c r="AG1122" i="14"/>
  <c r="AH1122" i="14"/>
  <c r="AI1122" i="14"/>
  <c r="AJ1122" i="14"/>
  <c r="AK1122" i="14"/>
  <c r="G1123" i="14"/>
  <c r="H1123" i="14"/>
  <c r="I1123" i="14"/>
  <c r="J1123" i="14"/>
  <c r="K1123" i="14"/>
  <c r="L1123" i="14"/>
  <c r="M1123" i="14"/>
  <c r="N1123" i="14"/>
  <c r="O1123" i="14"/>
  <c r="P1123" i="14"/>
  <c r="Q1123" i="14"/>
  <c r="R1123" i="14"/>
  <c r="S1123" i="14"/>
  <c r="T1123" i="14"/>
  <c r="U1123" i="14"/>
  <c r="V1123" i="14"/>
  <c r="W1123" i="14"/>
  <c r="X1123" i="14"/>
  <c r="Y1123" i="14"/>
  <c r="Z1123" i="14"/>
  <c r="AA1123" i="14"/>
  <c r="AB1123" i="14"/>
  <c r="AC1123" i="14"/>
  <c r="AD1123" i="14"/>
  <c r="AE1123" i="14"/>
  <c r="AF1123" i="14"/>
  <c r="AG1123" i="14"/>
  <c r="AH1123" i="14"/>
  <c r="AI1123" i="14"/>
  <c r="AJ1123" i="14"/>
  <c r="AK1123" i="14"/>
  <c r="G1124" i="14"/>
  <c r="H1124" i="14"/>
  <c r="I1124" i="14"/>
  <c r="J1124" i="14"/>
  <c r="K1124" i="14"/>
  <c r="L1124" i="14"/>
  <c r="M1124" i="14"/>
  <c r="N1124" i="14"/>
  <c r="O1124" i="14"/>
  <c r="P1124" i="14"/>
  <c r="Q1124" i="14"/>
  <c r="R1124" i="14"/>
  <c r="S1124" i="14"/>
  <c r="T1124" i="14"/>
  <c r="U1124" i="14"/>
  <c r="V1124" i="14"/>
  <c r="W1124" i="14"/>
  <c r="X1124" i="14"/>
  <c r="Y1124" i="14"/>
  <c r="Z1124" i="14"/>
  <c r="AA1124" i="14"/>
  <c r="AB1124" i="14"/>
  <c r="AC1124" i="14"/>
  <c r="AD1124" i="14"/>
  <c r="AE1124" i="14"/>
  <c r="AF1124" i="14"/>
  <c r="AG1124" i="14"/>
  <c r="AH1124" i="14"/>
  <c r="AI1124" i="14"/>
  <c r="AJ1124" i="14"/>
  <c r="AK1124" i="14"/>
  <c r="G1125" i="14"/>
  <c r="H1125" i="14"/>
  <c r="I1125" i="14"/>
  <c r="J1125" i="14"/>
  <c r="K1125" i="14"/>
  <c r="L1125" i="14"/>
  <c r="M1125" i="14"/>
  <c r="N1125" i="14"/>
  <c r="O1125" i="14"/>
  <c r="P1125" i="14"/>
  <c r="Q1125" i="14"/>
  <c r="R1125" i="14"/>
  <c r="S1125" i="14"/>
  <c r="T1125" i="14"/>
  <c r="U1125" i="14"/>
  <c r="V1125" i="14"/>
  <c r="W1125" i="14"/>
  <c r="X1125" i="14"/>
  <c r="Y1125" i="14"/>
  <c r="Z1125" i="14"/>
  <c r="AA1125" i="14"/>
  <c r="AB1125" i="14"/>
  <c r="AC1125" i="14"/>
  <c r="AD1125" i="14"/>
  <c r="AE1125" i="14"/>
  <c r="AF1125" i="14"/>
  <c r="AG1125" i="14"/>
  <c r="AH1125" i="14"/>
  <c r="AI1125" i="14"/>
  <c r="AJ1125" i="14"/>
  <c r="AK1125" i="14"/>
  <c r="G1126" i="14"/>
  <c r="H1126" i="14"/>
  <c r="I1126" i="14"/>
  <c r="J1126" i="14"/>
  <c r="K1126" i="14"/>
  <c r="L1126" i="14"/>
  <c r="M1126" i="14"/>
  <c r="N1126" i="14"/>
  <c r="O1126" i="14"/>
  <c r="P1126" i="14"/>
  <c r="Q1126" i="14"/>
  <c r="R1126" i="14"/>
  <c r="S1126" i="14"/>
  <c r="T1126" i="14"/>
  <c r="U1126" i="14"/>
  <c r="V1126" i="14"/>
  <c r="W1126" i="14"/>
  <c r="X1126" i="14"/>
  <c r="Y1126" i="14"/>
  <c r="Z1126" i="14"/>
  <c r="AA1126" i="14"/>
  <c r="AB1126" i="14"/>
  <c r="AC1126" i="14"/>
  <c r="AD1126" i="14"/>
  <c r="AE1126" i="14"/>
  <c r="AF1126" i="14"/>
  <c r="AG1126" i="14"/>
  <c r="AH1126" i="14"/>
  <c r="AI1126" i="14"/>
  <c r="AJ1126" i="14"/>
  <c r="AK1126" i="14"/>
  <c r="G1127" i="14"/>
  <c r="H1127" i="14"/>
  <c r="I1127" i="14"/>
  <c r="J1127" i="14"/>
  <c r="K1127" i="14"/>
  <c r="L1127" i="14"/>
  <c r="M1127" i="14"/>
  <c r="N1127" i="14"/>
  <c r="O1127" i="14"/>
  <c r="P1127" i="14"/>
  <c r="Q1127" i="14"/>
  <c r="R1127" i="14"/>
  <c r="S1127" i="14"/>
  <c r="T1127" i="14"/>
  <c r="U1127" i="14"/>
  <c r="V1127" i="14"/>
  <c r="W1127" i="14"/>
  <c r="X1127" i="14"/>
  <c r="Y1127" i="14"/>
  <c r="Z1127" i="14"/>
  <c r="AA1127" i="14"/>
  <c r="AB1127" i="14"/>
  <c r="AC1127" i="14"/>
  <c r="AD1127" i="14"/>
  <c r="AE1127" i="14"/>
  <c r="AF1127" i="14"/>
  <c r="AG1127" i="14"/>
  <c r="AH1127" i="14"/>
  <c r="AI1127" i="14"/>
  <c r="AJ1127" i="14"/>
  <c r="AK1127" i="14"/>
  <c r="G1128" i="14"/>
  <c r="H1128" i="14"/>
  <c r="I1128" i="14"/>
  <c r="J1128" i="14"/>
  <c r="K1128" i="14"/>
  <c r="L1128" i="14"/>
  <c r="M1128" i="14"/>
  <c r="N1128" i="14"/>
  <c r="O1128" i="14"/>
  <c r="P1128" i="14"/>
  <c r="Q1128" i="14"/>
  <c r="R1128" i="14"/>
  <c r="S1128" i="14"/>
  <c r="T1128" i="14"/>
  <c r="U1128" i="14"/>
  <c r="V1128" i="14"/>
  <c r="W1128" i="14"/>
  <c r="X1128" i="14"/>
  <c r="Y1128" i="14"/>
  <c r="Z1128" i="14"/>
  <c r="AA1128" i="14"/>
  <c r="AB1128" i="14"/>
  <c r="AC1128" i="14"/>
  <c r="AD1128" i="14"/>
  <c r="AE1128" i="14"/>
  <c r="AF1128" i="14"/>
  <c r="AG1128" i="14"/>
  <c r="AH1128" i="14"/>
  <c r="AI1128" i="14"/>
  <c r="AJ1128" i="14"/>
  <c r="AK1128" i="14"/>
  <c r="G1129" i="14"/>
  <c r="H1129" i="14"/>
  <c r="I1129" i="14"/>
  <c r="J1129" i="14"/>
  <c r="K1129" i="14"/>
  <c r="L1129" i="14"/>
  <c r="M1129" i="14"/>
  <c r="N1129" i="14"/>
  <c r="O1129" i="14"/>
  <c r="P1129" i="14"/>
  <c r="Q1129" i="14"/>
  <c r="R1129" i="14"/>
  <c r="S1129" i="14"/>
  <c r="T1129" i="14"/>
  <c r="U1129" i="14"/>
  <c r="V1129" i="14"/>
  <c r="W1129" i="14"/>
  <c r="X1129" i="14"/>
  <c r="Y1129" i="14"/>
  <c r="Z1129" i="14"/>
  <c r="AA1129" i="14"/>
  <c r="AB1129" i="14"/>
  <c r="AC1129" i="14"/>
  <c r="AD1129" i="14"/>
  <c r="AE1129" i="14"/>
  <c r="AF1129" i="14"/>
  <c r="AG1129" i="14"/>
  <c r="AH1129" i="14"/>
  <c r="AI1129" i="14"/>
  <c r="AJ1129" i="14"/>
  <c r="AK1129" i="14"/>
  <c r="G1130" i="14"/>
  <c r="H1130" i="14"/>
  <c r="I1130" i="14"/>
  <c r="J1130" i="14"/>
  <c r="K1130" i="14"/>
  <c r="L1130" i="14"/>
  <c r="M1130" i="14"/>
  <c r="N1130" i="14"/>
  <c r="O1130" i="14"/>
  <c r="P1130" i="14"/>
  <c r="Q1130" i="14"/>
  <c r="R1130" i="14"/>
  <c r="S1130" i="14"/>
  <c r="T1130" i="14"/>
  <c r="U1130" i="14"/>
  <c r="V1130" i="14"/>
  <c r="W1130" i="14"/>
  <c r="X1130" i="14"/>
  <c r="Y1130" i="14"/>
  <c r="Z1130" i="14"/>
  <c r="AA1130" i="14"/>
  <c r="AB1130" i="14"/>
  <c r="AC1130" i="14"/>
  <c r="AD1130" i="14"/>
  <c r="AE1130" i="14"/>
  <c r="AF1130" i="14"/>
  <c r="AG1130" i="14"/>
  <c r="AH1130" i="14"/>
  <c r="AI1130" i="14"/>
  <c r="AJ1130" i="14"/>
  <c r="AK1130" i="14"/>
  <c r="G1131" i="14"/>
  <c r="H1131" i="14"/>
  <c r="I1131" i="14"/>
  <c r="J1131" i="14"/>
  <c r="K1131" i="14"/>
  <c r="L1131" i="14"/>
  <c r="M1131" i="14"/>
  <c r="N1131" i="14"/>
  <c r="O1131" i="14"/>
  <c r="P1131" i="14"/>
  <c r="Q1131" i="14"/>
  <c r="R1131" i="14"/>
  <c r="S1131" i="14"/>
  <c r="T1131" i="14"/>
  <c r="U1131" i="14"/>
  <c r="V1131" i="14"/>
  <c r="W1131" i="14"/>
  <c r="X1131" i="14"/>
  <c r="Y1131" i="14"/>
  <c r="Z1131" i="14"/>
  <c r="AA1131" i="14"/>
  <c r="AB1131" i="14"/>
  <c r="AC1131" i="14"/>
  <c r="AD1131" i="14"/>
  <c r="AE1131" i="14"/>
  <c r="AF1131" i="14"/>
  <c r="AG1131" i="14"/>
  <c r="AH1131" i="14"/>
  <c r="AI1131" i="14"/>
  <c r="AJ1131" i="14"/>
  <c r="AK1131" i="14"/>
  <c r="G1132" i="14"/>
  <c r="H1132" i="14"/>
  <c r="I1132" i="14"/>
  <c r="J1132" i="14"/>
  <c r="K1132" i="14"/>
  <c r="L1132" i="14"/>
  <c r="M1132" i="14"/>
  <c r="N1132" i="14"/>
  <c r="O1132" i="14"/>
  <c r="P1132" i="14"/>
  <c r="Q1132" i="14"/>
  <c r="R1132" i="14"/>
  <c r="S1132" i="14"/>
  <c r="T1132" i="14"/>
  <c r="U1132" i="14"/>
  <c r="V1132" i="14"/>
  <c r="W1132" i="14"/>
  <c r="X1132" i="14"/>
  <c r="Y1132" i="14"/>
  <c r="Z1132" i="14"/>
  <c r="AA1132" i="14"/>
  <c r="AB1132" i="14"/>
  <c r="AC1132" i="14"/>
  <c r="AD1132" i="14"/>
  <c r="AE1132" i="14"/>
  <c r="AF1132" i="14"/>
  <c r="AG1132" i="14"/>
  <c r="AH1132" i="14"/>
  <c r="AI1132" i="14"/>
  <c r="AJ1132" i="14"/>
  <c r="AK1132" i="14"/>
  <c r="G1133" i="14"/>
  <c r="H1133" i="14"/>
  <c r="I1133" i="14"/>
  <c r="J1133" i="14"/>
  <c r="K1133" i="14"/>
  <c r="L1133" i="14"/>
  <c r="M1133" i="14"/>
  <c r="N1133" i="14"/>
  <c r="O1133" i="14"/>
  <c r="P1133" i="14"/>
  <c r="Q1133" i="14"/>
  <c r="R1133" i="14"/>
  <c r="S1133" i="14"/>
  <c r="T1133" i="14"/>
  <c r="U1133" i="14"/>
  <c r="V1133" i="14"/>
  <c r="W1133" i="14"/>
  <c r="X1133" i="14"/>
  <c r="Y1133" i="14"/>
  <c r="Z1133" i="14"/>
  <c r="AA1133" i="14"/>
  <c r="AB1133" i="14"/>
  <c r="AC1133" i="14"/>
  <c r="AD1133" i="14"/>
  <c r="AE1133" i="14"/>
  <c r="AF1133" i="14"/>
  <c r="AG1133" i="14"/>
  <c r="AH1133" i="14"/>
  <c r="AI1133" i="14"/>
  <c r="AJ1133" i="14"/>
  <c r="AK1133" i="14"/>
  <c r="G1134" i="14"/>
  <c r="H1134" i="14"/>
  <c r="I1134" i="14"/>
  <c r="J1134" i="14"/>
  <c r="K1134" i="14"/>
  <c r="L1134" i="14"/>
  <c r="M1134" i="14"/>
  <c r="N1134" i="14"/>
  <c r="O1134" i="14"/>
  <c r="P1134" i="14"/>
  <c r="Q1134" i="14"/>
  <c r="R1134" i="14"/>
  <c r="S1134" i="14"/>
  <c r="T1134" i="14"/>
  <c r="U1134" i="14"/>
  <c r="V1134" i="14"/>
  <c r="W1134" i="14"/>
  <c r="X1134" i="14"/>
  <c r="Y1134" i="14"/>
  <c r="Z1134" i="14"/>
  <c r="AA1134" i="14"/>
  <c r="AB1134" i="14"/>
  <c r="AC1134" i="14"/>
  <c r="AD1134" i="14"/>
  <c r="AE1134" i="14"/>
  <c r="AF1134" i="14"/>
  <c r="AG1134" i="14"/>
  <c r="AH1134" i="14"/>
  <c r="AI1134" i="14"/>
  <c r="AJ1134" i="14"/>
  <c r="AK1134" i="14"/>
  <c r="G1135" i="14"/>
  <c r="H1135" i="14"/>
  <c r="I1135" i="14"/>
  <c r="J1135" i="14"/>
  <c r="K1135" i="14"/>
  <c r="L1135" i="14"/>
  <c r="M1135" i="14"/>
  <c r="N1135" i="14"/>
  <c r="O1135" i="14"/>
  <c r="P1135" i="14"/>
  <c r="Q1135" i="14"/>
  <c r="R1135" i="14"/>
  <c r="S1135" i="14"/>
  <c r="T1135" i="14"/>
  <c r="U1135" i="14"/>
  <c r="V1135" i="14"/>
  <c r="W1135" i="14"/>
  <c r="X1135" i="14"/>
  <c r="Y1135" i="14"/>
  <c r="Z1135" i="14"/>
  <c r="AA1135" i="14"/>
  <c r="AB1135" i="14"/>
  <c r="AC1135" i="14"/>
  <c r="AD1135" i="14"/>
  <c r="AE1135" i="14"/>
  <c r="AF1135" i="14"/>
  <c r="AG1135" i="14"/>
  <c r="AH1135" i="14"/>
  <c r="AI1135" i="14"/>
  <c r="AJ1135" i="14"/>
  <c r="AK1135" i="14"/>
  <c r="G1136" i="14"/>
  <c r="H1136" i="14"/>
  <c r="I1136" i="14"/>
  <c r="J1136" i="14"/>
  <c r="K1136" i="14"/>
  <c r="L1136" i="14"/>
  <c r="M1136" i="14"/>
  <c r="N1136" i="14"/>
  <c r="O1136" i="14"/>
  <c r="P1136" i="14"/>
  <c r="Q1136" i="14"/>
  <c r="R1136" i="14"/>
  <c r="S1136" i="14"/>
  <c r="T1136" i="14"/>
  <c r="U1136" i="14"/>
  <c r="V1136" i="14"/>
  <c r="W1136" i="14"/>
  <c r="X1136" i="14"/>
  <c r="Y1136" i="14"/>
  <c r="Z1136" i="14"/>
  <c r="AA1136" i="14"/>
  <c r="AB1136" i="14"/>
  <c r="AC1136" i="14"/>
  <c r="AD1136" i="14"/>
  <c r="AE1136" i="14"/>
  <c r="AF1136" i="14"/>
  <c r="AG1136" i="14"/>
  <c r="AH1136" i="14"/>
  <c r="AI1136" i="14"/>
  <c r="AJ1136" i="14"/>
  <c r="AK1136" i="14"/>
  <c r="G1137" i="14"/>
  <c r="H1137" i="14"/>
  <c r="I1137" i="14"/>
  <c r="J1137" i="14"/>
  <c r="K1137" i="14"/>
  <c r="L1137" i="14"/>
  <c r="M1137" i="14"/>
  <c r="N1137" i="14"/>
  <c r="O1137" i="14"/>
  <c r="P1137" i="14"/>
  <c r="Q1137" i="14"/>
  <c r="R1137" i="14"/>
  <c r="S1137" i="14"/>
  <c r="T1137" i="14"/>
  <c r="U1137" i="14"/>
  <c r="V1137" i="14"/>
  <c r="W1137" i="14"/>
  <c r="X1137" i="14"/>
  <c r="Y1137" i="14"/>
  <c r="Z1137" i="14"/>
  <c r="AA1137" i="14"/>
  <c r="AB1137" i="14"/>
  <c r="AC1137" i="14"/>
  <c r="AD1137" i="14"/>
  <c r="AE1137" i="14"/>
  <c r="AF1137" i="14"/>
  <c r="AG1137" i="14"/>
  <c r="AH1137" i="14"/>
  <c r="AI1137" i="14"/>
  <c r="AJ1137" i="14"/>
  <c r="AK1137" i="14"/>
  <c r="G1138" i="14"/>
  <c r="H1138" i="14"/>
  <c r="I1138" i="14"/>
  <c r="J1138" i="14"/>
  <c r="K1138" i="14"/>
  <c r="L1138" i="14"/>
  <c r="M1138" i="14"/>
  <c r="N1138" i="14"/>
  <c r="O1138" i="14"/>
  <c r="P1138" i="14"/>
  <c r="Q1138" i="14"/>
  <c r="R1138" i="14"/>
  <c r="S1138" i="14"/>
  <c r="T1138" i="14"/>
  <c r="U1138" i="14"/>
  <c r="V1138" i="14"/>
  <c r="W1138" i="14"/>
  <c r="X1138" i="14"/>
  <c r="Y1138" i="14"/>
  <c r="Z1138" i="14"/>
  <c r="AA1138" i="14"/>
  <c r="AB1138" i="14"/>
  <c r="AC1138" i="14"/>
  <c r="AD1138" i="14"/>
  <c r="AE1138" i="14"/>
  <c r="AF1138" i="14"/>
  <c r="AG1138" i="14"/>
  <c r="AH1138" i="14"/>
  <c r="AI1138" i="14"/>
  <c r="AJ1138" i="14"/>
  <c r="AK1138" i="14"/>
  <c r="G1139" i="14"/>
  <c r="H1139" i="14"/>
  <c r="I1139" i="14"/>
  <c r="J1139" i="14"/>
  <c r="K1139" i="14"/>
  <c r="L1139" i="14"/>
  <c r="M1139" i="14"/>
  <c r="N1139" i="14"/>
  <c r="O1139" i="14"/>
  <c r="P1139" i="14"/>
  <c r="Q1139" i="14"/>
  <c r="R1139" i="14"/>
  <c r="S1139" i="14"/>
  <c r="T1139" i="14"/>
  <c r="U1139" i="14"/>
  <c r="V1139" i="14"/>
  <c r="W1139" i="14"/>
  <c r="X1139" i="14"/>
  <c r="Y1139" i="14"/>
  <c r="Z1139" i="14"/>
  <c r="AA1139" i="14"/>
  <c r="AB1139" i="14"/>
  <c r="AC1139" i="14"/>
  <c r="AD1139" i="14"/>
  <c r="AE1139" i="14"/>
  <c r="AF1139" i="14"/>
  <c r="AG1139" i="14"/>
  <c r="AH1139" i="14"/>
  <c r="AI1139" i="14"/>
  <c r="AJ1139" i="14"/>
  <c r="AK1139" i="14"/>
  <c r="G1140" i="14"/>
  <c r="H1140" i="14"/>
  <c r="I1140" i="14"/>
  <c r="J1140" i="14"/>
  <c r="K1140" i="14"/>
  <c r="L1140" i="14"/>
  <c r="M1140" i="14"/>
  <c r="N1140" i="14"/>
  <c r="O1140" i="14"/>
  <c r="P1140" i="14"/>
  <c r="Q1140" i="14"/>
  <c r="R1140" i="14"/>
  <c r="S1140" i="14"/>
  <c r="T1140" i="14"/>
  <c r="U1140" i="14"/>
  <c r="V1140" i="14"/>
  <c r="W1140" i="14"/>
  <c r="X1140" i="14"/>
  <c r="Y1140" i="14"/>
  <c r="Z1140" i="14"/>
  <c r="AA1140" i="14"/>
  <c r="AB1140" i="14"/>
  <c r="AC1140" i="14"/>
  <c r="AD1140" i="14"/>
  <c r="AE1140" i="14"/>
  <c r="AF1140" i="14"/>
  <c r="AG1140" i="14"/>
  <c r="AH1140" i="14"/>
  <c r="AI1140" i="14"/>
  <c r="AJ1140" i="14"/>
  <c r="AK1140" i="14"/>
  <c r="G1141" i="14"/>
  <c r="H1141" i="14"/>
  <c r="I1141" i="14"/>
  <c r="J1141" i="14"/>
  <c r="K1141" i="14"/>
  <c r="L1141" i="14"/>
  <c r="M1141" i="14"/>
  <c r="N1141" i="14"/>
  <c r="O1141" i="14"/>
  <c r="P1141" i="14"/>
  <c r="Q1141" i="14"/>
  <c r="R1141" i="14"/>
  <c r="S1141" i="14"/>
  <c r="T1141" i="14"/>
  <c r="U1141" i="14"/>
  <c r="V1141" i="14"/>
  <c r="W1141" i="14"/>
  <c r="X1141" i="14"/>
  <c r="Y1141" i="14"/>
  <c r="Z1141" i="14"/>
  <c r="AA1141" i="14"/>
  <c r="AB1141" i="14"/>
  <c r="AC1141" i="14"/>
  <c r="AD1141" i="14"/>
  <c r="AE1141" i="14"/>
  <c r="AF1141" i="14"/>
  <c r="AG1141" i="14"/>
  <c r="AH1141" i="14"/>
  <c r="AI1141" i="14"/>
  <c r="AJ1141" i="14"/>
  <c r="AK1141" i="14"/>
  <c r="G1142" i="14"/>
  <c r="H1142" i="14"/>
  <c r="I1142" i="14"/>
  <c r="J1142" i="14"/>
  <c r="K1142" i="14"/>
  <c r="L1142" i="14"/>
  <c r="M1142" i="14"/>
  <c r="N1142" i="14"/>
  <c r="O1142" i="14"/>
  <c r="P1142" i="14"/>
  <c r="Q1142" i="14"/>
  <c r="R1142" i="14"/>
  <c r="S1142" i="14"/>
  <c r="T1142" i="14"/>
  <c r="U1142" i="14"/>
  <c r="V1142" i="14"/>
  <c r="W1142" i="14"/>
  <c r="X1142" i="14"/>
  <c r="Y1142" i="14"/>
  <c r="Z1142" i="14"/>
  <c r="AA1142" i="14"/>
  <c r="AB1142" i="14"/>
  <c r="AC1142" i="14"/>
  <c r="AD1142" i="14"/>
  <c r="AE1142" i="14"/>
  <c r="AF1142" i="14"/>
  <c r="AG1142" i="14"/>
  <c r="AH1142" i="14"/>
  <c r="AI1142" i="14"/>
  <c r="AJ1142" i="14"/>
  <c r="AK1142" i="14"/>
  <c r="G1143" i="14"/>
  <c r="H1143" i="14"/>
  <c r="I1143" i="14"/>
  <c r="J1143" i="14"/>
  <c r="K1143" i="14"/>
  <c r="L1143" i="14"/>
  <c r="M1143" i="14"/>
  <c r="N1143" i="14"/>
  <c r="O1143" i="14"/>
  <c r="P1143" i="14"/>
  <c r="Q1143" i="14"/>
  <c r="R1143" i="14"/>
  <c r="S1143" i="14"/>
  <c r="T1143" i="14"/>
  <c r="U1143" i="14"/>
  <c r="V1143" i="14"/>
  <c r="W1143" i="14"/>
  <c r="X1143" i="14"/>
  <c r="Y1143" i="14"/>
  <c r="Z1143" i="14"/>
  <c r="AA1143" i="14"/>
  <c r="AB1143" i="14"/>
  <c r="AC1143" i="14"/>
  <c r="AD1143" i="14"/>
  <c r="AE1143" i="14"/>
  <c r="AF1143" i="14"/>
  <c r="AG1143" i="14"/>
  <c r="AH1143" i="14"/>
  <c r="AI1143" i="14"/>
  <c r="AJ1143" i="14"/>
  <c r="AK1143" i="14"/>
  <c r="G1144" i="14"/>
  <c r="H1144" i="14"/>
  <c r="I1144" i="14"/>
  <c r="J1144" i="14"/>
  <c r="K1144" i="14"/>
  <c r="L1144" i="14"/>
  <c r="M1144" i="14"/>
  <c r="N1144" i="14"/>
  <c r="O1144" i="14"/>
  <c r="P1144" i="14"/>
  <c r="Q1144" i="14"/>
  <c r="R1144" i="14"/>
  <c r="S1144" i="14"/>
  <c r="T1144" i="14"/>
  <c r="U1144" i="14"/>
  <c r="V1144" i="14"/>
  <c r="W1144" i="14"/>
  <c r="X1144" i="14"/>
  <c r="Y1144" i="14"/>
  <c r="Z1144" i="14"/>
  <c r="AA1144" i="14"/>
  <c r="AB1144" i="14"/>
  <c r="AC1144" i="14"/>
  <c r="AD1144" i="14"/>
  <c r="AE1144" i="14"/>
  <c r="AF1144" i="14"/>
  <c r="AG1144" i="14"/>
  <c r="AH1144" i="14"/>
  <c r="AI1144" i="14"/>
  <c r="AJ1144" i="14"/>
  <c r="AK1144" i="14"/>
  <c r="G1145" i="14"/>
  <c r="H1145" i="14"/>
  <c r="I1145" i="14"/>
  <c r="J1145" i="14"/>
  <c r="K1145" i="14"/>
  <c r="L1145" i="14"/>
  <c r="M1145" i="14"/>
  <c r="N1145" i="14"/>
  <c r="O1145" i="14"/>
  <c r="P1145" i="14"/>
  <c r="Q1145" i="14"/>
  <c r="R1145" i="14"/>
  <c r="S1145" i="14"/>
  <c r="T1145" i="14"/>
  <c r="U1145" i="14"/>
  <c r="V1145" i="14"/>
  <c r="W1145" i="14"/>
  <c r="X1145" i="14"/>
  <c r="Y1145" i="14"/>
  <c r="Z1145" i="14"/>
  <c r="AA1145" i="14"/>
  <c r="AB1145" i="14"/>
  <c r="AC1145" i="14"/>
  <c r="AD1145" i="14"/>
  <c r="AE1145" i="14"/>
  <c r="AF1145" i="14"/>
  <c r="AG1145" i="14"/>
  <c r="AH1145" i="14"/>
  <c r="AI1145" i="14"/>
  <c r="AJ1145" i="14"/>
  <c r="AK1145" i="14"/>
  <c r="G1146" i="14"/>
  <c r="H1146" i="14"/>
  <c r="I1146" i="14"/>
  <c r="J1146" i="14"/>
  <c r="K1146" i="14"/>
  <c r="L1146" i="14"/>
  <c r="M1146" i="14"/>
  <c r="N1146" i="14"/>
  <c r="O1146" i="14"/>
  <c r="P1146" i="14"/>
  <c r="Q1146" i="14"/>
  <c r="R1146" i="14"/>
  <c r="S1146" i="14"/>
  <c r="T1146" i="14"/>
  <c r="U1146" i="14"/>
  <c r="V1146" i="14"/>
  <c r="W1146" i="14"/>
  <c r="X1146" i="14"/>
  <c r="Y1146" i="14"/>
  <c r="Z1146" i="14"/>
  <c r="AA1146" i="14"/>
  <c r="AB1146" i="14"/>
  <c r="AC1146" i="14"/>
  <c r="AD1146" i="14"/>
  <c r="AE1146" i="14"/>
  <c r="AF1146" i="14"/>
  <c r="AG1146" i="14"/>
  <c r="AH1146" i="14"/>
  <c r="AI1146" i="14"/>
  <c r="AJ1146" i="14"/>
  <c r="AK1146" i="14"/>
  <c r="G1147" i="14"/>
  <c r="H1147" i="14"/>
  <c r="I1147" i="14"/>
  <c r="J1147" i="14"/>
  <c r="K1147" i="14"/>
  <c r="L1147" i="14"/>
  <c r="M1147" i="14"/>
  <c r="N1147" i="14"/>
  <c r="O1147" i="14"/>
  <c r="P1147" i="14"/>
  <c r="Q1147" i="14"/>
  <c r="R1147" i="14"/>
  <c r="S1147" i="14"/>
  <c r="T1147" i="14"/>
  <c r="U1147" i="14"/>
  <c r="V1147" i="14"/>
  <c r="W1147" i="14"/>
  <c r="X1147" i="14"/>
  <c r="Y1147" i="14"/>
  <c r="Z1147" i="14"/>
  <c r="AA1147" i="14"/>
  <c r="AB1147" i="14"/>
  <c r="AC1147" i="14"/>
  <c r="AD1147" i="14"/>
  <c r="AE1147" i="14"/>
  <c r="AF1147" i="14"/>
  <c r="AG1147" i="14"/>
  <c r="AH1147" i="14"/>
  <c r="AI1147" i="14"/>
  <c r="AJ1147" i="14"/>
  <c r="AK1147" i="14"/>
  <c r="G1148" i="14"/>
  <c r="H1148" i="14"/>
  <c r="I1148" i="14"/>
  <c r="J1148" i="14"/>
  <c r="K1148" i="14"/>
  <c r="L1148" i="14"/>
  <c r="M1148" i="14"/>
  <c r="N1148" i="14"/>
  <c r="O1148" i="14"/>
  <c r="P1148" i="14"/>
  <c r="Q1148" i="14"/>
  <c r="R1148" i="14"/>
  <c r="S1148" i="14"/>
  <c r="T1148" i="14"/>
  <c r="U1148" i="14"/>
  <c r="V1148" i="14"/>
  <c r="W1148" i="14"/>
  <c r="X1148" i="14"/>
  <c r="Y1148" i="14"/>
  <c r="Z1148" i="14"/>
  <c r="AA1148" i="14"/>
  <c r="AB1148" i="14"/>
  <c r="AC1148" i="14"/>
  <c r="AD1148" i="14"/>
  <c r="AE1148" i="14"/>
  <c r="AF1148" i="14"/>
  <c r="AG1148" i="14"/>
  <c r="AH1148" i="14"/>
  <c r="AI1148" i="14"/>
  <c r="AJ1148" i="14"/>
  <c r="AK1148" i="14"/>
  <c r="G1149" i="14"/>
  <c r="H1149" i="14"/>
  <c r="I1149" i="14"/>
  <c r="J1149" i="14"/>
  <c r="K1149" i="14"/>
  <c r="L1149" i="14"/>
  <c r="M1149" i="14"/>
  <c r="N1149" i="14"/>
  <c r="O1149" i="14"/>
  <c r="P1149" i="14"/>
  <c r="Q1149" i="14"/>
  <c r="R1149" i="14"/>
  <c r="S1149" i="14"/>
  <c r="T1149" i="14"/>
  <c r="U1149" i="14"/>
  <c r="V1149" i="14"/>
  <c r="W1149" i="14"/>
  <c r="X1149" i="14"/>
  <c r="Y1149" i="14"/>
  <c r="Z1149" i="14"/>
  <c r="AA1149" i="14"/>
  <c r="AB1149" i="14"/>
  <c r="AC1149" i="14"/>
  <c r="AD1149" i="14"/>
  <c r="AE1149" i="14"/>
  <c r="AF1149" i="14"/>
  <c r="AG1149" i="14"/>
  <c r="AH1149" i="14"/>
  <c r="AI1149" i="14"/>
  <c r="AJ1149" i="14"/>
  <c r="AK1149" i="14"/>
  <c r="G1150" i="14"/>
  <c r="H1150" i="14"/>
  <c r="I1150" i="14"/>
  <c r="J1150" i="14"/>
  <c r="K1150" i="14"/>
  <c r="L1150" i="14"/>
  <c r="M1150" i="14"/>
  <c r="N1150" i="14"/>
  <c r="O1150" i="14"/>
  <c r="P1150" i="14"/>
  <c r="Q1150" i="14"/>
  <c r="R1150" i="14"/>
  <c r="S1150" i="14"/>
  <c r="T1150" i="14"/>
  <c r="U1150" i="14"/>
  <c r="V1150" i="14"/>
  <c r="W1150" i="14"/>
  <c r="X1150" i="14"/>
  <c r="Y1150" i="14"/>
  <c r="Z1150" i="14"/>
  <c r="AA1150" i="14"/>
  <c r="AB1150" i="14"/>
  <c r="AC1150" i="14"/>
  <c r="AD1150" i="14"/>
  <c r="AE1150" i="14"/>
  <c r="AF1150" i="14"/>
  <c r="AG1150" i="14"/>
  <c r="AH1150" i="14"/>
  <c r="AI1150" i="14"/>
  <c r="AJ1150" i="14"/>
  <c r="AK1150" i="14"/>
  <c r="G1151" i="14"/>
  <c r="H1151" i="14"/>
  <c r="I1151" i="14"/>
  <c r="J1151" i="14"/>
  <c r="K1151" i="14"/>
  <c r="L1151" i="14"/>
  <c r="M1151" i="14"/>
  <c r="N1151" i="14"/>
  <c r="O1151" i="14"/>
  <c r="P1151" i="14"/>
  <c r="Q1151" i="14"/>
  <c r="R1151" i="14"/>
  <c r="S1151" i="14"/>
  <c r="T1151" i="14"/>
  <c r="U1151" i="14"/>
  <c r="V1151" i="14"/>
  <c r="W1151" i="14"/>
  <c r="X1151" i="14"/>
  <c r="Y1151" i="14"/>
  <c r="Z1151" i="14"/>
  <c r="AA1151" i="14"/>
  <c r="AB1151" i="14"/>
  <c r="AC1151" i="14"/>
  <c r="AD1151" i="14"/>
  <c r="AE1151" i="14"/>
  <c r="AF1151" i="14"/>
  <c r="AG1151" i="14"/>
  <c r="AH1151" i="14"/>
  <c r="AI1151" i="14"/>
  <c r="AJ1151" i="14"/>
  <c r="AK1151" i="14"/>
  <c r="G1152" i="14"/>
  <c r="H1152" i="14"/>
  <c r="I1152" i="14"/>
  <c r="J1152" i="14"/>
  <c r="K1152" i="14"/>
  <c r="L1152" i="14"/>
  <c r="M1152" i="14"/>
  <c r="N1152" i="14"/>
  <c r="O1152" i="14"/>
  <c r="P1152" i="14"/>
  <c r="Q1152" i="14"/>
  <c r="R1152" i="14"/>
  <c r="S1152" i="14"/>
  <c r="T1152" i="14"/>
  <c r="U1152" i="14"/>
  <c r="V1152" i="14"/>
  <c r="W1152" i="14"/>
  <c r="X1152" i="14"/>
  <c r="Y1152" i="14"/>
  <c r="Z1152" i="14"/>
  <c r="AA1152" i="14"/>
  <c r="AB1152" i="14"/>
  <c r="AC1152" i="14"/>
  <c r="AD1152" i="14"/>
  <c r="AE1152" i="14"/>
  <c r="AF1152" i="14"/>
  <c r="AG1152" i="14"/>
  <c r="AH1152" i="14"/>
  <c r="AI1152" i="14"/>
  <c r="AJ1152" i="14"/>
  <c r="AK1152" i="14"/>
  <c r="G1153" i="14"/>
  <c r="H1153" i="14"/>
  <c r="I1153" i="14"/>
  <c r="J1153" i="14"/>
  <c r="K1153" i="14"/>
  <c r="L1153" i="14"/>
  <c r="M1153" i="14"/>
  <c r="N1153" i="14"/>
  <c r="O1153" i="14"/>
  <c r="P1153" i="14"/>
  <c r="Q1153" i="14"/>
  <c r="R1153" i="14"/>
  <c r="S1153" i="14"/>
  <c r="T1153" i="14"/>
  <c r="U1153" i="14"/>
  <c r="V1153" i="14"/>
  <c r="W1153" i="14"/>
  <c r="X1153" i="14"/>
  <c r="Y1153" i="14"/>
  <c r="Z1153" i="14"/>
  <c r="AA1153" i="14"/>
  <c r="AB1153" i="14"/>
  <c r="AC1153" i="14"/>
  <c r="AD1153" i="14"/>
  <c r="AE1153" i="14"/>
  <c r="AF1153" i="14"/>
  <c r="AG1153" i="14"/>
  <c r="AH1153" i="14"/>
  <c r="AI1153" i="14"/>
  <c r="AJ1153" i="14"/>
  <c r="AK1153" i="14"/>
  <c r="G1154" i="14"/>
  <c r="H1154" i="14"/>
  <c r="I1154" i="14"/>
  <c r="J1154" i="14"/>
  <c r="K1154" i="14"/>
  <c r="L1154" i="14"/>
  <c r="M1154" i="14"/>
  <c r="N1154" i="14"/>
  <c r="O1154" i="14"/>
  <c r="P1154" i="14"/>
  <c r="Q1154" i="14"/>
  <c r="R1154" i="14"/>
  <c r="S1154" i="14"/>
  <c r="T1154" i="14"/>
  <c r="U1154" i="14"/>
  <c r="V1154" i="14"/>
  <c r="W1154" i="14"/>
  <c r="X1154" i="14"/>
  <c r="Y1154" i="14"/>
  <c r="Z1154" i="14"/>
  <c r="AA1154" i="14"/>
  <c r="AB1154" i="14"/>
  <c r="AC1154" i="14"/>
  <c r="AD1154" i="14"/>
  <c r="AE1154" i="14"/>
  <c r="AF1154" i="14"/>
  <c r="AG1154" i="14"/>
  <c r="AH1154" i="14"/>
  <c r="AI1154" i="14"/>
  <c r="AJ1154" i="14"/>
  <c r="AK1154" i="14"/>
  <c r="G1155" i="14"/>
  <c r="H1155" i="14"/>
  <c r="I1155" i="14"/>
  <c r="J1155" i="14"/>
  <c r="K1155" i="14"/>
  <c r="L1155" i="14"/>
  <c r="M1155" i="14"/>
  <c r="N1155" i="14"/>
  <c r="O1155" i="14"/>
  <c r="P1155" i="14"/>
  <c r="Q1155" i="14"/>
  <c r="R1155" i="14"/>
  <c r="S1155" i="14"/>
  <c r="T1155" i="14"/>
  <c r="U1155" i="14"/>
  <c r="V1155" i="14"/>
  <c r="W1155" i="14"/>
  <c r="X1155" i="14"/>
  <c r="Y1155" i="14"/>
  <c r="Z1155" i="14"/>
  <c r="AA1155" i="14"/>
  <c r="AB1155" i="14"/>
  <c r="AC1155" i="14"/>
  <c r="AD1155" i="14"/>
  <c r="AE1155" i="14"/>
  <c r="AF1155" i="14"/>
  <c r="AG1155" i="14"/>
  <c r="AH1155" i="14"/>
  <c r="AI1155" i="14"/>
  <c r="AJ1155" i="14"/>
  <c r="AK1155" i="14"/>
  <c r="G1156" i="14"/>
  <c r="H1156" i="14"/>
  <c r="I1156" i="14"/>
  <c r="J1156" i="14"/>
  <c r="K1156" i="14"/>
  <c r="L1156" i="14"/>
  <c r="M1156" i="14"/>
  <c r="N1156" i="14"/>
  <c r="O1156" i="14"/>
  <c r="P1156" i="14"/>
  <c r="Q1156" i="14"/>
  <c r="R1156" i="14"/>
  <c r="S1156" i="14"/>
  <c r="T1156" i="14"/>
  <c r="U1156" i="14"/>
  <c r="V1156" i="14"/>
  <c r="W1156" i="14"/>
  <c r="X1156" i="14"/>
  <c r="Y1156" i="14"/>
  <c r="Z1156" i="14"/>
  <c r="AA1156" i="14"/>
  <c r="AB1156" i="14"/>
  <c r="AC1156" i="14"/>
  <c r="AD1156" i="14"/>
  <c r="AE1156" i="14"/>
  <c r="AF1156" i="14"/>
  <c r="AG1156" i="14"/>
  <c r="AH1156" i="14"/>
  <c r="AI1156" i="14"/>
  <c r="AJ1156" i="14"/>
  <c r="AK1156" i="14"/>
  <c r="G1157" i="14"/>
  <c r="H1157" i="14"/>
  <c r="I1157" i="14"/>
  <c r="J1157" i="14"/>
  <c r="K1157" i="14"/>
  <c r="L1157" i="14"/>
  <c r="M1157" i="14"/>
  <c r="N1157" i="14"/>
  <c r="O1157" i="14"/>
  <c r="P1157" i="14"/>
  <c r="Q1157" i="14"/>
  <c r="R1157" i="14"/>
  <c r="S1157" i="14"/>
  <c r="T1157" i="14"/>
  <c r="U1157" i="14"/>
  <c r="V1157" i="14"/>
  <c r="W1157" i="14"/>
  <c r="X1157" i="14"/>
  <c r="Y1157" i="14"/>
  <c r="Z1157" i="14"/>
  <c r="AA1157" i="14"/>
  <c r="AB1157" i="14"/>
  <c r="AC1157" i="14"/>
  <c r="AD1157" i="14"/>
  <c r="AE1157" i="14"/>
  <c r="AF1157" i="14"/>
  <c r="AG1157" i="14"/>
  <c r="AH1157" i="14"/>
  <c r="AI1157" i="14"/>
  <c r="AJ1157" i="14"/>
  <c r="AK1157" i="14"/>
  <c r="G1158" i="14"/>
  <c r="H1158" i="14"/>
  <c r="I1158" i="14"/>
  <c r="J1158" i="14"/>
  <c r="K1158" i="14"/>
  <c r="L1158" i="14"/>
  <c r="M1158" i="14"/>
  <c r="N1158" i="14"/>
  <c r="O1158" i="14"/>
  <c r="P1158" i="14"/>
  <c r="Q1158" i="14"/>
  <c r="R1158" i="14"/>
  <c r="S1158" i="14"/>
  <c r="T1158" i="14"/>
  <c r="U1158" i="14"/>
  <c r="V1158" i="14"/>
  <c r="W1158" i="14"/>
  <c r="X1158" i="14"/>
  <c r="Y1158" i="14"/>
  <c r="Z1158" i="14"/>
  <c r="AA1158" i="14"/>
  <c r="AB1158" i="14"/>
  <c r="AC1158" i="14"/>
  <c r="AD1158" i="14"/>
  <c r="AE1158" i="14"/>
  <c r="AF1158" i="14"/>
  <c r="AG1158" i="14"/>
  <c r="AH1158" i="14"/>
  <c r="AI1158" i="14"/>
  <c r="AJ1158" i="14"/>
  <c r="AK1158" i="14"/>
  <c r="G1159" i="14"/>
  <c r="H1159" i="14"/>
  <c r="I1159" i="14"/>
  <c r="J1159" i="14"/>
  <c r="K1159" i="14"/>
  <c r="L1159" i="14"/>
  <c r="M1159" i="14"/>
  <c r="N1159" i="14"/>
  <c r="O1159" i="14"/>
  <c r="P1159" i="14"/>
  <c r="Q1159" i="14"/>
  <c r="R1159" i="14"/>
  <c r="S1159" i="14"/>
  <c r="T1159" i="14"/>
  <c r="U1159" i="14"/>
  <c r="V1159" i="14"/>
  <c r="W1159" i="14"/>
  <c r="X1159" i="14"/>
  <c r="Y1159" i="14"/>
  <c r="Z1159" i="14"/>
  <c r="AA1159" i="14"/>
  <c r="AB1159" i="14"/>
  <c r="AC1159" i="14"/>
  <c r="AD1159" i="14"/>
  <c r="AE1159" i="14"/>
  <c r="AF1159" i="14"/>
  <c r="AG1159" i="14"/>
  <c r="AH1159" i="14"/>
  <c r="AI1159" i="14"/>
  <c r="AJ1159" i="14"/>
  <c r="AK1159" i="14"/>
  <c r="G1160" i="14"/>
  <c r="H1160" i="14"/>
  <c r="I1160" i="14"/>
  <c r="J1160" i="14"/>
  <c r="K1160" i="14"/>
  <c r="L1160" i="14"/>
  <c r="M1160" i="14"/>
  <c r="N1160" i="14"/>
  <c r="O1160" i="14"/>
  <c r="P1160" i="14"/>
  <c r="Q1160" i="14"/>
  <c r="R1160" i="14"/>
  <c r="S1160" i="14"/>
  <c r="T1160" i="14"/>
  <c r="U1160" i="14"/>
  <c r="V1160" i="14"/>
  <c r="W1160" i="14"/>
  <c r="X1160" i="14"/>
  <c r="Y1160" i="14"/>
  <c r="Z1160" i="14"/>
  <c r="AA1160" i="14"/>
  <c r="AB1160" i="14"/>
  <c r="AC1160" i="14"/>
  <c r="AD1160" i="14"/>
  <c r="AE1160" i="14"/>
  <c r="AF1160" i="14"/>
  <c r="AG1160" i="14"/>
  <c r="AH1160" i="14"/>
  <c r="AI1160" i="14"/>
  <c r="AJ1160" i="14"/>
  <c r="AK1160" i="14"/>
  <c r="G1161" i="14"/>
  <c r="H1161" i="14"/>
  <c r="I1161" i="14"/>
  <c r="J1161" i="14"/>
  <c r="K1161" i="14"/>
  <c r="L1161" i="14"/>
  <c r="M1161" i="14"/>
  <c r="N1161" i="14"/>
  <c r="O1161" i="14"/>
  <c r="P1161" i="14"/>
  <c r="Q1161" i="14"/>
  <c r="R1161" i="14"/>
  <c r="S1161" i="14"/>
  <c r="T1161" i="14"/>
  <c r="U1161" i="14"/>
  <c r="V1161" i="14"/>
  <c r="W1161" i="14"/>
  <c r="X1161" i="14"/>
  <c r="Y1161" i="14"/>
  <c r="Z1161" i="14"/>
  <c r="AA1161" i="14"/>
  <c r="AB1161" i="14"/>
  <c r="AC1161" i="14"/>
  <c r="AD1161" i="14"/>
  <c r="AE1161" i="14"/>
  <c r="AF1161" i="14"/>
  <c r="AG1161" i="14"/>
  <c r="AH1161" i="14"/>
  <c r="AI1161" i="14"/>
  <c r="AJ1161" i="14"/>
  <c r="AK1161" i="14"/>
  <c r="G1162" i="14"/>
  <c r="H1162" i="14"/>
  <c r="I1162" i="14"/>
  <c r="J1162" i="14"/>
  <c r="K1162" i="14"/>
  <c r="L1162" i="14"/>
  <c r="M1162" i="14"/>
  <c r="N1162" i="14"/>
  <c r="O1162" i="14"/>
  <c r="P1162" i="14"/>
  <c r="Q1162" i="14"/>
  <c r="R1162" i="14"/>
  <c r="S1162" i="14"/>
  <c r="T1162" i="14"/>
  <c r="U1162" i="14"/>
  <c r="V1162" i="14"/>
  <c r="W1162" i="14"/>
  <c r="X1162" i="14"/>
  <c r="Y1162" i="14"/>
  <c r="Z1162" i="14"/>
  <c r="AA1162" i="14"/>
  <c r="AB1162" i="14"/>
  <c r="AC1162" i="14"/>
  <c r="AD1162" i="14"/>
  <c r="AE1162" i="14"/>
  <c r="AF1162" i="14"/>
  <c r="AG1162" i="14"/>
  <c r="AH1162" i="14"/>
  <c r="AI1162" i="14"/>
  <c r="AJ1162" i="14"/>
  <c r="AK1162" i="14"/>
  <c r="G1163" i="14"/>
  <c r="H1163" i="14"/>
  <c r="I1163" i="14"/>
  <c r="J1163" i="14"/>
  <c r="K1163" i="14"/>
  <c r="L1163" i="14"/>
  <c r="M1163" i="14"/>
  <c r="N1163" i="14"/>
  <c r="O1163" i="14"/>
  <c r="P1163" i="14"/>
  <c r="Q1163" i="14"/>
  <c r="R1163" i="14"/>
  <c r="S1163" i="14"/>
  <c r="T1163" i="14"/>
  <c r="U1163" i="14"/>
  <c r="V1163" i="14"/>
  <c r="W1163" i="14"/>
  <c r="X1163" i="14"/>
  <c r="Y1163" i="14"/>
  <c r="Z1163" i="14"/>
  <c r="AA1163" i="14"/>
  <c r="AB1163" i="14"/>
  <c r="AC1163" i="14"/>
  <c r="AD1163" i="14"/>
  <c r="AE1163" i="14"/>
  <c r="AF1163" i="14"/>
  <c r="AG1163" i="14"/>
  <c r="AH1163" i="14"/>
  <c r="AI1163" i="14"/>
  <c r="AJ1163" i="14"/>
  <c r="AK1163" i="14"/>
  <c r="G1164" i="14"/>
  <c r="H1164" i="14"/>
  <c r="I1164" i="14"/>
  <c r="J1164" i="14"/>
  <c r="K1164" i="14"/>
  <c r="L1164" i="14"/>
  <c r="M1164" i="14"/>
  <c r="N1164" i="14"/>
  <c r="O1164" i="14"/>
  <c r="P1164" i="14"/>
  <c r="Q1164" i="14"/>
  <c r="R1164" i="14"/>
  <c r="S1164" i="14"/>
  <c r="T1164" i="14"/>
  <c r="U1164" i="14"/>
  <c r="V1164" i="14"/>
  <c r="W1164" i="14"/>
  <c r="X1164" i="14"/>
  <c r="Y1164" i="14"/>
  <c r="Z1164" i="14"/>
  <c r="AA1164" i="14"/>
  <c r="AB1164" i="14"/>
  <c r="AC1164" i="14"/>
  <c r="AD1164" i="14"/>
  <c r="AE1164" i="14"/>
  <c r="AF1164" i="14"/>
  <c r="AG1164" i="14"/>
  <c r="AH1164" i="14"/>
  <c r="AI1164" i="14"/>
  <c r="AJ1164" i="14"/>
  <c r="AK1164" i="14"/>
  <c r="G1165" i="14"/>
  <c r="H1165" i="14"/>
  <c r="I1165" i="14"/>
  <c r="J1165" i="14"/>
  <c r="K1165" i="14"/>
  <c r="L1165" i="14"/>
  <c r="M1165" i="14"/>
  <c r="N1165" i="14"/>
  <c r="O1165" i="14"/>
  <c r="P1165" i="14"/>
  <c r="Q1165" i="14"/>
  <c r="R1165" i="14"/>
  <c r="S1165" i="14"/>
  <c r="T1165" i="14"/>
  <c r="U1165" i="14"/>
  <c r="V1165" i="14"/>
  <c r="W1165" i="14"/>
  <c r="X1165" i="14"/>
  <c r="Y1165" i="14"/>
  <c r="Z1165" i="14"/>
  <c r="AA1165" i="14"/>
  <c r="AB1165" i="14"/>
  <c r="AC1165" i="14"/>
  <c r="AD1165" i="14"/>
  <c r="AE1165" i="14"/>
  <c r="AF1165" i="14"/>
  <c r="AG1165" i="14"/>
  <c r="AH1165" i="14"/>
  <c r="AI1165" i="14"/>
  <c r="AJ1165" i="14"/>
  <c r="AK1165" i="14"/>
  <c r="G1166" i="14"/>
  <c r="H1166" i="14"/>
  <c r="I1166" i="14"/>
  <c r="J1166" i="14"/>
  <c r="K1166" i="14"/>
  <c r="L1166" i="14"/>
  <c r="M1166" i="14"/>
  <c r="N1166" i="14"/>
  <c r="O1166" i="14"/>
  <c r="P1166" i="14"/>
  <c r="Q1166" i="14"/>
  <c r="R1166" i="14"/>
  <c r="S1166" i="14"/>
  <c r="T1166" i="14"/>
  <c r="U1166" i="14"/>
  <c r="V1166" i="14"/>
  <c r="W1166" i="14"/>
  <c r="X1166" i="14"/>
  <c r="Y1166" i="14"/>
  <c r="Z1166" i="14"/>
  <c r="AA1166" i="14"/>
  <c r="AB1166" i="14"/>
  <c r="AC1166" i="14"/>
  <c r="AD1166" i="14"/>
  <c r="AE1166" i="14"/>
  <c r="AF1166" i="14"/>
  <c r="AG1166" i="14"/>
  <c r="AH1166" i="14"/>
  <c r="AI1166" i="14"/>
  <c r="AJ1166" i="14"/>
  <c r="AK1166" i="14"/>
  <c r="G1167" i="14"/>
  <c r="H1167" i="14"/>
  <c r="I1167" i="14"/>
  <c r="J1167" i="14"/>
  <c r="K1167" i="14"/>
  <c r="L1167" i="14"/>
  <c r="M1167" i="14"/>
  <c r="N1167" i="14"/>
  <c r="O1167" i="14"/>
  <c r="P1167" i="14"/>
  <c r="Q1167" i="14"/>
  <c r="R1167" i="14"/>
  <c r="S1167" i="14"/>
  <c r="T1167" i="14"/>
  <c r="U1167" i="14"/>
  <c r="V1167" i="14"/>
  <c r="W1167" i="14"/>
  <c r="X1167" i="14"/>
  <c r="Y1167" i="14"/>
  <c r="Z1167" i="14"/>
  <c r="AA1167" i="14"/>
  <c r="AB1167" i="14"/>
  <c r="AC1167" i="14"/>
  <c r="AD1167" i="14"/>
  <c r="AE1167" i="14"/>
  <c r="AF1167" i="14"/>
  <c r="AG1167" i="14"/>
  <c r="AH1167" i="14"/>
  <c r="AI1167" i="14"/>
  <c r="AJ1167" i="14"/>
  <c r="AK1167" i="14"/>
  <c r="G1168" i="14"/>
  <c r="H1168" i="14"/>
  <c r="I1168" i="14"/>
  <c r="J1168" i="14"/>
  <c r="K1168" i="14"/>
  <c r="L1168" i="14"/>
  <c r="M1168" i="14"/>
  <c r="N1168" i="14"/>
  <c r="O1168" i="14"/>
  <c r="P1168" i="14"/>
  <c r="Q1168" i="14"/>
  <c r="R1168" i="14"/>
  <c r="S1168" i="14"/>
  <c r="T1168" i="14"/>
  <c r="U1168" i="14"/>
  <c r="V1168" i="14"/>
  <c r="W1168" i="14"/>
  <c r="X1168" i="14"/>
  <c r="Y1168" i="14"/>
  <c r="Z1168" i="14"/>
  <c r="AA1168" i="14"/>
  <c r="AB1168" i="14"/>
  <c r="AC1168" i="14"/>
  <c r="AD1168" i="14"/>
  <c r="AE1168" i="14"/>
  <c r="AF1168" i="14"/>
  <c r="AG1168" i="14"/>
  <c r="AH1168" i="14"/>
  <c r="AI1168" i="14"/>
  <c r="AJ1168" i="14"/>
  <c r="AK1168" i="14"/>
  <c r="G1169" i="14"/>
  <c r="H1169" i="14"/>
  <c r="I1169" i="14"/>
  <c r="J1169" i="14"/>
  <c r="K1169" i="14"/>
  <c r="L1169" i="14"/>
  <c r="M1169" i="14"/>
  <c r="N1169" i="14"/>
  <c r="O1169" i="14"/>
  <c r="P1169" i="14"/>
  <c r="Q1169" i="14"/>
  <c r="R1169" i="14"/>
  <c r="S1169" i="14"/>
  <c r="T1169" i="14"/>
  <c r="U1169" i="14"/>
  <c r="V1169" i="14"/>
  <c r="W1169" i="14"/>
  <c r="X1169" i="14"/>
  <c r="Y1169" i="14"/>
  <c r="Z1169" i="14"/>
  <c r="AA1169" i="14"/>
  <c r="AB1169" i="14"/>
  <c r="AC1169" i="14"/>
  <c r="AD1169" i="14"/>
  <c r="AE1169" i="14"/>
  <c r="AF1169" i="14"/>
  <c r="AG1169" i="14"/>
  <c r="AH1169" i="14"/>
  <c r="AI1169" i="14"/>
  <c r="AJ1169" i="14"/>
  <c r="AK1169" i="14"/>
  <c r="G1170" i="14"/>
  <c r="H1170" i="14"/>
  <c r="I1170" i="14"/>
  <c r="J1170" i="14"/>
  <c r="K1170" i="14"/>
  <c r="L1170" i="14"/>
  <c r="M1170" i="14"/>
  <c r="N1170" i="14"/>
  <c r="O1170" i="14"/>
  <c r="P1170" i="14"/>
  <c r="Q1170" i="14"/>
  <c r="R1170" i="14"/>
  <c r="S1170" i="14"/>
  <c r="T1170" i="14"/>
  <c r="U1170" i="14"/>
  <c r="V1170" i="14"/>
  <c r="W1170" i="14"/>
  <c r="X1170" i="14"/>
  <c r="Y1170" i="14"/>
  <c r="Z1170" i="14"/>
  <c r="AA1170" i="14"/>
  <c r="AB1170" i="14"/>
  <c r="AC1170" i="14"/>
  <c r="AD1170" i="14"/>
  <c r="AE1170" i="14"/>
  <c r="AF1170" i="14"/>
  <c r="AG1170" i="14"/>
  <c r="AH1170" i="14"/>
  <c r="AI1170" i="14"/>
  <c r="AJ1170" i="14"/>
  <c r="AK1170" i="14"/>
  <c r="G1171" i="14"/>
  <c r="H1171" i="14"/>
  <c r="I1171" i="14"/>
  <c r="J1171" i="14"/>
  <c r="K1171" i="14"/>
  <c r="L1171" i="14"/>
  <c r="M1171" i="14"/>
  <c r="N1171" i="14"/>
  <c r="O1171" i="14"/>
  <c r="P1171" i="14"/>
  <c r="Q1171" i="14"/>
  <c r="R1171" i="14"/>
  <c r="S1171" i="14"/>
  <c r="T1171" i="14"/>
  <c r="U1171" i="14"/>
  <c r="V1171" i="14"/>
  <c r="W1171" i="14"/>
  <c r="X1171" i="14"/>
  <c r="Y1171" i="14"/>
  <c r="Z1171" i="14"/>
  <c r="AA1171" i="14"/>
  <c r="AB1171" i="14"/>
  <c r="AC1171" i="14"/>
  <c r="AD1171" i="14"/>
  <c r="AE1171" i="14"/>
  <c r="AF1171" i="14"/>
  <c r="AG1171" i="14"/>
  <c r="AH1171" i="14"/>
  <c r="AI1171" i="14"/>
  <c r="AJ1171" i="14"/>
  <c r="AK1171" i="14"/>
  <c r="G1172" i="14"/>
  <c r="H1172" i="14"/>
  <c r="I1172" i="14"/>
  <c r="J1172" i="14"/>
  <c r="K1172" i="14"/>
  <c r="L1172" i="14"/>
  <c r="M1172" i="14"/>
  <c r="N1172" i="14"/>
  <c r="O1172" i="14"/>
  <c r="P1172" i="14"/>
  <c r="Q1172" i="14"/>
  <c r="R1172" i="14"/>
  <c r="S1172" i="14"/>
  <c r="T1172" i="14"/>
  <c r="U1172" i="14"/>
  <c r="V1172" i="14"/>
  <c r="W1172" i="14"/>
  <c r="X1172" i="14"/>
  <c r="Y1172" i="14"/>
  <c r="Z1172" i="14"/>
  <c r="AA1172" i="14"/>
  <c r="AB1172" i="14"/>
  <c r="AC1172" i="14"/>
  <c r="AD1172" i="14"/>
  <c r="AE1172" i="14"/>
  <c r="AF1172" i="14"/>
  <c r="AG1172" i="14"/>
  <c r="AH1172" i="14"/>
  <c r="AI1172" i="14"/>
  <c r="AJ1172" i="14"/>
  <c r="AK1172" i="14"/>
  <c r="G1173" i="14"/>
  <c r="H1173" i="14"/>
  <c r="I1173" i="14"/>
  <c r="J1173" i="14"/>
  <c r="K1173" i="14"/>
  <c r="L1173" i="14"/>
  <c r="M1173" i="14"/>
  <c r="N1173" i="14"/>
  <c r="O1173" i="14"/>
  <c r="P1173" i="14"/>
  <c r="Q1173" i="14"/>
  <c r="R1173" i="14"/>
  <c r="S1173" i="14"/>
  <c r="T1173" i="14"/>
  <c r="U1173" i="14"/>
  <c r="V1173" i="14"/>
  <c r="W1173" i="14"/>
  <c r="X1173" i="14"/>
  <c r="Y1173" i="14"/>
  <c r="Z1173" i="14"/>
  <c r="AA1173" i="14"/>
  <c r="AB1173" i="14"/>
  <c r="AC1173" i="14"/>
  <c r="AD1173" i="14"/>
  <c r="AE1173" i="14"/>
  <c r="AF1173" i="14"/>
  <c r="AG1173" i="14"/>
  <c r="AH1173" i="14"/>
  <c r="AI1173" i="14"/>
  <c r="AJ1173" i="14"/>
  <c r="AK1173" i="14"/>
  <c r="G1174" i="14"/>
  <c r="H1174" i="14"/>
  <c r="I1174" i="14"/>
  <c r="J1174" i="14"/>
  <c r="K1174" i="14"/>
  <c r="L1174" i="14"/>
  <c r="M1174" i="14"/>
  <c r="N1174" i="14"/>
  <c r="O1174" i="14"/>
  <c r="P1174" i="14"/>
  <c r="Q1174" i="14"/>
  <c r="R1174" i="14"/>
  <c r="S1174" i="14"/>
  <c r="T1174" i="14"/>
  <c r="U1174" i="14"/>
  <c r="V1174" i="14"/>
  <c r="W1174" i="14"/>
  <c r="X1174" i="14"/>
  <c r="Y1174" i="14"/>
  <c r="Z1174" i="14"/>
  <c r="AA1174" i="14"/>
  <c r="AB1174" i="14"/>
  <c r="AC1174" i="14"/>
  <c r="AD1174" i="14"/>
  <c r="AE1174" i="14"/>
  <c r="AF1174" i="14"/>
  <c r="AG1174" i="14"/>
  <c r="AH1174" i="14"/>
  <c r="AI1174" i="14"/>
  <c r="AJ1174" i="14"/>
  <c r="AK1174" i="14"/>
  <c r="G1175" i="14"/>
  <c r="H1175" i="14"/>
  <c r="I1175" i="14"/>
  <c r="J1175" i="14"/>
  <c r="K1175" i="14"/>
  <c r="L1175" i="14"/>
  <c r="M1175" i="14"/>
  <c r="N1175" i="14"/>
  <c r="O1175" i="14"/>
  <c r="P1175" i="14"/>
  <c r="Q1175" i="14"/>
  <c r="R1175" i="14"/>
  <c r="S1175" i="14"/>
  <c r="T1175" i="14"/>
  <c r="U1175" i="14"/>
  <c r="V1175" i="14"/>
  <c r="W1175" i="14"/>
  <c r="X1175" i="14"/>
  <c r="Y1175" i="14"/>
  <c r="Z1175" i="14"/>
  <c r="AA1175" i="14"/>
  <c r="AB1175" i="14"/>
  <c r="AC1175" i="14"/>
  <c r="AD1175" i="14"/>
  <c r="AE1175" i="14"/>
  <c r="AF1175" i="14"/>
  <c r="AG1175" i="14"/>
  <c r="AH1175" i="14"/>
  <c r="AI1175" i="14"/>
  <c r="AJ1175" i="14"/>
  <c r="AK1175" i="14"/>
  <c r="G1176" i="14"/>
  <c r="H1176" i="14"/>
  <c r="I1176" i="14"/>
  <c r="J1176" i="14"/>
  <c r="K1176" i="14"/>
  <c r="L1176" i="14"/>
  <c r="M1176" i="14"/>
  <c r="N1176" i="14"/>
  <c r="O1176" i="14"/>
  <c r="P1176" i="14"/>
  <c r="Q1176" i="14"/>
  <c r="R1176" i="14"/>
  <c r="S1176" i="14"/>
  <c r="T1176" i="14"/>
  <c r="U1176" i="14"/>
  <c r="V1176" i="14"/>
  <c r="W1176" i="14"/>
  <c r="X1176" i="14"/>
  <c r="Y1176" i="14"/>
  <c r="Z1176" i="14"/>
  <c r="AA1176" i="14"/>
  <c r="AB1176" i="14"/>
  <c r="AC1176" i="14"/>
  <c r="AD1176" i="14"/>
  <c r="AE1176" i="14"/>
  <c r="AF1176" i="14"/>
  <c r="AG1176" i="14"/>
  <c r="AH1176" i="14"/>
  <c r="AI1176" i="14"/>
  <c r="AJ1176" i="14"/>
  <c r="AK1176" i="14"/>
  <c r="G1177" i="14"/>
  <c r="H1177" i="14"/>
  <c r="I1177" i="14"/>
  <c r="J1177" i="14"/>
  <c r="K1177" i="14"/>
  <c r="L1177" i="14"/>
  <c r="M1177" i="14"/>
  <c r="N1177" i="14"/>
  <c r="O1177" i="14"/>
  <c r="P1177" i="14"/>
  <c r="Q1177" i="14"/>
  <c r="R1177" i="14"/>
  <c r="S1177" i="14"/>
  <c r="T1177" i="14"/>
  <c r="U1177" i="14"/>
  <c r="V1177" i="14"/>
  <c r="W1177" i="14"/>
  <c r="X1177" i="14"/>
  <c r="Y1177" i="14"/>
  <c r="Z1177" i="14"/>
  <c r="AA1177" i="14"/>
  <c r="AB1177" i="14"/>
  <c r="AC1177" i="14"/>
  <c r="AD1177" i="14"/>
  <c r="AE1177" i="14"/>
  <c r="AF1177" i="14"/>
  <c r="AG1177" i="14"/>
  <c r="AH1177" i="14"/>
  <c r="AI1177" i="14"/>
  <c r="AJ1177" i="14"/>
  <c r="AK1177" i="14"/>
  <c r="G1178" i="14"/>
  <c r="H1178" i="14"/>
  <c r="I1178" i="14"/>
  <c r="J1178" i="14"/>
  <c r="K1178" i="14"/>
  <c r="L1178" i="14"/>
  <c r="M1178" i="14"/>
  <c r="N1178" i="14"/>
  <c r="O1178" i="14"/>
  <c r="P1178" i="14"/>
  <c r="Q1178" i="14"/>
  <c r="R1178" i="14"/>
  <c r="S1178" i="14"/>
  <c r="T1178" i="14"/>
  <c r="U1178" i="14"/>
  <c r="V1178" i="14"/>
  <c r="W1178" i="14"/>
  <c r="X1178" i="14"/>
  <c r="Y1178" i="14"/>
  <c r="Z1178" i="14"/>
  <c r="AA1178" i="14"/>
  <c r="AB1178" i="14"/>
  <c r="AC1178" i="14"/>
  <c r="AD1178" i="14"/>
  <c r="AE1178" i="14"/>
  <c r="AF1178" i="14"/>
  <c r="AG1178" i="14"/>
  <c r="AH1178" i="14"/>
  <c r="AI1178" i="14"/>
  <c r="AJ1178" i="14"/>
  <c r="AK1178" i="14"/>
  <c r="G1179" i="14"/>
  <c r="H1179" i="14"/>
  <c r="I1179" i="14"/>
  <c r="J1179" i="14"/>
  <c r="K1179" i="14"/>
  <c r="L1179" i="14"/>
  <c r="M1179" i="14"/>
  <c r="N1179" i="14"/>
  <c r="O1179" i="14"/>
  <c r="P1179" i="14"/>
  <c r="Q1179" i="14"/>
  <c r="R1179" i="14"/>
  <c r="S1179" i="14"/>
  <c r="T1179" i="14"/>
  <c r="U1179" i="14"/>
  <c r="V1179" i="14"/>
  <c r="W1179" i="14"/>
  <c r="X1179" i="14"/>
  <c r="Y1179" i="14"/>
  <c r="Z1179" i="14"/>
  <c r="AA1179" i="14"/>
  <c r="AB1179" i="14"/>
  <c r="AC1179" i="14"/>
  <c r="AD1179" i="14"/>
  <c r="AE1179" i="14"/>
  <c r="AF1179" i="14"/>
  <c r="AG1179" i="14"/>
  <c r="AH1179" i="14"/>
  <c r="AI1179" i="14"/>
  <c r="AJ1179" i="14"/>
  <c r="AK1179" i="14"/>
  <c r="G1180" i="14"/>
  <c r="H1180" i="14"/>
  <c r="I1180" i="14"/>
  <c r="J1180" i="14"/>
  <c r="K1180" i="14"/>
  <c r="L1180" i="14"/>
  <c r="M1180" i="14"/>
  <c r="N1180" i="14"/>
  <c r="O1180" i="14"/>
  <c r="P1180" i="14"/>
  <c r="Q1180" i="14"/>
  <c r="R1180" i="14"/>
  <c r="S1180" i="14"/>
  <c r="T1180" i="14"/>
  <c r="U1180" i="14"/>
  <c r="V1180" i="14"/>
  <c r="W1180" i="14"/>
  <c r="X1180" i="14"/>
  <c r="Y1180" i="14"/>
  <c r="Z1180" i="14"/>
  <c r="AA1180" i="14"/>
  <c r="AB1180" i="14"/>
  <c r="AC1180" i="14"/>
  <c r="AD1180" i="14"/>
  <c r="AE1180" i="14"/>
  <c r="AF1180" i="14"/>
  <c r="AG1180" i="14"/>
  <c r="AH1180" i="14"/>
  <c r="AI1180" i="14"/>
  <c r="AJ1180" i="14"/>
  <c r="AK1180" i="14"/>
  <c r="G1181" i="14"/>
  <c r="H1181" i="14"/>
  <c r="I1181" i="14"/>
  <c r="J1181" i="14"/>
  <c r="K1181" i="14"/>
  <c r="L1181" i="14"/>
  <c r="M1181" i="14"/>
  <c r="N1181" i="14"/>
  <c r="O1181" i="14"/>
  <c r="P1181" i="14"/>
  <c r="Q1181" i="14"/>
  <c r="R1181" i="14"/>
  <c r="S1181" i="14"/>
  <c r="T1181" i="14"/>
  <c r="U1181" i="14"/>
  <c r="V1181" i="14"/>
  <c r="W1181" i="14"/>
  <c r="X1181" i="14"/>
  <c r="Y1181" i="14"/>
  <c r="Z1181" i="14"/>
  <c r="AA1181" i="14"/>
  <c r="AB1181" i="14"/>
  <c r="AC1181" i="14"/>
  <c r="AD1181" i="14"/>
  <c r="AE1181" i="14"/>
  <c r="AF1181" i="14"/>
  <c r="AG1181" i="14"/>
  <c r="AH1181" i="14"/>
  <c r="AI1181" i="14"/>
  <c r="AJ1181" i="14"/>
  <c r="AK1181" i="14"/>
  <c r="G1182" i="14"/>
  <c r="H1182" i="14"/>
  <c r="I1182" i="14"/>
  <c r="J1182" i="14"/>
  <c r="K1182" i="14"/>
  <c r="L1182" i="14"/>
  <c r="M1182" i="14"/>
  <c r="N1182" i="14"/>
  <c r="O1182" i="14"/>
  <c r="P1182" i="14"/>
  <c r="Q1182" i="14"/>
  <c r="R1182" i="14"/>
  <c r="S1182" i="14"/>
  <c r="T1182" i="14"/>
  <c r="U1182" i="14"/>
  <c r="V1182" i="14"/>
  <c r="W1182" i="14"/>
  <c r="X1182" i="14"/>
  <c r="Y1182" i="14"/>
  <c r="Z1182" i="14"/>
  <c r="AA1182" i="14"/>
  <c r="AB1182" i="14"/>
  <c r="AC1182" i="14"/>
  <c r="AD1182" i="14"/>
  <c r="AE1182" i="14"/>
  <c r="AF1182" i="14"/>
  <c r="AG1182" i="14"/>
  <c r="AH1182" i="14"/>
  <c r="AI1182" i="14"/>
  <c r="AJ1182" i="14"/>
  <c r="AK1182" i="14"/>
  <c r="G1183" i="14"/>
  <c r="H1183" i="14"/>
  <c r="I1183" i="14"/>
  <c r="J1183" i="14"/>
  <c r="K1183" i="14"/>
  <c r="L1183" i="14"/>
  <c r="M1183" i="14"/>
  <c r="N1183" i="14"/>
  <c r="O1183" i="14"/>
  <c r="P1183" i="14"/>
  <c r="Q1183" i="14"/>
  <c r="R1183" i="14"/>
  <c r="S1183" i="14"/>
  <c r="T1183" i="14"/>
  <c r="U1183" i="14"/>
  <c r="V1183" i="14"/>
  <c r="W1183" i="14"/>
  <c r="X1183" i="14"/>
  <c r="Y1183" i="14"/>
  <c r="Z1183" i="14"/>
  <c r="AA1183" i="14"/>
  <c r="AB1183" i="14"/>
  <c r="AC1183" i="14"/>
  <c r="AD1183" i="14"/>
  <c r="AE1183" i="14"/>
  <c r="AF1183" i="14"/>
  <c r="AG1183" i="14"/>
  <c r="AH1183" i="14"/>
  <c r="AI1183" i="14"/>
  <c r="AJ1183" i="14"/>
  <c r="AK1183" i="14"/>
  <c r="G1184" i="14"/>
  <c r="H1184" i="14"/>
  <c r="I1184" i="14"/>
  <c r="J1184" i="14"/>
  <c r="K1184" i="14"/>
  <c r="L1184" i="14"/>
  <c r="M1184" i="14"/>
  <c r="N1184" i="14"/>
  <c r="O1184" i="14"/>
  <c r="P1184" i="14"/>
  <c r="Q1184" i="14"/>
  <c r="R1184" i="14"/>
  <c r="S1184" i="14"/>
  <c r="T1184" i="14"/>
  <c r="U1184" i="14"/>
  <c r="V1184" i="14"/>
  <c r="W1184" i="14"/>
  <c r="X1184" i="14"/>
  <c r="Y1184" i="14"/>
  <c r="Z1184" i="14"/>
  <c r="AA1184" i="14"/>
  <c r="AB1184" i="14"/>
  <c r="AC1184" i="14"/>
  <c r="AD1184" i="14"/>
  <c r="AE1184" i="14"/>
  <c r="AF1184" i="14"/>
  <c r="AG1184" i="14"/>
  <c r="AH1184" i="14"/>
  <c r="AI1184" i="14"/>
  <c r="AJ1184" i="14"/>
  <c r="AK1184" i="14"/>
  <c r="G1185" i="14"/>
  <c r="H1185" i="14"/>
  <c r="I1185" i="14"/>
  <c r="J1185" i="14"/>
  <c r="K1185" i="14"/>
  <c r="L1185" i="14"/>
  <c r="M1185" i="14"/>
  <c r="N1185" i="14"/>
  <c r="O1185" i="14"/>
  <c r="P1185" i="14"/>
  <c r="Q1185" i="14"/>
  <c r="R1185" i="14"/>
  <c r="S1185" i="14"/>
  <c r="T1185" i="14"/>
  <c r="U1185" i="14"/>
  <c r="V1185" i="14"/>
  <c r="W1185" i="14"/>
  <c r="X1185" i="14"/>
  <c r="Y1185" i="14"/>
  <c r="Z1185" i="14"/>
  <c r="AA1185" i="14"/>
  <c r="AB1185" i="14"/>
  <c r="AC1185" i="14"/>
  <c r="AD1185" i="14"/>
  <c r="AE1185" i="14"/>
  <c r="AF1185" i="14"/>
  <c r="AG1185" i="14"/>
  <c r="AH1185" i="14"/>
  <c r="AI1185" i="14"/>
  <c r="AJ1185" i="14"/>
  <c r="AK1185" i="14"/>
  <c r="G1186" i="14"/>
  <c r="H1186" i="14"/>
  <c r="I1186" i="14"/>
  <c r="J1186" i="14"/>
  <c r="K1186" i="14"/>
  <c r="L1186" i="14"/>
  <c r="M1186" i="14"/>
  <c r="N1186" i="14"/>
  <c r="O1186" i="14"/>
  <c r="P1186" i="14"/>
  <c r="Q1186" i="14"/>
  <c r="R1186" i="14"/>
  <c r="S1186" i="14"/>
  <c r="T1186" i="14"/>
  <c r="U1186" i="14"/>
  <c r="V1186" i="14"/>
  <c r="W1186" i="14"/>
  <c r="X1186" i="14"/>
  <c r="Y1186" i="14"/>
  <c r="Z1186" i="14"/>
  <c r="AA1186" i="14"/>
  <c r="AB1186" i="14"/>
  <c r="AC1186" i="14"/>
  <c r="AD1186" i="14"/>
  <c r="AE1186" i="14"/>
  <c r="AF1186" i="14"/>
  <c r="AG1186" i="14"/>
  <c r="AH1186" i="14"/>
  <c r="AI1186" i="14"/>
  <c r="AJ1186" i="14"/>
  <c r="AK1186" i="14"/>
  <c r="G1187" i="14"/>
  <c r="H1187" i="14"/>
  <c r="I1187" i="14"/>
  <c r="J1187" i="14"/>
  <c r="K1187" i="14"/>
  <c r="L1187" i="14"/>
  <c r="M1187" i="14"/>
  <c r="N1187" i="14"/>
  <c r="O1187" i="14"/>
  <c r="P1187" i="14"/>
  <c r="Q1187" i="14"/>
  <c r="R1187" i="14"/>
  <c r="S1187" i="14"/>
  <c r="T1187" i="14"/>
  <c r="U1187" i="14"/>
  <c r="V1187" i="14"/>
  <c r="W1187" i="14"/>
  <c r="X1187" i="14"/>
  <c r="Y1187" i="14"/>
  <c r="Z1187" i="14"/>
  <c r="AA1187" i="14"/>
  <c r="AB1187" i="14"/>
  <c r="AC1187" i="14"/>
  <c r="AD1187" i="14"/>
  <c r="AE1187" i="14"/>
  <c r="AF1187" i="14"/>
  <c r="AG1187" i="14"/>
  <c r="AH1187" i="14"/>
  <c r="AI1187" i="14"/>
  <c r="AJ1187" i="14"/>
  <c r="AK1187" i="14"/>
  <c r="G1188" i="14"/>
  <c r="H1188" i="14"/>
  <c r="I1188" i="14"/>
  <c r="J1188" i="14"/>
  <c r="K1188" i="14"/>
  <c r="L1188" i="14"/>
  <c r="M1188" i="14"/>
  <c r="N1188" i="14"/>
  <c r="O1188" i="14"/>
  <c r="P1188" i="14"/>
  <c r="Q1188" i="14"/>
  <c r="R1188" i="14"/>
  <c r="S1188" i="14"/>
  <c r="T1188" i="14"/>
  <c r="U1188" i="14"/>
  <c r="V1188" i="14"/>
  <c r="W1188" i="14"/>
  <c r="X1188" i="14"/>
  <c r="Y1188" i="14"/>
  <c r="Z1188" i="14"/>
  <c r="AA1188" i="14"/>
  <c r="AB1188" i="14"/>
  <c r="AC1188" i="14"/>
  <c r="AD1188" i="14"/>
  <c r="AE1188" i="14"/>
  <c r="AF1188" i="14"/>
  <c r="AG1188" i="14"/>
  <c r="AH1188" i="14"/>
  <c r="AI1188" i="14"/>
  <c r="AJ1188" i="14"/>
  <c r="AK1188" i="14"/>
  <c r="G1189" i="14"/>
  <c r="H1189" i="14"/>
  <c r="I1189" i="14"/>
  <c r="J1189" i="14"/>
  <c r="K1189" i="14"/>
  <c r="L1189" i="14"/>
  <c r="M1189" i="14"/>
  <c r="N1189" i="14"/>
  <c r="O1189" i="14"/>
  <c r="P1189" i="14"/>
  <c r="Q1189" i="14"/>
  <c r="R1189" i="14"/>
  <c r="S1189" i="14"/>
  <c r="T1189" i="14"/>
  <c r="U1189" i="14"/>
  <c r="V1189" i="14"/>
  <c r="W1189" i="14"/>
  <c r="X1189" i="14"/>
  <c r="Y1189" i="14"/>
  <c r="Z1189" i="14"/>
  <c r="AA1189" i="14"/>
  <c r="AB1189" i="14"/>
  <c r="AC1189" i="14"/>
  <c r="AD1189" i="14"/>
  <c r="AE1189" i="14"/>
  <c r="AF1189" i="14"/>
  <c r="AG1189" i="14"/>
  <c r="AH1189" i="14"/>
  <c r="AI1189" i="14"/>
  <c r="AJ1189" i="14"/>
  <c r="AK1189" i="14"/>
  <c r="G1190" i="14"/>
  <c r="H1190" i="14"/>
  <c r="I1190" i="14"/>
  <c r="J1190" i="14"/>
  <c r="K1190" i="14"/>
  <c r="L1190" i="14"/>
  <c r="M1190" i="14"/>
  <c r="N1190" i="14"/>
  <c r="O1190" i="14"/>
  <c r="P1190" i="14"/>
  <c r="Q1190" i="14"/>
  <c r="R1190" i="14"/>
  <c r="S1190" i="14"/>
  <c r="T1190" i="14"/>
  <c r="U1190" i="14"/>
  <c r="V1190" i="14"/>
  <c r="W1190" i="14"/>
  <c r="X1190" i="14"/>
  <c r="Y1190" i="14"/>
  <c r="Z1190" i="14"/>
  <c r="AA1190" i="14"/>
  <c r="AB1190" i="14"/>
  <c r="AC1190" i="14"/>
  <c r="AD1190" i="14"/>
  <c r="AE1190" i="14"/>
  <c r="AF1190" i="14"/>
  <c r="AG1190" i="14"/>
  <c r="AH1190" i="14"/>
  <c r="AI1190" i="14"/>
  <c r="AJ1190" i="14"/>
  <c r="AK1190" i="14"/>
  <c r="G1191" i="14"/>
  <c r="H1191" i="14"/>
  <c r="I1191" i="14"/>
  <c r="J1191" i="14"/>
  <c r="K1191" i="14"/>
  <c r="L1191" i="14"/>
  <c r="M1191" i="14"/>
  <c r="N1191" i="14"/>
  <c r="O1191" i="14"/>
  <c r="P1191" i="14"/>
  <c r="Q1191" i="14"/>
  <c r="R1191" i="14"/>
  <c r="S1191" i="14"/>
  <c r="T1191" i="14"/>
  <c r="U1191" i="14"/>
  <c r="V1191" i="14"/>
  <c r="W1191" i="14"/>
  <c r="X1191" i="14"/>
  <c r="Y1191" i="14"/>
  <c r="Z1191" i="14"/>
  <c r="AA1191" i="14"/>
  <c r="AB1191" i="14"/>
  <c r="AC1191" i="14"/>
  <c r="AD1191" i="14"/>
  <c r="AE1191" i="14"/>
  <c r="AF1191" i="14"/>
  <c r="AG1191" i="14"/>
  <c r="AH1191" i="14"/>
  <c r="AI1191" i="14"/>
  <c r="AJ1191" i="14"/>
  <c r="AK1191" i="14"/>
  <c r="G1192" i="14"/>
  <c r="H1192" i="14"/>
  <c r="I1192" i="14"/>
  <c r="J1192" i="14"/>
  <c r="K1192" i="14"/>
  <c r="L1192" i="14"/>
  <c r="M1192" i="14"/>
  <c r="N1192" i="14"/>
  <c r="O1192" i="14"/>
  <c r="P1192" i="14"/>
  <c r="Q1192" i="14"/>
  <c r="R1192" i="14"/>
  <c r="S1192" i="14"/>
  <c r="T1192" i="14"/>
  <c r="U1192" i="14"/>
  <c r="V1192" i="14"/>
  <c r="W1192" i="14"/>
  <c r="X1192" i="14"/>
  <c r="Y1192" i="14"/>
  <c r="Z1192" i="14"/>
  <c r="AA1192" i="14"/>
  <c r="AB1192" i="14"/>
  <c r="AC1192" i="14"/>
  <c r="AD1192" i="14"/>
  <c r="AE1192" i="14"/>
  <c r="AF1192" i="14"/>
  <c r="AG1192" i="14"/>
  <c r="AH1192" i="14"/>
  <c r="AI1192" i="14"/>
  <c r="AJ1192" i="14"/>
  <c r="AK1192" i="14"/>
  <c r="G1193" i="14"/>
  <c r="H1193" i="14"/>
  <c r="I1193" i="14"/>
  <c r="J1193" i="14"/>
  <c r="K1193" i="14"/>
  <c r="L1193" i="14"/>
  <c r="M1193" i="14"/>
  <c r="N1193" i="14"/>
  <c r="O1193" i="14"/>
  <c r="P1193" i="14"/>
  <c r="Q1193" i="14"/>
  <c r="R1193" i="14"/>
  <c r="S1193" i="14"/>
  <c r="T1193" i="14"/>
  <c r="U1193" i="14"/>
  <c r="V1193" i="14"/>
  <c r="W1193" i="14"/>
  <c r="X1193" i="14"/>
  <c r="Y1193" i="14"/>
  <c r="Z1193" i="14"/>
  <c r="AA1193" i="14"/>
  <c r="AB1193" i="14"/>
  <c r="AC1193" i="14"/>
  <c r="AD1193" i="14"/>
  <c r="AE1193" i="14"/>
  <c r="AF1193" i="14"/>
  <c r="AG1193" i="14"/>
  <c r="AH1193" i="14"/>
  <c r="AI1193" i="14"/>
  <c r="AJ1193" i="14"/>
  <c r="AK1193" i="14"/>
  <c r="G1194" i="14"/>
  <c r="H1194" i="14"/>
  <c r="I1194" i="14"/>
  <c r="J1194" i="14"/>
  <c r="K1194" i="14"/>
  <c r="L1194" i="14"/>
  <c r="M1194" i="14"/>
  <c r="N1194" i="14"/>
  <c r="O1194" i="14"/>
  <c r="P1194" i="14"/>
  <c r="Q1194" i="14"/>
  <c r="R1194" i="14"/>
  <c r="S1194" i="14"/>
  <c r="T1194" i="14"/>
  <c r="U1194" i="14"/>
  <c r="V1194" i="14"/>
  <c r="W1194" i="14"/>
  <c r="X1194" i="14"/>
  <c r="Y1194" i="14"/>
  <c r="Z1194" i="14"/>
  <c r="AA1194" i="14"/>
  <c r="AB1194" i="14"/>
  <c r="AC1194" i="14"/>
  <c r="AD1194" i="14"/>
  <c r="AE1194" i="14"/>
  <c r="AF1194" i="14"/>
  <c r="AG1194" i="14"/>
  <c r="AH1194" i="14"/>
  <c r="AI1194" i="14"/>
  <c r="AJ1194" i="14"/>
  <c r="AK1194" i="14"/>
  <c r="G1195" i="14"/>
  <c r="H1195" i="14"/>
  <c r="I1195" i="14"/>
  <c r="J1195" i="14"/>
  <c r="K1195" i="14"/>
  <c r="L1195" i="14"/>
  <c r="M1195" i="14"/>
  <c r="N1195" i="14"/>
  <c r="O1195" i="14"/>
  <c r="P1195" i="14"/>
  <c r="Q1195" i="14"/>
  <c r="R1195" i="14"/>
  <c r="S1195" i="14"/>
  <c r="T1195" i="14"/>
  <c r="U1195" i="14"/>
  <c r="V1195" i="14"/>
  <c r="W1195" i="14"/>
  <c r="X1195" i="14"/>
  <c r="Y1195" i="14"/>
  <c r="Z1195" i="14"/>
  <c r="AA1195" i="14"/>
  <c r="AB1195" i="14"/>
  <c r="AC1195" i="14"/>
  <c r="AD1195" i="14"/>
  <c r="AE1195" i="14"/>
  <c r="AF1195" i="14"/>
  <c r="AG1195" i="14"/>
  <c r="AH1195" i="14"/>
  <c r="AI1195" i="14"/>
  <c r="AJ1195" i="14"/>
  <c r="AK1195" i="14"/>
  <c r="G1196" i="14"/>
  <c r="H1196" i="14"/>
  <c r="I1196" i="14"/>
  <c r="J1196" i="14"/>
  <c r="K1196" i="14"/>
  <c r="L1196" i="14"/>
  <c r="M1196" i="14"/>
  <c r="N1196" i="14"/>
  <c r="O1196" i="14"/>
  <c r="P1196" i="14"/>
  <c r="Q1196" i="14"/>
  <c r="R1196" i="14"/>
  <c r="S1196" i="14"/>
  <c r="T1196" i="14"/>
  <c r="U1196" i="14"/>
  <c r="V1196" i="14"/>
  <c r="W1196" i="14"/>
  <c r="X1196" i="14"/>
  <c r="Y1196" i="14"/>
  <c r="Z1196" i="14"/>
  <c r="AA1196" i="14"/>
  <c r="AB1196" i="14"/>
  <c r="AC1196" i="14"/>
  <c r="AD1196" i="14"/>
  <c r="AE1196" i="14"/>
  <c r="AF1196" i="14"/>
  <c r="AG1196" i="14"/>
  <c r="AH1196" i="14"/>
  <c r="AI1196" i="14"/>
  <c r="AJ1196" i="14"/>
  <c r="AK1196" i="14"/>
  <c r="G1197" i="14"/>
  <c r="H1197" i="14"/>
  <c r="I1197" i="14"/>
  <c r="J1197" i="14"/>
  <c r="K1197" i="14"/>
  <c r="L1197" i="14"/>
  <c r="M1197" i="14"/>
  <c r="N1197" i="14"/>
  <c r="O1197" i="14"/>
  <c r="P1197" i="14"/>
  <c r="Q1197" i="14"/>
  <c r="R1197" i="14"/>
  <c r="S1197" i="14"/>
  <c r="T1197" i="14"/>
  <c r="U1197" i="14"/>
  <c r="V1197" i="14"/>
  <c r="W1197" i="14"/>
  <c r="X1197" i="14"/>
  <c r="Y1197" i="14"/>
  <c r="Z1197" i="14"/>
  <c r="AA1197" i="14"/>
  <c r="AB1197" i="14"/>
  <c r="AC1197" i="14"/>
  <c r="AD1197" i="14"/>
  <c r="AE1197" i="14"/>
  <c r="AF1197" i="14"/>
  <c r="AG1197" i="14"/>
  <c r="AH1197" i="14"/>
  <c r="AI1197" i="14"/>
  <c r="AJ1197" i="14"/>
  <c r="AK1197" i="14"/>
  <c r="G1198" i="14"/>
  <c r="H1198" i="14"/>
  <c r="I1198" i="14"/>
  <c r="J1198" i="14"/>
  <c r="K1198" i="14"/>
  <c r="L1198" i="14"/>
  <c r="M1198" i="14"/>
  <c r="N1198" i="14"/>
  <c r="O1198" i="14"/>
  <c r="P1198" i="14"/>
  <c r="Q1198" i="14"/>
  <c r="R1198" i="14"/>
  <c r="S1198" i="14"/>
  <c r="T1198" i="14"/>
  <c r="U1198" i="14"/>
  <c r="V1198" i="14"/>
  <c r="W1198" i="14"/>
  <c r="X1198" i="14"/>
  <c r="Y1198" i="14"/>
  <c r="Z1198" i="14"/>
  <c r="AA1198" i="14"/>
  <c r="AB1198" i="14"/>
  <c r="AC1198" i="14"/>
  <c r="AD1198" i="14"/>
  <c r="AE1198" i="14"/>
  <c r="AF1198" i="14"/>
  <c r="AG1198" i="14"/>
  <c r="AH1198" i="14"/>
  <c r="AI1198" i="14"/>
  <c r="AJ1198" i="14"/>
  <c r="AK1198" i="14"/>
  <c r="G1199" i="14"/>
  <c r="H1199" i="14"/>
  <c r="I1199" i="14"/>
  <c r="J1199" i="14"/>
  <c r="K1199" i="14"/>
  <c r="L1199" i="14"/>
  <c r="M1199" i="14"/>
  <c r="N1199" i="14"/>
  <c r="O1199" i="14"/>
  <c r="P1199" i="14"/>
  <c r="Q1199" i="14"/>
  <c r="R1199" i="14"/>
  <c r="S1199" i="14"/>
  <c r="T1199" i="14"/>
  <c r="U1199" i="14"/>
  <c r="V1199" i="14"/>
  <c r="W1199" i="14"/>
  <c r="X1199" i="14"/>
  <c r="Y1199" i="14"/>
  <c r="Z1199" i="14"/>
  <c r="AA1199" i="14"/>
  <c r="AB1199" i="14"/>
  <c r="AC1199" i="14"/>
  <c r="AD1199" i="14"/>
  <c r="AE1199" i="14"/>
  <c r="AF1199" i="14"/>
  <c r="AG1199" i="14"/>
  <c r="AH1199" i="14"/>
  <c r="AI1199" i="14"/>
  <c r="AJ1199" i="14"/>
  <c r="AK1199" i="14"/>
  <c r="G1200" i="14"/>
  <c r="H1200" i="14"/>
  <c r="I1200" i="14"/>
  <c r="J1200" i="14"/>
  <c r="K1200" i="14"/>
  <c r="L1200" i="14"/>
  <c r="M1200" i="14"/>
  <c r="N1200" i="14"/>
  <c r="O1200" i="14"/>
  <c r="P1200" i="14"/>
  <c r="Q1200" i="14"/>
  <c r="R1200" i="14"/>
  <c r="S1200" i="14"/>
  <c r="T1200" i="14"/>
  <c r="U1200" i="14"/>
  <c r="V1200" i="14"/>
  <c r="W1200" i="14"/>
  <c r="X1200" i="14"/>
  <c r="Y1200" i="14"/>
  <c r="Z1200" i="14"/>
  <c r="AA1200" i="14"/>
  <c r="AB1200" i="14"/>
  <c r="AC1200" i="14"/>
  <c r="AD1200" i="14"/>
  <c r="AE1200" i="14"/>
  <c r="AF1200" i="14"/>
  <c r="AG1200" i="14"/>
  <c r="AH1200" i="14"/>
  <c r="AI1200" i="14"/>
  <c r="AJ1200" i="14"/>
  <c r="AK1200" i="14"/>
  <c r="G1201" i="14"/>
  <c r="H1201" i="14"/>
  <c r="I1201" i="14"/>
  <c r="J1201" i="14"/>
  <c r="K1201" i="14"/>
  <c r="L1201" i="14"/>
  <c r="M1201" i="14"/>
  <c r="N1201" i="14"/>
  <c r="O1201" i="14"/>
  <c r="P1201" i="14"/>
  <c r="Q1201" i="14"/>
  <c r="R1201" i="14"/>
  <c r="S1201" i="14"/>
  <c r="T1201" i="14"/>
  <c r="U1201" i="14"/>
  <c r="V1201" i="14"/>
  <c r="W1201" i="14"/>
  <c r="X1201" i="14"/>
  <c r="Y1201" i="14"/>
  <c r="Z1201" i="14"/>
  <c r="AA1201" i="14"/>
  <c r="AB1201" i="14"/>
  <c r="AC1201" i="14"/>
  <c r="AD1201" i="14"/>
  <c r="AE1201" i="14"/>
  <c r="AF1201" i="14"/>
  <c r="AG1201" i="14"/>
  <c r="AH1201" i="14"/>
  <c r="AI1201" i="14"/>
  <c r="AJ1201" i="14"/>
  <c r="AK1201" i="14"/>
  <c r="G1202" i="14"/>
  <c r="H1202" i="14"/>
  <c r="I1202" i="14"/>
  <c r="J1202" i="14"/>
  <c r="K1202" i="14"/>
  <c r="L1202" i="14"/>
  <c r="M1202" i="14"/>
  <c r="N1202" i="14"/>
  <c r="O1202" i="14"/>
  <c r="P1202" i="14"/>
  <c r="Q1202" i="14"/>
  <c r="R1202" i="14"/>
  <c r="S1202" i="14"/>
  <c r="T1202" i="14"/>
  <c r="U1202" i="14"/>
  <c r="V1202" i="14"/>
  <c r="W1202" i="14"/>
  <c r="X1202" i="14"/>
  <c r="Y1202" i="14"/>
  <c r="Z1202" i="14"/>
  <c r="AA1202" i="14"/>
  <c r="AB1202" i="14"/>
  <c r="AC1202" i="14"/>
  <c r="AD1202" i="14"/>
  <c r="AE1202" i="14"/>
  <c r="AF1202" i="14"/>
  <c r="AG1202" i="14"/>
  <c r="AH1202" i="14"/>
  <c r="AI1202" i="14"/>
  <c r="AJ1202" i="14"/>
  <c r="AK1202" i="14"/>
  <c r="G1203" i="14"/>
  <c r="H1203" i="14"/>
  <c r="I1203" i="14"/>
  <c r="J1203" i="14"/>
  <c r="K1203" i="14"/>
  <c r="L1203" i="14"/>
  <c r="M1203" i="14"/>
  <c r="N1203" i="14"/>
  <c r="O1203" i="14"/>
  <c r="P1203" i="14"/>
  <c r="Q1203" i="14"/>
  <c r="R1203" i="14"/>
  <c r="S1203" i="14"/>
  <c r="T1203" i="14"/>
  <c r="U1203" i="14"/>
  <c r="V1203" i="14"/>
  <c r="W1203" i="14"/>
  <c r="X1203" i="14"/>
  <c r="Y1203" i="14"/>
  <c r="Z1203" i="14"/>
  <c r="AA1203" i="14"/>
  <c r="AB1203" i="14"/>
  <c r="AC1203" i="14"/>
  <c r="AD1203" i="14"/>
  <c r="AE1203" i="14"/>
  <c r="AF1203" i="14"/>
  <c r="AG1203" i="14"/>
  <c r="AH1203" i="14"/>
  <c r="AI1203" i="14"/>
  <c r="AJ1203" i="14"/>
  <c r="AK1203" i="14"/>
  <c r="G1204" i="14"/>
  <c r="H1204" i="14"/>
  <c r="I1204" i="14"/>
  <c r="J1204" i="14"/>
  <c r="K1204" i="14"/>
  <c r="L1204" i="14"/>
  <c r="M1204" i="14"/>
  <c r="N1204" i="14"/>
  <c r="O1204" i="14"/>
  <c r="P1204" i="14"/>
  <c r="Q1204" i="14"/>
  <c r="R1204" i="14"/>
  <c r="S1204" i="14"/>
  <c r="T1204" i="14"/>
  <c r="U1204" i="14"/>
  <c r="V1204" i="14"/>
  <c r="W1204" i="14"/>
  <c r="X1204" i="14"/>
  <c r="Y1204" i="14"/>
  <c r="Z1204" i="14"/>
  <c r="AA1204" i="14"/>
  <c r="AB1204" i="14"/>
  <c r="AC1204" i="14"/>
  <c r="AD1204" i="14"/>
  <c r="AE1204" i="14"/>
  <c r="AF1204" i="14"/>
  <c r="AG1204" i="14"/>
  <c r="AH1204" i="14"/>
  <c r="AI1204" i="14"/>
  <c r="AJ1204" i="14"/>
  <c r="AK1204" i="14"/>
  <c r="G1205" i="14"/>
  <c r="H1205" i="14"/>
  <c r="I1205" i="14"/>
  <c r="J1205" i="14"/>
  <c r="K1205" i="14"/>
  <c r="L1205" i="14"/>
  <c r="M1205" i="14"/>
  <c r="N1205" i="14"/>
  <c r="O1205" i="14"/>
  <c r="P1205" i="14"/>
  <c r="Q1205" i="14"/>
  <c r="R1205" i="14"/>
  <c r="S1205" i="14"/>
  <c r="T1205" i="14"/>
  <c r="U1205" i="14"/>
  <c r="V1205" i="14"/>
  <c r="W1205" i="14"/>
  <c r="X1205" i="14"/>
  <c r="Y1205" i="14"/>
  <c r="Z1205" i="14"/>
  <c r="AA1205" i="14"/>
  <c r="AB1205" i="14"/>
  <c r="AC1205" i="14"/>
  <c r="AD1205" i="14"/>
  <c r="AE1205" i="14"/>
  <c r="AF1205" i="14"/>
  <c r="AG1205" i="14"/>
  <c r="AH1205" i="14"/>
  <c r="AI1205" i="14"/>
  <c r="AJ1205" i="14"/>
  <c r="AK1205" i="14"/>
  <c r="G1206" i="14"/>
  <c r="H1206" i="14"/>
  <c r="I1206" i="14"/>
  <c r="J1206" i="14"/>
  <c r="K1206" i="14"/>
  <c r="L1206" i="14"/>
  <c r="M1206" i="14"/>
  <c r="N1206" i="14"/>
  <c r="O1206" i="14"/>
  <c r="P1206" i="14"/>
  <c r="Q1206" i="14"/>
  <c r="R1206" i="14"/>
  <c r="S1206" i="14"/>
  <c r="T1206" i="14"/>
  <c r="U1206" i="14"/>
  <c r="V1206" i="14"/>
  <c r="W1206" i="14"/>
  <c r="X1206" i="14"/>
  <c r="Y1206" i="14"/>
  <c r="Z1206" i="14"/>
  <c r="AA1206" i="14"/>
  <c r="AB1206" i="14"/>
  <c r="AC1206" i="14"/>
  <c r="AD1206" i="14"/>
  <c r="AE1206" i="14"/>
  <c r="AF1206" i="14"/>
  <c r="AG1206" i="14"/>
  <c r="AH1206" i="14"/>
  <c r="AI1206" i="14"/>
  <c r="AJ1206" i="14"/>
  <c r="AK1206" i="14"/>
  <c r="G1207" i="14"/>
  <c r="H1207" i="14"/>
  <c r="I1207" i="14"/>
  <c r="J1207" i="14"/>
  <c r="K1207" i="14"/>
  <c r="L1207" i="14"/>
  <c r="M1207" i="14"/>
  <c r="N1207" i="14"/>
  <c r="O1207" i="14"/>
  <c r="P1207" i="14"/>
  <c r="Q1207" i="14"/>
  <c r="R1207" i="14"/>
  <c r="S1207" i="14"/>
  <c r="T1207" i="14"/>
  <c r="U1207" i="14"/>
  <c r="V1207" i="14"/>
  <c r="W1207" i="14"/>
  <c r="X1207" i="14"/>
  <c r="Y1207" i="14"/>
  <c r="Z1207" i="14"/>
  <c r="AA1207" i="14"/>
  <c r="AB1207" i="14"/>
  <c r="AC1207" i="14"/>
  <c r="AD1207" i="14"/>
  <c r="AE1207" i="14"/>
  <c r="AF1207" i="14"/>
  <c r="AG1207" i="14"/>
  <c r="AH1207" i="14"/>
  <c r="AI1207" i="14"/>
  <c r="AJ1207" i="14"/>
  <c r="AK1207" i="14"/>
  <c r="G1208" i="14"/>
  <c r="H1208" i="14"/>
  <c r="I1208" i="14"/>
  <c r="J1208" i="14"/>
  <c r="K1208" i="14"/>
  <c r="L1208" i="14"/>
  <c r="M1208" i="14"/>
  <c r="N1208" i="14"/>
  <c r="O1208" i="14"/>
  <c r="P1208" i="14"/>
  <c r="Q1208" i="14"/>
  <c r="R1208" i="14"/>
  <c r="S1208" i="14"/>
  <c r="T1208" i="14"/>
  <c r="U1208" i="14"/>
  <c r="V1208" i="14"/>
  <c r="W1208" i="14"/>
  <c r="X1208" i="14"/>
  <c r="Y1208" i="14"/>
  <c r="Z1208" i="14"/>
  <c r="AA1208" i="14"/>
  <c r="AB1208" i="14"/>
  <c r="AC1208" i="14"/>
  <c r="AD1208" i="14"/>
  <c r="AE1208" i="14"/>
  <c r="AF1208" i="14"/>
  <c r="AG1208" i="14"/>
  <c r="AH1208" i="14"/>
  <c r="AI1208" i="14"/>
  <c r="AJ1208" i="14"/>
  <c r="AK1208" i="14"/>
  <c r="G1209" i="14"/>
  <c r="H1209" i="14"/>
  <c r="I1209" i="14"/>
  <c r="J1209" i="14"/>
  <c r="K1209" i="14"/>
  <c r="L1209" i="14"/>
  <c r="M1209" i="14"/>
  <c r="N1209" i="14"/>
  <c r="O1209" i="14"/>
  <c r="P1209" i="14"/>
  <c r="Q1209" i="14"/>
  <c r="R1209" i="14"/>
  <c r="S1209" i="14"/>
  <c r="T1209" i="14"/>
  <c r="U1209" i="14"/>
  <c r="V1209" i="14"/>
  <c r="W1209" i="14"/>
  <c r="X1209" i="14"/>
  <c r="Y1209" i="14"/>
  <c r="Z1209" i="14"/>
  <c r="AA1209" i="14"/>
  <c r="AB1209" i="14"/>
  <c r="AC1209" i="14"/>
  <c r="AD1209" i="14"/>
  <c r="AE1209" i="14"/>
  <c r="AF1209" i="14"/>
  <c r="AG1209" i="14"/>
  <c r="AH1209" i="14"/>
  <c r="AI1209" i="14"/>
  <c r="AJ1209" i="14"/>
  <c r="AK1209" i="14"/>
  <c r="G1210" i="14"/>
  <c r="H1210" i="14"/>
  <c r="I1210" i="14"/>
  <c r="J1210" i="14"/>
  <c r="K1210" i="14"/>
  <c r="L1210" i="14"/>
  <c r="M1210" i="14"/>
  <c r="N1210" i="14"/>
  <c r="O1210" i="14"/>
  <c r="P1210" i="14"/>
  <c r="Q1210" i="14"/>
  <c r="R1210" i="14"/>
  <c r="S1210" i="14"/>
  <c r="T1210" i="14"/>
  <c r="U1210" i="14"/>
  <c r="V1210" i="14"/>
  <c r="W1210" i="14"/>
  <c r="X1210" i="14"/>
  <c r="Y1210" i="14"/>
  <c r="Z1210" i="14"/>
  <c r="AA1210" i="14"/>
  <c r="AB1210" i="14"/>
  <c r="AC1210" i="14"/>
  <c r="AD1210" i="14"/>
  <c r="AE1210" i="14"/>
  <c r="AF1210" i="14"/>
  <c r="AG1210" i="14"/>
  <c r="AH1210" i="14"/>
  <c r="AI1210" i="14"/>
  <c r="AJ1210" i="14"/>
  <c r="AK1210" i="14"/>
  <c r="G1211" i="14"/>
  <c r="H1211" i="14"/>
  <c r="I1211" i="14"/>
  <c r="J1211" i="14"/>
  <c r="K1211" i="14"/>
  <c r="L1211" i="14"/>
  <c r="M1211" i="14"/>
  <c r="N1211" i="14"/>
  <c r="O1211" i="14"/>
  <c r="P1211" i="14"/>
  <c r="Q1211" i="14"/>
  <c r="R1211" i="14"/>
  <c r="S1211" i="14"/>
  <c r="T1211" i="14"/>
  <c r="U1211" i="14"/>
  <c r="V1211" i="14"/>
  <c r="W1211" i="14"/>
  <c r="X1211" i="14"/>
  <c r="Y1211" i="14"/>
  <c r="Z1211" i="14"/>
  <c r="AA1211" i="14"/>
  <c r="AB1211" i="14"/>
  <c r="AC1211" i="14"/>
  <c r="AD1211" i="14"/>
  <c r="AE1211" i="14"/>
  <c r="AF1211" i="14"/>
  <c r="AG1211" i="14"/>
  <c r="AH1211" i="14"/>
  <c r="AI1211" i="14"/>
  <c r="AJ1211" i="14"/>
  <c r="AK1211" i="14"/>
  <c r="G1212" i="14"/>
  <c r="H1212" i="14"/>
  <c r="I1212" i="14"/>
  <c r="J1212" i="14"/>
  <c r="K1212" i="14"/>
  <c r="L1212" i="14"/>
  <c r="M1212" i="14"/>
  <c r="N1212" i="14"/>
  <c r="O1212" i="14"/>
  <c r="P1212" i="14"/>
  <c r="Q1212" i="14"/>
  <c r="R1212" i="14"/>
  <c r="S1212" i="14"/>
  <c r="T1212" i="14"/>
  <c r="U1212" i="14"/>
  <c r="V1212" i="14"/>
  <c r="W1212" i="14"/>
  <c r="X1212" i="14"/>
  <c r="Y1212" i="14"/>
  <c r="Z1212" i="14"/>
  <c r="AA1212" i="14"/>
  <c r="AB1212" i="14"/>
  <c r="AC1212" i="14"/>
  <c r="AD1212" i="14"/>
  <c r="AE1212" i="14"/>
  <c r="AF1212" i="14"/>
  <c r="AG1212" i="14"/>
  <c r="AH1212" i="14"/>
  <c r="AI1212" i="14"/>
  <c r="AJ1212" i="14"/>
  <c r="AK1212" i="14"/>
  <c r="G1213" i="14"/>
  <c r="H1213" i="14"/>
  <c r="I1213" i="14"/>
  <c r="J1213" i="14"/>
  <c r="K1213" i="14"/>
  <c r="L1213" i="14"/>
  <c r="M1213" i="14"/>
  <c r="N1213" i="14"/>
  <c r="O1213" i="14"/>
  <c r="P1213" i="14"/>
  <c r="Q1213" i="14"/>
  <c r="R1213" i="14"/>
  <c r="S1213" i="14"/>
  <c r="T1213" i="14"/>
  <c r="U1213" i="14"/>
  <c r="V1213" i="14"/>
  <c r="W1213" i="14"/>
  <c r="X1213" i="14"/>
  <c r="Y1213" i="14"/>
  <c r="Z1213" i="14"/>
  <c r="AA1213" i="14"/>
  <c r="AB1213" i="14"/>
  <c r="AC1213" i="14"/>
  <c r="AD1213" i="14"/>
  <c r="AE1213" i="14"/>
  <c r="AF1213" i="14"/>
  <c r="AG1213" i="14"/>
  <c r="AH1213" i="14"/>
  <c r="AI1213" i="14"/>
  <c r="AJ1213" i="14"/>
  <c r="AK1213" i="14"/>
  <c r="G1214" i="14"/>
  <c r="H1214" i="14"/>
  <c r="I1214" i="14"/>
  <c r="J1214" i="14"/>
  <c r="K1214" i="14"/>
  <c r="L1214" i="14"/>
  <c r="M1214" i="14"/>
  <c r="N1214" i="14"/>
  <c r="O1214" i="14"/>
  <c r="P1214" i="14"/>
  <c r="Q1214" i="14"/>
  <c r="R1214" i="14"/>
  <c r="S1214" i="14"/>
  <c r="T1214" i="14"/>
  <c r="U1214" i="14"/>
  <c r="V1214" i="14"/>
  <c r="W1214" i="14"/>
  <c r="X1214" i="14"/>
  <c r="Y1214" i="14"/>
  <c r="Z1214" i="14"/>
  <c r="AA1214" i="14"/>
  <c r="AB1214" i="14"/>
  <c r="AC1214" i="14"/>
  <c r="AD1214" i="14"/>
  <c r="AE1214" i="14"/>
  <c r="AF1214" i="14"/>
  <c r="AG1214" i="14"/>
  <c r="AH1214" i="14"/>
  <c r="AI1214" i="14"/>
  <c r="AJ1214" i="14"/>
  <c r="AK1214" i="14"/>
  <c r="G1215" i="14"/>
  <c r="H1215" i="14"/>
  <c r="I1215" i="14"/>
  <c r="J1215" i="14"/>
  <c r="K1215" i="14"/>
  <c r="L1215" i="14"/>
  <c r="M1215" i="14"/>
  <c r="N1215" i="14"/>
  <c r="O1215" i="14"/>
  <c r="P1215" i="14"/>
  <c r="Q1215" i="14"/>
  <c r="R1215" i="14"/>
  <c r="S1215" i="14"/>
  <c r="T1215" i="14"/>
  <c r="U1215" i="14"/>
  <c r="V1215" i="14"/>
  <c r="W1215" i="14"/>
  <c r="X1215" i="14"/>
  <c r="Y1215" i="14"/>
  <c r="Z1215" i="14"/>
  <c r="AA1215" i="14"/>
  <c r="AB1215" i="14"/>
  <c r="AC1215" i="14"/>
  <c r="AD1215" i="14"/>
  <c r="AE1215" i="14"/>
  <c r="AF1215" i="14"/>
  <c r="AG1215" i="14"/>
  <c r="AH1215" i="14"/>
  <c r="AI1215" i="14"/>
  <c r="AJ1215" i="14"/>
  <c r="AK1215" i="14"/>
  <c r="G1216" i="14"/>
  <c r="H1216" i="14"/>
  <c r="I1216" i="14"/>
  <c r="J1216" i="14"/>
  <c r="K1216" i="14"/>
  <c r="L1216" i="14"/>
  <c r="M1216" i="14"/>
  <c r="N1216" i="14"/>
  <c r="O1216" i="14"/>
  <c r="P1216" i="14"/>
  <c r="Q1216" i="14"/>
  <c r="R1216" i="14"/>
  <c r="S1216" i="14"/>
  <c r="T1216" i="14"/>
  <c r="U1216" i="14"/>
  <c r="V1216" i="14"/>
  <c r="W1216" i="14"/>
  <c r="X1216" i="14"/>
  <c r="Y1216" i="14"/>
  <c r="Z1216" i="14"/>
  <c r="AA1216" i="14"/>
  <c r="AB1216" i="14"/>
  <c r="AC1216" i="14"/>
  <c r="AD1216" i="14"/>
  <c r="AE1216" i="14"/>
  <c r="AF1216" i="14"/>
  <c r="AG1216" i="14"/>
  <c r="AH1216" i="14"/>
  <c r="AI1216" i="14"/>
  <c r="AJ1216" i="14"/>
  <c r="AK1216" i="14"/>
  <c r="G1217" i="14"/>
  <c r="H1217" i="14"/>
  <c r="I1217" i="14"/>
  <c r="J1217" i="14"/>
  <c r="K1217" i="14"/>
  <c r="L1217" i="14"/>
  <c r="M1217" i="14"/>
  <c r="N1217" i="14"/>
  <c r="O1217" i="14"/>
  <c r="P1217" i="14"/>
  <c r="Q1217" i="14"/>
  <c r="R1217" i="14"/>
  <c r="S1217" i="14"/>
  <c r="T1217" i="14"/>
  <c r="U1217" i="14"/>
  <c r="V1217" i="14"/>
  <c r="W1217" i="14"/>
  <c r="X1217" i="14"/>
  <c r="Y1217" i="14"/>
  <c r="Z1217" i="14"/>
  <c r="AA1217" i="14"/>
  <c r="AB1217" i="14"/>
  <c r="AC1217" i="14"/>
  <c r="AD1217" i="14"/>
  <c r="AE1217" i="14"/>
  <c r="AF1217" i="14"/>
  <c r="AG1217" i="14"/>
  <c r="AH1217" i="14"/>
  <c r="AI1217" i="14"/>
  <c r="AJ1217" i="14"/>
  <c r="AK1217" i="14"/>
  <c r="G1218" i="14"/>
  <c r="H1218" i="14"/>
  <c r="I1218" i="14"/>
  <c r="J1218" i="14"/>
  <c r="K1218" i="14"/>
  <c r="L1218" i="14"/>
  <c r="M1218" i="14"/>
  <c r="N1218" i="14"/>
  <c r="O1218" i="14"/>
  <c r="P1218" i="14"/>
  <c r="Q1218" i="14"/>
  <c r="R1218" i="14"/>
  <c r="S1218" i="14"/>
  <c r="T1218" i="14"/>
  <c r="U1218" i="14"/>
  <c r="V1218" i="14"/>
  <c r="W1218" i="14"/>
  <c r="X1218" i="14"/>
  <c r="Y1218" i="14"/>
  <c r="Z1218" i="14"/>
  <c r="AA1218" i="14"/>
  <c r="AB1218" i="14"/>
  <c r="AC1218" i="14"/>
  <c r="AD1218" i="14"/>
  <c r="AE1218" i="14"/>
  <c r="AF1218" i="14"/>
  <c r="AG1218" i="14"/>
  <c r="AH1218" i="14"/>
  <c r="AI1218" i="14"/>
  <c r="AJ1218" i="14"/>
  <c r="AK1218" i="14"/>
  <c r="G1219" i="14"/>
  <c r="H1219" i="14"/>
  <c r="I1219" i="14"/>
  <c r="J1219" i="14"/>
  <c r="K1219" i="14"/>
  <c r="L1219" i="14"/>
  <c r="M1219" i="14"/>
  <c r="N1219" i="14"/>
  <c r="O1219" i="14"/>
  <c r="P1219" i="14"/>
  <c r="Q1219" i="14"/>
  <c r="R1219" i="14"/>
  <c r="S1219" i="14"/>
  <c r="T1219" i="14"/>
  <c r="U1219" i="14"/>
  <c r="V1219" i="14"/>
  <c r="W1219" i="14"/>
  <c r="X1219" i="14"/>
  <c r="Y1219" i="14"/>
  <c r="Z1219" i="14"/>
  <c r="AA1219" i="14"/>
  <c r="AB1219" i="14"/>
  <c r="AC1219" i="14"/>
  <c r="AD1219" i="14"/>
  <c r="AE1219" i="14"/>
  <c r="AF1219" i="14"/>
  <c r="AG1219" i="14"/>
  <c r="AH1219" i="14"/>
  <c r="AI1219" i="14"/>
  <c r="AJ1219" i="14"/>
  <c r="AK1219" i="14"/>
  <c r="G1220" i="14"/>
  <c r="H1220" i="14"/>
  <c r="I1220" i="14"/>
  <c r="J1220" i="14"/>
  <c r="K1220" i="14"/>
  <c r="L1220" i="14"/>
  <c r="M1220" i="14"/>
  <c r="N1220" i="14"/>
  <c r="O1220" i="14"/>
  <c r="P1220" i="14"/>
  <c r="Q1220" i="14"/>
  <c r="R1220" i="14"/>
  <c r="S1220" i="14"/>
  <c r="T1220" i="14"/>
  <c r="U1220" i="14"/>
  <c r="V1220" i="14"/>
  <c r="W1220" i="14"/>
  <c r="X1220" i="14"/>
  <c r="Y1220" i="14"/>
  <c r="Z1220" i="14"/>
  <c r="AA1220" i="14"/>
  <c r="AB1220" i="14"/>
  <c r="AC1220" i="14"/>
  <c r="AD1220" i="14"/>
  <c r="AE1220" i="14"/>
  <c r="AF1220" i="14"/>
  <c r="AG1220" i="14"/>
  <c r="AH1220" i="14"/>
  <c r="AI1220" i="14"/>
  <c r="AJ1220" i="14"/>
  <c r="AK1220" i="14"/>
  <c r="G1221" i="14"/>
  <c r="H1221" i="14"/>
  <c r="I1221" i="14"/>
  <c r="J1221" i="14"/>
  <c r="K1221" i="14"/>
  <c r="L1221" i="14"/>
  <c r="M1221" i="14"/>
  <c r="N1221" i="14"/>
  <c r="O1221" i="14"/>
  <c r="P1221" i="14"/>
  <c r="Q1221" i="14"/>
  <c r="R1221" i="14"/>
  <c r="S1221" i="14"/>
  <c r="T1221" i="14"/>
  <c r="U1221" i="14"/>
  <c r="V1221" i="14"/>
  <c r="W1221" i="14"/>
  <c r="X1221" i="14"/>
  <c r="Y1221" i="14"/>
  <c r="Z1221" i="14"/>
  <c r="AA1221" i="14"/>
  <c r="AB1221" i="14"/>
  <c r="AC1221" i="14"/>
  <c r="AD1221" i="14"/>
  <c r="AE1221" i="14"/>
  <c r="AF1221" i="14"/>
  <c r="AG1221" i="14"/>
  <c r="AH1221" i="14"/>
  <c r="AI1221" i="14"/>
  <c r="AJ1221" i="14"/>
  <c r="AK1221" i="14"/>
  <c r="G1222" i="14"/>
  <c r="H1222" i="14"/>
  <c r="I1222" i="14"/>
  <c r="J1222" i="14"/>
  <c r="K1222" i="14"/>
  <c r="L1222" i="14"/>
  <c r="M1222" i="14"/>
  <c r="N1222" i="14"/>
  <c r="O1222" i="14"/>
  <c r="P1222" i="14"/>
  <c r="Q1222" i="14"/>
  <c r="R1222" i="14"/>
  <c r="S1222" i="14"/>
  <c r="T1222" i="14"/>
  <c r="U1222" i="14"/>
  <c r="V1222" i="14"/>
  <c r="W1222" i="14"/>
  <c r="X1222" i="14"/>
  <c r="Y1222" i="14"/>
  <c r="Z1222" i="14"/>
  <c r="AA1222" i="14"/>
  <c r="AB1222" i="14"/>
  <c r="AC1222" i="14"/>
  <c r="AD1222" i="14"/>
  <c r="AE1222" i="14"/>
  <c r="AF1222" i="14"/>
  <c r="AG1222" i="14"/>
  <c r="AH1222" i="14"/>
  <c r="AI1222" i="14"/>
  <c r="AJ1222" i="14"/>
  <c r="AK1222" i="14"/>
  <c r="G1223" i="14"/>
  <c r="H1223" i="14"/>
  <c r="I1223" i="14"/>
  <c r="J1223" i="14"/>
  <c r="K1223" i="14"/>
  <c r="L1223" i="14"/>
  <c r="M1223" i="14"/>
  <c r="N1223" i="14"/>
  <c r="O1223" i="14"/>
  <c r="P1223" i="14"/>
  <c r="Q1223" i="14"/>
  <c r="R1223" i="14"/>
  <c r="S1223" i="14"/>
  <c r="T1223" i="14"/>
  <c r="U1223" i="14"/>
  <c r="V1223" i="14"/>
  <c r="W1223" i="14"/>
  <c r="X1223" i="14"/>
  <c r="Y1223" i="14"/>
  <c r="Z1223" i="14"/>
  <c r="AA1223" i="14"/>
  <c r="AB1223" i="14"/>
  <c r="AC1223" i="14"/>
  <c r="AD1223" i="14"/>
  <c r="AE1223" i="14"/>
  <c r="AF1223" i="14"/>
  <c r="AG1223" i="14"/>
  <c r="AH1223" i="14"/>
  <c r="AI1223" i="14"/>
  <c r="AJ1223" i="14"/>
  <c r="AK1223" i="14"/>
  <c r="G1224" i="14"/>
  <c r="H1224" i="14"/>
  <c r="I1224" i="14"/>
  <c r="J1224" i="14"/>
  <c r="K1224" i="14"/>
  <c r="L1224" i="14"/>
  <c r="M1224" i="14"/>
  <c r="N1224" i="14"/>
  <c r="O1224" i="14"/>
  <c r="P1224" i="14"/>
  <c r="Q1224" i="14"/>
  <c r="R1224" i="14"/>
  <c r="S1224" i="14"/>
  <c r="T1224" i="14"/>
  <c r="U1224" i="14"/>
  <c r="V1224" i="14"/>
  <c r="W1224" i="14"/>
  <c r="X1224" i="14"/>
  <c r="Y1224" i="14"/>
  <c r="Z1224" i="14"/>
  <c r="AA1224" i="14"/>
  <c r="AB1224" i="14"/>
  <c r="AC1224" i="14"/>
  <c r="AD1224" i="14"/>
  <c r="AE1224" i="14"/>
  <c r="AF1224" i="14"/>
  <c r="AG1224" i="14"/>
  <c r="AH1224" i="14"/>
  <c r="AI1224" i="14"/>
  <c r="AJ1224" i="14"/>
  <c r="AK1224" i="14"/>
  <c r="G1225" i="14"/>
  <c r="H1225" i="14"/>
  <c r="I1225" i="14"/>
  <c r="J1225" i="14"/>
  <c r="K1225" i="14"/>
  <c r="L1225" i="14"/>
  <c r="M1225" i="14"/>
  <c r="N1225" i="14"/>
  <c r="O1225" i="14"/>
  <c r="P1225" i="14"/>
  <c r="Q1225" i="14"/>
  <c r="R1225" i="14"/>
  <c r="S1225" i="14"/>
  <c r="T1225" i="14"/>
  <c r="U1225" i="14"/>
  <c r="V1225" i="14"/>
  <c r="W1225" i="14"/>
  <c r="X1225" i="14"/>
  <c r="Y1225" i="14"/>
  <c r="Z1225" i="14"/>
  <c r="AA1225" i="14"/>
  <c r="AB1225" i="14"/>
  <c r="AC1225" i="14"/>
  <c r="AD1225" i="14"/>
  <c r="AE1225" i="14"/>
  <c r="AF1225" i="14"/>
  <c r="AG1225" i="14"/>
  <c r="AH1225" i="14"/>
  <c r="AI1225" i="14"/>
  <c r="AJ1225" i="14"/>
  <c r="AK1225" i="14"/>
  <c r="G1226" i="14"/>
  <c r="H1226" i="14"/>
  <c r="I1226" i="14"/>
  <c r="J1226" i="14"/>
  <c r="K1226" i="14"/>
  <c r="L1226" i="14"/>
  <c r="M1226" i="14"/>
  <c r="N1226" i="14"/>
  <c r="O1226" i="14"/>
  <c r="P1226" i="14"/>
  <c r="Q1226" i="14"/>
  <c r="R1226" i="14"/>
  <c r="S1226" i="14"/>
  <c r="T1226" i="14"/>
  <c r="U1226" i="14"/>
  <c r="V1226" i="14"/>
  <c r="W1226" i="14"/>
  <c r="X1226" i="14"/>
  <c r="Y1226" i="14"/>
  <c r="Z1226" i="14"/>
  <c r="AA1226" i="14"/>
  <c r="AB1226" i="14"/>
  <c r="AC1226" i="14"/>
  <c r="AD1226" i="14"/>
  <c r="AE1226" i="14"/>
  <c r="AF1226" i="14"/>
  <c r="AG1226" i="14"/>
  <c r="AH1226" i="14"/>
  <c r="AI1226" i="14"/>
  <c r="AJ1226" i="14"/>
  <c r="AK1226" i="14"/>
  <c r="G1227" i="14"/>
  <c r="H1227" i="14"/>
  <c r="I1227" i="14"/>
  <c r="J1227" i="14"/>
  <c r="K1227" i="14"/>
  <c r="L1227" i="14"/>
  <c r="M1227" i="14"/>
  <c r="N1227" i="14"/>
  <c r="O1227" i="14"/>
  <c r="P1227" i="14"/>
  <c r="Q1227" i="14"/>
  <c r="R1227" i="14"/>
  <c r="S1227" i="14"/>
  <c r="T1227" i="14"/>
  <c r="U1227" i="14"/>
  <c r="V1227" i="14"/>
  <c r="W1227" i="14"/>
  <c r="X1227" i="14"/>
  <c r="Y1227" i="14"/>
  <c r="Z1227" i="14"/>
  <c r="AA1227" i="14"/>
  <c r="AB1227" i="14"/>
  <c r="AC1227" i="14"/>
  <c r="AD1227" i="14"/>
  <c r="AE1227" i="14"/>
  <c r="AF1227" i="14"/>
  <c r="AG1227" i="14"/>
  <c r="AH1227" i="14"/>
  <c r="AI1227" i="14"/>
  <c r="AJ1227" i="14"/>
  <c r="AK1227" i="14"/>
  <c r="G1228" i="14"/>
  <c r="H1228" i="14"/>
  <c r="I1228" i="14"/>
  <c r="J1228" i="14"/>
  <c r="K1228" i="14"/>
  <c r="L1228" i="14"/>
  <c r="M1228" i="14"/>
  <c r="N1228" i="14"/>
  <c r="O1228" i="14"/>
  <c r="P1228" i="14"/>
  <c r="Q1228" i="14"/>
  <c r="R1228" i="14"/>
  <c r="S1228" i="14"/>
  <c r="T1228" i="14"/>
  <c r="U1228" i="14"/>
  <c r="V1228" i="14"/>
  <c r="W1228" i="14"/>
  <c r="X1228" i="14"/>
  <c r="Y1228" i="14"/>
  <c r="Z1228" i="14"/>
  <c r="AA1228" i="14"/>
  <c r="AB1228" i="14"/>
  <c r="AC1228" i="14"/>
  <c r="AD1228" i="14"/>
  <c r="AE1228" i="14"/>
  <c r="AF1228" i="14"/>
  <c r="AG1228" i="14"/>
  <c r="AH1228" i="14"/>
  <c r="AI1228" i="14"/>
  <c r="AJ1228" i="14"/>
  <c r="AK1228" i="14"/>
  <c r="G1229" i="14"/>
  <c r="H1229" i="14"/>
  <c r="I1229" i="14"/>
  <c r="J1229" i="14"/>
  <c r="K1229" i="14"/>
  <c r="L1229" i="14"/>
  <c r="M1229" i="14"/>
  <c r="N1229" i="14"/>
  <c r="O1229" i="14"/>
  <c r="P1229" i="14"/>
  <c r="Q1229" i="14"/>
  <c r="R1229" i="14"/>
  <c r="S1229" i="14"/>
  <c r="T1229" i="14"/>
  <c r="U1229" i="14"/>
  <c r="V1229" i="14"/>
  <c r="W1229" i="14"/>
  <c r="X1229" i="14"/>
  <c r="Y1229" i="14"/>
  <c r="Z1229" i="14"/>
  <c r="AA1229" i="14"/>
  <c r="AB1229" i="14"/>
  <c r="AC1229" i="14"/>
  <c r="AD1229" i="14"/>
  <c r="AE1229" i="14"/>
  <c r="AF1229" i="14"/>
  <c r="AG1229" i="14"/>
  <c r="AH1229" i="14"/>
  <c r="AI1229" i="14"/>
  <c r="AJ1229" i="14"/>
  <c r="AK1229" i="14"/>
  <c r="G1230" i="14"/>
  <c r="H1230" i="14"/>
  <c r="I1230" i="14"/>
  <c r="J1230" i="14"/>
  <c r="K1230" i="14"/>
  <c r="L1230" i="14"/>
  <c r="M1230" i="14"/>
  <c r="N1230" i="14"/>
  <c r="O1230" i="14"/>
  <c r="P1230" i="14"/>
  <c r="Q1230" i="14"/>
  <c r="R1230" i="14"/>
  <c r="S1230" i="14"/>
  <c r="T1230" i="14"/>
  <c r="U1230" i="14"/>
  <c r="V1230" i="14"/>
  <c r="W1230" i="14"/>
  <c r="X1230" i="14"/>
  <c r="Y1230" i="14"/>
  <c r="Z1230" i="14"/>
  <c r="AA1230" i="14"/>
  <c r="AB1230" i="14"/>
  <c r="AC1230" i="14"/>
  <c r="AD1230" i="14"/>
  <c r="AE1230" i="14"/>
  <c r="AF1230" i="14"/>
  <c r="AG1230" i="14"/>
  <c r="AH1230" i="14"/>
  <c r="AI1230" i="14"/>
  <c r="AJ1230" i="14"/>
  <c r="AK1230" i="14"/>
  <c r="G1231" i="14"/>
  <c r="H1231" i="14"/>
  <c r="I1231" i="14"/>
  <c r="J1231" i="14"/>
  <c r="K1231" i="14"/>
  <c r="L1231" i="14"/>
  <c r="M1231" i="14"/>
  <c r="N1231" i="14"/>
  <c r="O1231" i="14"/>
  <c r="P1231" i="14"/>
  <c r="Q1231" i="14"/>
  <c r="R1231" i="14"/>
  <c r="S1231" i="14"/>
  <c r="T1231" i="14"/>
  <c r="U1231" i="14"/>
  <c r="V1231" i="14"/>
  <c r="W1231" i="14"/>
  <c r="X1231" i="14"/>
  <c r="Y1231" i="14"/>
  <c r="Z1231" i="14"/>
  <c r="AA1231" i="14"/>
  <c r="AB1231" i="14"/>
  <c r="AC1231" i="14"/>
  <c r="AD1231" i="14"/>
  <c r="AE1231" i="14"/>
  <c r="AF1231" i="14"/>
  <c r="AG1231" i="14"/>
  <c r="AH1231" i="14"/>
  <c r="AI1231" i="14"/>
  <c r="AJ1231" i="14"/>
  <c r="AK1231" i="14"/>
  <c r="G1232" i="14"/>
  <c r="H1232" i="14"/>
  <c r="I1232" i="14"/>
  <c r="J1232" i="14"/>
  <c r="K1232" i="14"/>
  <c r="L1232" i="14"/>
  <c r="M1232" i="14"/>
  <c r="N1232" i="14"/>
  <c r="O1232" i="14"/>
  <c r="P1232" i="14"/>
  <c r="Q1232" i="14"/>
  <c r="R1232" i="14"/>
  <c r="S1232" i="14"/>
  <c r="T1232" i="14"/>
  <c r="U1232" i="14"/>
  <c r="V1232" i="14"/>
  <c r="W1232" i="14"/>
  <c r="X1232" i="14"/>
  <c r="Y1232" i="14"/>
  <c r="Z1232" i="14"/>
  <c r="AA1232" i="14"/>
  <c r="AB1232" i="14"/>
  <c r="AC1232" i="14"/>
  <c r="AD1232" i="14"/>
  <c r="AE1232" i="14"/>
  <c r="AF1232" i="14"/>
  <c r="AG1232" i="14"/>
  <c r="AH1232" i="14"/>
  <c r="AI1232" i="14"/>
  <c r="AJ1232" i="14"/>
  <c r="AK1232" i="14"/>
  <c r="G1233" i="14"/>
  <c r="H1233" i="14"/>
  <c r="I1233" i="14"/>
  <c r="J1233" i="14"/>
  <c r="K1233" i="14"/>
  <c r="L1233" i="14"/>
  <c r="M1233" i="14"/>
  <c r="N1233" i="14"/>
  <c r="O1233" i="14"/>
  <c r="P1233" i="14"/>
  <c r="Q1233" i="14"/>
  <c r="R1233" i="14"/>
  <c r="S1233" i="14"/>
  <c r="T1233" i="14"/>
  <c r="U1233" i="14"/>
  <c r="V1233" i="14"/>
  <c r="W1233" i="14"/>
  <c r="X1233" i="14"/>
  <c r="Y1233" i="14"/>
  <c r="Z1233" i="14"/>
  <c r="AA1233" i="14"/>
  <c r="AB1233" i="14"/>
  <c r="AC1233" i="14"/>
  <c r="AD1233" i="14"/>
  <c r="AE1233" i="14"/>
  <c r="AF1233" i="14"/>
  <c r="AG1233" i="14"/>
  <c r="AH1233" i="14"/>
  <c r="AI1233" i="14"/>
  <c r="AJ1233" i="14"/>
  <c r="AK1233" i="14"/>
  <c r="G1234" i="14"/>
  <c r="H1234" i="14"/>
  <c r="I1234" i="14"/>
  <c r="J1234" i="14"/>
  <c r="K1234" i="14"/>
  <c r="L1234" i="14"/>
  <c r="M1234" i="14"/>
  <c r="N1234" i="14"/>
  <c r="O1234" i="14"/>
  <c r="P1234" i="14"/>
  <c r="Q1234" i="14"/>
  <c r="R1234" i="14"/>
  <c r="S1234" i="14"/>
  <c r="T1234" i="14"/>
  <c r="U1234" i="14"/>
  <c r="V1234" i="14"/>
  <c r="W1234" i="14"/>
  <c r="X1234" i="14"/>
  <c r="Y1234" i="14"/>
  <c r="Z1234" i="14"/>
  <c r="AA1234" i="14"/>
  <c r="AB1234" i="14"/>
  <c r="AC1234" i="14"/>
  <c r="AD1234" i="14"/>
  <c r="AE1234" i="14"/>
  <c r="AF1234" i="14"/>
  <c r="AG1234" i="14"/>
  <c r="AH1234" i="14"/>
  <c r="AI1234" i="14"/>
  <c r="AJ1234" i="14"/>
  <c r="AK1234" i="14"/>
  <c r="G1235" i="14"/>
  <c r="H1235" i="14"/>
  <c r="I1235" i="14"/>
  <c r="J1235" i="14"/>
  <c r="K1235" i="14"/>
  <c r="L1235" i="14"/>
  <c r="M1235" i="14"/>
  <c r="N1235" i="14"/>
  <c r="O1235" i="14"/>
  <c r="P1235" i="14"/>
  <c r="Q1235" i="14"/>
  <c r="R1235" i="14"/>
  <c r="S1235" i="14"/>
  <c r="T1235" i="14"/>
  <c r="U1235" i="14"/>
  <c r="V1235" i="14"/>
  <c r="W1235" i="14"/>
  <c r="X1235" i="14"/>
  <c r="Y1235" i="14"/>
  <c r="Z1235" i="14"/>
  <c r="AA1235" i="14"/>
  <c r="AB1235" i="14"/>
  <c r="AC1235" i="14"/>
  <c r="AD1235" i="14"/>
  <c r="AE1235" i="14"/>
  <c r="AF1235" i="14"/>
  <c r="AG1235" i="14"/>
  <c r="AH1235" i="14"/>
  <c r="AI1235" i="14"/>
  <c r="AJ1235" i="14"/>
  <c r="AK1235" i="14"/>
  <c r="G1236" i="14"/>
  <c r="H1236" i="14"/>
  <c r="I1236" i="14"/>
  <c r="J1236" i="14"/>
  <c r="K1236" i="14"/>
  <c r="L1236" i="14"/>
  <c r="M1236" i="14"/>
  <c r="N1236" i="14"/>
  <c r="O1236" i="14"/>
  <c r="P1236" i="14"/>
  <c r="Q1236" i="14"/>
  <c r="R1236" i="14"/>
  <c r="S1236" i="14"/>
  <c r="T1236" i="14"/>
  <c r="U1236" i="14"/>
  <c r="V1236" i="14"/>
  <c r="W1236" i="14"/>
  <c r="X1236" i="14"/>
  <c r="Y1236" i="14"/>
  <c r="Z1236" i="14"/>
  <c r="AA1236" i="14"/>
  <c r="AB1236" i="14"/>
  <c r="AC1236" i="14"/>
  <c r="AD1236" i="14"/>
  <c r="AE1236" i="14"/>
  <c r="AF1236" i="14"/>
  <c r="AG1236" i="14"/>
  <c r="AH1236" i="14"/>
  <c r="AI1236" i="14"/>
  <c r="AJ1236" i="14"/>
  <c r="AK1236" i="14"/>
  <c r="G1237" i="14"/>
  <c r="H1237" i="14"/>
  <c r="I1237" i="14"/>
  <c r="J1237" i="14"/>
  <c r="K1237" i="14"/>
  <c r="L1237" i="14"/>
  <c r="M1237" i="14"/>
  <c r="N1237" i="14"/>
  <c r="O1237" i="14"/>
  <c r="P1237" i="14"/>
  <c r="Q1237" i="14"/>
  <c r="R1237" i="14"/>
  <c r="S1237" i="14"/>
  <c r="T1237" i="14"/>
  <c r="U1237" i="14"/>
  <c r="V1237" i="14"/>
  <c r="W1237" i="14"/>
  <c r="X1237" i="14"/>
  <c r="Y1237" i="14"/>
  <c r="Z1237" i="14"/>
  <c r="AA1237" i="14"/>
  <c r="AB1237" i="14"/>
  <c r="AC1237" i="14"/>
  <c r="AD1237" i="14"/>
  <c r="AE1237" i="14"/>
  <c r="AF1237" i="14"/>
  <c r="AG1237" i="14"/>
  <c r="AH1237" i="14"/>
  <c r="AI1237" i="14"/>
  <c r="AJ1237" i="14"/>
  <c r="AK1237" i="14"/>
  <c r="G1238" i="14"/>
  <c r="H1238" i="14"/>
  <c r="I1238" i="14"/>
  <c r="J1238" i="14"/>
  <c r="K1238" i="14"/>
  <c r="L1238" i="14"/>
  <c r="M1238" i="14"/>
  <c r="N1238" i="14"/>
  <c r="O1238" i="14"/>
  <c r="P1238" i="14"/>
  <c r="Q1238" i="14"/>
  <c r="R1238" i="14"/>
  <c r="S1238" i="14"/>
  <c r="T1238" i="14"/>
  <c r="U1238" i="14"/>
  <c r="V1238" i="14"/>
  <c r="W1238" i="14"/>
  <c r="X1238" i="14"/>
  <c r="Y1238" i="14"/>
  <c r="Z1238" i="14"/>
  <c r="AA1238" i="14"/>
  <c r="AB1238" i="14"/>
  <c r="AC1238" i="14"/>
  <c r="AD1238" i="14"/>
  <c r="AE1238" i="14"/>
  <c r="AF1238" i="14"/>
  <c r="AG1238" i="14"/>
  <c r="AH1238" i="14"/>
  <c r="AI1238" i="14"/>
  <c r="AJ1238" i="14"/>
  <c r="AK1238" i="14"/>
  <c r="G1239" i="14"/>
  <c r="H1239" i="14"/>
  <c r="I1239" i="14"/>
  <c r="J1239" i="14"/>
  <c r="K1239" i="14"/>
  <c r="L1239" i="14"/>
  <c r="M1239" i="14"/>
  <c r="N1239" i="14"/>
  <c r="O1239" i="14"/>
  <c r="P1239" i="14"/>
  <c r="Q1239" i="14"/>
  <c r="R1239" i="14"/>
  <c r="S1239" i="14"/>
  <c r="T1239" i="14"/>
  <c r="U1239" i="14"/>
  <c r="V1239" i="14"/>
  <c r="W1239" i="14"/>
  <c r="X1239" i="14"/>
  <c r="Y1239" i="14"/>
  <c r="Z1239" i="14"/>
  <c r="AA1239" i="14"/>
  <c r="AB1239" i="14"/>
  <c r="AC1239" i="14"/>
  <c r="AD1239" i="14"/>
  <c r="AE1239" i="14"/>
  <c r="AF1239" i="14"/>
  <c r="AG1239" i="14"/>
  <c r="AH1239" i="14"/>
  <c r="AI1239" i="14"/>
  <c r="AJ1239" i="14"/>
  <c r="AK1239" i="14"/>
  <c r="G1240" i="14"/>
  <c r="H1240" i="14"/>
  <c r="I1240" i="14"/>
  <c r="J1240" i="14"/>
  <c r="K1240" i="14"/>
  <c r="L1240" i="14"/>
  <c r="M1240" i="14"/>
  <c r="N1240" i="14"/>
  <c r="O1240" i="14"/>
  <c r="P1240" i="14"/>
  <c r="Q1240" i="14"/>
  <c r="R1240" i="14"/>
  <c r="S1240" i="14"/>
  <c r="T1240" i="14"/>
  <c r="U1240" i="14"/>
  <c r="V1240" i="14"/>
  <c r="W1240" i="14"/>
  <c r="X1240" i="14"/>
  <c r="Y1240" i="14"/>
  <c r="Z1240" i="14"/>
  <c r="AA1240" i="14"/>
  <c r="AB1240" i="14"/>
  <c r="AC1240" i="14"/>
  <c r="AD1240" i="14"/>
  <c r="AE1240" i="14"/>
  <c r="AF1240" i="14"/>
  <c r="AG1240" i="14"/>
  <c r="AH1240" i="14"/>
  <c r="AI1240" i="14"/>
  <c r="AJ1240" i="14"/>
  <c r="AK1240" i="14"/>
  <c r="G1241" i="14"/>
  <c r="H1241" i="14"/>
  <c r="I1241" i="14"/>
  <c r="J1241" i="14"/>
  <c r="K1241" i="14"/>
  <c r="L1241" i="14"/>
  <c r="M1241" i="14"/>
  <c r="N1241" i="14"/>
  <c r="O1241" i="14"/>
  <c r="P1241" i="14"/>
  <c r="Q1241" i="14"/>
  <c r="R1241" i="14"/>
  <c r="S1241" i="14"/>
  <c r="T1241" i="14"/>
  <c r="U1241" i="14"/>
  <c r="V1241" i="14"/>
  <c r="W1241" i="14"/>
  <c r="X1241" i="14"/>
  <c r="Y1241" i="14"/>
  <c r="Z1241" i="14"/>
  <c r="AA1241" i="14"/>
  <c r="AB1241" i="14"/>
  <c r="AC1241" i="14"/>
  <c r="AD1241" i="14"/>
  <c r="AE1241" i="14"/>
  <c r="AF1241" i="14"/>
  <c r="AG1241" i="14"/>
  <c r="AH1241" i="14"/>
  <c r="AI1241" i="14"/>
  <c r="AJ1241" i="14"/>
  <c r="AK1241" i="14"/>
  <c r="G1242" i="14"/>
  <c r="H1242" i="14"/>
  <c r="I1242" i="14"/>
  <c r="J1242" i="14"/>
  <c r="K1242" i="14"/>
  <c r="L1242" i="14"/>
  <c r="M1242" i="14"/>
  <c r="N1242" i="14"/>
  <c r="O1242" i="14"/>
  <c r="P1242" i="14"/>
  <c r="Q1242" i="14"/>
  <c r="R1242" i="14"/>
  <c r="S1242" i="14"/>
  <c r="T1242" i="14"/>
  <c r="U1242" i="14"/>
  <c r="V1242" i="14"/>
  <c r="W1242" i="14"/>
  <c r="X1242" i="14"/>
  <c r="Y1242" i="14"/>
  <c r="Z1242" i="14"/>
  <c r="AA1242" i="14"/>
  <c r="AB1242" i="14"/>
  <c r="AC1242" i="14"/>
  <c r="AD1242" i="14"/>
  <c r="AE1242" i="14"/>
  <c r="AF1242" i="14"/>
  <c r="AG1242" i="14"/>
  <c r="AH1242" i="14"/>
  <c r="AI1242" i="14"/>
  <c r="AJ1242" i="14"/>
  <c r="AK1242" i="14"/>
  <c r="G1243" i="14"/>
  <c r="H1243" i="14"/>
  <c r="I1243" i="14"/>
  <c r="J1243" i="14"/>
  <c r="K1243" i="14"/>
  <c r="L1243" i="14"/>
  <c r="M1243" i="14"/>
  <c r="N1243" i="14"/>
  <c r="O1243" i="14"/>
  <c r="P1243" i="14"/>
  <c r="Q1243" i="14"/>
  <c r="R1243" i="14"/>
  <c r="S1243" i="14"/>
  <c r="T1243" i="14"/>
  <c r="U1243" i="14"/>
  <c r="V1243" i="14"/>
  <c r="W1243" i="14"/>
  <c r="X1243" i="14"/>
  <c r="Y1243" i="14"/>
  <c r="Z1243" i="14"/>
  <c r="AA1243" i="14"/>
  <c r="AB1243" i="14"/>
  <c r="AC1243" i="14"/>
  <c r="AD1243" i="14"/>
  <c r="AE1243" i="14"/>
  <c r="AF1243" i="14"/>
  <c r="AG1243" i="14"/>
  <c r="AH1243" i="14"/>
  <c r="AI1243" i="14"/>
  <c r="AJ1243" i="14"/>
  <c r="AK1243" i="14"/>
  <c r="G1244" i="14"/>
  <c r="H1244" i="14"/>
  <c r="I1244" i="14"/>
  <c r="J1244" i="14"/>
  <c r="K1244" i="14"/>
  <c r="L1244" i="14"/>
  <c r="M1244" i="14"/>
  <c r="N1244" i="14"/>
  <c r="O1244" i="14"/>
  <c r="P1244" i="14"/>
  <c r="Q1244" i="14"/>
  <c r="R1244" i="14"/>
  <c r="S1244" i="14"/>
  <c r="T1244" i="14"/>
  <c r="U1244" i="14"/>
  <c r="V1244" i="14"/>
  <c r="W1244" i="14"/>
  <c r="X1244" i="14"/>
  <c r="Y1244" i="14"/>
  <c r="Z1244" i="14"/>
  <c r="AA1244" i="14"/>
  <c r="AB1244" i="14"/>
  <c r="AC1244" i="14"/>
  <c r="AD1244" i="14"/>
  <c r="AE1244" i="14"/>
  <c r="AF1244" i="14"/>
  <c r="AG1244" i="14"/>
  <c r="AH1244" i="14"/>
  <c r="AI1244" i="14"/>
  <c r="AJ1244" i="14"/>
  <c r="AK1244" i="14"/>
  <c r="G1245" i="14"/>
  <c r="H1245" i="14"/>
  <c r="I1245" i="14"/>
  <c r="J1245" i="14"/>
  <c r="K1245" i="14"/>
  <c r="L1245" i="14"/>
  <c r="M1245" i="14"/>
  <c r="N1245" i="14"/>
  <c r="O1245" i="14"/>
  <c r="P1245" i="14"/>
  <c r="Q1245" i="14"/>
  <c r="R1245" i="14"/>
  <c r="S1245" i="14"/>
  <c r="T1245" i="14"/>
  <c r="U1245" i="14"/>
  <c r="V1245" i="14"/>
  <c r="W1245" i="14"/>
  <c r="X1245" i="14"/>
  <c r="Y1245" i="14"/>
  <c r="Z1245" i="14"/>
  <c r="AA1245" i="14"/>
  <c r="AB1245" i="14"/>
  <c r="AC1245" i="14"/>
  <c r="AD1245" i="14"/>
  <c r="AE1245" i="14"/>
  <c r="AF1245" i="14"/>
  <c r="AG1245" i="14"/>
  <c r="AH1245" i="14"/>
  <c r="AI1245" i="14"/>
  <c r="AJ1245" i="14"/>
  <c r="AK1245" i="14"/>
  <c r="G1246" i="14"/>
  <c r="H1246" i="14"/>
  <c r="I1246" i="14"/>
  <c r="J1246" i="14"/>
  <c r="K1246" i="14"/>
  <c r="L1246" i="14"/>
  <c r="M1246" i="14"/>
  <c r="N1246" i="14"/>
  <c r="O1246" i="14"/>
  <c r="P1246" i="14"/>
  <c r="Q1246" i="14"/>
  <c r="R1246" i="14"/>
  <c r="S1246" i="14"/>
  <c r="T1246" i="14"/>
  <c r="U1246" i="14"/>
  <c r="V1246" i="14"/>
  <c r="W1246" i="14"/>
  <c r="X1246" i="14"/>
  <c r="Y1246" i="14"/>
  <c r="Z1246" i="14"/>
  <c r="AA1246" i="14"/>
  <c r="AB1246" i="14"/>
  <c r="AC1246" i="14"/>
  <c r="AD1246" i="14"/>
  <c r="AE1246" i="14"/>
  <c r="AF1246" i="14"/>
  <c r="AG1246" i="14"/>
  <c r="AH1246" i="14"/>
  <c r="AI1246" i="14"/>
  <c r="AJ1246" i="14"/>
  <c r="AK1246" i="14"/>
  <c r="G1247" i="14"/>
  <c r="H1247" i="14"/>
  <c r="I1247" i="14"/>
  <c r="J1247" i="14"/>
  <c r="K1247" i="14"/>
  <c r="L1247" i="14"/>
  <c r="M1247" i="14"/>
  <c r="N1247" i="14"/>
  <c r="O1247" i="14"/>
  <c r="P1247" i="14"/>
  <c r="Q1247" i="14"/>
  <c r="R1247" i="14"/>
  <c r="S1247" i="14"/>
  <c r="T1247" i="14"/>
  <c r="U1247" i="14"/>
  <c r="V1247" i="14"/>
  <c r="W1247" i="14"/>
  <c r="X1247" i="14"/>
  <c r="Y1247" i="14"/>
  <c r="Z1247" i="14"/>
  <c r="AA1247" i="14"/>
  <c r="AB1247" i="14"/>
  <c r="AC1247" i="14"/>
  <c r="AD1247" i="14"/>
  <c r="AE1247" i="14"/>
  <c r="AF1247" i="14"/>
  <c r="AG1247" i="14"/>
  <c r="AH1247" i="14"/>
  <c r="AI1247" i="14"/>
  <c r="AJ1247" i="14"/>
  <c r="AK1247" i="14"/>
  <c r="G1248" i="14"/>
  <c r="H1248" i="14"/>
  <c r="I1248" i="14"/>
  <c r="J1248" i="14"/>
  <c r="K1248" i="14"/>
  <c r="L1248" i="14"/>
  <c r="M1248" i="14"/>
  <c r="N1248" i="14"/>
  <c r="O1248" i="14"/>
  <c r="P1248" i="14"/>
  <c r="Q1248" i="14"/>
  <c r="R1248" i="14"/>
  <c r="S1248" i="14"/>
  <c r="T1248" i="14"/>
  <c r="U1248" i="14"/>
  <c r="V1248" i="14"/>
  <c r="W1248" i="14"/>
  <c r="X1248" i="14"/>
  <c r="Y1248" i="14"/>
  <c r="Z1248" i="14"/>
  <c r="AA1248" i="14"/>
  <c r="AB1248" i="14"/>
  <c r="AC1248" i="14"/>
  <c r="AD1248" i="14"/>
  <c r="AE1248" i="14"/>
  <c r="AF1248" i="14"/>
  <c r="AG1248" i="14"/>
  <c r="AH1248" i="14"/>
  <c r="AI1248" i="14"/>
  <c r="AJ1248" i="14"/>
  <c r="AK1248" i="14"/>
  <c r="G1249" i="14"/>
  <c r="H1249" i="14"/>
  <c r="I1249" i="14"/>
  <c r="J1249" i="14"/>
  <c r="K1249" i="14"/>
  <c r="L1249" i="14"/>
  <c r="M1249" i="14"/>
  <c r="N1249" i="14"/>
  <c r="O1249" i="14"/>
  <c r="P1249" i="14"/>
  <c r="Q1249" i="14"/>
  <c r="R1249" i="14"/>
  <c r="S1249" i="14"/>
  <c r="T1249" i="14"/>
  <c r="U1249" i="14"/>
  <c r="V1249" i="14"/>
  <c r="W1249" i="14"/>
  <c r="X1249" i="14"/>
  <c r="Y1249" i="14"/>
  <c r="Z1249" i="14"/>
  <c r="AA1249" i="14"/>
  <c r="AB1249" i="14"/>
  <c r="AC1249" i="14"/>
  <c r="AD1249" i="14"/>
  <c r="AE1249" i="14"/>
  <c r="AF1249" i="14"/>
  <c r="AG1249" i="14"/>
  <c r="AH1249" i="14"/>
  <c r="AI1249" i="14"/>
  <c r="AJ1249" i="14"/>
  <c r="AK1249" i="14"/>
  <c r="G1250" i="14"/>
  <c r="H1250" i="14"/>
  <c r="I1250" i="14"/>
  <c r="J1250" i="14"/>
  <c r="K1250" i="14"/>
  <c r="L1250" i="14"/>
  <c r="M1250" i="14"/>
  <c r="N1250" i="14"/>
  <c r="O1250" i="14"/>
  <c r="P1250" i="14"/>
  <c r="Q1250" i="14"/>
  <c r="R1250" i="14"/>
  <c r="S1250" i="14"/>
  <c r="T1250" i="14"/>
  <c r="U1250" i="14"/>
  <c r="V1250" i="14"/>
  <c r="W1250" i="14"/>
  <c r="X1250" i="14"/>
  <c r="Y1250" i="14"/>
  <c r="Z1250" i="14"/>
  <c r="AA1250" i="14"/>
  <c r="AB1250" i="14"/>
  <c r="AC1250" i="14"/>
  <c r="AD1250" i="14"/>
  <c r="AE1250" i="14"/>
  <c r="AF1250" i="14"/>
  <c r="AG1250" i="14"/>
  <c r="AH1250" i="14"/>
  <c r="AI1250" i="14"/>
  <c r="AJ1250" i="14"/>
  <c r="AK1250" i="14"/>
  <c r="G1251" i="14"/>
  <c r="H1251" i="14"/>
  <c r="I1251" i="14"/>
  <c r="J1251" i="14"/>
  <c r="K1251" i="14"/>
  <c r="L1251" i="14"/>
  <c r="M1251" i="14"/>
  <c r="N1251" i="14"/>
  <c r="O1251" i="14"/>
  <c r="P1251" i="14"/>
  <c r="Q1251" i="14"/>
  <c r="R1251" i="14"/>
  <c r="S1251" i="14"/>
  <c r="T1251" i="14"/>
  <c r="U1251" i="14"/>
  <c r="V1251" i="14"/>
  <c r="W1251" i="14"/>
  <c r="X1251" i="14"/>
  <c r="Y1251" i="14"/>
  <c r="Z1251" i="14"/>
  <c r="AA1251" i="14"/>
  <c r="AB1251" i="14"/>
  <c r="AC1251" i="14"/>
  <c r="AD1251" i="14"/>
  <c r="AE1251" i="14"/>
  <c r="AF1251" i="14"/>
  <c r="AG1251" i="14"/>
  <c r="AH1251" i="14"/>
  <c r="AI1251" i="14"/>
  <c r="AJ1251" i="14"/>
  <c r="AK1251" i="14"/>
  <c r="G1252" i="14"/>
  <c r="H1252" i="14"/>
  <c r="I1252" i="14"/>
  <c r="J1252" i="14"/>
  <c r="K1252" i="14"/>
  <c r="L1252" i="14"/>
  <c r="M1252" i="14"/>
  <c r="N1252" i="14"/>
  <c r="O1252" i="14"/>
  <c r="P1252" i="14"/>
  <c r="Q1252" i="14"/>
  <c r="R1252" i="14"/>
  <c r="S1252" i="14"/>
  <c r="T1252" i="14"/>
  <c r="U1252" i="14"/>
  <c r="V1252" i="14"/>
  <c r="W1252" i="14"/>
  <c r="X1252" i="14"/>
  <c r="Y1252" i="14"/>
  <c r="Z1252" i="14"/>
  <c r="AA1252" i="14"/>
  <c r="AB1252" i="14"/>
  <c r="AC1252" i="14"/>
  <c r="AD1252" i="14"/>
  <c r="AE1252" i="14"/>
  <c r="AF1252" i="14"/>
  <c r="AG1252" i="14"/>
  <c r="AH1252" i="14"/>
  <c r="AI1252" i="14"/>
  <c r="AJ1252" i="14"/>
  <c r="AK1252" i="14"/>
  <c r="G1253" i="14"/>
  <c r="H1253" i="14"/>
  <c r="I1253" i="14"/>
  <c r="J1253" i="14"/>
  <c r="K1253" i="14"/>
  <c r="L1253" i="14"/>
  <c r="M1253" i="14"/>
  <c r="N1253" i="14"/>
  <c r="O1253" i="14"/>
  <c r="P1253" i="14"/>
  <c r="Q1253" i="14"/>
  <c r="R1253" i="14"/>
  <c r="S1253" i="14"/>
  <c r="T1253" i="14"/>
  <c r="U1253" i="14"/>
  <c r="V1253" i="14"/>
  <c r="W1253" i="14"/>
  <c r="X1253" i="14"/>
  <c r="Y1253" i="14"/>
  <c r="Z1253" i="14"/>
  <c r="AA1253" i="14"/>
  <c r="AB1253" i="14"/>
  <c r="AC1253" i="14"/>
  <c r="AD1253" i="14"/>
  <c r="AE1253" i="14"/>
  <c r="AF1253" i="14"/>
  <c r="AG1253" i="14"/>
  <c r="AH1253" i="14"/>
  <c r="AI1253" i="14"/>
  <c r="AJ1253" i="14"/>
  <c r="AK1253" i="14"/>
  <c r="G1254" i="14"/>
  <c r="H1254" i="14"/>
  <c r="I1254" i="14"/>
  <c r="J1254" i="14"/>
  <c r="K1254" i="14"/>
  <c r="L1254" i="14"/>
  <c r="M1254" i="14"/>
  <c r="N1254" i="14"/>
  <c r="O1254" i="14"/>
  <c r="P1254" i="14"/>
  <c r="Q1254" i="14"/>
  <c r="R1254" i="14"/>
  <c r="S1254" i="14"/>
  <c r="T1254" i="14"/>
  <c r="U1254" i="14"/>
  <c r="V1254" i="14"/>
  <c r="W1254" i="14"/>
  <c r="X1254" i="14"/>
  <c r="Y1254" i="14"/>
  <c r="Z1254" i="14"/>
  <c r="AA1254" i="14"/>
  <c r="AB1254" i="14"/>
  <c r="AC1254" i="14"/>
  <c r="AD1254" i="14"/>
  <c r="AE1254" i="14"/>
  <c r="AF1254" i="14"/>
  <c r="AG1254" i="14"/>
  <c r="AH1254" i="14"/>
  <c r="AI1254" i="14"/>
  <c r="AJ1254" i="14"/>
  <c r="AK1254" i="14"/>
  <c r="G1255" i="14"/>
  <c r="H1255" i="14"/>
  <c r="I1255" i="14"/>
  <c r="J1255" i="14"/>
  <c r="K1255" i="14"/>
  <c r="L1255" i="14"/>
  <c r="M1255" i="14"/>
  <c r="N1255" i="14"/>
  <c r="O1255" i="14"/>
  <c r="P1255" i="14"/>
  <c r="Q1255" i="14"/>
  <c r="R1255" i="14"/>
  <c r="S1255" i="14"/>
  <c r="T1255" i="14"/>
  <c r="U1255" i="14"/>
  <c r="V1255" i="14"/>
  <c r="W1255" i="14"/>
  <c r="X1255" i="14"/>
  <c r="Y1255" i="14"/>
  <c r="Z1255" i="14"/>
  <c r="AA1255" i="14"/>
  <c r="AB1255" i="14"/>
  <c r="AC1255" i="14"/>
  <c r="AD1255" i="14"/>
  <c r="AE1255" i="14"/>
  <c r="AF1255" i="14"/>
  <c r="AG1255" i="14"/>
  <c r="AH1255" i="14"/>
  <c r="AI1255" i="14"/>
  <c r="AJ1255" i="14"/>
  <c r="AK1255" i="14"/>
  <c r="G1256" i="14"/>
  <c r="H1256" i="14"/>
  <c r="I1256" i="14"/>
  <c r="J1256" i="14"/>
  <c r="K1256" i="14"/>
  <c r="L1256" i="14"/>
  <c r="M1256" i="14"/>
  <c r="N1256" i="14"/>
  <c r="O1256" i="14"/>
  <c r="P1256" i="14"/>
  <c r="Q1256" i="14"/>
  <c r="R1256" i="14"/>
  <c r="S1256" i="14"/>
  <c r="T1256" i="14"/>
  <c r="U1256" i="14"/>
  <c r="V1256" i="14"/>
  <c r="W1256" i="14"/>
  <c r="X1256" i="14"/>
  <c r="Y1256" i="14"/>
  <c r="Z1256" i="14"/>
  <c r="AA1256" i="14"/>
  <c r="AB1256" i="14"/>
  <c r="AC1256" i="14"/>
  <c r="AD1256" i="14"/>
  <c r="AE1256" i="14"/>
  <c r="AF1256" i="14"/>
  <c r="AG1256" i="14"/>
  <c r="AH1256" i="14"/>
  <c r="AI1256" i="14"/>
  <c r="AJ1256" i="14"/>
  <c r="AK1256" i="14"/>
  <c r="G1257" i="14"/>
  <c r="H1257" i="14"/>
  <c r="I1257" i="14"/>
  <c r="J1257" i="14"/>
  <c r="K1257" i="14"/>
  <c r="L1257" i="14"/>
  <c r="M1257" i="14"/>
  <c r="N1257" i="14"/>
  <c r="O1257" i="14"/>
  <c r="P1257" i="14"/>
  <c r="Q1257" i="14"/>
  <c r="R1257" i="14"/>
  <c r="S1257" i="14"/>
  <c r="T1257" i="14"/>
  <c r="U1257" i="14"/>
  <c r="V1257" i="14"/>
  <c r="W1257" i="14"/>
  <c r="X1257" i="14"/>
  <c r="Y1257" i="14"/>
  <c r="Z1257" i="14"/>
  <c r="AA1257" i="14"/>
  <c r="AB1257" i="14"/>
  <c r="AC1257" i="14"/>
  <c r="AD1257" i="14"/>
  <c r="AE1257" i="14"/>
  <c r="AF1257" i="14"/>
  <c r="AG1257" i="14"/>
  <c r="AH1257" i="14"/>
  <c r="AI1257" i="14"/>
  <c r="AJ1257" i="14"/>
  <c r="AK1257" i="14"/>
  <c r="G1258" i="14"/>
  <c r="H1258" i="14"/>
  <c r="I1258" i="14"/>
  <c r="J1258" i="14"/>
  <c r="K1258" i="14"/>
  <c r="L1258" i="14"/>
  <c r="M1258" i="14"/>
  <c r="N1258" i="14"/>
  <c r="O1258" i="14"/>
  <c r="P1258" i="14"/>
  <c r="Q1258" i="14"/>
  <c r="R1258" i="14"/>
  <c r="S1258" i="14"/>
  <c r="T1258" i="14"/>
  <c r="U1258" i="14"/>
  <c r="V1258" i="14"/>
  <c r="W1258" i="14"/>
  <c r="X1258" i="14"/>
  <c r="Y1258" i="14"/>
  <c r="Z1258" i="14"/>
  <c r="AA1258" i="14"/>
  <c r="AB1258" i="14"/>
  <c r="AC1258" i="14"/>
  <c r="AD1258" i="14"/>
  <c r="AE1258" i="14"/>
  <c r="AF1258" i="14"/>
  <c r="AG1258" i="14"/>
  <c r="AH1258" i="14"/>
  <c r="AI1258" i="14"/>
  <c r="AJ1258" i="14"/>
  <c r="AK1258" i="14"/>
  <c r="G1259" i="14"/>
  <c r="H1259" i="14"/>
  <c r="I1259" i="14"/>
  <c r="J1259" i="14"/>
  <c r="K1259" i="14"/>
  <c r="L1259" i="14"/>
  <c r="M1259" i="14"/>
  <c r="N1259" i="14"/>
  <c r="O1259" i="14"/>
  <c r="P1259" i="14"/>
  <c r="Q1259" i="14"/>
  <c r="R1259" i="14"/>
  <c r="S1259" i="14"/>
  <c r="T1259" i="14"/>
  <c r="U1259" i="14"/>
  <c r="V1259" i="14"/>
  <c r="W1259" i="14"/>
  <c r="X1259" i="14"/>
  <c r="Y1259" i="14"/>
  <c r="Z1259" i="14"/>
  <c r="AA1259" i="14"/>
  <c r="AB1259" i="14"/>
  <c r="AC1259" i="14"/>
  <c r="AD1259" i="14"/>
  <c r="AE1259" i="14"/>
  <c r="AF1259" i="14"/>
  <c r="AG1259" i="14"/>
  <c r="AH1259" i="14"/>
  <c r="AI1259" i="14"/>
  <c r="AJ1259" i="14"/>
  <c r="AK1259" i="14"/>
  <c r="G1260" i="14"/>
  <c r="H1260" i="14"/>
  <c r="I1260" i="14"/>
  <c r="J1260" i="14"/>
  <c r="K1260" i="14"/>
  <c r="L1260" i="14"/>
  <c r="M1260" i="14"/>
  <c r="N1260" i="14"/>
  <c r="O1260" i="14"/>
  <c r="P1260" i="14"/>
  <c r="Q1260" i="14"/>
  <c r="R1260" i="14"/>
  <c r="S1260" i="14"/>
  <c r="T1260" i="14"/>
  <c r="U1260" i="14"/>
  <c r="V1260" i="14"/>
  <c r="W1260" i="14"/>
  <c r="X1260" i="14"/>
  <c r="Y1260" i="14"/>
  <c r="Z1260" i="14"/>
  <c r="AA1260" i="14"/>
  <c r="AB1260" i="14"/>
  <c r="AC1260" i="14"/>
  <c r="AD1260" i="14"/>
  <c r="AE1260" i="14"/>
  <c r="AF1260" i="14"/>
  <c r="AG1260" i="14"/>
  <c r="AH1260" i="14"/>
  <c r="AI1260" i="14"/>
  <c r="AJ1260" i="14"/>
  <c r="AK1260" i="14"/>
  <c r="G1261" i="14"/>
  <c r="H1261" i="14"/>
  <c r="I1261" i="14"/>
  <c r="J1261" i="14"/>
  <c r="K1261" i="14"/>
  <c r="L1261" i="14"/>
  <c r="M1261" i="14"/>
  <c r="N1261" i="14"/>
  <c r="O1261" i="14"/>
  <c r="P1261" i="14"/>
  <c r="Q1261" i="14"/>
  <c r="R1261" i="14"/>
  <c r="S1261" i="14"/>
  <c r="T1261" i="14"/>
  <c r="U1261" i="14"/>
  <c r="V1261" i="14"/>
  <c r="W1261" i="14"/>
  <c r="X1261" i="14"/>
  <c r="Y1261" i="14"/>
  <c r="Z1261" i="14"/>
  <c r="AA1261" i="14"/>
  <c r="AB1261" i="14"/>
  <c r="AC1261" i="14"/>
  <c r="AD1261" i="14"/>
  <c r="AE1261" i="14"/>
  <c r="AF1261" i="14"/>
  <c r="AG1261" i="14"/>
  <c r="AH1261" i="14"/>
  <c r="AI1261" i="14"/>
  <c r="AJ1261" i="14"/>
  <c r="AK1261" i="14"/>
  <c r="G1262" i="14"/>
  <c r="H1262" i="14"/>
  <c r="I1262" i="14"/>
  <c r="J1262" i="14"/>
  <c r="K1262" i="14"/>
  <c r="L1262" i="14"/>
  <c r="M1262" i="14"/>
  <c r="N1262" i="14"/>
  <c r="O1262" i="14"/>
  <c r="P1262" i="14"/>
  <c r="Q1262" i="14"/>
  <c r="R1262" i="14"/>
  <c r="S1262" i="14"/>
  <c r="T1262" i="14"/>
  <c r="U1262" i="14"/>
  <c r="V1262" i="14"/>
  <c r="W1262" i="14"/>
  <c r="X1262" i="14"/>
  <c r="Y1262" i="14"/>
  <c r="Z1262" i="14"/>
  <c r="AA1262" i="14"/>
  <c r="AB1262" i="14"/>
  <c r="AC1262" i="14"/>
  <c r="AD1262" i="14"/>
  <c r="AE1262" i="14"/>
  <c r="AF1262" i="14"/>
  <c r="AG1262" i="14"/>
  <c r="AH1262" i="14"/>
  <c r="AI1262" i="14"/>
  <c r="AJ1262" i="14"/>
  <c r="AK1262" i="14"/>
  <c r="G1263" i="14"/>
  <c r="H1263" i="14"/>
  <c r="I1263" i="14"/>
  <c r="J1263" i="14"/>
  <c r="K1263" i="14"/>
  <c r="L1263" i="14"/>
  <c r="M1263" i="14"/>
  <c r="N1263" i="14"/>
  <c r="O1263" i="14"/>
  <c r="P1263" i="14"/>
  <c r="Q1263" i="14"/>
  <c r="R1263" i="14"/>
  <c r="S1263" i="14"/>
  <c r="T1263" i="14"/>
  <c r="U1263" i="14"/>
  <c r="V1263" i="14"/>
  <c r="W1263" i="14"/>
  <c r="X1263" i="14"/>
  <c r="Y1263" i="14"/>
  <c r="Z1263" i="14"/>
  <c r="AA1263" i="14"/>
  <c r="AB1263" i="14"/>
  <c r="AC1263" i="14"/>
  <c r="AD1263" i="14"/>
  <c r="AE1263" i="14"/>
  <c r="AF1263" i="14"/>
  <c r="AG1263" i="14"/>
  <c r="AH1263" i="14"/>
  <c r="AI1263" i="14"/>
  <c r="AJ1263" i="14"/>
  <c r="AK1263" i="14"/>
  <c r="G1264" i="14"/>
  <c r="H1264" i="14"/>
  <c r="I1264" i="14"/>
  <c r="J1264" i="14"/>
  <c r="K1264" i="14"/>
  <c r="L1264" i="14"/>
  <c r="M1264" i="14"/>
  <c r="N1264" i="14"/>
  <c r="O1264" i="14"/>
  <c r="P1264" i="14"/>
  <c r="Q1264" i="14"/>
  <c r="R1264" i="14"/>
  <c r="S1264" i="14"/>
  <c r="T1264" i="14"/>
  <c r="U1264" i="14"/>
  <c r="V1264" i="14"/>
  <c r="W1264" i="14"/>
  <c r="X1264" i="14"/>
  <c r="Y1264" i="14"/>
  <c r="Z1264" i="14"/>
  <c r="AA1264" i="14"/>
  <c r="AB1264" i="14"/>
  <c r="AC1264" i="14"/>
  <c r="AD1264" i="14"/>
  <c r="AE1264" i="14"/>
  <c r="AF1264" i="14"/>
  <c r="AG1264" i="14"/>
  <c r="AH1264" i="14"/>
  <c r="AI1264" i="14"/>
  <c r="AJ1264" i="14"/>
  <c r="AK1264" i="14"/>
  <c r="G1265" i="14"/>
  <c r="H1265" i="14"/>
  <c r="I1265" i="14"/>
  <c r="J1265" i="14"/>
  <c r="K1265" i="14"/>
  <c r="L1265" i="14"/>
  <c r="M1265" i="14"/>
  <c r="N1265" i="14"/>
  <c r="O1265" i="14"/>
  <c r="P1265" i="14"/>
  <c r="Q1265" i="14"/>
  <c r="R1265" i="14"/>
  <c r="S1265" i="14"/>
  <c r="T1265" i="14"/>
  <c r="U1265" i="14"/>
  <c r="V1265" i="14"/>
  <c r="W1265" i="14"/>
  <c r="X1265" i="14"/>
  <c r="Y1265" i="14"/>
  <c r="Z1265" i="14"/>
  <c r="AA1265" i="14"/>
  <c r="AB1265" i="14"/>
  <c r="AC1265" i="14"/>
  <c r="AD1265" i="14"/>
  <c r="AE1265" i="14"/>
  <c r="AF1265" i="14"/>
  <c r="AG1265" i="14"/>
  <c r="AH1265" i="14"/>
  <c r="AI1265" i="14"/>
  <c r="AJ1265" i="14"/>
  <c r="AK1265" i="14"/>
  <c r="G1266" i="14"/>
  <c r="H1266" i="14"/>
  <c r="I1266" i="14"/>
  <c r="J1266" i="14"/>
  <c r="K1266" i="14"/>
  <c r="L1266" i="14"/>
  <c r="M1266" i="14"/>
  <c r="N1266" i="14"/>
  <c r="O1266" i="14"/>
  <c r="P1266" i="14"/>
  <c r="Q1266" i="14"/>
  <c r="R1266" i="14"/>
  <c r="S1266" i="14"/>
  <c r="T1266" i="14"/>
  <c r="U1266" i="14"/>
  <c r="V1266" i="14"/>
  <c r="W1266" i="14"/>
  <c r="X1266" i="14"/>
  <c r="Y1266" i="14"/>
  <c r="Z1266" i="14"/>
  <c r="AA1266" i="14"/>
  <c r="AB1266" i="14"/>
  <c r="AC1266" i="14"/>
  <c r="AD1266" i="14"/>
  <c r="AE1266" i="14"/>
  <c r="AF1266" i="14"/>
  <c r="AG1266" i="14"/>
  <c r="AH1266" i="14"/>
  <c r="AI1266" i="14"/>
  <c r="AJ1266" i="14"/>
  <c r="AK1266" i="14"/>
  <c r="G1267" i="14"/>
  <c r="H1267" i="14"/>
  <c r="I1267" i="14"/>
  <c r="J1267" i="14"/>
  <c r="K1267" i="14"/>
  <c r="L1267" i="14"/>
  <c r="M1267" i="14"/>
  <c r="N1267" i="14"/>
  <c r="O1267" i="14"/>
  <c r="P1267" i="14"/>
  <c r="Q1267" i="14"/>
  <c r="R1267" i="14"/>
  <c r="S1267" i="14"/>
  <c r="T1267" i="14"/>
  <c r="U1267" i="14"/>
  <c r="V1267" i="14"/>
  <c r="W1267" i="14"/>
  <c r="X1267" i="14"/>
  <c r="Y1267" i="14"/>
  <c r="Z1267" i="14"/>
  <c r="AA1267" i="14"/>
  <c r="AB1267" i="14"/>
  <c r="AC1267" i="14"/>
  <c r="AD1267" i="14"/>
  <c r="AE1267" i="14"/>
  <c r="AF1267" i="14"/>
  <c r="AG1267" i="14"/>
  <c r="AH1267" i="14"/>
  <c r="AI1267" i="14"/>
  <c r="AJ1267" i="14"/>
  <c r="AK1267" i="14"/>
  <c r="G1268" i="14"/>
  <c r="H1268" i="14"/>
  <c r="I1268" i="14"/>
  <c r="J1268" i="14"/>
  <c r="K1268" i="14"/>
  <c r="L1268" i="14"/>
  <c r="M1268" i="14"/>
  <c r="N1268" i="14"/>
  <c r="O1268" i="14"/>
  <c r="P1268" i="14"/>
  <c r="Q1268" i="14"/>
  <c r="R1268" i="14"/>
  <c r="S1268" i="14"/>
  <c r="T1268" i="14"/>
  <c r="U1268" i="14"/>
  <c r="V1268" i="14"/>
  <c r="W1268" i="14"/>
  <c r="X1268" i="14"/>
  <c r="Y1268" i="14"/>
  <c r="Z1268" i="14"/>
  <c r="AA1268" i="14"/>
  <c r="AB1268" i="14"/>
  <c r="AC1268" i="14"/>
  <c r="AD1268" i="14"/>
  <c r="AE1268" i="14"/>
  <c r="AF1268" i="14"/>
  <c r="AG1268" i="14"/>
  <c r="AH1268" i="14"/>
  <c r="AI1268" i="14"/>
  <c r="AJ1268" i="14"/>
  <c r="AK1268" i="14"/>
  <c r="G1269" i="14"/>
  <c r="H1269" i="14"/>
  <c r="I1269" i="14"/>
  <c r="J1269" i="14"/>
  <c r="K1269" i="14"/>
  <c r="L1269" i="14"/>
  <c r="M1269" i="14"/>
  <c r="N1269" i="14"/>
  <c r="O1269" i="14"/>
  <c r="P1269" i="14"/>
  <c r="Q1269" i="14"/>
  <c r="R1269" i="14"/>
  <c r="S1269" i="14"/>
  <c r="T1269" i="14"/>
  <c r="U1269" i="14"/>
  <c r="V1269" i="14"/>
  <c r="W1269" i="14"/>
  <c r="X1269" i="14"/>
  <c r="Y1269" i="14"/>
  <c r="Z1269" i="14"/>
  <c r="AA1269" i="14"/>
  <c r="AB1269" i="14"/>
  <c r="AC1269" i="14"/>
  <c r="AD1269" i="14"/>
  <c r="AE1269" i="14"/>
  <c r="AF1269" i="14"/>
  <c r="AG1269" i="14"/>
  <c r="AH1269" i="14"/>
  <c r="AI1269" i="14"/>
  <c r="AJ1269" i="14"/>
  <c r="AK1269" i="14"/>
  <c r="G1270" i="14"/>
  <c r="H1270" i="14"/>
  <c r="I1270" i="14"/>
  <c r="J1270" i="14"/>
  <c r="K1270" i="14"/>
  <c r="L1270" i="14"/>
  <c r="M1270" i="14"/>
  <c r="N1270" i="14"/>
  <c r="O1270" i="14"/>
  <c r="P1270" i="14"/>
  <c r="Q1270" i="14"/>
  <c r="R1270" i="14"/>
  <c r="S1270" i="14"/>
  <c r="T1270" i="14"/>
  <c r="U1270" i="14"/>
  <c r="V1270" i="14"/>
  <c r="W1270" i="14"/>
  <c r="X1270" i="14"/>
  <c r="Y1270" i="14"/>
  <c r="Z1270" i="14"/>
  <c r="AA1270" i="14"/>
  <c r="AB1270" i="14"/>
  <c r="AC1270" i="14"/>
  <c r="AD1270" i="14"/>
  <c r="AE1270" i="14"/>
  <c r="AF1270" i="14"/>
  <c r="AG1270" i="14"/>
  <c r="AH1270" i="14"/>
  <c r="AI1270" i="14"/>
  <c r="AJ1270" i="14"/>
  <c r="AK1270" i="14"/>
  <c r="G1271" i="14"/>
  <c r="H1271" i="14"/>
  <c r="I1271" i="14"/>
  <c r="J1271" i="14"/>
  <c r="K1271" i="14"/>
  <c r="L1271" i="14"/>
  <c r="M1271" i="14"/>
  <c r="N1271" i="14"/>
  <c r="O1271" i="14"/>
  <c r="P1271" i="14"/>
  <c r="Q1271" i="14"/>
  <c r="R1271" i="14"/>
  <c r="S1271" i="14"/>
  <c r="T1271" i="14"/>
  <c r="U1271" i="14"/>
  <c r="V1271" i="14"/>
  <c r="W1271" i="14"/>
  <c r="X1271" i="14"/>
  <c r="Y1271" i="14"/>
  <c r="Z1271" i="14"/>
  <c r="AA1271" i="14"/>
  <c r="AB1271" i="14"/>
  <c r="AC1271" i="14"/>
  <c r="AD1271" i="14"/>
  <c r="AE1271" i="14"/>
  <c r="AF1271" i="14"/>
  <c r="AG1271" i="14"/>
  <c r="AH1271" i="14"/>
  <c r="AI1271" i="14"/>
  <c r="AJ1271" i="14"/>
  <c r="AK1271" i="14"/>
  <c r="G1272" i="14"/>
  <c r="H1272" i="14"/>
  <c r="I1272" i="14"/>
  <c r="J1272" i="14"/>
  <c r="K1272" i="14"/>
  <c r="L1272" i="14"/>
  <c r="M1272" i="14"/>
  <c r="N1272" i="14"/>
  <c r="O1272" i="14"/>
  <c r="P1272" i="14"/>
  <c r="Q1272" i="14"/>
  <c r="R1272" i="14"/>
  <c r="S1272" i="14"/>
  <c r="T1272" i="14"/>
  <c r="U1272" i="14"/>
  <c r="V1272" i="14"/>
  <c r="W1272" i="14"/>
  <c r="X1272" i="14"/>
  <c r="Y1272" i="14"/>
  <c r="Z1272" i="14"/>
  <c r="AA1272" i="14"/>
  <c r="AB1272" i="14"/>
  <c r="AC1272" i="14"/>
  <c r="AD1272" i="14"/>
  <c r="AE1272" i="14"/>
  <c r="AF1272" i="14"/>
  <c r="AG1272" i="14"/>
  <c r="AH1272" i="14"/>
  <c r="AI1272" i="14"/>
  <c r="AJ1272" i="14"/>
  <c r="AK1272" i="14"/>
  <c r="G1273" i="14"/>
  <c r="H1273" i="14"/>
  <c r="I1273" i="14"/>
  <c r="J1273" i="14"/>
  <c r="K1273" i="14"/>
  <c r="L1273" i="14"/>
  <c r="M1273" i="14"/>
  <c r="N1273" i="14"/>
  <c r="O1273" i="14"/>
  <c r="P1273" i="14"/>
  <c r="Q1273" i="14"/>
  <c r="R1273" i="14"/>
  <c r="S1273" i="14"/>
  <c r="T1273" i="14"/>
  <c r="U1273" i="14"/>
  <c r="V1273" i="14"/>
  <c r="W1273" i="14"/>
  <c r="X1273" i="14"/>
  <c r="Y1273" i="14"/>
  <c r="Z1273" i="14"/>
  <c r="AA1273" i="14"/>
  <c r="AB1273" i="14"/>
  <c r="AC1273" i="14"/>
  <c r="AD1273" i="14"/>
  <c r="AE1273" i="14"/>
  <c r="AF1273" i="14"/>
  <c r="AG1273" i="14"/>
  <c r="AH1273" i="14"/>
  <c r="AI1273" i="14"/>
  <c r="AJ1273" i="14"/>
  <c r="AK1273" i="14"/>
  <c r="G1274" i="14"/>
  <c r="H1274" i="14"/>
  <c r="I1274" i="14"/>
  <c r="J1274" i="14"/>
  <c r="K1274" i="14"/>
  <c r="L1274" i="14"/>
  <c r="M1274" i="14"/>
  <c r="N1274" i="14"/>
  <c r="O1274" i="14"/>
  <c r="P1274" i="14"/>
  <c r="Q1274" i="14"/>
  <c r="R1274" i="14"/>
  <c r="S1274" i="14"/>
  <c r="T1274" i="14"/>
  <c r="U1274" i="14"/>
  <c r="V1274" i="14"/>
  <c r="W1274" i="14"/>
  <c r="X1274" i="14"/>
  <c r="Y1274" i="14"/>
  <c r="Z1274" i="14"/>
  <c r="AA1274" i="14"/>
  <c r="AB1274" i="14"/>
  <c r="AC1274" i="14"/>
  <c r="AD1274" i="14"/>
  <c r="AE1274" i="14"/>
  <c r="AF1274" i="14"/>
  <c r="AG1274" i="14"/>
  <c r="AH1274" i="14"/>
  <c r="AI1274" i="14"/>
  <c r="AJ1274" i="14"/>
  <c r="AK1274" i="14"/>
  <c r="G1275" i="14"/>
  <c r="H1275" i="14"/>
  <c r="I1275" i="14"/>
  <c r="J1275" i="14"/>
  <c r="K1275" i="14"/>
  <c r="L1275" i="14"/>
  <c r="M1275" i="14"/>
  <c r="N1275" i="14"/>
  <c r="O1275" i="14"/>
  <c r="P1275" i="14"/>
  <c r="Q1275" i="14"/>
  <c r="R1275" i="14"/>
  <c r="S1275" i="14"/>
  <c r="T1275" i="14"/>
  <c r="U1275" i="14"/>
  <c r="V1275" i="14"/>
  <c r="W1275" i="14"/>
  <c r="X1275" i="14"/>
  <c r="Y1275" i="14"/>
  <c r="Z1275" i="14"/>
  <c r="AA1275" i="14"/>
  <c r="AB1275" i="14"/>
  <c r="AC1275" i="14"/>
  <c r="AD1275" i="14"/>
  <c r="AE1275" i="14"/>
  <c r="AF1275" i="14"/>
  <c r="AG1275" i="14"/>
  <c r="AH1275" i="14"/>
  <c r="AI1275" i="14"/>
  <c r="AJ1275" i="14"/>
  <c r="AK1275" i="14"/>
  <c r="G1276" i="14"/>
  <c r="H1276" i="14"/>
  <c r="I1276" i="14"/>
  <c r="J1276" i="14"/>
  <c r="K1276" i="14"/>
  <c r="L1276" i="14"/>
  <c r="M1276" i="14"/>
  <c r="N1276" i="14"/>
  <c r="O1276" i="14"/>
  <c r="P1276" i="14"/>
  <c r="Q1276" i="14"/>
  <c r="R1276" i="14"/>
  <c r="S1276" i="14"/>
  <c r="T1276" i="14"/>
  <c r="U1276" i="14"/>
  <c r="V1276" i="14"/>
  <c r="W1276" i="14"/>
  <c r="X1276" i="14"/>
  <c r="Y1276" i="14"/>
  <c r="Z1276" i="14"/>
  <c r="AA1276" i="14"/>
  <c r="AB1276" i="14"/>
  <c r="AC1276" i="14"/>
  <c r="AD1276" i="14"/>
  <c r="AE1276" i="14"/>
  <c r="AF1276" i="14"/>
  <c r="AG1276" i="14"/>
  <c r="AH1276" i="14"/>
  <c r="AI1276" i="14"/>
  <c r="AJ1276" i="14"/>
  <c r="AK1276" i="14"/>
  <c r="G1277" i="14"/>
  <c r="H1277" i="14"/>
  <c r="I1277" i="14"/>
  <c r="J1277" i="14"/>
  <c r="K1277" i="14"/>
  <c r="L1277" i="14"/>
  <c r="M1277" i="14"/>
  <c r="N1277" i="14"/>
  <c r="O1277" i="14"/>
  <c r="P1277" i="14"/>
  <c r="Q1277" i="14"/>
  <c r="R1277" i="14"/>
  <c r="S1277" i="14"/>
  <c r="T1277" i="14"/>
  <c r="U1277" i="14"/>
  <c r="V1277" i="14"/>
  <c r="W1277" i="14"/>
  <c r="X1277" i="14"/>
  <c r="Y1277" i="14"/>
  <c r="Z1277" i="14"/>
  <c r="AA1277" i="14"/>
  <c r="AB1277" i="14"/>
  <c r="AC1277" i="14"/>
  <c r="AD1277" i="14"/>
  <c r="AE1277" i="14"/>
  <c r="AF1277" i="14"/>
  <c r="AG1277" i="14"/>
  <c r="AH1277" i="14"/>
  <c r="AI1277" i="14"/>
  <c r="AJ1277" i="14"/>
  <c r="AK1277" i="14"/>
  <c r="G1278" i="14"/>
  <c r="H1278" i="14"/>
  <c r="I1278" i="14"/>
  <c r="J1278" i="14"/>
  <c r="K1278" i="14"/>
  <c r="L1278" i="14"/>
  <c r="M1278" i="14"/>
  <c r="N1278" i="14"/>
  <c r="O1278" i="14"/>
  <c r="P1278" i="14"/>
  <c r="Q1278" i="14"/>
  <c r="R1278" i="14"/>
  <c r="S1278" i="14"/>
  <c r="T1278" i="14"/>
  <c r="U1278" i="14"/>
  <c r="V1278" i="14"/>
  <c r="W1278" i="14"/>
  <c r="X1278" i="14"/>
  <c r="Y1278" i="14"/>
  <c r="Z1278" i="14"/>
  <c r="AA1278" i="14"/>
  <c r="AB1278" i="14"/>
  <c r="AC1278" i="14"/>
  <c r="AD1278" i="14"/>
  <c r="AE1278" i="14"/>
  <c r="AF1278" i="14"/>
  <c r="AG1278" i="14"/>
  <c r="AH1278" i="14"/>
  <c r="AI1278" i="14"/>
  <c r="AJ1278" i="14"/>
  <c r="AK1278" i="14"/>
  <c r="G1279" i="14"/>
  <c r="H1279" i="14"/>
  <c r="I1279" i="14"/>
  <c r="J1279" i="14"/>
  <c r="K1279" i="14"/>
  <c r="L1279" i="14"/>
  <c r="M1279" i="14"/>
  <c r="N1279" i="14"/>
  <c r="O1279" i="14"/>
  <c r="P1279" i="14"/>
  <c r="Q1279" i="14"/>
  <c r="R1279" i="14"/>
  <c r="S1279" i="14"/>
  <c r="T1279" i="14"/>
  <c r="U1279" i="14"/>
  <c r="V1279" i="14"/>
  <c r="W1279" i="14"/>
  <c r="X1279" i="14"/>
  <c r="Y1279" i="14"/>
  <c r="Z1279" i="14"/>
  <c r="AA1279" i="14"/>
  <c r="AB1279" i="14"/>
  <c r="AC1279" i="14"/>
  <c r="AD1279" i="14"/>
  <c r="AE1279" i="14"/>
  <c r="AF1279" i="14"/>
  <c r="AG1279" i="14"/>
  <c r="AH1279" i="14"/>
  <c r="AI1279" i="14"/>
  <c r="AJ1279" i="14"/>
  <c r="AK1279" i="14"/>
  <c r="G1280" i="14"/>
  <c r="H1280" i="14"/>
  <c r="I1280" i="14"/>
  <c r="J1280" i="14"/>
  <c r="K1280" i="14"/>
  <c r="L1280" i="14"/>
  <c r="M1280" i="14"/>
  <c r="N1280" i="14"/>
  <c r="O1280" i="14"/>
  <c r="P1280" i="14"/>
  <c r="Q1280" i="14"/>
  <c r="R1280" i="14"/>
  <c r="S1280" i="14"/>
  <c r="T1280" i="14"/>
  <c r="U1280" i="14"/>
  <c r="V1280" i="14"/>
  <c r="W1280" i="14"/>
  <c r="X1280" i="14"/>
  <c r="Y1280" i="14"/>
  <c r="Z1280" i="14"/>
  <c r="AA1280" i="14"/>
  <c r="AB1280" i="14"/>
  <c r="AC1280" i="14"/>
  <c r="AD1280" i="14"/>
  <c r="AE1280" i="14"/>
  <c r="AF1280" i="14"/>
  <c r="AG1280" i="14"/>
  <c r="AH1280" i="14"/>
  <c r="AI1280" i="14"/>
  <c r="AJ1280" i="14"/>
  <c r="AK1280" i="14"/>
  <c r="G1281" i="14"/>
  <c r="H1281" i="14"/>
  <c r="I1281" i="14"/>
  <c r="J1281" i="14"/>
  <c r="K1281" i="14"/>
  <c r="L1281" i="14"/>
  <c r="M1281" i="14"/>
  <c r="N1281" i="14"/>
  <c r="O1281" i="14"/>
  <c r="P1281" i="14"/>
  <c r="Q1281" i="14"/>
  <c r="R1281" i="14"/>
  <c r="S1281" i="14"/>
  <c r="T1281" i="14"/>
  <c r="U1281" i="14"/>
  <c r="V1281" i="14"/>
  <c r="W1281" i="14"/>
  <c r="X1281" i="14"/>
  <c r="Y1281" i="14"/>
  <c r="Z1281" i="14"/>
  <c r="AA1281" i="14"/>
  <c r="AB1281" i="14"/>
  <c r="AC1281" i="14"/>
  <c r="AD1281" i="14"/>
  <c r="AE1281" i="14"/>
  <c r="AF1281" i="14"/>
  <c r="AG1281" i="14"/>
  <c r="AH1281" i="14"/>
  <c r="AI1281" i="14"/>
  <c r="AJ1281" i="14"/>
  <c r="AK1281" i="14"/>
  <c r="G1282" i="14"/>
  <c r="H1282" i="14"/>
  <c r="I1282" i="14"/>
  <c r="J1282" i="14"/>
  <c r="K1282" i="14"/>
  <c r="L1282" i="14"/>
  <c r="M1282" i="14"/>
  <c r="N1282" i="14"/>
  <c r="O1282" i="14"/>
  <c r="P1282" i="14"/>
  <c r="Q1282" i="14"/>
  <c r="R1282" i="14"/>
  <c r="S1282" i="14"/>
  <c r="T1282" i="14"/>
  <c r="U1282" i="14"/>
  <c r="V1282" i="14"/>
  <c r="W1282" i="14"/>
  <c r="X1282" i="14"/>
  <c r="Y1282" i="14"/>
  <c r="Z1282" i="14"/>
  <c r="AA1282" i="14"/>
  <c r="AB1282" i="14"/>
  <c r="AC1282" i="14"/>
  <c r="AD1282" i="14"/>
  <c r="AE1282" i="14"/>
  <c r="AF1282" i="14"/>
  <c r="AG1282" i="14"/>
  <c r="AH1282" i="14"/>
  <c r="AI1282" i="14"/>
  <c r="AJ1282" i="14"/>
  <c r="AK1282" i="14"/>
  <c r="G1283" i="14"/>
  <c r="H1283" i="14"/>
  <c r="I1283" i="14"/>
  <c r="J1283" i="14"/>
  <c r="K1283" i="14"/>
  <c r="L1283" i="14"/>
  <c r="M1283" i="14"/>
  <c r="N1283" i="14"/>
  <c r="O1283" i="14"/>
  <c r="P1283" i="14"/>
  <c r="Q1283" i="14"/>
  <c r="R1283" i="14"/>
  <c r="S1283" i="14"/>
  <c r="T1283" i="14"/>
  <c r="U1283" i="14"/>
  <c r="V1283" i="14"/>
  <c r="W1283" i="14"/>
  <c r="X1283" i="14"/>
  <c r="Y1283" i="14"/>
  <c r="Z1283" i="14"/>
  <c r="AA1283" i="14"/>
  <c r="AB1283" i="14"/>
  <c r="AC1283" i="14"/>
  <c r="AD1283" i="14"/>
  <c r="AE1283" i="14"/>
  <c r="AF1283" i="14"/>
  <c r="AG1283" i="14"/>
  <c r="AH1283" i="14"/>
  <c r="AI1283" i="14"/>
  <c r="AJ1283" i="14"/>
  <c r="AK1283" i="14"/>
  <c r="G1284" i="14"/>
  <c r="H1284" i="14"/>
  <c r="I1284" i="14"/>
  <c r="J1284" i="14"/>
  <c r="K1284" i="14"/>
  <c r="L1284" i="14"/>
  <c r="M1284" i="14"/>
  <c r="N1284" i="14"/>
  <c r="O1284" i="14"/>
  <c r="P1284" i="14"/>
  <c r="Q1284" i="14"/>
  <c r="R1284" i="14"/>
  <c r="S1284" i="14"/>
  <c r="T1284" i="14"/>
  <c r="U1284" i="14"/>
  <c r="V1284" i="14"/>
  <c r="W1284" i="14"/>
  <c r="X1284" i="14"/>
  <c r="Y1284" i="14"/>
  <c r="Z1284" i="14"/>
  <c r="AA1284" i="14"/>
  <c r="AB1284" i="14"/>
  <c r="AC1284" i="14"/>
  <c r="AD1284" i="14"/>
  <c r="AE1284" i="14"/>
  <c r="AF1284" i="14"/>
  <c r="AG1284" i="14"/>
  <c r="AH1284" i="14"/>
  <c r="AI1284" i="14"/>
  <c r="AJ1284" i="14"/>
  <c r="AK1284" i="14"/>
  <c r="G1285" i="14"/>
  <c r="H1285" i="14"/>
  <c r="I1285" i="14"/>
  <c r="J1285" i="14"/>
  <c r="K1285" i="14"/>
  <c r="L1285" i="14"/>
  <c r="M1285" i="14"/>
  <c r="N1285" i="14"/>
  <c r="O1285" i="14"/>
  <c r="P1285" i="14"/>
  <c r="Q1285" i="14"/>
  <c r="R1285" i="14"/>
  <c r="S1285" i="14"/>
  <c r="T1285" i="14"/>
  <c r="U1285" i="14"/>
  <c r="V1285" i="14"/>
  <c r="W1285" i="14"/>
  <c r="X1285" i="14"/>
  <c r="Y1285" i="14"/>
  <c r="Z1285" i="14"/>
  <c r="AA1285" i="14"/>
  <c r="AB1285" i="14"/>
  <c r="AC1285" i="14"/>
  <c r="AD1285" i="14"/>
  <c r="AE1285" i="14"/>
  <c r="AF1285" i="14"/>
  <c r="AG1285" i="14"/>
  <c r="AH1285" i="14"/>
  <c r="AI1285" i="14"/>
  <c r="AJ1285" i="14"/>
  <c r="AK1285" i="14"/>
  <c r="G1286" i="14"/>
  <c r="H1286" i="14"/>
  <c r="I1286" i="14"/>
  <c r="J1286" i="14"/>
  <c r="K1286" i="14"/>
  <c r="L1286" i="14"/>
  <c r="M1286" i="14"/>
  <c r="N1286" i="14"/>
  <c r="O1286" i="14"/>
  <c r="P1286" i="14"/>
  <c r="Q1286" i="14"/>
  <c r="R1286" i="14"/>
  <c r="S1286" i="14"/>
  <c r="T1286" i="14"/>
  <c r="U1286" i="14"/>
  <c r="V1286" i="14"/>
  <c r="W1286" i="14"/>
  <c r="X1286" i="14"/>
  <c r="Y1286" i="14"/>
  <c r="Z1286" i="14"/>
  <c r="AA1286" i="14"/>
  <c r="AB1286" i="14"/>
  <c r="AC1286" i="14"/>
  <c r="AD1286" i="14"/>
  <c r="AE1286" i="14"/>
  <c r="AF1286" i="14"/>
  <c r="AG1286" i="14"/>
  <c r="AH1286" i="14"/>
  <c r="AI1286" i="14"/>
  <c r="AJ1286" i="14"/>
  <c r="AK1286" i="14"/>
  <c r="G1287" i="14"/>
  <c r="H1287" i="14"/>
  <c r="I1287" i="14"/>
  <c r="J1287" i="14"/>
  <c r="K1287" i="14"/>
  <c r="L1287" i="14"/>
  <c r="M1287" i="14"/>
  <c r="N1287" i="14"/>
  <c r="O1287" i="14"/>
  <c r="P1287" i="14"/>
  <c r="Q1287" i="14"/>
  <c r="R1287" i="14"/>
  <c r="S1287" i="14"/>
  <c r="T1287" i="14"/>
  <c r="U1287" i="14"/>
  <c r="V1287" i="14"/>
  <c r="W1287" i="14"/>
  <c r="X1287" i="14"/>
  <c r="Y1287" i="14"/>
  <c r="Z1287" i="14"/>
  <c r="AA1287" i="14"/>
  <c r="AB1287" i="14"/>
  <c r="AC1287" i="14"/>
  <c r="AD1287" i="14"/>
  <c r="AE1287" i="14"/>
  <c r="AF1287" i="14"/>
  <c r="AG1287" i="14"/>
  <c r="AH1287" i="14"/>
  <c r="AI1287" i="14"/>
  <c r="AJ1287" i="14"/>
  <c r="AK1287" i="14"/>
  <c r="G1288" i="14"/>
  <c r="H1288" i="14"/>
  <c r="I1288" i="14"/>
  <c r="J1288" i="14"/>
  <c r="K1288" i="14"/>
  <c r="L1288" i="14"/>
  <c r="M1288" i="14"/>
  <c r="N1288" i="14"/>
  <c r="O1288" i="14"/>
  <c r="P1288" i="14"/>
  <c r="Q1288" i="14"/>
  <c r="R1288" i="14"/>
  <c r="S1288" i="14"/>
  <c r="T1288" i="14"/>
  <c r="U1288" i="14"/>
  <c r="V1288" i="14"/>
  <c r="W1288" i="14"/>
  <c r="X1288" i="14"/>
  <c r="Y1288" i="14"/>
  <c r="Z1288" i="14"/>
  <c r="AA1288" i="14"/>
  <c r="AB1288" i="14"/>
  <c r="AC1288" i="14"/>
  <c r="AD1288" i="14"/>
  <c r="AE1288" i="14"/>
  <c r="AF1288" i="14"/>
  <c r="AG1288" i="14"/>
  <c r="AH1288" i="14"/>
  <c r="AI1288" i="14"/>
  <c r="AJ1288" i="14"/>
  <c r="AK1288" i="14"/>
  <c r="G1289" i="14"/>
  <c r="H1289" i="14"/>
  <c r="I1289" i="14"/>
  <c r="J1289" i="14"/>
  <c r="K1289" i="14"/>
  <c r="L1289" i="14"/>
  <c r="M1289" i="14"/>
  <c r="N1289" i="14"/>
  <c r="O1289" i="14"/>
  <c r="P1289" i="14"/>
  <c r="Q1289" i="14"/>
  <c r="R1289" i="14"/>
  <c r="S1289" i="14"/>
  <c r="T1289" i="14"/>
  <c r="U1289" i="14"/>
  <c r="V1289" i="14"/>
  <c r="W1289" i="14"/>
  <c r="X1289" i="14"/>
  <c r="Y1289" i="14"/>
  <c r="Z1289" i="14"/>
  <c r="AA1289" i="14"/>
  <c r="AB1289" i="14"/>
  <c r="AC1289" i="14"/>
  <c r="AD1289" i="14"/>
  <c r="AE1289" i="14"/>
  <c r="AF1289" i="14"/>
  <c r="AG1289" i="14"/>
  <c r="AH1289" i="14"/>
  <c r="AI1289" i="14"/>
  <c r="AJ1289" i="14"/>
  <c r="AK1289" i="14"/>
  <c r="G1290" i="14"/>
  <c r="H1290" i="14"/>
  <c r="I1290" i="14"/>
  <c r="J1290" i="14"/>
  <c r="K1290" i="14"/>
  <c r="L1290" i="14"/>
  <c r="M1290" i="14"/>
  <c r="N1290" i="14"/>
  <c r="O1290" i="14"/>
  <c r="P1290" i="14"/>
  <c r="Q1290" i="14"/>
  <c r="R1290" i="14"/>
  <c r="S1290" i="14"/>
  <c r="T1290" i="14"/>
  <c r="U1290" i="14"/>
  <c r="V1290" i="14"/>
  <c r="W1290" i="14"/>
  <c r="X1290" i="14"/>
  <c r="Y1290" i="14"/>
  <c r="Z1290" i="14"/>
  <c r="AA1290" i="14"/>
  <c r="AB1290" i="14"/>
  <c r="AC1290" i="14"/>
  <c r="AD1290" i="14"/>
  <c r="AE1290" i="14"/>
  <c r="AF1290" i="14"/>
  <c r="AG1290" i="14"/>
  <c r="AH1290" i="14"/>
  <c r="AI1290" i="14"/>
  <c r="AJ1290" i="14"/>
  <c r="AK1290" i="14"/>
  <c r="G1291" i="14"/>
  <c r="H1291" i="14"/>
  <c r="I1291" i="14"/>
  <c r="J1291" i="14"/>
  <c r="K1291" i="14"/>
  <c r="L1291" i="14"/>
  <c r="M1291" i="14"/>
  <c r="N1291" i="14"/>
  <c r="O1291" i="14"/>
  <c r="P1291" i="14"/>
  <c r="Q1291" i="14"/>
  <c r="R1291" i="14"/>
  <c r="S1291" i="14"/>
  <c r="T1291" i="14"/>
  <c r="U1291" i="14"/>
  <c r="V1291" i="14"/>
  <c r="W1291" i="14"/>
  <c r="X1291" i="14"/>
  <c r="Y1291" i="14"/>
  <c r="Z1291" i="14"/>
  <c r="AA1291" i="14"/>
  <c r="AB1291" i="14"/>
  <c r="AC1291" i="14"/>
  <c r="AD1291" i="14"/>
  <c r="AE1291" i="14"/>
  <c r="AF1291" i="14"/>
  <c r="AG1291" i="14"/>
  <c r="AH1291" i="14"/>
  <c r="AI1291" i="14"/>
  <c r="AJ1291" i="14"/>
  <c r="AK1291" i="14"/>
  <c r="G1292" i="14"/>
  <c r="H1292" i="14"/>
  <c r="I1292" i="14"/>
  <c r="J1292" i="14"/>
  <c r="K1292" i="14"/>
  <c r="L1292" i="14"/>
  <c r="M1292" i="14"/>
  <c r="N1292" i="14"/>
  <c r="O1292" i="14"/>
  <c r="P1292" i="14"/>
  <c r="Q1292" i="14"/>
  <c r="R1292" i="14"/>
  <c r="S1292" i="14"/>
  <c r="T1292" i="14"/>
  <c r="U1292" i="14"/>
  <c r="V1292" i="14"/>
  <c r="W1292" i="14"/>
  <c r="X1292" i="14"/>
  <c r="Y1292" i="14"/>
  <c r="Z1292" i="14"/>
  <c r="AA1292" i="14"/>
  <c r="AB1292" i="14"/>
  <c r="AC1292" i="14"/>
  <c r="AD1292" i="14"/>
  <c r="AE1292" i="14"/>
  <c r="AF1292" i="14"/>
  <c r="AG1292" i="14"/>
  <c r="AH1292" i="14"/>
  <c r="AI1292" i="14"/>
  <c r="AJ1292" i="14"/>
  <c r="AK1292" i="14"/>
  <c r="G1293" i="14"/>
  <c r="H1293" i="14"/>
  <c r="I1293" i="14"/>
  <c r="J1293" i="14"/>
  <c r="K1293" i="14"/>
  <c r="L1293" i="14"/>
  <c r="M1293" i="14"/>
  <c r="N1293" i="14"/>
  <c r="O1293" i="14"/>
  <c r="P1293" i="14"/>
  <c r="Q1293" i="14"/>
  <c r="R1293" i="14"/>
  <c r="S1293" i="14"/>
  <c r="T1293" i="14"/>
  <c r="U1293" i="14"/>
  <c r="V1293" i="14"/>
  <c r="W1293" i="14"/>
  <c r="X1293" i="14"/>
  <c r="Y1293" i="14"/>
  <c r="Z1293" i="14"/>
  <c r="AA1293" i="14"/>
  <c r="AB1293" i="14"/>
  <c r="AC1293" i="14"/>
  <c r="AD1293" i="14"/>
  <c r="AE1293" i="14"/>
  <c r="AF1293" i="14"/>
  <c r="AG1293" i="14"/>
  <c r="AH1293" i="14"/>
  <c r="AI1293" i="14"/>
  <c r="AJ1293" i="14"/>
  <c r="AK1293" i="14"/>
  <c r="G1294" i="14"/>
  <c r="H1294" i="14"/>
  <c r="I1294" i="14"/>
  <c r="J1294" i="14"/>
  <c r="K1294" i="14"/>
  <c r="L1294" i="14"/>
  <c r="M1294" i="14"/>
  <c r="N1294" i="14"/>
  <c r="O1294" i="14"/>
  <c r="P1294" i="14"/>
  <c r="Q1294" i="14"/>
  <c r="R1294" i="14"/>
  <c r="S1294" i="14"/>
  <c r="T1294" i="14"/>
  <c r="U1294" i="14"/>
  <c r="V1294" i="14"/>
  <c r="W1294" i="14"/>
  <c r="X1294" i="14"/>
  <c r="Y1294" i="14"/>
  <c r="Z1294" i="14"/>
  <c r="AA1294" i="14"/>
  <c r="AB1294" i="14"/>
  <c r="AC1294" i="14"/>
  <c r="AD1294" i="14"/>
  <c r="AE1294" i="14"/>
  <c r="AF1294" i="14"/>
  <c r="AG1294" i="14"/>
  <c r="AH1294" i="14"/>
  <c r="AI1294" i="14"/>
  <c r="AJ1294" i="14"/>
  <c r="AK1294" i="14"/>
  <c r="G1295" i="14"/>
  <c r="H1295" i="14"/>
  <c r="I1295" i="14"/>
  <c r="J1295" i="14"/>
  <c r="K1295" i="14"/>
  <c r="L1295" i="14"/>
  <c r="M1295" i="14"/>
  <c r="N1295" i="14"/>
  <c r="O1295" i="14"/>
  <c r="P1295" i="14"/>
  <c r="Q1295" i="14"/>
  <c r="R1295" i="14"/>
  <c r="S1295" i="14"/>
  <c r="T1295" i="14"/>
  <c r="U1295" i="14"/>
  <c r="V1295" i="14"/>
  <c r="W1295" i="14"/>
  <c r="X1295" i="14"/>
  <c r="Y1295" i="14"/>
  <c r="Z1295" i="14"/>
  <c r="AA1295" i="14"/>
  <c r="AB1295" i="14"/>
  <c r="AC1295" i="14"/>
  <c r="AD1295" i="14"/>
  <c r="AE1295" i="14"/>
  <c r="AF1295" i="14"/>
  <c r="AG1295" i="14"/>
  <c r="AH1295" i="14"/>
  <c r="AI1295" i="14"/>
  <c r="AJ1295" i="14"/>
  <c r="AK1295" i="14"/>
  <c r="G1296" i="14"/>
  <c r="H1296" i="14"/>
  <c r="I1296" i="14"/>
  <c r="J1296" i="14"/>
  <c r="K1296" i="14"/>
  <c r="L1296" i="14"/>
  <c r="M1296" i="14"/>
  <c r="N1296" i="14"/>
  <c r="O1296" i="14"/>
  <c r="P1296" i="14"/>
  <c r="Q1296" i="14"/>
  <c r="R1296" i="14"/>
  <c r="S1296" i="14"/>
  <c r="T1296" i="14"/>
  <c r="U1296" i="14"/>
  <c r="V1296" i="14"/>
  <c r="W1296" i="14"/>
  <c r="X1296" i="14"/>
  <c r="Y1296" i="14"/>
  <c r="Z1296" i="14"/>
  <c r="AA1296" i="14"/>
  <c r="AB1296" i="14"/>
  <c r="AC1296" i="14"/>
  <c r="AD1296" i="14"/>
  <c r="AE1296" i="14"/>
  <c r="AF1296" i="14"/>
  <c r="AG1296" i="14"/>
  <c r="AH1296" i="14"/>
  <c r="AI1296" i="14"/>
  <c r="AJ1296" i="14"/>
  <c r="AK1296" i="14"/>
  <c r="G1297" i="14"/>
  <c r="H1297" i="14"/>
  <c r="I1297" i="14"/>
  <c r="J1297" i="14"/>
  <c r="K1297" i="14"/>
  <c r="L1297" i="14"/>
  <c r="M1297" i="14"/>
  <c r="N1297" i="14"/>
  <c r="O1297" i="14"/>
  <c r="P1297" i="14"/>
  <c r="Q1297" i="14"/>
  <c r="R1297" i="14"/>
  <c r="S1297" i="14"/>
  <c r="T1297" i="14"/>
  <c r="U1297" i="14"/>
  <c r="V1297" i="14"/>
  <c r="W1297" i="14"/>
  <c r="X1297" i="14"/>
  <c r="Y1297" i="14"/>
  <c r="Z1297" i="14"/>
  <c r="AA1297" i="14"/>
  <c r="AB1297" i="14"/>
  <c r="AC1297" i="14"/>
  <c r="AD1297" i="14"/>
  <c r="AE1297" i="14"/>
  <c r="AF1297" i="14"/>
  <c r="AG1297" i="14"/>
  <c r="AH1297" i="14"/>
  <c r="AI1297" i="14"/>
  <c r="AJ1297" i="14"/>
  <c r="AK1297" i="14"/>
  <c r="G1298" i="14"/>
  <c r="H1298" i="14"/>
  <c r="I1298" i="14"/>
  <c r="J1298" i="14"/>
  <c r="K1298" i="14"/>
  <c r="L1298" i="14"/>
  <c r="M1298" i="14"/>
  <c r="N1298" i="14"/>
  <c r="O1298" i="14"/>
  <c r="P1298" i="14"/>
  <c r="Q1298" i="14"/>
  <c r="R1298" i="14"/>
  <c r="S1298" i="14"/>
  <c r="T1298" i="14"/>
  <c r="U1298" i="14"/>
  <c r="V1298" i="14"/>
  <c r="W1298" i="14"/>
  <c r="X1298" i="14"/>
  <c r="Y1298" i="14"/>
  <c r="Z1298" i="14"/>
  <c r="AA1298" i="14"/>
  <c r="AB1298" i="14"/>
  <c r="AC1298" i="14"/>
  <c r="AD1298" i="14"/>
  <c r="AE1298" i="14"/>
  <c r="AF1298" i="14"/>
  <c r="AG1298" i="14"/>
  <c r="AH1298" i="14"/>
  <c r="AI1298" i="14"/>
  <c r="AJ1298" i="14"/>
  <c r="AK1298" i="14"/>
  <c r="G1299" i="14"/>
  <c r="H1299" i="14"/>
  <c r="I1299" i="14"/>
  <c r="J1299" i="14"/>
  <c r="K1299" i="14"/>
  <c r="L1299" i="14"/>
  <c r="M1299" i="14"/>
  <c r="N1299" i="14"/>
  <c r="O1299" i="14"/>
  <c r="P1299" i="14"/>
  <c r="Q1299" i="14"/>
  <c r="R1299" i="14"/>
  <c r="S1299" i="14"/>
  <c r="T1299" i="14"/>
  <c r="U1299" i="14"/>
  <c r="V1299" i="14"/>
  <c r="W1299" i="14"/>
  <c r="X1299" i="14"/>
  <c r="Y1299" i="14"/>
  <c r="Z1299" i="14"/>
  <c r="AA1299" i="14"/>
  <c r="AB1299" i="14"/>
  <c r="AC1299" i="14"/>
  <c r="AD1299" i="14"/>
  <c r="AE1299" i="14"/>
  <c r="AF1299" i="14"/>
  <c r="AG1299" i="14"/>
  <c r="AH1299" i="14"/>
  <c r="AI1299" i="14"/>
  <c r="AJ1299" i="14"/>
  <c r="AK1299" i="14"/>
  <c r="G1300" i="14"/>
  <c r="H1300" i="14"/>
  <c r="I1300" i="14"/>
  <c r="J1300" i="14"/>
  <c r="K1300" i="14"/>
  <c r="L1300" i="14"/>
  <c r="M1300" i="14"/>
  <c r="N1300" i="14"/>
  <c r="O1300" i="14"/>
  <c r="P1300" i="14"/>
  <c r="Q1300" i="14"/>
  <c r="R1300" i="14"/>
  <c r="S1300" i="14"/>
  <c r="T1300" i="14"/>
  <c r="U1300" i="14"/>
  <c r="V1300" i="14"/>
  <c r="W1300" i="14"/>
  <c r="X1300" i="14"/>
  <c r="Y1300" i="14"/>
  <c r="Z1300" i="14"/>
  <c r="AA1300" i="14"/>
  <c r="AB1300" i="14"/>
  <c r="AC1300" i="14"/>
  <c r="AD1300" i="14"/>
  <c r="AE1300" i="14"/>
  <c r="AF1300" i="14"/>
  <c r="AG1300" i="14"/>
  <c r="AH1300" i="14"/>
  <c r="AI1300" i="14"/>
  <c r="AJ1300" i="14"/>
  <c r="AK1300" i="14"/>
  <c r="G1301" i="14"/>
  <c r="H1301" i="14"/>
  <c r="I1301" i="14"/>
  <c r="J1301" i="14"/>
  <c r="K1301" i="14"/>
  <c r="L1301" i="14"/>
  <c r="M1301" i="14"/>
  <c r="N1301" i="14"/>
  <c r="O1301" i="14"/>
  <c r="P1301" i="14"/>
  <c r="Q1301" i="14"/>
  <c r="R1301" i="14"/>
  <c r="S1301" i="14"/>
  <c r="T1301" i="14"/>
  <c r="U1301" i="14"/>
  <c r="V1301" i="14"/>
  <c r="W1301" i="14"/>
  <c r="X1301" i="14"/>
  <c r="Y1301" i="14"/>
  <c r="Z1301" i="14"/>
  <c r="AA1301" i="14"/>
  <c r="AB1301" i="14"/>
  <c r="AC1301" i="14"/>
  <c r="AD1301" i="14"/>
  <c r="AE1301" i="14"/>
  <c r="AF1301" i="14"/>
  <c r="AG1301" i="14"/>
  <c r="AH1301" i="14"/>
  <c r="AI1301" i="14"/>
  <c r="AJ1301" i="14"/>
  <c r="AK1301" i="14"/>
  <c r="G1302" i="14"/>
  <c r="H1302" i="14"/>
  <c r="I1302" i="14"/>
  <c r="J1302" i="14"/>
  <c r="K1302" i="14"/>
  <c r="L1302" i="14"/>
  <c r="M1302" i="14"/>
  <c r="N1302" i="14"/>
  <c r="O1302" i="14"/>
  <c r="P1302" i="14"/>
  <c r="Q1302" i="14"/>
  <c r="R1302" i="14"/>
  <c r="S1302" i="14"/>
  <c r="T1302" i="14"/>
  <c r="U1302" i="14"/>
  <c r="V1302" i="14"/>
  <c r="W1302" i="14"/>
  <c r="X1302" i="14"/>
  <c r="Y1302" i="14"/>
  <c r="Z1302" i="14"/>
  <c r="AA1302" i="14"/>
  <c r="AB1302" i="14"/>
  <c r="AC1302" i="14"/>
  <c r="AD1302" i="14"/>
  <c r="AE1302" i="14"/>
  <c r="AF1302" i="14"/>
  <c r="AG1302" i="14"/>
  <c r="AH1302" i="14"/>
  <c r="AI1302" i="14"/>
  <c r="AJ1302" i="14"/>
  <c r="AK1302" i="14"/>
  <c r="G1303" i="14"/>
  <c r="H1303" i="14"/>
  <c r="I1303" i="14"/>
  <c r="J1303" i="14"/>
  <c r="K1303" i="14"/>
  <c r="L1303" i="14"/>
  <c r="M1303" i="14"/>
  <c r="N1303" i="14"/>
  <c r="O1303" i="14"/>
  <c r="P1303" i="14"/>
  <c r="Q1303" i="14"/>
  <c r="R1303" i="14"/>
  <c r="S1303" i="14"/>
  <c r="T1303" i="14"/>
  <c r="U1303" i="14"/>
  <c r="V1303" i="14"/>
  <c r="W1303" i="14"/>
  <c r="X1303" i="14"/>
  <c r="Y1303" i="14"/>
  <c r="Z1303" i="14"/>
  <c r="AA1303" i="14"/>
  <c r="AB1303" i="14"/>
  <c r="AC1303" i="14"/>
  <c r="AD1303" i="14"/>
  <c r="AE1303" i="14"/>
  <c r="AF1303" i="14"/>
  <c r="AG1303" i="14"/>
  <c r="AH1303" i="14"/>
  <c r="AI1303" i="14"/>
  <c r="AJ1303" i="14"/>
  <c r="AK1303" i="14"/>
  <c r="G1304" i="14"/>
  <c r="H1304" i="14"/>
  <c r="I1304" i="14"/>
  <c r="J1304" i="14"/>
  <c r="K1304" i="14"/>
  <c r="L1304" i="14"/>
  <c r="M1304" i="14"/>
  <c r="N1304" i="14"/>
  <c r="O1304" i="14"/>
  <c r="P1304" i="14"/>
  <c r="Q1304" i="14"/>
  <c r="R1304" i="14"/>
  <c r="S1304" i="14"/>
  <c r="T1304" i="14"/>
  <c r="U1304" i="14"/>
  <c r="V1304" i="14"/>
  <c r="W1304" i="14"/>
  <c r="X1304" i="14"/>
  <c r="Y1304" i="14"/>
  <c r="Z1304" i="14"/>
  <c r="AA1304" i="14"/>
  <c r="AB1304" i="14"/>
  <c r="AC1304" i="14"/>
  <c r="AD1304" i="14"/>
  <c r="AE1304" i="14"/>
  <c r="AF1304" i="14"/>
  <c r="AG1304" i="14"/>
  <c r="AH1304" i="14"/>
  <c r="AI1304" i="14"/>
  <c r="AJ1304" i="14"/>
  <c r="AK1304" i="14"/>
  <c r="G1305" i="14"/>
  <c r="H1305" i="14"/>
  <c r="I1305" i="14"/>
  <c r="J1305" i="14"/>
  <c r="K1305" i="14"/>
  <c r="L1305" i="14"/>
  <c r="M1305" i="14"/>
  <c r="N1305" i="14"/>
  <c r="O1305" i="14"/>
  <c r="P1305" i="14"/>
  <c r="Q1305" i="14"/>
  <c r="R1305" i="14"/>
  <c r="S1305" i="14"/>
  <c r="T1305" i="14"/>
  <c r="U1305" i="14"/>
  <c r="V1305" i="14"/>
  <c r="W1305" i="14"/>
  <c r="X1305" i="14"/>
  <c r="Y1305" i="14"/>
  <c r="Z1305" i="14"/>
  <c r="AA1305" i="14"/>
  <c r="AB1305" i="14"/>
  <c r="AC1305" i="14"/>
  <c r="AD1305" i="14"/>
  <c r="AE1305" i="14"/>
  <c r="AF1305" i="14"/>
  <c r="AG1305" i="14"/>
  <c r="AH1305" i="14"/>
  <c r="AI1305" i="14"/>
  <c r="AJ1305" i="14"/>
  <c r="AK1305" i="14"/>
  <c r="G1306" i="14"/>
  <c r="H1306" i="14"/>
  <c r="I1306" i="14"/>
  <c r="J1306" i="14"/>
  <c r="K1306" i="14"/>
  <c r="L1306" i="14"/>
  <c r="M1306" i="14"/>
  <c r="N1306" i="14"/>
  <c r="O1306" i="14"/>
  <c r="P1306" i="14"/>
  <c r="Q1306" i="14"/>
  <c r="R1306" i="14"/>
  <c r="S1306" i="14"/>
  <c r="T1306" i="14"/>
  <c r="U1306" i="14"/>
  <c r="V1306" i="14"/>
  <c r="W1306" i="14"/>
  <c r="X1306" i="14"/>
  <c r="Y1306" i="14"/>
  <c r="Z1306" i="14"/>
  <c r="AA1306" i="14"/>
  <c r="AB1306" i="14"/>
  <c r="AC1306" i="14"/>
  <c r="AD1306" i="14"/>
  <c r="AE1306" i="14"/>
  <c r="AF1306" i="14"/>
  <c r="AG1306" i="14"/>
  <c r="AH1306" i="14"/>
  <c r="AI1306" i="14"/>
  <c r="AJ1306" i="14"/>
  <c r="AK1306" i="14"/>
  <c r="G1307" i="14"/>
  <c r="H1307" i="14"/>
  <c r="I1307" i="14"/>
  <c r="J1307" i="14"/>
  <c r="K1307" i="14"/>
  <c r="L1307" i="14"/>
  <c r="M1307" i="14"/>
  <c r="N1307" i="14"/>
  <c r="O1307" i="14"/>
  <c r="P1307" i="14"/>
  <c r="Q1307" i="14"/>
  <c r="R1307" i="14"/>
  <c r="S1307" i="14"/>
  <c r="T1307" i="14"/>
  <c r="U1307" i="14"/>
  <c r="V1307" i="14"/>
  <c r="W1307" i="14"/>
  <c r="X1307" i="14"/>
  <c r="Y1307" i="14"/>
  <c r="Z1307" i="14"/>
  <c r="AA1307" i="14"/>
  <c r="AB1307" i="14"/>
  <c r="AC1307" i="14"/>
  <c r="AD1307" i="14"/>
  <c r="AE1307" i="14"/>
  <c r="AF1307" i="14"/>
  <c r="AG1307" i="14"/>
  <c r="AH1307" i="14"/>
  <c r="AI1307" i="14"/>
  <c r="AJ1307" i="14"/>
  <c r="AK1307" i="14"/>
  <c r="G1308" i="14"/>
  <c r="H1308" i="14"/>
  <c r="I1308" i="14"/>
  <c r="J1308" i="14"/>
  <c r="K1308" i="14"/>
  <c r="L1308" i="14"/>
  <c r="M1308" i="14"/>
  <c r="N1308" i="14"/>
  <c r="O1308" i="14"/>
  <c r="P1308" i="14"/>
  <c r="Q1308" i="14"/>
  <c r="R1308" i="14"/>
  <c r="S1308" i="14"/>
  <c r="T1308" i="14"/>
  <c r="U1308" i="14"/>
  <c r="V1308" i="14"/>
  <c r="W1308" i="14"/>
  <c r="X1308" i="14"/>
  <c r="Y1308" i="14"/>
  <c r="Z1308" i="14"/>
  <c r="AA1308" i="14"/>
  <c r="AB1308" i="14"/>
  <c r="AC1308" i="14"/>
  <c r="AD1308" i="14"/>
  <c r="AE1308" i="14"/>
  <c r="AF1308" i="14"/>
  <c r="AG1308" i="14"/>
  <c r="AH1308" i="14"/>
  <c r="AI1308" i="14"/>
  <c r="AJ1308" i="14"/>
  <c r="AK1308" i="14"/>
  <c r="G1309" i="14"/>
  <c r="H1309" i="14"/>
  <c r="I1309" i="14"/>
  <c r="J1309" i="14"/>
  <c r="K1309" i="14"/>
  <c r="L1309" i="14"/>
  <c r="M1309" i="14"/>
  <c r="N1309" i="14"/>
  <c r="O1309" i="14"/>
  <c r="P1309" i="14"/>
  <c r="Q1309" i="14"/>
  <c r="R1309" i="14"/>
  <c r="S1309" i="14"/>
  <c r="T1309" i="14"/>
  <c r="U1309" i="14"/>
  <c r="V1309" i="14"/>
  <c r="W1309" i="14"/>
  <c r="X1309" i="14"/>
  <c r="Y1309" i="14"/>
  <c r="Z1309" i="14"/>
  <c r="AA1309" i="14"/>
  <c r="AB1309" i="14"/>
  <c r="AC1309" i="14"/>
  <c r="AD1309" i="14"/>
  <c r="AE1309" i="14"/>
  <c r="AF1309" i="14"/>
  <c r="AG1309" i="14"/>
  <c r="AH1309" i="14"/>
  <c r="AI1309" i="14"/>
  <c r="AJ1309" i="14"/>
  <c r="AK1309" i="14"/>
  <c r="G1310" i="14"/>
  <c r="H1310" i="14"/>
  <c r="I1310" i="14"/>
  <c r="J1310" i="14"/>
  <c r="K1310" i="14"/>
  <c r="L1310" i="14"/>
  <c r="M1310" i="14"/>
  <c r="N1310" i="14"/>
  <c r="O1310" i="14"/>
  <c r="P1310" i="14"/>
  <c r="Q1310" i="14"/>
  <c r="R1310" i="14"/>
  <c r="S1310" i="14"/>
  <c r="T1310" i="14"/>
  <c r="U1310" i="14"/>
  <c r="V1310" i="14"/>
  <c r="W1310" i="14"/>
  <c r="X1310" i="14"/>
  <c r="Y1310" i="14"/>
  <c r="Z1310" i="14"/>
  <c r="AA1310" i="14"/>
  <c r="AB1310" i="14"/>
  <c r="AC1310" i="14"/>
  <c r="AD1310" i="14"/>
  <c r="AE1310" i="14"/>
  <c r="AF1310" i="14"/>
  <c r="AG1310" i="14"/>
  <c r="AH1310" i="14"/>
  <c r="AI1310" i="14"/>
  <c r="AJ1310" i="14"/>
  <c r="AK1310" i="14"/>
  <c r="G1311" i="14"/>
  <c r="H1311" i="14"/>
  <c r="I1311" i="14"/>
  <c r="J1311" i="14"/>
  <c r="K1311" i="14"/>
  <c r="L1311" i="14"/>
  <c r="M1311" i="14"/>
  <c r="N1311" i="14"/>
  <c r="O1311" i="14"/>
  <c r="P1311" i="14"/>
  <c r="Q1311" i="14"/>
  <c r="R1311" i="14"/>
  <c r="S1311" i="14"/>
  <c r="T1311" i="14"/>
  <c r="U1311" i="14"/>
  <c r="V1311" i="14"/>
  <c r="W1311" i="14"/>
  <c r="X1311" i="14"/>
  <c r="Y1311" i="14"/>
  <c r="Z1311" i="14"/>
  <c r="AA1311" i="14"/>
  <c r="AB1311" i="14"/>
  <c r="AC1311" i="14"/>
  <c r="AD1311" i="14"/>
  <c r="AE1311" i="14"/>
  <c r="AF1311" i="14"/>
  <c r="AG1311" i="14"/>
  <c r="AH1311" i="14"/>
  <c r="AI1311" i="14"/>
  <c r="AJ1311" i="14"/>
  <c r="AK1311" i="14"/>
  <c r="G1312" i="14"/>
  <c r="H1312" i="14"/>
  <c r="I1312" i="14"/>
  <c r="J1312" i="14"/>
  <c r="K1312" i="14"/>
  <c r="L1312" i="14"/>
  <c r="M1312" i="14"/>
  <c r="N1312" i="14"/>
  <c r="O1312" i="14"/>
  <c r="P1312" i="14"/>
  <c r="Q1312" i="14"/>
  <c r="R1312" i="14"/>
  <c r="S1312" i="14"/>
  <c r="T1312" i="14"/>
  <c r="U1312" i="14"/>
  <c r="V1312" i="14"/>
  <c r="W1312" i="14"/>
  <c r="X1312" i="14"/>
  <c r="Y1312" i="14"/>
  <c r="Z1312" i="14"/>
  <c r="AA1312" i="14"/>
  <c r="AB1312" i="14"/>
  <c r="AC1312" i="14"/>
  <c r="AD1312" i="14"/>
  <c r="AE1312" i="14"/>
  <c r="AF1312" i="14"/>
  <c r="AG1312" i="14"/>
  <c r="AH1312" i="14"/>
  <c r="AI1312" i="14"/>
  <c r="AJ1312" i="14"/>
  <c r="AK1312" i="14"/>
  <c r="G1313" i="14"/>
  <c r="H1313" i="14"/>
  <c r="I1313" i="14"/>
  <c r="J1313" i="14"/>
  <c r="K1313" i="14"/>
  <c r="L1313" i="14"/>
  <c r="M1313" i="14"/>
  <c r="N1313" i="14"/>
  <c r="O1313" i="14"/>
  <c r="P1313" i="14"/>
  <c r="Q1313" i="14"/>
  <c r="R1313" i="14"/>
  <c r="S1313" i="14"/>
  <c r="T1313" i="14"/>
  <c r="U1313" i="14"/>
  <c r="V1313" i="14"/>
  <c r="W1313" i="14"/>
  <c r="X1313" i="14"/>
  <c r="Y1313" i="14"/>
  <c r="Z1313" i="14"/>
  <c r="AA1313" i="14"/>
  <c r="AB1313" i="14"/>
  <c r="AC1313" i="14"/>
  <c r="AD1313" i="14"/>
  <c r="AE1313" i="14"/>
  <c r="AF1313" i="14"/>
  <c r="AG1313" i="14"/>
  <c r="AH1313" i="14"/>
  <c r="AI1313" i="14"/>
  <c r="AJ1313" i="14"/>
  <c r="AK1313" i="14"/>
  <c r="G1314" i="14"/>
  <c r="H1314" i="14"/>
  <c r="I1314" i="14"/>
  <c r="J1314" i="14"/>
  <c r="K1314" i="14"/>
  <c r="L1314" i="14"/>
  <c r="M1314" i="14"/>
  <c r="N1314" i="14"/>
  <c r="O1314" i="14"/>
  <c r="P1314" i="14"/>
  <c r="Q1314" i="14"/>
  <c r="R1314" i="14"/>
  <c r="S1314" i="14"/>
  <c r="T1314" i="14"/>
  <c r="U1314" i="14"/>
  <c r="V1314" i="14"/>
  <c r="W1314" i="14"/>
  <c r="X1314" i="14"/>
  <c r="Y1314" i="14"/>
  <c r="Z1314" i="14"/>
  <c r="AA1314" i="14"/>
  <c r="AB1314" i="14"/>
  <c r="AC1314" i="14"/>
  <c r="AD1314" i="14"/>
  <c r="AE1314" i="14"/>
  <c r="AF1314" i="14"/>
  <c r="AG1314" i="14"/>
  <c r="AH1314" i="14"/>
  <c r="AI1314" i="14"/>
  <c r="AJ1314" i="14"/>
  <c r="AK1314" i="14"/>
  <c r="G1315" i="14"/>
  <c r="H1315" i="14"/>
  <c r="I1315" i="14"/>
  <c r="J1315" i="14"/>
  <c r="K1315" i="14"/>
  <c r="L1315" i="14"/>
  <c r="M1315" i="14"/>
  <c r="N1315" i="14"/>
  <c r="O1315" i="14"/>
  <c r="P1315" i="14"/>
  <c r="Q1315" i="14"/>
  <c r="R1315" i="14"/>
  <c r="S1315" i="14"/>
  <c r="T1315" i="14"/>
  <c r="U1315" i="14"/>
  <c r="V1315" i="14"/>
  <c r="W1315" i="14"/>
  <c r="X1315" i="14"/>
  <c r="Y1315" i="14"/>
  <c r="Z1315" i="14"/>
  <c r="AA1315" i="14"/>
  <c r="AB1315" i="14"/>
  <c r="AC1315" i="14"/>
  <c r="AD1315" i="14"/>
  <c r="AE1315" i="14"/>
  <c r="AF1315" i="14"/>
  <c r="AG1315" i="14"/>
  <c r="AH1315" i="14"/>
  <c r="AI1315" i="14"/>
  <c r="AJ1315" i="14"/>
  <c r="AK1315" i="14"/>
  <c r="G1316" i="14"/>
  <c r="H1316" i="14"/>
  <c r="I1316" i="14"/>
  <c r="J1316" i="14"/>
  <c r="K1316" i="14"/>
  <c r="L1316" i="14"/>
  <c r="M1316" i="14"/>
  <c r="N1316" i="14"/>
  <c r="O1316" i="14"/>
  <c r="P1316" i="14"/>
  <c r="Q1316" i="14"/>
  <c r="R1316" i="14"/>
  <c r="S1316" i="14"/>
  <c r="T1316" i="14"/>
  <c r="U1316" i="14"/>
  <c r="V1316" i="14"/>
  <c r="W1316" i="14"/>
  <c r="X1316" i="14"/>
  <c r="Y1316" i="14"/>
  <c r="Z1316" i="14"/>
  <c r="AA1316" i="14"/>
  <c r="AB1316" i="14"/>
  <c r="AC1316" i="14"/>
  <c r="AD1316" i="14"/>
  <c r="AE1316" i="14"/>
  <c r="AF1316" i="14"/>
  <c r="AG1316" i="14"/>
  <c r="AH1316" i="14"/>
  <c r="AI1316" i="14"/>
  <c r="AJ1316" i="14"/>
  <c r="AK1316" i="14"/>
  <c r="G1317" i="14"/>
  <c r="H1317" i="14"/>
  <c r="I1317" i="14"/>
  <c r="J1317" i="14"/>
  <c r="K1317" i="14"/>
  <c r="L1317" i="14"/>
  <c r="M1317" i="14"/>
  <c r="N1317" i="14"/>
  <c r="O1317" i="14"/>
  <c r="P1317" i="14"/>
  <c r="Q1317" i="14"/>
  <c r="R1317" i="14"/>
  <c r="S1317" i="14"/>
  <c r="T1317" i="14"/>
  <c r="U1317" i="14"/>
  <c r="V1317" i="14"/>
  <c r="W1317" i="14"/>
  <c r="X1317" i="14"/>
  <c r="Y1317" i="14"/>
  <c r="Z1317" i="14"/>
  <c r="AA1317" i="14"/>
  <c r="AB1317" i="14"/>
  <c r="AC1317" i="14"/>
  <c r="AD1317" i="14"/>
  <c r="AE1317" i="14"/>
  <c r="AF1317" i="14"/>
  <c r="AG1317" i="14"/>
  <c r="AH1317" i="14"/>
  <c r="AI1317" i="14"/>
  <c r="AJ1317" i="14"/>
  <c r="AK1317" i="14"/>
  <c r="G1318" i="14"/>
  <c r="H1318" i="14"/>
  <c r="I1318" i="14"/>
  <c r="J1318" i="14"/>
  <c r="K1318" i="14"/>
  <c r="L1318" i="14"/>
  <c r="M1318" i="14"/>
  <c r="N1318" i="14"/>
  <c r="O1318" i="14"/>
  <c r="P1318" i="14"/>
  <c r="Q1318" i="14"/>
  <c r="R1318" i="14"/>
  <c r="S1318" i="14"/>
  <c r="T1318" i="14"/>
  <c r="U1318" i="14"/>
  <c r="V1318" i="14"/>
  <c r="W1318" i="14"/>
  <c r="X1318" i="14"/>
  <c r="Y1318" i="14"/>
  <c r="Z1318" i="14"/>
  <c r="AA1318" i="14"/>
  <c r="AB1318" i="14"/>
  <c r="AC1318" i="14"/>
  <c r="AD1318" i="14"/>
  <c r="AE1318" i="14"/>
  <c r="AF1318" i="14"/>
  <c r="AG1318" i="14"/>
  <c r="AH1318" i="14"/>
  <c r="AI1318" i="14"/>
  <c r="AJ1318" i="14"/>
  <c r="AK1318" i="14"/>
  <c r="G1319" i="14"/>
  <c r="H1319" i="14"/>
  <c r="I1319" i="14"/>
  <c r="J1319" i="14"/>
  <c r="K1319" i="14"/>
  <c r="L1319" i="14"/>
  <c r="M1319" i="14"/>
  <c r="N1319" i="14"/>
  <c r="O1319" i="14"/>
  <c r="P1319" i="14"/>
  <c r="Q1319" i="14"/>
  <c r="R1319" i="14"/>
  <c r="S1319" i="14"/>
  <c r="T1319" i="14"/>
  <c r="U1319" i="14"/>
  <c r="V1319" i="14"/>
  <c r="W1319" i="14"/>
  <c r="X1319" i="14"/>
  <c r="Y1319" i="14"/>
  <c r="Z1319" i="14"/>
  <c r="AA1319" i="14"/>
  <c r="AB1319" i="14"/>
  <c r="AC1319" i="14"/>
  <c r="AD1319" i="14"/>
  <c r="AE1319" i="14"/>
  <c r="AF1319" i="14"/>
  <c r="AG1319" i="14"/>
  <c r="AH1319" i="14"/>
  <c r="AI1319" i="14"/>
  <c r="AJ1319" i="14"/>
  <c r="AK1319" i="14"/>
  <c r="G1320" i="14"/>
  <c r="H1320" i="14"/>
  <c r="I1320" i="14"/>
  <c r="J1320" i="14"/>
  <c r="K1320" i="14"/>
  <c r="L1320" i="14"/>
  <c r="M1320" i="14"/>
  <c r="N1320" i="14"/>
  <c r="O1320" i="14"/>
  <c r="P1320" i="14"/>
  <c r="Q1320" i="14"/>
  <c r="R1320" i="14"/>
  <c r="S1320" i="14"/>
  <c r="T1320" i="14"/>
  <c r="U1320" i="14"/>
  <c r="V1320" i="14"/>
  <c r="W1320" i="14"/>
  <c r="X1320" i="14"/>
  <c r="Y1320" i="14"/>
  <c r="Z1320" i="14"/>
  <c r="AA1320" i="14"/>
  <c r="AB1320" i="14"/>
  <c r="AC1320" i="14"/>
  <c r="AD1320" i="14"/>
  <c r="AE1320" i="14"/>
  <c r="AF1320" i="14"/>
  <c r="AG1320" i="14"/>
  <c r="AH1320" i="14"/>
  <c r="AI1320" i="14"/>
  <c r="AJ1320" i="14"/>
  <c r="AK1320" i="14"/>
  <c r="G1321" i="14"/>
  <c r="H1321" i="14"/>
  <c r="I1321" i="14"/>
  <c r="J1321" i="14"/>
  <c r="K1321" i="14"/>
  <c r="L1321" i="14"/>
  <c r="M1321" i="14"/>
  <c r="N1321" i="14"/>
  <c r="O1321" i="14"/>
  <c r="P1321" i="14"/>
  <c r="Q1321" i="14"/>
  <c r="R1321" i="14"/>
  <c r="S1321" i="14"/>
  <c r="T1321" i="14"/>
  <c r="U1321" i="14"/>
  <c r="V1321" i="14"/>
  <c r="W1321" i="14"/>
  <c r="X1321" i="14"/>
  <c r="Y1321" i="14"/>
  <c r="Z1321" i="14"/>
  <c r="AA1321" i="14"/>
  <c r="AB1321" i="14"/>
  <c r="AC1321" i="14"/>
  <c r="AD1321" i="14"/>
  <c r="AE1321" i="14"/>
  <c r="AF1321" i="14"/>
  <c r="AG1321" i="14"/>
  <c r="AH1321" i="14"/>
  <c r="AI1321" i="14"/>
  <c r="AJ1321" i="14"/>
  <c r="AK1321" i="14"/>
  <c r="G1322" i="14"/>
  <c r="H1322" i="14"/>
  <c r="I1322" i="14"/>
  <c r="J1322" i="14"/>
  <c r="K1322" i="14"/>
  <c r="L1322" i="14"/>
  <c r="M1322" i="14"/>
  <c r="N1322" i="14"/>
  <c r="O1322" i="14"/>
  <c r="P1322" i="14"/>
  <c r="Q1322" i="14"/>
  <c r="R1322" i="14"/>
  <c r="S1322" i="14"/>
  <c r="T1322" i="14"/>
  <c r="U1322" i="14"/>
  <c r="V1322" i="14"/>
  <c r="W1322" i="14"/>
  <c r="X1322" i="14"/>
  <c r="Y1322" i="14"/>
  <c r="Z1322" i="14"/>
  <c r="AA1322" i="14"/>
  <c r="AB1322" i="14"/>
  <c r="AC1322" i="14"/>
  <c r="AD1322" i="14"/>
  <c r="AE1322" i="14"/>
  <c r="AF1322" i="14"/>
  <c r="AG1322" i="14"/>
  <c r="AH1322" i="14"/>
  <c r="AI1322" i="14"/>
  <c r="AJ1322" i="14"/>
  <c r="AK1322" i="14"/>
  <c r="G1323" i="14"/>
  <c r="H1323" i="14"/>
  <c r="I1323" i="14"/>
  <c r="J1323" i="14"/>
  <c r="K1323" i="14"/>
  <c r="L1323" i="14"/>
  <c r="M1323" i="14"/>
  <c r="N1323" i="14"/>
  <c r="O1323" i="14"/>
  <c r="P1323" i="14"/>
  <c r="Q1323" i="14"/>
  <c r="R1323" i="14"/>
  <c r="S1323" i="14"/>
  <c r="T1323" i="14"/>
  <c r="U1323" i="14"/>
  <c r="V1323" i="14"/>
  <c r="W1323" i="14"/>
  <c r="X1323" i="14"/>
  <c r="Y1323" i="14"/>
  <c r="Z1323" i="14"/>
  <c r="AA1323" i="14"/>
  <c r="AB1323" i="14"/>
  <c r="AC1323" i="14"/>
  <c r="AD1323" i="14"/>
  <c r="AE1323" i="14"/>
  <c r="AF1323" i="14"/>
  <c r="AG1323" i="14"/>
  <c r="AH1323" i="14"/>
  <c r="AI1323" i="14"/>
  <c r="AJ1323" i="14"/>
  <c r="AK1323" i="14"/>
  <c r="G1324" i="14"/>
  <c r="H1324" i="14"/>
  <c r="I1324" i="14"/>
  <c r="J1324" i="14"/>
  <c r="K1324" i="14"/>
  <c r="L1324" i="14"/>
  <c r="M1324" i="14"/>
  <c r="N1324" i="14"/>
  <c r="O1324" i="14"/>
  <c r="P1324" i="14"/>
  <c r="Q1324" i="14"/>
  <c r="R1324" i="14"/>
  <c r="S1324" i="14"/>
  <c r="T1324" i="14"/>
  <c r="U1324" i="14"/>
  <c r="V1324" i="14"/>
  <c r="W1324" i="14"/>
  <c r="X1324" i="14"/>
  <c r="Y1324" i="14"/>
  <c r="Z1324" i="14"/>
  <c r="AA1324" i="14"/>
  <c r="AB1324" i="14"/>
  <c r="AC1324" i="14"/>
  <c r="AD1324" i="14"/>
  <c r="AE1324" i="14"/>
  <c r="AF1324" i="14"/>
  <c r="AG1324" i="14"/>
  <c r="AH1324" i="14"/>
  <c r="AI1324" i="14"/>
  <c r="AJ1324" i="14"/>
  <c r="AK1324" i="14"/>
  <c r="G1325" i="14"/>
  <c r="H1325" i="14"/>
  <c r="I1325" i="14"/>
  <c r="J1325" i="14"/>
  <c r="K1325" i="14"/>
  <c r="L1325" i="14"/>
  <c r="M1325" i="14"/>
  <c r="N1325" i="14"/>
  <c r="O1325" i="14"/>
  <c r="P1325" i="14"/>
  <c r="Q1325" i="14"/>
  <c r="R1325" i="14"/>
  <c r="S1325" i="14"/>
  <c r="T1325" i="14"/>
  <c r="U1325" i="14"/>
  <c r="V1325" i="14"/>
  <c r="W1325" i="14"/>
  <c r="X1325" i="14"/>
  <c r="Y1325" i="14"/>
  <c r="Z1325" i="14"/>
  <c r="AA1325" i="14"/>
  <c r="AB1325" i="14"/>
  <c r="AC1325" i="14"/>
  <c r="AD1325" i="14"/>
  <c r="AE1325" i="14"/>
  <c r="AF1325" i="14"/>
  <c r="AG1325" i="14"/>
  <c r="AH1325" i="14"/>
  <c r="AI1325" i="14"/>
  <c r="AJ1325" i="14"/>
  <c r="AK1325" i="14"/>
  <c r="G1326" i="14"/>
  <c r="H1326" i="14"/>
  <c r="I1326" i="14"/>
  <c r="J1326" i="14"/>
  <c r="K1326" i="14"/>
  <c r="L1326" i="14"/>
  <c r="M1326" i="14"/>
  <c r="N1326" i="14"/>
  <c r="O1326" i="14"/>
  <c r="P1326" i="14"/>
  <c r="Q1326" i="14"/>
  <c r="R1326" i="14"/>
  <c r="S1326" i="14"/>
  <c r="T1326" i="14"/>
  <c r="U1326" i="14"/>
  <c r="V1326" i="14"/>
  <c r="W1326" i="14"/>
  <c r="X1326" i="14"/>
  <c r="Y1326" i="14"/>
  <c r="Z1326" i="14"/>
  <c r="AA1326" i="14"/>
  <c r="AB1326" i="14"/>
  <c r="AC1326" i="14"/>
  <c r="AD1326" i="14"/>
  <c r="AE1326" i="14"/>
  <c r="AF1326" i="14"/>
  <c r="AG1326" i="14"/>
  <c r="AH1326" i="14"/>
  <c r="AI1326" i="14"/>
  <c r="AJ1326" i="14"/>
  <c r="AK1326" i="14"/>
  <c r="G1327" i="14"/>
  <c r="H1327" i="14"/>
  <c r="I1327" i="14"/>
  <c r="J1327" i="14"/>
  <c r="K1327" i="14"/>
  <c r="L1327" i="14"/>
  <c r="M1327" i="14"/>
  <c r="N1327" i="14"/>
  <c r="O1327" i="14"/>
  <c r="P1327" i="14"/>
  <c r="Q1327" i="14"/>
  <c r="R1327" i="14"/>
  <c r="S1327" i="14"/>
  <c r="T1327" i="14"/>
  <c r="U1327" i="14"/>
  <c r="V1327" i="14"/>
  <c r="W1327" i="14"/>
  <c r="X1327" i="14"/>
  <c r="Y1327" i="14"/>
  <c r="Z1327" i="14"/>
  <c r="AA1327" i="14"/>
  <c r="AB1327" i="14"/>
  <c r="AC1327" i="14"/>
  <c r="AD1327" i="14"/>
  <c r="AE1327" i="14"/>
  <c r="AF1327" i="14"/>
  <c r="AG1327" i="14"/>
  <c r="AH1327" i="14"/>
  <c r="AI1327" i="14"/>
  <c r="AJ1327" i="14"/>
  <c r="AK1327" i="14"/>
  <c r="G1328" i="14"/>
  <c r="H1328" i="14"/>
  <c r="I1328" i="14"/>
  <c r="J1328" i="14"/>
  <c r="K1328" i="14"/>
  <c r="L1328" i="14"/>
  <c r="M1328" i="14"/>
  <c r="N1328" i="14"/>
  <c r="O1328" i="14"/>
  <c r="P1328" i="14"/>
  <c r="Q1328" i="14"/>
  <c r="R1328" i="14"/>
  <c r="S1328" i="14"/>
  <c r="T1328" i="14"/>
  <c r="U1328" i="14"/>
  <c r="V1328" i="14"/>
  <c r="W1328" i="14"/>
  <c r="X1328" i="14"/>
  <c r="Y1328" i="14"/>
  <c r="Z1328" i="14"/>
  <c r="AA1328" i="14"/>
  <c r="AB1328" i="14"/>
  <c r="AC1328" i="14"/>
  <c r="AD1328" i="14"/>
  <c r="AE1328" i="14"/>
  <c r="AF1328" i="14"/>
  <c r="AG1328" i="14"/>
  <c r="AH1328" i="14"/>
  <c r="AI1328" i="14"/>
  <c r="AJ1328" i="14"/>
  <c r="AK1328" i="14"/>
  <c r="G1329" i="14"/>
  <c r="H1329" i="14"/>
  <c r="I1329" i="14"/>
  <c r="J1329" i="14"/>
  <c r="K1329" i="14"/>
  <c r="L1329" i="14"/>
  <c r="M1329" i="14"/>
  <c r="N1329" i="14"/>
  <c r="O1329" i="14"/>
  <c r="P1329" i="14"/>
  <c r="Q1329" i="14"/>
  <c r="R1329" i="14"/>
  <c r="S1329" i="14"/>
  <c r="T1329" i="14"/>
  <c r="U1329" i="14"/>
  <c r="V1329" i="14"/>
  <c r="W1329" i="14"/>
  <c r="X1329" i="14"/>
  <c r="Y1329" i="14"/>
  <c r="Z1329" i="14"/>
  <c r="AA1329" i="14"/>
  <c r="AB1329" i="14"/>
  <c r="AC1329" i="14"/>
  <c r="AD1329" i="14"/>
  <c r="AE1329" i="14"/>
  <c r="AF1329" i="14"/>
  <c r="AG1329" i="14"/>
  <c r="AH1329" i="14"/>
  <c r="AI1329" i="14"/>
  <c r="AJ1329" i="14"/>
  <c r="AK1329" i="14"/>
  <c r="G1330" i="14"/>
  <c r="F1330" i="14" s="1"/>
  <c r="H1330" i="14"/>
  <c r="I1330" i="14"/>
  <c r="J1330" i="14"/>
  <c r="K1330" i="14"/>
  <c r="L1330" i="14"/>
  <c r="M1330" i="14"/>
  <c r="N1330" i="14"/>
  <c r="O1330" i="14"/>
  <c r="P1330" i="14"/>
  <c r="Q1330" i="14"/>
  <c r="R1330" i="14"/>
  <c r="S1330" i="14"/>
  <c r="T1330" i="14"/>
  <c r="U1330" i="14"/>
  <c r="V1330" i="14"/>
  <c r="W1330" i="14"/>
  <c r="X1330" i="14"/>
  <c r="Y1330" i="14"/>
  <c r="Z1330" i="14"/>
  <c r="AA1330" i="14"/>
  <c r="AB1330" i="14"/>
  <c r="AC1330" i="14"/>
  <c r="AD1330" i="14"/>
  <c r="AE1330" i="14"/>
  <c r="AF1330" i="14"/>
  <c r="AG1330" i="14"/>
  <c r="AH1330" i="14"/>
  <c r="AI1330" i="14"/>
  <c r="AJ1330" i="14"/>
  <c r="AK1330" i="14"/>
  <c r="F1314" i="14"/>
  <c r="F1298" i="14"/>
  <c r="F1282" i="14"/>
  <c r="F1266" i="14"/>
  <c r="F1250" i="14"/>
  <c r="F1234" i="14"/>
  <c r="F1218" i="14"/>
  <c r="F1202" i="14"/>
  <c r="F1186" i="14"/>
  <c r="F1170" i="14"/>
  <c r="F1157" i="14"/>
  <c r="F1149" i="14"/>
  <c r="F1141" i="14"/>
  <c r="F1133" i="14"/>
  <c r="F1125" i="14"/>
  <c r="F1117" i="14"/>
  <c r="F1109" i="14"/>
  <c r="F1101" i="14"/>
  <c r="F1093" i="14"/>
  <c r="F1085" i="14"/>
  <c r="F1077" i="14"/>
  <c r="F1069" i="14"/>
  <c r="F1061" i="14"/>
  <c r="F1053" i="14"/>
  <c r="F1045" i="14"/>
  <c r="F1041" i="14"/>
  <c r="F1037" i="14"/>
  <c r="F1033" i="14"/>
  <c r="F1031" i="14"/>
  <c r="F1029" i="14"/>
  <c r="F1027" i="14"/>
  <c r="F1025" i="14"/>
  <c r="F1023" i="14"/>
  <c r="F1021" i="14"/>
  <c r="F1019" i="14"/>
  <c r="F1017" i="14"/>
  <c r="F1015" i="14"/>
  <c r="F1013" i="14"/>
  <c r="F1011" i="14"/>
  <c r="F1009" i="14"/>
  <c r="F1007" i="14"/>
  <c r="F1005" i="14"/>
  <c r="F1003" i="14"/>
  <c r="F1001" i="14"/>
  <c r="F999" i="14"/>
  <c r="F997" i="14"/>
  <c r="F995" i="14"/>
  <c r="F993" i="14"/>
  <c r="F991" i="14"/>
  <c r="F989" i="14"/>
  <c r="F987" i="14"/>
  <c r="F985" i="14"/>
  <c r="F983" i="14"/>
  <c r="F980" i="14"/>
  <c r="F978" i="14"/>
  <c r="F976" i="14"/>
  <c r="F974" i="14"/>
  <c r="F972" i="14"/>
  <c r="F970" i="14"/>
  <c r="F968" i="14"/>
  <c r="F966" i="14"/>
  <c r="F964" i="14"/>
  <c r="F962" i="14"/>
  <c r="F960" i="14"/>
  <c r="F958" i="14"/>
  <c r="F956" i="14"/>
  <c r="F954" i="14"/>
  <c r="F952" i="14"/>
  <c r="F950" i="14"/>
  <c r="F948" i="14"/>
  <c r="F946" i="14"/>
  <c r="F944" i="14"/>
  <c r="F942" i="14"/>
  <c r="F940" i="14"/>
  <c r="F938" i="14"/>
  <c r="F936" i="14"/>
  <c r="F934" i="14"/>
  <c r="F932" i="14"/>
  <c r="F930" i="14"/>
  <c r="F928" i="14"/>
  <c r="F926" i="14"/>
  <c r="F924" i="14"/>
  <c r="F922" i="14"/>
  <c r="F920" i="14"/>
  <c r="F918" i="14"/>
  <c r="F916" i="14"/>
  <c r="F914" i="14"/>
  <c r="F912" i="14"/>
  <c r="F910" i="14"/>
  <c r="F908" i="14"/>
  <c r="F906" i="14"/>
  <c r="F904" i="14"/>
  <c r="F902" i="14"/>
  <c r="F900" i="14"/>
  <c r="F898" i="14"/>
  <c r="F896" i="14"/>
  <c r="F894" i="14"/>
  <c r="F892" i="14"/>
  <c r="F890" i="14"/>
  <c r="F888" i="14"/>
  <c r="F886" i="14"/>
  <c r="F884" i="14"/>
  <c r="F882" i="14"/>
  <c r="F880" i="14"/>
  <c r="F878" i="14"/>
  <c r="F876" i="14"/>
  <c r="F874" i="14"/>
  <c r="F872" i="14"/>
  <c r="F870" i="14"/>
  <c r="F868" i="14"/>
  <c r="F866" i="14"/>
  <c r="F864" i="14"/>
  <c r="F862" i="14"/>
  <c r="F860" i="14"/>
  <c r="F858" i="14"/>
  <c r="F856" i="14"/>
  <c r="F854" i="14"/>
  <c r="F852" i="14"/>
  <c r="F850" i="14"/>
  <c r="F848" i="14"/>
  <c r="F846" i="14"/>
  <c r="F844" i="14"/>
  <c r="F842" i="14"/>
  <c r="F840" i="14"/>
  <c r="F838" i="14"/>
  <c r="F836" i="14"/>
  <c r="F834" i="14"/>
  <c r="F832" i="14"/>
  <c r="F830" i="14"/>
  <c r="F828" i="14"/>
  <c r="F826" i="14"/>
  <c r="F824" i="14"/>
  <c r="F822" i="14"/>
  <c r="F820" i="14"/>
  <c r="F818" i="14"/>
  <c r="F816" i="14"/>
  <c r="F814" i="14"/>
  <c r="F812" i="14"/>
  <c r="F810" i="14"/>
  <c r="F808" i="14"/>
  <c r="F806" i="14"/>
  <c r="F804" i="14"/>
  <c r="F802" i="14"/>
  <c r="F800" i="14"/>
  <c r="F798" i="14"/>
  <c r="F796" i="14"/>
  <c r="F794" i="14"/>
  <c r="F793" i="14"/>
  <c r="F792" i="14"/>
  <c r="F791" i="14"/>
  <c r="F790" i="14"/>
  <c r="F789" i="14"/>
  <c r="F788" i="14"/>
  <c r="F787" i="14"/>
  <c r="F786" i="14"/>
  <c r="F785" i="14"/>
  <c r="F784" i="14"/>
  <c r="F783" i="14"/>
  <c r="F782" i="14"/>
  <c r="F781" i="14"/>
  <c r="F780" i="14"/>
  <c r="F779" i="14"/>
  <c r="F778" i="14"/>
  <c r="F777" i="14"/>
  <c r="F776" i="14"/>
  <c r="F775" i="14"/>
  <c r="F774" i="14"/>
  <c r="F773" i="14"/>
  <c r="F772" i="14"/>
  <c r="F771" i="14"/>
  <c r="F770" i="14"/>
  <c r="F769" i="14"/>
  <c r="F768" i="14"/>
  <c r="F767" i="14"/>
  <c r="F766" i="14"/>
  <c r="F765" i="14"/>
  <c r="F764" i="14"/>
  <c r="F763" i="14"/>
  <c r="F762" i="14"/>
  <c r="F761" i="14"/>
  <c r="F760" i="14"/>
  <c r="F759" i="14"/>
  <c r="F758" i="14"/>
  <c r="F757" i="14"/>
  <c r="F756" i="14"/>
  <c r="F755" i="14"/>
  <c r="F754" i="14"/>
  <c r="F753" i="14"/>
  <c r="F752" i="14"/>
  <c r="F751" i="14"/>
  <c r="F750" i="14"/>
  <c r="F749" i="14"/>
  <c r="F748" i="14"/>
  <c r="F747" i="14"/>
  <c r="F746" i="14"/>
  <c r="F745" i="14"/>
  <c r="F744" i="14"/>
  <c r="F743" i="14"/>
  <c r="F742" i="14"/>
  <c r="F741" i="14"/>
  <c r="F740" i="14"/>
  <c r="F739" i="14"/>
  <c r="F738" i="14"/>
  <c r="F737" i="14"/>
  <c r="F736" i="14"/>
  <c r="F735" i="14"/>
  <c r="F734" i="14"/>
  <c r="F733" i="14"/>
  <c r="F732" i="14"/>
  <c r="F731" i="14"/>
  <c r="F730" i="14"/>
  <c r="F729" i="14"/>
  <c r="F728" i="14"/>
  <c r="F727" i="14"/>
  <c r="F726" i="14"/>
  <c r="F725" i="14"/>
  <c r="F724" i="14"/>
  <c r="F723" i="14"/>
  <c r="F722" i="14"/>
  <c r="F721" i="14"/>
  <c r="F720" i="14"/>
  <c r="F719" i="14"/>
  <c r="F718" i="14"/>
  <c r="F717" i="14"/>
  <c r="F716" i="14"/>
  <c r="F715" i="14"/>
  <c r="F714" i="14"/>
  <c r="F713" i="14"/>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49" i="14"/>
  <c r="F248" i="14"/>
  <c r="F247" i="14"/>
  <c r="F246" i="14"/>
  <c r="F245" i="14"/>
  <c r="F244" i="14"/>
  <c r="F243" i="14"/>
  <c r="F242" i="14"/>
  <c r="F239" i="14"/>
  <c r="F238" i="14"/>
  <c r="F237" i="14"/>
  <c r="F236" i="14"/>
  <c r="F235" i="14"/>
  <c r="F234" i="14"/>
  <c r="F233" i="14"/>
  <c r="F230" i="14"/>
  <c r="F229" i="14"/>
  <c r="F228" i="14"/>
  <c r="F227" i="14"/>
  <c r="F226" i="14"/>
  <c r="F225" i="14"/>
  <c r="F222" i="14"/>
  <c r="F221" i="14"/>
  <c r="F220" i="14"/>
  <c r="F219" i="14"/>
  <c r="F218" i="14"/>
  <c r="F217" i="14"/>
  <c r="F216" i="14"/>
  <c r="F213" i="14"/>
  <c r="F212" i="14"/>
  <c r="F211" i="14"/>
  <c r="F210" i="14"/>
  <c r="F209" i="14"/>
  <c r="F208" i="14"/>
  <c r="F207" i="14"/>
  <c r="F204" i="14"/>
  <c r="F203" i="14"/>
  <c r="F202" i="14"/>
  <c r="F201" i="14"/>
  <c r="F200" i="14"/>
  <c r="F199" i="14"/>
  <c r="F196" i="14"/>
  <c r="F195" i="14"/>
  <c r="F194" i="14"/>
  <c r="F191" i="14"/>
  <c r="F190" i="14"/>
  <c r="F189" i="14"/>
  <c r="F188" i="14"/>
  <c r="F187" i="14"/>
  <c r="F186" i="14"/>
  <c r="F185" i="14"/>
  <c r="F182" i="14"/>
  <c r="F181" i="14"/>
  <c r="F180" i="14"/>
  <c r="F179" i="14"/>
  <c r="F178" i="14"/>
  <c r="F177" i="14"/>
  <c r="F174" i="14"/>
  <c r="F173" i="14"/>
  <c r="F172" i="14"/>
  <c r="F171" i="14"/>
  <c r="F170" i="14"/>
  <c r="F169" i="14"/>
  <c r="F168" i="14"/>
  <c r="F167" i="14"/>
  <c r="F166" i="14"/>
  <c r="F165" i="14"/>
  <c r="F164" i="14"/>
  <c r="F163" i="14"/>
  <c r="F160" i="14"/>
  <c r="F159" i="14"/>
  <c r="F158" i="14"/>
  <c r="F157" i="14"/>
  <c r="F156" i="14"/>
  <c r="F155" i="14"/>
  <c r="F154" i="14"/>
  <c r="F153" i="14"/>
  <c r="F152" i="14"/>
  <c r="F151" i="14"/>
  <c r="F148" i="14"/>
  <c r="F147" i="14"/>
  <c r="F146" i="14"/>
  <c r="F145" i="14"/>
  <c r="F144" i="14"/>
  <c r="F141" i="14"/>
  <c r="F140" i="14"/>
  <c r="F139" i="14"/>
  <c r="F138" i="14"/>
  <c r="F137" i="14"/>
  <c r="F136" i="14"/>
  <c r="F133" i="14"/>
  <c r="F132" i="14"/>
  <c r="F131" i="14"/>
  <c r="F130" i="14"/>
  <c r="F129" i="14"/>
  <c r="F126" i="14"/>
  <c r="F125" i="14"/>
  <c r="F124" i="14"/>
  <c r="F123" i="14"/>
  <c r="F122" i="14"/>
  <c r="F119" i="14"/>
  <c r="F118" i="14"/>
  <c r="F117" i="14"/>
  <c r="F116" i="14"/>
  <c r="F115" i="14"/>
  <c r="F114" i="14"/>
  <c r="F111" i="14"/>
  <c r="F110" i="14"/>
  <c r="F109" i="14"/>
  <c r="F108" i="14"/>
  <c r="F107" i="14"/>
  <c r="F106" i="14"/>
  <c r="F103" i="14"/>
  <c r="F102" i="14"/>
  <c r="F101" i="14"/>
  <c r="F100" i="14"/>
  <c r="F99" i="14"/>
  <c r="F98" i="14"/>
  <c r="F97" i="14"/>
  <c r="F96" i="14"/>
  <c r="F95" i="14"/>
  <c r="F94" i="14"/>
  <c r="F93" i="14"/>
  <c r="F90" i="14"/>
  <c r="F89" i="14"/>
  <c r="F88" i="14"/>
  <c r="F87" i="14"/>
  <c r="F86" i="14"/>
  <c r="F85" i="14"/>
  <c r="F84" i="14"/>
  <c r="F81" i="14"/>
  <c r="F80" i="14"/>
  <c r="F79" i="14"/>
  <c r="F78" i="14"/>
  <c r="F77" i="14"/>
  <c r="F76" i="14"/>
  <c r="F75" i="14"/>
  <c r="F72" i="14"/>
  <c r="F71" i="14"/>
  <c r="F70" i="14"/>
  <c r="F67" i="14"/>
  <c r="F66" i="14"/>
  <c r="F65" i="14"/>
  <c r="F64" i="14"/>
  <c r="F63" i="14"/>
  <c r="F62" i="14"/>
  <c r="F61" i="14"/>
  <c r="F58" i="14"/>
  <c r="F57" i="14"/>
  <c r="F56" i="14"/>
  <c r="F55" i="14"/>
  <c r="F54" i="14"/>
  <c r="F51" i="14"/>
  <c r="F50" i="14"/>
  <c r="F49" i="14"/>
  <c r="F48" i="14"/>
  <c r="F47" i="14"/>
  <c r="F46" i="14"/>
  <c r="F45" i="14"/>
  <c r="F42" i="14"/>
  <c r="F41" i="14"/>
  <c r="F40" i="14"/>
  <c r="F39" i="14"/>
  <c r="F38" i="14"/>
  <c r="F37" i="14"/>
  <c r="F36" i="14"/>
  <c r="F35" i="14"/>
  <c r="F34" i="14"/>
  <c r="F33" i="14"/>
  <c r="F32" i="14"/>
  <c r="F29" i="14"/>
  <c r="F28" i="14"/>
  <c r="F27" i="14"/>
  <c r="F26" i="14"/>
  <c r="F25" i="14"/>
  <c r="F24" i="14"/>
  <c r="F23" i="14"/>
  <c r="F22" i="14"/>
  <c r="F21" i="14"/>
  <c r="F8" i="14"/>
  <c r="F9" i="14"/>
  <c r="F10" i="14"/>
  <c r="F11" i="14"/>
  <c r="F12" i="14"/>
  <c r="F13" i="14"/>
  <c r="F14" i="14"/>
  <c r="F15" i="14"/>
  <c r="F16" i="14"/>
  <c r="F17" i="14"/>
  <c r="F18" i="14"/>
  <c r="H7" i="14"/>
  <c r="I7" i="14"/>
  <c r="J7" i="14"/>
  <c r="K7" i="14"/>
  <c r="L7" i="14"/>
  <c r="M7" i="14"/>
  <c r="N7" i="14"/>
  <c r="O7" i="14"/>
  <c r="P7" i="14"/>
  <c r="Q7" i="14"/>
  <c r="R7" i="14"/>
  <c r="S7" i="14"/>
  <c r="T7" i="14"/>
  <c r="U7" i="14"/>
  <c r="V7" i="14"/>
  <c r="W7" i="14"/>
  <c r="X7" i="14"/>
  <c r="X6" i="8" s="1"/>
  <c r="Y7" i="14"/>
  <c r="Z7" i="14"/>
  <c r="AA7" i="14"/>
  <c r="AA6" i="8" s="1"/>
  <c r="AB7" i="14"/>
  <c r="AC7" i="14"/>
  <c r="AC6" i="8" s="1"/>
  <c r="AD7" i="14"/>
  <c r="AE7" i="14"/>
  <c r="AF7" i="14"/>
  <c r="AG7" i="14"/>
  <c r="AH7" i="14"/>
  <c r="AH6" i="8" s="1"/>
  <c r="AI7" i="14"/>
  <c r="AJ7" i="14"/>
  <c r="AK7" i="14"/>
  <c r="G7" i="14"/>
  <c r="G6" i="8" s="1"/>
  <c r="F1322" i="14" l="1"/>
  <c r="F1306" i="14"/>
  <c r="F1290" i="14"/>
  <c r="F1274" i="14"/>
  <c r="F1258" i="14"/>
  <c r="F1242" i="14"/>
  <c r="F1226" i="14"/>
  <c r="F1210" i="14"/>
  <c r="F1194" i="14"/>
  <c r="F1178" i="14"/>
  <c r="F1145" i="14"/>
  <c r="F1137" i="14"/>
  <c r="F1129" i="14"/>
  <c r="F1121" i="14"/>
  <c r="F1113" i="14"/>
  <c r="F1105" i="14"/>
  <c r="F1097" i="14"/>
  <c r="F1089" i="14"/>
  <c r="F1081" i="14"/>
  <c r="F1073" i="14"/>
  <c r="F1065" i="14"/>
  <c r="F1057" i="14"/>
  <c r="F1049" i="14"/>
  <c r="F1046" i="14"/>
  <c r="F1043" i="14"/>
  <c r="F1039" i="14"/>
  <c r="F1035" i="14"/>
  <c r="F1032" i="14"/>
  <c r="F1030" i="14"/>
  <c r="F1028" i="14"/>
  <c r="F1024" i="14"/>
  <c r="F1022" i="14"/>
  <c r="F1020" i="14"/>
  <c r="F1018" i="14"/>
  <c r="F1016" i="14"/>
  <c r="F1014" i="14"/>
  <c r="F1012" i="14"/>
  <c r="F1010" i="14"/>
  <c r="F1008" i="14"/>
  <c r="F1006" i="14"/>
  <c r="F1004" i="14"/>
  <c r="F1002" i="14"/>
  <c r="F1000" i="14"/>
  <c r="F998" i="14"/>
  <c r="F996" i="14"/>
  <c r="F994" i="14"/>
  <c r="F990" i="14"/>
  <c r="F988" i="14"/>
  <c r="F986" i="14"/>
  <c r="F984" i="14"/>
  <c r="F982" i="14"/>
  <c r="F977" i="14"/>
  <c r="F969" i="14"/>
  <c r="F967" i="14"/>
  <c r="F965" i="14"/>
  <c r="F963" i="14"/>
  <c r="F959" i="14"/>
  <c r="F955" i="14"/>
  <c r="F953" i="14"/>
  <c r="F951" i="14"/>
  <c r="F949" i="14"/>
  <c r="F947" i="14"/>
  <c r="F943" i="14"/>
  <c r="F941" i="14"/>
  <c r="F937" i="14"/>
  <c r="F935" i="14"/>
  <c r="F933" i="14"/>
  <c r="F929" i="14"/>
  <c r="F927" i="14"/>
  <c r="F925" i="14"/>
  <c r="F923" i="14"/>
  <c r="F921" i="14"/>
  <c r="F919" i="14"/>
  <c r="F915" i="14"/>
  <c r="F913" i="14"/>
  <c r="F911" i="14"/>
  <c r="F907" i="14"/>
  <c r="F905" i="14"/>
  <c r="F903" i="14"/>
  <c r="F901" i="14"/>
  <c r="F899" i="14"/>
  <c r="F897" i="14"/>
  <c r="F895" i="14"/>
  <c r="F893" i="14"/>
  <c r="F891" i="14"/>
  <c r="F889" i="14"/>
  <c r="F887" i="14"/>
  <c r="F885" i="14"/>
  <c r="F883" i="14"/>
  <c r="F881" i="14"/>
  <c r="F877" i="14"/>
  <c r="F875" i="14"/>
  <c r="F873" i="14"/>
  <c r="F871" i="14"/>
  <c r="F869" i="14"/>
  <c r="F867" i="14"/>
  <c r="F865" i="14"/>
  <c r="F863" i="14"/>
  <c r="F861" i="14"/>
  <c r="F857" i="14"/>
  <c r="F855" i="14"/>
  <c r="F853" i="14"/>
  <c r="F849" i="14"/>
  <c r="F847" i="14"/>
  <c r="F845" i="14"/>
  <c r="F843" i="14"/>
  <c r="F841" i="14"/>
  <c r="F837" i="14"/>
  <c r="F835" i="14"/>
  <c r="F833" i="14"/>
  <c r="F831" i="14"/>
  <c r="F829" i="14"/>
  <c r="F827" i="14"/>
  <c r="F823" i="14"/>
  <c r="F821" i="14"/>
  <c r="F817" i="14"/>
  <c r="F815" i="14"/>
  <c r="F813" i="14"/>
  <c r="F811" i="14"/>
  <c r="F807" i="14"/>
  <c r="F805" i="14"/>
  <c r="F803" i="14"/>
  <c r="F801" i="14"/>
  <c r="F799" i="14"/>
  <c r="F797" i="14"/>
  <c r="F795" i="14"/>
  <c r="AJ100" i="8"/>
  <c r="AH100" i="8"/>
  <c r="AF100" i="8"/>
  <c r="AD100" i="8"/>
  <c r="AB100" i="8"/>
  <c r="Z100" i="8"/>
  <c r="X100" i="8"/>
  <c r="V100" i="8"/>
  <c r="T100" i="8"/>
  <c r="K12" i="8"/>
  <c r="I12" i="8"/>
  <c r="G12" i="8"/>
  <c r="AJ11" i="8"/>
  <c r="AH11" i="8"/>
  <c r="AF11" i="8"/>
  <c r="AD11" i="8"/>
  <c r="AB11" i="8"/>
  <c r="Z11" i="8"/>
  <c r="X11" i="8"/>
  <c r="V11" i="8"/>
  <c r="T11" i="8"/>
  <c r="R11" i="8"/>
  <c r="P11" i="8"/>
  <c r="N11" i="8"/>
  <c r="L11" i="8"/>
  <c r="J11" i="8"/>
  <c r="H11" i="8"/>
  <c r="AK10" i="8"/>
  <c r="AI10" i="8"/>
  <c r="AG10" i="8"/>
  <c r="AE10" i="8"/>
  <c r="AC10" i="8"/>
  <c r="AA10" i="8"/>
  <c r="Y10" i="8"/>
  <c r="W10" i="8"/>
  <c r="U10" i="8"/>
  <c r="S10" i="8"/>
  <c r="Q10" i="8"/>
  <c r="O10" i="8"/>
  <c r="M10" i="8"/>
  <c r="K10" i="8"/>
  <c r="I10" i="8"/>
  <c r="G10" i="8"/>
  <c r="AJ9" i="8"/>
  <c r="AH9" i="8"/>
  <c r="AF9" i="8"/>
  <c r="AD9" i="8"/>
  <c r="AB9" i="8"/>
  <c r="Z9" i="8"/>
  <c r="X9" i="8"/>
  <c r="V9" i="8"/>
  <c r="T9" i="8"/>
  <c r="R9" i="8"/>
  <c r="P9" i="8"/>
  <c r="N9" i="8"/>
  <c r="L9" i="8"/>
  <c r="J9" i="8"/>
  <c r="H9" i="8"/>
  <c r="AK8" i="8"/>
  <c r="AI8" i="8"/>
  <c r="AG8" i="8"/>
  <c r="AE8" i="8"/>
  <c r="AA8" i="8"/>
  <c r="Y8" i="8"/>
  <c r="W8" i="8"/>
  <c r="U8" i="8"/>
  <c r="S8" i="8"/>
  <c r="O8" i="8"/>
  <c r="M8" i="8"/>
  <c r="I8" i="8"/>
  <c r="G8" i="8"/>
  <c r="AJ7" i="8"/>
  <c r="AH7" i="8"/>
  <c r="AF7" i="8"/>
  <c r="AB7" i="8"/>
  <c r="Z7" i="8"/>
  <c r="X7" i="8"/>
  <c r="V7" i="8"/>
  <c r="T7" i="8"/>
  <c r="R7" i="8"/>
  <c r="P7" i="8"/>
  <c r="N7" i="8"/>
  <c r="L7" i="8"/>
  <c r="J7" i="8"/>
  <c r="H7" i="8"/>
  <c r="R100" i="8"/>
  <c r="P100" i="8"/>
  <c r="N100" i="8"/>
  <c r="L100" i="8"/>
  <c r="J100" i="8"/>
  <c r="H100" i="8"/>
  <c r="H12" i="8"/>
  <c r="AK11" i="8"/>
  <c r="AI11" i="8"/>
  <c r="AG11" i="8"/>
  <c r="AE11" i="8"/>
  <c r="AC11" i="8"/>
  <c r="AA11" i="8"/>
  <c r="Y11" i="8"/>
  <c r="W11" i="8"/>
  <c r="U11" i="8"/>
  <c r="S11" i="8"/>
  <c r="Q11" i="8"/>
  <c r="O11" i="8"/>
  <c r="M11" i="8"/>
  <c r="K11" i="8"/>
  <c r="I11" i="8"/>
  <c r="G11" i="8"/>
  <c r="AJ10" i="8"/>
  <c r="AH10" i="8"/>
  <c r="AF10" i="8"/>
  <c r="AD10" i="8"/>
  <c r="AB10" i="8"/>
  <c r="Z10" i="8"/>
  <c r="X10" i="8"/>
  <c r="V10" i="8"/>
  <c r="T10" i="8"/>
  <c r="R10" i="8"/>
  <c r="P10" i="8"/>
  <c r="N10" i="8"/>
  <c r="L10" i="8"/>
  <c r="J10" i="8"/>
  <c r="H10" i="8"/>
  <c r="AK9" i="8"/>
  <c r="AI9" i="8"/>
  <c r="AG9" i="8"/>
  <c r="AE9" i="8"/>
  <c r="AC9" i="8"/>
  <c r="AA9" i="8"/>
  <c r="Y9" i="8"/>
  <c r="W9" i="8"/>
  <c r="U9" i="8"/>
  <c r="S9" i="8"/>
  <c r="Q9" i="8"/>
  <c r="O9" i="8"/>
  <c r="M9" i="8"/>
  <c r="K9" i="8"/>
  <c r="I9" i="8"/>
  <c r="G9" i="8"/>
  <c r="AJ8" i="8"/>
  <c r="AH8" i="8"/>
  <c r="AF8" i="8"/>
  <c r="AD8" i="8"/>
  <c r="AB8" i="8"/>
  <c r="Z8" i="8"/>
  <c r="X8" i="8"/>
  <c r="V8" i="8"/>
  <c r="T8" i="8"/>
  <c r="R8" i="8"/>
  <c r="P8" i="8"/>
  <c r="N8" i="8"/>
  <c r="L8" i="8"/>
  <c r="J8" i="8"/>
  <c r="H8" i="8"/>
  <c r="AK7" i="8"/>
  <c r="AI7" i="8"/>
  <c r="AG7" i="8"/>
  <c r="AE7" i="8"/>
  <c r="AC7" i="8"/>
  <c r="AA7" i="8"/>
  <c r="Y7" i="8"/>
  <c r="W7" i="8"/>
  <c r="U7" i="8"/>
  <c r="S7" i="8"/>
  <c r="Q7" i="8"/>
  <c r="O7" i="8"/>
  <c r="M7" i="8"/>
  <c r="K7" i="8"/>
  <c r="I7" i="8"/>
  <c r="G7" i="8"/>
  <c r="E149" i="8"/>
  <c r="F149" i="8"/>
  <c r="E148" i="8"/>
  <c r="F148" i="8"/>
  <c r="E139" i="8"/>
  <c r="F139" i="8"/>
  <c r="E136" i="8"/>
  <c r="F136" i="8"/>
  <c r="E131" i="8"/>
  <c r="F131" i="8"/>
  <c r="E126" i="8"/>
  <c r="F126" i="8"/>
  <c r="E124" i="8"/>
  <c r="F124" i="8"/>
  <c r="E118" i="8"/>
  <c r="F118" i="8"/>
  <c r="E115" i="8"/>
  <c r="F115" i="8"/>
  <c r="E114" i="8"/>
  <c r="F114" i="8"/>
  <c r="E142" i="8"/>
  <c r="F142" i="8"/>
  <c r="E134" i="8"/>
  <c r="F134" i="8"/>
  <c r="E133" i="8"/>
  <c r="F133" i="8"/>
  <c r="E129" i="8"/>
  <c r="F129" i="8"/>
  <c r="E128" i="8"/>
  <c r="F128" i="8"/>
  <c r="F18" i="8"/>
  <c r="E18" i="8"/>
  <c r="F19" i="8"/>
  <c r="E19" i="8"/>
  <c r="F21" i="8"/>
  <c r="E21" i="8"/>
  <c r="F23" i="8"/>
  <c r="E23" i="8"/>
  <c r="F29" i="8"/>
  <c r="E29" i="8"/>
  <c r="F32" i="8"/>
  <c r="E32" i="8"/>
  <c r="F36" i="8"/>
  <c r="E36" i="8"/>
  <c r="F37" i="8"/>
  <c r="E37" i="8"/>
  <c r="F38" i="8"/>
  <c r="E38" i="8"/>
  <c r="F44" i="8"/>
  <c r="E44" i="8"/>
  <c r="F47" i="8"/>
  <c r="E47" i="8"/>
  <c r="F51" i="8"/>
  <c r="E51" i="8"/>
  <c r="F55" i="8"/>
  <c r="E55" i="8"/>
  <c r="F59" i="8"/>
  <c r="E59" i="8"/>
  <c r="F63" i="8"/>
  <c r="E63" i="8"/>
  <c r="F65" i="8"/>
  <c r="E65" i="8"/>
  <c r="F66" i="8"/>
  <c r="E66" i="8"/>
  <c r="F68" i="8"/>
  <c r="E68" i="8"/>
  <c r="F69" i="8"/>
  <c r="E69" i="8"/>
  <c r="F71" i="8"/>
  <c r="E71" i="8"/>
  <c r="F76" i="8"/>
  <c r="E76" i="8"/>
  <c r="F84" i="8"/>
  <c r="E84" i="8"/>
  <c r="F86" i="8"/>
  <c r="E86" i="8"/>
  <c r="F87" i="8"/>
  <c r="E87" i="8"/>
  <c r="E89" i="8"/>
  <c r="F89" i="8"/>
  <c r="E90" i="8"/>
  <c r="F90" i="8"/>
  <c r="E92" i="8"/>
  <c r="F92" i="8"/>
  <c r="E98" i="8"/>
  <c r="F98" i="8"/>
  <c r="E100" i="8"/>
  <c r="F100" i="8"/>
  <c r="E103" i="8"/>
  <c r="F103" i="8"/>
  <c r="E104" i="8"/>
  <c r="F104" i="8"/>
  <c r="E105" i="8"/>
  <c r="F105" i="8"/>
  <c r="E106" i="8"/>
  <c r="F106" i="8"/>
  <c r="E109" i="8"/>
  <c r="F109" i="8"/>
  <c r="F1272" i="14"/>
  <c r="F1270" i="14"/>
  <c r="F1268" i="14"/>
  <c r="AJ176" i="8"/>
  <c r="AH176" i="8"/>
  <c r="AF176" i="8"/>
  <c r="AD176" i="8"/>
  <c r="AB176" i="8"/>
  <c r="Z176" i="8"/>
  <c r="X176" i="8"/>
  <c r="V176" i="8"/>
  <c r="T176" i="8"/>
  <c r="R176" i="8"/>
  <c r="P176" i="8"/>
  <c r="N176" i="8"/>
  <c r="L176" i="8"/>
  <c r="J176" i="8"/>
  <c r="F1264" i="14"/>
  <c r="H176" i="8"/>
  <c r="F1260" i="14"/>
  <c r="AJ175" i="8"/>
  <c r="AF175" i="8"/>
  <c r="AB175" i="8"/>
  <c r="X175" i="8"/>
  <c r="T175" i="8"/>
  <c r="P175" i="8"/>
  <c r="L175" i="8"/>
  <c r="F1248" i="14"/>
  <c r="H175" i="8"/>
  <c r="F1246" i="14"/>
  <c r="AI174" i="8"/>
  <c r="AE174" i="8"/>
  <c r="AA174" i="8"/>
  <c r="W174" i="8"/>
  <c r="S174" i="8"/>
  <c r="O174" i="8"/>
  <c r="K174" i="8"/>
  <c r="G174" i="8"/>
  <c r="F1238" i="14"/>
  <c r="F1237" i="14"/>
  <c r="F1236" i="14"/>
  <c r="F1232" i="14"/>
  <c r="AJ173" i="8"/>
  <c r="AF173" i="8"/>
  <c r="AB173" i="8"/>
  <c r="X173" i="8"/>
  <c r="T173" i="8"/>
  <c r="P173" i="8"/>
  <c r="L173" i="8"/>
  <c r="H173" i="8"/>
  <c r="F1230" i="14"/>
  <c r="AH171" i="8"/>
  <c r="AD171" i="8"/>
  <c r="Z171" i="8"/>
  <c r="V171" i="8"/>
  <c r="R171" i="8"/>
  <c r="J171" i="8"/>
  <c r="F1222" i="14"/>
  <c r="AK170" i="8"/>
  <c r="AG170" i="8"/>
  <c r="AC170" i="8"/>
  <c r="Y170" i="8"/>
  <c r="U170" i="8"/>
  <c r="Q170" i="8"/>
  <c r="M170" i="8"/>
  <c r="G170" i="8"/>
  <c r="F1216" i="14"/>
  <c r="AJ169" i="8"/>
  <c r="AF169" i="8"/>
  <c r="AB169" i="8"/>
  <c r="X169" i="8"/>
  <c r="T169" i="8"/>
  <c r="P169" i="8"/>
  <c r="L169" i="8"/>
  <c r="F1212" i="14"/>
  <c r="H169" i="8"/>
  <c r="F1208" i="14"/>
  <c r="AI168" i="8"/>
  <c r="AE168" i="8"/>
  <c r="AA168" i="8"/>
  <c r="W168" i="8"/>
  <c r="S168" i="8"/>
  <c r="O168" i="8"/>
  <c r="K168" i="8"/>
  <c r="I168" i="8"/>
  <c r="F1206" i="14"/>
  <c r="AK167" i="8"/>
  <c r="AG167" i="8"/>
  <c r="AC167" i="8"/>
  <c r="Y167" i="8"/>
  <c r="U167" i="8"/>
  <c r="Q167" i="8"/>
  <c r="K167" i="8"/>
  <c r="G167" i="8"/>
  <c r="AK166" i="8"/>
  <c r="AG166" i="8"/>
  <c r="AC166" i="8"/>
  <c r="Y166" i="8"/>
  <c r="U166" i="8"/>
  <c r="Q166" i="8"/>
  <c r="M166" i="8"/>
  <c r="G166" i="8"/>
  <c r="F1192" i="14"/>
  <c r="AK165" i="8"/>
  <c r="AG165" i="8"/>
  <c r="AC165" i="8"/>
  <c r="Y165" i="8"/>
  <c r="U165" i="8"/>
  <c r="Q165" i="8"/>
  <c r="M165" i="8"/>
  <c r="I165" i="8"/>
  <c r="F1182" i="14"/>
  <c r="F1180" i="14"/>
  <c r="AI164" i="8"/>
  <c r="AE164" i="8"/>
  <c r="AA164" i="8"/>
  <c r="W164" i="8"/>
  <c r="S164" i="8"/>
  <c r="Q164" i="8"/>
  <c r="M164" i="8"/>
  <c r="I164" i="8"/>
  <c r="F1176" i="14"/>
  <c r="F1174" i="14"/>
  <c r="AJ163" i="8"/>
  <c r="AF163" i="8"/>
  <c r="AB163" i="8"/>
  <c r="X163" i="8"/>
  <c r="T163" i="8"/>
  <c r="P163" i="8"/>
  <c r="J163" i="8"/>
  <c r="AJ162" i="8"/>
  <c r="AF162" i="8"/>
  <c r="AB162" i="8"/>
  <c r="X162" i="8"/>
  <c r="T162" i="8"/>
  <c r="P162" i="8"/>
  <c r="L162" i="8"/>
  <c r="H162" i="8"/>
  <c r="F1159" i="14"/>
  <c r="F1158" i="14"/>
  <c r="F1154" i="14"/>
  <c r="AI160" i="8"/>
  <c r="AE160" i="8"/>
  <c r="AA160" i="8"/>
  <c r="W160" i="8"/>
  <c r="S160" i="8"/>
  <c r="Q160" i="8"/>
  <c r="M160" i="8"/>
  <c r="I160" i="8"/>
  <c r="F1151" i="14"/>
  <c r="F1148" i="14"/>
  <c r="F1147" i="14"/>
  <c r="AH159" i="8"/>
  <c r="AD159" i="8"/>
  <c r="Z159" i="8"/>
  <c r="V159" i="8"/>
  <c r="R159" i="8"/>
  <c r="N159" i="8"/>
  <c r="J159" i="8"/>
  <c r="F1140" i="14"/>
  <c r="AJ158" i="8"/>
  <c r="AF158" i="8"/>
  <c r="AB158" i="8"/>
  <c r="X158" i="8"/>
  <c r="T158" i="8"/>
  <c r="P158" i="8"/>
  <c r="L158" i="8"/>
  <c r="F1138" i="14"/>
  <c r="H158" i="8"/>
  <c r="F1136" i="14"/>
  <c r="F1134" i="14"/>
  <c r="F1131" i="14"/>
  <c r="F1130" i="14"/>
  <c r="F1128" i="14"/>
  <c r="F1127" i="14"/>
  <c r="F1124" i="14"/>
  <c r="F1123" i="14"/>
  <c r="AH157" i="8"/>
  <c r="AD157" i="8"/>
  <c r="Z157" i="8"/>
  <c r="V157" i="8"/>
  <c r="T157" i="8"/>
  <c r="P157" i="8"/>
  <c r="L157" i="8"/>
  <c r="F1122" i="14"/>
  <c r="H157" i="8"/>
  <c r="F1120" i="14"/>
  <c r="F1116" i="14"/>
  <c r="F1115" i="14"/>
  <c r="F1114" i="14"/>
  <c r="F1111" i="14"/>
  <c r="AH156" i="8"/>
  <c r="AD156" i="8"/>
  <c r="Z156" i="8"/>
  <c r="V156" i="8"/>
  <c r="R156" i="8"/>
  <c r="N156" i="8"/>
  <c r="J156" i="8"/>
  <c r="F1108" i="14"/>
  <c r="F1106" i="14"/>
  <c r="F1100" i="14"/>
  <c r="F1099" i="14"/>
  <c r="F1096" i="14"/>
  <c r="F1095" i="14"/>
  <c r="F1090" i="14"/>
  <c r="AH155" i="8"/>
  <c r="AD155" i="8"/>
  <c r="Z155" i="8"/>
  <c r="V155" i="8"/>
  <c r="R155" i="8"/>
  <c r="N155" i="8"/>
  <c r="L155" i="8"/>
  <c r="F1088" i="14"/>
  <c r="H155" i="8"/>
  <c r="F1086" i="14"/>
  <c r="F1084" i="14"/>
  <c r="F1083" i="14"/>
  <c r="F1080" i="14"/>
  <c r="F1079" i="14"/>
  <c r="F1076" i="14"/>
  <c r="AI154" i="8"/>
  <c r="AE154" i="8"/>
  <c r="AA154" i="8"/>
  <c r="W154" i="8"/>
  <c r="S154" i="8"/>
  <c r="O154" i="8"/>
  <c r="I154" i="8"/>
  <c r="F1074" i="14"/>
  <c r="F1072" i="14"/>
  <c r="F1071" i="14"/>
  <c r="AK153" i="8"/>
  <c r="AG153" i="8"/>
  <c r="AC153" i="8"/>
  <c r="Y153" i="8"/>
  <c r="U153" i="8"/>
  <c r="Q153" i="8"/>
  <c r="M153" i="8"/>
  <c r="I153" i="8"/>
  <c r="F1068" i="14"/>
  <c r="F1066" i="14"/>
  <c r="F1064" i="14"/>
  <c r="F1063" i="14"/>
  <c r="F1062" i="14"/>
  <c r="F1060" i="14"/>
  <c r="F1052" i="14"/>
  <c r="F1051" i="14"/>
  <c r="F1050" i="14"/>
  <c r="F1047" i="14"/>
  <c r="F1044" i="14"/>
  <c r="AJ152" i="8"/>
  <c r="AF152" i="8"/>
  <c r="AB152" i="8"/>
  <c r="X152" i="8"/>
  <c r="T152" i="8"/>
  <c r="P152" i="8"/>
  <c r="L152" i="8"/>
  <c r="H152" i="8"/>
  <c r="F1042" i="14"/>
  <c r="F1036" i="14"/>
  <c r="F1034" i="14"/>
  <c r="AH151" i="8"/>
  <c r="AB151" i="8"/>
  <c r="X151" i="8"/>
  <c r="T151" i="8"/>
  <c r="P151" i="8"/>
  <c r="L151" i="8"/>
  <c r="J151" i="8"/>
  <c r="AK149" i="8"/>
  <c r="AG149" i="8"/>
  <c r="AC149" i="8"/>
  <c r="Y149" i="8"/>
  <c r="U149" i="8"/>
  <c r="Q149" i="8"/>
  <c r="M149" i="8"/>
  <c r="I149" i="8"/>
  <c r="AI148" i="8"/>
  <c r="AE148" i="8"/>
  <c r="AA148" i="8"/>
  <c r="W148" i="8"/>
  <c r="S148" i="8"/>
  <c r="Q148" i="8"/>
  <c r="M148" i="8"/>
  <c r="I148" i="8"/>
  <c r="AJ147" i="8"/>
  <c r="AF147" i="8"/>
  <c r="AB147" i="8"/>
  <c r="X147" i="8"/>
  <c r="T147" i="8"/>
  <c r="P147" i="8"/>
  <c r="L147" i="8"/>
  <c r="J147" i="8"/>
  <c r="AK146" i="8"/>
  <c r="AG146" i="8"/>
  <c r="AC146" i="8"/>
  <c r="Y146" i="8"/>
  <c r="U146" i="8"/>
  <c r="Q146" i="8"/>
  <c r="M146" i="8"/>
  <c r="I146" i="8"/>
  <c r="AI144" i="8"/>
  <c r="AE144" i="8"/>
  <c r="AA144" i="8"/>
  <c r="W144" i="8"/>
  <c r="S144" i="8"/>
  <c r="O144" i="8"/>
  <c r="K144" i="8"/>
  <c r="G144" i="8"/>
  <c r="AH142" i="8"/>
  <c r="AD142" i="8"/>
  <c r="Z142" i="8"/>
  <c r="V142" i="8"/>
  <c r="R142" i="8"/>
  <c r="N142" i="8"/>
  <c r="J142" i="8"/>
  <c r="AI141" i="8"/>
  <c r="AG141" i="8"/>
  <c r="AC141" i="8"/>
  <c r="Y141" i="8"/>
  <c r="U141" i="8"/>
  <c r="Q141" i="8"/>
  <c r="M141" i="8"/>
  <c r="G141" i="8"/>
  <c r="AK140" i="8"/>
  <c r="AG140" i="8"/>
  <c r="AC140" i="8"/>
  <c r="W140" i="8"/>
  <c r="S140" i="8"/>
  <c r="O140" i="8"/>
  <c r="K140" i="8"/>
  <c r="G140" i="8"/>
  <c r="AJ139" i="8"/>
  <c r="AF139" i="8"/>
  <c r="AB139" i="8"/>
  <c r="X139" i="8"/>
  <c r="T139" i="8"/>
  <c r="P139" i="8"/>
  <c r="L139" i="8"/>
  <c r="H139" i="8"/>
  <c r="AK125" i="8"/>
  <c r="AI125" i="8"/>
  <c r="AG125" i="8"/>
  <c r="AE125" i="8"/>
  <c r="AC125" i="8"/>
  <c r="AA125" i="8"/>
  <c r="Y125" i="8"/>
  <c r="W125" i="8"/>
  <c r="U125" i="8"/>
  <c r="S125" i="8"/>
  <c r="Q125" i="8"/>
  <c r="O125" i="8"/>
  <c r="M125" i="8"/>
  <c r="K125" i="8"/>
  <c r="I125" i="8"/>
  <c r="G125" i="8"/>
  <c r="AJ124" i="8"/>
  <c r="AH124" i="8"/>
  <c r="AF124" i="8"/>
  <c r="AD124" i="8"/>
  <c r="AB124" i="8"/>
  <c r="Z124" i="8"/>
  <c r="X124" i="8"/>
  <c r="V124" i="8"/>
  <c r="T124" i="8"/>
  <c r="R124" i="8"/>
  <c r="P124" i="8"/>
  <c r="N124" i="8"/>
  <c r="L124" i="8"/>
  <c r="J124" i="8"/>
  <c r="H124" i="8"/>
  <c r="AK123" i="8"/>
  <c r="AI123" i="8"/>
  <c r="AG123" i="8"/>
  <c r="AE123" i="8"/>
  <c r="AC123" i="8"/>
  <c r="AA123" i="8"/>
  <c r="Y123" i="8"/>
  <c r="W123" i="8"/>
  <c r="U123" i="8"/>
  <c r="S123" i="8"/>
  <c r="Q123" i="8"/>
  <c r="O123" i="8"/>
  <c r="M123" i="8"/>
  <c r="K123" i="8"/>
  <c r="I123" i="8"/>
  <c r="G123" i="8"/>
  <c r="AK122" i="8"/>
  <c r="AI122" i="8"/>
  <c r="AG122" i="8"/>
  <c r="AE122" i="8"/>
  <c r="AC122" i="8"/>
  <c r="AA122" i="8"/>
  <c r="Y122" i="8"/>
  <c r="W122" i="8"/>
  <c r="U122" i="8"/>
  <c r="S122" i="8"/>
  <c r="Q122" i="8"/>
  <c r="O122" i="8"/>
  <c r="M122" i="8"/>
  <c r="K122" i="8"/>
  <c r="I122" i="8"/>
  <c r="G122" i="8"/>
  <c r="AJ6" i="8"/>
  <c r="AJ1332" i="14"/>
  <c r="AF6" i="8"/>
  <c r="AF1332" i="14"/>
  <c r="AB6" i="8"/>
  <c r="AB1332" i="14"/>
  <c r="Z1332" i="14"/>
  <c r="Z6" i="8"/>
  <c r="V6" i="8"/>
  <c r="V1332" i="14"/>
  <c r="T6" i="8"/>
  <c r="T1332" i="14"/>
  <c r="R6" i="8"/>
  <c r="R1332" i="14"/>
  <c r="P6" i="8"/>
  <c r="P1332" i="14"/>
  <c r="N6" i="8"/>
  <c r="N1332" i="14"/>
  <c r="L6" i="8"/>
  <c r="L1332" i="14"/>
  <c r="J6" i="8"/>
  <c r="J1332" i="14"/>
  <c r="H6" i="8"/>
  <c r="H1332" i="14"/>
  <c r="E10" i="8"/>
  <c r="F10" i="8"/>
  <c r="E12" i="8"/>
  <c r="F12" i="8"/>
  <c r="F15" i="8"/>
  <c r="E15" i="8"/>
  <c r="F17" i="8"/>
  <c r="E17" i="8"/>
  <c r="E116" i="8"/>
  <c r="F116" i="8"/>
  <c r="E119" i="8"/>
  <c r="F119" i="8"/>
  <c r="E120" i="8"/>
  <c r="F120" i="8"/>
  <c r="E121" i="8"/>
  <c r="F121" i="8"/>
  <c r="E122" i="8"/>
  <c r="F122" i="8"/>
  <c r="E123" i="8"/>
  <c r="F123" i="8"/>
  <c r="E125" i="8"/>
  <c r="F125" i="8"/>
  <c r="E130" i="8"/>
  <c r="F130" i="8"/>
  <c r="E132" i="8"/>
  <c r="F132" i="8"/>
  <c r="E135" i="8"/>
  <c r="F135" i="8"/>
  <c r="E137" i="8"/>
  <c r="F137" i="8"/>
  <c r="E138" i="8"/>
  <c r="F138" i="8"/>
  <c r="E140" i="8"/>
  <c r="F140" i="8"/>
  <c r="E141" i="8"/>
  <c r="F141" i="8"/>
  <c r="E144" i="8"/>
  <c r="F144" i="8"/>
  <c r="E147" i="8"/>
  <c r="F147" i="8"/>
  <c r="F1328" i="14"/>
  <c r="F1326" i="14"/>
  <c r="F1324" i="14"/>
  <c r="AK182" i="8"/>
  <c r="AI182" i="8"/>
  <c r="AG182" i="8"/>
  <c r="AE182" i="8"/>
  <c r="AC182" i="8"/>
  <c r="AA182" i="8"/>
  <c r="Y182" i="8"/>
  <c r="W182" i="8"/>
  <c r="U182" i="8"/>
  <c r="S182" i="8"/>
  <c r="Q182" i="8"/>
  <c r="O182" i="8"/>
  <c r="M182" i="8"/>
  <c r="K182" i="8"/>
  <c r="I182" i="8"/>
  <c r="G182" i="8"/>
  <c r="F1320" i="14"/>
  <c r="F1318" i="14"/>
  <c r="AJ181" i="8"/>
  <c r="AH181" i="8"/>
  <c r="AF181" i="8"/>
  <c r="AD181" i="8"/>
  <c r="AB181" i="8"/>
  <c r="Z181" i="8"/>
  <c r="X181" i="8"/>
  <c r="V181" i="8"/>
  <c r="T181" i="8"/>
  <c r="R181" i="8"/>
  <c r="P181" i="8"/>
  <c r="N181" i="8"/>
  <c r="L181" i="8"/>
  <c r="J181" i="8"/>
  <c r="F1316" i="14"/>
  <c r="H181" i="8"/>
  <c r="F1312" i="14"/>
  <c r="AJ180" i="8"/>
  <c r="AH180" i="8"/>
  <c r="AF180" i="8"/>
  <c r="AD180" i="8"/>
  <c r="AB180" i="8"/>
  <c r="Z180" i="8"/>
  <c r="X180" i="8"/>
  <c r="V180" i="8"/>
  <c r="T180" i="8"/>
  <c r="R180" i="8"/>
  <c r="P180" i="8"/>
  <c r="N180" i="8"/>
  <c r="L180" i="8"/>
  <c r="J180" i="8"/>
  <c r="H180" i="8"/>
  <c r="F1310" i="14"/>
  <c r="F1308" i="14"/>
  <c r="F1304" i="14"/>
  <c r="F1302" i="14"/>
  <c r="AJ179" i="8"/>
  <c r="AH179" i="8"/>
  <c r="AF179" i="8"/>
  <c r="AD179" i="8"/>
  <c r="AB179" i="8"/>
  <c r="Z179" i="8"/>
  <c r="X179" i="8"/>
  <c r="V179" i="8"/>
  <c r="T179" i="8"/>
  <c r="R179" i="8"/>
  <c r="P179" i="8"/>
  <c r="N179" i="8"/>
  <c r="L179" i="8"/>
  <c r="J179" i="8"/>
  <c r="F1300" i="14"/>
  <c r="H179" i="8"/>
  <c r="F1296" i="14"/>
  <c r="F1294" i="14"/>
  <c r="F1292" i="14"/>
  <c r="AJ178" i="8"/>
  <c r="AH178" i="8"/>
  <c r="AF178" i="8"/>
  <c r="AD178" i="8"/>
  <c r="AB178" i="8"/>
  <c r="Z178" i="8"/>
  <c r="X178" i="8"/>
  <c r="V178" i="8"/>
  <c r="T178" i="8"/>
  <c r="R178" i="8"/>
  <c r="P178" i="8"/>
  <c r="N178" i="8"/>
  <c r="L178" i="8"/>
  <c r="J178" i="8"/>
  <c r="F1288" i="14"/>
  <c r="H178" i="8"/>
  <c r="F1286" i="14"/>
  <c r="F1284" i="14"/>
  <c r="F1280" i="14"/>
  <c r="AJ177" i="8"/>
  <c r="AH177" i="8"/>
  <c r="AF177" i="8"/>
  <c r="AD177" i="8"/>
  <c r="AB177" i="8"/>
  <c r="Z177" i="8"/>
  <c r="X177" i="8"/>
  <c r="V177" i="8"/>
  <c r="T177" i="8"/>
  <c r="R177" i="8"/>
  <c r="P177" i="8"/>
  <c r="N177" i="8"/>
  <c r="L177" i="8"/>
  <c r="J177" i="8"/>
  <c r="H177" i="8"/>
  <c r="F1278" i="14"/>
  <c r="F1276" i="14"/>
  <c r="F1262" i="14"/>
  <c r="F1256" i="14"/>
  <c r="F1254" i="14"/>
  <c r="F1252" i="14"/>
  <c r="AH175" i="8"/>
  <c r="AD175" i="8"/>
  <c r="Z175" i="8"/>
  <c r="V175" i="8"/>
  <c r="R175" i="8"/>
  <c r="N175" i="8"/>
  <c r="J175" i="8"/>
  <c r="F1244" i="14"/>
  <c r="AK174" i="8"/>
  <c r="AG174" i="8"/>
  <c r="AC174" i="8"/>
  <c r="Y174" i="8"/>
  <c r="U174" i="8"/>
  <c r="Q174" i="8"/>
  <c r="M174" i="8"/>
  <c r="I174" i="8"/>
  <c r="F1240" i="14"/>
  <c r="AH173" i="8"/>
  <c r="AD173" i="8"/>
  <c r="Z173" i="8"/>
  <c r="V173" i="8"/>
  <c r="R173" i="8"/>
  <c r="N173" i="8"/>
  <c r="J173" i="8"/>
  <c r="F1228" i="14"/>
  <c r="AJ171" i="8"/>
  <c r="AF171" i="8"/>
  <c r="AB171" i="8"/>
  <c r="X171" i="8"/>
  <c r="T171" i="8"/>
  <c r="P171" i="8"/>
  <c r="N171" i="8"/>
  <c r="L171" i="8"/>
  <c r="F1224" i="14"/>
  <c r="H171" i="8"/>
  <c r="F1220" i="14"/>
  <c r="AI170" i="8"/>
  <c r="AE170" i="8"/>
  <c r="AA170" i="8"/>
  <c r="W170" i="8"/>
  <c r="S170" i="8"/>
  <c r="O170" i="8"/>
  <c r="K170" i="8"/>
  <c r="I170" i="8"/>
  <c r="F1214" i="14"/>
  <c r="AH169" i="8"/>
  <c r="AD169" i="8"/>
  <c r="Z169" i="8"/>
  <c r="V169" i="8"/>
  <c r="R169" i="8"/>
  <c r="N169" i="8"/>
  <c r="J169" i="8"/>
  <c r="AK168" i="8"/>
  <c r="AG168" i="8"/>
  <c r="AC168" i="8"/>
  <c r="Y168" i="8"/>
  <c r="U168" i="8"/>
  <c r="Q168" i="8"/>
  <c r="M168" i="8"/>
  <c r="G168" i="8"/>
  <c r="F1204" i="14"/>
  <c r="AI167" i="8"/>
  <c r="AE167" i="8"/>
  <c r="AA167" i="8"/>
  <c r="W167" i="8"/>
  <c r="S167" i="8"/>
  <c r="O167" i="8"/>
  <c r="M167" i="8"/>
  <c r="I167" i="8"/>
  <c r="F1200" i="14"/>
  <c r="F1198" i="14"/>
  <c r="F1196" i="14"/>
  <c r="AI166" i="8"/>
  <c r="AE166" i="8"/>
  <c r="AA166" i="8"/>
  <c r="W166" i="8"/>
  <c r="S166" i="8"/>
  <c r="O166" i="8"/>
  <c r="K166" i="8"/>
  <c r="I166" i="8"/>
  <c r="F1190" i="14"/>
  <c r="F1188" i="14"/>
  <c r="AI165" i="8"/>
  <c r="AE165" i="8"/>
  <c r="AA165" i="8"/>
  <c r="W165" i="8"/>
  <c r="S165" i="8"/>
  <c r="O165" i="8"/>
  <c r="K165" i="8"/>
  <c r="G165" i="8"/>
  <c r="F1184" i="14"/>
  <c r="AK164" i="8"/>
  <c r="AG164" i="8"/>
  <c r="AC164" i="8"/>
  <c r="Y164" i="8"/>
  <c r="U164" i="8"/>
  <c r="O164" i="8"/>
  <c r="K164" i="8"/>
  <c r="G164" i="8"/>
  <c r="AH163" i="8"/>
  <c r="AD163" i="8"/>
  <c r="Z163" i="8"/>
  <c r="V163" i="8"/>
  <c r="R163" i="8"/>
  <c r="N163" i="8"/>
  <c r="L163" i="8"/>
  <c r="F1172" i="14"/>
  <c r="H163" i="8"/>
  <c r="F1168" i="14"/>
  <c r="F1166" i="14"/>
  <c r="F1164" i="14"/>
  <c r="AH162" i="8"/>
  <c r="AD162" i="8"/>
  <c r="Z162" i="8"/>
  <c r="V162" i="8"/>
  <c r="R162" i="8"/>
  <c r="N162" i="8"/>
  <c r="J162" i="8"/>
  <c r="F1160" i="14"/>
  <c r="F1156" i="14"/>
  <c r="F1155" i="14"/>
  <c r="AK160" i="8"/>
  <c r="AG160" i="8"/>
  <c r="AC160" i="8"/>
  <c r="Y160" i="8"/>
  <c r="U160" i="8"/>
  <c r="O160" i="8"/>
  <c r="K160" i="8"/>
  <c r="G160" i="8"/>
  <c r="F1152" i="14"/>
  <c r="F1150" i="14"/>
  <c r="AJ159" i="8"/>
  <c r="AF159" i="8"/>
  <c r="AB159" i="8"/>
  <c r="X159" i="8"/>
  <c r="T159" i="8"/>
  <c r="P159" i="8"/>
  <c r="L159" i="8"/>
  <c r="F1146" i="14"/>
  <c r="H159" i="8"/>
  <c r="F1144" i="14"/>
  <c r="F1143" i="14"/>
  <c r="F1142" i="14"/>
  <c r="F1139" i="14"/>
  <c r="AH158" i="8"/>
  <c r="AD158" i="8"/>
  <c r="Z158" i="8"/>
  <c r="V158" i="8"/>
  <c r="R158" i="8"/>
  <c r="N158" i="8"/>
  <c r="J158" i="8"/>
  <c r="F1135" i="14"/>
  <c r="F1132" i="14"/>
  <c r="F1126" i="14"/>
  <c r="AJ157" i="8"/>
  <c r="AF157" i="8"/>
  <c r="AB157" i="8"/>
  <c r="X157" i="8"/>
  <c r="R157" i="8"/>
  <c r="N157" i="8"/>
  <c r="J157" i="8"/>
  <c r="F1119" i="14"/>
  <c r="F1118" i="14"/>
  <c r="F1112" i="14"/>
  <c r="AJ156" i="8"/>
  <c r="AF156" i="8"/>
  <c r="AB156" i="8"/>
  <c r="X156" i="8"/>
  <c r="T156" i="8"/>
  <c r="P156" i="8"/>
  <c r="L156" i="8"/>
  <c r="F1110" i="14"/>
  <c r="H156" i="8"/>
  <c r="F1107" i="14"/>
  <c r="F1104" i="14"/>
  <c r="F1103" i="14"/>
  <c r="F1102" i="14"/>
  <c r="F1098" i="14"/>
  <c r="F1094" i="14"/>
  <c r="F1092" i="14"/>
  <c r="F1091" i="14"/>
  <c r="AJ155" i="8"/>
  <c r="AF155" i="8"/>
  <c r="AB155" i="8"/>
  <c r="X155" i="8"/>
  <c r="T155" i="8"/>
  <c r="P155" i="8"/>
  <c r="J155" i="8"/>
  <c r="F1087" i="14"/>
  <c r="F1082" i="14"/>
  <c r="F1078" i="14"/>
  <c r="AK154" i="8"/>
  <c r="AG154" i="8"/>
  <c r="AC154" i="8"/>
  <c r="Y154" i="8"/>
  <c r="U154" i="8"/>
  <c r="Q154" i="8"/>
  <c r="M154" i="8"/>
  <c r="K154" i="8"/>
  <c r="G154" i="8"/>
  <c r="F1075" i="14"/>
  <c r="F1070" i="14"/>
  <c r="AI153" i="8"/>
  <c r="AE153" i="8"/>
  <c r="AA153" i="8"/>
  <c r="W153" i="8"/>
  <c r="S153" i="8"/>
  <c r="O153" i="8"/>
  <c r="K153" i="8"/>
  <c r="G153" i="8"/>
  <c r="F1067" i="14"/>
  <c r="F1059" i="14"/>
  <c r="F1058" i="14"/>
  <c r="F1056" i="14"/>
  <c r="F1055" i="14"/>
  <c r="F1054" i="14"/>
  <c r="F1048" i="14"/>
  <c r="AH152" i="8"/>
  <c r="AD152" i="8"/>
  <c r="Z152" i="8"/>
  <c r="V152" i="8"/>
  <c r="R152" i="8"/>
  <c r="N152" i="8"/>
  <c r="J152" i="8"/>
  <c r="F1040" i="14"/>
  <c r="F1038" i="14"/>
  <c r="F151" i="8" s="1"/>
  <c r="AJ151" i="8"/>
  <c r="AF151" i="8"/>
  <c r="AD151" i="8"/>
  <c r="Z151" i="8"/>
  <c r="V151" i="8"/>
  <c r="R151" i="8"/>
  <c r="N151" i="8"/>
  <c r="H151" i="8"/>
  <c r="AI149" i="8"/>
  <c r="AE149" i="8"/>
  <c r="AA149" i="8"/>
  <c r="W149" i="8"/>
  <c r="S149" i="8"/>
  <c r="O149" i="8"/>
  <c r="K149" i="8"/>
  <c r="G149" i="8"/>
  <c r="AK148" i="8"/>
  <c r="AG148" i="8"/>
  <c r="AC148" i="8"/>
  <c r="Y148" i="8"/>
  <c r="U148" i="8"/>
  <c r="O148" i="8"/>
  <c r="K148" i="8"/>
  <c r="G148" i="8"/>
  <c r="AH147" i="8"/>
  <c r="AD147" i="8"/>
  <c r="Z147" i="8"/>
  <c r="V147" i="8"/>
  <c r="R147" i="8"/>
  <c r="N147" i="8"/>
  <c r="H147" i="8"/>
  <c r="G1332" i="14"/>
  <c r="AI146" i="8"/>
  <c r="AE146" i="8"/>
  <c r="AA146" i="8"/>
  <c r="W146" i="8"/>
  <c r="S146" i="8"/>
  <c r="O146" i="8"/>
  <c r="K146" i="8"/>
  <c r="G146" i="8"/>
  <c r="AK144" i="8"/>
  <c r="AG144" i="8"/>
  <c r="AC144" i="8"/>
  <c r="Y144" i="8"/>
  <c r="U144" i="8"/>
  <c r="Q144" i="8"/>
  <c r="M144" i="8"/>
  <c r="I144" i="8"/>
  <c r="AJ142" i="8"/>
  <c r="AF142" i="8"/>
  <c r="AB142" i="8"/>
  <c r="X142" i="8"/>
  <c r="T142" i="8"/>
  <c r="P142" i="8"/>
  <c r="L142" i="8"/>
  <c r="H142" i="8"/>
  <c r="AK141" i="8"/>
  <c r="AE141" i="8"/>
  <c r="AA141" i="8"/>
  <c r="W141" i="8"/>
  <c r="S141" i="8"/>
  <c r="O141" i="8"/>
  <c r="K141" i="8"/>
  <c r="I141" i="8"/>
  <c r="AI140" i="8"/>
  <c r="AE140" i="8"/>
  <c r="AA140" i="8"/>
  <c r="Y140" i="8"/>
  <c r="U140" i="8"/>
  <c r="Q140" i="8"/>
  <c r="M140" i="8"/>
  <c r="I140" i="8"/>
  <c r="AH139" i="8"/>
  <c r="AD139" i="8"/>
  <c r="Z139" i="8"/>
  <c r="V139" i="8"/>
  <c r="R139" i="8"/>
  <c r="N139" i="8"/>
  <c r="J139" i="8"/>
  <c r="AK138" i="8"/>
  <c r="AI138" i="8"/>
  <c r="AG138" i="8"/>
  <c r="AE138" i="8"/>
  <c r="AC138" i="8"/>
  <c r="AA138" i="8"/>
  <c r="Y138" i="8"/>
  <c r="W138" i="8"/>
  <c r="U138" i="8"/>
  <c r="S138" i="8"/>
  <c r="Q138" i="8"/>
  <c r="O138" i="8"/>
  <c r="M138" i="8"/>
  <c r="K138" i="8"/>
  <c r="I138" i="8"/>
  <c r="G138" i="8"/>
  <c r="AK137" i="8"/>
  <c r="AI137" i="8"/>
  <c r="AG137" i="8"/>
  <c r="AE137" i="8"/>
  <c r="AC137" i="8"/>
  <c r="AA137" i="8"/>
  <c r="Y137" i="8"/>
  <c r="W137" i="8"/>
  <c r="U137" i="8"/>
  <c r="S137" i="8"/>
  <c r="Q137" i="8"/>
  <c r="O137" i="8"/>
  <c r="M137" i="8"/>
  <c r="K137" i="8"/>
  <c r="I137" i="8"/>
  <c r="G137" i="8"/>
  <c r="AJ136" i="8"/>
  <c r="AH136" i="8"/>
  <c r="AF136" i="8"/>
  <c r="AD136" i="8"/>
  <c r="AB136" i="8"/>
  <c r="Z136" i="8"/>
  <c r="X136" i="8"/>
  <c r="V136" i="8"/>
  <c r="T136" i="8"/>
  <c r="R136" i="8"/>
  <c r="P136" i="8"/>
  <c r="N136" i="8"/>
  <c r="L136" i="8"/>
  <c r="J136" i="8"/>
  <c r="H136" i="8"/>
  <c r="AJ134" i="8"/>
  <c r="AH134" i="8"/>
  <c r="AF134" i="8"/>
  <c r="AD134" i="8"/>
  <c r="AB134" i="8"/>
  <c r="Z134" i="8"/>
  <c r="X134" i="8"/>
  <c r="V134" i="8"/>
  <c r="T134" i="8"/>
  <c r="R134" i="8"/>
  <c r="P134" i="8"/>
  <c r="N134" i="8"/>
  <c r="L134" i="8"/>
  <c r="J134" i="8"/>
  <c r="H134" i="8"/>
  <c r="AJ133" i="8"/>
  <c r="AH133" i="8"/>
  <c r="AF133" i="8"/>
  <c r="AD133" i="8"/>
  <c r="AB133" i="8"/>
  <c r="Z133" i="8"/>
  <c r="X133" i="8"/>
  <c r="V133" i="8"/>
  <c r="T133" i="8"/>
  <c r="R133" i="8"/>
  <c r="P133" i="8"/>
  <c r="N133" i="8"/>
  <c r="L133" i="8"/>
  <c r="J133" i="8"/>
  <c r="H133" i="8"/>
  <c r="AJ131" i="8"/>
  <c r="AH131" i="8"/>
  <c r="AF131" i="8"/>
  <c r="AD131" i="8"/>
  <c r="AB131" i="8"/>
  <c r="Z131" i="8"/>
  <c r="X131" i="8"/>
  <c r="V131" i="8"/>
  <c r="T131" i="8"/>
  <c r="R131" i="8"/>
  <c r="P131" i="8"/>
  <c r="N131" i="8"/>
  <c r="L131" i="8"/>
  <c r="J131" i="8"/>
  <c r="H131" i="8"/>
  <c r="AJ129" i="8"/>
  <c r="AH129" i="8"/>
  <c r="AF129" i="8"/>
  <c r="AD129" i="8"/>
  <c r="AB129" i="8"/>
  <c r="Z129" i="8"/>
  <c r="X129" i="8"/>
  <c r="V129" i="8"/>
  <c r="T129" i="8"/>
  <c r="R129" i="8"/>
  <c r="P129" i="8"/>
  <c r="N129" i="8"/>
  <c r="L129" i="8"/>
  <c r="J129" i="8"/>
  <c r="H129" i="8"/>
  <c r="AJ128" i="8"/>
  <c r="AH128" i="8"/>
  <c r="AF128" i="8"/>
  <c r="AD128" i="8"/>
  <c r="AB128" i="8"/>
  <c r="Z128" i="8"/>
  <c r="X128" i="8"/>
  <c r="V128" i="8"/>
  <c r="T128" i="8"/>
  <c r="R128" i="8"/>
  <c r="P128" i="8"/>
  <c r="N128" i="8"/>
  <c r="L128" i="8"/>
  <c r="J128" i="8"/>
  <c r="H128" i="8"/>
  <c r="AJ126" i="8"/>
  <c r="AH126" i="8"/>
  <c r="AF126" i="8"/>
  <c r="AD126" i="8"/>
  <c r="AB126" i="8"/>
  <c r="Z126" i="8"/>
  <c r="X126" i="8"/>
  <c r="V126" i="8"/>
  <c r="T126" i="8"/>
  <c r="R126" i="8"/>
  <c r="P126" i="8"/>
  <c r="N126" i="8"/>
  <c r="L126" i="8"/>
  <c r="J126" i="8"/>
  <c r="H126" i="8"/>
  <c r="AK121" i="8"/>
  <c r="AI121" i="8"/>
  <c r="AG121" i="8"/>
  <c r="AE121" i="8"/>
  <c r="AC121" i="8"/>
  <c r="AA121" i="8"/>
  <c r="Y121" i="8"/>
  <c r="W121" i="8"/>
  <c r="U121" i="8"/>
  <c r="S121" i="8"/>
  <c r="Q121" i="8"/>
  <c r="O121" i="8"/>
  <c r="M121" i="8"/>
  <c r="K121" i="8"/>
  <c r="I121" i="8"/>
  <c r="G121" i="8"/>
  <c r="AK120" i="8"/>
  <c r="AI120" i="8"/>
  <c r="AG120" i="8"/>
  <c r="AE120" i="8"/>
  <c r="AC120" i="8"/>
  <c r="AA120" i="8"/>
  <c r="Y120" i="8"/>
  <c r="W120" i="8"/>
  <c r="U120" i="8"/>
  <c r="S120" i="8"/>
  <c r="Q120" i="8"/>
  <c r="O120" i="8"/>
  <c r="M120" i="8"/>
  <c r="K120" i="8"/>
  <c r="I120" i="8"/>
  <c r="G120" i="8"/>
  <c r="AK119" i="8"/>
  <c r="AI119" i="8"/>
  <c r="AG119" i="8"/>
  <c r="AE119" i="8"/>
  <c r="AC119" i="8"/>
  <c r="AA119" i="8"/>
  <c r="Y119" i="8"/>
  <c r="W119" i="8"/>
  <c r="U119" i="8"/>
  <c r="S119" i="8"/>
  <c r="Q119" i="8"/>
  <c r="O119" i="8"/>
  <c r="M119" i="8"/>
  <c r="K119" i="8"/>
  <c r="I119" i="8"/>
  <c r="G119" i="8"/>
  <c r="AJ118" i="8"/>
  <c r="AH118" i="8"/>
  <c r="AF118" i="8"/>
  <c r="AD118" i="8"/>
  <c r="AB118" i="8"/>
  <c r="Z118" i="8"/>
  <c r="X118" i="8"/>
  <c r="V118" i="8"/>
  <c r="T118" i="8"/>
  <c r="R118" i="8"/>
  <c r="P118" i="8"/>
  <c r="N118" i="8"/>
  <c r="L118" i="8"/>
  <c r="J118" i="8"/>
  <c r="H118" i="8"/>
  <c r="AK116" i="8"/>
  <c r="AI116" i="8"/>
  <c r="AG116" i="8"/>
  <c r="AE116" i="8"/>
  <c r="AC116" i="8"/>
  <c r="AA116" i="8"/>
  <c r="Y116" i="8"/>
  <c r="W116" i="8"/>
  <c r="U116" i="8"/>
  <c r="S116" i="8"/>
  <c r="Q116" i="8"/>
  <c r="O116" i="8"/>
  <c r="M116" i="8"/>
  <c r="K116" i="8"/>
  <c r="I116" i="8"/>
  <c r="G116" i="8"/>
  <c r="AJ115" i="8"/>
  <c r="AH115" i="8"/>
  <c r="AF115" i="8"/>
  <c r="AD115" i="8"/>
  <c r="AB115" i="8"/>
  <c r="Z115" i="8"/>
  <c r="X115" i="8"/>
  <c r="V115" i="8"/>
  <c r="T115" i="8"/>
  <c r="R115" i="8"/>
  <c r="P115" i="8"/>
  <c r="N115" i="8"/>
  <c r="L115" i="8"/>
  <c r="J115" i="8"/>
  <c r="H115" i="8"/>
  <c r="AJ114" i="8"/>
  <c r="AH114" i="8"/>
  <c r="AF114" i="8"/>
  <c r="AD114" i="8"/>
  <c r="AB114" i="8"/>
  <c r="Z114" i="8"/>
  <c r="X114" i="8"/>
  <c r="V114" i="8"/>
  <c r="T114" i="8"/>
  <c r="R114" i="8"/>
  <c r="P114" i="8"/>
  <c r="N114" i="8"/>
  <c r="L114" i="8"/>
  <c r="J114" i="8"/>
  <c r="H114" i="8"/>
  <c r="AK6" i="8"/>
  <c r="AK1332" i="14"/>
  <c r="AI6" i="8"/>
  <c r="AI1332" i="14"/>
  <c r="AG1332" i="14"/>
  <c r="AG6" i="8"/>
  <c r="AE1332" i="14"/>
  <c r="AE6" i="8"/>
  <c r="Y6" i="8"/>
  <c r="Y1332" i="14"/>
  <c r="W6" i="8"/>
  <c r="W1332" i="14"/>
  <c r="U6" i="8"/>
  <c r="U1332" i="14"/>
  <c r="S6" i="8"/>
  <c r="S1332" i="14"/>
  <c r="O6" i="8"/>
  <c r="O1332" i="14"/>
  <c r="M6" i="8"/>
  <c r="M1332" i="14"/>
  <c r="K6" i="8"/>
  <c r="K1332" i="14"/>
  <c r="I6" i="8"/>
  <c r="I1332" i="14"/>
  <c r="F7" i="14"/>
  <c r="F8" i="8"/>
  <c r="E9" i="8"/>
  <c r="F9" i="8"/>
  <c r="E11" i="8"/>
  <c r="F11" i="8"/>
  <c r="E14" i="8"/>
  <c r="F14" i="8"/>
  <c r="F16" i="8"/>
  <c r="E16" i="8"/>
  <c r="F20" i="8"/>
  <c r="E20" i="8"/>
  <c r="F24" i="8"/>
  <c r="E24" i="8"/>
  <c r="F25" i="8"/>
  <c r="E25" i="8"/>
  <c r="F26" i="8"/>
  <c r="E26" i="8"/>
  <c r="F27" i="8"/>
  <c r="E27" i="8"/>
  <c r="F30" i="8"/>
  <c r="E30" i="8"/>
  <c r="F31" i="8"/>
  <c r="E31" i="8"/>
  <c r="F33" i="8"/>
  <c r="E33" i="8"/>
  <c r="F34" i="8"/>
  <c r="E34" i="8"/>
  <c r="F39" i="8"/>
  <c r="E39" i="8"/>
  <c r="F40" i="8"/>
  <c r="E40" i="8"/>
  <c r="F41" i="8"/>
  <c r="E41" i="8"/>
  <c r="F43" i="8"/>
  <c r="E43" i="8"/>
  <c r="F45" i="8"/>
  <c r="E45" i="8"/>
  <c r="F46" i="8"/>
  <c r="E46" i="8"/>
  <c r="F48" i="8"/>
  <c r="E48" i="8"/>
  <c r="F49" i="8"/>
  <c r="E49" i="8"/>
  <c r="F50" i="8"/>
  <c r="E50" i="8"/>
  <c r="F52" i="8"/>
  <c r="E52" i="8"/>
  <c r="F54" i="8"/>
  <c r="E54" i="8"/>
  <c r="F56" i="8"/>
  <c r="E56" i="8"/>
  <c r="F57" i="8"/>
  <c r="E57" i="8"/>
  <c r="F58" i="8"/>
  <c r="E58" i="8"/>
  <c r="F60" i="8"/>
  <c r="E60" i="8"/>
  <c r="F61" i="8"/>
  <c r="E61" i="8"/>
  <c r="F64" i="8"/>
  <c r="E64" i="8"/>
  <c r="F67" i="8"/>
  <c r="E67" i="8"/>
  <c r="F70" i="8"/>
  <c r="E70" i="8"/>
  <c r="F72" i="8"/>
  <c r="E72" i="8"/>
  <c r="F73" i="8"/>
  <c r="E73" i="8"/>
  <c r="F74" i="8"/>
  <c r="E74" i="8"/>
  <c r="F77" i="8"/>
  <c r="E77" i="8"/>
  <c r="F78" i="8"/>
  <c r="E78" i="8"/>
  <c r="F79" i="8"/>
  <c r="E79" i="8"/>
  <c r="F80" i="8"/>
  <c r="E80" i="8"/>
  <c r="F81" i="8"/>
  <c r="E81" i="8"/>
  <c r="F82" i="8"/>
  <c r="E82" i="8"/>
  <c r="F83" i="8"/>
  <c r="E83" i="8"/>
  <c r="F85" i="8"/>
  <c r="E85" i="8"/>
  <c r="E91" i="8"/>
  <c r="F91" i="8"/>
  <c r="E93" i="8"/>
  <c r="F93" i="8"/>
  <c r="E94" i="8"/>
  <c r="F94" i="8"/>
  <c r="E95" i="8"/>
  <c r="F95" i="8"/>
  <c r="E96" i="8"/>
  <c r="F96" i="8"/>
  <c r="E99" i="8"/>
  <c r="F99" i="8"/>
  <c r="E101" i="8"/>
  <c r="F101" i="8"/>
  <c r="E102" i="8"/>
  <c r="F102" i="8"/>
  <c r="E107" i="8"/>
  <c r="F107" i="8"/>
  <c r="E108" i="8"/>
  <c r="F108" i="8"/>
  <c r="E110" i="8"/>
  <c r="F110" i="8"/>
  <c r="E112" i="8"/>
  <c r="F112" i="8"/>
  <c r="E113" i="8"/>
  <c r="F113" i="8"/>
  <c r="F809" i="14"/>
  <c r="F819" i="14"/>
  <c r="F825" i="14"/>
  <c r="F839" i="14"/>
  <c r="F851" i="14"/>
  <c r="F859" i="14"/>
  <c r="F879" i="14"/>
  <c r="F909" i="14"/>
  <c r="F917" i="14"/>
  <c r="F931" i="14"/>
  <c r="F939" i="14"/>
  <c r="F945" i="14"/>
  <c r="F957" i="14"/>
  <c r="F961" i="14"/>
  <c r="F971" i="14"/>
  <c r="F973" i="14"/>
  <c r="F975" i="14"/>
  <c r="F979" i="14"/>
  <c r="F992" i="14"/>
  <c r="F1026" i="14"/>
  <c r="F1153" i="14"/>
  <c r="F1162" i="14"/>
  <c r="AJ113" i="8"/>
  <c r="AH113" i="8"/>
  <c r="AF113" i="8"/>
  <c r="AD113" i="8"/>
  <c r="AB113" i="8"/>
  <c r="Z113" i="8"/>
  <c r="X113" i="8"/>
  <c r="V113" i="8"/>
  <c r="T113" i="8"/>
  <c r="R113" i="8"/>
  <c r="P113" i="8"/>
  <c r="N113" i="8"/>
  <c r="L113" i="8"/>
  <c r="J113" i="8"/>
  <c r="H113" i="8"/>
  <c r="AJ112" i="8"/>
  <c r="AH112" i="8"/>
  <c r="AF112" i="8"/>
  <c r="AD112" i="8"/>
  <c r="AB112" i="8"/>
  <c r="Z112" i="8"/>
  <c r="X112" i="8"/>
  <c r="V112" i="8"/>
  <c r="T112" i="8"/>
  <c r="R112" i="8"/>
  <c r="P112" i="8"/>
  <c r="N112" i="8"/>
  <c r="L112" i="8"/>
  <c r="J112" i="8"/>
  <c r="H112" i="8"/>
  <c r="AJ110" i="8"/>
  <c r="AH110" i="8"/>
  <c r="AF110" i="8"/>
  <c r="AD110" i="8"/>
  <c r="AB110" i="8"/>
  <c r="Z110" i="8"/>
  <c r="X110" i="8"/>
  <c r="V110" i="8"/>
  <c r="T110" i="8"/>
  <c r="R110" i="8"/>
  <c r="P110" i="8"/>
  <c r="N110" i="8"/>
  <c r="L110" i="8"/>
  <c r="J110" i="8"/>
  <c r="H110" i="8"/>
  <c r="AK109" i="8"/>
  <c r="AI109" i="8"/>
  <c r="AG109" i="8"/>
  <c r="AE109" i="8"/>
  <c r="AC109" i="8"/>
  <c r="AA109" i="8"/>
  <c r="Y109" i="8"/>
  <c r="W109" i="8"/>
  <c r="U109" i="8"/>
  <c r="S109" i="8"/>
  <c r="Q109" i="8"/>
  <c r="O109" i="8"/>
  <c r="M109" i="8"/>
  <c r="K109" i="8"/>
  <c r="I109" i="8"/>
  <c r="G109" i="8"/>
  <c r="AJ108" i="8"/>
  <c r="AH108" i="8"/>
  <c r="AF108" i="8"/>
  <c r="AD108" i="8"/>
  <c r="AB108" i="8"/>
  <c r="Z108" i="8"/>
  <c r="X108" i="8"/>
  <c r="V108" i="8"/>
  <c r="T108" i="8"/>
  <c r="R108" i="8"/>
  <c r="P108" i="8"/>
  <c r="N108" i="8"/>
  <c r="L108" i="8"/>
  <c r="J108" i="8"/>
  <c r="H108" i="8"/>
  <c r="AJ107" i="8"/>
  <c r="AH107" i="8"/>
  <c r="AF107" i="8"/>
  <c r="AD107" i="8"/>
  <c r="AB107" i="8"/>
  <c r="Z107" i="8"/>
  <c r="X107" i="8"/>
  <c r="V107" i="8"/>
  <c r="T107" i="8"/>
  <c r="R107" i="8"/>
  <c r="P107" i="8"/>
  <c r="N107" i="8"/>
  <c r="L107" i="8"/>
  <c r="J107" i="8"/>
  <c r="H107" i="8"/>
  <c r="AK106" i="8"/>
  <c r="AI106" i="8"/>
  <c r="AG106" i="8"/>
  <c r="AE106" i="8"/>
  <c r="AC106" i="8"/>
  <c r="AA106" i="8"/>
  <c r="Y106" i="8"/>
  <c r="W106" i="8"/>
  <c r="U106" i="8"/>
  <c r="S106" i="8"/>
  <c r="Q106" i="8"/>
  <c r="O106" i="8"/>
  <c r="M106" i="8"/>
  <c r="K106" i="8"/>
  <c r="I106" i="8"/>
  <c r="G106" i="8"/>
  <c r="AK105" i="8"/>
  <c r="AI105" i="8"/>
  <c r="AG105" i="8"/>
  <c r="AE105" i="8"/>
  <c r="AC105" i="8"/>
  <c r="AA105" i="8"/>
  <c r="Y105" i="8"/>
  <c r="W105" i="8"/>
  <c r="U105" i="8"/>
  <c r="S105" i="8"/>
  <c r="Q105" i="8"/>
  <c r="O105" i="8"/>
  <c r="M105" i="8"/>
  <c r="K105" i="8"/>
  <c r="I105" i="8"/>
  <c r="G105" i="8"/>
  <c r="AK104" i="8"/>
  <c r="AI104" i="8"/>
  <c r="AG104" i="8"/>
  <c r="AE104" i="8"/>
  <c r="AC104" i="8"/>
  <c r="AA104" i="8"/>
  <c r="Y104" i="8"/>
  <c r="W104" i="8"/>
  <c r="U104" i="8"/>
  <c r="S104" i="8"/>
  <c r="Q104" i="8"/>
  <c r="O104" i="8"/>
  <c r="M104" i="8"/>
  <c r="K104" i="8"/>
  <c r="I104" i="8"/>
  <c r="G104" i="8"/>
  <c r="AK103" i="8"/>
  <c r="AJ182" i="8"/>
  <c r="AH182" i="8"/>
  <c r="AF182" i="8"/>
  <c r="AD182" i="8"/>
  <c r="AB182" i="8"/>
  <c r="Z182" i="8"/>
  <c r="X182" i="8"/>
  <c r="V182" i="8"/>
  <c r="T182" i="8"/>
  <c r="R182" i="8"/>
  <c r="P182" i="8"/>
  <c r="N182" i="8"/>
  <c r="L182" i="8"/>
  <c r="J182" i="8"/>
  <c r="H182" i="8"/>
  <c r="AK181" i="8"/>
  <c r="AI181" i="8"/>
  <c r="AG181" i="8"/>
  <c r="AE181" i="8"/>
  <c r="AC181" i="8"/>
  <c r="AA181" i="8"/>
  <c r="Y181" i="8"/>
  <c r="W181" i="8"/>
  <c r="U181" i="8"/>
  <c r="S181" i="8"/>
  <c r="Q181" i="8"/>
  <c r="O181" i="8"/>
  <c r="M181" i="8"/>
  <c r="K181" i="8"/>
  <c r="I181" i="8"/>
  <c r="G181" i="8"/>
  <c r="AK180" i="8"/>
  <c r="AI180" i="8"/>
  <c r="AG180" i="8"/>
  <c r="AE180" i="8"/>
  <c r="AC180" i="8"/>
  <c r="AA180" i="8"/>
  <c r="Y180" i="8"/>
  <c r="W180" i="8"/>
  <c r="U180" i="8"/>
  <c r="S180" i="8"/>
  <c r="Q180" i="8"/>
  <c r="O180" i="8"/>
  <c r="M180" i="8"/>
  <c r="K180" i="8"/>
  <c r="I180" i="8"/>
  <c r="G180" i="8"/>
  <c r="AK179" i="8"/>
  <c r="AI179" i="8"/>
  <c r="AG179" i="8"/>
  <c r="AE179" i="8"/>
  <c r="AC179" i="8"/>
  <c r="AA179" i="8"/>
  <c r="Y179" i="8"/>
  <c r="W179" i="8"/>
  <c r="U179" i="8"/>
  <c r="S179" i="8"/>
  <c r="Q179" i="8"/>
  <c r="O179" i="8"/>
  <c r="M179" i="8"/>
  <c r="K179" i="8"/>
  <c r="I179" i="8"/>
  <c r="G179" i="8"/>
  <c r="AK178" i="8"/>
  <c r="AI178" i="8"/>
  <c r="AG178" i="8"/>
  <c r="AE178" i="8"/>
  <c r="AC178" i="8"/>
  <c r="AA178" i="8"/>
  <c r="Y178" i="8"/>
  <c r="W178" i="8"/>
  <c r="U178" i="8"/>
  <c r="S178" i="8"/>
  <c r="Q178" i="8"/>
  <c r="O178" i="8"/>
  <c r="M178" i="8"/>
  <c r="K178" i="8"/>
  <c r="I178" i="8"/>
  <c r="G178" i="8"/>
  <c r="AK177" i="8"/>
  <c r="AI177" i="8"/>
  <c r="AG177" i="8"/>
  <c r="AE177" i="8"/>
  <c r="AC177" i="8"/>
  <c r="AA177" i="8"/>
  <c r="Y177" i="8"/>
  <c r="W177" i="8"/>
  <c r="U177" i="8"/>
  <c r="S177" i="8"/>
  <c r="Q177" i="8"/>
  <c r="O177" i="8"/>
  <c r="M177" i="8"/>
  <c r="K177" i="8"/>
  <c r="I177" i="8"/>
  <c r="G177" i="8"/>
  <c r="AK176" i="8"/>
  <c r="AI176" i="8"/>
  <c r="AG176" i="8"/>
  <c r="AE176" i="8"/>
  <c r="AC176" i="8"/>
  <c r="AA176" i="8"/>
  <c r="Y176" i="8"/>
  <c r="W176" i="8"/>
  <c r="U176" i="8"/>
  <c r="S176" i="8"/>
  <c r="Q176" i="8"/>
  <c r="O176" i="8"/>
  <c r="M176" i="8"/>
  <c r="K176" i="8"/>
  <c r="I176" i="8"/>
  <c r="G176" i="8"/>
  <c r="AK175" i="8"/>
  <c r="AI175" i="8"/>
  <c r="AG175" i="8"/>
  <c r="AE175" i="8"/>
  <c r="AC175" i="8"/>
  <c r="AA175" i="8"/>
  <c r="Y175" i="8"/>
  <c r="W175" i="8"/>
  <c r="U175" i="8"/>
  <c r="S175" i="8"/>
  <c r="Q175" i="8"/>
  <c r="O175" i="8"/>
  <c r="M175" i="8"/>
  <c r="K175" i="8"/>
  <c r="I175" i="8"/>
  <c r="G175" i="8"/>
  <c r="AJ174" i="8"/>
  <c r="AH174" i="8"/>
  <c r="AF174" i="8"/>
  <c r="AD174" i="8"/>
  <c r="AB174" i="8"/>
  <c r="Z174" i="8"/>
  <c r="X174" i="8"/>
  <c r="V174" i="8"/>
  <c r="T174" i="8"/>
  <c r="R174" i="8"/>
  <c r="P174" i="8"/>
  <c r="N174" i="8"/>
  <c r="L174" i="8"/>
  <c r="J174" i="8"/>
  <c r="H174" i="8"/>
  <c r="AK173" i="8"/>
  <c r="AI173" i="8"/>
  <c r="AG173" i="8"/>
  <c r="AE173" i="8"/>
  <c r="AC173" i="8"/>
  <c r="AA173" i="8"/>
  <c r="Y173" i="8"/>
  <c r="W173" i="8"/>
  <c r="U173" i="8"/>
  <c r="S173" i="8"/>
  <c r="Q173" i="8"/>
  <c r="O173" i="8"/>
  <c r="M173" i="8"/>
  <c r="K173" i="8"/>
  <c r="I173" i="8"/>
  <c r="G173" i="8"/>
  <c r="AK171" i="8"/>
  <c r="AI171" i="8"/>
  <c r="AG171" i="8"/>
  <c r="AE171" i="8"/>
  <c r="AC171" i="8"/>
  <c r="AA171" i="8"/>
  <c r="Y171" i="8"/>
  <c r="W171" i="8"/>
  <c r="U171" i="8"/>
  <c r="S171" i="8"/>
  <c r="Q171" i="8"/>
  <c r="O171" i="8"/>
  <c r="M171" i="8"/>
  <c r="K171" i="8"/>
  <c r="I171" i="8"/>
  <c r="G171" i="8"/>
  <c r="AJ170" i="8"/>
  <c r="AH170" i="8"/>
  <c r="AF170" i="8"/>
  <c r="AD170" i="8"/>
  <c r="AB170" i="8"/>
  <c r="Z170" i="8"/>
  <c r="X170" i="8"/>
  <c r="V170" i="8"/>
  <c r="T170" i="8"/>
  <c r="R170" i="8"/>
  <c r="P170" i="8"/>
  <c r="N170" i="8"/>
  <c r="L170" i="8"/>
  <c r="J170" i="8"/>
  <c r="H170" i="8"/>
  <c r="AK169" i="8"/>
  <c r="AI169" i="8"/>
  <c r="AG169" i="8"/>
  <c r="AE169" i="8"/>
  <c r="AC169" i="8"/>
  <c r="AA169" i="8"/>
  <c r="Y169" i="8"/>
  <c r="W169" i="8"/>
  <c r="U169" i="8"/>
  <c r="S169" i="8"/>
  <c r="Q169" i="8"/>
  <c r="O169" i="8"/>
  <c r="M169" i="8"/>
  <c r="K169" i="8"/>
  <c r="I169" i="8"/>
  <c r="G169" i="8"/>
  <c r="AJ168" i="8"/>
  <c r="AH168" i="8"/>
  <c r="AF168" i="8"/>
  <c r="AD168" i="8"/>
  <c r="AB168" i="8"/>
  <c r="Z168" i="8"/>
  <c r="X168" i="8"/>
  <c r="V168" i="8"/>
  <c r="T168" i="8"/>
  <c r="R168" i="8"/>
  <c r="P168" i="8"/>
  <c r="N168" i="8"/>
  <c r="L168" i="8"/>
  <c r="J168" i="8"/>
  <c r="H168" i="8"/>
  <c r="AJ167" i="8"/>
  <c r="AH167" i="8"/>
  <c r="AF167" i="8"/>
  <c r="AD167" i="8"/>
  <c r="AB167" i="8"/>
  <c r="Z167" i="8"/>
  <c r="X167" i="8"/>
  <c r="V167" i="8"/>
  <c r="T167" i="8"/>
  <c r="R167" i="8"/>
  <c r="P167" i="8"/>
  <c r="N167" i="8"/>
  <c r="L167" i="8"/>
  <c r="J167" i="8"/>
  <c r="H167" i="8"/>
  <c r="AJ166" i="8"/>
  <c r="AH166" i="8"/>
  <c r="AF166" i="8"/>
  <c r="AD166" i="8"/>
  <c r="AB166" i="8"/>
  <c r="Z166" i="8"/>
  <c r="X166" i="8"/>
  <c r="V166" i="8"/>
  <c r="T166" i="8"/>
  <c r="R166" i="8"/>
  <c r="P166" i="8"/>
  <c r="N166" i="8"/>
  <c r="L166" i="8"/>
  <c r="J166" i="8"/>
  <c r="H166" i="8"/>
  <c r="AJ165" i="8"/>
  <c r="AH165" i="8"/>
  <c r="AF165" i="8"/>
  <c r="AD165" i="8"/>
  <c r="AB165" i="8"/>
  <c r="Z165" i="8"/>
  <c r="X165" i="8"/>
  <c r="V165" i="8"/>
  <c r="T165" i="8"/>
  <c r="R165" i="8"/>
  <c r="P165" i="8"/>
  <c r="N165" i="8"/>
  <c r="L165" i="8"/>
  <c r="J165" i="8"/>
  <c r="H165" i="8"/>
  <c r="AJ164" i="8"/>
  <c r="AH164" i="8"/>
  <c r="AF164" i="8"/>
  <c r="AD164" i="8"/>
  <c r="AB164" i="8"/>
  <c r="Z164" i="8"/>
  <c r="X164" i="8"/>
  <c r="V164" i="8"/>
  <c r="T164" i="8"/>
  <c r="R164" i="8"/>
  <c r="P164" i="8"/>
  <c r="N164" i="8"/>
  <c r="L164" i="8"/>
  <c r="J164" i="8"/>
  <c r="H164" i="8"/>
  <c r="AK163" i="8"/>
  <c r="AI163" i="8"/>
  <c r="AG163" i="8"/>
  <c r="AE163" i="8"/>
  <c r="AC163" i="8"/>
  <c r="AA163" i="8"/>
  <c r="Y163" i="8"/>
  <c r="W163" i="8"/>
  <c r="U163" i="8"/>
  <c r="S163" i="8"/>
  <c r="Q163" i="8"/>
  <c r="O163" i="8"/>
  <c r="M163" i="8"/>
  <c r="K163" i="8"/>
  <c r="I163" i="8"/>
  <c r="G163" i="8"/>
  <c r="AK162" i="8"/>
  <c r="AI162" i="8"/>
  <c r="AG162" i="8"/>
  <c r="AE162" i="8"/>
  <c r="AC162" i="8"/>
  <c r="AA162" i="8"/>
  <c r="Y162" i="8"/>
  <c r="W162" i="8"/>
  <c r="U162" i="8"/>
  <c r="S162" i="8"/>
  <c r="Q162" i="8"/>
  <c r="O162" i="8"/>
  <c r="M162" i="8"/>
  <c r="K162" i="8"/>
  <c r="I162" i="8"/>
  <c r="G162" i="8"/>
  <c r="AJ160" i="8"/>
  <c r="AH160" i="8"/>
  <c r="AF160" i="8"/>
  <c r="AD160" i="8"/>
  <c r="AB160" i="8"/>
  <c r="Z160" i="8"/>
  <c r="X160" i="8"/>
  <c r="V160" i="8"/>
  <c r="T160" i="8"/>
  <c r="R160" i="8"/>
  <c r="P160" i="8"/>
  <c r="N160" i="8"/>
  <c r="L160" i="8"/>
  <c r="J160" i="8"/>
  <c r="H160" i="8"/>
  <c r="AK159" i="8"/>
  <c r="AI159" i="8"/>
  <c r="AG159" i="8"/>
  <c r="AE159" i="8"/>
  <c r="AC159" i="8"/>
  <c r="AA159" i="8"/>
  <c r="Y159" i="8"/>
  <c r="W159" i="8"/>
  <c r="U159" i="8"/>
  <c r="S159" i="8"/>
  <c r="Q159" i="8"/>
  <c r="O159" i="8"/>
  <c r="M159" i="8"/>
  <c r="K159" i="8"/>
  <c r="I159" i="8"/>
  <c r="G159" i="8"/>
  <c r="AK158" i="8"/>
  <c r="AI158" i="8"/>
  <c r="AG158" i="8"/>
  <c r="AE158" i="8"/>
  <c r="AC158" i="8"/>
  <c r="AA158" i="8"/>
  <c r="Y158" i="8"/>
  <c r="W158" i="8"/>
  <c r="U158" i="8"/>
  <c r="S158" i="8"/>
  <c r="Q158" i="8"/>
  <c r="O158" i="8"/>
  <c r="M158" i="8"/>
  <c r="K158" i="8"/>
  <c r="I158" i="8"/>
  <c r="G158" i="8"/>
  <c r="AK157" i="8"/>
  <c r="AI157" i="8"/>
  <c r="AG157" i="8"/>
  <c r="AE157" i="8"/>
  <c r="AC157" i="8"/>
  <c r="AA157" i="8"/>
  <c r="Y157" i="8"/>
  <c r="W157" i="8"/>
  <c r="U157" i="8"/>
  <c r="S157" i="8"/>
  <c r="Q157" i="8"/>
  <c r="O157" i="8"/>
  <c r="M157" i="8"/>
  <c r="K157" i="8"/>
  <c r="I157" i="8"/>
  <c r="G157" i="8"/>
  <c r="AK156" i="8"/>
  <c r="AI156" i="8"/>
  <c r="AG156" i="8"/>
  <c r="AE156" i="8"/>
  <c r="AC156" i="8"/>
  <c r="AA156" i="8"/>
  <c r="Y156" i="8"/>
  <c r="W156" i="8"/>
  <c r="U156" i="8"/>
  <c r="S156" i="8"/>
  <c r="Q156" i="8"/>
  <c r="O156" i="8"/>
  <c r="M156" i="8"/>
  <c r="K156" i="8"/>
  <c r="I156" i="8"/>
  <c r="G156" i="8"/>
  <c r="AK155" i="8"/>
  <c r="AI155" i="8"/>
  <c r="AG155" i="8"/>
  <c r="AE155" i="8"/>
  <c r="AC155" i="8"/>
  <c r="AA155" i="8"/>
  <c r="Y155" i="8"/>
  <c r="W155" i="8"/>
  <c r="U155" i="8"/>
  <c r="S155" i="8"/>
  <c r="Q155" i="8"/>
  <c r="O155" i="8"/>
  <c r="M155" i="8"/>
  <c r="K155" i="8"/>
  <c r="I155" i="8"/>
  <c r="G155" i="8"/>
  <c r="AJ154" i="8"/>
  <c r="AH154" i="8"/>
  <c r="AF154" i="8"/>
  <c r="AD154" i="8"/>
  <c r="AB154" i="8"/>
  <c r="Z154" i="8"/>
  <c r="X154" i="8"/>
  <c r="V154" i="8"/>
  <c r="T154" i="8"/>
  <c r="R154" i="8"/>
  <c r="P154" i="8"/>
  <c r="N154" i="8"/>
  <c r="L154" i="8"/>
  <c r="J154" i="8"/>
  <c r="H154" i="8"/>
  <c r="AJ153" i="8"/>
  <c r="AH153" i="8"/>
  <c r="AF153" i="8"/>
  <c r="AD153" i="8"/>
  <c r="AB153" i="8"/>
  <c r="Z153" i="8"/>
  <c r="X153" i="8"/>
  <c r="V153" i="8"/>
  <c r="T153" i="8"/>
  <c r="R153" i="8"/>
  <c r="P153" i="8"/>
  <c r="N153" i="8"/>
  <c r="L153" i="8"/>
  <c r="J153" i="8"/>
  <c r="H153" i="8"/>
  <c r="AK152" i="8"/>
  <c r="AI152" i="8"/>
  <c r="AG152" i="8"/>
  <c r="AE152" i="8"/>
  <c r="AC152" i="8"/>
  <c r="AA152" i="8"/>
  <c r="Y152" i="8"/>
  <c r="W152" i="8"/>
  <c r="U152" i="8"/>
  <c r="S152" i="8"/>
  <c r="Q152" i="8"/>
  <c r="O152" i="8"/>
  <c r="M152" i="8"/>
  <c r="K152" i="8"/>
  <c r="I152" i="8"/>
  <c r="G152" i="8"/>
  <c r="AK151" i="8"/>
  <c r="AI151" i="8"/>
  <c r="AG151" i="8"/>
  <c r="AE151" i="8"/>
  <c r="AC151" i="8"/>
  <c r="AA151" i="8"/>
  <c r="Y151" i="8"/>
  <c r="W151" i="8"/>
  <c r="U151" i="8"/>
  <c r="S151" i="8"/>
  <c r="Q151" i="8"/>
  <c r="O151" i="8"/>
  <c r="M151" i="8"/>
  <c r="K151" i="8"/>
  <c r="I151" i="8"/>
  <c r="G151" i="8"/>
  <c r="AJ149" i="8"/>
  <c r="AH149" i="8"/>
  <c r="AF149" i="8"/>
  <c r="AD149" i="8"/>
  <c r="AB149" i="8"/>
  <c r="Z149" i="8"/>
  <c r="X149" i="8"/>
  <c r="V149" i="8"/>
  <c r="T149" i="8"/>
  <c r="R149" i="8"/>
  <c r="P149" i="8"/>
  <c r="N149" i="8"/>
  <c r="L149" i="8"/>
  <c r="J149" i="8"/>
  <c r="H149" i="8"/>
  <c r="AJ148" i="8"/>
  <c r="AH148" i="8"/>
  <c r="AF148" i="8"/>
  <c r="AD148" i="8"/>
  <c r="AB148" i="8"/>
  <c r="Z148" i="8"/>
  <c r="X148" i="8"/>
  <c r="V148" i="8"/>
  <c r="T148" i="8"/>
  <c r="R148" i="8"/>
  <c r="P148" i="8"/>
  <c r="N148" i="8"/>
  <c r="L148" i="8"/>
  <c r="J148" i="8"/>
  <c r="H148" i="8"/>
  <c r="AK147" i="8"/>
  <c r="AI147" i="8"/>
  <c r="AG147" i="8"/>
  <c r="AE147" i="8"/>
  <c r="AC147" i="8"/>
  <c r="AA147" i="8"/>
  <c r="Y147" i="8"/>
  <c r="W147" i="8"/>
  <c r="U147" i="8"/>
  <c r="S147" i="8"/>
  <c r="Q147" i="8"/>
  <c r="O147" i="8"/>
  <c r="M147" i="8"/>
  <c r="K147" i="8"/>
  <c r="I147" i="8"/>
  <c r="G147" i="8"/>
  <c r="AC1332" i="14"/>
  <c r="AA1332" i="14"/>
  <c r="Q1332" i="14"/>
  <c r="AJ146" i="8"/>
  <c r="AH146" i="8"/>
  <c r="AF146" i="8"/>
  <c r="AD146" i="8"/>
  <c r="AB146" i="8"/>
  <c r="Z146" i="8"/>
  <c r="X146" i="8"/>
  <c r="V146" i="8"/>
  <c r="T146" i="8"/>
  <c r="R146" i="8"/>
  <c r="P146" i="8"/>
  <c r="N146" i="8"/>
  <c r="L146" i="8"/>
  <c r="J146" i="8"/>
  <c r="H146" i="8"/>
  <c r="AJ144" i="8"/>
  <c r="AH144" i="8"/>
  <c r="AF144" i="8"/>
  <c r="AD144" i="8"/>
  <c r="AB144" i="8"/>
  <c r="Z144" i="8"/>
  <c r="X144" i="8"/>
  <c r="V144" i="8"/>
  <c r="T144" i="8"/>
  <c r="R144" i="8"/>
  <c r="P144" i="8"/>
  <c r="N144" i="8"/>
  <c r="L144" i="8"/>
  <c r="J144" i="8"/>
  <c r="H144" i="8"/>
  <c r="AK142" i="8"/>
  <c r="AI142" i="8"/>
  <c r="AG142" i="8"/>
  <c r="AE142" i="8"/>
  <c r="AC142" i="8"/>
  <c r="AA142" i="8"/>
  <c r="Y142" i="8"/>
  <c r="W142" i="8"/>
  <c r="U142" i="8"/>
  <c r="S142" i="8"/>
  <c r="Q142" i="8"/>
  <c r="O142" i="8"/>
  <c r="M142" i="8"/>
  <c r="K142" i="8"/>
  <c r="I142" i="8"/>
  <c r="G142" i="8"/>
  <c r="AJ141" i="8"/>
  <c r="AH141" i="8"/>
  <c r="AF141" i="8"/>
  <c r="AD141" i="8"/>
  <c r="AB141" i="8"/>
  <c r="Z141" i="8"/>
  <c r="X141" i="8"/>
  <c r="V141" i="8"/>
  <c r="T141" i="8"/>
  <c r="R141" i="8"/>
  <c r="P141" i="8"/>
  <c r="N141" i="8"/>
  <c r="L141" i="8"/>
  <c r="J141" i="8"/>
  <c r="H141" i="8"/>
  <c r="AJ140" i="8"/>
  <c r="AH140" i="8"/>
  <c r="AF140" i="8"/>
  <c r="AD140" i="8"/>
  <c r="AB140" i="8"/>
  <c r="Z140" i="8"/>
  <c r="X140" i="8"/>
  <c r="V140" i="8"/>
  <c r="T140" i="8"/>
  <c r="R140" i="8"/>
  <c r="P140" i="8"/>
  <c r="N140" i="8"/>
  <c r="L140" i="8"/>
  <c r="J140" i="8"/>
  <c r="H140" i="8"/>
  <c r="AK139" i="8"/>
  <c r="AI139" i="8"/>
  <c r="AG139" i="8"/>
  <c r="AE139" i="8"/>
  <c r="AC139" i="8"/>
  <c r="AA139" i="8"/>
  <c r="Y139" i="8"/>
  <c r="W139" i="8"/>
  <c r="U139" i="8"/>
  <c r="S139" i="8"/>
  <c r="Q139" i="8"/>
  <c r="O139" i="8"/>
  <c r="M139" i="8"/>
  <c r="K139" i="8"/>
  <c r="I139" i="8"/>
  <c r="G139" i="8"/>
  <c r="AJ138" i="8"/>
  <c r="AH138" i="8"/>
  <c r="AF138" i="8"/>
  <c r="AD138" i="8"/>
  <c r="AB138" i="8"/>
  <c r="Z138" i="8"/>
  <c r="X138" i="8"/>
  <c r="V138" i="8"/>
  <c r="T138" i="8"/>
  <c r="R138" i="8"/>
  <c r="P138" i="8"/>
  <c r="N138" i="8"/>
  <c r="L138" i="8"/>
  <c r="J138" i="8"/>
  <c r="H138" i="8"/>
  <c r="AJ137" i="8"/>
  <c r="AH137" i="8"/>
  <c r="AF137" i="8"/>
  <c r="AD137" i="8"/>
  <c r="AB137" i="8"/>
  <c r="Z137" i="8"/>
  <c r="X137" i="8"/>
  <c r="V137" i="8"/>
  <c r="T137" i="8"/>
  <c r="R137" i="8"/>
  <c r="P137" i="8"/>
  <c r="N137" i="8"/>
  <c r="L137" i="8"/>
  <c r="J137" i="8"/>
  <c r="H137" i="8"/>
  <c r="AK136" i="8"/>
  <c r="AI136" i="8"/>
  <c r="AG136" i="8"/>
  <c r="AE136" i="8"/>
  <c r="AC136" i="8"/>
  <c r="AA136" i="8"/>
  <c r="Y136" i="8"/>
  <c r="W136" i="8"/>
  <c r="U136" i="8"/>
  <c r="S136" i="8"/>
  <c r="Q136" i="8"/>
  <c r="O136" i="8"/>
  <c r="M136" i="8"/>
  <c r="K136" i="8"/>
  <c r="I136" i="8"/>
  <c r="G136" i="8"/>
  <c r="AJ135" i="8"/>
  <c r="AH135" i="8"/>
  <c r="AF135" i="8"/>
  <c r="AD135" i="8"/>
  <c r="AB135" i="8"/>
  <c r="Z135" i="8"/>
  <c r="X135" i="8"/>
  <c r="V135" i="8"/>
  <c r="T135" i="8"/>
  <c r="R135" i="8"/>
  <c r="P135" i="8"/>
  <c r="N135" i="8"/>
  <c r="L135" i="8"/>
  <c r="J135" i="8"/>
  <c r="H135" i="8"/>
  <c r="AK134" i="8"/>
  <c r="AI134" i="8"/>
  <c r="AG134" i="8"/>
  <c r="AE134" i="8"/>
  <c r="AC134" i="8"/>
  <c r="AA134" i="8"/>
  <c r="Y134" i="8"/>
  <c r="W134" i="8"/>
  <c r="U134" i="8"/>
  <c r="S134" i="8"/>
  <c r="Q134" i="8"/>
  <c r="O134" i="8"/>
  <c r="M134" i="8"/>
  <c r="K134" i="8"/>
  <c r="I134" i="8"/>
  <c r="G134" i="8"/>
  <c r="AK133" i="8"/>
  <c r="AI133" i="8"/>
  <c r="AG133" i="8"/>
  <c r="AE133" i="8"/>
  <c r="AC133" i="8"/>
  <c r="AA133" i="8"/>
  <c r="Y133" i="8"/>
  <c r="W133" i="8"/>
  <c r="U133" i="8"/>
  <c r="S133" i="8"/>
  <c r="Q133" i="8"/>
  <c r="O133" i="8"/>
  <c r="M133" i="8"/>
  <c r="K133" i="8"/>
  <c r="I133" i="8"/>
  <c r="G133" i="8"/>
  <c r="AJ132" i="8"/>
  <c r="AH132" i="8"/>
  <c r="AF132" i="8"/>
  <c r="AD132" i="8"/>
  <c r="AB132" i="8"/>
  <c r="Z132" i="8"/>
  <c r="X132" i="8"/>
  <c r="V132" i="8"/>
  <c r="T132" i="8"/>
  <c r="R132" i="8"/>
  <c r="P132" i="8"/>
  <c r="N132" i="8"/>
  <c r="L132" i="8"/>
  <c r="J132" i="8"/>
  <c r="H132" i="8"/>
  <c r="AK131" i="8"/>
  <c r="AI131" i="8"/>
  <c r="AG131" i="8"/>
  <c r="AE131" i="8"/>
  <c r="AC131" i="8"/>
  <c r="AA131" i="8"/>
  <c r="Y131" i="8"/>
  <c r="W131" i="8"/>
  <c r="U131" i="8"/>
  <c r="S131" i="8"/>
  <c r="Q131" i="8"/>
  <c r="O131" i="8"/>
  <c r="M131" i="8"/>
  <c r="K131" i="8"/>
  <c r="I131" i="8"/>
  <c r="G131" i="8"/>
  <c r="AJ130" i="8"/>
  <c r="AH130" i="8"/>
  <c r="AF130" i="8"/>
  <c r="AD130" i="8"/>
  <c r="AB130" i="8"/>
  <c r="Z130" i="8"/>
  <c r="X130" i="8"/>
  <c r="V130" i="8"/>
  <c r="T130" i="8"/>
  <c r="R130" i="8"/>
  <c r="P130" i="8"/>
  <c r="N130" i="8"/>
  <c r="L130" i="8"/>
  <c r="J130" i="8"/>
  <c r="H130" i="8"/>
  <c r="AK129" i="8"/>
  <c r="AI129" i="8"/>
  <c r="AG129" i="8"/>
  <c r="AE129" i="8"/>
  <c r="AC129" i="8"/>
  <c r="AA129" i="8"/>
  <c r="Y129" i="8"/>
  <c r="W129" i="8"/>
  <c r="U129" i="8"/>
  <c r="S129" i="8"/>
  <c r="Q129" i="8"/>
  <c r="O129" i="8"/>
  <c r="M129" i="8"/>
  <c r="K129" i="8"/>
  <c r="I129" i="8"/>
  <c r="G129" i="8"/>
  <c r="AK128" i="8"/>
  <c r="AI128" i="8"/>
  <c r="AG128" i="8"/>
  <c r="AE128" i="8"/>
  <c r="AC128" i="8"/>
  <c r="AA128" i="8"/>
  <c r="Y128" i="8"/>
  <c r="W128" i="8"/>
  <c r="U128" i="8"/>
  <c r="S128" i="8"/>
  <c r="Q128" i="8"/>
  <c r="O128" i="8"/>
  <c r="M128" i="8"/>
  <c r="K128" i="8"/>
  <c r="I128" i="8"/>
  <c r="G128" i="8"/>
  <c r="AK126" i="8"/>
  <c r="AI126" i="8"/>
  <c r="AG126" i="8"/>
  <c r="AE126" i="8"/>
  <c r="AC126" i="8"/>
  <c r="AA126" i="8"/>
  <c r="Y126" i="8"/>
  <c r="W126" i="8"/>
  <c r="U126" i="8"/>
  <c r="S126" i="8"/>
  <c r="Q126" i="8"/>
  <c r="O126" i="8"/>
  <c r="M126" i="8"/>
  <c r="K126" i="8"/>
  <c r="I126" i="8"/>
  <c r="G126" i="8"/>
  <c r="AJ125" i="8"/>
  <c r="AH125" i="8"/>
  <c r="AF125" i="8"/>
  <c r="AD125" i="8"/>
  <c r="AB125" i="8"/>
  <c r="Z125" i="8"/>
  <c r="X125" i="8"/>
  <c r="V125" i="8"/>
  <c r="T125" i="8"/>
  <c r="R125" i="8"/>
  <c r="P125" i="8"/>
  <c r="N125" i="8"/>
  <c r="L125" i="8"/>
  <c r="J125" i="8"/>
  <c r="H125" i="8"/>
  <c r="AK124" i="8"/>
  <c r="AI124" i="8"/>
  <c r="AG124" i="8"/>
  <c r="AE124" i="8"/>
  <c r="AC124" i="8"/>
  <c r="AA124" i="8"/>
  <c r="Y124" i="8"/>
  <c r="W124" i="8"/>
  <c r="U124" i="8"/>
  <c r="S124" i="8"/>
  <c r="Q124" i="8"/>
  <c r="O124" i="8"/>
  <c r="M124" i="8"/>
  <c r="K124" i="8"/>
  <c r="I124" i="8"/>
  <c r="G124" i="8"/>
  <c r="AJ123" i="8"/>
  <c r="AH123" i="8"/>
  <c r="AF123" i="8"/>
  <c r="AD123" i="8"/>
  <c r="AB123" i="8"/>
  <c r="Z123" i="8"/>
  <c r="X123" i="8"/>
  <c r="V123" i="8"/>
  <c r="T123" i="8"/>
  <c r="R123" i="8"/>
  <c r="P123" i="8"/>
  <c r="N123" i="8"/>
  <c r="L123" i="8"/>
  <c r="J123" i="8"/>
  <c r="H123" i="8"/>
  <c r="AJ122" i="8"/>
  <c r="AH122" i="8"/>
  <c r="AF122" i="8"/>
  <c r="AD122" i="8"/>
  <c r="AB122" i="8"/>
  <c r="Z122" i="8"/>
  <c r="X122" i="8"/>
  <c r="V122" i="8"/>
  <c r="T122" i="8"/>
  <c r="R122" i="8"/>
  <c r="P122" i="8"/>
  <c r="N122" i="8"/>
  <c r="L122" i="8"/>
  <c r="J122" i="8"/>
  <c r="H122" i="8"/>
  <c r="AJ121" i="8"/>
  <c r="AH121" i="8"/>
  <c r="AF121" i="8"/>
  <c r="AD121" i="8"/>
  <c r="AB121" i="8"/>
  <c r="Z121" i="8"/>
  <c r="X121" i="8"/>
  <c r="V121" i="8"/>
  <c r="T121" i="8"/>
  <c r="R121" i="8"/>
  <c r="P121" i="8"/>
  <c r="N121" i="8"/>
  <c r="L121" i="8"/>
  <c r="J121" i="8"/>
  <c r="H121" i="8"/>
  <c r="AJ120" i="8"/>
  <c r="AH120" i="8"/>
  <c r="AF120" i="8"/>
  <c r="AD120" i="8"/>
  <c r="AB120" i="8"/>
  <c r="Z120" i="8"/>
  <c r="X120" i="8"/>
  <c r="V120" i="8"/>
  <c r="T120" i="8"/>
  <c r="R120" i="8"/>
  <c r="P120" i="8"/>
  <c r="N120" i="8"/>
  <c r="L120" i="8"/>
  <c r="J120" i="8"/>
  <c r="H120" i="8"/>
  <c r="AJ119" i="8"/>
  <c r="AH119" i="8"/>
  <c r="AF119" i="8"/>
  <c r="AD119" i="8"/>
  <c r="AB119" i="8"/>
  <c r="Z119" i="8"/>
  <c r="X119" i="8"/>
  <c r="V119" i="8"/>
  <c r="T119" i="8"/>
  <c r="R119" i="8"/>
  <c r="P119" i="8"/>
  <c r="N119" i="8"/>
  <c r="L119" i="8"/>
  <c r="J119" i="8"/>
  <c r="H119" i="8"/>
  <c r="AK118" i="8"/>
  <c r="AI118" i="8"/>
  <c r="AG118" i="8"/>
  <c r="AE118" i="8"/>
  <c r="AC118" i="8"/>
  <c r="AA118" i="8"/>
  <c r="Y118" i="8"/>
  <c r="W118" i="8"/>
  <c r="U118" i="8"/>
  <c r="S118" i="8"/>
  <c r="Q118" i="8"/>
  <c r="O118" i="8"/>
  <c r="M118" i="8"/>
  <c r="K118" i="8"/>
  <c r="I118" i="8"/>
  <c r="G118" i="8"/>
  <c r="AJ116" i="8"/>
  <c r="AH116" i="8"/>
  <c r="AF116" i="8"/>
  <c r="AD116" i="8"/>
  <c r="AB116" i="8"/>
  <c r="Z116" i="8"/>
  <c r="X116" i="8"/>
  <c r="V116" i="8"/>
  <c r="T116" i="8"/>
  <c r="R116" i="8"/>
  <c r="P116" i="8"/>
  <c r="N116" i="8"/>
  <c r="L116" i="8"/>
  <c r="J116" i="8"/>
  <c r="H116" i="8"/>
  <c r="AK115" i="8"/>
  <c r="AI115" i="8"/>
  <c r="AG115" i="8"/>
  <c r="AE115" i="8"/>
  <c r="AC115" i="8"/>
  <c r="AA115" i="8"/>
  <c r="Y115" i="8"/>
  <c r="W115" i="8"/>
  <c r="U115" i="8"/>
  <c r="S115" i="8"/>
  <c r="Q115" i="8"/>
  <c r="O115" i="8"/>
  <c r="M115" i="8"/>
  <c r="K115" i="8"/>
  <c r="I115" i="8"/>
  <c r="G115" i="8"/>
  <c r="AK114" i="8"/>
  <c r="AI114" i="8"/>
  <c r="AG114" i="8"/>
  <c r="AE114" i="8"/>
  <c r="AC114" i="8"/>
  <c r="AA114" i="8"/>
  <c r="Y114" i="8"/>
  <c r="W114" i="8"/>
  <c r="U114" i="8"/>
  <c r="S114" i="8"/>
  <c r="Q114" i="8"/>
  <c r="O114" i="8"/>
  <c r="M114" i="8"/>
  <c r="K114" i="8"/>
  <c r="I114" i="8"/>
  <c r="G114" i="8"/>
  <c r="AK113" i="8"/>
  <c r="AI113" i="8"/>
  <c r="AG113" i="8"/>
  <c r="AE113" i="8"/>
  <c r="AC113" i="8"/>
  <c r="AA113" i="8"/>
  <c r="Y113" i="8"/>
  <c r="W113" i="8"/>
  <c r="U113" i="8"/>
  <c r="S113" i="8"/>
  <c r="Q113" i="8"/>
  <c r="O113" i="8"/>
  <c r="M113" i="8"/>
  <c r="K113" i="8"/>
  <c r="I113" i="8"/>
  <c r="G113" i="8"/>
  <c r="AK112" i="8"/>
  <c r="AI112" i="8"/>
  <c r="AG112" i="8"/>
  <c r="AE112" i="8"/>
  <c r="AC112" i="8"/>
  <c r="AA112" i="8"/>
  <c r="Y112" i="8"/>
  <c r="W112" i="8"/>
  <c r="U112" i="8"/>
  <c r="S112" i="8"/>
  <c r="Q112" i="8"/>
  <c r="O112" i="8"/>
  <c r="M112" i="8"/>
  <c r="K112" i="8"/>
  <c r="I112" i="8"/>
  <c r="G112" i="8"/>
  <c r="AK110" i="8"/>
  <c r="AI110" i="8"/>
  <c r="AG110" i="8"/>
  <c r="AE110" i="8"/>
  <c r="AC110" i="8"/>
  <c r="AA110" i="8"/>
  <c r="Y110" i="8"/>
  <c r="W110" i="8"/>
  <c r="U110" i="8"/>
  <c r="S110" i="8"/>
  <c r="Q110" i="8"/>
  <c r="O110" i="8"/>
  <c r="M110" i="8"/>
  <c r="K110" i="8"/>
  <c r="I110" i="8"/>
  <c r="G110" i="8"/>
  <c r="AJ109" i="8"/>
  <c r="AH109" i="8"/>
  <c r="AF109" i="8"/>
  <c r="AD109" i="8"/>
  <c r="AB109" i="8"/>
  <c r="Z109" i="8"/>
  <c r="X109" i="8"/>
  <c r="V109" i="8"/>
  <c r="T109" i="8"/>
  <c r="R109" i="8"/>
  <c r="P109" i="8"/>
  <c r="N109" i="8"/>
  <c r="L109" i="8"/>
  <c r="J109" i="8"/>
  <c r="H109" i="8"/>
  <c r="AK108" i="8"/>
  <c r="AI108" i="8"/>
  <c r="AG108" i="8"/>
  <c r="AE108" i="8"/>
  <c r="AC108" i="8"/>
  <c r="AA108" i="8"/>
  <c r="Y108" i="8"/>
  <c r="W108" i="8"/>
  <c r="U108" i="8"/>
  <c r="S108" i="8"/>
  <c r="Q108" i="8"/>
  <c r="O108" i="8"/>
  <c r="M108" i="8"/>
  <c r="K108" i="8"/>
  <c r="I108" i="8"/>
  <c r="G108" i="8"/>
  <c r="AK107" i="8"/>
  <c r="AI107" i="8"/>
  <c r="AG107" i="8"/>
  <c r="AE107" i="8"/>
  <c r="AC107" i="8"/>
  <c r="AA107" i="8"/>
  <c r="Y107" i="8"/>
  <c r="W107" i="8"/>
  <c r="U107" i="8"/>
  <c r="S107" i="8"/>
  <c r="Q107" i="8"/>
  <c r="O107" i="8"/>
  <c r="M107" i="8"/>
  <c r="K107" i="8"/>
  <c r="I107" i="8"/>
  <c r="G107" i="8"/>
  <c r="AJ106" i="8"/>
  <c r="AH106" i="8"/>
  <c r="AF106" i="8"/>
  <c r="AD106" i="8"/>
  <c r="AB106" i="8"/>
  <c r="Z106" i="8"/>
  <c r="X106" i="8"/>
  <c r="V106" i="8"/>
  <c r="T106" i="8"/>
  <c r="R106" i="8"/>
  <c r="P106" i="8"/>
  <c r="N106" i="8"/>
  <c r="L106" i="8"/>
  <c r="J106" i="8"/>
  <c r="H106" i="8"/>
  <c r="AJ105" i="8"/>
  <c r="AH105" i="8"/>
  <c r="AF105" i="8"/>
  <c r="AD105" i="8"/>
  <c r="AB105" i="8"/>
  <c r="Z105" i="8"/>
  <c r="X105" i="8"/>
  <c r="V105" i="8"/>
  <c r="T105" i="8"/>
  <c r="R105" i="8"/>
  <c r="P105" i="8"/>
  <c r="N105" i="8"/>
  <c r="L105" i="8"/>
  <c r="J105" i="8"/>
  <c r="H105" i="8"/>
  <c r="AJ104" i="8"/>
  <c r="AH104" i="8"/>
  <c r="AF104" i="8"/>
  <c r="AD104" i="8"/>
  <c r="AB104" i="8"/>
  <c r="Z104" i="8"/>
  <c r="X104" i="8"/>
  <c r="V104" i="8"/>
  <c r="T104" i="8"/>
  <c r="R104" i="8"/>
  <c r="P104" i="8"/>
  <c r="N104" i="8"/>
  <c r="L104" i="8"/>
  <c r="J104" i="8"/>
  <c r="H104" i="8"/>
  <c r="AJ103" i="8"/>
  <c r="AH103" i="8"/>
  <c r="AF103" i="8"/>
  <c r="AD103" i="8"/>
  <c r="AB103" i="8"/>
  <c r="Z103" i="8"/>
  <c r="X103" i="8"/>
  <c r="V103" i="8"/>
  <c r="T103" i="8"/>
  <c r="R103" i="8"/>
  <c r="P103" i="8"/>
  <c r="N103" i="8"/>
  <c r="L103" i="8"/>
  <c r="J103" i="8"/>
  <c r="H103" i="8"/>
  <c r="AK102" i="8"/>
  <c r="AI102" i="8"/>
  <c r="AG102" i="8"/>
  <c r="AE102" i="8"/>
  <c r="AC102" i="8"/>
  <c r="AA102" i="8"/>
  <c r="Y102" i="8"/>
  <c r="W102" i="8"/>
  <c r="U102" i="8"/>
  <c r="S102" i="8"/>
  <c r="Q102" i="8"/>
  <c r="O102" i="8"/>
  <c r="M102" i="8"/>
  <c r="K102" i="8"/>
  <c r="I102" i="8"/>
  <c r="G102" i="8"/>
  <c r="AK101" i="8"/>
  <c r="AI101" i="8"/>
  <c r="AG101" i="8"/>
  <c r="AE101" i="8"/>
  <c r="AC101" i="8"/>
  <c r="AA101" i="8"/>
  <c r="Y101" i="8"/>
  <c r="W101" i="8"/>
  <c r="U101" i="8"/>
  <c r="S101" i="8"/>
  <c r="Q101" i="8"/>
  <c r="O101" i="8"/>
  <c r="M101" i="8"/>
  <c r="K101" i="8"/>
  <c r="I101" i="8"/>
  <c r="G101" i="8"/>
  <c r="AK99" i="8"/>
  <c r="AI99" i="8"/>
  <c r="AG99" i="8"/>
  <c r="AE99" i="8"/>
  <c r="AC99" i="8"/>
  <c r="AA99" i="8"/>
  <c r="Y99" i="8"/>
  <c r="W99" i="8"/>
  <c r="U99" i="8"/>
  <c r="S99" i="8"/>
  <c r="Q99" i="8"/>
  <c r="O99" i="8"/>
  <c r="M99" i="8"/>
  <c r="K99" i="8"/>
  <c r="I99" i="8"/>
  <c r="G99" i="8"/>
  <c r="AJ98" i="8"/>
  <c r="AH98" i="8"/>
  <c r="AF98" i="8"/>
  <c r="AD98" i="8"/>
  <c r="AB98" i="8"/>
  <c r="Z98" i="8"/>
  <c r="X98" i="8"/>
  <c r="V98" i="8"/>
  <c r="T98" i="8"/>
  <c r="R98" i="8"/>
  <c r="P98" i="8"/>
  <c r="N98" i="8"/>
  <c r="L98" i="8"/>
  <c r="J98" i="8"/>
  <c r="H98" i="8"/>
  <c r="AK96" i="8"/>
  <c r="AI96" i="8"/>
  <c r="AG96" i="8"/>
  <c r="AE96" i="8"/>
  <c r="AC96" i="8"/>
  <c r="AA96" i="8"/>
  <c r="Y96" i="8"/>
  <c r="W96" i="8"/>
  <c r="U96" i="8"/>
  <c r="S96" i="8"/>
  <c r="Q96" i="8"/>
  <c r="O96" i="8"/>
  <c r="M96" i="8"/>
  <c r="K96" i="8"/>
  <c r="I96" i="8"/>
  <c r="G96" i="8"/>
  <c r="AK95" i="8"/>
  <c r="AI95" i="8"/>
  <c r="AG95" i="8"/>
  <c r="AE95" i="8"/>
  <c r="AC95" i="8"/>
  <c r="AA95" i="8"/>
  <c r="Y95" i="8"/>
  <c r="W95" i="8"/>
  <c r="U95" i="8"/>
  <c r="S95" i="8"/>
  <c r="Q95" i="8"/>
  <c r="O95" i="8"/>
  <c r="M95" i="8"/>
  <c r="K95" i="8"/>
  <c r="I95" i="8"/>
  <c r="G95" i="8"/>
  <c r="AK94" i="8"/>
  <c r="AI94" i="8"/>
  <c r="AG94" i="8"/>
  <c r="AE94" i="8"/>
  <c r="AC94" i="8"/>
  <c r="AA94" i="8"/>
  <c r="Y94" i="8"/>
  <c r="W94" i="8"/>
  <c r="U94" i="8"/>
  <c r="S94" i="8"/>
  <c r="Q94" i="8"/>
  <c r="O94" i="8"/>
  <c r="M94" i="8"/>
  <c r="K94" i="8"/>
  <c r="I94" i="8"/>
  <c r="G94" i="8"/>
  <c r="AK93" i="8"/>
  <c r="AI93" i="8"/>
  <c r="AG93" i="8"/>
  <c r="AE93" i="8"/>
  <c r="AC93" i="8"/>
  <c r="AA93" i="8"/>
  <c r="Y93" i="8"/>
  <c r="W93" i="8"/>
  <c r="U93" i="8"/>
  <c r="S93" i="8"/>
  <c r="Q93" i="8"/>
  <c r="O93" i="8"/>
  <c r="M93" i="8"/>
  <c r="K93" i="8"/>
  <c r="I93" i="8"/>
  <c r="G93" i="8"/>
  <c r="AJ92" i="8"/>
  <c r="AH92" i="8"/>
  <c r="AF92" i="8"/>
  <c r="AD92" i="8"/>
  <c r="AB92" i="8"/>
  <c r="Z92" i="8"/>
  <c r="X92" i="8"/>
  <c r="V92" i="8"/>
  <c r="T92" i="8"/>
  <c r="R92" i="8"/>
  <c r="P92" i="8"/>
  <c r="N92" i="8"/>
  <c r="L92" i="8"/>
  <c r="J92" i="8"/>
  <c r="H92" i="8"/>
  <c r="AK91" i="8"/>
  <c r="AI91" i="8"/>
  <c r="AG91" i="8"/>
  <c r="AE91" i="8"/>
  <c r="AC91" i="8"/>
  <c r="AA91" i="8"/>
  <c r="Y91" i="8"/>
  <c r="W91" i="8"/>
  <c r="U91" i="8"/>
  <c r="S91" i="8"/>
  <c r="Q91" i="8"/>
  <c r="O91" i="8"/>
  <c r="M91" i="8"/>
  <c r="K91" i="8"/>
  <c r="I91" i="8"/>
  <c r="G91" i="8"/>
  <c r="AJ90" i="8"/>
  <c r="AH90" i="8"/>
  <c r="AF90" i="8"/>
  <c r="AD90" i="8"/>
  <c r="AB90" i="8"/>
  <c r="Z90" i="8"/>
  <c r="X90" i="8"/>
  <c r="V90" i="8"/>
  <c r="T90" i="8"/>
  <c r="R90" i="8"/>
  <c r="P90" i="8"/>
  <c r="N90" i="8"/>
  <c r="L90" i="8"/>
  <c r="J90" i="8"/>
  <c r="H90" i="8"/>
  <c r="AJ89" i="8"/>
  <c r="AH89" i="8"/>
  <c r="AF89" i="8"/>
  <c r="AD89" i="8"/>
  <c r="AB89" i="8"/>
  <c r="Z89" i="8"/>
  <c r="X89" i="8"/>
  <c r="V89" i="8"/>
  <c r="T89" i="8"/>
  <c r="R89" i="8"/>
  <c r="P89" i="8"/>
  <c r="N89" i="8"/>
  <c r="L89" i="8"/>
  <c r="J89" i="8"/>
  <c r="H89" i="8"/>
  <c r="AI103" i="8"/>
  <c r="AG103" i="8"/>
  <c r="AE103" i="8"/>
  <c r="AC103" i="8"/>
  <c r="AA103" i="8"/>
  <c r="Y103" i="8"/>
  <c r="W103" i="8"/>
  <c r="U103" i="8"/>
  <c r="S103" i="8"/>
  <c r="Q103" i="8"/>
  <c r="O103" i="8"/>
  <c r="M103" i="8"/>
  <c r="K103" i="8"/>
  <c r="I103" i="8"/>
  <c r="G103" i="8"/>
  <c r="AJ102" i="8"/>
  <c r="AH102" i="8"/>
  <c r="AF102" i="8"/>
  <c r="AD102" i="8"/>
  <c r="AB102" i="8"/>
  <c r="Z102" i="8"/>
  <c r="X102" i="8"/>
  <c r="V102" i="8"/>
  <c r="T102" i="8"/>
  <c r="R102" i="8"/>
  <c r="P102" i="8"/>
  <c r="N102" i="8"/>
  <c r="L102" i="8"/>
  <c r="J102" i="8"/>
  <c r="H102" i="8"/>
  <c r="AJ101" i="8"/>
  <c r="AH101" i="8"/>
  <c r="AF101" i="8"/>
  <c r="AD101" i="8"/>
  <c r="AB101" i="8"/>
  <c r="Z101" i="8"/>
  <c r="X101" i="8"/>
  <c r="V101" i="8"/>
  <c r="T101" i="8"/>
  <c r="R101" i="8"/>
  <c r="P101" i="8"/>
  <c r="N101" i="8"/>
  <c r="L101" i="8"/>
  <c r="J101" i="8"/>
  <c r="H101" i="8"/>
  <c r="AK100" i="8"/>
  <c r="AI100" i="8"/>
  <c r="AG100" i="8"/>
  <c r="AE100" i="8"/>
  <c r="AC100" i="8"/>
  <c r="AA100" i="8"/>
  <c r="Y100" i="8"/>
  <c r="W100" i="8"/>
  <c r="U100" i="8"/>
  <c r="S100" i="8"/>
  <c r="Q100" i="8"/>
  <c r="O100" i="8"/>
  <c r="M100" i="8"/>
  <c r="K100" i="8"/>
  <c r="I100" i="8"/>
  <c r="G100" i="8"/>
  <c r="AJ99" i="8"/>
  <c r="AH99" i="8"/>
  <c r="AF99" i="8"/>
  <c r="AD99" i="8"/>
  <c r="AB99" i="8"/>
  <c r="Z99" i="8"/>
  <c r="X99" i="8"/>
  <c r="V99" i="8"/>
  <c r="T99" i="8"/>
  <c r="R99" i="8"/>
  <c r="P99" i="8"/>
  <c r="N99" i="8"/>
  <c r="L99" i="8"/>
  <c r="J99" i="8"/>
  <c r="H99" i="8"/>
  <c r="AK98" i="8"/>
  <c r="AI98" i="8"/>
  <c r="AG98" i="8"/>
  <c r="AE98" i="8"/>
  <c r="AC98" i="8"/>
  <c r="AA98" i="8"/>
  <c r="Y98" i="8"/>
  <c r="W98" i="8"/>
  <c r="U98" i="8"/>
  <c r="S98" i="8"/>
  <c r="Q98" i="8"/>
  <c r="O98" i="8"/>
  <c r="M98" i="8"/>
  <c r="K98" i="8"/>
  <c r="I98" i="8"/>
  <c r="G98" i="8"/>
  <c r="AJ96" i="8"/>
  <c r="AH96" i="8"/>
  <c r="AF96" i="8"/>
  <c r="AD96" i="8"/>
  <c r="AB96" i="8"/>
  <c r="Z96" i="8"/>
  <c r="X96" i="8"/>
  <c r="V96" i="8"/>
  <c r="T96" i="8"/>
  <c r="R96" i="8"/>
  <c r="P96" i="8"/>
  <c r="N96" i="8"/>
  <c r="L96" i="8"/>
  <c r="J96" i="8"/>
  <c r="H96" i="8"/>
  <c r="AJ95" i="8"/>
  <c r="AH95" i="8"/>
  <c r="AF95" i="8"/>
  <c r="AD95" i="8"/>
  <c r="AB95" i="8"/>
  <c r="Z95" i="8"/>
  <c r="X95" i="8"/>
  <c r="V95" i="8"/>
  <c r="T95" i="8"/>
  <c r="R95" i="8"/>
  <c r="P95" i="8"/>
  <c r="N95" i="8"/>
  <c r="L95" i="8"/>
  <c r="J95" i="8"/>
  <c r="H95" i="8"/>
  <c r="AJ94" i="8"/>
  <c r="AH94" i="8"/>
  <c r="AF94" i="8"/>
  <c r="AD94" i="8"/>
  <c r="AB94" i="8"/>
  <c r="Z94" i="8"/>
  <c r="X94" i="8"/>
  <c r="V94" i="8"/>
  <c r="T94" i="8"/>
  <c r="R94" i="8"/>
  <c r="P94" i="8"/>
  <c r="N94" i="8"/>
  <c r="L94" i="8"/>
  <c r="J94" i="8"/>
  <c r="H94" i="8"/>
  <c r="AJ93" i="8"/>
  <c r="AH93" i="8"/>
  <c r="AF93" i="8"/>
  <c r="AD93" i="8"/>
  <c r="AB93" i="8"/>
  <c r="Z93" i="8"/>
  <c r="X93" i="8"/>
  <c r="V93" i="8"/>
  <c r="T93" i="8"/>
  <c r="R93" i="8"/>
  <c r="P93" i="8"/>
  <c r="N93" i="8"/>
  <c r="L93" i="8"/>
  <c r="J93" i="8"/>
  <c r="H93" i="8"/>
  <c r="AK92" i="8"/>
  <c r="AI92" i="8"/>
  <c r="AG92" i="8"/>
  <c r="AE92" i="8"/>
  <c r="AC92" i="8"/>
  <c r="AA92" i="8"/>
  <c r="Y92" i="8"/>
  <c r="W92" i="8"/>
  <c r="U92" i="8"/>
  <c r="S92" i="8"/>
  <c r="Q92" i="8"/>
  <c r="O92" i="8"/>
  <c r="M92" i="8"/>
  <c r="K92" i="8"/>
  <c r="I92" i="8"/>
  <c r="G92" i="8"/>
  <c r="AJ91" i="8"/>
  <c r="AH91" i="8"/>
  <c r="AF91" i="8"/>
  <c r="AD91" i="8"/>
  <c r="AB91" i="8"/>
  <c r="Z91" i="8"/>
  <c r="X91" i="8"/>
  <c r="V91" i="8"/>
  <c r="T91" i="8"/>
  <c r="R91" i="8"/>
  <c r="P91" i="8"/>
  <c r="N91" i="8"/>
  <c r="L91" i="8"/>
  <c r="J91" i="8"/>
  <c r="H91" i="8"/>
  <c r="AK90" i="8"/>
  <c r="AI90" i="8"/>
  <c r="AG90" i="8"/>
  <c r="AE90" i="8"/>
  <c r="AC90" i="8"/>
  <c r="AA90" i="8"/>
  <c r="Y90" i="8"/>
  <c r="W90" i="8"/>
  <c r="U90" i="8"/>
  <c r="S90" i="8"/>
  <c r="Q90" i="8"/>
  <c r="O90" i="8"/>
  <c r="M90" i="8"/>
  <c r="K90" i="8"/>
  <c r="I90" i="8"/>
  <c r="G90" i="8"/>
  <c r="AK89" i="8"/>
  <c r="AI89" i="8"/>
  <c r="AG89" i="8"/>
  <c r="AE89" i="8"/>
  <c r="AC89" i="8"/>
  <c r="AA89" i="8"/>
  <c r="Y89" i="8"/>
  <c r="W89" i="8"/>
  <c r="U89" i="8"/>
  <c r="S89" i="8"/>
  <c r="Q89" i="8"/>
  <c r="O89" i="8"/>
  <c r="M89" i="8"/>
  <c r="K89" i="8"/>
  <c r="I89" i="8"/>
  <c r="G89" i="8"/>
  <c r="AK87" i="8"/>
  <c r="AI87" i="8"/>
  <c r="AG87" i="8"/>
  <c r="AE87" i="8"/>
  <c r="AC87" i="8"/>
  <c r="AA87" i="8"/>
  <c r="Y87" i="8"/>
  <c r="W87" i="8"/>
  <c r="U87" i="8"/>
  <c r="S87" i="8"/>
  <c r="Q87" i="8"/>
  <c r="O87" i="8"/>
  <c r="M87" i="8"/>
  <c r="K87" i="8"/>
  <c r="I87" i="8"/>
  <c r="G87" i="8"/>
  <c r="AK86" i="8"/>
  <c r="AI86" i="8"/>
  <c r="AG86" i="8"/>
  <c r="AE86" i="8"/>
  <c r="AC86" i="8"/>
  <c r="AA86" i="8"/>
  <c r="Y86" i="8"/>
  <c r="W86" i="8"/>
  <c r="U86" i="8"/>
  <c r="S86" i="8"/>
  <c r="Q86" i="8"/>
  <c r="O86" i="8"/>
  <c r="M86" i="8"/>
  <c r="K86" i="8"/>
  <c r="I86" i="8"/>
  <c r="G86" i="8"/>
  <c r="AJ85" i="8"/>
  <c r="AH85" i="8"/>
  <c r="AF85" i="8"/>
  <c r="AD85" i="8"/>
  <c r="AB85" i="8"/>
  <c r="Z85" i="8"/>
  <c r="X85" i="8"/>
  <c r="V85" i="8"/>
  <c r="T85" i="8"/>
  <c r="R85" i="8"/>
  <c r="P85" i="8"/>
  <c r="N85" i="8"/>
  <c r="L85" i="8"/>
  <c r="J85" i="8"/>
  <c r="H85" i="8"/>
  <c r="AK84" i="8"/>
  <c r="AI84" i="8"/>
  <c r="AG84" i="8"/>
  <c r="AE84" i="8"/>
  <c r="AC84" i="8"/>
  <c r="AA84" i="8"/>
  <c r="Y84" i="8"/>
  <c r="W84" i="8"/>
  <c r="U84" i="8"/>
  <c r="S84" i="8"/>
  <c r="Q84" i="8"/>
  <c r="O84" i="8"/>
  <c r="M84" i="8"/>
  <c r="K84" i="8"/>
  <c r="I84" i="8"/>
  <c r="G84" i="8"/>
  <c r="AJ83" i="8"/>
  <c r="AH83" i="8"/>
  <c r="AF83" i="8"/>
  <c r="AD83" i="8"/>
  <c r="AB83" i="8"/>
  <c r="Z83" i="8"/>
  <c r="X83" i="8"/>
  <c r="V83" i="8"/>
  <c r="T83" i="8"/>
  <c r="R83" i="8"/>
  <c r="P83" i="8"/>
  <c r="N83" i="8"/>
  <c r="L83" i="8"/>
  <c r="J83" i="8"/>
  <c r="H83" i="8"/>
  <c r="AJ82" i="8"/>
  <c r="AH82" i="8"/>
  <c r="AF82" i="8"/>
  <c r="AD82" i="8"/>
  <c r="AB82" i="8"/>
  <c r="Z82" i="8"/>
  <c r="X82" i="8"/>
  <c r="V82" i="8"/>
  <c r="T82" i="8"/>
  <c r="R82" i="8"/>
  <c r="P82" i="8"/>
  <c r="N82" i="8"/>
  <c r="L82" i="8"/>
  <c r="J82" i="8"/>
  <c r="H82" i="8"/>
  <c r="AJ81" i="8"/>
  <c r="AH81" i="8"/>
  <c r="AF81" i="8"/>
  <c r="AD81" i="8"/>
  <c r="AB81" i="8"/>
  <c r="Z81" i="8"/>
  <c r="X81" i="8"/>
  <c r="V81" i="8"/>
  <c r="T81" i="8"/>
  <c r="R81" i="8"/>
  <c r="P81" i="8"/>
  <c r="N81" i="8"/>
  <c r="L81" i="8"/>
  <c r="J81" i="8"/>
  <c r="H81" i="8"/>
  <c r="AJ80" i="8"/>
  <c r="AH80" i="8"/>
  <c r="AF80" i="8"/>
  <c r="AD80" i="8"/>
  <c r="AB80" i="8"/>
  <c r="Z80" i="8"/>
  <c r="X80" i="8"/>
  <c r="V80" i="8"/>
  <c r="T80" i="8"/>
  <c r="R80" i="8"/>
  <c r="P80" i="8"/>
  <c r="N80" i="8"/>
  <c r="L80" i="8"/>
  <c r="J80" i="8"/>
  <c r="H80" i="8"/>
  <c r="AJ79" i="8"/>
  <c r="AH79" i="8"/>
  <c r="AF79" i="8"/>
  <c r="AD79" i="8"/>
  <c r="AB79" i="8"/>
  <c r="Z79" i="8"/>
  <c r="X79" i="8"/>
  <c r="V79" i="8"/>
  <c r="T79" i="8"/>
  <c r="R79" i="8"/>
  <c r="P79" i="8"/>
  <c r="N79" i="8"/>
  <c r="L79" i="8"/>
  <c r="J79" i="8"/>
  <c r="H79" i="8"/>
  <c r="AJ78" i="8"/>
  <c r="AH78" i="8"/>
  <c r="AF78" i="8"/>
  <c r="AD78" i="8"/>
  <c r="AB78" i="8"/>
  <c r="Z78" i="8"/>
  <c r="X78" i="8"/>
  <c r="V78" i="8"/>
  <c r="T78" i="8"/>
  <c r="R78" i="8"/>
  <c r="P78" i="8"/>
  <c r="N78" i="8"/>
  <c r="L78" i="8"/>
  <c r="J78" i="8"/>
  <c r="H78" i="8"/>
  <c r="AJ77" i="8"/>
  <c r="AH77" i="8"/>
  <c r="AF77" i="8"/>
  <c r="AD77" i="8"/>
  <c r="AB77" i="8"/>
  <c r="Z77" i="8"/>
  <c r="X77" i="8"/>
  <c r="V77" i="8"/>
  <c r="T77" i="8"/>
  <c r="R77" i="8"/>
  <c r="P77" i="8"/>
  <c r="N77" i="8"/>
  <c r="L77" i="8"/>
  <c r="J77" i="8"/>
  <c r="H77" i="8"/>
  <c r="AK76" i="8"/>
  <c r="AI76" i="8"/>
  <c r="AG76" i="8"/>
  <c r="AE76" i="8"/>
  <c r="AC76" i="8"/>
  <c r="AA76" i="8"/>
  <c r="Y76" i="8"/>
  <c r="W76" i="8"/>
  <c r="U76" i="8"/>
  <c r="S76" i="8"/>
  <c r="Q76" i="8"/>
  <c r="O76" i="8"/>
  <c r="M76" i="8"/>
  <c r="K76" i="8"/>
  <c r="I76" i="8"/>
  <c r="G76" i="8"/>
  <c r="AJ74" i="8"/>
  <c r="AH74" i="8"/>
  <c r="AF74" i="8"/>
  <c r="AD74" i="8"/>
  <c r="AB74" i="8"/>
  <c r="Z74" i="8"/>
  <c r="X74" i="8"/>
  <c r="V74" i="8"/>
  <c r="T74" i="8"/>
  <c r="R74" i="8"/>
  <c r="P74" i="8"/>
  <c r="N74" i="8"/>
  <c r="L74" i="8"/>
  <c r="J74" i="8"/>
  <c r="H74" i="8"/>
  <c r="AJ73" i="8"/>
  <c r="AH73" i="8"/>
  <c r="AF73" i="8"/>
  <c r="AD73" i="8"/>
  <c r="AB73" i="8"/>
  <c r="Z73" i="8"/>
  <c r="X73" i="8"/>
  <c r="V73" i="8"/>
  <c r="T73" i="8"/>
  <c r="R73" i="8"/>
  <c r="P73" i="8"/>
  <c r="N73" i="8"/>
  <c r="L73" i="8"/>
  <c r="J73" i="8"/>
  <c r="H73" i="8"/>
  <c r="AJ72" i="8"/>
  <c r="AH72" i="8"/>
  <c r="AF72" i="8"/>
  <c r="AD72" i="8"/>
  <c r="AB72" i="8"/>
  <c r="Z72" i="8"/>
  <c r="X72" i="8"/>
  <c r="V72" i="8"/>
  <c r="T72" i="8"/>
  <c r="R72" i="8"/>
  <c r="P72" i="8"/>
  <c r="N72" i="8"/>
  <c r="L72" i="8"/>
  <c r="J72" i="8"/>
  <c r="H72" i="8"/>
  <c r="AK71" i="8"/>
  <c r="AI71" i="8"/>
  <c r="AG71" i="8"/>
  <c r="AE71" i="8"/>
  <c r="AC71" i="8"/>
  <c r="AA71" i="8"/>
  <c r="Y71" i="8"/>
  <c r="W71" i="8"/>
  <c r="U71" i="8"/>
  <c r="S71" i="8"/>
  <c r="Q71" i="8"/>
  <c r="O71" i="8"/>
  <c r="M71" i="8"/>
  <c r="K71" i="8"/>
  <c r="I71" i="8"/>
  <c r="G71" i="8"/>
  <c r="AJ70" i="8"/>
  <c r="AH70" i="8"/>
  <c r="AF70" i="8"/>
  <c r="AD70" i="8"/>
  <c r="AB70" i="8"/>
  <c r="Z70" i="8"/>
  <c r="X70" i="8"/>
  <c r="V70" i="8"/>
  <c r="T70" i="8"/>
  <c r="R70" i="8"/>
  <c r="P70" i="8"/>
  <c r="N70" i="8"/>
  <c r="L70" i="8"/>
  <c r="J70" i="8"/>
  <c r="H70" i="8"/>
  <c r="AK69" i="8"/>
  <c r="AI69" i="8"/>
  <c r="AG69" i="8"/>
  <c r="AE69" i="8"/>
  <c r="AC69" i="8"/>
  <c r="AA69" i="8"/>
  <c r="Y69" i="8"/>
  <c r="W69" i="8"/>
  <c r="U69" i="8"/>
  <c r="S69" i="8"/>
  <c r="Q69" i="8"/>
  <c r="O69" i="8"/>
  <c r="M69" i="8"/>
  <c r="K69" i="8"/>
  <c r="I69" i="8"/>
  <c r="G69" i="8"/>
  <c r="AK68" i="8"/>
  <c r="AI68" i="8"/>
  <c r="AG68" i="8"/>
  <c r="AE68" i="8"/>
  <c r="AC68" i="8"/>
  <c r="AA68" i="8"/>
  <c r="Y68" i="8"/>
  <c r="W68" i="8"/>
  <c r="U68" i="8"/>
  <c r="S68" i="8"/>
  <c r="Q68" i="8"/>
  <c r="O68" i="8"/>
  <c r="M68" i="8"/>
  <c r="K68" i="8"/>
  <c r="I68" i="8"/>
  <c r="G68" i="8"/>
  <c r="AJ67" i="8"/>
  <c r="AH67" i="8"/>
  <c r="AF67" i="8"/>
  <c r="AD67" i="8"/>
  <c r="AB67" i="8"/>
  <c r="Z67" i="8"/>
  <c r="X67" i="8"/>
  <c r="V67" i="8"/>
  <c r="T67" i="8"/>
  <c r="R67" i="8"/>
  <c r="P67" i="8"/>
  <c r="N67" i="8"/>
  <c r="L67" i="8"/>
  <c r="J67" i="8"/>
  <c r="H67" i="8"/>
  <c r="AK66" i="8"/>
  <c r="AI66" i="8"/>
  <c r="AG66" i="8"/>
  <c r="AE66" i="8"/>
  <c r="AC66" i="8"/>
  <c r="AA66" i="8"/>
  <c r="Y66" i="8"/>
  <c r="W66" i="8"/>
  <c r="U66" i="8"/>
  <c r="S66" i="8"/>
  <c r="Q66" i="8"/>
  <c r="O66" i="8"/>
  <c r="M66" i="8"/>
  <c r="K66" i="8"/>
  <c r="I66" i="8"/>
  <c r="G66" i="8"/>
  <c r="AK65" i="8"/>
  <c r="AI65" i="8"/>
  <c r="AG65" i="8"/>
  <c r="AE65" i="8"/>
  <c r="AC65" i="8"/>
  <c r="AA65" i="8"/>
  <c r="Y65" i="8"/>
  <c r="W65" i="8"/>
  <c r="U65" i="8"/>
  <c r="S65" i="8"/>
  <c r="Q65" i="8"/>
  <c r="O65" i="8"/>
  <c r="M65" i="8"/>
  <c r="K65" i="8"/>
  <c r="I65" i="8"/>
  <c r="G65" i="8"/>
  <c r="AJ64" i="8"/>
  <c r="AH64" i="8"/>
  <c r="AF64" i="8"/>
  <c r="AD64" i="8"/>
  <c r="AB64" i="8"/>
  <c r="Z64" i="8"/>
  <c r="X64" i="8"/>
  <c r="V64" i="8"/>
  <c r="T64" i="8"/>
  <c r="R64" i="8"/>
  <c r="P64" i="8"/>
  <c r="N64" i="8"/>
  <c r="L64" i="8"/>
  <c r="J64" i="8"/>
  <c r="H64" i="8"/>
  <c r="AK63" i="8"/>
  <c r="AI63" i="8"/>
  <c r="AG63" i="8"/>
  <c r="AE63" i="8"/>
  <c r="AC63" i="8"/>
  <c r="AA63" i="8"/>
  <c r="Y63" i="8"/>
  <c r="W63" i="8"/>
  <c r="U63" i="8"/>
  <c r="S63" i="8"/>
  <c r="Q63" i="8"/>
  <c r="O63" i="8"/>
  <c r="M63" i="8"/>
  <c r="K63" i="8"/>
  <c r="I63" i="8"/>
  <c r="G63" i="8"/>
  <c r="AJ61" i="8"/>
  <c r="AH61" i="8"/>
  <c r="AF61" i="8"/>
  <c r="AD61" i="8"/>
  <c r="AB61" i="8"/>
  <c r="Z61" i="8"/>
  <c r="X61" i="8"/>
  <c r="V61" i="8"/>
  <c r="T61" i="8"/>
  <c r="R61" i="8"/>
  <c r="P61" i="8"/>
  <c r="N61" i="8"/>
  <c r="L61" i="8"/>
  <c r="J61" i="8"/>
  <c r="H61" i="8"/>
  <c r="AJ60" i="8"/>
  <c r="AH60" i="8"/>
  <c r="AF60" i="8"/>
  <c r="AD60" i="8"/>
  <c r="AB60" i="8"/>
  <c r="Z60" i="8"/>
  <c r="X60" i="8"/>
  <c r="V60" i="8"/>
  <c r="T60" i="8"/>
  <c r="R60" i="8"/>
  <c r="P60" i="8"/>
  <c r="N60" i="8"/>
  <c r="L60" i="8"/>
  <c r="J60" i="8"/>
  <c r="H60" i="8"/>
  <c r="AK59" i="8"/>
  <c r="AI59" i="8"/>
  <c r="AG59" i="8"/>
  <c r="AE59" i="8"/>
  <c r="AC59" i="8"/>
  <c r="AA59" i="8"/>
  <c r="Y59" i="8"/>
  <c r="W59" i="8"/>
  <c r="U59" i="8"/>
  <c r="S59" i="8"/>
  <c r="Q59" i="8"/>
  <c r="O59" i="8"/>
  <c r="M59" i="8"/>
  <c r="K59" i="8"/>
  <c r="I59" i="8"/>
  <c r="G59" i="8"/>
  <c r="AJ58" i="8"/>
  <c r="AH58" i="8"/>
  <c r="AF58" i="8"/>
  <c r="AD58" i="8"/>
  <c r="AB58" i="8"/>
  <c r="Z58" i="8"/>
  <c r="X58" i="8"/>
  <c r="V58" i="8"/>
  <c r="T58" i="8"/>
  <c r="R58" i="8"/>
  <c r="P58" i="8"/>
  <c r="N58" i="8"/>
  <c r="L58" i="8"/>
  <c r="J58" i="8"/>
  <c r="H58" i="8"/>
  <c r="AJ57" i="8"/>
  <c r="AH57" i="8"/>
  <c r="AF57" i="8"/>
  <c r="AD57" i="8"/>
  <c r="AB57" i="8"/>
  <c r="Z57" i="8"/>
  <c r="X57" i="8"/>
  <c r="V57" i="8"/>
  <c r="T57" i="8"/>
  <c r="R57" i="8"/>
  <c r="P57" i="8"/>
  <c r="N57" i="8"/>
  <c r="L57" i="8"/>
  <c r="J57" i="8"/>
  <c r="H57" i="8"/>
  <c r="AJ56" i="8"/>
  <c r="AH56" i="8"/>
  <c r="AF56" i="8"/>
  <c r="AD56" i="8"/>
  <c r="AB56" i="8"/>
  <c r="Z56" i="8"/>
  <c r="X56" i="8"/>
  <c r="V56" i="8"/>
  <c r="T56" i="8"/>
  <c r="R56" i="8"/>
  <c r="P56" i="8"/>
  <c r="N56" i="8"/>
  <c r="L56" i="8"/>
  <c r="J56" i="8"/>
  <c r="H56" i="8"/>
  <c r="AK55" i="8"/>
  <c r="AI55" i="8"/>
  <c r="AG55" i="8"/>
  <c r="AE55" i="8"/>
  <c r="AC55" i="8"/>
  <c r="AA55" i="8"/>
  <c r="Y55" i="8"/>
  <c r="W55" i="8"/>
  <c r="U55" i="8"/>
  <c r="S55" i="8"/>
  <c r="Q55" i="8"/>
  <c r="O55" i="8"/>
  <c r="M55" i="8"/>
  <c r="K55" i="8"/>
  <c r="I55" i="8"/>
  <c r="G55" i="8"/>
  <c r="AJ54" i="8"/>
  <c r="AH54" i="8"/>
  <c r="AF54" i="8"/>
  <c r="AD54" i="8"/>
  <c r="AB54" i="8"/>
  <c r="Z54" i="8"/>
  <c r="X54" i="8"/>
  <c r="V54" i="8"/>
  <c r="T54" i="8"/>
  <c r="R54" i="8"/>
  <c r="P54" i="8"/>
  <c r="N54" i="8"/>
  <c r="L54" i="8"/>
  <c r="J54" i="8"/>
  <c r="H54" i="8"/>
  <c r="AJ52" i="8"/>
  <c r="AH52" i="8"/>
  <c r="AF52" i="8"/>
  <c r="AD52" i="8"/>
  <c r="AB52" i="8"/>
  <c r="Z52" i="8"/>
  <c r="X52" i="8"/>
  <c r="V52" i="8"/>
  <c r="T52" i="8"/>
  <c r="R52" i="8"/>
  <c r="P52" i="8"/>
  <c r="N52" i="8"/>
  <c r="L52" i="8"/>
  <c r="J52" i="8"/>
  <c r="H52" i="8"/>
  <c r="AK51" i="8"/>
  <c r="AI51" i="8"/>
  <c r="AG51" i="8"/>
  <c r="AE51" i="8"/>
  <c r="AC51" i="8"/>
  <c r="AA51" i="8"/>
  <c r="Y51" i="8"/>
  <c r="W51" i="8"/>
  <c r="U51" i="8"/>
  <c r="S51" i="8"/>
  <c r="Q51" i="8"/>
  <c r="O51" i="8"/>
  <c r="M51" i="8"/>
  <c r="K51" i="8"/>
  <c r="I51" i="8"/>
  <c r="G51" i="8"/>
  <c r="AJ50" i="8"/>
  <c r="AH50" i="8"/>
  <c r="AF50" i="8"/>
  <c r="AD50" i="8"/>
  <c r="AB50" i="8"/>
  <c r="Z50" i="8"/>
  <c r="X50" i="8"/>
  <c r="V50" i="8"/>
  <c r="T50" i="8"/>
  <c r="R50" i="8"/>
  <c r="P50" i="8"/>
  <c r="N50" i="8"/>
  <c r="L50" i="8"/>
  <c r="J50" i="8"/>
  <c r="H50" i="8"/>
  <c r="AJ49" i="8"/>
  <c r="AH49" i="8"/>
  <c r="AF49" i="8"/>
  <c r="AD49" i="8"/>
  <c r="AB49" i="8"/>
  <c r="Z49" i="8"/>
  <c r="X49" i="8"/>
  <c r="V49" i="8"/>
  <c r="T49" i="8"/>
  <c r="R49" i="8"/>
  <c r="P49" i="8"/>
  <c r="N49" i="8"/>
  <c r="L49" i="8"/>
  <c r="J49" i="8"/>
  <c r="H49" i="8"/>
  <c r="AJ48" i="8"/>
  <c r="AH48" i="8"/>
  <c r="AF48" i="8"/>
  <c r="AD48" i="8"/>
  <c r="AB48" i="8"/>
  <c r="Z48" i="8"/>
  <c r="X48" i="8"/>
  <c r="V48" i="8"/>
  <c r="T48" i="8"/>
  <c r="R48" i="8"/>
  <c r="P48" i="8"/>
  <c r="N48" i="8"/>
  <c r="L48" i="8"/>
  <c r="J48" i="8"/>
  <c r="H48" i="8"/>
  <c r="AK47" i="8"/>
  <c r="AI47" i="8"/>
  <c r="AG47" i="8"/>
  <c r="AE47" i="8"/>
  <c r="AC47" i="8"/>
  <c r="AA47" i="8"/>
  <c r="Y47" i="8"/>
  <c r="W47" i="8"/>
  <c r="U47" i="8"/>
  <c r="S47" i="8"/>
  <c r="Q47" i="8"/>
  <c r="O47" i="8"/>
  <c r="M47" i="8"/>
  <c r="K47" i="8"/>
  <c r="I47" i="8"/>
  <c r="G47" i="8"/>
  <c r="AJ46" i="8"/>
  <c r="AH46" i="8"/>
  <c r="AF46" i="8"/>
  <c r="AD46" i="8"/>
  <c r="AB46" i="8"/>
  <c r="Z46" i="8"/>
  <c r="X46" i="8"/>
  <c r="V46" i="8"/>
  <c r="T46" i="8"/>
  <c r="R46" i="8"/>
  <c r="P46" i="8"/>
  <c r="N46" i="8"/>
  <c r="L46" i="8"/>
  <c r="J46" i="8"/>
  <c r="H46" i="8"/>
  <c r="AJ45" i="8"/>
  <c r="AH45" i="8"/>
  <c r="AF45" i="8"/>
  <c r="AD45" i="8"/>
  <c r="AB45" i="8"/>
  <c r="Z45" i="8"/>
  <c r="X45" i="8"/>
  <c r="V45" i="8"/>
  <c r="T45" i="8"/>
  <c r="R45" i="8"/>
  <c r="P45" i="8"/>
  <c r="N45" i="8"/>
  <c r="L45" i="8"/>
  <c r="J45" i="8"/>
  <c r="H45" i="8"/>
  <c r="AK44" i="8"/>
  <c r="AI44" i="8"/>
  <c r="AG44" i="8"/>
  <c r="AE44" i="8"/>
  <c r="AC44" i="8"/>
  <c r="AA44" i="8"/>
  <c r="Y44" i="8"/>
  <c r="W44" i="8"/>
  <c r="U44" i="8"/>
  <c r="S44" i="8"/>
  <c r="Q44" i="8"/>
  <c r="O44" i="8"/>
  <c r="M44" i="8"/>
  <c r="K44" i="8"/>
  <c r="I44" i="8"/>
  <c r="G44" i="8"/>
  <c r="AJ43" i="8"/>
  <c r="AH43" i="8"/>
  <c r="AF43" i="8"/>
  <c r="AD43" i="8"/>
  <c r="AB43" i="8"/>
  <c r="Z43" i="8"/>
  <c r="X43" i="8"/>
  <c r="V43" i="8"/>
  <c r="T43" i="8"/>
  <c r="R43" i="8"/>
  <c r="P43" i="8"/>
  <c r="N43" i="8"/>
  <c r="L43" i="8"/>
  <c r="J43" i="8"/>
  <c r="H43" i="8"/>
  <c r="AJ41" i="8"/>
  <c r="AH41" i="8"/>
  <c r="AF41" i="8"/>
  <c r="AD41" i="8"/>
  <c r="AB41" i="8"/>
  <c r="Z41" i="8"/>
  <c r="X41" i="8"/>
  <c r="V41" i="8"/>
  <c r="T41" i="8"/>
  <c r="R41" i="8"/>
  <c r="P41" i="8"/>
  <c r="N41" i="8"/>
  <c r="L41" i="8"/>
  <c r="J41" i="8"/>
  <c r="H41" i="8"/>
  <c r="AJ40" i="8"/>
  <c r="AH40" i="8"/>
  <c r="AF40" i="8"/>
  <c r="AD40" i="8"/>
  <c r="AB40" i="8"/>
  <c r="Z40" i="8"/>
  <c r="X40" i="8"/>
  <c r="V40" i="8"/>
  <c r="T40" i="8"/>
  <c r="R40" i="8"/>
  <c r="P40" i="8"/>
  <c r="N40" i="8"/>
  <c r="L40" i="8"/>
  <c r="J40" i="8"/>
  <c r="H40" i="8"/>
  <c r="AJ39" i="8"/>
  <c r="AH39" i="8"/>
  <c r="AF39" i="8"/>
  <c r="AD39" i="8"/>
  <c r="AB39" i="8"/>
  <c r="Z39" i="8"/>
  <c r="X39" i="8"/>
  <c r="V39" i="8"/>
  <c r="T39" i="8"/>
  <c r="R39" i="8"/>
  <c r="P39" i="8"/>
  <c r="N39" i="8"/>
  <c r="L39" i="8"/>
  <c r="J39" i="8"/>
  <c r="H39" i="8"/>
  <c r="AK38" i="8"/>
  <c r="AI38" i="8"/>
  <c r="AG38" i="8"/>
  <c r="AE38" i="8"/>
  <c r="AC38" i="8"/>
  <c r="AA38" i="8"/>
  <c r="Y38" i="8"/>
  <c r="W38" i="8"/>
  <c r="U38" i="8"/>
  <c r="S38" i="8"/>
  <c r="Q38" i="8"/>
  <c r="O38" i="8"/>
  <c r="M38" i="8"/>
  <c r="K38" i="8"/>
  <c r="I38" i="8"/>
  <c r="G38" i="8"/>
  <c r="AK37" i="8"/>
  <c r="AI37" i="8"/>
  <c r="AG37" i="8"/>
  <c r="AE37" i="8"/>
  <c r="AC37" i="8"/>
  <c r="AA37" i="8"/>
  <c r="Y37" i="8"/>
  <c r="W37" i="8"/>
  <c r="U37" i="8"/>
  <c r="S37" i="8"/>
  <c r="Q37" i="8"/>
  <c r="O37" i="8"/>
  <c r="M37" i="8"/>
  <c r="K37" i="8"/>
  <c r="I37" i="8"/>
  <c r="G37" i="8"/>
  <c r="AK36" i="8"/>
  <c r="AI36" i="8"/>
  <c r="AG36" i="8"/>
  <c r="AE36" i="8"/>
  <c r="AC36" i="8"/>
  <c r="AA36" i="8"/>
  <c r="Y36" i="8"/>
  <c r="W36" i="8"/>
  <c r="U36" i="8"/>
  <c r="S36" i="8"/>
  <c r="Q36" i="8"/>
  <c r="O36" i="8"/>
  <c r="M36" i="8"/>
  <c r="K36" i="8"/>
  <c r="I36" i="8"/>
  <c r="G36" i="8"/>
  <c r="AJ34" i="8"/>
  <c r="AH34" i="8"/>
  <c r="AF34" i="8"/>
  <c r="AD34" i="8"/>
  <c r="AB34" i="8"/>
  <c r="Z34" i="8"/>
  <c r="X34" i="8"/>
  <c r="V34" i="8"/>
  <c r="T34" i="8"/>
  <c r="R34" i="8"/>
  <c r="P34" i="8"/>
  <c r="N34" i="8"/>
  <c r="L34" i="8"/>
  <c r="J34" i="8"/>
  <c r="H34" i="8"/>
  <c r="AJ33" i="8"/>
  <c r="AH33" i="8"/>
  <c r="AF33" i="8"/>
  <c r="AD33" i="8"/>
  <c r="AB33" i="8"/>
  <c r="Z33" i="8"/>
  <c r="X33" i="8"/>
  <c r="V33" i="8"/>
  <c r="T33" i="8"/>
  <c r="R33" i="8"/>
  <c r="P33" i="8"/>
  <c r="N33" i="8"/>
  <c r="L33" i="8"/>
  <c r="J33" i="8"/>
  <c r="H33" i="8"/>
  <c r="AK32" i="8"/>
  <c r="AI32" i="8"/>
  <c r="AG32" i="8"/>
  <c r="AE32" i="8"/>
  <c r="AC32" i="8"/>
  <c r="AA32" i="8"/>
  <c r="Y32" i="8"/>
  <c r="W32" i="8"/>
  <c r="U32" i="8"/>
  <c r="S32" i="8"/>
  <c r="Q32" i="8"/>
  <c r="O32" i="8"/>
  <c r="M32" i="8"/>
  <c r="K32" i="8"/>
  <c r="I32" i="8"/>
  <c r="G32" i="8"/>
  <c r="AJ31" i="8"/>
  <c r="AH31" i="8"/>
  <c r="AF31" i="8"/>
  <c r="AD31" i="8"/>
  <c r="AB31" i="8"/>
  <c r="Z31" i="8"/>
  <c r="X31" i="8"/>
  <c r="V31" i="8"/>
  <c r="T31" i="8"/>
  <c r="R31" i="8"/>
  <c r="P31" i="8"/>
  <c r="N31" i="8"/>
  <c r="L31" i="8"/>
  <c r="J31" i="8"/>
  <c r="H31" i="8"/>
  <c r="AJ30" i="8"/>
  <c r="AH30" i="8"/>
  <c r="AF30" i="8"/>
  <c r="AD30" i="8"/>
  <c r="AB30" i="8"/>
  <c r="Z30" i="8"/>
  <c r="X30" i="8"/>
  <c r="V30" i="8"/>
  <c r="T30" i="8"/>
  <c r="R30" i="8"/>
  <c r="P30" i="8"/>
  <c r="N30" i="8"/>
  <c r="L30" i="8"/>
  <c r="J30" i="8"/>
  <c r="H30" i="8"/>
  <c r="AK29" i="8"/>
  <c r="AI29" i="8"/>
  <c r="AG29" i="8"/>
  <c r="AE29" i="8"/>
  <c r="AC29" i="8"/>
  <c r="AA29" i="8"/>
  <c r="Y29" i="8"/>
  <c r="W29" i="8"/>
  <c r="U29" i="8"/>
  <c r="S29" i="8"/>
  <c r="Q29" i="8"/>
  <c r="O29" i="8"/>
  <c r="M29" i="8"/>
  <c r="K29" i="8"/>
  <c r="I29" i="8"/>
  <c r="G29" i="8"/>
  <c r="AJ27" i="8"/>
  <c r="AH27" i="8"/>
  <c r="AF27" i="8"/>
  <c r="AD27" i="8"/>
  <c r="AB27" i="8"/>
  <c r="Z27" i="8"/>
  <c r="X27" i="8"/>
  <c r="V27" i="8"/>
  <c r="T27" i="8"/>
  <c r="R27" i="8"/>
  <c r="P27" i="8"/>
  <c r="N27" i="8"/>
  <c r="L27" i="8"/>
  <c r="J27" i="8"/>
  <c r="H27" i="8"/>
  <c r="AJ26" i="8"/>
  <c r="AH26" i="8"/>
  <c r="AF26" i="8"/>
  <c r="AD26" i="8"/>
  <c r="AB26" i="8"/>
  <c r="Z26" i="8"/>
  <c r="X26" i="8"/>
  <c r="V26" i="8"/>
  <c r="T26" i="8"/>
  <c r="R26" i="8"/>
  <c r="P26" i="8"/>
  <c r="N26" i="8"/>
  <c r="L26" i="8"/>
  <c r="J26" i="8"/>
  <c r="H26" i="8"/>
  <c r="AJ25" i="8"/>
  <c r="AH25" i="8"/>
  <c r="AF25" i="8"/>
  <c r="AD25" i="8"/>
  <c r="AB25" i="8"/>
  <c r="Z25" i="8"/>
  <c r="X25" i="8"/>
  <c r="V25" i="8"/>
  <c r="T25" i="8"/>
  <c r="R25" i="8"/>
  <c r="P25" i="8"/>
  <c r="N25" i="8"/>
  <c r="L25" i="8"/>
  <c r="J25" i="8"/>
  <c r="H25" i="8"/>
  <c r="AJ24" i="8"/>
  <c r="AH24" i="8"/>
  <c r="AF24" i="8"/>
  <c r="AD24" i="8"/>
  <c r="AB24" i="8"/>
  <c r="Z24" i="8"/>
  <c r="X24" i="8"/>
  <c r="V24" i="8"/>
  <c r="T24" i="8"/>
  <c r="R24" i="8"/>
  <c r="P24" i="8"/>
  <c r="N24" i="8"/>
  <c r="L24" i="8"/>
  <c r="J24" i="8"/>
  <c r="H24" i="8"/>
  <c r="AK23" i="8"/>
  <c r="AI23" i="8"/>
  <c r="AG23" i="8"/>
  <c r="AE23" i="8"/>
  <c r="AC23" i="8"/>
  <c r="AA23" i="8"/>
  <c r="Y23" i="8"/>
  <c r="W23" i="8"/>
  <c r="U23" i="8"/>
  <c r="S23" i="8"/>
  <c r="Q23" i="8"/>
  <c r="O23" i="8"/>
  <c r="M23" i="8"/>
  <c r="K23" i="8"/>
  <c r="I23" i="8"/>
  <c r="G23" i="8"/>
  <c r="AK21" i="8"/>
  <c r="AI21" i="8"/>
  <c r="AG21" i="8"/>
  <c r="AE21" i="8"/>
  <c r="AC21" i="8"/>
  <c r="AA21" i="8"/>
  <c r="Y21" i="8"/>
  <c r="W21" i="8"/>
  <c r="U21" i="8"/>
  <c r="S21" i="8"/>
  <c r="Q21" i="8"/>
  <c r="O21" i="8"/>
  <c r="M21" i="8"/>
  <c r="K21" i="8"/>
  <c r="I21" i="8"/>
  <c r="G21" i="8"/>
  <c r="AJ20" i="8"/>
  <c r="AH20" i="8"/>
  <c r="AF20" i="8"/>
  <c r="AD20" i="8"/>
  <c r="AB20" i="8"/>
  <c r="Z20" i="8"/>
  <c r="X20" i="8"/>
  <c r="V20" i="8"/>
  <c r="T20" i="8"/>
  <c r="R20" i="8"/>
  <c r="P20" i="8"/>
  <c r="N20" i="8"/>
  <c r="L20" i="8"/>
  <c r="J20" i="8"/>
  <c r="H20" i="8"/>
  <c r="AK19" i="8"/>
  <c r="AI19" i="8"/>
  <c r="AG19" i="8"/>
  <c r="AE19" i="8"/>
  <c r="AC19" i="8"/>
  <c r="AA19" i="8"/>
  <c r="Y19" i="8"/>
  <c r="W19" i="8"/>
  <c r="U19" i="8"/>
  <c r="S19" i="8"/>
  <c r="Q19" i="8"/>
  <c r="O19" i="8"/>
  <c r="M19" i="8"/>
  <c r="K19" i="8"/>
  <c r="I19" i="8"/>
  <c r="G19" i="8"/>
  <c r="AK18" i="8"/>
  <c r="AI18" i="8"/>
  <c r="AG18" i="8"/>
  <c r="AE18" i="8"/>
  <c r="AC18" i="8"/>
  <c r="AA18" i="8"/>
  <c r="Y18" i="8"/>
  <c r="W18" i="8"/>
  <c r="U18" i="8"/>
  <c r="S18" i="8"/>
  <c r="Q18" i="8"/>
  <c r="O18" i="8"/>
  <c r="M18" i="8"/>
  <c r="K18" i="8"/>
  <c r="I18" i="8"/>
  <c r="G18" i="8"/>
  <c r="AK17" i="8"/>
  <c r="AI17" i="8"/>
  <c r="AG17" i="8"/>
  <c r="AE17" i="8"/>
  <c r="AC17" i="8"/>
  <c r="AA17" i="8"/>
  <c r="Y17" i="8"/>
  <c r="W17" i="8"/>
  <c r="U17" i="8"/>
  <c r="S17" i="8"/>
  <c r="Q17" i="8"/>
  <c r="O17" i="8"/>
  <c r="M17" i="8"/>
  <c r="K17" i="8"/>
  <c r="I17" i="8"/>
  <c r="G17" i="8"/>
  <c r="AJ16" i="8"/>
  <c r="AH16" i="8"/>
  <c r="AF16" i="8"/>
  <c r="AD16" i="8"/>
  <c r="AB16" i="8"/>
  <c r="Z16" i="8"/>
  <c r="X16" i="8"/>
  <c r="V16" i="8"/>
  <c r="T16" i="8"/>
  <c r="R16" i="8"/>
  <c r="P16" i="8"/>
  <c r="N16" i="8"/>
  <c r="L16" i="8"/>
  <c r="J16" i="8"/>
  <c r="H16" i="8"/>
  <c r="AK15" i="8"/>
  <c r="AI15" i="8"/>
  <c r="AG15" i="8"/>
  <c r="AE15" i="8"/>
  <c r="AC15" i="8"/>
  <c r="AA15" i="8"/>
  <c r="Y15" i="8"/>
  <c r="W15" i="8"/>
  <c r="U15" i="8"/>
  <c r="S15" i="8"/>
  <c r="Q15" i="8"/>
  <c r="O15" i="8"/>
  <c r="M15" i="8"/>
  <c r="K15" i="8"/>
  <c r="I15" i="8"/>
  <c r="G15" i="8"/>
  <c r="AJ14" i="8"/>
  <c r="AF14" i="8"/>
  <c r="AD14" i="8"/>
  <c r="AB14" i="8"/>
  <c r="Z14" i="8"/>
  <c r="X14" i="8"/>
  <c r="V14" i="8"/>
  <c r="T14" i="8"/>
  <c r="R14" i="8"/>
  <c r="P14" i="8"/>
  <c r="N14" i="8"/>
  <c r="L14" i="8"/>
  <c r="J14" i="8"/>
  <c r="H14" i="8"/>
  <c r="AK12" i="8"/>
  <c r="AI12" i="8"/>
  <c r="AG12" i="8"/>
  <c r="AE12" i="8"/>
  <c r="AC12" i="8"/>
  <c r="AA12" i="8"/>
  <c r="Y12" i="8"/>
  <c r="W12" i="8"/>
  <c r="U12" i="8"/>
  <c r="S12" i="8"/>
  <c r="Q12" i="8"/>
  <c r="O12" i="8"/>
  <c r="M12" i="8"/>
  <c r="AC8" i="8"/>
  <c r="Q8" i="8"/>
  <c r="K8" i="8"/>
  <c r="AJ87" i="8"/>
  <c r="AH87" i="8"/>
  <c r="AF87" i="8"/>
  <c r="AD87" i="8"/>
  <c r="AB87" i="8"/>
  <c r="Z87" i="8"/>
  <c r="X87" i="8"/>
  <c r="V87" i="8"/>
  <c r="T87" i="8"/>
  <c r="R87" i="8"/>
  <c r="P87" i="8"/>
  <c r="N87" i="8"/>
  <c r="L87" i="8"/>
  <c r="J87" i="8"/>
  <c r="H87" i="8"/>
  <c r="AJ86" i="8"/>
  <c r="AH86" i="8"/>
  <c r="AF86" i="8"/>
  <c r="AD86" i="8"/>
  <c r="AB86" i="8"/>
  <c r="Z86" i="8"/>
  <c r="X86" i="8"/>
  <c r="V86" i="8"/>
  <c r="T86" i="8"/>
  <c r="R86" i="8"/>
  <c r="P86" i="8"/>
  <c r="N86" i="8"/>
  <c r="L86" i="8"/>
  <c r="J86" i="8"/>
  <c r="H86" i="8"/>
  <c r="AK85" i="8"/>
  <c r="AI85" i="8"/>
  <c r="AG85" i="8"/>
  <c r="AE85" i="8"/>
  <c r="AC85" i="8"/>
  <c r="AA85" i="8"/>
  <c r="Y85" i="8"/>
  <c r="W85" i="8"/>
  <c r="U85" i="8"/>
  <c r="S85" i="8"/>
  <c r="Q85" i="8"/>
  <c r="O85" i="8"/>
  <c r="M85" i="8"/>
  <c r="K85" i="8"/>
  <c r="I85" i="8"/>
  <c r="G85" i="8"/>
  <c r="AJ84" i="8"/>
  <c r="AH84" i="8"/>
  <c r="AF84" i="8"/>
  <c r="AD84" i="8"/>
  <c r="AB84" i="8"/>
  <c r="Z84" i="8"/>
  <c r="X84" i="8"/>
  <c r="V84" i="8"/>
  <c r="T84" i="8"/>
  <c r="R84" i="8"/>
  <c r="P84" i="8"/>
  <c r="N84" i="8"/>
  <c r="L84" i="8"/>
  <c r="J84" i="8"/>
  <c r="H84" i="8"/>
  <c r="AK83" i="8"/>
  <c r="AI83" i="8"/>
  <c r="AG83" i="8"/>
  <c r="AE83" i="8"/>
  <c r="AC83" i="8"/>
  <c r="AA83" i="8"/>
  <c r="Y83" i="8"/>
  <c r="W83" i="8"/>
  <c r="U83" i="8"/>
  <c r="S83" i="8"/>
  <c r="Q83" i="8"/>
  <c r="O83" i="8"/>
  <c r="M83" i="8"/>
  <c r="K83" i="8"/>
  <c r="I83" i="8"/>
  <c r="G83" i="8"/>
  <c r="AK82" i="8"/>
  <c r="AI82" i="8"/>
  <c r="AG82" i="8"/>
  <c r="AE82" i="8"/>
  <c r="AC82" i="8"/>
  <c r="AA82" i="8"/>
  <c r="Y82" i="8"/>
  <c r="W82" i="8"/>
  <c r="U82" i="8"/>
  <c r="S82" i="8"/>
  <c r="Q82" i="8"/>
  <c r="O82" i="8"/>
  <c r="M82" i="8"/>
  <c r="K82" i="8"/>
  <c r="I82" i="8"/>
  <c r="G82" i="8"/>
  <c r="AK81" i="8"/>
  <c r="AI81" i="8"/>
  <c r="AG81" i="8"/>
  <c r="AE81" i="8"/>
  <c r="AC81" i="8"/>
  <c r="AA81" i="8"/>
  <c r="Y81" i="8"/>
  <c r="W81" i="8"/>
  <c r="U81" i="8"/>
  <c r="S81" i="8"/>
  <c r="Q81" i="8"/>
  <c r="O81" i="8"/>
  <c r="M81" i="8"/>
  <c r="K81" i="8"/>
  <c r="I81" i="8"/>
  <c r="G81" i="8"/>
  <c r="AK80" i="8"/>
  <c r="AI80" i="8"/>
  <c r="AG80" i="8"/>
  <c r="AE80" i="8"/>
  <c r="AC80" i="8"/>
  <c r="AA80" i="8"/>
  <c r="Y80" i="8"/>
  <c r="W80" i="8"/>
  <c r="U80" i="8"/>
  <c r="S80" i="8"/>
  <c r="Q80" i="8"/>
  <c r="O80" i="8"/>
  <c r="M80" i="8"/>
  <c r="K80" i="8"/>
  <c r="I80" i="8"/>
  <c r="G80" i="8"/>
  <c r="AK79" i="8"/>
  <c r="AI79" i="8"/>
  <c r="AG79" i="8"/>
  <c r="AE79" i="8"/>
  <c r="AC79" i="8"/>
  <c r="AA79" i="8"/>
  <c r="Y79" i="8"/>
  <c r="W79" i="8"/>
  <c r="U79" i="8"/>
  <c r="S79" i="8"/>
  <c r="Q79" i="8"/>
  <c r="O79" i="8"/>
  <c r="M79" i="8"/>
  <c r="K79" i="8"/>
  <c r="I79" i="8"/>
  <c r="G79" i="8"/>
  <c r="AK78" i="8"/>
  <c r="AI78" i="8"/>
  <c r="AG78" i="8"/>
  <c r="AE78" i="8"/>
  <c r="AC78" i="8"/>
  <c r="AA78" i="8"/>
  <c r="Y78" i="8"/>
  <c r="W78" i="8"/>
  <c r="U78" i="8"/>
  <c r="S78" i="8"/>
  <c r="Q78" i="8"/>
  <c r="O78" i="8"/>
  <c r="M78" i="8"/>
  <c r="K78" i="8"/>
  <c r="I78" i="8"/>
  <c r="G78" i="8"/>
  <c r="AK77" i="8"/>
  <c r="AI77" i="8"/>
  <c r="AG77" i="8"/>
  <c r="AE77" i="8"/>
  <c r="AC77" i="8"/>
  <c r="AA77" i="8"/>
  <c r="Y77" i="8"/>
  <c r="W77" i="8"/>
  <c r="U77" i="8"/>
  <c r="S77" i="8"/>
  <c r="Q77" i="8"/>
  <c r="O77" i="8"/>
  <c r="M77" i="8"/>
  <c r="K77" i="8"/>
  <c r="I77" i="8"/>
  <c r="G77" i="8"/>
  <c r="AJ76" i="8"/>
  <c r="AH76" i="8"/>
  <c r="AF76" i="8"/>
  <c r="AD76" i="8"/>
  <c r="AB76" i="8"/>
  <c r="Z76" i="8"/>
  <c r="X76" i="8"/>
  <c r="V76" i="8"/>
  <c r="T76" i="8"/>
  <c r="R76" i="8"/>
  <c r="P76" i="8"/>
  <c r="N76" i="8"/>
  <c r="L76" i="8"/>
  <c r="J76" i="8"/>
  <c r="H76" i="8"/>
  <c r="AK74" i="8"/>
  <c r="AI74" i="8"/>
  <c r="AG74" i="8"/>
  <c r="AE74" i="8"/>
  <c r="AC74" i="8"/>
  <c r="AA74" i="8"/>
  <c r="Y74" i="8"/>
  <c r="W74" i="8"/>
  <c r="U74" i="8"/>
  <c r="S74" i="8"/>
  <c r="Q74" i="8"/>
  <c r="O74" i="8"/>
  <c r="M74" i="8"/>
  <c r="K74" i="8"/>
  <c r="I74" i="8"/>
  <c r="G74" i="8"/>
  <c r="AK73" i="8"/>
  <c r="AI73" i="8"/>
  <c r="AG73" i="8"/>
  <c r="AE73" i="8"/>
  <c r="AC73" i="8"/>
  <c r="AA73" i="8"/>
  <c r="Y73" i="8"/>
  <c r="W73" i="8"/>
  <c r="U73" i="8"/>
  <c r="S73" i="8"/>
  <c r="Q73" i="8"/>
  <c r="O73" i="8"/>
  <c r="M73" i="8"/>
  <c r="K73" i="8"/>
  <c r="I73" i="8"/>
  <c r="G73" i="8"/>
  <c r="AK72" i="8"/>
  <c r="AI72" i="8"/>
  <c r="AG72" i="8"/>
  <c r="AE72" i="8"/>
  <c r="AC72" i="8"/>
  <c r="AA72" i="8"/>
  <c r="Y72" i="8"/>
  <c r="W72" i="8"/>
  <c r="U72" i="8"/>
  <c r="S72" i="8"/>
  <c r="Q72" i="8"/>
  <c r="O72" i="8"/>
  <c r="M72" i="8"/>
  <c r="K72" i="8"/>
  <c r="I72" i="8"/>
  <c r="G72" i="8"/>
  <c r="AJ71" i="8"/>
  <c r="AH71" i="8"/>
  <c r="AF71" i="8"/>
  <c r="AD71" i="8"/>
  <c r="AB71" i="8"/>
  <c r="Z71" i="8"/>
  <c r="X71" i="8"/>
  <c r="V71" i="8"/>
  <c r="T71" i="8"/>
  <c r="R71" i="8"/>
  <c r="P71" i="8"/>
  <c r="N71" i="8"/>
  <c r="L71" i="8"/>
  <c r="J71" i="8"/>
  <c r="H71" i="8"/>
  <c r="AK70" i="8"/>
  <c r="AI70" i="8"/>
  <c r="AG70" i="8"/>
  <c r="AE70" i="8"/>
  <c r="AC70" i="8"/>
  <c r="AA70" i="8"/>
  <c r="Y70" i="8"/>
  <c r="W70" i="8"/>
  <c r="U70" i="8"/>
  <c r="S70" i="8"/>
  <c r="Q70" i="8"/>
  <c r="O70" i="8"/>
  <c r="M70" i="8"/>
  <c r="K70" i="8"/>
  <c r="I70" i="8"/>
  <c r="G70" i="8"/>
  <c r="AJ69" i="8"/>
  <c r="AH69" i="8"/>
  <c r="AF69" i="8"/>
  <c r="AD69" i="8"/>
  <c r="AB69" i="8"/>
  <c r="Z69" i="8"/>
  <c r="X69" i="8"/>
  <c r="V69" i="8"/>
  <c r="T69" i="8"/>
  <c r="R69" i="8"/>
  <c r="P69" i="8"/>
  <c r="N69" i="8"/>
  <c r="L69" i="8"/>
  <c r="J69" i="8"/>
  <c r="H69" i="8"/>
  <c r="AJ68" i="8"/>
  <c r="AH68" i="8"/>
  <c r="AF68" i="8"/>
  <c r="AD68" i="8"/>
  <c r="AB68" i="8"/>
  <c r="Z68" i="8"/>
  <c r="X68" i="8"/>
  <c r="V68" i="8"/>
  <c r="T68" i="8"/>
  <c r="R68" i="8"/>
  <c r="P68" i="8"/>
  <c r="N68" i="8"/>
  <c r="L68" i="8"/>
  <c r="J68" i="8"/>
  <c r="H68" i="8"/>
  <c r="AK67" i="8"/>
  <c r="AI67" i="8"/>
  <c r="AG67" i="8"/>
  <c r="AE67" i="8"/>
  <c r="AC67" i="8"/>
  <c r="AA67" i="8"/>
  <c r="Y67" i="8"/>
  <c r="W67" i="8"/>
  <c r="U67" i="8"/>
  <c r="S67" i="8"/>
  <c r="Q67" i="8"/>
  <c r="O67" i="8"/>
  <c r="M67" i="8"/>
  <c r="K67" i="8"/>
  <c r="I67" i="8"/>
  <c r="G67" i="8"/>
  <c r="AJ66" i="8"/>
  <c r="AH66" i="8"/>
  <c r="AF66" i="8"/>
  <c r="AD66" i="8"/>
  <c r="AB66" i="8"/>
  <c r="Z66" i="8"/>
  <c r="X66" i="8"/>
  <c r="V66" i="8"/>
  <c r="T66" i="8"/>
  <c r="R66" i="8"/>
  <c r="P66" i="8"/>
  <c r="N66" i="8"/>
  <c r="L66" i="8"/>
  <c r="J66" i="8"/>
  <c r="H66" i="8"/>
  <c r="AJ65" i="8"/>
  <c r="AH65" i="8"/>
  <c r="AF65" i="8"/>
  <c r="AD65" i="8"/>
  <c r="AB65" i="8"/>
  <c r="Z65" i="8"/>
  <c r="X65" i="8"/>
  <c r="V65" i="8"/>
  <c r="T65" i="8"/>
  <c r="R65" i="8"/>
  <c r="P65" i="8"/>
  <c r="N65" i="8"/>
  <c r="L65" i="8"/>
  <c r="J65" i="8"/>
  <c r="H65" i="8"/>
  <c r="AK64" i="8"/>
  <c r="AI64" i="8"/>
  <c r="AG64" i="8"/>
  <c r="AE64" i="8"/>
  <c r="AC64" i="8"/>
  <c r="AA64" i="8"/>
  <c r="Y64" i="8"/>
  <c r="W64" i="8"/>
  <c r="U64" i="8"/>
  <c r="S64" i="8"/>
  <c r="Q64" i="8"/>
  <c r="O64" i="8"/>
  <c r="M64" i="8"/>
  <c r="K64" i="8"/>
  <c r="I64" i="8"/>
  <c r="G64" i="8"/>
  <c r="AJ63" i="8"/>
  <c r="AH63" i="8"/>
  <c r="AF63" i="8"/>
  <c r="AD63" i="8"/>
  <c r="AB63" i="8"/>
  <c r="Z63" i="8"/>
  <c r="X63" i="8"/>
  <c r="V63" i="8"/>
  <c r="T63" i="8"/>
  <c r="R63" i="8"/>
  <c r="P63" i="8"/>
  <c r="N63" i="8"/>
  <c r="L63" i="8"/>
  <c r="J63" i="8"/>
  <c r="H63" i="8"/>
  <c r="AK61" i="8"/>
  <c r="AI61" i="8"/>
  <c r="AG61" i="8"/>
  <c r="AE61" i="8"/>
  <c r="AC61" i="8"/>
  <c r="AA61" i="8"/>
  <c r="Y61" i="8"/>
  <c r="W61" i="8"/>
  <c r="U61" i="8"/>
  <c r="S61" i="8"/>
  <c r="Q61" i="8"/>
  <c r="O61" i="8"/>
  <c r="M61" i="8"/>
  <c r="K61" i="8"/>
  <c r="I61" i="8"/>
  <c r="G61" i="8"/>
  <c r="AK60" i="8"/>
  <c r="AI60" i="8"/>
  <c r="AG60" i="8"/>
  <c r="AE60" i="8"/>
  <c r="AC60" i="8"/>
  <c r="AA60" i="8"/>
  <c r="Y60" i="8"/>
  <c r="W60" i="8"/>
  <c r="U60" i="8"/>
  <c r="S60" i="8"/>
  <c r="Q60" i="8"/>
  <c r="O60" i="8"/>
  <c r="M60" i="8"/>
  <c r="K60" i="8"/>
  <c r="I60" i="8"/>
  <c r="G60" i="8"/>
  <c r="AJ59" i="8"/>
  <c r="AH59" i="8"/>
  <c r="AF59" i="8"/>
  <c r="AD59" i="8"/>
  <c r="AB59" i="8"/>
  <c r="Z59" i="8"/>
  <c r="X59" i="8"/>
  <c r="V59" i="8"/>
  <c r="T59" i="8"/>
  <c r="R59" i="8"/>
  <c r="P59" i="8"/>
  <c r="N59" i="8"/>
  <c r="L59" i="8"/>
  <c r="J59" i="8"/>
  <c r="H59" i="8"/>
  <c r="AK58" i="8"/>
  <c r="AI58" i="8"/>
  <c r="AG58" i="8"/>
  <c r="AE58" i="8"/>
  <c r="AC58" i="8"/>
  <c r="AA58" i="8"/>
  <c r="Y58" i="8"/>
  <c r="W58" i="8"/>
  <c r="U58" i="8"/>
  <c r="S58" i="8"/>
  <c r="Q58" i="8"/>
  <c r="O58" i="8"/>
  <c r="M58" i="8"/>
  <c r="K58" i="8"/>
  <c r="I58" i="8"/>
  <c r="G58" i="8"/>
  <c r="AK57" i="8"/>
  <c r="AI57" i="8"/>
  <c r="AG57" i="8"/>
  <c r="AE57" i="8"/>
  <c r="AC57" i="8"/>
  <c r="AA57" i="8"/>
  <c r="Y57" i="8"/>
  <c r="W57" i="8"/>
  <c r="U57" i="8"/>
  <c r="S57" i="8"/>
  <c r="Q57" i="8"/>
  <c r="O57" i="8"/>
  <c r="M57" i="8"/>
  <c r="K57" i="8"/>
  <c r="I57" i="8"/>
  <c r="G57" i="8"/>
  <c r="AK56" i="8"/>
  <c r="AI56" i="8"/>
  <c r="AG56" i="8"/>
  <c r="AE56" i="8"/>
  <c r="AC56" i="8"/>
  <c r="AA56" i="8"/>
  <c r="Y56" i="8"/>
  <c r="W56" i="8"/>
  <c r="U56" i="8"/>
  <c r="S56" i="8"/>
  <c r="Q56" i="8"/>
  <c r="O56" i="8"/>
  <c r="M56" i="8"/>
  <c r="K56" i="8"/>
  <c r="I56" i="8"/>
  <c r="G56" i="8"/>
  <c r="AJ55" i="8"/>
  <c r="AH55" i="8"/>
  <c r="AF55" i="8"/>
  <c r="AD55" i="8"/>
  <c r="AB55" i="8"/>
  <c r="Z55" i="8"/>
  <c r="X55" i="8"/>
  <c r="V55" i="8"/>
  <c r="T55" i="8"/>
  <c r="R55" i="8"/>
  <c r="P55" i="8"/>
  <c r="N55" i="8"/>
  <c r="L55" i="8"/>
  <c r="J55" i="8"/>
  <c r="H55" i="8"/>
  <c r="AK54" i="8"/>
  <c r="AI54" i="8"/>
  <c r="AG54" i="8"/>
  <c r="AE54" i="8"/>
  <c r="AC54" i="8"/>
  <c r="AA54" i="8"/>
  <c r="Y54" i="8"/>
  <c r="W54" i="8"/>
  <c r="U54" i="8"/>
  <c r="S54" i="8"/>
  <c r="Q54" i="8"/>
  <c r="O54" i="8"/>
  <c r="M54" i="8"/>
  <c r="K54" i="8"/>
  <c r="I54" i="8"/>
  <c r="G54" i="8"/>
  <c r="AK52" i="8"/>
  <c r="AI52" i="8"/>
  <c r="AG52" i="8"/>
  <c r="AE52" i="8"/>
  <c r="AC52" i="8"/>
  <c r="AA52" i="8"/>
  <c r="Y52" i="8"/>
  <c r="W52" i="8"/>
  <c r="U52" i="8"/>
  <c r="S52" i="8"/>
  <c r="Q52" i="8"/>
  <c r="O52" i="8"/>
  <c r="M52" i="8"/>
  <c r="K52" i="8"/>
  <c r="I52" i="8"/>
  <c r="G52" i="8"/>
  <c r="AJ51" i="8"/>
  <c r="AH51" i="8"/>
  <c r="AF51" i="8"/>
  <c r="AD51" i="8"/>
  <c r="AB51" i="8"/>
  <c r="Z51" i="8"/>
  <c r="X51" i="8"/>
  <c r="V51" i="8"/>
  <c r="T51" i="8"/>
  <c r="R51" i="8"/>
  <c r="P51" i="8"/>
  <c r="N51" i="8"/>
  <c r="L51" i="8"/>
  <c r="J51" i="8"/>
  <c r="H51" i="8"/>
  <c r="AK50" i="8"/>
  <c r="AI50" i="8"/>
  <c r="AG50" i="8"/>
  <c r="AE50" i="8"/>
  <c r="AC50" i="8"/>
  <c r="AA50" i="8"/>
  <c r="Y50" i="8"/>
  <c r="W50" i="8"/>
  <c r="U50" i="8"/>
  <c r="S50" i="8"/>
  <c r="Q50" i="8"/>
  <c r="O50" i="8"/>
  <c r="M50" i="8"/>
  <c r="K50" i="8"/>
  <c r="I50" i="8"/>
  <c r="G50" i="8"/>
  <c r="AK49" i="8"/>
  <c r="AI49" i="8"/>
  <c r="AG49" i="8"/>
  <c r="AE49" i="8"/>
  <c r="AC49" i="8"/>
  <c r="AA49" i="8"/>
  <c r="Y49" i="8"/>
  <c r="W49" i="8"/>
  <c r="U49" i="8"/>
  <c r="S49" i="8"/>
  <c r="Q49" i="8"/>
  <c r="O49" i="8"/>
  <c r="M49" i="8"/>
  <c r="K49" i="8"/>
  <c r="I49" i="8"/>
  <c r="G49" i="8"/>
  <c r="AK48" i="8"/>
  <c r="AI48" i="8"/>
  <c r="AG48" i="8"/>
  <c r="AE48" i="8"/>
  <c r="AC48" i="8"/>
  <c r="AA48" i="8"/>
  <c r="Y48" i="8"/>
  <c r="W48" i="8"/>
  <c r="U48" i="8"/>
  <c r="S48" i="8"/>
  <c r="Q48" i="8"/>
  <c r="O48" i="8"/>
  <c r="M48" i="8"/>
  <c r="K48" i="8"/>
  <c r="I48" i="8"/>
  <c r="G48" i="8"/>
  <c r="AJ47" i="8"/>
  <c r="AH47" i="8"/>
  <c r="AF47" i="8"/>
  <c r="AD47" i="8"/>
  <c r="AB47" i="8"/>
  <c r="Z47" i="8"/>
  <c r="X47" i="8"/>
  <c r="V47" i="8"/>
  <c r="T47" i="8"/>
  <c r="R47" i="8"/>
  <c r="P47" i="8"/>
  <c r="N47" i="8"/>
  <c r="L47" i="8"/>
  <c r="J47" i="8"/>
  <c r="H47" i="8"/>
  <c r="AK46" i="8"/>
  <c r="AI46" i="8"/>
  <c r="AG46" i="8"/>
  <c r="AE46" i="8"/>
  <c r="AC46" i="8"/>
  <c r="AA46" i="8"/>
  <c r="Y46" i="8"/>
  <c r="W46" i="8"/>
  <c r="U46" i="8"/>
  <c r="S46" i="8"/>
  <c r="Q46" i="8"/>
  <c r="O46" i="8"/>
  <c r="M46" i="8"/>
  <c r="K46" i="8"/>
  <c r="I46" i="8"/>
  <c r="G46" i="8"/>
  <c r="AK45" i="8"/>
  <c r="AI45" i="8"/>
  <c r="AG45" i="8"/>
  <c r="AE45" i="8"/>
  <c r="AC45" i="8"/>
  <c r="AA45" i="8"/>
  <c r="Y45" i="8"/>
  <c r="W45" i="8"/>
  <c r="U45" i="8"/>
  <c r="S45" i="8"/>
  <c r="Q45" i="8"/>
  <c r="O45" i="8"/>
  <c r="M45" i="8"/>
  <c r="K45" i="8"/>
  <c r="I45" i="8"/>
  <c r="G45" i="8"/>
  <c r="AJ44" i="8"/>
  <c r="AH44" i="8"/>
  <c r="AF44" i="8"/>
  <c r="AD44" i="8"/>
  <c r="AB44" i="8"/>
  <c r="Z44" i="8"/>
  <c r="X44" i="8"/>
  <c r="V44" i="8"/>
  <c r="T44" i="8"/>
  <c r="R44" i="8"/>
  <c r="P44" i="8"/>
  <c r="N44" i="8"/>
  <c r="L44" i="8"/>
  <c r="J44" i="8"/>
  <c r="H44" i="8"/>
  <c r="AK43" i="8"/>
  <c r="AI43" i="8"/>
  <c r="AG43" i="8"/>
  <c r="AE43" i="8"/>
  <c r="AC43" i="8"/>
  <c r="AA43" i="8"/>
  <c r="Y43" i="8"/>
  <c r="W43" i="8"/>
  <c r="U43" i="8"/>
  <c r="S43" i="8"/>
  <c r="Q43" i="8"/>
  <c r="O43" i="8"/>
  <c r="M43" i="8"/>
  <c r="K43" i="8"/>
  <c r="I43" i="8"/>
  <c r="G43" i="8"/>
  <c r="AK41" i="8"/>
  <c r="AI41" i="8"/>
  <c r="AG41" i="8"/>
  <c r="AE41" i="8"/>
  <c r="AC41" i="8"/>
  <c r="AA41" i="8"/>
  <c r="Y41" i="8"/>
  <c r="W41" i="8"/>
  <c r="U41" i="8"/>
  <c r="S41" i="8"/>
  <c r="Q41" i="8"/>
  <c r="O41" i="8"/>
  <c r="M41" i="8"/>
  <c r="K41" i="8"/>
  <c r="I41" i="8"/>
  <c r="G41" i="8"/>
  <c r="AK40" i="8"/>
  <c r="AI40" i="8"/>
  <c r="AG40" i="8"/>
  <c r="AE40" i="8"/>
  <c r="AC40" i="8"/>
  <c r="AA40" i="8"/>
  <c r="Y40" i="8"/>
  <c r="W40" i="8"/>
  <c r="U40" i="8"/>
  <c r="S40" i="8"/>
  <c r="Q40" i="8"/>
  <c r="O40" i="8"/>
  <c r="M40" i="8"/>
  <c r="K40" i="8"/>
  <c r="I40" i="8"/>
  <c r="G40" i="8"/>
  <c r="AK39" i="8"/>
  <c r="AI39" i="8"/>
  <c r="AG39" i="8"/>
  <c r="AE39" i="8"/>
  <c r="AC39" i="8"/>
  <c r="AA39" i="8"/>
  <c r="Y39" i="8"/>
  <c r="W39" i="8"/>
  <c r="U39" i="8"/>
  <c r="S39" i="8"/>
  <c r="Q39" i="8"/>
  <c r="O39" i="8"/>
  <c r="M39" i="8"/>
  <c r="K39" i="8"/>
  <c r="I39" i="8"/>
  <c r="G39" i="8"/>
  <c r="AJ38" i="8"/>
  <c r="AH38" i="8"/>
  <c r="AF38" i="8"/>
  <c r="AD38" i="8"/>
  <c r="AB38" i="8"/>
  <c r="Z38" i="8"/>
  <c r="X38" i="8"/>
  <c r="V38" i="8"/>
  <c r="T38" i="8"/>
  <c r="R38" i="8"/>
  <c r="P38" i="8"/>
  <c r="N38" i="8"/>
  <c r="L38" i="8"/>
  <c r="J38" i="8"/>
  <c r="H38" i="8"/>
  <c r="AJ37" i="8"/>
  <c r="AH37" i="8"/>
  <c r="AF37" i="8"/>
  <c r="AD37" i="8"/>
  <c r="AB37" i="8"/>
  <c r="Z37" i="8"/>
  <c r="X37" i="8"/>
  <c r="V37" i="8"/>
  <c r="T37" i="8"/>
  <c r="R37" i="8"/>
  <c r="P37" i="8"/>
  <c r="N37" i="8"/>
  <c r="L37" i="8"/>
  <c r="J37" i="8"/>
  <c r="H37" i="8"/>
  <c r="AJ36" i="8"/>
  <c r="AH36" i="8"/>
  <c r="AF36" i="8"/>
  <c r="AD36" i="8"/>
  <c r="AB36" i="8"/>
  <c r="Z36" i="8"/>
  <c r="X36" i="8"/>
  <c r="V36" i="8"/>
  <c r="T36" i="8"/>
  <c r="R36" i="8"/>
  <c r="P36" i="8"/>
  <c r="N36" i="8"/>
  <c r="L36" i="8"/>
  <c r="J36" i="8"/>
  <c r="H36" i="8"/>
  <c r="AK34" i="8"/>
  <c r="AI34" i="8"/>
  <c r="AG34" i="8"/>
  <c r="AE34" i="8"/>
  <c r="AC34" i="8"/>
  <c r="AA34" i="8"/>
  <c r="Y34" i="8"/>
  <c r="W34" i="8"/>
  <c r="U34" i="8"/>
  <c r="S34" i="8"/>
  <c r="Q34" i="8"/>
  <c r="O34" i="8"/>
  <c r="M34" i="8"/>
  <c r="K34" i="8"/>
  <c r="I34" i="8"/>
  <c r="G34" i="8"/>
  <c r="AK33" i="8"/>
  <c r="AI33" i="8"/>
  <c r="AG33" i="8"/>
  <c r="AE33" i="8"/>
  <c r="AC33" i="8"/>
  <c r="AA33" i="8"/>
  <c r="Y33" i="8"/>
  <c r="W33" i="8"/>
  <c r="U33" i="8"/>
  <c r="S33" i="8"/>
  <c r="Q33" i="8"/>
  <c r="O33" i="8"/>
  <c r="M33" i="8"/>
  <c r="K33" i="8"/>
  <c r="I33" i="8"/>
  <c r="G33" i="8"/>
  <c r="AJ32" i="8"/>
  <c r="AH32" i="8"/>
  <c r="AF32" i="8"/>
  <c r="AD32" i="8"/>
  <c r="AB32" i="8"/>
  <c r="Z32" i="8"/>
  <c r="X32" i="8"/>
  <c r="V32" i="8"/>
  <c r="T32" i="8"/>
  <c r="R32" i="8"/>
  <c r="P32" i="8"/>
  <c r="N32" i="8"/>
  <c r="L32" i="8"/>
  <c r="J32" i="8"/>
  <c r="H32" i="8"/>
  <c r="AK31" i="8"/>
  <c r="AI31" i="8"/>
  <c r="AG31" i="8"/>
  <c r="AE31" i="8"/>
  <c r="AC31" i="8"/>
  <c r="AA31" i="8"/>
  <c r="Y31" i="8"/>
  <c r="W31" i="8"/>
  <c r="U31" i="8"/>
  <c r="S31" i="8"/>
  <c r="Q31" i="8"/>
  <c r="O31" i="8"/>
  <c r="M31" i="8"/>
  <c r="K31" i="8"/>
  <c r="I31" i="8"/>
  <c r="G31" i="8"/>
  <c r="AK30" i="8"/>
  <c r="AI30" i="8"/>
  <c r="AG30" i="8"/>
  <c r="AE30" i="8"/>
  <c r="AC30" i="8"/>
  <c r="AA30" i="8"/>
  <c r="Y30" i="8"/>
  <c r="W30" i="8"/>
  <c r="U30" i="8"/>
  <c r="S30" i="8"/>
  <c r="Q30" i="8"/>
  <c r="O30" i="8"/>
  <c r="M30" i="8"/>
  <c r="K30" i="8"/>
  <c r="I30" i="8"/>
  <c r="G30" i="8"/>
  <c r="AJ29" i="8"/>
  <c r="AH29" i="8"/>
  <c r="AF29" i="8"/>
  <c r="AD29" i="8"/>
  <c r="AB29" i="8"/>
  <c r="Z29" i="8"/>
  <c r="X29" i="8"/>
  <c r="V29" i="8"/>
  <c r="T29" i="8"/>
  <c r="R29" i="8"/>
  <c r="P29" i="8"/>
  <c r="N29" i="8"/>
  <c r="L29" i="8"/>
  <c r="J29" i="8"/>
  <c r="H29" i="8"/>
  <c r="AK27" i="8"/>
  <c r="AI27" i="8"/>
  <c r="AG27" i="8"/>
  <c r="AE27" i="8"/>
  <c r="AC27" i="8"/>
  <c r="AA27" i="8"/>
  <c r="Y27" i="8"/>
  <c r="W27" i="8"/>
  <c r="U27" i="8"/>
  <c r="S27" i="8"/>
  <c r="Q27" i="8"/>
  <c r="O27" i="8"/>
  <c r="M27" i="8"/>
  <c r="K27" i="8"/>
  <c r="I27" i="8"/>
  <c r="G27" i="8"/>
  <c r="AK26" i="8"/>
  <c r="AI26" i="8"/>
  <c r="AG26" i="8"/>
  <c r="AE26" i="8"/>
  <c r="AC26" i="8"/>
  <c r="AA26" i="8"/>
  <c r="Y26" i="8"/>
  <c r="W26" i="8"/>
  <c r="U26" i="8"/>
  <c r="S26" i="8"/>
  <c r="Q26" i="8"/>
  <c r="O26" i="8"/>
  <c r="M26" i="8"/>
  <c r="K26" i="8"/>
  <c r="I26" i="8"/>
  <c r="G26" i="8"/>
  <c r="AK25" i="8"/>
  <c r="AI25" i="8"/>
  <c r="AG25" i="8"/>
  <c r="AE25" i="8"/>
  <c r="AC25" i="8"/>
  <c r="AA25" i="8"/>
  <c r="Y25" i="8"/>
  <c r="W25" i="8"/>
  <c r="U25" i="8"/>
  <c r="S25" i="8"/>
  <c r="Q25" i="8"/>
  <c r="O25" i="8"/>
  <c r="M25" i="8"/>
  <c r="K25" i="8"/>
  <c r="I25" i="8"/>
  <c r="G25" i="8"/>
  <c r="AK24" i="8"/>
  <c r="AI24" i="8"/>
  <c r="AG24" i="8"/>
  <c r="AE24" i="8"/>
  <c r="AC24" i="8"/>
  <c r="AA24" i="8"/>
  <c r="Y24" i="8"/>
  <c r="W24" i="8"/>
  <c r="U24" i="8"/>
  <c r="S24" i="8"/>
  <c r="Q24" i="8"/>
  <c r="O24" i="8"/>
  <c r="M24" i="8"/>
  <c r="K24" i="8"/>
  <c r="I24" i="8"/>
  <c r="G24" i="8"/>
  <c r="AJ23" i="8"/>
  <c r="AH23" i="8"/>
  <c r="AF23" i="8"/>
  <c r="AD23" i="8"/>
  <c r="AB23" i="8"/>
  <c r="Z23" i="8"/>
  <c r="X23" i="8"/>
  <c r="V23" i="8"/>
  <c r="T23" i="8"/>
  <c r="R23" i="8"/>
  <c r="P23" i="8"/>
  <c r="N23" i="8"/>
  <c r="L23" i="8"/>
  <c r="J23" i="8"/>
  <c r="H23" i="8"/>
  <c r="AJ21" i="8"/>
  <c r="AH21" i="8"/>
  <c r="AF21" i="8"/>
  <c r="AD21" i="8"/>
  <c r="AB21" i="8"/>
  <c r="Z21" i="8"/>
  <c r="X21" i="8"/>
  <c r="V21" i="8"/>
  <c r="T21" i="8"/>
  <c r="R21" i="8"/>
  <c r="P21" i="8"/>
  <c r="N21" i="8"/>
  <c r="L21" i="8"/>
  <c r="J21" i="8"/>
  <c r="H21" i="8"/>
  <c r="AK20" i="8"/>
  <c r="AI20" i="8"/>
  <c r="AG20" i="8"/>
  <c r="AE20" i="8"/>
  <c r="AC20" i="8"/>
  <c r="AA20" i="8"/>
  <c r="Y20" i="8"/>
  <c r="W20" i="8"/>
  <c r="U20" i="8"/>
  <c r="S20" i="8"/>
  <c r="Q20" i="8"/>
  <c r="O20" i="8"/>
  <c r="M20" i="8"/>
  <c r="K20" i="8"/>
  <c r="I20" i="8"/>
  <c r="G20" i="8"/>
  <c r="AJ19" i="8"/>
  <c r="AH19" i="8"/>
  <c r="AF19" i="8"/>
  <c r="AD19" i="8"/>
  <c r="AB19" i="8"/>
  <c r="Z19" i="8"/>
  <c r="X19" i="8"/>
  <c r="V19" i="8"/>
  <c r="T19" i="8"/>
  <c r="R19" i="8"/>
  <c r="P19" i="8"/>
  <c r="N19" i="8"/>
  <c r="L19" i="8"/>
  <c r="J19" i="8"/>
  <c r="H19" i="8"/>
  <c r="AJ18" i="8"/>
  <c r="AH18" i="8"/>
  <c r="AF18" i="8"/>
  <c r="AD18" i="8"/>
  <c r="AB18" i="8"/>
  <c r="Z18" i="8"/>
  <c r="X18" i="8"/>
  <c r="V18" i="8"/>
  <c r="T18" i="8"/>
  <c r="R18" i="8"/>
  <c r="P18" i="8"/>
  <c r="N18" i="8"/>
  <c r="L18" i="8"/>
  <c r="J18" i="8"/>
  <c r="H18" i="8"/>
  <c r="AJ17" i="8"/>
  <c r="AH17" i="8"/>
  <c r="AF17" i="8"/>
  <c r="AD17" i="8"/>
  <c r="AB17" i="8"/>
  <c r="Z17" i="8"/>
  <c r="X17" i="8"/>
  <c r="V17" i="8"/>
  <c r="T17" i="8"/>
  <c r="R17" i="8"/>
  <c r="P17" i="8"/>
  <c r="N17" i="8"/>
  <c r="L17" i="8"/>
  <c r="J17" i="8"/>
  <c r="H17" i="8"/>
  <c r="AK16" i="8"/>
  <c r="AI16" i="8"/>
  <c r="AG16" i="8"/>
  <c r="AE16" i="8"/>
  <c r="AC16" i="8"/>
  <c r="AA16" i="8"/>
  <c r="Y16" i="8"/>
  <c r="W16" i="8"/>
  <c r="U16" i="8"/>
  <c r="S16" i="8"/>
  <c r="Q16" i="8"/>
  <c r="O16" i="8"/>
  <c r="M16" i="8"/>
  <c r="K16" i="8"/>
  <c r="I16" i="8"/>
  <c r="G16" i="8"/>
  <c r="AJ15" i="8"/>
  <c r="AH15" i="8"/>
  <c r="AF15" i="8"/>
  <c r="AD15" i="8"/>
  <c r="AB15" i="8"/>
  <c r="Z15" i="8"/>
  <c r="X15" i="8"/>
  <c r="V15" i="8"/>
  <c r="T15" i="8"/>
  <c r="R15" i="8"/>
  <c r="P15" i="8"/>
  <c r="N15" i="8"/>
  <c r="L15" i="8"/>
  <c r="J15" i="8"/>
  <c r="H15" i="8"/>
  <c r="AH14" i="8"/>
  <c r="AK14" i="8"/>
  <c r="AI14" i="8"/>
  <c r="AG14" i="8"/>
  <c r="AE14" i="8"/>
  <c r="AC14" i="8"/>
  <c r="AA14" i="8"/>
  <c r="Y14" i="8"/>
  <c r="W14" i="8"/>
  <c r="U14" i="8"/>
  <c r="S14" i="8"/>
  <c r="Q14" i="8"/>
  <c r="O14" i="8"/>
  <c r="M14" i="8"/>
  <c r="K14" i="8"/>
  <c r="I14" i="8"/>
  <c r="G14" i="8"/>
  <c r="AJ12" i="8"/>
  <c r="AH12" i="8"/>
  <c r="AF12" i="8"/>
  <c r="AD12" i="8"/>
  <c r="AB12" i="8"/>
  <c r="Z12" i="8"/>
  <c r="X12" i="8"/>
  <c r="V12" i="8"/>
  <c r="T12" i="8"/>
  <c r="R12" i="8"/>
  <c r="P12" i="8"/>
  <c r="N12" i="8"/>
  <c r="L12" i="8"/>
  <c r="J12" i="8"/>
  <c r="Q6" i="8"/>
  <c r="AH1332" i="14"/>
  <c r="E8" i="8"/>
  <c r="F6" i="8"/>
  <c r="AD6" i="8"/>
  <c r="F7" i="8"/>
  <c r="AD1332" i="14"/>
  <c r="AD7" i="8"/>
  <c r="E7" i="8"/>
  <c r="X1332" i="14"/>
  <c r="F981" i="14"/>
  <c r="F146" i="8" s="1"/>
  <c r="F1325" i="14"/>
  <c r="F1321" i="14"/>
  <c r="F1319" i="14"/>
  <c r="F1313" i="14"/>
  <c r="F1311" i="14"/>
  <c r="F1307" i="14"/>
  <c r="F1303" i="14"/>
  <c r="F1301" i="14"/>
  <c r="F1293" i="14"/>
  <c r="F1287" i="14"/>
  <c r="F1285" i="14"/>
  <c r="F1275" i="14"/>
  <c r="F1271" i="14"/>
  <c r="F1267" i="14"/>
  <c r="F1265" i="14"/>
  <c r="F1263" i="14"/>
  <c r="F1261" i="14"/>
  <c r="F1259" i="14"/>
  <c r="F1257" i="14"/>
  <c r="F1249" i="14"/>
  <c r="F1247" i="14"/>
  <c r="F1233" i="14"/>
  <c r="F1207" i="14"/>
  <c r="F1205" i="14"/>
  <c r="F1203" i="14"/>
  <c r="F1195" i="14"/>
  <c r="F1191" i="14"/>
  <c r="F1189" i="14"/>
  <c r="F1187" i="14"/>
  <c r="F1181" i="14"/>
  <c r="F1179" i="14"/>
  <c r="F1177" i="14"/>
  <c r="F1175" i="14"/>
  <c r="F1173" i="14"/>
  <c r="F1171" i="14"/>
  <c r="F1169" i="14"/>
  <c r="F1167" i="14"/>
  <c r="F1165" i="14"/>
  <c r="F1163" i="14"/>
  <c r="F1161" i="14"/>
  <c r="F1329" i="14"/>
  <c r="F1327" i="14"/>
  <c r="F1323" i="14"/>
  <c r="F1317" i="14"/>
  <c r="F1315" i="14"/>
  <c r="F1309" i="14"/>
  <c r="F1305" i="14"/>
  <c r="F1299" i="14"/>
  <c r="F1297" i="14"/>
  <c r="F1295" i="14"/>
  <c r="F1291" i="14"/>
  <c r="F1289" i="14"/>
  <c r="F1283" i="14"/>
  <c r="F1281" i="14"/>
  <c r="F1279" i="14"/>
  <c r="F1277" i="14"/>
  <c r="F1273" i="14"/>
  <c r="F1269" i="14"/>
  <c r="F1255" i="14"/>
  <c r="F1253" i="14"/>
  <c r="F1251" i="14"/>
  <c r="F1245" i="14"/>
  <c r="F1243" i="14"/>
  <c r="F1241" i="14"/>
  <c r="F1239" i="14"/>
  <c r="F1235" i="14"/>
  <c r="F1231" i="14"/>
  <c r="F1229" i="14"/>
  <c r="F1227" i="14"/>
  <c r="F1225" i="14"/>
  <c r="F1223" i="14"/>
  <c r="F1221" i="14"/>
  <c r="F1219" i="14"/>
  <c r="F1217" i="14"/>
  <c r="F1215" i="14"/>
  <c r="F1213" i="14"/>
  <c r="F1211" i="14"/>
  <c r="F1209" i="14"/>
  <c r="F1201" i="14"/>
  <c r="F1199" i="14"/>
  <c r="F1197" i="14"/>
  <c r="F1193" i="14"/>
  <c r="F1185" i="14"/>
  <c r="F1183" i="14"/>
  <c r="F251" i="14"/>
  <c r="F250" i="14"/>
  <c r="F240" i="14"/>
  <c r="F231" i="14"/>
  <c r="F223" i="14"/>
  <c r="F214" i="14"/>
  <c r="F205" i="14"/>
  <c r="F197" i="14"/>
  <c r="F192" i="14"/>
  <c r="F183" i="14"/>
  <c r="F175" i="14"/>
  <c r="F161" i="14"/>
  <c r="F149" i="14"/>
  <c r="F1377" i="12"/>
  <c r="F1376" i="12"/>
  <c r="F1375" i="12"/>
  <c r="F1374" i="12"/>
  <c r="F1373" i="12"/>
  <c r="F1372" i="12"/>
  <c r="F1371" i="12"/>
  <c r="F1368" i="12"/>
  <c r="F1367" i="12"/>
  <c r="F1366" i="12"/>
  <c r="F1365" i="12"/>
  <c r="F1364" i="12"/>
  <c r="F1361" i="12"/>
  <c r="F1360" i="12"/>
  <c r="F1359" i="12"/>
  <c r="F1358" i="12"/>
  <c r="F1355" i="12"/>
  <c r="F1354" i="12"/>
  <c r="F1353" i="12"/>
  <c r="F1352" i="12"/>
  <c r="F1351" i="12"/>
  <c r="F1350" i="12"/>
  <c r="F1349" i="12"/>
  <c r="F1348" i="12"/>
  <c r="F1345" i="12"/>
  <c r="F1344" i="12"/>
  <c r="F1343" i="12"/>
  <c r="F1342" i="12"/>
  <c r="F1341" i="12"/>
  <c r="F1340" i="12"/>
  <c r="F1339" i="12"/>
  <c r="F1338" i="12"/>
  <c r="F1337" i="12"/>
  <c r="F1334" i="12"/>
  <c r="F1333" i="12"/>
  <c r="F1332" i="12"/>
  <c r="F1331" i="12"/>
  <c r="F1330" i="12"/>
  <c r="F1329" i="12"/>
  <c r="F1328" i="12"/>
  <c r="F1327" i="12"/>
  <c r="F1326" i="12"/>
  <c r="F1325" i="12"/>
  <c r="F1324" i="12"/>
  <c r="F1323" i="12"/>
  <c r="F1322" i="12"/>
  <c r="F1321" i="12"/>
  <c r="F1320" i="12"/>
  <c r="F1319" i="12"/>
  <c r="F1318" i="12"/>
  <c r="F1317" i="12"/>
  <c r="F1316" i="12"/>
  <c r="F1315" i="12"/>
  <c r="F1314" i="12"/>
  <c r="F1313" i="12"/>
  <c r="F1312" i="12"/>
  <c r="F1311" i="12"/>
  <c r="F1310" i="12"/>
  <c r="F1309" i="12"/>
  <c r="F1308" i="12"/>
  <c r="F1307" i="12"/>
  <c r="F1306" i="12"/>
  <c r="F1305" i="12"/>
  <c r="F1304" i="12"/>
  <c r="F1303" i="12"/>
  <c r="F1302" i="12"/>
  <c r="F1301" i="12"/>
  <c r="F1300" i="12"/>
  <c r="F1299" i="12"/>
  <c r="F1298" i="12"/>
  <c r="F1297" i="12"/>
  <c r="F1296" i="12"/>
  <c r="F1295" i="12"/>
  <c r="F1294" i="12"/>
  <c r="F1293" i="12"/>
  <c r="F1292" i="12"/>
  <c r="F1291" i="12"/>
  <c r="F1290" i="12"/>
  <c r="F1289" i="12"/>
  <c r="F1288" i="12"/>
  <c r="F1287" i="12"/>
  <c r="F1286" i="12"/>
  <c r="F1285" i="12"/>
  <c r="F1284" i="12"/>
  <c r="F1283" i="12"/>
  <c r="F1282" i="12"/>
  <c r="F1281" i="12"/>
  <c r="F1280" i="12"/>
  <c r="F1279" i="12"/>
  <c r="F1278" i="12"/>
  <c r="F1277" i="12"/>
  <c r="F1276" i="12"/>
  <c r="F1275" i="12"/>
  <c r="F1274" i="12"/>
  <c r="F1273" i="12"/>
  <c r="F1272" i="12"/>
  <c r="F1271" i="12"/>
  <c r="F1270" i="12"/>
  <c r="F1269" i="12"/>
  <c r="F1268" i="12"/>
  <c r="F1267" i="12"/>
  <c r="F1266" i="12"/>
  <c r="F1265" i="12"/>
  <c r="F1264" i="12"/>
  <c r="F1263" i="12"/>
  <c r="F1262" i="12"/>
  <c r="F1261" i="12"/>
  <c r="F1260" i="12"/>
  <c r="F1259" i="12"/>
  <c r="F1258" i="12"/>
  <c r="F1257" i="12"/>
  <c r="F1256" i="12"/>
  <c r="F1255" i="12"/>
  <c r="F1254" i="12"/>
  <c r="F1253" i="12"/>
  <c r="F1252" i="12"/>
  <c r="F1251" i="12"/>
  <c r="F1250" i="12"/>
  <c r="F1249" i="12"/>
  <c r="F1248" i="12"/>
  <c r="F1247" i="12"/>
  <c r="F1246" i="12"/>
  <c r="F1245" i="12"/>
  <c r="F1244" i="12"/>
  <c r="F1243" i="12"/>
  <c r="F1242" i="12"/>
  <c r="F1241" i="12"/>
  <c r="F1240" i="12"/>
  <c r="F1239" i="12"/>
  <c r="F1238" i="12"/>
  <c r="F1237" i="12"/>
  <c r="F1236" i="12"/>
  <c r="F1235" i="12"/>
  <c r="F1234" i="12"/>
  <c r="F1233" i="12"/>
  <c r="F1232" i="12"/>
  <c r="F1231" i="12"/>
  <c r="F1230" i="12"/>
  <c r="F1229" i="12"/>
  <c r="F1228" i="12"/>
  <c r="F1227" i="12"/>
  <c r="F1226" i="12"/>
  <c r="F1225" i="12"/>
  <c r="F1224" i="12"/>
  <c r="F1223" i="12"/>
  <c r="F1222" i="12"/>
  <c r="F1221" i="12"/>
  <c r="F1220" i="12"/>
  <c r="F1219" i="12"/>
  <c r="F1218" i="12"/>
  <c r="F1217" i="12"/>
  <c r="F1216" i="12"/>
  <c r="F1215" i="12"/>
  <c r="F1214" i="12"/>
  <c r="F1213" i="12"/>
  <c r="F1212" i="12"/>
  <c r="F1211" i="12"/>
  <c r="F1210" i="12"/>
  <c r="F1209" i="12"/>
  <c r="F1208" i="12"/>
  <c r="F1207" i="12"/>
  <c r="F1206" i="12"/>
  <c r="F1205" i="12"/>
  <c r="F1204" i="12"/>
  <c r="F1203" i="12"/>
  <c r="F1202" i="12"/>
  <c r="F1201" i="12"/>
  <c r="F1200" i="12"/>
  <c r="F1199" i="12"/>
  <c r="F1198" i="12"/>
  <c r="F1197" i="12"/>
  <c r="F1196" i="12"/>
  <c r="F1195" i="12"/>
  <c r="F1194" i="12"/>
  <c r="F1193" i="12"/>
  <c r="F1192" i="12"/>
  <c r="F1191" i="12"/>
  <c r="F1190" i="12"/>
  <c r="F1189" i="12"/>
  <c r="F1188" i="12"/>
  <c r="F1187" i="12"/>
  <c r="F1186" i="12"/>
  <c r="F1185" i="12"/>
  <c r="F1184" i="12"/>
  <c r="F1183" i="12"/>
  <c r="F1182" i="12"/>
  <c r="F1181" i="12"/>
  <c r="F1180" i="12"/>
  <c r="F1179" i="12"/>
  <c r="F1178" i="12"/>
  <c r="F1177" i="12"/>
  <c r="F1176" i="12"/>
  <c r="F1175" i="12"/>
  <c r="F1174" i="12"/>
  <c r="F1173" i="12"/>
  <c r="F1172" i="12"/>
  <c r="F1171" i="12"/>
  <c r="F1170" i="12"/>
  <c r="F1169" i="12"/>
  <c r="F1168" i="12"/>
  <c r="F1167" i="12"/>
  <c r="F1166" i="12"/>
  <c r="F1165" i="12"/>
  <c r="F1164" i="12"/>
  <c r="F1163" i="12"/>
  <c r="F1162" i="12"/>
  <c r="F1161" i="12"/>
  <c r="F1160" i="12"/>
  <c r="F1159" i="12"/>
  <c r="F1158" i="12"/>
  <c r="F1157" i="12"/>
  <c r="F1156" i="12"/>
  <c r="F1155" i="12"/>
  <c r="F1154" i="12"/>
  <c r="F1153" i="12"/>
  <c r="F1152" i="12"/>
  <c r="F1151" i="12"/>
  <c r="F1150" i="12"/>
  <c r="F1149" i="12"/>
  <c r="F1148" i="12"/>
  <c r="F1147" i="12"/>
  <c r="F1146" i="12"/>
  <c r="F1145" i="12"/>
  <c r="F1144" i="12"/>
  <c r="F1143" i="12"/>
  <c r="F1142" i="12"/>
  <c r="F1141" i="12"/>
  <c r="F1140" i="12"/>
  <c r="F1139" i="12"/>
  <c r="F1138" i="12"/>
  <c r="F1137" i="12"/>
  <c r="F1136" i="12"/>
  <c r="F1135" i="12"/>
  <c r="F1134" i="12"/>
  <c r="F1133" i="12"/>
  <c r="F1132" i="12"/>
  <c r="F1131" i="12"/>
  <c r="F1130" i="12"/>
  <c r="F1129" i="12"/>
  <c r="F1128" i="12"/>
  <c r="F1127" i="12"/>
  <c r="F1126" i="12"/>
  <c r="F1125" i="12"/>
  <c r="F1124" i="12"/>
  <c r="F1123" i="12"/>
  <c r="F1122" i="12"/>
  <c r="F1121" i="12"/>
  <c r="F1120" i="12"/>
  <c r="F1119" i="12"/>
  <c r="F1118" i="12"/>
  <c r="F1117" i="12"/>
  <c r="F1116" i="12"/>
  <c r="F1115" i="12"/>
  <c r="F1114" i="12"/>
  <c r="F1113" i="12"/>
  <c r="F1112" i="12"/>
  <c r="F1111" i="12"/>
  <c r="F1110" i="12"/>
  <c r="F1109" i="12"/>
  <c r="F1108" i="12"/>
  <c r="F1107" i="12"/>
  <c r="F1106" i="12"/>
  <c r="F1105" i="12"/>
  <c r="F1104" i="12"/>
  <c r="F1103" i="12"/>
  <c r="F1102" i="12"/>
  <c r="F1101" i="12"/>
  <c r="F1100" i="12"/>
  <c r="F1099" i="12"/>
  <c r="F1098" i="12"/>
  <c r="F1097" i="12"/>
  <c r="F1096" i="12"/>
  <c r="F1095" i="12"/>
  <c r="F1094" i="12"/>
  <c r="F1093" i="12"/>
  <c r="F1092" i="12"/>
  <c r="F1091" i="12"/>
  <c r="F1090" i="12"/>
  <c r="F1089" i="12"/>
  <c r="F1088" i="12"/>
  <c r="F1087" i="12"/>
  <c r="F1086" i="12"/>
  <c r="F1085" i="12"/>
  <c r="F1084" i="12"/>
  <c r="F1083" i="12"/>
  <c r="F1082" i="12"/>
  <c r="F1081" i="12"/>
  <c r="F1080" i="12"/>
  <c r="F1079" i="12"/>
  <c r="F1078" i="12"/>
  <c r="F1077" i="12"/>
  <c r="F1076" i="12"/>
  <c r="F1075" i="12"/>
  <c r="F1074" i="12"/>
  <c r="F1073" i="12"/>
  <c r="F1072" i="12"/>
  <c r="F1071" i="12"/>
  <c r="F1070" i="12"/>
  <c r="F1069" i="12"/>
  <c r="F1068" i="12"/>
  <c r="F1067" i="12"/>
  <c r="F1066" i="12"/>
  <c r="F1065" i="12"/>
  <c r="F1064" i="12"/>
  <c r="F1063" i="12"/>
  <c r="F1062" i="12"/>
  <c r="F1061" i="12"/>
  <c r="F1060" i="12"/>
  <c r="F1059" i="12"/>
  <c r="F1058" i="12"/>
  <c r="F1057" i="12"/>
  <c r="F1056" i="12"/>
  <c r="F1055" i="12"/>
  <c r="F1054" i="12"/>
  <c r="F1053" i="12"/>
  <c r="F1052" i="12"/>
  <c r="F1051" i="12"/>
  <c r="F1050" i="12"/>
  <c r="F1049" i="12"/>
  <c r="F1048" i="12"/>
  <c r="F1047" i="12"/>
  <c r="F1046" i="12"/>
  <c r="F1045" i="12"/>
  <c r="F1044" i="12"/>
  <c r="F1043" i="12"/>
  <c r="F1042" i="12"/>
  <c r="F1041" i="12"/>
  <c r="F1040" i="12"/>
  <c r="F1039" i="12"/>
  <c r="F1038" i="12"/>
  <c r="F1037" i="12"/>
  <c r="F1036" i="12"/>
  <c r="F1035" i="12"/>
  <c r="F1034" i="12"/>
  <c r="F1033" i="12"/>
  <c r="F1032" i="12"/>
  <c r="F1031" i="12"/>
  <c r="F1030" i="12"/>
  <c r="F1029" i="12"/>
  <c r="F1028" i="12"/>
  <c r="F1027" i="12"/>
  <c r="F1026" i="12"/>
  <c r="F1025" i="12"/>
  <c r="F1024" i="12"/>
  <c r="F1023" i="12"/>
  <c r="F1022" i="12"/>
  <c r="F1021" i="12"/>
  <c r="F1020" i="12"/>
  <c r="F1019" i="12"/>
  <c r="F1018" i="12"/>
  <c r="F1017" i="12"/>
  <c r="F1016" i="12"/>
  <c r="F1015" i="12"/>
  <c r="F1014" i="12"/>
  <c r="F1013" i="12"/>
  <c r="F1012" i="12"/>
  <c r="F1011" i="12"/>
  <c r="F1010" i="12"/>
  <c r="F1009" i="12"/>
  <c r="F1008" i="12"/>
  <c r="F1007" i="12"/>
  <c r="F1006" i="12"/>
  <c r="F1005" i="12"/>
  <c r="F1004" i="12"/>
  <c r="F1003" i="12"/>
  <c r="F1002" i="12"/>
  <c r="F1001" i="12"/>
  <c r="F1000" i="12"/>
  <c r="F999" i="12"/>
  <c r="F998" i="12"/>
  <c r="F997" i="12"/>
  <c r="F996" i="12"/>
  <c r="F995" i="12"/>
  <c r="F994" i="12"/>
  <c r="F993" i="12"/>
  <c r="F992" i="12"/>
  <c r="F991" i="12"/>
  <c r="F990" i="12"/>
  <c r="F989" i="12"/>
  <c r="F988" i="12"/>
  <c r="F987" i="12"/>
  <c r="F986" i="12"/>
  <c r="F985" i="12"/>
  <c r="F984" i="12"/>
  <c r="F983" i="12"/>
  <c r="F982" i="12"/>
  <c r="F981" i="12"/>
  <c r="F980" i="12"/>
  <c r="F979" i="12"/>
  <c r="F978" i="12"/>
  <c r="F977" i="12"/>
  <c r="F976" i="12"/>
  <c r="F975" i="12"/>
  <c r="F973" i="12"/>
  <c r="F972" i="12"/>
  <c r="F971" i="12"/>
  <c r="F970" i="12"/>
  <c r="F969" i="12"/>
  <c r="F968" i="12"/>
  <c r="F967" i="12"/>
  <c r="F966" i="12"/>
  <c r="F965" i="12"/>
  <c r="F964" i="12"/>
  <c r="F963" i="12"/>
  <c r="F962" i="12"/>
  <c r="F961" i="12"/>
  <c r="F960" i="12"/>
  <c r="F959" i="12"/>
  <c r="F958" i="12"/>
  <c r="F955" i="12"/>
  <c r="F954" i="12"/>
  <c r="F953" i="12"/>
  <c r="F952" i="12"/>
  <c r="F951" i="12"/>
  <c r="F950" i="12"/>
  <c r="F949" i="12"/>
  <c r="F948" i="12"/>
  <c r="F947" i="12"/>
  <c r="F946" i="12"/>
  <c r="F945" i="12"/>
  <c r="F944" i="12"/>
  <c r="F943" i="12"/>
  <c r="F942" i="12"/>
  <c r="F941" i="12"/>
  <c r="F940" i="12"/>
  <c r="F939" i="12"/>
  <c r="F938" i="12"/>
  <c r="F937" i="12"/>
  <c r="F936" i="12"/>
  <c r="F935" i="12"/>
  <c r="F932" i="12"/>
  <c r="F931" i="12"/>
  <c r="F930" i="12"/>
  <c r="F929" i="12"/>
  <c r="F928" i="12"/>
  <c r="F927" i="12"/>
  <c r="F926" i="12"/>
  <c r="F925" i="12"/>
  <c r="F924" i="12"/>
  <c r="F923" i="12"/>
  <c r="F922" i="12"/>
  <c r="F921" i="12"/>
  <c r="F920" i="12"/>
  <c r="F919" i="12"/>
  <c r="F918" i="12"/>
  <c r="F917" i="12"/>
  <c r="F916" i="12"/>
  <c r="F915" i="12"/>
  <c r="F914" i="12"/>
  <c r="F913" i="12"/>
  <c r="F912" i="12"/>
  <c r="F911" i="12"/>
  <c r="F910" i="12"/>
  <c r="F909" i="12"/>
  <c r="F908" i="12"/>
  <c r="F907" i="12"/>
  <c r="F906" i="12"/>
  <c r="F905" i="12"/>
  <c r="F904" i="12"/>
  <c r="F903" i="12"/>
  <c r="F902" i="12"/>
  <c r="F901" i="12"/>
  <c r="F900" i="12"/>
  <c r="F899" i="12"/>
  <c r="F898" i="12"/>
  <c r="F897" i="12"/>
  <c r="F896" i="12"/>
  <c r="F895" i="12"/>
  <c r="F892" i="12"/>
  <c r="F891" i="12"/>
  <c r="F890" i="12"/>
  <c r="F889" i="12"/>
  <c r="F888" i="12"/>
  <c r="F887" i="12"/>
  <c r="F886" i="12"/>
  <c r="F885" i="12"/>
  <c r="F884" i="12"/>
  <c r="F883" i="12"/>
  <c r="F882" i="12"/>
  <c r="F881" i="12"/>
  <c r="F880" i="12"/>
  <c r="F879" i="12"/>
  <c r="F878" i="12"/>
  <c r="F877" i="12"/>
  <c r="F876" i="12"/>
  <c r="F875" i="12"/>
  <c r="F874" i="12"/>
  <c r="F873" i="12"/>
  <c r="F872" i="12"/>
  <c r="F871" i="12"/>
  <c r="F870" i="12"/>
  <c r="F869" i="12"/>
  <c r="F867" i="12"/>
  <c r="F866" i="12"/>
  <c r="F865" i="12"/>
  <c r="F864" i="12"/>
  <c r="F863" i="12"/>
  <c r="F862" i="12"/>
  <c r="F861" i="12"/>
  <c r="F860" i="12"/>
  <c r="F859" i="12"/>
  <c r="F858" i="12"/>
  <c r="F857" i="12"/>
  <c r="F856" i="12"/>
  <c r="F855" i="12"/>
  <c r="F854" i="12"/>
  <c r="F853" i="12"/>
  <c r="F852" i="12"/>
  <c r="F851" i="12"/>
  <c r="F850" i="12"/>
  <c r="F849" i="12"/>
  <c r="F848" i="12"/>
  <c r="F847" i="12"/>
  <c r="F846" i="12"/>
  <c r="F845" i="12"/>
  <c r="F844" i="12"/>
  <c r="F843" i="12"/>
  <c r="F842" i="12"/>
  <c r="F841" i="12"/>
  <c r="F840" i="12"/>
  <c r="F839" i="12"/>
  <c r="F838" i="12"/>
  <c r="F837" i="12"/>
  <c r="F836" i="12"/>
  <c r="F835" i="12"/>
  <c r="F834" i="12"/>
  <c r="F833" i="12"/>
  <c r="F832" i="12"/>
  <c r="F831" i="12"/>
  <c r="F830" i="12"/>
  <c r="F829" i="12"/>
  <c r="F828" i="12"/>
  <c r="F827" i="12"/>
  <c r="F826" i="12"/>
  <c r="F825" i="12"/>
  <c r="F824" i="12"/>
  <c r="F823" i="12"/>
  <c r="F822" i="12"/>
  <c r="F821" i="12"/>
  <c r="F820" i="12"/>
  <c r="F819" i="12"/>
  <c r="F818" i="12"/>
  <c r="F817" i="12"/>
  <c r="F816" i="12"/>
  <c r="F815" i="12"/>
  <c r="F814" i="12"/>
  <c r="F813" i="12"/>
  <c r="F812" i="12"/>
  <c r="F811" i="12"/>
  <c r="F810" i="12"/>
  <c r="F809" i="12"/>
  <c r="F808" i="12"/>
  <c r="F807" i="12"/>
  <c r="F806" i="12"/>
  <c r="F805" i="12"/>
  <c r="F804" i="12"/>
  <c r="F803" i="12"/>
  <c r="F802" i="12"/>
  <c r="F801" i="12"/>
  <c r="F800" i="12"/>
  <c r="F799" i="12"/>
  <c r="F798" i="12"/>
  <c r="F797" i="12"/>
  <c r="F796" i="12"/>
  <c r="F795" i="12"/>
  <c r="F794" i="12"/>
  <c r="F793" i="12"/>
  <c r="F792" i="12"/>
  <c r="F791" i="12"/>
  <c r="F790" i="12"/>
  <c r="F789" i="12"/>
  <c r="F788" i="12"/>
  <c r="F787" i="12"/>
  <c r="F786" i="12"/>
  <c r="F785" i="12"/>
  <c r="F784" i="12"/>
  <c r="F783" i="12"/>
  <c r="F782" i="12"/>
  <c r="F781" i="12"/>
  <c r="F780" i="12"/>
  <c r="F779" i="12"/>
  <c r="F778" i="12"/>
  <c r="F777" i="12"/>
  <c r="F776" i="12"/>
  <c r="F775" i="12"/>
  <c r="F773" i="12"/>
  <c r="F772" i="12"/>
  <c r="F771" i="12"/>
  <c r="F770" i="12"/>
  <c r="F769" i="12"/>
  <c r="F768" i="12"/>
  <c r="F767" i="12"/>
  <c r="F766" i="12"/>
  <c r="F765" i="12"/>
  <c r="F763" i="12"/>
  <c r="F762" i="12"/>
  <c r="F761" i="12"/>
  <c r="F760" i="12"/>
  <c r="F759" i="12"/>
  <c r="F758" i="12"/>
  <c r="F757" i="12"/>
  <c r="F756" i="12"/>
  <c r="F755" i="12"/>
  <c r="F753" i="12"/>
  <c r="F752" i="12"/>
  <c r="F751" i="12"/>
  <c r="F750" i="12"/>
  <c r="F749" i="12"/>
  <c r="F747" i="12"/>
  <c r="F746" i="12"/>
  <c r="F745" i="12"/>
  <c r="F744" i="12"/>
  <c r="F743" i="12"/>
  <c r="F742" i="12"/>
  <c r="F741" i="12"/>
  <c r="F740" i="12"/>
  <c r="F739" i="12"/>
  <c r="F738" i="12"/>
  <c r="F737" i="12"/>
  <c r="F736" i="12"/>
  <c r="F735" i="12"/>
  <c r="F734" i="12"/>
  <c r="F733" i="12"/>
  <c r="F732" i="12"/>
  <c r="F731" i="12"/>
  <c r="F730" i="12"/>
  <c r="F729" i="12"/>
  <c r="F728" i="12"/>
  <c r="F727" i="12"/>
  <c r="F726" i="12"/>
  <c r="F725" i="12"/>
  <c r="F724" i="12"/>
  <c r="F723" i="12"/>
  <c r="F722" i="12"/>
  <c r="F721" i="12"/>
  <c r="F720" i="12"/>
  <c r="F719" i="12"/>
  <c r="F718" i="12"/>
  <c r="F717" i="12"/>
  <c r="F716" i="12"/>
  <c r="F715" i="12"/>
  <c r="F714" i="12"/>
  <c r="F713" i="12"/>
  <c r="F712" i="12"/>
  <c r="F711" i="12"/>
  <c r="F710" i="12"/>
  <c r="F709" i="12"/>
  <c r="F708" i="12"/>
  <c r="F707" i="12"/>
  <c r="F706" i="12"/>
  <c r="F705" i="12"/>
  <c r="F704" i="12"/>
  <c r="F703" i="12"/>
  <c r="F702" i="12"/>
  <c r="F701" i="12"/>
  <c r="F699" i="12"/>
  <c r="F698" i="12"/>
  <c r="F697" i="12"/>
  <c r="F696" i="12"/>
  <c r="F695" i="12"/>
  <c r="F694" i="12"/>
  <c r="F693" i="12"/>
  <c r="F692" i="12"/>
  <c r="F691" i="12"/>
  <c r="F690" i="12"/>
  <c r="F689" i="12"/>
  <c r="F688" i="12"/>
  <c r="F687" i="12"/>
  <c r="F686" i="12"/>
  <c r="F685"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0" i="12"/>
  <c r="F239" i="12"/>
  <c r="F238" i="12"/>
  <c r="F237" i="12"/>
  <c r="F236" i="12"/>
  <c r="F235" i="12"/>
  <c r="F234" i="12"/>
  <c r="F233" i="12"/>
  <c r="F231" i="12"/>
  <c r="F230" i="12"/>
  <c r="F229" i="12"/>
  <c r="F228" i="12"/>
  <c r="F227" i="12"/>
  <c r="F226" i="12"/>
  <c r="F225" i="12"/>
  <c r="F223" i="12"/>
  <c r="F222" i="12"/>
  <c r="F221" i="12"/>
  <c r="F220" i="12"/>
  <c r="F219" i="12"/>
  <c r="F218" i="12"/>
  <c r="F217" i="12"/>
  <c r="F216" i="12"/>
  <c r="F214" i="12"/>
  <c r="F213" i="12"/>
  <c r="F212" i="12"/>
  <c r="F211" i="12"/>
  <c r="F210" i="12"/>
  <c r="F209" i="12"/>
  <c r="F208" i="12"/>
  <c r="F207" i="12"/>
  <c r="F205" i="12"/>
  <c r="F204" i="12"/>
  <c r="F203" i="12"/>
  <c r="F202" i="12"/>
  <c r="F201" i="12"/>
  <c r="F200" i="12"/>
  <c r="F199" i="12"/>
  <c r="F197" i="12"/>
  <c r="F196" i="12"/>
  <c r="F195" i="12"/>
  <c r="F194" i="12"/>
  <c r="F192" i="12"/>
  <c r="F191" i="12"/>
  <c r="F190" i="12"/>
  <c r="F189" i="12"/>
  <c r="F188" i="12"/>
  <c r="F187" i="12"/>
  <c r="F186" i="12"/>
  <c r="F185" i="12"/>
  <c r="F183" i="12"/>
  <c r="F182" i="12"/>
  <c r="F181" i="12"/>
  <c r="F180" i="12"/>
  <c r="F179" i="12"/>
  <c r="F178" i="12"/>
  <c r="F177" i="12"/>
  <c r="F175" i="12"/>
  <c r="F174" i="12"/>
  <c r="F173" i="12"/>
  <c r="F172" i="12"/>
  <c r="F171" i="12"/>
  <c r="F170" i="12"/>
  <c r="F169" i="12"/>
  <c r="F168" i="12"/>
  <c r="F167" i="12"/>
  <c r="F166" i="12"/>
  <c r="F165" i="12"/>
  <c r="F164" i="12"/>
  <c r="F163" i="12"/>
  <c r="F161" i="12"/>
  <c r="F160" i="12"/>
  <c r="F159" i="12"/>
  <c r="F158" i="12"/>
  <c r="F157" i="12"/>
  <c r="F156" i="12"/>
  <c r="F155" i="12"/>
  <c r="F154" i="12"/>
  <c r="F153" i="12"/>
  <c r="F152" i="12"/>
  <c r="F151" i="12"/>
  <c r="F149" i="12"/>
  <c r="F148" i="12"/>
  <c r="F147" i="12"/>
  <c r="F146" i="12"/>
  <c r="F145" i="12"/>
  <c r="F144" i="12"/>
  <c r="F141" i="12"/>
  <c r="F140" i="12"/>
  <c r="F139" i="12"/>
  <c r="F138" i="12"/>
  <c r="F137" i="12"/>
  <c r="F136" i="12"/>
  <c r="F133" i="12"/>
  <c r="F132" i="12"/>
  <c r="F131" i="12"/>
  <c r="F130" i="12"/>
  <c r="F129" i="12"/>
  <c r="F126" i="12"/>
  <c r="F125" i="12"/>
  <c r="F124" i="12"/>
  <c r="F123" i="12"/>
  <c r="F122" i="12"/>
  <c r="F119" i="12"/>
  <c r="F118" i="12"/>
  <c r="F117" i="12"/>
  <c r="F116" i="12"/>
  <c r="F115" i="12"/>
  <c r="F114" i="12"/>
  <c r="F111" i="12"/>
  <c r="F110" i="12"/>
  <c r="F109" i="12"/>
  <c r="F108" i="12"/>
  <c r="F107" i="12"/>
  <c r="F106" i="12"/>
  <c r="F103" i="12"/>
  <c r="F102" i="12"/>
  <c r="F101" i="12"/>
  <c r="F100" i="12"/>
  <c r="F99" i="12"/>
  <c r="F98" i="12"/>
  <c r="F97" i="12"/>
  <c r="F96" i="12"/>
  <c r="F95" i="12"/>
  <c r="F94" i="12"/>
  <c r="F93" i="12"/>
  <c r="F90" i="12"/>
  <c r="F89" i="12"/>
  <c r="F88" i="12"/>
  <c r="F87" i="12"/>
  <c r="F86" i="12"/>
  <c r="F85" i="12"/>
  <c r="F84" i="12"/>
  <c r="F81" i="12"/>
  <c r="F80" i="12"/>
  <c r="F79" i="12"/>
  <c r="F78" i="12"/>
  <c r="F77" i="12"/>
  <c r="F76" i="12"/>
  <c r="F75" i="12"/>
  <c r="F72" i="12"/>
  <c r="F71" i="12"/>
  <c r="F70" i="12"/>
  <c r="F67" i="12"/>
  <c r="F66" i="12"/>
  <c r="F65" i="12"/>
  <c r="F64" i="12"/>
  <c r="F63" i="12"/>
  <c r="F62" i="12"/>
  <c r="F61" i="12"/>
  <c r="F59" i="12"/>
  <c r="F58" i="12"/>
  <c r="F57" i="12"/>
  <c r="F56" i="12"/>
  <c r="F55" i="12"/>
  <c r="F54" i="12"/>
  <c r="F51" i="12"/>
  <c r="F50" i="12"/>
  <c r="F49" i="12"/>
  <c r="F48" i="12"/>
  <c r="F47" i="12"/>
  <c r="F46" i="12"/>
  <c r="F45" i="12"/>
  <c r="F42" i="12"/>
  <c r="F41" i="12"/>
  <c r="F40" i="12"/>
  <c r="F39" i="12"/>
  <c r="F38" i="12"/>
  <c r="F37" i="12"/>
  <c r="F36" i="12"/>
  <c r="F35" i="12"/>
  <c r="F34" i="12"/>
  <c r="F33" i="12"/>
  <c r="F32" i="12"/>
  <c r="F29" i="12"/>
  <c r="F28" i="12"/>
  <c r="F27" i="12"/>
  <c r="F26" i="12"/>
  <c r="F25" i="12"/>
  <c r="F24" i="12"/>
  <c r="F23" i="12"/>
  <c r="F22" i="12"/>
  <c r="F21" i="12"/>
  <c r="F18" i="12"/>
  <c r="F17" i="12"/>
  <c r="F16" i="12"/>
  <c r="F15" i="12"/>
  <c r="F14" i="12"/>
  <c r="F13" i="12"/>
  <c r="F12" i="12"/>
  <c r="F11" i="12"/>
  <c r="F10" i="12"/>
  <c r="F9" i="12"/>
  <c r="F8" i="12"/>
  <c r="F7" i="12"/>
  <c r="F170" i="8" l="1"/>
  <c r="E174" i="8"/>
  <c r="F167" i="8"/>
  <c r="E152" i="8"/>
  <c r="E155" i="8"/>
  <c r="E171" i="8"/>
  <c r="F171" i="8"/>
  <c r="E163" i="8"/>
  <c r="F163" i="8"/>
  <c r="E173" i="8"/>
  <c r="F173" i="8"/>
  <c r="E177" i="8"/>
  <c r="F177" i="8"/>
  <c r="E162" i="8"/>
  <c r="F162" i="8"/>
  <c r="E176" i="8"/>
  <c r="F176" i="8"/>
  <c r="E180" i="8"/>
  <c r="F180" i="8"/>
  <c r="E182" i="8"/>
  <c r="F182" i="8"/>
  <c r="E170" i="8"/>
  <c r="E167" i="8"/>
  <c r="E151" i="8"/>
  <c r="E146" i="8"/>
  <c r="E154" i="8"/>
  <c r="F154" i="8"/>
  <c r="E159" i="8"/>
  <c r="F159" i="8"/>
  <c r="F155" i="8"/>
  <c r="F174" i="8"/>
  <c r="F152" i="8"/>
  <c r="E169" i="8"/>
  <c r="F169" i="8"/>
  <c r="E178" i="8"/>
  <c r="F178" i="8"/>
  <c r="E181" i="8"/>
  <c r="F181" i="8"/>
  <c r="E175" i="8"/>
  <c r="F175" i="8"/>
  <c r="E179" i="8"/>
  <c r="F179" i="8"/>
  <c r="E153" i="8"/>
  <c r="F153" i="8"/>
  <c r="E158" i="8"/>
  <c r="F158" i="8"/>
  <c r="E165" i="8"/>
  <c r="F165" i="8"/>
  <c r="E166" i="8"/>
  <c r="F166" i="8"/>
  <c r="E156" i="8"/>
  <c r="F156" i="8"/>
  <c r="E157" i="8"/>
  <c r="F157" i="8"/>
  <c r="E160" i="8"/>
  <c r="F160" i="8"/>
  <c r="E164" i="8"/>
  <c r="F164" i="8"/>
  <c r="E168" i="8"/>
  <c r="F168" i="8"/>
  <c r="F1332" i="14"/>
  <c r="H1333" i="9"/>
  <c r="I1333" i="9"/>
  <c r="J1333" i="9"/>
  <c r="K1333" i="9"/>
  <c r="L1333" i="9"/>
  <c r="M1333" i="9"/>
  <c r="N1333" i="9"/>
  <c r="O1333" i="9"/>
  <c r="P1333" i="9"/>
  <c r="Q1333" i="9"/>
  <c r="R1333" i="9"/>
  <c r="S1333" i="9"/>
  <c r="T1333" i="9"/>
  <c r="U1333" i="9"/>
  <c r="V1333" i="9"/>
  <c r="W1333" i="9"/>
  <c r="X1333" i="9"/>
  <c r="Y1333" i="9"/>
  <c r="Z1333" i="9"/>
  <c r="AA1333" i="9"/>
  <c r="AB1333" i="9"/>
  <c r="AC1333" i="9"/>
  <c r="AD1333" i="9"/>
  <c r="AE1333" i="9"/>
  <c r="AF1333" i="9"/>
  <c r="AG1333" i="9"/>
  <c r="AH1333" i="9"/>
  <c r="AI1333" i="9"/>
  <c r="AJ1333" i="9"/>
  <c r="AK1333" i="9"/>
  <c r="G1333" i="9"/>
  <c r="C1350" i="3" l="1"/>
  <c r="C1349" i="3"/>
  <c r="C1348" i="3"/>
  <c r="C1344" i="3"/>
  <c r="F1330" i="9"/>
  <c r="F1329" i="9"/>
  <c r="F1328" i="9"/>
  <c r="F1327" i="9"/>
  <c r="F1326" i="9"/>
  <c r="F1325" i="9"/>
  <c r="F1324" i="9"/>
  <c r="F1321" i="9"/>
  <c r="F1320" i="9"/>
  <c r="F1319" i="9"/>
  <c r="F1318" i="9"/>
  <c r="F1317" i="9"/>
  <c r="F1314" i="9"/>
  <c r="F1313" i="9"/>
  <c r="F1312" i="9"/>
  <c r="F1311" i="9"/>
  <c r="F1308" i="9"/>
  <c r="F1307" i="9"/>
  <c r="F1306" i="9"/>
  <c r="F1305" i="9"/>
  <c r="F1304" i="9"/>
  <c r="F1303" i="9"/>
  <c r="F1302" i="9"/>
  <c r="F1301" i="9"/>
  <c r="F1298" i="9"/>
  <c r="F1297" i="9"/>
  <c r="F1296" i="9"/>
  <c r="F1295" i="9"/>
  <c r="F1294" i="9"/>
  <c r="F1293" i="9"/>
  <c r="F1292" i="9"/>
  <c r="F1291" i="9"/>
  <c r="F1290" i="9"/>
  <c r="F1289" i="9"/>
  <c r="F1286" i="9"/>
  <c r="F1285" i="9"/>
  <c r="F1284" i="9"/>
  <c r="F1283" i="9"/>
  <c r="F1282" i="9"/>
  <c r="F1281" i="9"/>
  <c r="F1280" i="9"/>
  <c r="F1279" i="9"/>
  <c r="F1276" i="9"/>
  <c r="F1275" i="9"/>
  <c r="F1274" i="9"/>
  <c r="F1273" i="9"/>
  <c r="F1272" i="9"/>
  <c r="F1271" i="9"/>
  <c r="F1270" i="9"/>
  <c r="F1269" i="9"/>
  <c r="F1268" i="9"/>
  <c r="F1267" i="9"/>
  <c r="F1266" i="9"/>
  <c r="F1265" i="9"/>
  <c r="F1262" i="9"/>
  <c r="F1261" i="9"/>
  <c r="F1260" i="9"/>
  <c r="F1259" i="9"/>
  <c r="F1258" i="9"/>
  <c r="F1257" i="9"/>
  <c r="F1256" i="9"/>
  <c r="F1255" i="9"/>
  <c r="F1254" i="9"/>
  <c r="F1253" i="9"/>
  <c r="F1252" i="9"/>
  <c r="F1251" i="9"/>
  <c r="F1250" i="9"/>
  <c r="F1249" i="9"/>
  <c r="F1246" i="9"/>
  <c r="F1245" i="9"/>
  <c r="F1244" i="9"/>
  <c r="F1243" i="9"/>
  <c r="F1242" i="9"/>
  <c r="F1239" i="9"/>
  <c r="F1238" i="9"/>
  <c r="F1237" i="9"/>
  <c r="F1236" i="9"/>
  <c r="F1235" i="9"/>
  <c r="F1234" i="9"/>
  <c r="F1233" i="9"/>
  <c r="F1232" i="9"/>
  <c r="F1231" i="9"/>
  <c r="F1228" i="9"/>
  <c r="F1227" i="9"/>
  <c r="F1226" i="9"/>
  <c r="F1225" i="9"/>
  <c r="F1222" i="9"/>
  <c r="F1221" i="9"/>
  <c r="F1220" i="9"/>
  <c r="F1219" i="9"/>
  <c r="F1218" i="9"/>
  <c r="F1215" i="9"/>
  <c r="F1214" i="9"/>
  <c r="F1213" i="9"/>
  <c r="F1210" i="9"/>
  <c r="F1209" i="9"/>
  <c r="F1208" i="9"/>
  <c r="F1205" i="9"/>
  <c r="F1204" i="9"/>
  <c r="F1203" i="9"/>
  <c r="F1202" i="9"/>
  <c r="F1199" i="9"/>
  <c r="F1198" i="9"/>
  <c r="F1197" i="9"/>
  <c r="F1196" i="9"/>
  <c r="F1193" i="9"/>
  <c r="F1192" i="9"/>
  <c r="F1191" i="9"/>
  <c r="F1190" i="9"/>
  <c r="F1189" i="9"/>
  <c r="F1188" i="9"/>
  <c r="F1185" i="9"/>
  <c r="F1184" i="9"/>
  <c r="F1183" i="9"/>
  <c r="F1182" i="9"/>
  <c r="F1181" i="9"/>
  <c r="F1180" i="9"/>
  <c r="F1177" i="9"/>
  <c r="F1176" i="9"/>
  <c r="F1175" i="9"/>
  <c r="F1174" i="9"/>
  <c r="F1173" i="9"/>
  <c r="F1170" i="9"/>
  <c r="F1169" i="9"/>
  <c r="F1168" i="9"/>
  <c r="F1167" i="9"/>
  <c r="F1166" i="9"/>
  <c r="F1165" i="9"/>
  <c r="F1164" i="9"/>
  <c r="F1163" i="9"/>
  <c r="F1160" i="9"/>
  <c r="F1159" i="9"/>
  <c r="F1158" i="9"/>
  <c r="F1157" i="9"/>
  <c r="F1156" i="9"/>
  <c r="F1155" i="9"/>
  <c r="F1154" i="9"/>
  <c r="F1151" i="9"/>
  <c r="F1150" i="9"/>
  <c r="F1149" i="9"/>
  <c r="F1148" i="9"/>
  <c r="F1147" i="9"/>
  <c r="F1144" i="9"/>
  <c r="F1143" i="9"/>
  <c r="F1142" i="9"/>
  <c r="F1141" i="9"/>
  <c r="F1140" i="9"/>
  <c r="F1139" i="9"/>
  <c r="F1136" i="9"/>
  <c r="F1135" i="9"/>
  <c r="F1134" i="9"/>
  <c r="F1133" i="9"/>
  <c r="F1132" i="9"/>
  <c r="F1131" i="9"/>
  <c r="F1130" i="9"/>
  <c r="F1129" i="9"/>
  <c r="F1128" i="9"/>
  <c r="F1127" i="9"/>
  <c r="F1126" i="9"/>
  <c r="F1125" i="9"/>
  <c r="F1124" i="9"/>
  <c r="F1123" i="9"/>
  <c r="F1120" i="9"/>
  <c r="F1119" i="9"/>
  <c r="F1118" i="9"/>
  <c r="F1117" i="9"/>
  <c r="F1116" i="9"/>
  <c r="F1115" i="9"/>
  <c r="F1114" i="9"/>
  <c r="F1113" i="9"/>
  <c r="F1112" i="9"/>
  <c r="F1111" i="9"/>
  <c r="F1108" i="9"/>
  <c r="F1107" i="9"/>
  <c r="F1106" i="9"/>
  <c r="F1105" i="9"/>
  <c r="F1104" i="9"/>
  <c r="F1103" i="9"/>
  <c r="F1102" i="9"/>
  <c r="F1101" i="9"/>
  <c r="F1100" i="9"/>
  <c r="F1099" i="9"/>
  <c r="F1098" i="9"/>
  <c r="F1097" i="9"/>
  <c r="F1096" i="9"/>
  <c r="F1095" i="9"/>
  <c r="F1094" i="9"/>
  <c r="F1093" i="9"/>
  <c r="F1092" i="9"/>
  <c r="F1091" i="9"/>
  <c r="F1090" i="9"/>
  <c r="F1089" i="9"/>
  <c r="F1086" i="9"/>
  <c r="F1085" i="9"/>
  <c r="F1084" i="9"/>
  <c r="F1083" i="9"/>
  <c r="F1082" i="9"/>
  <c r="F1081" i="9"/>
  <c r="F1080" i="9"/>
  <c r="F1079" i="9"/>
  <c r="F1078" i="9"/>
  <c r="F1077" i="9"/>
  <c r="F1076" i="9"/>
  <c r="F1073" i="9"/>
  <c r="F1072" i="9"/>
  <c r="F1071" i="9"/>
  <c r="F1070" i="9"/>
  <c r="F1067" i="9"/>
  <c r="F1066" i="9"/>
  <c r="F1065" i="9"/>
  <c r="F1064" i="9"/>
  <c r="F1063" i="9"/>
  <c r="F1062" i="9"/>
  <c r="F1061" i="9"/>
  <c r="F1060" i="9"/>
  <c r="F1059" i="9"/>
  <c r="F1058" i="9"/>
  <c r="F1057" i="9"/>
  <c r="F1056" i="9"/>
  <c r="F1055" i="9"/>
  <c r="F1054" i="9"/>
  <c r="F1053" i="9"/>
  <c r="F1052" i="9"/>
  <c r="F1051" i="9"/>
  <c r="F1050" i="9"/>
  <c r="F1049" i="9"/>
  <c r="F1048" i="9"/>
  <c r="F1047" i="9"/>
  <c r="F1046" i="9"/>
  <c r="F1045" i="9"/>
  <c r="F1044" i="9"/>
  <c r="F1043" i="9"/>
  <c r="F1040" i="9"/>
  <c r="F1039" i="9"/>
  <c r="F1038" i="9"/>
  <c r="F1037" i="9"/>
  <c r="F1036" i="9"/>
  <c r="F1035" i="9"/>
  <c r="F1034" i="9"/>
  <c r="F1033" i="9"/>
  <c r="F1032" i="9"/>
  <c r="F1031" i="9"/>
  <c r="F1030" i="9"/>
  <c r="F1029" i="9"/>
  <c r="F1028" i="9"/>
  <c r="F1027" i="9"/>
  <c r="F1024" i="9"/>
  <c r="F1023" i="9"/>
  <c r="F1022" i="9"/>
  <c r="F1021" i="9"/>
  <c r="F1020" i="9"/>
  <c r="F1019" i="9"/>
  <c r="F1018" i="9"/>
  <c r="F1017" i="9"/>
  <c r="F1016" i="9"/>
  <c r="F1015" i="9"/>
  <c r="F1014" i="9"/>
  <c r="F1013" i="9"/>
  <c r="F1012" i="9"/>
  <c r="F1009" i="9"/>
  <c r="F1008" i="9"/>
  <c r="F1007" i="9"/>
  <c r="F1006" i="9"/>
  <c r="F1005" i="9"/>
  <c r="F1004" i="9"/>
  <c r="F1001" i="9"/>
  <c r="F1000" i="9"/>
  <c r="F999" i="9"/>
  <c r="F998" i="9"/>
  <c r="F997" i="9"/>
  <c r="F996" i="9"/>
  <c r="F995" i="9"/>
  <c r="F994" i="9"/>
  <c r="F993" i="9"/>
  <c r="F990" i="9"/>
  <c r="F989" i="9"/>
  <c r="F988" i="9"/>
  <c r="F987" i="9"/>
  <c r="F986" i="9"/>
  <c r="F985" i="9"/>
  <c r="F984" i="9"/>
  <c r="F983" i="9"/>
  <c r="F982" i="9"/>
  <c r="F981" i="9"/>
  <c r="F980" i="9"/>
  <c r="F977" i="9"/>
  <c r="F976" i="9"/>
  <c r="F973" i="9"/>
  <c r="F972" i="9"/>
  <c r="F969" i="9"/>
  <c r="F968" i="9"/>
  <c r="F967" i="9"/>
  <c r="F964" i="9"/>
  <c r="F963" i="9"/>
  <c r="F962" i="9"/>
  <c r="F959" i="9"/>
  <c r="F958" i="9"/>
  <c r="F955" i="9"/>
  <c r="F954" i="9"/>
  <c r="F953" i="9"/>
  <c r="F950" i="9"/>
  <c r="F949" i="9"/>
  <c r="F948" i="9"/>
  <c r="F947" i="9"/>
  <c r="F946" i="9"/>
  <c r="F943" i="9"/>
  <c r="F942" i="9"/>
  <c r="F941" i="9"/>
  <c r="F940" i="9"/>
  <c r="F937" i="9"/>
  <c r="F936" i="9"/>
  <c r="F935" i="9"/>
  <c r="F932" i="9"/>
  <c r="F929" i="9"/>
  <c r="F928" i="9"/>
  <c r="F927" i="9"/>
  <c r="F924" i="9"/>
  <c r="F923" i="9"/>
  <c r="F922" i="9"/>
  <c r="F921" i="9"/>
  <c r="F918" i="9"/>
  <c r="F915" i="9"/>
  <c r="F914" i="9"/>
  <c r="F913" i="9"/>
  <c r="F910" i="9"/>
  <c r="F907" i="9"/>
  <c r="F906" i="9"/>
  <c r="F905" i="9"/>
  <c r="F904" i="9"/>
  <c r="F903" i="9"/>
  <c r="F900" i="9"/>
  <c r="F899" i="9"/>
  <c r="F898" i="9"/>
  <c r="F897" i="9"/>
  <c r="F896" i="9"/>
  <c r="F895" i="9"/>
  <c r="F892" i="9"/>
  <c r="F891" i="9"/>
  <c r="F890" i="9"/>
  <c r="F889" i="9"/>
  <c r="F888" i="9"/>
  <c r="F887" i="9"/>
  <c r="F884" i="9"/>
  <c r="F883" i="9"/>
  <c r="F882" i="9"/>
  <c r="F881" i="9"/>
  <c r="F880" i="9"/>
  <c r="F877" i="9"/>
  <c r="F876" i="9"/>
  <c r="F875" i="9"/>
  <c r="F874" i="9"/>
  <c r="F873" i="9"/>
  <c r="F872" i="9"/>
  <c r="F871" i="9"/>
  <c r="F870" i="9"/>
  <c r="F869" i="9"/>
  <c r="F866" i="9"/>
  <c r="F865" i="9"/>
  <c r="F864" i="9"/>
  <c r="F863" i="9"/>
  <c r="F862" i="9"/>
  <c r="F861" i="9"/>
  <c r="F860" i="9"/>
  <c r="F857" i="9"/>
  <c r="F856" i="9"/>
  <c r="F855" i="9"/>
  <c r="F854" i="9"/>
  <c r="F853" i="9"/>
  <c r="F852" i="9"/>
  <c r="F849" i="9"/>
  <c r="F848" i="9"/>
  <c r="F847" i="9"/>
  <c r="F846" i="9"/>
  <c r="F845" i="9"/>
  <c r="F844" i="9"/>
  <c r="F843" i="9"/>
  <c r="F842" i="9"/>
  <c r="F841" i="9"/>
  <c r="F840" i="9"/>
  <c r="F837" i="9"/>
  <c r="F836" i="9"/>
  <c r="F835" i="9"/>
  <c r="F834" i="9"/>
  <c r="F833" i="9"/>
  <c r="F832" i="9"/>
  <c r="F831" i="9"/>
  <c r="F830" i="9"/>
  <c r="F829" i="9"/>
  <c r="F828" i="9"/>
  <c r="F827" i="9"/>
  <c r="F826" i="9"/>
  <c r="F823" i="9"/>
  <c r="F822" i="9"/>
  <c r="F821" i="9"/>
  <c r="F820" i="9"/>
  <c r="F817" i="9"/>
  <c r="F816" i="9"/>
  <c r="F815" i="9"/>
  <c r="F812" i="9"/>
  <c r="F811" i="9"/>
  <c r="F810" i="9"/>
  <c r="F807" i="9"/>
  <c r="F806" i="9"/>
  <c r="F805" i="9"/>
  <c r="F802" i="9"/>
  <c r="F801" i="9"/>
  <c r="F800" i="9"/>
  <c r="F799" i="9"/>
  <c r="F796" i="9"/>
  <c r="F795" i="9"/>
  <c r="F794" i="9"/>
  <c r="F793" i="9"/>
  <c r="F792" i="9"/>
  <c r="F791" i="9"/>
  <c r="F788" i="9"/>
  <c r="F787" i="9"/>
  <c r="F786" i="9"/>
  <c r="F785" i="9"/>
  <c r="F782" i="9"/>
  <c r="F781" i="9"/>
  <c r="F778" i="9"/>
  <c r="F777" i="9"/>
  <c r="F776" i="9"/>
  <c r="F773" i="9"/>
  <c r="F772" i="9"/>
  <c r="F771" i="9"/>
  <c r="F768" i="9"/>
  <c r="F767" i="9"/>
  <c r="F766" i="9"/>
  <c r="F765" i="9"/>
  <c r="F762" i="9"/>
  <c r="F761" i="9"/>
  <c r="F760" i="9"/>
  <c r="F759" i="9"/>
  <c r="F758" i="9"/>
  <c r="F757" i="9"/>
  <c r="F756" i="9"/>
  <c r="F753" i="9"/>
  <c r="F752" i="9"/>
  <c r="F751" i="9"/>
  <c r="F750" i="9"/>
  <c r="F747" i="9"/>
  <c r="F746" i="9"/>
  <c r="F745" i="9"/>
  <c r="F744" i="9"/>
  <c r="F741" i="9"/>
  <c r="F740" i="9"/>
  <c r="F739" i="9"/>
  <c r="F738" i="9"/>
  <c r="F737" i="9"/>
  <c r="F736" i="9"/>
  <c r="F733" i="9"/>
  <c r="F732" i="9"/>
  <c r="F731" i="9"/>
  <c r="F730" i="9"/>
  <c r="F729" i="9"/>
  <c r="F728" i="9"/>
  <c r="F727" i="9"/>
  <c r="F724" i="9"/>
  <c r="F723" i="9"/>
  <c r="F722" i="9"/>
  <c r="F721" i="9"/>
  <c r="F720" i="9"/>
  <c r="F719" i="9"/>
  <c r="F718" i="9"/>
  <c r="F715" i="9"/>
  <c r="F714" i="9"/>
  <c r="F713" i="9"/>
  <c r="F712" i="9"/>
  <c r="F711" i="9"/>
  <c r="F710" i="9"/>
  <c r="F709" i="9"/>
  <c r="F706" i="9"/>
  <c r="F705" i="9"/>
  <c r="F704" i="9"/>
  <c r="F703" i="9"/>
  <c r="F702" i="9"/>
  <c r="F699" i="9"/>
  <c r="F698" i="9"/>
  <c r="F697" i="9"/>
  <c r="F696" i="9"/>
  <c r="F695" i="9"/>
  <c r="F692" i="9"/>
  <c r="F691" i="9"/>
  <c r="F688" i="9"/>
  <c r="F687" i="9"/>
  <c r="F686" i="9"/>
  <c r="F685" i="9"/>
  <c r="F682" i="9"/>
  <c r="F681" i="9"/>
  <c r="F680" i="9"/>
  <c r="F679" i="9"/>
  <c r="F676" i="9"/>
  <c r="F675" i="9"/>
  <c r="F674" i="9"/>
  <c r="F671" i="9"/>
  <c r="F670" i="9"/>
  <c r="F669" i="9"/>
  <c r="F666" i="9"/>
  <c r="F665" i="9"/>
  <c r="F664" i="9"/>
  <c r="F661" i="9"/>
  <c r="F660" i="9"/>
  <c r="F659" i="9"/>
  <c r="F658" i="9"/>
  <c r="F655" i="9"/>
  <c r="F654" i="9"/>
  <c r="F653" i="9"/>
  <c r="F652" i="9"/>
  <c r="F651" i="9"/>
  <c r="F650" i="9"/>
  <c r="F649" i="9"/>
  <c r="F648" i="9"/>
  <c r="F647" i="9"/>
  <c r="F646" i="9"/>
  <c r="F643" i="9"/>
  <c r="F642" i="9"/>
  <c r="F641" i="9"/>
  <c r="F640" i="9"/>
  <c r="F639" i="9"/>
  <c r="F638" i="9"/>
  <c r="F637" i="9"/>
  <c r="F636" i="9"/>
  <c r="F633" i="9"/>
  <c r="F632" i="9"/>
  <c r="F631" i="9"/>
  <c r="F630" i="9"/>
  <c r="F629" i="9"/>
  <c r="F628" i="9"/>
  <c r="F627" i="9"/>
  <c r="F624" i="9"/>
  <c r="F623" i="9"/>
  <c r="F622" i="9"/>
  <c r="F621" i="9"/>
  <c r="F620" i="9"/>
  <c r="F617" i="9"/>
  <c r="F616" i="9"/>
  <c r="F615" i="9"/>
  <c r="F614" i="9"/>
  <c r="F613" i="9"/>
  <c r="F610" i="9"/>
  <c r="F609" i="9"/>
  <c r="F608" i="9"/>
  <c r="F607" i="9"/>
  <c r="F606" i="9"/>
  <c r="F605" i="9"/>
  <c r="F604" i="9"/>
  <c r="F603" i="9"/>
  <c r="F602" i="9"/>
  <c r="F601" i="9"/>
  <c r="F598" i="9"/>
  <c r="F597" i="9"/>
  <c r="F596" i="9"/>
  <c r="F595" i="9"/>
  <c r="F594" i="9"/>
  <c r="F593" i="9"/>
  <c r="F592" i="9"/>
  <c r="F591" i="9"/>
  <c r="F590" i="9"/>
  <c r="F589" i="9"/>
  <c r="F586" i="9"/>
  <c r="F585" i="9"/>
  <c r="F584" i="9"/>
  <c r="F583" i="9"/>
  <c r="F582" i="9"/>
  <c r="F581" i="9"/>
  <c r="F578" i="9"/>
  <c r="F577" i="9"/>
  <c r="F576" i="9"/>
  <c r="F575" i="9"/>
  <c r="F572" i="9"/>
  <c r="F571" i="9"/>
  <c r="F570" i="9"/>
  <c r="F569" i="9"/>
  <c r="F566" i="9"/>
  <c r="F565" i="9"/>
  <c r="F564" i="9"/>
  <c r="F563" i="9"/>
  <c r="F562" i="9"/>
  <c r="F561" i="9"/>
  <c r="F560" i="9"/>
  <c r="F559" i="9"/>
  <c r="F556" i="9"/>
  <c r="F555" i="9"/>
  <c r="F554" i="9"/>
  <c r="F551" i="9"/>
  <c r="F550" i="9"/>
  <c r="F549" i="9"/>
  <c r="F548" i="9"/>
  <c r="F547" i="9"/>
  <c r="F546" i="9"/>
  <c r="F545" i="9"/>
  <c r="F542" i="9"/>
  <c r="F541" i="9"/>
  <c r="F540" i="9"/>
  <c r="F539" i="9"/>
  <c r="F538" i="9"/>
  <c r="F537" i="9"/>
  <c r="F534" i="9"/>
  <c r="F533" i="9"/>
  <c r="F532" i="9"/>
  <c r="F531" i="9"/>
  <c r="F530" i="9"/>
  <c r="F529" i="9"/>
  <c r="F528" i="9"/>
  <c r="F527" i="9"/>
  <c r="F524" i="9"/>
  <c r="F523" i="9"/>
  <c r="F522" i="9"/>
  <c r="F521" i="9"/>
  <c r="F520" i="9"/>
  <c r="F519" i="9"/>
  <c r="F518" i="9"/>
  <c r="F517" i="9"/>
  <c r="F516" i="9"/>
  <c r="F513" i="9"/>
  <c r="F512" i="9"/>
  <c r="F511" i="9"/>
  <c r="F510" i="9"/>
  <c r="F509" i="9"/>
  <c r="F506" i="9"/>
  <c r="F505" i="9"/>
  <c r="F504" i="9"/>
  <c r="F503" i="9"/>
  <c r="F502" i="9"/>
  <c r="F501" i="9"/>
  <c r="F500" i="9"/>
  <c r="F497" i="9"/>
  <c r="F496" i="9"/>
  <c r="F495" i="9"/>
  <c r="F494" i="9"/>
  <c r="F493" i="9"/>
  <c r="F492" i="9"/>
  <c r="F489" i="9"/>
  <c r="F488" i="9"/>
  <c r="F487" i="9"/>
  <c r="F486" i="9"/>
  <c r="F485" i="9"/>
  <c r="F484" i="9"/>
  <c r="F483" i="9"/>
  <c r="F482" i="9"/>
  <c r="F481" i="9"/>
  <c r="F480" i="9"/>
  <c r="F479" i="9"/>
  <c r="F478" i="9"/>
  <c r="F477" i="9"/>
  <c r="F474" i="9"/>
  <c r="F473" i="9"/>
  <c r="F472" i="9"/>
  <c r="F471" i="9"/>
  <c r="F470" i="9"/>
  <c r="F467" i="9"/>
  <c r="F466" i="9"/>
  <c r="F465" i="9"/>
  <c r="F464" i="9"/>
  <c r="F463" i="9"/>
  <c r="F462" i="9"/>
  <c r="F461" i="9"/>
  <c r="F460" i="9"/>
  <c r="F457" i="9"/>
  <c r="F456" i="9"/>
  <c r="F455" i="9"/>
  <c r="F454" i="9"/>
  <c r="F453" i="9"/>
  <c r="F452" i="9"/>
  <c r="F451" i="9"/>
  <c r="F450" i="9"/>
  <c r="F449" i="9"/>
  <c r="F446" i="9"/>
  <c r="F445" i="9"/>
  <c r="F444" i="9"/>
  <c r="F443" i="9"/>
  <c r="F442" i="9"/>
  <c r="F441" i="9"/>
  <c r="F440" i="9"/>
  <c r="F439" i="9"/>
  <c r="F438" i="9"/>
  <c r="F437" i="9"/>
  <c r="F436" i="9"/>
  <c r="F435" i="9"/>
  <c r="F434" i="9"/>
  <c r="F431" i="9"/>
  <c r="F430" i="9"/>
  <c r="F429" i="9"/>
  <c r="F428" i="9"/>
  <c r="F427" i="9"/>
  <c r="F424" i="9"/>
  <c r="F423" i="9"/>
  <c r="F422" i="9"/>
  <c r="F421" i="9"/>
  <c r="F420" i="9"/>
  <c r="F419" i="9"/>
  <c r="F416" i="9"/>
  <c r="F415" i="9"/>
  <c r="F414" i="9"/>
  <c r="F413" i="9"/>
  <c r="F412" i="9"/>
  <c r="F411" i="9"/>
  <c r="F410" i="9"/>
  <c r="F409" i="9"/>
  <c r="F408" i="9"/>
  <c r="F407" i="9"/>
  <c r="F406" i="9"/>
  <c r="F403" i="9"/>
  <c r="F402" i="9"/>
  <c r="F401" i="9"/>
  <c r="F400" i="9"/>
  <c r="F399" i="9"/>
  <c r="F396" i="9"/>
  <c r="F395" i="9"/>
  <c r="F394" i="9"/>
  <c r="F393" i="9"/>
  <c r="F392" i="9"/>
  <c r="F391" i="9"/>
  <c r="F388" i="9"/>
  <c r="F387" i="9"/>
  <c r="F386" i="9"/>
  <c r="F385" i="9"/>
  <c r="F384" i="9"/>
  <c r="F383" i="9"/>
  <c r="F382" i="9"/>
  <c r="F381" i="9"/>
  <c r="F378" i="9"/>
  <c r="F377" i="9"/>
  <c r="F376" i="9"/>
  <c r="F375" i="9"/>
  <c r="F374" i="9"/>
  <c r="F371" i="9"/>
  <c r="F370" i="9"/>
  <c r="F369" i="9"/>
  <c r="F368" i="9"/>
  <c r="F367" i="9"/>
  <c r="F366" i="9"/>
  <c r="F365" i="9"/>
  <c r="F364" i="9"/>
  <c r="F363" i="9"/>
  <c r="F360" i="9"/>
  <c r="F359" i="9"/>
  <c r="F358" i="9"/>
  <c r="F357" i="9"/>
  <c r="F356" i="9"/>
  <c r="F355" i="9"/>
  <c r="F352" i="9"/>
  <c r="F351" i="9"/>
  <c r="F350" i="9"/>
  <c r="F347" i="9"/>
  <c r="F346" i="9"/>
  <c r="F345" i="9"/>
  <c r="F344" i="9"/>
  <c r="F343" i="9"/>
  <c r="F340" i="9"/>
  <c r="F339" i="9"/>
  <c r="F336" i="9"/>
  <c r="F335" i="9"/>
  <c r="F334" i="9"/>
  <c r="F333" i="9"/>
  <c r="F330" i="9"/>
  <c r="F329" i="9"/>
  <c r="F328" i="9"/>
  <c r="F325" i="9"/>
  <c r="F324" i="9"/>
  <c r="F323" i="9"/>
  <c r="F322" i="9"/>
  <c r="F321" i="9"/>
  <c r="F318" i="9"/>
  <c r="F317" i="9"/>
  <c r="F316" i="9"/>
  <c r="F315" i="9"/>
  <c r="F312" i="9"/>
  <c r="F311" i="9"/>
  <c r="F310" i="9"/>
  <c r="F307" i="9"/>
  <c r="F306" i="9"/>
  <c r="F305" i="9"/>
  <c r="F304" i="9"/>
  <c r="F303" i="9"/>
  <c r="F300" i="9"/>
  <c r="F299" i="9"/>
  <c r="F298" i="9"/>
  <c r="F297" i="9"/>
  <c r="F296" i="9"/>
  <c r="F295" i="9"/>
  <c r="F292" i="9"/>
  <c r="F291" i="9"/>
  <c r="F290" i="9"/>
  <c r="F289" i="9"/>
  <c r="F288" i="9"/>
  <c r="F287" i="9"/>
  <c r="F286" i="9"/>
  <c r="F285" i="9"/>
  <c r="F282" i="9"/>
  <c r="F281" i="9"/>
  <c r="F280" i="9"/>
  <c r="F279" i="9"/>
  <c r="F278" i="9"/>
  <c r="F277" i="9"/>
  <c r="F276" i="9"/>
  <c r="F275" i="9"/>
  <c r="F272" i="9"/>
  <c r="F271" i="9"/>
  <c r="F270" i="9"/>
  <c r="F269" i="9"/>
  <c r="F268" i="9"/>
  <c r="F265" i="9"/>
  <c r="F264" i="9"/>
  <c r="F263" i="9"/>
  <c r="F262" i="9"/>
  <c r="F261" i="9"/>
  <c r="F260" i="9"/>
  <c r="F259" i="9"/>
  <c r="F258" i="9"/>
  <c r="F257" i="9"/>
  <c r="F256" i="9"/>
  <c r="F255" i="9"/>
  <c r="F254" i="9"/>
  <c r="F253" i="9"/>
  <c r="F252" i="9"/>
  <c r="F249" i="9"/>
  <c r="F248" i="9"/>
  <c r="F247" i="9"/>
  <c r="F246" i="9"/>
  <c r="F245" i="9"/>
  <c r="F244" i="9"/>
  <c r="F243" i="9"/>
  <c r="F242" i="9"/>
  <c r="F239" i="9"/>
  <c r="F238" i="9"/>
  <c r="F237" i="9"/>
  <c r="F236" i="9"/>
  <c r="F235" i="9"/>
  <c r="F234" i="9"/>
  <c r="F233" i="9"/>
  <c r="F230" i="9"/>
  <c r="F229" i="9"/>
  <c r="F228" i="9"/>
  <c r="F227" i="9"/>
  <c r="F226" i="9"/>
  <c r="F225" i="9"/>
  <c r="F222" i="9"/>
  <c r="F221" i="9"/>
  <c r="F220" i="9"/>
  <c r="F219" i="9"/>
  <c r="F218" i="9"/>
  <c r="F217" i="9"/>
  <c r="F216" i="9"/>
  <c r="F213" i="9"/>
  <c r="F212" i="9"/>
  <c r="F211" i="9"/>
  <c r="F210" i="9"/>
  <c r="F209" i="9"/>
  <c r="F208" i="9"/>
  <c r="F207" i="9"/>
  <c r="F204" i="9"/>
  <c r="F203" i="9"/>
  <c r="F202" i="9"/>
  <c r="F201" i="9"/>
  <c r="F200" i="9"/>
  <c r="F199" i="9"/>
  <c r="F196" i="9"/>
  <c r="F195" i="9"/>
  <c r="F194" i="9"/>
  <c r="F191" i="9"/>
  <c r="F190" i="9"/>
  <c r="F189" i="9"/>
  <c r="F188" i="9"/>
  <c r="F187" i="9"/>
  <c r="F186" i="9"/>
  <c r="F185" i="9"/>
  <c r="F182" i="9"/>
  <c r="F181" i="9"/>
  <c r="F180" i="9"/>
  <c r="F179" i="9"/>
  <c r="F178" i="9"/>
  <c r="F177" i="9"/>
  <c r="F174" i="9"/>
  <c r="F173" i="9"/>
  <c r="F172" i="9"/>
  <c r="F171" i="9"/>
  <c r="F170" i="9"/>
  <c r="F169" i="9"/>
  <c r="F168" i="9"/>
  <c r="F167" i="9"/>
  <c r="F166" i="9"/>
  <c r="F165" i="9"/>
  <c r="F164" i="9"/>
  <c r="F163" i="9"/>
  <c r="F160" i="9"/>
  <c r="F159" i="9"/>
  <c r="F158" i="9"/>
  <c r="F157" i="9"/>
  <c r="F156" i="9"/>
  <c r="F155" i="9"/>
  <c r="F154" i="9"/>
  <c r="F153" i="9"/>
  <c r="F152" i="9"/>
  <c r="F151" i="9"/>
  <c r="F148" i="9"/>
  <c r="F147" i="9"/>
  <c r="F146" i="9"/>
  <c r="F145" i="9"/>
  <c r="F144" i="9"/>
  <c r="F141" i="9"/>
  <c r="F140" i="9"/>
  <c r="F139" i="9"/>
  <c r="F138" i="9"/>
  <c r="F137" i="9"/>
  <c r="F136" i="9"/>
  <c r="F133" i="9"/>
  <c r="F132" i="9"/>
  <c r="F131" i="9"/>
  <c r="F130" i="9"/>
  <c r="F129" i="9"/>
  <c r="F126" i="9"/>
  <c r="F125" i="9"/>
  <c r="F124" i="9"/>
  <c r="F123" i="9"/>
  <c r="F122" i="9"/>
  <c r="F119" i="9"/>
  <c r="F118" i="9"/>
  <c r="F117" i="9"/>
  <c r="F116" i="9"/>
  <c r="F115" i="9"/>
  <c r="F114" i="9"/>
  <c r="F111" i="9"/>
  <c r="F110" i="9"/>
  <c r="F109" i="9"/>
  <c r="F108" i="9"/>
  <c r="F107" i="9"/>
  <c r="F106" i="9"/>
  <c r="F103" i="9"/>
  <c r="F102" i="9"/>
  <c r="F101" i="9"/>
  <c r="F100" i="9"/>
  <c r="F99" i="9"/>
  <c r="F98" i="9"/>
  <c r="F97" i="9"/>
  <c r="F96" i="9"/>
  <c r="F95" i="9"/>
  <c r="F94" i="9"/>
  <c r="F93" i="9"/>
  <c r="F90" i="9"/>
  <c r="F89" i="9"/>
  <c r="F88" i="9"/>
  <c r="F87" i="9"/>
  <c r="F86" i="9"/>
  <c r="F85" i="9"/>
  <c r="F84" i="9"/>
  <c r="F81" i="9"/>
  <c r="F80" i="9"/>
  <c r="F79" i="9"/>
  <c r="F78" i="9"/>
  <c r="F77" i="9"/>
  <c r="F76" i="9"/>
  <c r="F75" i="9"/>
  <c r="F72" i="9"/>
  <c r="F71" i="9"/>
  <c r="F70" i="9"/>
  <c r="F67" i="9"/>
  <c r="F66" i="9"/>
  <c r="F65" i="9"/>
  <c r="F64" i="9"/>
  <c r="F63" i="9"/>
  <c r="F62" i="9"/>
  <c r="F61" i="9"/>
  <c r="F58" i="9"/>
  <c r="F57" i="9"/>
  <c r="F56" i="9"/>
  <c r="F55" i="9"/>
  <c r="F54" i="9"/>
  <c r="F51" i="9"/>
  <c r="F50" i="9"/>
  <c r="F49" i="9"/>
  <c r="F48" i="9"/>
  <c r="F47" i="9"/>
  <c r="F46" i="9"/>
  <c r="F45" i="9"/>
  <c r="F42" i="9"/>
  <c r="F41" i="9"/>
  <c r="F40" i="9"/>
  <c r="F39" i="9"/>
  <c r="F38" i="9"/>
  <c r="F37" i="9"/>
  <c r="F36" i="9"/>
  <c r="F35" i="9"/>
  <c r="F34" i="9"/>
  <c r="F33" i="9"/>
  <c r="F32" i="9"/>
  <c r="F29" i="9"/>
  <c r="F28" i="9"/>
  <c r="F27" i="9"/>
  <c r="F26" i="9"/>
  <c r="F25" i="9"/>
  <c r="F24" i="9"/>
  <c r="F23" i="9"/>
  <c r="F22" i="9"/>
  <c r="F21" i="9"/>
  <c r="F18" i="9"/>
  <c r="F17" i="9"/>
  <c r="F16" i="9"/>
  <c r="F15" i="9"/>
  <c r="F14" i="9"/>
  <c r="F13" i="9"/>
  <c r="F12" i="9"/>
  <c r="F11" i="9"/>
  <c r="F10" i="9"/>
  <c r="F9" i="9"/>
  <c r="F8" i="9"/>
  <c r="F7" i="9"/>
  <c r="C1345" i="3" l="1"/>
  <c r="C1343" i="3"/>
  <c r="F1310" i="9"/>
  <c r="F1309" i="9"/>
  <c r="F1300" i="9"/>
  <c r="F1299" i="9"/>
  <c r="F1288" i="9"/>
  <c r="F1287" i="9"/>
  <c r="F1278" i="9"/>
  <c r="F1277" i="9"/>
  <c r="F1264" i="9"/>
  <c r="F1263" i="9"/>
  <c r="F1248" i="9"/>
  <c r="F1247" i="9"/>
  <c r="F1241" i="9"/>
  <c r="F1240" i="9"/>
  <c r="F1224" i="9"/>
  <c r="F1217" i="9"/>
  <c r="F1216" i="9"/>
  <c r="F1207" i="9"/>
  <c r="F1201" i="9"/>
  <c r="F1200" i="9"/>
  <c r="F1195" i="9"/>
  <c r="F1187" i="9"/>
  <c r="F1186" i="9"/>
  <c r="F1179" i="9"/>
  <c r="F1178" i="9"/>
  <c r="F1172" i="9"/>
  <c r="F1171" i="9"/>
  <c r="F1162" i="9"/>
  <c r="F1152" i="9"/>
  <c r="F1146" i="9"/>
  <c r="F1145" i="9"/>
  <c r="F1138" i="9"/>
  <c r="F1137" i="9"/>
  <c r="F1122" i="9"/>
  <c r="F1121" i="9"/>
  <c r="F1110" i="9"/>
  <c r="F1109" i="9"/>
  <c r="F1088" i="9"/>
  <c r="F1087" i="9"/>
  <c r="F1075" i="9"/>
  <c r="F1074" i="9"/>
  <c r="F1068" i="9"/>
  <c r="F1042" i="9"/>
  <c r="F1041" i="9"/>
  <c r="F1026" i="9"/>
  <c r="F1025" i="9"/>
  <c r="F1011" i="9"/>
  <c r="F1010" i="9"/>
  <c r="F1003" i="9"/>
  <c r="F1002" i="9"/>
  <c r="F991" i="9"/>
  <c r="F979" i="9"/>
  <c r="F978" i="9"/>
  <c r="F975" i="9"/>
  <c r="F971" i="9"/>
  <c r="F970" i="9"/>
  <c r="F966" i="9"/>
  <c r="F965" i="9"/>
  <c r="F951" i="9"/>
  <c r="F945" i="9"/>
  <c r="F944" i="9"/>
  <c r="F931" i="9"/>
  <c r="F930" i="9"/>
  <c r="F925" i="9"/>
  <c r="F919" i="9"/>
  <c r="F917" i="9"/>
  <c r="F911" i="9"/>
  <c r="F909" i="9"/>
  <c r="F886" i="9"/>
  <c r="F885" i="9"/>
  <c r="F879" i="9"/>
  <c r="F878" i="9"/>
  <c r="F859" i="9"/>
  <c r="F858" i="9"/>
  <c r="F851" i="9"/>
  <c r="F839" i="9"/>
  <c r="F838" i="9"/>
  <c r="F825" i="9"/>
  <c r="F824" i="9"/>
  <c r="F819" i="9"/>
  <c r="F818" i="9"/>
  <c r="F814" i="9"/>
  <c r="F813" i="9"/>
  <c r="F809" i="9"/>
  <c r="F808" i="9"/>
  <c r="F804" i="9"/>
  <c r="F803" i="9"/>
  <c r="F798" i="9"/>
  <c r="F797" i="9"/>
  <c r="F789" i="9"/>
  <c r="F784" i="9"/>
  <c r="F783" i="9"/>
  <c r="F775" i="9"/>
  <c r="F770" i="9"/>
  <c r="F769" i="9"/>
  <c r="F755" i="9"/>
  <c r="F749" i="9"/>
  <c r="F743" i="9"/>
  <c r="F742" i="9"/>
  <c r="F735" i="9"/>
  <c r="F734" i="9"/>
  <c r="F725" i="9"/>
  <c r="F717" i="9"/>
  <c r="F716" i="9"/>
  <c r="F708" i="9"/>
  <c r="F707" i="9"/>
  <c r="F694" i="9"/>
  <c r="F693" i="9"/>
  <c r="F690" i="9"/>
  <c r="F689" i="9"/>
  <c r="F683" i="9"/>
  <c r="F678" i="9"/>
  <c r="F677" i="9"/>
  <c r="F673" i="9"/>
  <c r="F672" i="9"/>
  <c r="F668" i="9"/>
  <c r="F667" i="9"/>
  <c r="F663" i="9"/>
  <c r="F662" i="9"/>
  <c r="F657" i="9"/>
  <c r="F656" i="9"/>
  <c r="F645" i="9"/>
  <c r="F644" i="9"/>
  <c r="F635" i="9"/>
  <c r="F634" i="9"/>
  <c r="F625" i="9"/>
  <c r="F619" i="9"/>
  <c r="F612" i="9"/>
  <c r="F600" i="9"/>
  <c r="F599" i="9"/>
  <c r="F588" i="9"/>
  <c r="F587" i="9"/>
  <c r="F574" i="9"/>
  <c r="F573" i="9"/>
  <c r="F568" i="9"/>
  <c r="F567" i="9"/>
  <c r="F558" i="9"/>
  <c r="F557" i="9"/>
  <c r="F553" i="9"/>
  <c r="F552" i="9"/>
  <c r="F543" i="9"/>
  <c r="F535" i="9"/>
  <c r="F525" i="9"/>
  <c r="F514" i="9"/>
  <c r="F507" i="9"/>
  <c r="F499" i="9"/>
  <c r="F498" i="9"/>
  <c r="F491" i="9"/>
  <c r="F490" i="9"/>
  <c r="F476" i="9"/>
  <c r="F469" i="9"/>
  <c r="F459" i="9"/>
  <c r="F447" i="9"/>
  <c r="F433" i="9"/>
  <c r="F432" i="9"/>
  <c r="F426" i="9"/>
  <c r="F425" i="9"/>
  <c r="F418" i="9"/>
  <c r="F417" i="9"/>
  <c r="F405" i="9"/>
  <c r="F404" i="9"/>
  <c r="F398" i="9"/>
  <c r="F397" i="9"/>
  <c r="F390" i="9"/>
  <c r="F389" i="9"/>
  <c r="F380" i="9"/>
  <c r="F379" i="9"/>
  <c r="F373" i="9"/>
  <c r="F372" i="9"/>
  <c r="F59" i="9"/>
  <c r="C1351" i="3" l="1"/>
  <c r="C1346" i="3"/>
  <c r="C1353" i="3"/>
  <c r="F1377" i="9"/>
  <c r="F1376" i="9"/>
  <c r="F1375" i="9"/>
  <c r="F1374" i="9"/>
  <c r="F1373" i="9"/>
  <c r="F1372" i="9"/>
  <c r="F1371" i="9"/>
  <c r="F1368" i="9"/>
  <c r="F1367" i="9"/>
  <c r="F1366" i="9"/>
  <c r="F1365" i="9"/>
  <c r="F1364" i="9"/>
  <c r="F1361" i="9"/>
  <c r="F1360" i="9"/>
  <c r="F1359" i="9"/>
  <c r="F1358" i="9"/>
  <c r="F1355" i="9"/>
  <c r="F1354" i="9"/>
  <c r="F1353" i="9"/>
  <c r="F1352" i="9"/>
  <c r="F1351" i="9"/>
  <c r="F1350" i="9"/>
  <c r="F1349" i="9"/>
  <c r="F1348" i="9"/>
  <c r="F1345" i="9"/>
  <c r="F1344" i="9"/>
  <c r="F1343" i="9"/>
  <c r="F1342" i="9"/>
  <c r="F1341" i="9"/>
  <c r="F1340" i="9"/>
  <c r="F1339" i="9"/>
  <c r="F1338" i="9"/>
  <c r="F1337" i="9"/>
  <c r="F1334" i="9"/>
  <c r="F1333" i="9"/>
  <c r="F1332" i="9"/>
  <c r="F1331" i="9"/>
  <c r="F1323" i="9"/>
  <c r="F1322" i="9"/>
  <c r="F1316" i="9"/>
  <c r="F1315" i="9"/>
  <c r="F1230" i="9"/>
  <c r="F1229" i="9"/>
  <c r="F1223" i="9"/>
  <c r="F1212" i="9"/>
  <c r="F1211" i="9"/>
  <c r="F1206" i="9"/>
  <c r="F1194" i="9"/>
  <c r="F1161" i="9"/>
  <c r="F1153" i="9"/>
  <c r="F1069" i="9"/>
  <c r="F992" i="9"/>
  <c r="F961" i="9"/>
  <c r="F960" i="9"/>
  <c r="F952" i="9"/>
  <c r="F939" i="9"/>
  <c r="F938" i="9"/>
  <c r="F926" i="9"/>
  <c r="F920" i="9"/>
  <c r="F916" i="9"/>
  <c r="F912" i="9"/>
  <c r="F908" i="9"/>
  <c r="F902" i="9"/>
  <c r="F901" i="9"/>
  <c r="F867" i="9"/>
  <c r="F850" i="9"/>
  <c r="F790" i="9"/>
  <c r="F780" i="9"/>
  <c r="F779" i="9"/>
  <c r="F763" i="9"/>
  <c r="F726" i="9"/>
  <c r="F701" i="9"/>
  <c r="F626" i="9"/>
  <c r="F611" i="9"/>
  <c r="F580" i="9"/>
  <c r="F579" i="9"/>
  <c r="F544" i="9"/>
  <c r="F536" i="9"/>
  <c r="F526" i="9"/>
  <c r="F515" i="9"/>
  <c r="F468" i="9"/>
  <c r="F458" i="9"/>
  <c r="F362" i="9"/>
  <c r="F361" i="9"/>
  <c r="F354" i="9"/>
  <c r="F353" i="9"/>
  <c r="F349" i="9"/>
  <c r="F348" i="9"/>
  <c r="F342" i="9"/>
  <c r="F341" i="9"/>
  <c r="F338" i="9"/>
  <c r="F337" i="9"/>
  <c r="F332" i="9"/>
  <c r="F331" i="9"/>
  <c r="F327" i="9"/>
  <c r="F326" i="9"/>
  <c r="F320" i="9"/>
  <c r="F319" i="9"/>
  <c r="F314" i="9"/>
  <c r="F313" i="9"/>
  <c r="F309" i="9"/>
  <c r="F308" i="9"/>
  <c r="F302" i="9"/>
  <c r="F301" i="9"/>
  <c r="F294" i="9"/>
  <c r="F293" i="9"/>
  <c r="F284" i="9"/>
  <c r="F283" i="9"/>
  <c r="F274" i="9"/>
  <c r="F273" i="9"/>
  <c r="F267" i="9"/>
  <c r="F266" i="9"/>
  <c r="F251" i="9"/>
  <c r="F250" i="9"/>
  <c r="F240" i="9"/>
  <c r="F231" i="9"/>
  <c r="F223" i="9"/>
  <c r="F214" i="9"/>
  <c r="F205" i="9"/>
  <c r="F197" i="9"/>
  <c r="F192" i="9"/>
  <c r="F183" i="9"/>
  <c r="F175" i="9"/>
  <c r="F161" i="9"/>
  <c r="F149" i="9"/>
</calcChain>
</file>

<file path=xl/comments1.xml><?xml version="1.0" encoding="utf-8"?>
<comments xmlns="http://schemas.openxmlformats.org/spreadsheetml/2006/main">
  <authors>
    <author>sroachuser</author>
  </authors>
  <commentList>
    <comment ref="C4" authorId="0" shapeId="0">
      <text>
        <r>
          <rPr>
            <b/>
            <sz val="9"/>
            <color indexed="81"/>
            <rFont val="Tahoma"/>
            <family val="2"/>
          </rPr>
          <t>sroachuser:</t>
        </r>
        <r>
          <rPr>
            <sz val="9"/>
            <color indexed="81"/>
            <rFont val="Tahoma"/>
            <family val="2"/>
          </rPr>
          <t xml:space="preserve">
1=Tier 1 Core
2=Tier 2 Core
3 = Elective</t>
        </r>
      </text>
    </comment>
  </commentList>
</comments>
</file>

<file path=xl/comments2.xml><?xml version="1.0" encoding="utf-8"?>
<comments xmlns="http://schemas.openxmlformats.org/spreadsheetml/2006/main">
  <authors>
    <author>sroachuser</author>
  </authors>
  <commentList>
    <comment ref="C4" authorId="0" shapeId="0">
      <text>
        <r>
          <rPr>
            <b/>
            <sz val="9"/>
            <color indexed="81"/>
            <rFont val="Tahoma"/>
            <family val="2"/>
          </rPr>
          <t>sroachuser:</t>
        </r>
        <r>
          <rPr>
            <sz val="9"/>
            <color indexed="81"/>
            <rFont val="Tahoma"/>
            <family val="2"/>
          </rPr>
          <t xml:space="preserve">
1=Tier 1 Core
2=Tier 2 Core
3 = Elective</t>
        </r>
      </text>
    </comment>
    <comment ref="E7" authorId="0" shapeId="0">
      <text>
        <r>
          <rPr>
            <sz val="9"/>
            <color indexed="81"/>
            <rFont val="Tahoma"/>
            <family val="2"/>
          </rPr>
          <t>Explain what is meant by “best”, “average”, and “worst” case behavior of an algorithm</t>
        </r>
      </text>
    </comment>
    <comment ref="E8" authorId="0" shapeId="0">
      <text>
        <r>
          <rPr>
            <sz val="9"/>
            <color indexed="81"/>
            <rFont val="Tahoma"/>
            <family val="2"/>
          </rPr>
          <t>In the context of specific algorithms, identify the characteristics of data and/or other conditions or assumptions that lead to different behaviors</t>
        </r>
      </text>
    </comment>
    <comment ref="E9" authorId="0" shapeId="0">
      <text>
        <r>
          <rPr>
            <sz val="9"/>
            <color indexed="81"/>
            <rFont val="Tahoma"/>
            <family val="2"/>
          </rPr>
          <t>Determine informally the time and space complexity of simple algorithms.</t>
        </r>
      </text>
    </comment>
    <comment ref="E10" authorId="0" shapeId="0">
      <text>
        <r>
          <rPr>
            <sz val="9"/>
            <color indexed="81"/>
            <rFont val="Tahoma"/>
            <family val="2"/>
          </rPr>
          <t>Understand the formal definition of big O</t>
        </r>
      </text>
    </comment>
    <comment ref="E11" authorId="0" shapeId="0">
      <text>
        <r>
          <rPr>
            <sz val="9"/>
            <color indexed="81"/>
            <rFont val="Tahoma"/>
            <family val="2"/>
          </rPr>
          <t>List and contrast standard complexity classes</t>
        </r>
      </text>
    </comment>
    <comment ref="E12" authorId="0" shapeId="0">
      <text>
        <r>
          <rPr>
            <sz val="9"/>
            <color indexed="81"/>
            <rFont val="Tahoma"/>
            <family val="2"/>
          </rPr>
          <t>Perform empirical studies to validate hypotheses about runtime stemming from mathematical analysis.  Run algorithms on input of various sizes and compare performance</t>
        </r>
      </text>
    </comment>
    <comment ref="E13" authorId="0" shapeId="0">
      <text>
        <r>
          <rPr>
            <sz val="9"/>
            <color indexed="81"/>
            <rFont val="Tahoma"/>
            <family val="2"/>
          </rPr>
          <t xml:space="preserve">Give examples that illustrate time-space trade-offs of algorithms.  </t>
        </r>
      </text>
    </comment>
    <comment ref="E14" authorId="0" shapeId="0">
      <text>
        <r>
          <rPr>
            <sz val="9"/>
            <color indexed="81"/>
            <rFont val="Tahoma"/>
            <family val="2"/>
          </rPr>
          <t xml:space="preserve">Use big O notation formally to give asymptotic upper bounds on time and space complexity of algorithms. </t>
        </r>
      </text>
    </comment>
    <comment ref="E15" authorId="0" shapeId="0">
      <text>
        <r>
          <rPr>
            <sz val="9"/>
            <color indexed="81"/>
            <rFont val="Tahoma"/>
            <family val="2"/>
          </rPr>
          <t>Use big O notation formally to give average case bounds on time complexity of algorithms</t>
        </r>
      </text>
    </comment>
    <comment ref="E16" authorId="0" shapeId="0">
      <text>
        <r>
          <rPr>
            <sz val="9"/>
            <color indexed="81"/>
            <rFont val="Tahoma"/>
            <family val="2"/>
          </rPr>
          <t>Explain the use of big omega, big theta, and little o notation to describe the amount of work done by an algorithm.</t>
        </r>
      </text>
    </comment>
    <comment ref="E17" authorId="0" shapeId="0">
      <text>
        <r>
          <rPr>
            <sz val="9"/>
            <color indexed="81"/>
            <rFont val="Tahoma"/>
            <family val="2"/>
          </rPr>
          <t>Use recurrence relations to determine the time complexity of recursively defined algorithms</t>
        </r>
      </text>
    </comment>
    <comment ref="E18" authorId="0" shapeId="0">
      <text>
        <r>
          <rPr>
            <sz val="9"/>
            <color indexed="81"/>
            <rFont val="Tahoma"/>
            <family val="2"/>
          </rPr>
          <t>Solve elementary recurrence relations, e.g., using some form of a Master Theorem</t>
        </r>
      </text>
    </comment>
    <comment ref="E21" authorId="0" shapeId="0">
      <text>
        <r>
          <rPr>
            <sz val="9"/>
            <color indexed="81"/>
            <rFont val="Tahoma"/>
            <family val="2"/>
          </rPr>
          <t>For each of the above strategies (brute force, greedy, divide and conquer, backtracking, dynamic), identify a practical example to which it would apply</t>
        </r>
      </text>
    </comment>
    <comment ref="E22" authorId="0" shapeId="0">
      <text>
        <r>
          <rPr>
            <sz val="9"/>
            <color indexed="81"/>
            <rFont val="Tahoma"/>
            <family val="2"/>
          </rPr>
          <t>Have facility mapping pseudocode to implementation, implementing examples of algorithmic strategies from scratch, and applying them to specific problems</t>
        </r>
      </text>
    </comment>
    <comment ref="E23" authorId="0" shapeId="0">
      <text>
        <r>
          <rPr>
            <sz val="9"/>
            <color indexed="81"/>
            <rFont val="Tahoma"/>
            <family val="2"/>
          </rPr>
          <t>Use a greedy approach to solve an appropriate problem and determine if the greedy rule chosen leads to an optimal solution</t>
        </r>
      </text>
    </comment>
    <comment ref="E24" authorId="0" shapeId="0">
      <text>
        <r>
          <rPr>
            <sz val="9"/>
            <color indexed="81"/>
            <rFont val="Tahoma"/>
            <family val="2"/>
          </rPr>
          <t>Use a divide-and-conquer algorithm to solve an appropriate problem</t>
        </r>
      </text>
    </comment>
    <comment ref="E25" authorId="0" shapeId="0">
      <text>
        <r>
          <rPr>
            <sz val="9"/>
            <color indexed="81"/>
            <rFont val="Tahoma"/>
            <family val="2"/>
          </rPr>
          <t>Use recursive backtracking to solve a problem such as navigating a maze</t>
        </r>
      </text>
    </comment>
    <comment ref="E26" authorId="0" shapeId="0">
      <text>
        <r>
          <rPr>
            <sz val="9"/>
            <color indexed="81"/>
            <rFont val="Tahoma"/>
            <family val="2"/>
          </rPr>
          <t>Use dynamic programming to solve an appropriate problem</t>
        </r>
      </text>
    </comment>
    <comment ref="E27" authorId="0" shapeId="0">
      <text>
        <r>
          <rPr>
            <sz val="9"/>
            <color indexed="81"/>
            <rFont val="Tahoma"/>
            <family val="2"/>
          </rPr>
          <t>Describe various heuristic problem-solving methods</t>
        </r>
      </text>
    </comment>
    <comment ref="E28" authorId="0" shapeId="0">
      <text>
        <r>
          <rPr>
            <sz val="9"/>
            <color indexed="81"/>
            <rFont val="Tahoma"/>
            <family val="2"/>
          </rPr>
          <t>Use a heuristic approach to solve an appropriate problem</t>
        </r>
      </text>
    </comment>
    <comment ref="E29" authorId="0" shapeId="0">
      <text>
        <r>
          <rPr>
            <sz val="9"/>
            <color indexed="81"/>
            <rFont val="Tahoma"/>
            <family val="2"/>
          </rPr>
          <t>Describe the trade-offs between brute force and other strategies</t>
        </r>
      </text>
    </comment>
    <comment ref="E32" authorId="0" shapeId="0">
      <text>
        <r>
          <rPr>
            <sz val="9"/>
            <color indexed="81"/>
            <rFont val="Tahoma"/>
            <family val="2"/>
          </rPr>
          <t>Implement basic numerical algorithms</t>
        </r>
      </text>
    </comment>
    <comment ref="E33" authorId="0" shapeId="0">
      <text>
        <r>
          <rPr>
            <sz val="9"/>
            <color indexed="81"/>
            <rFont val="Tahoma"/>
            <family val="2"/>
          </rPr>
          <t>Implement simple search algorithms and explain the differences in their time complexities</t>
        </r>
      </text>
    </comment>
    <comment ref="E34" authorId="0" shapeId="0">
      <text>
        <r>
          <rPr>
            <sz val="9"/>
            <color indexed="81"/>
            <rFont val="Tahoma"/>
            <family val="2"/>
          </rPr>
          <t>Be able to implement common quadratic and O(N log N) sorting algorithms</t>
        </r>
      </text>
    </comment>
    <comment ref="E35" authorId="0" shapeId="0">
      <text>
        <r>
          <rPr>
            <sz val="9"/>
            <color indexed="81"/>
            <rFont val="Tahoma"/>
            <family val="2"/>
          </rPr>
          <t>Understand the implementation of hash tables, including collision avoidance and resolution</t>
        </r>
      </text>
    </comment>
    <comment ref="E36" authorId="0" shapeId="0">
      <text>
        <r>
          <rPr>
            <sz val="9"/>
            <color indexed="81"/>
            <rFont val="Tahoma"/>
            <family val="2"/>
          </rPr>
          <t>Discuss the runtime and memory efficiency of principal algorithms for sorting, searching, and hashing</t>
        </r>
      </text>
    </comment>
    <comment ref="E37" authorId="0" shapeId="0">
      <text>
        <r>
          <rPr>
            <sz val="9"/>
            <color indexed="81"/>
            <rFont val="Tahoma"/>
            <family val="2"/>
          </rPr>
          <t>Discuss factors other than computational efficiency that influence the choice of algorithms, such as programming time, maintainability, and the use of application-specific patterns in the input data</t>
        </r>
      </text>
    </comment>
    <comment ref="E38" authorId="0" shapeId="0">
      <text>
        <r>
          <rPr>
            <sz val="9"/>
            <color indexed="81"/>
            <rFont val="Tahoma"/>
            <family val="2"/>
          </rPr>
          <t>Solve problems using fundamental graph algorithms, including depth-first and breadth-first search</t>
        </r>
      </text>
    </comment>
    <comment ref="E39" authorId="0" shapeId="0">
      <text>
        <r>
          <rPr>
            <sz val="9"/>
            <color indexed="81"/>
            <rFont val="Tahoma"/>
            <family val="2"/>
          </rPr>
          <t>Demonstrate the ability to evaluate algorithms, to select from a range of possible options, to provide justification for that selection, and to implement the algorithm in a particular context</t>
        </r>
      </text>
    </comment>
    <comment ref="E40" authorId="0" shapeId="0">
      <text>
        <r>
          <rPr>
            <sz val="9"/>
            <color indexed="81"/>
            <rFont val="Tahoma"/>
            <family val="2"/>
          </rPr>
          <t>Understand the heap property and the use of heaps as an implementation of priority queues.</t>
        </r>
      </text>
    </comment>
    <comment ref="E41" authorId="0" shapeId="0">
      <text>
        <r>
          <rPr>
            <sz val="9"/>
            <color indexed="81"/>
            <rFont val="Tahoma"/>
            <family val="2"/>
          </rPr>
          <t>Solve problems using graph algorithms, including single-source and all-pairs shortest paths, and at least one minimum spanning tree algorithm</t>
        </r>
      </text>
    </comment>
    <comment ref="E42" authorId="0" shapeId="0">
      <text>
        <r>
          <rPr>
            <sz val="9"/>
            <color indexed="81"/>
            <rFont val="Tahoma"/>
            <family val="2"/>
          </rPr>
          <t>Be able to implement a string-matching algorithm</t>
        </r>
      </text>
    </comment>
    <comment ref="E45" authorId="0" shapeId="0">
      <text>
        <r>
          <rPr>
            <sz val="9"/>
            <color indexed="81"/>
            <rFont val="Tahoma"/>
            <family val="2"/>
          </rPr>
          <t>Discuss the concept of finite state machines.</t>
        </r>
      </text>
    </comment>
    <comment ref="E46" authorId="0" shapeId="0">
      <text>
        <r>
          <rPr>
            <sz val="9"/>
            <color indexed="81"/>
            <rFont val="Tahoma"/>
            <family val="2"/>
          </rPr>
          <t>Design a deterministic finite state machine to accept a specified language.</t>
        </r>
      </text>
    </comment>
    <comment ref="E47" authorId="0" shapeId="0">
      <text>
        <r>
          <rPr>
            <sz val="9"/>
            <color indexed="81"/>
            <rFont val="Tahoma"/>
            <family val="2"/>
          </rPr>
          <t>Generate a regular expresion to represent a specified language.</t>
        </r>
      </text>
    </comment>
    <comment ref="E48" authorId="0" shapeId="0">
      <text>
        <r>
          <rPr>
            <sz val="9"/>
            <color indexed="81"/>
            <rFont val="Tahoma"/>
            <family val="2"/>
          </rPr>
          <t>Explain why the halting problem has no algorithmic solution.</t>
        </r>
      </text>
    </comment>
    <comment ref="E49" authorId="0" shapeId="0">
      <text>
        <r>
          <rPr>
            <sz val="9"/>
            <color indexed="81"/>
            <rFont val="Tahoma"/>
            <family val="2"/>
          </rPr>
          <t>Design a context-free grammar to represent a specified language.</t>
        </r>
      </text>
    </comment>
    <comment ref="E50" authorId="0" shapeId="0">
      <text>
        <r>
          <rPr>
            <sz val="9"/>
            <color indexed="81"/>
            <rFont val="Tahoma"/>
            <family val="2"/>
          </rPr>
          <t>Define the classes P and NP.</t>
        </r>
      </text>
    </comment>
    <comment ref="E51" authorId="0" shapeId="0">
      <text>
        <r>
          <rPr>
            <sz val="9"/>
            <color indexed="81"/>
            <rFont val="Tahoma"/>
            <family val="2"/>
          </rPr>
          <t>Explain the significance of NP-completeness.</t>
        </r>
      </text>
    </comment>
    <comment ref="E54" authorId="0" shapeId="0">
      <text>
        <r>
          <rPr>
            <sz val="9"/>
            <color indexed="81"/>
            <rFont val="Tahoma"/>
            <family val="2"/>
          </rPr>
          <t>Define the classes P and NP.</t>
        </r>
      </text>
    </comment>
    <comment ref="E55" authorId="0" shapeId="0">
      <text>
        <r>
          <rPr>
            <sz val="9"/>
            <color indexed="81"/>
            <rFont val="Tahoma"/>
            <family val="2"/>
          </rPr>
          <t>Define EXP.</t>
        </r>
      </text>
    </comment>
    <comment ref="E56" authorId="0" shapeId="0">
      <text>
        <r>
          <rPr>
            <sz val="9"/>
            <color indexed="81"/>
            <rFont val="Tahoma"/>
            <family val="2"/>
          </rPr>
          <t>Explain the significance of NP-completeness.</t>
        </r>
      </text>
    </comment>
    <comment ref="E57" authorId="0" shapeId="0">
      <text>
        <r>
          <rPr>
            <sz val="9"/>
            <color indexed="81"/>
            <rFont val="Tahoma"/>
            <family val="2"/>
          </rPr>
          <t>Provide examples of classic NP-complete problems.</t>
        </r>
      </text>
    </comment>
    <comment ref="E58" authorId="0" shapeId="0">
      <text>
        <r>
          <rPr>
            <sz val="9"/>
            <color indexed="81"/>
            <rFont val="Tahoma"/>
            <family val="2"/>
          </rPr>
          <t>Prove that a problem is NP-complete by reducing a classic known NP-complete problem to it.</t>
        </r>
      </text>
    </comment>
    <comment ref="E61" authorId="0" shapeId="0">
      <text>
        <r>
          <rPr>
            <sz val="9"/>
            <color indexed="81"/>
            <rFont val="Tahoma"/>
            <family val="2"/>
          </rPr>
          <t>Determine a language's place in the Chomsky hierarchy (regular, context-free, recursively enumerable).</t>
        </r>
      </text>
    </comment>
    <comment ref="E62" authorId="0" shapeId="0">
      <text>
        <r>
          <rPr>
            <sz val="9"/>
            <color indexed="81"/>
            <rFont val="Tahoma"/>
            <family val="2"/>
          </rPr>
          <t>Prove that a language is in a specified class and that it is not in the next lower class.</t>
        </r>
      </text>
    </comment>
    <comment ref="E63" authorId="0" shapeId="0">
      <text>
        <r>
          <rPr>
            <sz val="9"/>
            <color indexed="81"/>
            <rFont val="Tahoma"/>
            <family val="2"/>
          </rPr>
          <t>Convert among equivalently powerful notations for a language, including among DFAs, NFAs, and regular expressions, and between PDAs and CFGs.</t>
        </r>
      </text>
    </comment>
    <comment ref="E64" authorId="0" shapeId="0">
      <text>
        <r>
          <rPr>
            <sz val="9"/>
            <color indexed="81"/>
            <rFont val="Tahoma"/>
            <family val="2"/>
          </rPr>
          <t>Explain the Church-Turing thesis and its significance.</t>
        </r>
      </text>
    </comment>
    <comment ref="E65" authorId="0" shapeId="0">
      <text>
        <r>
          <rPr>
            <sz val="9"/>
            <color indexed="81"/>
            <rFont val="Tahoma"/>
            <family val="2"/>
          </rPr>
          <t>Explain Rice's Theorem and its significance.</t>
        </r>
      </text>
    </comment>
    <comment ref="E66" authorId="0" shapeId="0">
      <text>
        <r>
          <rPr>
            <sz val="9"/>
            <color indexed="81"/>
            <rFont val="Tahoma"/>
            <family val="2"/>
          </rPr>
          <t>Provide examples of uncomputable functions.</t>
        </r>
      </text>
    </comment>
    <comment ref="E67" authorId="0" shapeId="0">
      <text>
        <r>
          <rPr>
            <sz val="9"/>
            <color indexed="81"/>
            <rFont val="Tahoma"/>
            <family val="2"/>
          </rPr>
          <t>Prove that a problem is uncomputable by reducing a classic known uncomputable problem to it.</t>
        </r>
      </text>
    </comment>
    <comment ref="E70" authorId="0" shapeId="0">
      <text>
        <r>
          <rPr>
            <sz val="9"/>
            <color indexed="81"/>
            <rFont val="Tahoma"/>
            <family val="2"/>
          </rPr>
          <t>Understand the mapping of real-world problems to algorithmic solutions (e.g., as graph problems, linear programs, etc.)</t>
        </r>
      </text>
    </comment>
    <comment ref="E71" authorId="0" shapeId="0">
      <text>
        <r>
          <rPr>
            <sz val="9"/>
            <color indexed="81"/>
            <rFont val="Tahoma"/>
            <family val="2"/>
          </rPr>
          <t>Use advanced algorithmic techniques (e.g., randomization, approximation) to solve real problems.</t>
        </r>
      </text>
    </comment>
    <comment ref="E72" authorId="0" shapeId="0">
      <text>
        <r>
          <rPr>
            <sz val="9"/>
            <color indexed="81"/>
            <rFont val="Tahoma"/>
            <family val="2"/>
          </rPr>
          <t>Apply advanced analysis techniques (e.g., amortized, probabilistic, etc.) to algorithms.</t>
        </r>
      </text>
    </comment>
    <comment ref="E75" authorId="0" shapeId="0">
      <text>
        <r>
          <rPr>
            <sz val="9"/>
            <color indexed="81"/>
            <rFont val="Tahoma"/>
            <family val="2"/>
          </rPr>
          <t>Describe the progression of computer technology components from vacuum tubes to VLSI, from mainframe computer architectures to the organization of warehouse-scale computers</t>
        </r>
      </text>
    </comment>
    <comment ref="E76" authorId="0" shapeId="0">
      <text>
        <r>
          <rPr>
            <sz val="9"/>
            <color indexed="81"/>
            <rFont val="Tahoma"/>
            <family val="2"/>
          </rPr>
          <t>Comprehend the trend of modern computer architectures towards multi-core and that parallelism is inherent in all hardware systems</t>
        </r>
      </text>
    </comment>
    <comment ref="E77" authorId="0" shapeId="0">
      <text>
        <r>
          <rPr>
            <sz val="9"/>
            <color indexed="81"/>
            <rFont val="Tahoma"/>
            <family val="2"/>
          </rPr>
          <t>Explain the implications of the "power wall" in terms of further processor performance improvements and the drive towards harnessing parallelism</t>
        </r>
      </text>
    </comment>
    <comment ref="E78" authorId="0" shapeId="0">
      <text>
        <r>
          <rPr>
            <sz val="9"/>
            <color indexed="81"/>
            <rFont val="Tahoma"/>
            <family val="2"/>
          </rPr>
          <t>Articulate that there are many equivalent representations of computer functionality, including logical expressions and gates, and be able to use mathematical expressions to describe the functions of simple combinational and sequential circuits</t>
        </r>
      </text>
    </comment>
    <comment ref="E79" authorId="0" shapeId="0">
      <text>
        <r>
          <rPr>
            <sz val="9"/>
            <color indexed="81"/>
            <rFont val="Tahoma"/>
            <family val="2"/>
          </rPr>
          <t>Design the basic building blocks of a computer: arithmetic-logic unit (gate-level), registers (gate-level), central processing unit (register transfer-level), memory (register transfer-level)</t>
        </r>
      </text>
    </comment>
    <comment ref="E80" authorId="0" shapeId="0">
      <text>
        <r>
          <rPr>
            <sz val="9"/>
            <color indexed="81"/>
            <rFont val="Tahoma"/>
            <family val="2"/>
          </rPr>
          <t>Use CAD tools for capture, synthesis, and simulation to evaluate simple building blocks (e.g., arithmetic-logic unit, registers, movement between registers) of a simple computer design</t>
        </r>
      </text>
    </comment>
    <comment ref="E81" authorId="0" shapeId="0">
      <text>
        <r>
          <rPr>
            <sz val="9"/>
            <color indexed="81"/>
            <rFont val="Tahoma"/>
            <family val="2"/>
          </rPr>
          <t>Evaluate the functional and timing diagram behavior of a simple processory implemented at the logic circuit level</t>
        </r>
      </text>
    </comment>
    <comment ref="E84" authorId="0" shapeId="0">
      <text>
        <r>
          <rPr>
            <sz val="9"/>
            <color indexed="81"/>
            <rFont val="Tahoma"/>
            <family val="2"/>
          </rPr>
          <t>Explain why everything is data, including instructions, in computers</t>
        </r>
      </text>
    </comment>
    <comment ref="E85" authorId="0" shapeId="0">
      <text>
        <r>
          <rPr>
            <sz val="9"/>
            <color indexed="81"/>
            <rFont val="Tahoma"/>
            <family val="2"/>
          </rPr>
          <t>Explain the reasons for using alternative formats to represent numerical data</t>
        </r>
      </text>
    </comment>
    <comment ref="E86" authorId="0" shapeId="0">
      <text>
        <r>
          <rPr>
            <sz val="9"/>
            <color indexed="81"/>
            <rFont val="Tahoma"/>
            <family val="2"/>
          </rPr>
          <t>Describe how negative integers are stored in sign-magnitude and twos-complement representations</t>
        </r>
      </text>
    </comment>
    <comment ref="E87" authorId="0" shapeId="0">
      <text>
        <r>
          <rPr>
            <sz val="9"/>
            <color indexed="81"/>
            <rFont val="Tahoma"/>
            <family val="2"/>
          </rPr>
          <t>Explain how fixed-length number representations affect accuracy and precision</t>
        </r>
      </text>
    </comment>
    <comment ref="E88" authorId="0" shapeId="0">
      <text>
        <r>
          <rPr>
            <sz val="9"/>
            <color indexed="81"/>
            <rFont val="Tahoma"/>
            <family val="2"/>
          </rPr>
          <t>Describe the internal representation of non-numeric data, such as characters, strings, records, and arrays</t>
        </r>
      </text>
    </comment>
    <comment ref="E89" authorId="0" shapeId="0">
      <text>
        <r>
          <rPr>
            <sz val="9"/>
            <color indexed="81"/>
            <rFont val="Tahoma"/>
            <family val="2"/>
          </rPr>
          <t>Convert numerical data from one format to another</t>
        </r>
      </text>
    </comment>
    <comment ref="E90" authorId="0" shapeId="0">
      <text>
        <r>
          <rPr>
            <sz val="9"/>
            <color indexed="81"/>
            <rFont val="Tahoma"/>
            <family val="2"/>
          </rPr>
          <t>Write simple programs at the assembly/machine level for string processing and manipulation</t>
        </r>
      </text>
    </comment>
    <comment ref="E93" authorId="0" shapeId="0">
      <text>
        <r>
          <rPr>
            <sz val="9"/>
            <color indexed="81"/>
            <rFont val="Tahoma"/>
            <family val="2"/>
          </rPr>
          <t>Explain the organization of the classical von Neumann machine and its major functional units</t>
        </r>
      </text>
    </comment>
    <comment ref="E94" authorId="0" shapeId="0">
      <text>
        <r>
          <rPr>
            <sz val="9"/>
            <color indexed="81"/>
            <rFont val="Tahoma"/>
            <family val="2"/>
          </rPr>
          <t>Describe how an instruction is executed in a classical von Neumann machine, with extensions for threads, multiprocessor synchronization, and SIMD execution</t>
        </r>
      </text>
    </comment>
    <comment ref="E95" authorId="0" shapeId="0">
      <text>
        <r>
          <rPr>
            <sz val="9"/>
            <color indexed="81"/>
            <rFont val="Tahoma"/>
            <family val="2"/>
          </rPr>
          <t>Describe instruction level parallelism and hazards, and how they are managed in typical processor pipelines</t>
        </r>
      </text>
    </comment>
    <comment ref="E96" authorId="0" shapeId="0">
      <text>
        <r>
          <rPr>
            <sz val="9"/>
            <color indexed="81"/>
            <rFont val="Tahoma"/>
            <family val="2"/>
          </rPr>
          <t>Summarize how instructions are represented at both the machine level and in the context of a symbolic assembler</t>
        </r>
      </text>
    </comment>
    <comment ref="E97" authorId="0" shapeId="0">
      <text>
        <r>
          <rPr>
            <sz val="9"/>
            <color indexed="81"/>
            <rFont val="Tahoma"/>
            <family val="2"/>
          </rPr>
          <t>Demonstrate how to map between high-level language patterns into assembly/machine language notations</t>
        </r>
      </text>
    </comment>
    <comment ref="E98" authorId="0" shapeId="0">
      <text>
        <r>
          <rPr>
            <sz val="9"/>
            <color indexed="81"/>
            <rFont val="Tahoma"/>
            <family val="2"/>
          </rPr>
          <t>Explain different instruction formats, such as addresses per instruction and variable length vs. fixed length formats</t>
        </r>
      </text>
    </comment>
    <comment ref="E99" authorId="0" shapeId="0">
      <text>
        <r>
          <rPr>
            <sz val="9"/>
            <color indexed="81"/>
            <rFont val="Tahoma"/>
            <family val="2"/>
          </rPr>
          <t>Explain how subroutine calls are handled at the assembly level</t>
        </r>
      </text>
    </comment>
    <comment ref="E100" authorId="0" shapeId="0">
      <text>
        <r>
          <rPr>
            <sz val="9"/>
            <color indexed="81"/>
            <rFont val="Tahoma"/>
            <family val="2"/>
          </rPr>
          <t>Explain the basic concepts of interrupts and I/O operations</t>
        </r>
      </text>
    </comment>
    <comment ref="E101" authorId="0" shapeId="0">
      <text>
        <r>
          <rPr>
            <sz val="9"/>
            <color indexed="81"/>
            <rFont val="Tahoma"/>
            <family val="2"/>
          </rPr>
          <t>Explain how subroutine calls are handled at the assembly level</t>
        </r>
      </text>
    </comment>
    <comment ref="E102" authorId="0" shapeId="0">
      <text>
        <r>
          <rPr>
            <sz val="9"/>
            <color indexed="81"/>
            <rFont val="Tahoma"/>
            <family val="2"/>
          </rPr>
          <t>Write simple assembly language program segments</t>
        </r>
      </text>
    </comment>
    <comment ref="E103" authorId="0" shapeId="0">
      <text>
        <r>
          <rPr>
            <sz val="9"/>
            <color indexed="81"/>
            <rFont val="Tahoma"/>
            <family val="2"/>
          </rPr>
          <t>Show how fundamental high-level programming constructs are implemented at the machine-language level</t>
        </r>
      </text>
    </comment>
    <comment ref="E106" authorId="0" shapeId="0">
      <text>
        <r>
          <rPr>
            <sz val="9"/>
            <color indexed="81"/>
            <rFont val="Tahoma"/>
            <family val="2"/>
          </rPr>
          <t>Identify the main types of memory technology</t>
        </r>
      </text>
    </comment>
    <comment ref="E107" authorId="0" shapeId="0">
      <text>
        <r>
          <rPr>
            <sz val="9"/>
            <color indexed="81"/>
            <rFont val="Tahoma"/>
            <family val="2"/>
          </rPr>
          <t>Explain the effect of memory latency on running time</t>
        </r>
      </text>
    </comment>
    <comment ref="E108" authorId="0" shapeId="0">
      <text>
        <r>
          <rPr>
            <sz val="9"/>
            <color indexed="81"/>
            <rFont val="Tahoma"/>
            <family val="2"/>
          </rPr>
          <t>Describe how the use of memory hierarchy (cache, virtual memory) is used to reduce the effective memory latency</t>
        </r>
      </text>
    </comment>
    <comment ref="E109" authorId="0" shapeId="0">
      <text>
        <r>
          <rPr>
            <sz val="9"/>
            <color indexed="81"/>
            <rFont val="Tahoma"/>
            <family val="2"/>
          </rPr>
          <t>Describe the principles of memory management</t>
        </r>
      </text>
    </comment>
    <comment ref="E110" authorId="0" shapeId="0">
      <text>
        <r>
          <rPr>
            <sz val="9"/>
            <color indexed="81"/>
            <rFont val="Tahoma"/>
            <family val="2"/>
          </rPr>
          <t>Explain the workings of a system with virtual memory management</t>
        </r>
      </text>
    </comment>
    <comment ref="E111" authorId="0" shapeId="0">
      <text>
        <r>
          <rPr>
            <sz val="9"/>
            <color indexed="81"/>
            <rFont val="Tahoma"/>
            <family val="2"/>
          </rPr>
          <t>Compute Average Memory Access Time under a variety of memory system configurations and workload assumptions</t>
        </r>
      </text>
    </comment>
    <comment ref="E114" authorId="0" shapeId="0">
      <text>
        <r>
          <rPr>
            <sz val="9"/>
            <color indexed="81"/>
            <rFont val="Tahoma"/>
            <family val="2"/>
          </rPr>
          <t>Explain how interrups are used to implement I/O control and data transfers</t>
        </r>
      </text>
    </comment>
    <comment ref="E115" authorId="0" shapeId="0">
      <text>
        <r>
          <rPr>
            <sz val="9"/>
            <color indexed="81"/>
            <rFont val="Tahoma"/>
            <family val="2"/>
          </rPr>
          <t>Identify various types of buses in a computer system</t>
        </r>
      </text>
    </comment>
    <comment ref="E116" authorId="0" shapeId="0">
      <text>
        <r>
          <rPr>
            <sz val="9"/>
            <color indexed="81"/>
            <rFont val="Tahoma"/>
            <family val="2"/>
          </rPr>
          <t>Describe data access from a magnetic disk drive</t>
        </r>
      </text>
    </comment>
    <comment ref="E117" authorId="0" shapeId="0">
      <text>
        <r>
          <rPr>
            <sz val="9"/>
            <color indexed="81"/>
            <rFont val="Tahoma"/>
            <family val="2"/>
          </rPr>
          <t>Compare common network organizations, such as ethernet/bus, ring, switched vs. routed</t>
        </r>
      </text>
    </comment>
    <comment ref="E118" authorId="0" shapeId="0">
      <text>
        <r>
          <rPr>
            <sz val="9"/>
            <color indexed="81"/>
            <rFont val="Tahoma"/>
            <family val="2"/>
          </rPr>
          <t>Identify interfaces needed for multimedia support, from storage, through network, to memory and display</t>
        </r>
      </text>
    </comment>
    <comment ref="E119" authorId="0" shapeId="0">
      <text>
        <r>
          <rPr>
            <sz val="9"/>
            <color indexed="81"/>
            <rFont val="Tahoma"/>
            <family val="2"/>
          </rPr>
          <t>Describe the advantages and limitations of RAID architectures</t>
        </r>
      </text>
    </comment>
    <comment ref="E122" authorId="0" shapeId="0">
      <text>
        <r>
          <rPr>
            <sz val="9"/>
            <color indexed="81"/>
            <rFont val="Tahoma"/>
            <family val="2"/>
          </rPr>
          <t>Compare alternative implementation of datapaths</t>
        </r>
      </text>
    </comment>
    <comment ref="E123" authorId="0" shapeId="0">
      <text>
        <r>
          <rPr>
            <sz val="9"/>
            <color indexed="81"/>
            <rFont val="Tahoma"/>
            <family val="2"/>
          </rPr>
          <t>Discuss the concept of control points and the generation of control signals using hardwired or microprogrammed implementations</t>
        </r>
      </text>
    </comment>
    <comment ref="E124" authorId="0" shapeId="0">
      <text>
        <r>
          <rPr>
            <sz val="9"/>
            <color indexed="81"/>
            <rFont val="Tahoma"/>
            <family val="2"/>
          </rPr>
          <t>Explain basic instruction level parallelism using pipelining and the major hazards that may occur</t>
        </r>
      </text>
    </comment>
    <comment ref="E125" authorId="0" shapeId="0">
      <text>
        <r>
          <rPr>
            <sz val="9"/>
            <color indexed="81"/>
            <rFont val="Tahoma"/>
            <family val="2"/>
          </rPr>
          <t>Design and implement a complete processor, including datapath and control</t>
        </r>
      </text>
    </comment>
    <comment ref="E126" authorId="0" shapeId="0">
      <text>
        <r>
          <rPr>
            <sz val="9"/>
            <color indexed="81"/>
            <rFont val="Tahoma"/>
            <family val="2"/>
          </rPr>
          <t>Determine, for a given processor and memory system implementation, the average cycles per instruction</t>
        </r>
      </text>
    </comment>
    <comment ref="E129" authorId="0" shapeId="0">
      <text>
        <r>
          <rPr>
            <sz val="9"/>
            <color indexed="81"/>
            <rFont val="Tahoma"/>
            <family val="2"/>
          </rPr>
          <t>Discuss the concept of parallel processing beyond the classical von Neumann model</t>
        </r>
      </text>
    </comment>
    <comment ref="E130" authorId="0" shapeId="0">
      <text>
        <r>
          <rPr>
            <sz val="9"/>
            <color indexed="81"/>
            <rFont val="Tahoma"/>
            <family val="2"/>
          </rPr>
          <t>Describe alternative architectures such as SIMD and MIMD</t>
        </r>
      </text>
    </comment>
    <comment ref="E131" authorId="0" shapeId="0">
      <text>
        <r>
          <rPr>
            <sz val="9"/>
            <color indexed="81"/>
            <rFont val="Tahoma"/>
            <family val="2"/>
          </rPr>
          <t>Explain the concept of interconnection networks and characterize different approaches</t>
        </r>
      </text>
    </comment>
    <comment ref="E132" authorId="0" shapeId="0">
      <text>
        <r>
          <rPr>
            <sz val="9"/>
            <color indexed="81"/>
            <rFont val="Tahoma"/>
            <family val="2"/>
          </rPr>
          <t>Discuss the special concerns that multiprocessing systems present with respect to memory management and describe how these are addressed</t>
        </r>
      </text>
    </comment>
    <comment ref="E133" authorId="0" shapeId="0">
      <text>
        <r>
          <rPr>
            <sz val="9"/>
            <color indexed="81"/>
            <rFont val="Tahoma"/>
            <family val="2"/>
          </rPr>
          <t>Describe the differences between memory backplane, processor memory interconnect, and remote memory via networks</t>
        </r>
      </text>
    </comment>
    <comment ref="E136" authorId="0" shapeId="0">
      <text>
        <r>
          <rPr>
            <sz val="9"/>
            <color indexed="81"/>
            <rFont val="Tahoma"/>
            <family val="2"/>
          </rPr>
          <t xml:space="preserve">Describe superscalar architectures and their advantages </t>
        </r>
      </text>
    </comment>
    <comment ref="E137" authorId="0" shapeId="0">
      <text>
        <r>
          <rPr>
            <sz val="9"/>
            <color indexed="81"/>
            <rFont val="Tahoma"/>
            <family val="2"/>
          </rPr>
          <t>Explain the concept of branch prediction and its utility</t>
        </r>
      </text>
    </comment>
    <comment ref="E138" authorId="0" shapeId="0">
      <text>
        <r>
          <rPr>
            <sz val="9"/>
            <color indexed="81"/>
            <rFont val="Tahoma"/>
            <family val="2"/>
          </rPr>
          <t>Characterize the costs and benefits of prefetching</t>
        </r>
      </text>
    </comment>
    <comment ref="E139" authorId="0" shapeId="0">
      <text>
        <r>
          <rPr>
            <sz val="9"/>
            <color indexed="81"/>
            <rFont val="Tahoma"/>
            <family val="2"/>
          </rPr>
          <t>Explain speculative execution and identify the conditions that justify it</t>
        </r>
      </text>
    </comment>
    <comment ref="E140" authorId="0" shapeId="0">
      <text>
        <r>
          <rPr>
            <sz val="9"/>
            <color indexed="81"/>
            <rFont val="Tahoma"/>
            <family val="2"/>
          </rPr>
          <t>Discuss the performance advantages that multithreading offered in an architecture along with the factors that make it difficult to derive maximum benefits from this approach</t>
        </r>
      </text>
    </comment>
    <comment ref="E141" authorId="0" shapeId="0">
      <text>
        <r>
          <rPr>
            <sz val="9"/>
            <color indexed="81"/>
            <rFont val="Tahoma"/>
            <family val="2"/>
          </rPr>
          <t>Describe the relevance of scalability to performance</t>
        </r>
      </text>
    </comment>
    <comment ref="E144" authorId="0" shapeId="0">
      <text>
        <r>
          <rPr>
            <sz val="9"/>
            <color indexed="81"/>
            <rFont val="Tahoma"/>
            <family val="2"/>
          </rPr>
          <t>Explain the concept of modeling and the use of abstraction that allows the use of a machine to solve a problem.</t>
        </r>
      </text>
    </comment>
    <comment ref="E145" authorId="0" shapeId="0">
      <text>
        <r>
          <rPr>
            <sz val="9"/>
            <color indexed="81"/>
            <rFont val="Tahoma"/>
            <family val="2"/>
          </rPr>
          <t xml:space="preserve">Describe the relationship between modeling and simulation, i.e., thinking of simulation as dynamic modeling. </t>
        </r>
      </text>
    </comment>
    <comment ref="E146" authorId="0" shapeId="0">
      <text>
        <r>
          <rPr>
            <sz val="9"/>
            <color indexed="81"/>
            <rFont val="Tahoma"/>
            <family val="2"/>
          </rPr>
          <t>Create a simple, formal mathematical model of a real-world situation and use that model in a simulation.</t>
        </r>
      </text>
    </comment>
    <comment ref="E147" authorId="0" shapeId="0">
      <text>
        <r>
          <rPr>
            <sz val="9"/>
            <color indexed="81"/>
            <rFont val="Tahoma"/>
            <family val="2"/>
          </rPr>
          <t>Differentiate among the different types of simulations, including physical simulations, human-guided simulations, and virtual reality.</t>
        </r>
      </text>
    </comment>
    <comment ref="E148" authorId="0" shapeId="0">
      <text>
        <r>
          <rPr>
            <sz val="9"/>
            <color indexed="81"/>
            <rFont val="Tahoma"/>
            <family val="2"/>
          </rPr>
          <t>Describe several approaches to validating models.</t>
        </r>
      </text>
    </comment>
    <comment ref="E151" authorId="0" shapeId="0">
      <text>
        <r>
          <rPr>
            <sz val="9"/>
            <color indexed="81"/>
            <rFont val="Tahoma"/>
            <family val="2"/>
          </rPr>
          <t>Explain and give examples of the benefits of simulation and modeling in a range of important application areas.</t>
        </r>
      </text>
    </comment>
    <comment ref="E152" authorId="0" shapeId="0">
      <text>
        <r>
          <rPr>
            <sz val="9"/>
            <color indexed="81"/>
            <rFont val="Tahoma"/>
            <family val="2"/>
          </rPr>
          <t>Demonstrate the ability to apply the techniques of modeling and simulation to a range of problem areas.</t>
        </r>
      </text>
    </comment>
    <comment ref="E153" authorId="0" shapeId="0">
      <text>
        <r>
          <rPr>
            <sz val="9"/>
            <color indexed="81"/>
            <rFont val="Tahoma"/>
            <family val="2"/>
          </rPr>
          <t>Explain the constructs and concepts of a particular modeling approach.</t>
        </r>
      </text>
    </comment>
    <comment ref="E154" authorId="0" shapeId="0">
      <text>
        <r>
          <rPr>
            <sz val="9"/>
            <color indexed="81"/>
            <rFont val="Tahoma"/>
            <family val="2"/>
          </rPr>
          <t>Explain the difference between validation and verification of a model; demonstrate the difference with specific examples.</t>
        </r>
      </text>
    </comment>
    <comment ref="E155" authorId="0" shapeId="0">
      <text>
        <r>
          <rPr>
            <sz val="9"/>
            <color indexed="81"/>
            <rFont val="Tahoma"/>
            <family val="2"/>
          </rPr>
          <t>Verify and validate the results of a simulation.</t>
        </r>
      </text>
    </comment>
    <comment ref="E156" authorId="0" shapeId="0">
      <text>
        <r>
          <rPr>
            <sz val="9"/>
            <color indexed="81"/>
            <rFont val="Tahoma"/>
            <family val="2"/>
          </rPr>
          <t>Evaluate a simulation, highlighting the benefits and the drawbacks.</t>
        </r>
      </text>
    </comment>
    <comment ref="E157" authorId="0" shapeId="0">
      <text>
        <r>
          <rPr>
            <sz val="9"/>
            <color indexed="81"/>
            <rFont val="Tahoma"/>
            <family val="2"/>
          </rPr>
          <t>Choose an appropriate modeling approach for a given problem or situation</t>
        </r>
      </text>
    </comment>
    <comment ref="E158" authorId="0" shapeId="0">
      <text>
        <r>
          <rPr>
            <sz val="9"/>
            <color indexed="81"/>
            <rFont val="Tahoma"/>
            <family val="2"/>
          </rPr>
          <t>Compare results from different simulations of the same situation and explain any differences.</t>
        </r>
      </text>
    </comment>
    <comment ref="E159" authorId="0" shapeId="0">
      <text>
        <r>
          <rPr>
            <sz val="9"/>
            <color indexed="81"/>
            <rFont val="Tahoma"/>
            <family val="2"/>
          </rPr>
          <t>Infer the behavior of a system from the results of a simulation of the system.</t>
        </r>
      </text>
    </comment>
    <comment ref="E160" authorId="0" shapeId="0">
      <text>
        <r>
          <rPr>
            <sz val="9"/>
            <color indexed="81"/>
            <rFont val="Tahoma"/>
            <family val="2"/>
          </rPr>
          <t>Extend or adapt an existing model to a new situation.</t>
        </r>
      </text>
    </comment>
    <comment ref="E163" authorId="0" shapeId="0">
      <text>
        <r>
          <rPr>
            <sz val="9"/>
            <color indexed="81"/>
            <rFont val="Tahoma"/>
            <family val="2"/>
          </rPr>
          <t>Explain the characteristics and defining properties of algorithms and how they relate to machine processing.</t>
        </r>
      </text>
    </comment>
    <comment ref="E164" authorId="0" shapeId="0">
      <text>
        <r>
          <rPr>
            <sz val="9"/>
            <color indexed="81"/>
            <rFont val="Tahoma"/>
            <family val="2"/>
          </rPr>
          <t>Analyze simple problem statements to identify relevant information and select appropriate processing to solve the problem.</t>
        </r>
      </text>
    </comment>
    <comment ref="E165" authorId="0" shapeId="0">
      <text>
        <r>
          <rPr>
            <sz val="9"/>
            <color indexed="81"/>
            <rFont val="Tahoma"/>
            <family val="2"/>
          </rPr>
          <t>Identify or sketch a workflow for an existing computational process such as the creation of a graph based on experimental data.</t>
        </r>
      </text>
    </comment>
    <comment ref="E166" authorId="0" shapeId="0">
      <text>
        <r>
          <rPr>
            <sz val="9"/>
            <color indexed="81"/>
            <rFont val="Tahoma"/>
            <family val="2"/>
          </rPr>
          <t>Describe the process of converting an algorithm to machine-executable code.</t>
        </r>
      </text>
    </comment>
    <comment ref="E167" authorId="0" shapeId="0">
      <text>
        <r>
          <rPr>
            <sz val="9"/>
            <color indexed="81"/>
            <rFont val="Tahoma"/>
            <family val="2"/>
          </rPr>
          <t>Summarize the phases of software development and compare several common lifecycle models.</t>
        </r>
      </text>
    </comment>
    <comment ref="E168" authorId="0" shapeId="0">
      <text>
        <r>
          <rPr>
            <sz val="9"/>
            <color indexed="81"/>
            <rFont val="Tahoma"/>
            <family val="2"/>
          </rPr>
          <t>Explain how data is represented in a machine.  Compare representations of integers to floating point numbers. Describe underflow, overflow, round off, and truncation errors in data representations.</t>
        </r>
      </text>
    </comment>
    <comment ref="E169" authorId="0" shapeId="0">
      <text>
        <r>
          <rPr>
            <sz val="9"/>
            <color indexed="81"/>
            <rFont val="Tahoma"/>
            <family val="2"/>
          </rPr>
          <t>Apply standard numerical algorithms to solve ODEs and PDEs. Use computing systems to solve systems of equations.</t>
        </r>
      </text>
    </comment>
    <comment ref="E170" authorId="0" shapeId="0">
      <text>
        <r>
          <rPr>
            <sz val="9"/>
            <color indexed="81"/>
            <rFont val="Tahoma"/>
            <family val="2"/>
          </rPr>
          <t>Describe the basic properties of bandwidth, latency, scalability and granularity.</t>
        </r>
      </text>
    </comment>
    <comment ref="E171" authorId="0" shapeId="0">
      <text>
        <r>
          <rPr>
            <sz val="9"/>
            <color indexed="81"/>
            <rFont val="Tahoma"/>
            <family val="2"/>
          </rPr>
          <t>Describe the levels of parallelism including task, data, and event parallelism.</t>
        </r>
      </text>
    </comment>
    <comment ref="E172" authorId="0" shapeId="0">
      <text>
        <r>
          <rPr>
            <sz val="9"/>
            <color indexed="81"/>
            <rFont val="Tahoma"/>
            <family val="2"/>
          </rPr>
          <t>Compare and contrast parallel programming paradigms recognizing the strengths and weaknesses of each.</t>
        </r>
      </text>
    </comment>
    <comment ref="E173" authorId="0" shapeId="0">
      <text>
        <r>
          <rPr>
            <sz val="9"/>
            <color indexed="81"/>
            <rFont val="Tahoma"/>
            <family val="2"/>
          </rPr>
          <t>Identify the issues impacting correctness and efficiency of a computation.</t>
        </r>
      </text>
    </comment>
    <comment ref="E174" authorId="0" shapeId="0">
      <text>
        <r>
          <rPr>
            <sz val="9"/>
            <color indexed="81"/>
            <rFont val="Tahoma"/>
            <family val="2"/>
          </rPr>
          <t>Design, code, test and debug programs for a parallel computation.</t>
        </r>
      </text>
    </comment>
    <comment ref="E177" authorId="0" shapeId="0">
      <text>
        <r>
          <rPr>
            <sz val="9"/>
            <color indexed="81"/>
            <rFont val="Tahoma"/>
            <family val="2"/>
          </rPr>
          <t>Compare common computer interface mechanisms with respect to ease-of-use, learnability, and cost.</t>
        </r>
      </text>
    </comment>
    <comment ref="E178" authorId="0" shapeId="0">
      <text>
        <r>
          <rPr>
            <sz val="9"/>
            <color indexed="81"/>
            <rFont val="Tahoma"/>
            <family val="2"/>
          </rPr>
          <t>Use standard APIs and tools to create visual displays of data, including graphs, charts, tables, and histograms.</t>
        </r>
      </text>
    </comment>
    <comment ref="E179" authorId="0" shapeId="0">
      <text>
        <r>
          <rPr>
            <sz val="9"/>
            <color indexed="81"/>
            <rFont val="Tahoma"/>
            <family val="2"/>
          </rPr>
          <t>Describe several approaches to using a computer as a menas for interacting with and processing data.</t>
        </r>
      </text>
    </comment>
    <comment ref="E180" authorId="0" shapeId="0">
      <text>
        <r>
          <rPr>
            <sz val="9"/>
            <color indexed="81"/>
            <rFont val="Tahoma"/>
            <family val="2"/>
          </rPr>
          <t>Extract useful information from a dataset.</t>
        </r>
      </text>
    </comment>
    <comment ref="E181" authorId="0" shapeId="0">
      <text>
        <r>
          <rPr>
            <sz val="9"/>
            <color indexed="81"/>
            <rFont val="Tahoma"/>
            <family val="2"/>
          </rPr>
          <t>Analyze and select visualization techniques for specific problems.</t>
        </r>
      </text>
    </comment>
    <comment ref="E182" authorId="0" shapeId="0">
      <text>
        <r>
          <rPr>
            <sz val="9"/>
            <color indexed="81"/>
            <rFont val="Tahoma"/>
            <family val="2"/>
          </rPr>
          <t>Describe issues related to scaling data analysis from small to large data sets.</t>
        </r>
      </text>
    </comment>
    <comment ref="E185" authorId="0" shapeId="0">
      <text>
        <r>
          <rPr>
            <sz val="9"/>
            <color indexed="81"/>
            <rFont val="Tahoma"/>
            <family val="2"/>
          </rPr>
          <t>Identify all of the data, information, and knowledge elements and related organizations, for a computational science application.</t>
        </r>
      </text>
    </comment>
    <comment ref="E186" authorId="0" shapeId="0">
      <text>
        <r>
          <rPr>
            <sz val="9"/>
            <color indexed="81"/>
            <rFont val="Tahoma"/>
            <family val="2"/>
          </rPr>
          <t>Describe how to represent data and information for processing.</t>
        </r>
      </text>
    </comment>
    <comment ref="E187" authorId="0" shapeId="0">
      <text>
        <r>
          <rPr>
            <sz val="9"/>
            <color indexed="81"/>
            <rFont val="Tahoma"/>
            <family val="2"/>
          </rPr>
          <t>Describe typical user requirements regarding that data, information, and knowledge.</t>
        </r>
      </text>
    </comment>
    <comment ref="E188" authorId="0" shapeId="0">
      <text>
        <r>
          <rPr>
            <sz val="9"/>
            <color indexed="81"/>
            <rFont val="Tahoma"/>
            <family val="2"/>
          </rPr>
          <t>Select a suitable system or software implementation to manage data, information, and knowledge.</t>
        </r>
      </text>
    </comment>
    <comment ref="E189" authorId="0" shapeId="0">
      <text>
        <r>
          <rPr>
            <sz val="9"/>
            <color indexed="81"/>
            <rFont val="Tahoma"/>
            <family val="2"/>
          </rPr>
          <t>List and describe the reports, transactions, and other processing needed for a computational science application.</t>
        </r>
      </text>
    </comment>
    <comment ref="E190" authorId="0" shapeId="0">
      <text>
        <r>
          <rPr>
            <sz val="9"/>
            <color indexed="81"/>
            <rFont val="Tahoma"/>
            <family val="2"/>
          </rPr>
          <t>Compare and contrast database management, information retrieval, and digital library systems with regard to handling typical computational science applications.</t>
        </r>
      </text>
    </comment>
    <comment ref="E191" authorId="0" shapeId="0">
      <text>
        <r>
          <rPr>
            <sz val="9"/>
            <color indexed="81"/>
            <rFont val="Tahoma"/>
            <family val="2"/>
          </rPr>
          <t>Design a digital library for some computational science users / societies, with appropriate content and services.</t>
        </r>
      </text>
    </comment>
    <comment ref="E194" authorId="0" shapeId="0">
      <text>
        <r>
          <rPr>
            <sz val="9"/>
            <color indexed="81"/>
            <rFont val="Tahoma"/>
            <family val="2"/>
          </rPr>
          <t>Explain with examples the basic terminology of functions, relations, and sets.</t>
        </r>
      </text>
    </comment>
    <comment ref="E195" authorId="0" shapeId="0">
      <text>
        <r>
          <rPr>
            <sz val="9"/>
            <color indexed="81"/>
            <rFont val="Tahoma"/>
            <family val="2"/>
          </rPr>
          <t>Perform the operations associated with sets, functions, and relations.</t>
        </r>
      </text>
    </comment>
    <comment ref="E196" authorId="0" shapeId="0">
      <text>
        <r>
          <rPr>
            <sz val="9"/>
            <color indexed="81"/>
            <rFont val="Tahoma"/>
            <family val="2"/>
          </rPr>
          <t>Relate practical examples to the appropriate set, function, or relation model, and interpret the associated operations and terminology in context.</t>
        </r>
      </text>
    </comment>
    <comment ref="E199" authorId="0" shapeId="0">
      <text>
        <r>
          <rPr>
            <sz val="9"/>
            <color indexed="81"/>
            <rFont val="Tahoma"/>
            <family val="2"/>
          </rPr>
          <t>Convert logical statements from informal language to propositional and predicate logic expressions.</t>
        </r>
      </text>
    </comment>
    <comment ref="E200" authorId="0" shapeId="0">
      <text>
        <r>
          <rPr>
            <sz val="9"/>
            <color indexed="81"/>
            <rFont val="Tahoma"/>
            <family val="2"/>
          </rPr>
          <t>Apply formal methods of symbolic propositional and predicate logic, such as calculating validity of formulae and computing normal forms.</t>
        </r>
      </text>
    </comment>
    <comment ref="E201" authorId="0" shapeId="0">
      <text>
        <r>
          <rPr>
            <sz val="9"/>
            <color indexed="81"/>
            <rFont val="Tahoma"/>
            <family val="2"/>
          </rPr>
          <t>Use the rules of inference to construct proofs in propositional and predicate logic.</t>
        </r>
      </text>
    </comment>
    <comment ref="E202" authorId="0" shapeId="0">
      <text>
        <r>
          <rPr>
            <sz val="9"/>
            <color indexed="81"/>
            <rFont val="Tahoma"/>
            <family val="2"/>
          </rPr>
          <t>Describe how symbolic logic can be used to model real-life situations or applications, including those arising in computing contexts such as software analysis (e.g., program correctness), database queries, and algorithms.</t>
        </r>
      </text>
    </comment>
    <comment ref="E203" authorId="0" shapeId="0">
      <text>
        <r>
          <rPr>
            <sz val="9"/>
            <color indexed="81"/>
            <rFont val="Tahoma"/>
            <family val="2"/>
          </rPr>
          <t>Apply formal logic proofs and/or informal, but rigorous, logical reasoning to real problems, such as predicting the behavior of software or solving problems such as puzzles.</t>
        </r>
      </text>
    </comment>
    <comment ref="E204" authorId="0" shapeId="0">
      <text>
        <r>
          <rPr>
            <sz val="9"/>
            <color indexed="81"/>
            <rFont val="Tahoma"/>
            <family val="2"/>
          </rPr>
          <t>Describe the strengths and limitations of propositional and predicate logic.</t>
        </r>
      </text>
    </comment>
    <comment ref="E207" authorId="0" shapeId="0">
      <text>
        <r>
          <rPr>
            <sz val="9"/>
            <color indexed="81"/>
            <rFont val="Tahoma"/>
            <family val="2"/>
          </rPr>
          <t>Identify the proof technique used in a given proof.</t>
        </r>
      </text>
    </comment>
    <comment ref="E208" authorId="0" shapeId="0">
      <text>
        <r>
          <rPr>
            <sz val="9"/>
            <color indexed="81"/>
            <rFont val="Tahoma"/>
            <family val="2"/>
          </rPr>
          <t>Outline the basic structure of each proof technique described in this unit.</t>
        </r>
      </text>
    </comment>
    <comment ref="E209" authorId="0" shapeId="0">
      <text>
        <r>
          <rPr>
            <sz val="9"/>
            <color indexed="81"/>
            <rFont val="Tahoma"/>
            <family val="2"/>
          </rPr>
          <t>Apply each of the proof techniques correctly in the construction of a sound argument.</t>
        </r>
      </text>
    </comment>
    <comment ref="E210" authorId="0" shapeId="0">
      <text>
        <r>
          <rPr>
            <sz val="9"/>
            <color indexed="81"/>
            <rFont val="Tahoma"/>
            <family val="2"/>
          </rPr>
          <t>Determine which type of proof is best for a given problem.</t>
        </r>
      </text>
    </comment>
    <comment ref="E211" authorId="0" shapeId="0">
      <text>
        <r>
          <rPr>
            <sz val="9"/>
            <color indexed="81"/>
            <rFont val="Tahoma"/>
            <family val="2"/>
          </rPr>
          <t>Explain the parallels between ideas of mathematical and/or structural induction to recursion and recursively defined structures.</t>
        </r>
      </text>
    </comment>
    <comment ref="E212" authorId="0" shapeId="0">
      <text>
        <r>
          <rPr>
            <sz val="9"/>
            <color indexed="81"/>
            <rFont val="Tahoma"/>
            <family val="2"/>
          </rPr>
          <t>Explain the relationship between weak and strong induction and give examples of the appropriate use of each.</t>
        </r>
      </text>
    </comment>
    <comment ref="E213" authorId="0" shapeId="0">
      <text>
        <r>
          <rPr>
            <sz val="9"/>
            <color indexed="81"/>
            <rFont val="Tahoma"/>
            <family val="2"/>
          </rPr>
          <t xml:space="preserve">State the well-ordering principle and its relationship to mathematical induction. </t>
        </r>
      </text>
    </comment>
    <comment ref="E216" authorId="0" shapeId="0">
      <text>
        <r>
          <rPr>
            <sz val="9"/>
            <color indexed="81"/>
            <rFont val="Tahoma"/>
            <family val="2"/>
          </rPr>
          <t>Apply counting arguments, including sum and product rules, inclusion-exclusing principle and arithmetic/geometric progressions.</t>
        </r>
      </text>
    </comment>
    <comment ref="E217" authorId="0" shapeId="0">
      <text>
        <r>
          <rPr>
            <sz val="9"/>
            <color indexed="81"/>
            <rFont val="Tahoma"/>
            <family val="2"/>
          </rPr>
          <t>Apply the pigeonhole principle in the context of a formal proof.</t>
        </r>
      </text>
    </comment>
    <comment ref="E218" authorId="0" shapeId="0">
      <text>
        <r>
          <rPr>
            <sz val="9"/>
            <color indexed="81"/>
            <rFont val="Tahoma"/>
            <family val="2"/>
          </rPr>
          <t>Compute permutations and combinations of a set, and interpret the meaning in the context of the particular application.</t>
        </r>
      </text>
    </comment>
    <comment ref="E219" authorId="0" shapeId="0">
      <text>
        <r>
          <rPr>
            <sz val="9"/>
            <color indexed="81"/>
            <rFont val="Tahoma"/>
            <family val="2"/>
          </rPr>
          <t>Map real-world applications to appropriate counting formalisms, such as determining the number of ways to arrange people around a table, subject to constraints on the seating arrangement, or the number of ways to determine certain hands in cards (e.g., a full house).</t>
        </r>
      </text>
    </comment>
    <comment ref="E220" authorId="0" shapeId="0">
      <text>
        <r>
          <rPr>
            <sz val="9"/>
            <color indexed="81"/>
            <rFont val="Tahoma"/>
            <family val="2"/>
          </rPr>
          <t>Solve a variety of basic recurrence relations.</t>
        </r>
      </text>
    </comment>
    <comment ref="E221" authorId="0" shapeId="0">
      <text>
        <r>
          <rPr>
            <sz val="9"/>
            <color indexed="81"/>
            <rFont val="Tahoma"/>
            <family val="2"/>
          </rPr>
          <t>Analyze a problem to determine underlying recurrence relations.</t>
        </r>
      </text>
    </comment>
    <comment ref="E222" authorId="0" shapeId="0">
      <text>
        <r>
          <rPr>
            <sz val="9"/>
            <color indexed="81"/>
            <rFont val="Tahoma"/>
            <family val="2"/>
          </rPr>
          <t>Perform computations involving modular arithmetic.</t>
        </r>
      </text>
    </comment>
    <comment ref="E225" authorId="0" shapeId="0">
      <text>
        <r>
          <rPr>
            <sz val="9"/>
            <color indexed="81"/>
            <rFont val="Tahoma"/>
            <family val="2"/>
          </rPr>
          <t>Illustrate by example the basic terminology of graph theory, and some of the properties and special cases of each type of graph/tree.</t>
        </r>
      </text>
    </comment>
    <comment ref="E226" authorId="0" shapeId="0">
      <text>
        <r>
          <rPr>
            <sz val="9"/>
            <color indexed="81"/>
            <rFont val="Tahoma"/>
            <family val="2"/>
          </rPr>
          <t>Demonstrate different traversal methods for trees and graphs, including pre, post, and in-order traversal of trees.</t>
        </r>
      </text>
    </comment>
    <comment ref="E227" authorId="0" shapeId="0">
      <text>
        <r>
          <rPr>
            <sz val="9"/>
            <color indexed="81"/>
            <rFont val="Tahoma"/>
            <family val="2"/>
          </rPr>
          <t>Model a variety of real-world problems in computer science using appropriate forms of graphs and trees, such as representing a network topology or the organizaiton of a hierarchical file system.</t>
        </r>
      </text>
    </comment>
    <comment ref="E228" authorId="0" shapeId="0">
      <text>
        <r>
          <rPr>
            <sz val="9"/>
            <color indexed="81"/>
            <rFont val="Tahoma"/>
            <family val="2"/>
          </rPr>
          <t>Show how concepts from graphs and trees appear in data structures, algorithms, proof techniques (structural induction), and counting.</t>
        </r>
      </text>
    </comment>
    <comment ref="E229" authorId="0" shapeId="0">
      <text>
        <r>
          <rPr>
            <sz val="9"/>
            <color indexed="81"/>
            <rFont val="Tahoma"/>
            <family val="2"/>
          </rPr>
          <t xml:space="preserve">Explain how to construct a spanning tree of a graph. </t>
        </r>
      </text>
    </comment>
    <comment ref="E230" authorId="0" shapeId="0">
      <text>
        <r>
          <rPr>
            <sz val="9"/>
            <color indexed="81"/>
            <rFont val="Tahoma"/>
            <family val="2"/>
          </rPr>
          <t xml:space="preserve">Determine if two graphs are isomorphic.  </t>
        </r>
      </text>
    </comment>
    <comment ref="E233" authorId="0" shapeId="0">
      <text>
        <r>
          <rPr>
            <sz val="9"/>
            <color indexed="81"/>
            <rFont val="Tahoma"/>
            <family val="2"/>
          </rPr>
          <t>Calculate probabilities of events and expectations of random variables for elementary problems such as games of chance.</t>
        </r>
      </text>
    </comment>
    <comment ref="E234" authorId="0" shapeId="0">
      <text>
        <r>
          <rPr>
            <sz val="9"/>
            <color indexed="81"/>
            <rFont val="Tahoma"/>
            <family val="2"/>
          </rPr>
          <t>Differentiate between dependent and independent events.</t>
        </r>
      </text>
    </comment>
    <comment ref="E235" authorId="0" shapeId="0">
      <text>
        <r>
          <rPr>
            <sz val="9"/>
            <color indexed="81"/>
            <rFont val="Tahoma"/>
            <family val="2"/>
          </rPr>
          <t>Identify a case of the binomial distribution and compute a probability using that distribution.</t>
        </r>
      </text>
    </comment>
    <comment ref="E236" authorId="0" shapeId="0">
      <text>
        <r>
          <rPr>
            <sz val="9"/>
            <color indexed="81"/>
            <rFont val="Tahoma"/>
            <family val="2"/>
          </rPr>
          <t>Make a probabilistic inference in a real-world problem using Bayes' theorem to determine the probability of a hypothesis given evidence.</t>
        </r>
      </text>
    </comment>
    <comment ref="E237" authorId="0" shapeId="0">
      <text>
        <r>
          <rPr>
            <sz val="9"/>
            <color indexed="81"/>
            <rFont val="Tahoma"/>
            <family val="2"/>
          </rPr>
          <t>Apply the tools of probability to solve problems such as the average case analysis of algorithms or analyzing hashing.</t>
        </r>
      </text>
    </comment>
    <comment ref="E238" authorId="0" shapeId="0">
      <text>
        <r>
          <rPr>
            <sz val="9"/>
            <color indexed="81"/>
            <rFont val="Tahoma"/>
            <family val="2"/>
          </rPr>
          <t xml:space="preserve">Compute the variance for a given probability distribution. </t>
        </r>
      </text>
    </comment>
    <comment ref="E239" authorId="0" shapeId="0">
      <text>
        <r>
          <rPr>
            <sz val="9"/>
            <color indexed="81"/>
            <rFont val="Tahoma"/>
            <family val="2"/>
          </rPr>
          <t>Explain how events that are independent can be conditionally dependent (and vice-versa).  Identify real-world examples of such cases.</t>
        </r>
      </text>
    </comment>
    <comment ref="E242" authorId="0" shapeId="0">
      <text>
        <r>
          <rPr>
            <sz val="9"/>
            <color indexed="81"/>
            <rFont val="Tahoma"/>
            <family val="2"/>
          </rPr>
          <t>Identify common uses of computer graphics.</t>
        </r>
      </text>
    </comment>
    <comment ref="E243" authorId="0" shapeId="0">
      <text>
        <r>
          <rPr>
            <sz val="9"/>
            <color indexed="81"/>
            <rFont val="Tahoma"/>
            <family val="2"/>
          </rPr>
          <t>Explain in general terms how analog signals can be reasonably represented by discrete samples, for example, how images can be represented by pixels.</t>
        </r>
      </text>
    </comment>
    <comment ref="E244" authorId="0" shapeId="0">
      <text>
        <r>
          <rPr>
            <sz val="9"/>
            <color indexed="81"/>
            <rFont val="Tahoma"/>
            <family val="2"/>
          </rPr>
          <t>Construct a simple user interface using a standard graphics API.</t>
        </r>
      </text>
    </comment>
    <comment ref="E245" authorId="0" shapeId="0">
      <text>
        <r>
          <rPr>
            <sz val="9"/>
            <color indexed="81"/>
            <rFont val="Tahoma"/>
            <family val="2"/>
          </rPr>
          <t>Describe the differences between lossy and lossless image compression techniques, for example as reflected in common graphics image file formats such as  JPG, PNG, and GIF.</t>
        </r>
      </text>
    </comment>
    <comment ref="E246" authorId="0" shapeId="0">
      <text>
        <r>
          <rPr>
            <sz val="9"/>
            <color indexed="81"/>
            <rFont val="Tahoma"/>
            <family val="2"/>
          </rPr>
          <t>Describe color models and their use in graphics display devices.</t>
        </r>
      </text>
    </comment>
    <comment ref="E247" authorId="0" shapeId="0">
      <text>
        <r>
          <rPr>
            <sz val="9"/>
            <color indexed="81"/>
            <rFont val="Tahoma"/>
            <family val="2"/>
          </rPr>
          <t>Describe the tradeoffs between storing information vs storing enough information to reproduce the information, as in the difference between vector and raster rendering.</t>
        </r>
      </text>
    </comment>
    <comment ref="E248" authorId="0" shapeId="0">
      <text>
        <r>
          <rPr>
            <sz val="9"/>
            <color indexed="81"/>
            <rFont val="Tahoma"/>
            <family val="2"/>
          </rPr>
          <t>Describe the basic process of producing continuous motion from a sequence of discrete frames (sometimes called “flicker fusion”).</t>
        </r>
      </text>
    </comment>
    <comment ref="E249" authorId="0" shapeId="0">
      <text>
        <r>
          <rPr>
            <sz val="9"/>
            <color indexed="81"/>
            <rFont val="Tahoma"/>
            <family val="2"/>
          </rPr>
          <t>Describe how double-buffering can remove flicker from  animation.</t>
        </r>
      </text>
    </comment>
    <comment ref="E252" authorId="0" shapeId="0">
      <text>
        <r>
          <rPr>
            <sz val="9"/>
            <color indexed="81"/>
            <rFont val="Tahoma"/>
            <family val="2"/>
          </rPr>
          <t>Discuss the light transport problem and its relation to numerical integration i.e., light is emitted, scatters around the scene, and is measured by the eye; the form is an integral equation without analytic solution, but we can approach it as numerical integration.</t>
        </r>
      </text>
    </comment>
    <comment ref="E253" authorId="0" shapeId="0">
      <text>
        <r>
          <rPr>
            <sz val="9"/>
            <color indexed="81"/>
            <rFont val="Tahoma"/>
            <family val="2"/>
          </rPr>
          <t>Describe the basic graphics pipeline and how forward and backward rendering factor in this.</t>
        </r>
      </text>
    </comment>
    <comment ref="E254" authorId="0" shapeId="0">
      <text>
        <r>
          <rPr>
            <sz val="9"/>
            <color indexed="81"/>
            <rFont val="Tahoma"/>
            <family val="2"/>
          </rPr>
          <t>Model simple graphics images.</t>
        </r>
      </text>
    </comment>
    <comment ref="E255" authorId="0" shapeId="0">
      <text>
        <r>
          <rPr>
            <sz val="9"/>
            <color indexed="81"/>
            <rFont val="Tahoma"/>
            <family val="2"/>
          </rPr>
          <t xml:space="preserve">Derive linear perspective from similar triangles by converting points (x, y, z) to points (x/z, y/z, 1). </t>
        </r>
      </text>
    </comment>
    <comment ref="E256" authorId="0" shapeId="0">
      <text>
        <r>
          <rPr>
            <sz val="9"/>
            <color indexed="81"/>
            <rFont val="Tahoma"/>
            <family val="2"/>
          </rPr>
          <t>Obtain 2-dimensional and 3-dimensional points by applying affine transformations.</t>
        </r>
      </text>
    </comment>
    <comment ref="E257" authorId="0" shapeId="0">
      <text>
        <r>
          <rPr>
            <sz val="9"/>
            <color indexed="81"/>
            <rFont val="Tahoma"/>
            <family val="2"/>
          </rPr>
          <t>Apply 3-dimensional coordinate system and the changes required to extend 2D transformation operations to handle transformations in 3D.</t>
        </r>
      </text>
    </comment>
    <comment ref="E258" authorId="0" shapeId="0">
      <text>
        <r>
          <rPr>
            <sz val="9"/>
            <color indexed="81"/>
            <rFont val="Tahoma"/>
            <family val="2"/>
          </rPr>
          <t xml:space="preserve">Contrast forward and backward rendering. </t>
        </r>
      </text>
    </comment>
    <comment ref="E259" authorId="0" shapeId="0">
      <text>
        <r>
          <rPr>
            <sz val="9"/>
            <color indexed="81"/>
            <rFont val="Tahoma"/>
            <family val="2"/>
          </rPr>
          <t>Explain the concept and applications of texture mapping, sampling, and anti-aliasing.</t>
        </r>
      </text>
    </comment>
    <comment ref="E260" authorId="0" shapeId="0">
      <text>
        <r>
          <rPr>
            <sz val="9"/>
            <color indexed="81"/>
            <rFont val="Tahoma"/>
            <family val="2"/>
          </rPr>
          <t>Explain the ray tracing – rasterization duality for the visibility problem.</t>
        </r>
      </text>
    </comment>
    <comment ref="E261" authorId="0" shapeId="0">
      <text>
        <r>
          <rPr>
            <sz val="9"/>
            <color indexed="81"/>
            <rFont val="Tahoma"/>
            <family val="2"/>
          </rPr>
          <t>Implement simple procedures that perform transformation and clipping operations on simple 2-dimensional images.</t>
        </r>
      </text>
    </comment>
    <comment ref="E262" authorId="0" shapeId="0">
      <text>
        <r>
          <rPr>
            <sz val="9"/>
            <color indexed="81"/>
            <rFont val="Tahoma"/>
            <family val="2"/>
          </rPr>
          <t xml:space="preserve">Implement a simple real-time renderer using a rasterization API (e.g., OpenGL) using vertex buffers and shaders. </t>
        </r>
      </text>
    </comment>
    <comment ref="E263" authorId="0" shapeId="0">
      <text>
        <r>
          <rPr>
            <sz val="9"/>
            <color indexed="81"/>
            <rFont val="Tahoma"/>
            <family val="2"/>
          </rPr>
          <t>Compare and contrast the different rendering techniques.</t>
        </r>
      </text>
    </comment>
    <comment ref="E264" authorId="0" shapeId="0">
      <text>
        <r>
          <rPr>
            <sz val="9"/>
            <color indexed="81"/>
            <rFont val="Tahoma"/>
            <family val="2"/>
          </rPr>
          <t xml:space="preserve">Compute space requirements based on resolution and color coding. </t>
        </r>
      </text>
    </comment>
    <comment ref="E265" authorId="0" shapeId="0">
      <text>
        <r>
          <rPr>
            <sz val="9"/>
            <color indexed="81"/>
            <rFont val="Tahoma"/>
            <family val="2"/>
          </rPr>
          <t>Compute time requirements based on refresh rates, rasterization techniques.</t>
        </r>
      </text>
    </comment>
    <comment ref="E268" authorId="0" shapeId="0">
      <text>
        <r>
          <rPr>
            <sz val="9"/>
            <color indexed="81"/>
            <rFont val="Tahoma"/>
            <family val="2"/>
          </rPr>
          <t>Represent curves and surfaces using both implicit and parametric forms.</t>
        </r>
      </text>
    </comment>
    <comment ref="E269" authorId="0" shapeId="0">
      <text>
        <r>
          <rPr>
            <sz val="9"/>
            <color indexed="81"/>
            <rFont val="Tahoma"/>
            <family val="2"/>
          </rPr>
          <t>Create simple polyphedral models by surface tessallation.</t>
        </r>
      </text>
    </comment>
    <comment ref="E270" authorId="0" shapeId="0">
      <text>
        <r>
          <rPr>
            <sz val="9"/>
            <color indexed="81"/>
            <rFont val="Tahoma"/>
            <family val="2"/>
          </rPr>
          <t>Implement such algorithms as mesh representation from implicit surface, fractal models, or mesh from laser scanner data points</t>
        </r>
      </text>
    </comment>
    <comment ref="E271" authorId="0" shapeId="0">
      <text>
        <r>
          <rPr>
            <sz val="9"/>
            <color indexed="81"/>
            <rFont val="Tahoma"/>
            <family val="2"/>
          </rPr>
          <t>Construct CSG models from simple primitives, such as cubes and quadric surfaces.</t>
        </r>
      </text>
    </comment>
    <comment ref="E272" authorId="0" shapeId="0">
      <text>
        <r>
          <rPr>
            <sz val="9"/>
            <color indexed="81"/>
            <rFont val="Tahoma"/>
            <family val="2"/>
          </rPr>
          <t>Contrast modeling approaches with respect to space and time complexity and quality of image.</t>
        </r>
      </text>
    </comment>
    <comment ref="E275" authorId="0" shapeId="0">
      <text>
        <r>
          <rPr>
            <sz val="9"/>
            <color indexed="81"/>
            <rFont val="Tahoma"/>
            <family val="2"/>
          </rPr>
          <t>Demonstrate how an algorithm estimates a solution to the rendering equation.</t>
        </r>
      </text>
    </comment>
    <comment ref="E276" authorId="0" shapeId="0">
      <text>
        <r>
          <rPr>
            <sz val="9"/>
            <color indexed="81"/>
            <rFont val="Tahoma"/>
            <family val="2"/>
          </rPr>
          <t>Prove the properties of a rendering algorithm, e.g., complete, consistent, and/or unbiased.</t>
        </r>
      </text>
    </comment>
    <comment ref="E277" authorId="0" shapeId="0">
      <text>
        <r>
          <rPr>
            <sz val="9"/>
            <color indexed="81"/>
            <rFont val="Tahoma"/>
            <family val="2"/>
          </rPr>
          <t>Analyze the bandwidth and computation demands of a simple algorithm.</t>
        </r>
      </text>
    </comment>
    <comment ref="E278" authorId="0" shapeId="0">
      <text>
        <r>
          <rPr>
            <sz val="9"/>
            <color indexed="81"/>
            <rFont val="Tahoma"/>
            <family val="2"/>
          </rPr>
          <t>Implement a non-trivial shading algorithm (e.g., toon shading, cascaded shadow maps) under rasterization API.</t>
        </r>
      </text>
    </comment>
    <comment ref="E279" authorId="0" shapeId="0">
      <text>
        <r>
          <rPr>
            <sz val="9"/>
            <color indexed="81"/>
            <rFont val="Tahoma"/>
            <family val="2"/>
          </rPr>
          <t>Discuss how a particular artistic technique might be implemented in a renderer.</t>
        </r>
      </text>
    </comment>
    <comment ref="E280" authorId="0" shapeId="0">
      <text>
        <r>
          <rPr>
            <sz val="9"/>
            <color indexed="81"/>
            <rFont val="Tahoma"/>
            <family val="2"/>
          </rPr>
          <t>Explain how to recognize the graphics techniques used to create a particular image.</t>
        </r>
      </text>
    </comment>
    <comment ref="E281" authorId="0" shapeId="0">
      <text>
        <r>
          <rPr>
            <sz val="9"/>
            <color indexed="81"/>
            <rFont val="Tahoma"/>
            <family val="2"/>
          </rPr>
          <t>Implement any of the specified graphics techniques using a primitive graphics system at the individual pixel level.</t>
        </r>
      </text>
    </comment>
    <comment ref="E282" authorId="0" shapeId="0">
      <text>
        <r>
          <rPr>
            <sz val="9"/>
            <color indexed="81"/>
            <rFont val="Tahoma"/>
            <family val="2"/>
          </rPr>
          <t>Implement a ray tracer for scenes using a simple (e.g., Phong's) BRDF plus reflection and refraction.</t>
        </r>
      </text>
    </comment>
    <comment ref="E285" authorId="0" shapeId="0">
      <text>
        <r>
          <rPr>
            <sz val="9"/>
            <color indexed="81"/>
            <rFont val="Tahoma"/>
            <family val="2"/>
          </rPr>
          <t>Compute the location and orientation of model parts using a forward kinematic approach.</t>
        </r>
      </text>
    </comment>
    <comment ref="E286" authorId="0" shapeId="0">
      <text>
        <r>
          <rPr>
            <sz val="9"/>
            <color indexed="81"/>
            <rFont val="Tahoma"/>
            <family val="2"/>
          </rPr>
          <t>Compute the orientation of articulated parts of a model from a location and orientation using an inverse kinematic approach.</t>
        </r>
      </text>
    </comment>
    <comment ref="E287" authorId="0" shapeId="0">
      <text>
        <r>
          <rPr>
            <sz val="9"/>
            <color indexed="81"/>
            <rFont val="Tahoma"/>
            <family val="2"/>
          </rPr>
          <t>Describe the tradeoffs in different representations of rotations.</t>
        </r>
      </text>
    </comment>
    <comment ref="E288" authorId="0" shapeId="0">
      <text>
        <r>
          <rPr>
            <sz val="9"/>
            <color indexed="81"/>
            <rFont val="Tahoma"/>
            <family val="2"/>
          </rPr>
          <t>Implement the spline interpolation method for producing in-between positions and orientations.</t>
        </r>
      </text>
    </comment>
    <comment ref="E289" authorId="0" shapeId="0">
      <text>
        <r>
          <rPr>
            <sz val="9"/>
            <color indexed="81"/>
            <rFont val="Tahoma"/>
            <family val="2"/>
          </rPr>
          <t>Implement algorithms for physical modeling of particle dynamics using simple Newtonian mechanics, for example Witkin &amp; Kass, snakes and worms, symplectic Euler, Stormer/Verlet, or midpoint Euler methods.</t>
        </r>
      </text>
    </comment>
    <comment ref="E290" authorId="0" shapeId="0">
      <text>
        <r>
          <rPr>
            <sz val="9"/>
            <color indexed="81"/>
            <rFont val="Tahoma"/>
            <family val="2"/>
          </rPr>
          <t>Describe the tradeoffs in different approaches to ODE integration for particle modeling.</t>
        </r>
      </text>
    </comment>
    <comment ref="E291" authorId="0" shapeId="0">
      <text>
        <r>
          <rPr>
            <sz val="9"/>
            <color indexed="81"/>
            <rFont val="Tahoma"/>
            <family val="2"/>
          </rPr>
          <t>Discuss the basic ideas behind some methods for fluid dynamics for modeling ballistic trajectories, for example for splashes, dust, fire, or smoke.</t>
        </r>
      </text>
    </comment>
    <comment ref="E292" authorId="0" shapeId="0">
      <text>
        <r>
          <rPr>
            <sz val="9"/>
            <color indexed="81"/>
            <rFont val="Tahoma"/>
            <family val="2"/>
          </rPr>
          <t>Use common animation software to construct simple organic forms using metaball and skeleton.</t>
        </r>
      </text>
    </comment>
    <comment ref="E295" authorId="0" shapeId="0">
      <text>
        <r>
          <rPr>
            <sz val="9"/>
            <color indexed="81"/>
            <rFont val="Tahoma"/>
            <family val="2"/>
          </rPr>
          <t>Describe the basic algorithms for scalar and vector visualization.</t>
        </r>
      </text>
    </comment>
    <comment ref="E296" authorId="0" shapeId="0">
      <text>
        <r>
          <rPr>
            <sz val="9"/>
            <color indexed="81"/>
            <rFont val="Tahoma"/>
            <family val="2"/>
          </rPr>
          <t>Describe the tradeoffs of algorithms in terms of accuracy and performance.</t>
        </r>
      </text>
    </comment>
    <comment ref="E297" authorId="0" shapeId="0">
      <text>
        <r>
          <rPr>
            <sz val="9"/>
            <color indexed="81"/>
            <rFont val="Tahoma"/>
            <family val="2"/>
          </rPr>
          <t>Propose a suitable visualization design for a particular combination of data characteristics and application tasks.</t>
        </r>
      </text>
    </comment>
    <comment ref="E298" authorId="0" shapeId="0">
      <text>
        <r>
          <rPr>
            <sz val="9"/>
            <color indexed="81"/>
            <rFont val="Tahoma"/>
            <family val="2"/>
          </rPr>
          <t>Discuss the effectiveness of a given visualization for a particular task.</t>
        </r>
      </text>
    </comment>
    <comment ref="E299" authorId="0" shapeId="0">
      <text>
        <r>
          <rPr>
            <sz val="9"/>
            <color indexed="81"/>
            <rFont val="Tahoma"/>
            <family val="2"/>
          </rPr>
          <t>Design a process to evaluate the utility of a visualization algorithm or system.</t>
        </r>
      </text>
    </comment>
    <comment ref="E300" authorId="0" shapeId="0">
      <text>
        <r>
          <rPr>
            <sz val="9"/>
            <color indexed="81"/>
            <rFont val="Tahoma"/>
            <family val="2"/>
          </rPr>
          <t>Recognize a variety of applications of visualization including representations of scientific, medical, and mathematical data; flow visualization; and spatial analysis.</t>
        </r>
      </text>
    </comment>
    <comment ref="E303" authorId="0" shapeId="0">
      <text>
        <r>
          <rPr>
            <sz val="9"/>
            <color indexed="81"/>
            <rFont val="Tahoma"/>
            <family val="2"/>
          </rPr>
          <t>Discuss why human-centered software development is important</t>
        </r>
      </text>
    </comment>
    <comment ref="E304" authorId="0" shapeId="0">
      <text>
        <r>
          <rPr>
            <sz val="9"/>
            <color indexed="81"/>
            <rFont val="Tahoma"/>
            <family val="2"/>
          </rPr>
          <t>Summarize the basic precepts of psychological and social interaction</t>
        </r>
      </text>
    </comment>
    <comment ref="E305" authorId="0" shapeId="0">
      <text>
        <r>
          <rPr>
            <sz val="9"/>
            <color indexed="81"/>
            <rFont val="Tahoma"/>
            <family val="2"/>
          </rPr>
          <t>Develop and use a conceptual vocabulary for analyzing human interaction with software: affordance, conceptual model, feedback, and so forth</t>
        </r>
      </text>
    </comment>
    <comment ref="E306" authorId="0" shapeId="0">
      <text>
        <r>
          <rPr>
            <sz val="9"/>
            <color indexed="81"/>
            <rFont val="Tahoma"/>
            <family val="2"/>
          </rPr>
          <t>Define a user-centered design process that explicitly recognizes that the user is not like the developer or her acquaintances</t>
        </r>
      </text>
    </comment>
    <comment ref="E307" authorId="0" shapeId="0">
      <text>
        <r>
          <rPr>
            <sz val="9"/>
            <color indexed="81"/>
            <rFont val="Tahoma"/>
            <family val="2"/>
          </rPr>
          <t>Create and conduct a simple usability test for an existing software application</t>
        </r>
      </text>
    </comment>
    <comment ref="E310" authorId="0" shapeId="0">
      <text>
        <r>
          <rPr>
            <sz val="9"/>
            <color indexed="81"/>
            <rFont val="Tahoma"/>
            <family val="2"/>
          </rPr>
          <t>Students should be able to apply the principles of HCI foundations to: Create a simple application, together with help &amp; documentation, that supports a user interface</t>
        </r>
      </text>
    </comment>
    <comment ref="E311" authorId="0" shapeId="0">
      <text>
        <r>
          <rPr>
            <sz val="9"/>
            <color indexed="81"/>
            <rFont val="Tahoma"/>
            <family val="2"/>
          </rPr>
          <t>Students should be able to apply the principles of HCI foundations to: Conduct a quantitative evaluation and discuss/report the results</t>
        </r>
      </text>
    </comment>
    <comment ref="E312" authorId="0" shapeId="0">
      <text>
        <r>
          <rPr>
            <sz val="9"/>
            <color indexed="81"/>
            <rFont val="Tahoma"/>
            <family val="2"/>
          </rPr>
          <t>Students should be able to apply the principles of HCI foundations to: Discuss at least one national or international user interface design standard</t>
        </r>
      </text>
    </comment>
    <comment ref="E315" authorId="0" shapeId="0">
      <text>
        <r>
          <rPr>
            <sz val="9"/>
            <color indexed="81"/>
            <rFont val="Tahoma"/>
            <family val="2"/>
          </rPr>
          <t xml:space="preserve">Understand there are common approaches to design problems, and be able to explain the importance of Model-View controller to interface programming </t>
        </r>
      </text>
    </comment>
    <comment ref="E316" authorId="0" shapeId="0">
      <text>
        <r>
          <rPr>
            <sz val="9"/>
            <color indexed="81"/>
            <rFont val="Tahoma"/>
            <family val="2"/>
          </rPr>
          <t xml:space="preserve">Create an application with a modern graphical user interface </t>
        </r>
      </text>
    </comment>
    <comment ref="E317" authorId="0" shapeId="0">
      <text>
        <r>
          <rPr>
            <sz val="9"/>
            <color indexed="81"/>
            <rFont val="Tahoma"/>
            <family val="2"/>
          </rPr>
          <t xml:space="preserve">Identify commonalities and differences in UIs across different platforms </t>
        </r>
      </text>
    </comment>
    <comment ref="E318" authorId="0" shapeId="0">
      <text>
        <r>
          <rPr>
            <sz val="9"/>
            <color indexed="81"/>
            <rFont val="Tahoma"/>
            <family val="2"/>
          </rPr>
          <t xml:space="preserve">Explain and use GUI programming concepts: event handling, constraint-based layout management, etc </t>
        </r>
      </text>
    </comment>
    <comment ref="E321" authorId="0" shapeId="0">
      <text>
        <r>
          <rPr>
            <sz val="9"/>
            <color indexed="81"/>
            <rFont val="Tahoma"/>
            <family val="2"/>
          </rPr>
          <t>Understand how user-centered design complements other softward process models</t>
        </r>
      </text>
    </comment>
    <comment ref="E322" authorId="0" shapeId="0">
      <text>
        <r>
          <rPr>
            <sz val="9"/>
            <color indexed="81"/>
            <rFont val="Tahoma"/>
            <family val="2"/>
          </rPr>
          <t xml:space="preserve">Use lo-fi prototyping techniques to gather, and report, user responses </t>
        </r>
      </text>
    </comment>
    <comment ref="E323" authorId="0" shapeId="0">
      <text>
        <r>
          <rPr>
            <sz val="9"/>
            <color indexed="81"/>
            <rFont val="Tahoma"/>
            <family val="2"/>
          </rPr>
          <t>Choose appropriate methods to support the development of a specific UI</t>
        </r>
      </text>
    </comment>
    <comment ref="E324" authorId="0" shapeId="0">
      <text>
        <r>
          <rPr>
            <sz val="9"/>
            <color indexed="81"/>
            <rFont val="Tahoma"/>
            <family val="2"/>
          </rPr>
          <t>Use a variety of techniques to evaluate a given UI</t>
        </r>
      </text>
    </comment>
    <comment ref="E325" authorId="0" shapeId="0">
      <text>
        <r>
          <rPr>
            <sz val="9"/>
            <color indexed="81"/>
            <rFont val="Tahoma"/>
            <family val="2"/>
          </rPr>
          <t>Describe the constraints and benefits of different evaluative methods</t>
        </r>
      </text>
    </comment>
    <comment ref="E328" authorId="0" shapeId="0">
      <text>
        <r>
          <rPr>
            <sz val="9"/>
            <color indexed="81"/>
            <rFont val="Tahoma"/>
            <family val="2"/>
          </rPr>
          <t>Describe when non-mouse interfaces are appropriate</t>
        </r>
      </text>
    </comment>
    <comment ref="E329" authorId="0" shapeId="0">
      <text>
        <r>
          <rPr>
            <sz val="9"/>
            <color indexed="81"/>
            <rFont val="Tahoma"/>
            <family val="2"/>
          </rPr>
          <t>Understand the interaction possibilities beyond mouse-and-pointer interfaces</t>
        </r>
      </text>
    </comment>
    <comment ref="E330" authorId="0" shapeId="0">
      <text>
        <r>
          <rPr>
            <sz val="9"/>
            <color indexed="81"/>
            <rFont val="Tahoma"/>
            <family val="2"/>
          </rPr>
          <t>Discuss the advantages (and disadvantages) of non-mouse interfaces</t>
        </r>
      </text>
    </comment>
    <comment ref="E333" authorId="0" shapeId="0">
      <text>
        <r>
          <rPr>
            <sz val="9"/>
            <color indexed="81"/>
            <rFont val="Tahoma"/>
            <family val="2"/>
          </rPr>
          <t>Describe the differences between synchronous and asynchronous communication</t>
        </r>
      </text>
    </comment>
    <comment ref="E334" authorId="0" shapeId="0">
      <text>
        <r>
          <rPr>
            <sz val="9"/>
            <color indexed="81"/>
            <rFont val="Tahoma"/>
            <family val="2"/>
          </rPr>
          <t>Compare the HCI issues in individual interaction with group interaction</t>
        </r>
      </text>
    </comment>
    <comment ref="E335" authorId="0" shapeId="0">
      <text>
        <r>
          <rPr>
            <sz val="9"/>
            <color indexed="81"/>
            <rFont val="Tahoma"/>
            <family val="2"/>
          </rPr>
          <t>Discuss serveral issues of social concern raised by collaborative software</t>
        </r>
      </text>
    </comment>
    <comment ref="E336" authorId="0" shapeId="0">
      <text>
        <r>
          <rPr>
            <sz val="9"/>
            <color indexed="81"/>
            <rFont val="Tahoma"/>
            <family val="2"/>
          </rPr>
          <t>Discuss the HCI issues in software that embodies human intention</t>
        </r>
      </text>
    </comment>
    <comment ref="E339" authorId="0" shapeId="0">
      <text>
        <r>
          <rPr>
            <sz val="9"/>
            <color indexed="81"/>
            <rFont val="Tahoma"/>
            <family val="2"/>
          </rPr>
          <t>Explain basic statistical concepts and their areas of application</t>
        </r>
      </text>
    </comment>
    <comment ref="E340" authorId="0" shapeId="0">
      <text>
        <r>
          <rPr>
            <sz val="9"/>
            <color indexed="81"/>
            <rFont val="Tahoma"/>
            <family val="2"/>
          </rPr>
          <t>Extract and articulate the statistical arguments used in papers which report HCI results</t>
        </r>
      </text>
    </comment>
    <comment ref="E343" authorId="0" shapeId="0">
      <text>
        <r>
          <rPr>
            <sz val="9"/>
            <color indexed="81"/>
            <rFont val="Tahoma"/>
            <family val="2"/>
          </rPr>
          <t>Explain the concepts of phishing and spear phishing, and how to recognize them</t>
        </r>
      </text>
    </comment>
    <comment ref="E344" authorId="0" shapeId="0">
      <text>
        <r>
          <rPr>
            <sz val="9"/>
            <color indexed="81"/>
            <rFont val="Tahoma"/>
            <family val="2"/>
          </rPr>
          <t>Explain the concept of identity management and its importance</t>
        </r>
      </text>
    </comment>
    <comment ref="E345" authorId="0" shapeId="0">
      <text>
        <r>
          <rPr>
            <sz val="9"/>
            <color indexed="81"/>
            <rFont val="Tahoma"/>
            <family val="2"/>
          </rPr>
          <t>Describe the issues of trust in interface design with an example of a high and low trust system</t>
        </r>
      </text>
    </comment>
    <comment ref="E346" authorId="0" shapeId="0">
      <text>
        <r>
          <rPr>
            <sz val="9"/>
            <color indexed="81"/>
            <rFont val="Tahoma"/>
            <family val="2"/>
          </rPr>
          <t>Design a user interface for a security mechanism</t>
        </r>
      </text>
    </comment>
    <comment ref="E347" authorId="0" shapeId="0">
      <text>
        <r>
          <rPr>
            <sz val="9"/>
            <color indexed="81"/>
            <rFont val="Tahoma"/>
            <family val="2"/>
          </rPr>
          <t>Analyze a security policy and/or procedures to show where they consider, or fail to consider, human factors</t>
        </r>
      </text>
    </comment>
    <comment ref="E350" authorId="0" shapeId="0">
      <text>
        <r>
          <rPr>
            <sz val="9"/>
            <color indexed="81"/>
            <rFont val="Tahoma"/>
            <family val="2"/>
          </rPr>
          <t>Detail the processes of design appropriate to specific design orientations</t>
        </r>
      </text>
    </comment>
    <comment ref="E351" authorId="0" shapeId="0">
      <text>
        <r>
          <rPr>
            <sz val="9"/>
            <color indexed="81"/>
            <rFont val="Tahoma"/>
            <family val="2"/>
          </rPr>
          <t>Apply a variety of design methods to a given problem</t>
        </r>
      </text>
    </comment>
    <comment ref="E352" authorId="0" shapeId="0">
      <text>
        <r>
          <rPr>
            <sz val="9"/>
            <color indexed="81"/>
            <rFont val="Tahoma"/>
            <family val="2"/>
          </rPr>
          <t>Understand HCI as a design-oriented discipline.</t>
        </r>
      </text>
    </comment>
    <comment ref="E355" authorId="0" shapeId="0">
      <text>
        <r>
          <rPr>
            <sz val="9"/>
            <color indexed="81"/>
            <rFont val="Tahoma"/>
            <family val="2"/>
          </rPr>
          <t>Describe the optical model realized by a computer graphics system to synthesize stereoscopic view</t>
        </r>
      </text>
    </comment>
    <comment ref="E356" authorId="0" shapeId="0">
      <text>
        <r>
          <rPr>
            <sz val="9"/>
            <color indexed="81"/>
            <rFont val="Tahoma"/>
            <family val="2"/>
          </rPr>
          <t>Describe the principles of different viewer tracking technologies.</t>
        </r>
      </text>
    </comment>
    <comment ref="E357" authorId="0" shapeId="0">
      <text>
        <r>
          <rPr>
            <sz val="9"/>
            <color indexed="81"/>
            <rFont val="Tahoma"/>
            <family val="2"/>
          </rPr>
          <t>Describe the differences between geometry and image-based virtual reality</t>
        </r>
      </text>
    </comment>
    <comment ref="E358" authorId="0" shapeId="0">
      <text>
        <r>
          <rPr>
            <sz val="9"/>
            <color indexed="81"/>
            <rFont val="Tahoma"/>
            <family val="2"/>
          </rPr>
          <t>Describe the issues of user action synchronization and data consistency in a networked environment.</t>
        </r>
      </text>
    </comment>
    <comment ref="E359" authorId="0" shapeId="0">
      <text>
        <r>
          <rPr>
            <sz val="9"/>
            <color indexed="81"/>
            <rFont val="Tahoma"/>
            <family val="2"/>
          </rPr>
          <t>Determine the basic requirements on interface, hardward, and software configurations of a VR system for a specified application.</t>
        </r>
      </text>
    </comment>
    <comment ref="E360" authorId="0" shapeId="0">
      <text>
        <r>
          <rPr>
            <sz val="9"/>
            <color indexed="81"/>
            <rFont val="Tahoma"/>
            <family val="2"/>
          </rPr>
          <t>To be aware of the range of possibilities for games engines, including their potential and their limitations</t>
        </r>
      </text>
    </comment>
    <comment ref="E363" authorId="0" shapeId="0">
      <text>
        <r>
          <rPr>
            <sz val="9"/>
            <color indexed="81"/>
            <rFont val="Tahoma"/>
            <family val="2"/>
          </rPr>
          <t>Describe the types of threats to data and information systems</t>
        </r>
      </text>
    </comment>
    <comment ref="E364" authorId="0" shapeId="0">
      <text>
        <r>
          <rPr>
            <sz val="9"/>
            <color indexed="81"/>
            <rFont val="Tahoma"/>
            <family val="2"/>
          </rPr>
          <t>Describe why processes and data need protection</t>
        </r>
      </text>
    </comment>
    <comment ref="E365" authorId="0" shapeId="0">
      <text>
        <r>
          <rPr>
            <sz val="9"/>
            <color indexed="81"/>
            <rFont val="Tahoma"/>
            <family val="2"/>
          </rPr>
          <t>Describe the context in which Confidentiality, Integrity, and Availability are important to given processes or data.</t>
        </r>
      </text>
    </comment>
    <comment ref="E366" authorId="0" shapeId="0">
      <text>
        <r>
          <rPr>
            <sz val="9"/>
            <color indexed="81"/>
            <rFont val="Tahoma"/>
            <family val="2"/>
          </rPr>
          <t>Describe the significant national/international level laws affecting the obligation for the protection of data.</t>
        </r>
      </text>
    </comment>
    <comment ref="E367" authorId="0" shapeId="0">
      <text>
        <r>
          <rPr>
            <sz val="9"/>
            <color indexed="81"/>
            <rFont val="Tahoma"/>
            <family val="2"/>
          </rPr>
          <t>Describe the impact of ethics and social issues in information assurance and security.</t>
        </r>
      </text>
    </comment>
    <comment ref="E368" authorId="0" shapeId="0">
      <text>
        <r>
          <rPr>
            <sz val="9"/>
            <color indexed="81"/>
            <rFont val="Tahoma"/>
            <family val="2"/>
          </rPr>
          <t>Describe the major vulnerabilities present in systems today and the types of attacks.</t>
        </r>
      </text>
    </comment>
    <comment ref="E369" authorId="0" shapeId="0">
      <text>
        <r>
          <rPr>
            <sz val="9"/>
            <color indexed="81"/>
            <rFont val="Tahoma"/>
            <family val="2"/>
          </rPr>
          <t>Define the fundamental motivations for intentional malicious exploitation of vulnerabilities.</t>
        </r>
      </text>
    </comment>
    <comment ref="E370" authorId="0" shapeId="0">
      <text>
        <r>
          <rPr>
            <sz val="9"/>
            <color indexed="81"/>
            <rFont val="Tahoma"/>
            <family val="2"/>
          </rPr>
          <t>Define the protection mechanisms that can be used to detect or mitigate malicious activity in information systems.</t>
        </r>
      </text>
    </comment>
    <comment ref="E371" authorId="0" shapeId="0">
      <text>
        <r>
          <rPr>
            <sz val="9"/>
            <color indexed="81"/>
            <rFont val="Tahoma"/>
            <family val="2"/>
          </rPr>
          <t>Define an incident and evaluate the roles and actions taken in response to an incident.</t>
        </r>
      </text>
    </comment>
    <comment ref="E374" authorId="0" shapeId="0">
      <text>
        <r>
          <rPr>
            <sz val="9"/>
            <color indexed="81"/>
            <rFont val="Tahoma"/>
            <family val="2"/>
          </rPr>
          <t xml:space="preserve">Identify the common type of network attacks describe how the attack can occur.   </t>
        </r>
      </text>
    </comment>
    <comment ref="E375" authorId="0" shapeId="0">
      <text>
        <r>
          <rPr>
            <sz val="9"/>
            <color indexed="81"/>
            <rFont val="Tahoma"/>
            <family val="2"/>
          </rPr>
          <t>Describe the architecture for public and private key cryptography and how PKI supports network security.</t>
        </r>
      </text>
    </comment>
    <comment ref="E376" authorId="0" shapeId="0">
      <text>
        <r>
          <rPr>
            <sz val="9"/>
            <color indexed="81"/>
            <rFont val="Tahoma"/>
            <family val="2"/>
          </rPr>
          <t>Describe the appropriate technical controls that can be implemented in the OSI model to support security.</t>
        </r>
      </text>
    </comment>
    <comment ref="E377" authorId="0" shapeId="0">
      <text>
        <r>
          <rPr>
            <sz val="9"/>
            <color indexed="81"/>
            <rFont val="Tahoma"/>
            <family val="2"/>
          </rPr>
          <t>Describe the components and their application in the security of networked communications (for example, describe the different impacts of an access control list in a firewall to the use of network access translation.</t>
        </r>
      </text>
    </comment>
    <comment ref="E378" authorId="0" shapeId="0">
      <text>
        <r>
          <rPr>
            <sz val="9"/>
            <color indexed="81"/>
            <rFont val="Tahoma"/>
            <family val="2"/>
          </rPr>
          <t xml:space="preserve">Discuss what information could be found in enterprise systems and network devices to aid in identifying both the presence of a threat and where physically the risk exists  </t>
        </r>
      </text>
    </comment>
    <comment ref="E381" authorId="0" shapeId="0">
      <text>
        <r>
          <rPr>
            <sz val="9"/>
            <color indexed="81"/>
            <rFont val="Tahoma"/>
            <family val="2"/>
          </rPr>
          <t>Describe the purpose of Cryptography and list ways it is used in data communications.</t>
        </r>
      </text>
    </comment>
    <comment ref="E382" authorId="0" shapeId="0">
      <text>
        <r>
          <rPr>
            <sz val="9"/>
            <color indexed="81"/>
            <rFont val="Tahoma"/>
            <family val="2"/>
          </rPr>
          <t xml:space="preserve">Define the following terms: Cipher, Cryptanalysis, Cryptographic Algorithm, and Cryptology and describe the two basic methods (ciphers) for transforming plain text in cipher text.  </t>
        </r>
      </text>
    </comment>
    <comment ref="E383" authorId="0" shapeId="0">
      <text>
        <r>
          <rPr>
            <sz val="9"/>
            <color indexed="81"/>
            <rFont val="Tahoma"/>
            <family val="2"/>
          </rPr>
          <t>Discuss the importance of prime numbers in cryptography and explain their use in cryptographic algorithms.</t>
        </r>
      </text>
    </comment>
    <comment ref="E384" authorId="0" shapeId="0">
      <text>
        <r>
          <rPr>
            <sz val="9"/>
            <color indexed="81"/>
            <rFont val="Tahoma"/>
            <family val="2"/>
          </rPr>
          <t xml:space="preserve">Discuss the different cryptographic primitives and the work function of each.   </t>
        </r>
      </text>
    </comment>
    <comment ref="E385" authorId="0" shapeId="0">
      <text>
        <r>
          <rPr>
            <sz val="9"/>
            <color indexed="81"/>
            <rFont val="Tahoma"/>
            <family val="2"/>
          </rPr>
          <t>Describe how the advances in cryptography have made it possible to keep pace with advances in computing power.</t>
        </r>
      </text>
    </comment>
    <comment ref="E386" authorId="0" shapeId="0">
      <text>
        <r>
          <rPr>
            <sz val="9"/>
            <color indexed="81"/>
            <rFont val="Tahoma"/>
            <family val="2"/>
          </rPr>
          <t>Discuss the impact of algorithm design and complexity with respect to the work function of a given cryptographic algorithm.</t>
        </r>
      </text>
    </comment>
    <comment ref="E387" authorId="0" shapeId="0">
      <text>
        <r>
          <rPr>
            <sz val="9"/>
            <color indexed="81"/>
            <rFont val="Tahoma"/>
            <family val="2"/>
          </rPr>
          <t xml:space="preserve">Describe the current algorithms used to support various communication security protocols.  </t>
        </r>
      </text>
    </comment>
    <comment ref="E388" authorId="0" shapeId="0">
      <text>
        <r>
          <rPr>
            <sz val="9"/>
            <color indexed="81"/>
            <rFont val="Tahoma"/>
            <family val="2"/>
          </rPr>
          <t xml:space="preserve">List the security vulnerabilities of the PKI infrastructure.  </t>
        </r>
      </text>
    </comment>
    <comment ref="E391" authorId="0" shapeId="0">
      <text>
        <r>
          <rPr>
            <sz val="9"/>
            <color indexed="81"/>
            <rFont val="Tahoma"/>
            <family val="2"/>
          </rPr>
          <t>Describe organizational considerations with respect to managing risk and how is risk exposure communicated?</t>
        </r>
      </text>
    </comment>
    <comment ref="E392" authorId="0" shapeId="0">
      <text>
        <r>
          <rPr>
            <sz val="9"/>
            <color indexed="81"/>
            <rFont val="Tahoma"/>
            <family val="2"/>
          </rPr>
          <t xml:space="preserve">Describe the methods used to conduct a cost/benefit analysis for risk mitigation.  </t>
        </r>
      </text>
    </comment>
    <comment ref="E393" authorId="0" shapeId="0">
      <text>
        <r>
          <rPr>
            <sz val="9"/>
            <color indexed="81"/>
            <rFont val="Tahoma"/>
            <family val="2"/>
          </rPr>
          <t>Describe an asset and how is the worth established.</t>
        </r>
      </text>
    </comment>
    <comment ref="E394" authorId="0" shapeId="0">
      <text>
        <r>
          <rPr>
            <sz val="9"/>
            <color indexed="81"/>
            <rFont val="Tahoma"/>
            <family val="2"/>
          </rPr>
          <t>Describe the controls and safeguards an organization may implements to ensure delivery of critical services and ensure survival.</t>
        </r>
      </text>
    </comment>
    <comment ref="E395" authorId="0" shapeId="0">
      <text>
        <r>
          <rPr>
            <sz val="9"/>
            <color indexed="81"/>
            <rFont val="Tahoma"/>
            <family val="2"/>
          </rPr>
          <t>Critique the trade-off considerations given the value of an asset and the cost of the security controls to mitigate loss/damage/destruction.</t>
        </r>
      </text>
    </comment>
    <comment ref="E396" authorId="0" shapeId="0">
      <text>
        <r>
          <rPr>
            <sz val="9"/>
            <color indexed="81"/>
            <rFont val="Tahoma"/>
            <family val="2"/>
          </rPr>
          <t>Describe the objective of a security audit and how security controls are assessed.</t>
        </r>
      </text>
    </comment>
    <comment ref="E399" authorId="0" shapeId="0">
      <text>
        <r>
          <rPr>
            <sz val="9"/>
            <color indexed="81"/>
            <rFont val="Tahoma"/>
            <family val="2"/>
          </rPr>
          <t>Describe the function of a security policy in an organization.</t>
        </r>
      </text>
    </comment>
    <comment ref="E400" authorId="0" shapeId="0">
      <text>
        <r>
          <rPr>
            <sz val="9"/>
            <color indexed="81"/>
            <rFont val="Tahoma"/>
            <family val="2"/>
          </rPr>
          <t>Describe the organizational considerations and challenges when creating and implementing a security policy.</t>
        </r>
      </text>
    </comment>
    <comment ref="E401" authorId="0" shapeId="0">
      <text>
        <r>
          <rPr>
            <sz val="9"/>
            <color indexed="81"/>
            <rFont val="Tahoma"/>
            <family val="2"/>
          </rPr>
          <t>Describe the role of an organization in relation to legal and regulatory compliance in the enforcement of a security policy and governance plan.</t>
        </r>
      </text>
    </comment>
    <comment ref="E402" authorId="0" shapeId="0">
      <text>
        <r>
          <rPr>
            <sz val="9"/>
            <color indexed="81"/>
            <rFont val="Tahoma"/>
            <family val="2"/>
          </rPr>
          <t xml:space="preserve">Critique formal models such as Bell-LaPadula, Biba and Clark-Wilson and the role in security policy and governance.  </t>
        </r>
      </text>
    </comment>
    <comment ref="E403" authorId="0" shapeId="0">
      <text>
        <r>
          <rPr>
            <sz val="9"/>
            <color indexed="81"/>
            <rFont val="Tahoma"/>
            <family val="2"/>
          </rPr>
          <t>Describe the impact of risk aversion on the development and implementation of an organization’s security policy and governance plan.</t>
        </r>
      </text>
    </comment>
    <comment ref="E406" authorId="0" shapeId="0">
      <text>
        <r>
          <rPr>
            <sz val="9"/>
            <color indexed="81"/>
            <rFont val="Tahoma"/>
            <family val="2"/>
          </rPr>
          <t>Describe what is a Digital Investigation is, the sources of digital evidence, and the responsibilities for the involved parties.</t>
        </r>
      </text>
    </comment>
    <comment ref="E407" authorId="0" shapeId="0">
      <text>
        <r>
          <rPr>
            <sz val="9"/>
            <color indexed="81"/>
            <rFont val="Tahoma"/>
            <family val="2"/>
          </rPr>
          <t>Describe the legal requirements for use if seized data.</t>
        </r>
      </text>
    </comment>
    <comment ref="E408" authorId="0" shapeId="0">
      <text>
        <r>
          <rPr>
            <sz val="9"/>
            <color indexed="81"/>
            <rFont val="Tahoma"/>
            <family val="2"/>
          </rPr>
          <t>Describe the process of evidence seizure from the time when the requirement was identified to the disposition of the data.</t>
        </r>
      </text>
    </comment>
    <comment ref="E409" authorId="0" shapeId="0">
      <text>
        <r>
          <rPr>
            <sz val="9"/>
            <color indexed="81"/>
            <rFont val="Tahoma"/>
            <family val="2"/>
          </rPr>
          <t>Describe how data collection is accomplished and the proper storage of the original and forensics copy.</t>
        </r>
      </text>
    </comment>
    <comment ref="E410" authorId="0" shapeId="0">
      <text>
        <r>
          <rPr>
            <sz val="9"/>
            <color indexed="81"/>
            <rFont val="Tahoma"/>
            <family val="2"/>
          </rPr>
          <t>Conduct a data collection on a harddrive.</t>
        </r>
      </text>
    </comment>
    <comment ref="E411" authorId="0" shapeId="0">
      <text>
        <r>
          <rPr>
            <sz val="9"/>
            <color indexed="81"/>
            <rFont val="Tahoma"/>
            <family val="2"/>
          </rPr>
          <t>Describe a person’s responsibility and liability while testifying as a forensics examiner.</t>
        </r>
      </text>
    </comment>
    <comment ref="E412" authorId="0" shapeId="0">
      <text>
        <r>
          <rPr>
            <sz val="9"/>
            <color indexed="81"/>
            <rFont val="Tahoma"/>
            <family val="2"/>
          </rPr>
          <t>Describe the file system structure for a given device (NTFA, MFS, iNode, HFS…) and recover data based on a given search term from an imaged system.</t>
        </r>
      </text>
    </comment>
    <comment ref="E413" authorId="0" shapeId="0">
      <text>
        <r>
          <rPr>
            <sz val="9"/>
            <color indexed="81"/>
            <rFont val="Tahoma"/>
            <family val="2"/>
          </rPr>
          <t>Describe how an application can be evaluated to determine if it is the intended application (pre-install), evaluate the application at run-time, and review any error/status logs for unexpected activity.</t>
        </r>
      </text>
    </comment>
    <comment ref="E414" authorId="0" shapeId="0">
      <text>
        <r>
          <rPr>
            <sz val="9"/>
            <color indexed="81"/>
            <rFont val="Tahoma"/>
            <family val="2"/>
          </rPr>
          <t>Capture and interpret network traffic.</t>
        </r>
      </text>
    </comment>
    <comment ref="E415" authorId="0" shapeId="0">
      <text>
        <r>
          <rPr>
            <sz val="9"/>
            <color indexed="81"/>
            <rFont val="Tahoma"/>
            <family val="2"/>
          </rPr>
          <t>Discuss the challenges associated with mobile device forensics.</t>
        </r>
      </text>
    </comment>
    <comment ref="E416" authorId="0" shapeId="0">
      <text>
        <r>
          <rPr>
            <sz val="9"/>
            <color indexed="81"/>
            <rFont val="Tahoma"/>
            <family val="2"/>
          </rPr>
          <t xml:space="preserve">Evaluate a system (network, computer, or application) for the presence of malware or malicious activity.  </t>
        </r>
      </text>
    </comment>
    <comment ref="E419" authorId="0" shapeId="0">
      <text>
        <r>
          <rPr>
            <sz val="9"/>
            <color indexed="81"/>
            <rFont val="Tahoma"/>
            <family val="2"/>
          </rPr>
          <t>Describe the security principles that should be considered to secure a computing system.</t>
        </r>
      </text>
    </comment>
    <comment ref="E420" authorId="0" shapeId="0">
      <text>
        <r>
          <rPr>
            <sz val="9"/>
            <color indexed="81"/>
            <rFont val="Tahoma"/>
            <family val="2"/>
          </rPr>
          <t xml:space="preserve">Describe the function of an access control and it’s integration into an enterprise. </t>
        </r>
      </text>
    </comment>
    <comment ref="E421" authorId="0" shapeId="0">
      <text>
        <r>
          <rPr>
            <sz val="9"/>
            <color indexed="81"/>
            <rFont val="Tahoma"/>
            <family val="2"/>
          </rPr>
          <t>Describe the considerations for usability and social acceptance of security controls.</t>
        </r>
      </text>
    </comment>
    <comment ref="E422" authorId="0" shapeId="0">
      <text>
        <r>
          <rPr>
            <sz val="9"/>
            <color indexed="81"/>
            <rFont val="Tahoma"/>
            <family val="2"/>
          </rPr>
          <t>Identify where data exists in a networked environment, what tools can be used to review the data, and how to analyze the data for evidence of a risk.</t>
        </r>
      </text>
    </comment>
    <comment ref="E423" authorId="0" shapeId="0">
      <text>
        <r>
          <rPr>
            <sz val="9"/>
            <color indexed="81"/>
            <rFont val="Tahoma"/>
            <family val="2"/>
          </rPr>
          <t xml:space="preserve">Define “Defense in Depth” and how security controls can compliment or interfere with each other. </t>
        </r>
      </text>
    </comment>
    <comment ref="E424" authorId="0" shapeId="0">
      <text>
        <r>
          <rPr>
            <sz val="9"/>
            <color indexed="81"/>
            <rFont val="Tahoma"/>
            <family val="2"/>
          </rPr>
          <t>Describe the nature of SCADA systems and the security considerations in designing and protecting them.</t>
        </r>
      </text>
    </comment>
    <comment ref="E427" authorId="0" shapeId="0">
      <text>
        <r>
          <rPr>
            <sz val="9"/>
            <color indexed="81"/>
            <rFont val="Tahoma"/>
            <family val="2"/>
          </rPr>
          <t xml:space="preserve">Describe the requirements for integrating security into the SDL. </t>
        </r>
      </text>
    </comment>
    <comment ref="E428" authorId="0" shapeId="0">
      <text>
        <r>
          <rPr>
            <sz val="9"/>
            <color indexed="81"/>
            <rFont val="Tahoma"/>
            <family val="2"/>
          </rPr>
          <t xml:space="preserve">Apply the concepts of the Design Principles for Protection Mechanisms (e.g. Saltzer and Schroeder ), the Principles for Software Security (Viega and McGraw), and the Principles for Secure Design (Morrie Gasser) on a software development project </t>
        </r>
      </text>
    </comment>
    <comment ref="E429" authorId="0" shapeId="0">
      <text>
        <r>
          <rPr>
            <sz val="9"/>
            <color indexed="81"/>
            <rFont val="Tahoma"/>
            <family val="2"/>
          </rPr>
          <t xml:space="preserve">Develop specifications for a software development effort that fully specify functional requirements and identifies the expected execution paths. </t>
        </r>
      </text>
    </comment>
    <comment ref="E430" authorId="0" shapeId="0">
      <text>
        <r>
          <rPr>
            <sz val="9"/>
            <color indexed="81"/>
            <rFont val="Tahoma"/>
            <family val="2"/>
          </rPr>
          <t>Describe software development best practices for minimizing vulnerabilities in programming code.</t>
        </r>
      </text>
    </comment>
    <comment ref="E431" authorId="0" shapeId="0">
      <text>
        <r>
          <rPr>
            <sz val="9"/>
            <color indexed="81"/>
            <rFont val="Tahoma"/>
            <family val="2"/>
          </rPr>
          <t xml:space="preserve">Conduct a security verification and assessment (static and dynamic) of a software application </t>
        </r>
      </text>
    </comment>
    <comment ref="E434" authorId="0" shapeId="0">
      <text>
        <r>
          <rPr>
            <sz val="9"/>
            <color indexed="81"/>
            <rFont val="Tahoma"/>
            <family val="2"/>
          </rPr>
          <t>Describe how humans gain access to information and data to support their needs</t>
        </r>
      </text>
    </comment>
    <comment ref="E435" authorId="0" shapeId="0">
      <text>
        <r>
          <rPr>
            <sz val="9"/>
            <color indexed="81"/>
            <rFont val="Tahoma"/>
            <family val="2"/>
          </rPr>
          <t>Understand advantages and disadvantages of central organizational control over data</t>
        </r>
      </text>
    </comment>
    <comment ref="E436" authorId="0" shapeId="0">
      <text>
        <r>
          <rPr>
            <sz val="9"/>
            <color indexed="81"/>
            <rFont val="Tahoma"/>
            <family val="2"/>
          </rPr>
          <t xml:space="preserve">Identify the careers/roles associated with information management (e.g., database administrator, data modeler, application developer, end-user).  </t>
        </r>
      </text>
    </comment>
    <comment ref="E437" authorId="0" shapeId="0">
      <text>
        <r>
          <rPr>
            <sz val="9"/>
            <color indexed="81"/>
            <rFont val="Tahoma"/>
            <family val="2"/>
          </rPr>
          <t>Compare and contrast information with data and knowledge</t>
        </r>
      </text>
    </comment>
    <comment ref="E438" authorId="0" shapeId="0">
      <text>
        <r>
          <rPr>
            <sz val="9"/>
            <color indexed="81"/>
            <rFont val="Tahoma"/>
            <family val="2"/>
          </rPr>
          <t xml:space="preserve">Demonstrate uses of explicitly stored metadata/schema associated with data  </t>
        </r>
      </text>
    </comment>
    <comment ref="E439" authorId="0" shapeId="0">
      <text>
        <r>
          <rPr>
            <sz val="9"/>
            <color indexed="81"/>
            <rFont val="Tahoma"/>
            <family val="2"/>
          </rPr>
          <t>Identify issues of data persistence for an organization</t>
        </r>
      </text>
    </comment>
    <comment ref="E440" authorId="0" shapeId="0">
      <text>
        <r>
          <rPr>
            <sz val="9"/>
            <color indexed="81"/>
            <rFont val="Tahoma"/>
            <family val="2"/>
          </rPr>
          <t xml:space="preserve">Critique/defend a small- to medium-size information application with regard to its satisfying real user information needs  </t>
        </r>
      </text>
    </comment>
    <comment ref="E441" authorId="0" shapeId="0">
      <text>
        <r>
          <rPr>
            <sz val="9"/>
            <color indexed="81"/>
            <rFont val="Tahoma"/>
            <family val="2"/>
          </rPr>
          <t>Explain uses of declarative queries</t>
        </r>
      </text>
    </comment>
    <comment ref="E442" authorId="0" shapeId="0">
      <text>
        <r>
          <rPr>
            <sz val="9"/>
            <color indexed="81"/>
            <rFont val="Tahoma"/>
            <family val="2"/>
          </rPr>
          <t>Give a declarative version for a navigational query</t>
        </r>
      </text>
    </comment>
    <comment ref="E443" authorId="0" shapeId="0">
      <text>
        <r>
          <rPr>
            <sz val="9"/>
            <color indexed="81"/>
            <rFont val="Tahoma"/>
            <family val="2"/>
          </rPr>
          <t>Describe several technical solutions to the problems related to information privacy, integrity, security, and preservation</t>
        </r>
      </text>
    </comment>
    <comment ref="E444" authorId="0" shapeId="0">
      <text>
        <r>
          <rPr>
            <sz val="9"/>
            <color indexed="81"/>
            <rFont val="Tahoma"/>
            <family val="2"/>
          </rPr>
          <t xml:space="preserve">Explain measures of efficiency (throughput, response time) and effectiveness (recall, precision)  </t>
        </r>
      </text>
    </comment>
    <comment ref="E445" authorId="0" shapeId="0">
      <text>
        <r>
          <rPr>
            <sz val="9"/>
            <color indexed="81"/>
            <rFont val="Tahoma"/>
            <family val="2"/>
          </rPr>
          <t xml:space="preserve">approaches that scale up to globally networked systems  </t>
        </r>
      </text>
    </comment>
    <comment ref="E446" authorId="0" shapeId="0">
      <text>
        <r>
          <rPr>
            <sz val="9"/>
            <color indexed="81"/>
            <rFont val="Tahoma"/>
            <family val="2"/>
          </rPr>
          <t xml:space="preserve">Identify vulnerabilities and failure scenarios in common forms of information systems  </t>
        </r>
      </text>
    </comment>
    <comment ref="E449" authorId="0" shapeId="0">
      <text>
        <r>
          <rPr>
            <sz val="9"/>
            <color indexed="81"/>
            <rFont val="Tahoma"/>
            <family val="2"/>
          </rPr>
          <t>Explain the characteristics that distinguish the database approach from the traditional approach of programming with data files</t>
        </r>
      </text>
    </comment>
    <comment ref="E450" authorId="0" shapeId="0">
      <text>
        <r>
          <rPr>
            <sz val="9"/>
            <color indexed="81"/>
            <rFont val="Tahoma"/>
            <family val="2"/>
          </rPr>
          <t>Understand the most common designs for core database system components including the query optimizer, query executor, storage manager, access methods, and transaction processor.</t>
        </r>
      </text>
    </comment>
    <comment ref="E451" authorId="0" shapeId="0">
      <text>
        <r>
          <rPr>
            <sz val="9"/>
            <color indexed="81"/>
            <rFont val="Tahoma"/>
            <family val="2"/>
          </rPr>
          <t xml:space="preserve">Cite the basic goals, functions, models, components, applications, and social impact of database systems  </t>
        </r>
      </text>
    </comment>
    <comment ref="E452" authorId="0" shapeId="0">
      <text>
        <r>
          <rPr>
            <sz val="9"/>
            <color indexed="81"/>
            <rFont val="Tahoma"/>
            <family val="2"/>
          </rPr>
          <t>Describe the components of a database system and give examples of their use</t>
        </r>
      </text>
    </comment>
    <comment ref="E453" authorId="0" shapeId="0">
      <text>
        <r>
          <rPr>
            <sz val="9"/>
            <color indexed="81"/>
            <rFont val="Tahoma"/>
            <family val="2"/>
          </rPr>
          <t>Identify major DBMS functions and describe their role in a database system</t>
        </r>
      </text>
    </comment>
    <comment ref="E454" authorId="0" shapeId="0">
      <text>
        <r>
          <rPr>
            <sz val="9"/>
            <color indexed="81"/>
            <rFont val="Tahoma"/>
            <family val="2"/>
          </rPr>
          <t>Explain the concept of data independence and its importance in a database system</t>
        </r>
      </text>
    </comment>
    <comment ref="E455" authorId="0" shapeId="0">
      <text>
        <r>
          <rPr>
            <sz val="9"/>
            <color indexed="81"/>
            <rFont val="Tahoma"/>
            <family val="2"/>
          </rPr>
          <t>Use a declarative query language to elicit information from a database</t>
        </r>
      </text>
    </comment>
    <comment ref="E456" authorId="0" shapeId="0">
      <text>
        <r>
          <rPr>
            <sz val="9"/>
            <color indexed="81"/>
            <rFont val="Tahoma"/>
            <family val="2"/>
          </rPr>
          <t>Describe how various types of content cover the notions of structure and/or of stream (sequence), e.g., documents, multimedia, tables</t>
        </r>
      </text>
    </comment>
    <comment ref="E457" authorId="0" shapeId="0">
      <text>
        <r>
          <rPr>
            <sz val="9"/>
            <color indexed="81"/>
            <rFont val="Tahoma"/>
            <family val="2"/>
          </rPr>
          <t>Describe major approaches to storing and processing large volumes of data</t>
        </r>
      </text>
    </comment>
    <comment ref="E460" authorId="0" shapeId="0">
      <text>
        <r>
          <rPr>
            <sz val="9"/>
            <color indexed="81"/>
            <rFont val="Tahoma"/>
            <family val="2"/>
          </rPr>
          <t>Categorize data models based on the types of concepts that they provide to describe the database structure and their usage, for example, use of conceptual, spreadsheet, physical, and representational data models</t>
        </r>
      </text>
    </comment>
    <comment ref="E461" authorId="0" shapeId="0">
      <text>
        <r>
          <rPr>
            <sz val="9"/>
            <color indexed="81"/>
            <rFont val="Tahoma"/>
            <family val="2"/>
          </rPr>
          <t>Describe the modeling concepts and notation of widely used modeling notation (e.g., ERD notation, and UML), including their use in data modeling</t>
        </r>
      </text>
    </comment>
    <comment ref="E462" authorId="0" shapeId="0">
      <text>
        <r>
          <rPr>
            <sz val="9"/>
            <color indexed="81"/>
            <rFont val="Tahoma"/>
            <family val="2"/>
          </rPr>
          <t>Define the fundamental terminology used in the relational data model</t>
        </r>
      </text>
    </comment>
    <comment ref="E463" authorId="0" shapeId="0">
      <text>
        <r>
          <rPr>
            <sz val="9"/>
            <color indexed="81"/>
            <rFont val="Tahoma"/>
            <family val="2"/>
          </rPr>
          <t>Describe the basic principles of the relational data model</t>
        </r>
      </text>
    </comment>
    <comment ref="E464" authorId="0" shapeId="0">
      <text>
        <r>
          <rPr>
            <sz val="9"/>
            <color indexed="81"/>
            <rFont val="Tahoma"/>
            <family val="2"/>
          </rPr>
          <t>Apply the modeling concepts and notation of the relational data model</t>
        </r>
      </text>
    </comment>
    <comment ref="E465" authorId="0" shapeId="0">
      <text>
        <r>
          <rPr>
            <sz val="9"/>
            <color indexed="81"/>
            <rFont val="Tahoma"/>
            <family val="2"/>
          </rPr>
          <t>Describe the main concepts of the OO model such as object identity, type constructors, encapsulation, inheritance, polymorphism, and versioning</t>
        </r>
      </text>
    </comment>
    <comment ref="E466" authorId="0" shapeId="0">
      <text>
        <r>
          <rPr>
            <sz val="9"/>
            <color indexed="81"/>
            <rFont val="Tahoma"/>
            <family val="2"/>
          </rPr>
          <t>Describe the differences between relational and semi-structured data models</t>
        </r>
      </text>
    </comment>
    <comment ref="E467" authorId="0" shapeId="0">
      <text>
        <r>
          <rPr>
            <sz val="9"/>
            <color indexed="81"/>
            <rFont val="Tahoma"/>
            <family val="2"/>
          </rPr>
          <t>Give a semi-structured equivalent (e.g., in DTD or XML Schema) for a given relational schema</t>
        </r>
      </text>
    </comment>
    <comment ref="E470" authorId="0" shapeId="0">
      <text>
        <r>
          <rPr>
            <sz val="9"/>
            <color indexed="81"/>
            <rFont val="Tahoma"/>
            <family val="2"/>
          </rPr>
          <t>Generate an index file for a collection of resources</t>
        </r>
      </text>
    </comment>
    <comment ref="E471" authorId="0" shapeId="0">
      <text>
        <r>
          <rPr>
            <sz val="9"/>
            <color indexed="81"/>
            <rFont val="Tahoma"/>
            <family val="2"/>
          </rPr>
          <t>Explain the role of an inverted index in locating a document in a collection</t>
        </r>
      </text>
    </comment>
    <comment ref="E472" authorId="0" shapeId="0">
      <text>
        <r>
          <rPr>
            <sz val="9"/>
            <color indexed="81"/>
            <rFont val="Tahoma"/>
            <family val="2"/>
          </rPr>
          <t>Explain how stemming and stop words affect indexing</t>
        </r>
      </text>
    </comment>
    <comment ref="E473" authorId="0" shapeId="0">
      <text>
        <r>
          <rPr>
            <sz val="9"/>
            <color indexed="81"/>
            <rFont val="Tahoma"/>
            <family val="2"/>
          </rPr>
          <t>Identify appropriate indices for given relational schema and query set</t>
        </r>
      </text>
    </comment>
    <comment ref="E474" authorId="0" shapeId="0">
      <text>
        <r>
          <rPr>
            <sz val="9"/>
            <color indexed="81"/>
            <rFont val="Tahoma"/>
            <family val="2"/>
          </rPr>
          <t>Estimate time to retrieve information, when indices are used compared to when they are not used</t>
        </r>
      </text>
    </comment>
    <comment ref="E477" authorId="0" shapeId="0">
      <text>
        <r>
          <rPr>
            <sz val="9"/>
            <color indexed="81"/>
            <rFont val="Tahoma"/>
            <family val="2"/>
          </rPr>
          <t>Prepare a relational schema from a conceptual model developed using the entity- relationship model</t>
        </r>
      </text>
    </comment>
    <comment ref="E478" authorId="0" shapeId="0">
      <text>
        <r>
          <rPr>
            <sz val="9"/>
            <color indexed="81"/>
            <rFont val="Tahoma"/>
            <family val="2"/>
          </rPr>
          <t>Explain and demonstrate the concepts of entity integrity constraint and referential integrity constraint (including definition of the concept of a foreign key)</t>
        </r>
      </text>
    </comment>
    <comment ref="E479" authorId="0" shapeId="0">
      <text>
        <r>
          <rPr>
            <sz val="9"/>
            <color indexed="81"/>
            <rFont val="Tahoma"/>
            <family val="2"/>
          </rPr>
          <t>Demonstrate use of the relational algebra operations from mathematical set theory (union, intersection, difference, and Cartesian product) and the relational algebra operations developed specifically for relational databases (select (restrict), project, join, and division)</t>
        </r>
      </text>
    </comment>
    <comment ref="E480" authorId="0" shapeId="0">
      <text>
        <r>
          <rPr>
            <sz val="9"/>
            <color indexed="81"/>
            <rFont val="Tahoma"/>
            <family val="2"/>
          </rPr>
          <t>Demonstrate queries in the relational algebra</t>
        </r>
      </text>
    </comment>
    <comment ref="E481" authorId="0" shapeId="0">
      <text>
        <r>
          <rPr>
            <sz val="9"/>
            <color indexed="81"/>
            <rFont val="Tahoma"/>
            <family val="2"/>
          </rPr>
          <t>Demonstrate queries in the tuple relational calculus</t>
        </r>
      </text>
    </comment>
    <comment ref="E482" authorId="0" shapeId="0">
      <text>
        <r>
          <rPr>
            <sz val="9"/>
            <color indexed="81"/>
            <rFont val="Tahoma"/>
            <family val="2"/>
          </rPr>
          <t>Determine the functional dependency between two or more attributes that are a subset of a relation</t>
        </r>
      </text>
    </comment>
    <comment ref="E483" authorId="0" shapeId="0">
      <text>
        <r>
          <rPr>
            <sz val="9"/>
            <color indexed="81"/>
            <rFont val="Tahoma"/>
            <family val="2"/>
          </rPr>
          <t>Connect constraints expressed as primary key and foreign key, with functional dependencies</t>
        </r>
      </text>
    </comment>
    <comment ref="E484" authorId="0" shapeId="0">
      <text>
        <r>
          <rPr>
            <sz val="9"/>
            <color indexed="81"/>
            <rFont val="Tahoma"/>
            <family val="2"/>
          </rPr>
          <t>Compute the closure of a set of attributes under given functional dependencies</t>
        </r>
      </text>
    </comment>
    <comment ref="E485" authorId="0" shapeId="0">
      <text>
        <r>
          <rPr>
            <sz val="9"/>
            <color indexed="81"/>
            <rFont val="Tahoma"/>
            <family val="2"/>
          </rPr>
          <t>Determine whether or not a set of attributes form a superkey and/or candidate key for a relation with given functional dependencies</t>
        </r>
      </text>
    </comment>
    <comment ref="E486" authorId="0" shapeId="0">
      <text>
        <r>
          <rPr>
            <sz val="9"/>
            <color indexed="81"/>
            <rFont val="Tahoma"/>
            <family val="2"/>
          </rPr>
          <t>Evaluate a proposed decomposition, to say whether or not it has lossless-join and dependency-preservation</t>
        </r>
      </text>
    </comment>
    <comment ref="E487" authorId="0" shapeId="0">
      <text>
        <r>
          <rPr>
            <sz val="9"/>
            <color indexed="81"/>
            <rFont val="Tahoma"/>
            <family val="2"/>
          </rPr>
          <t>Describe what is meant by BCNF, PJNF, 5NF</t>
        </r>
      </text>
    </comment>
    <comment ref="E488" authorId="0" shapeId="0">
      <text>
        <r>
          <rPr>
            <sz val="9"/>
            <color indexed="81"/>
            <rFont val="Tahoma"/>
            <family val="2"/>
          </rPr>
          <t>Explain the impact of normalization on the efficiency of database operations especially query optimization</t>
        </r>
      </text>
    </comment>
    <comment ref="E489" authorId="0" shapeId="0">
      <text>
        <r>
          <rPr>
            <sz val="9"/>
            <color indexed="81"/>
            <rFont val="Tahoma"/>
            <family val="2"/>
          </rPr>
          <t>Describe what is a multi-valued dependency and what type of constraints it specifies</t>
        </r>
      </text>
    </comment>
    <comment ref="E492" authorId="0" shapeId="0">
      <text>
        <r>
          <rPr>
            <sz val="9"/>
            <color indexed="81"/>
            <rFont val="Tahoma"/>
            <family val="2"/>
          </rPr>
          <t>Create a relational database schema in SQL that incorporates key, entity integrity, and referential integrity constraints</t>
        </r>
      </text>
    </comment>
    <comment ref="E493" authorId="0" shapeId="0">
      <text>
        <r>
          <rPr>
            <sz val="9"/>
            <color indexed="81"/>
            <rFont val="Tahoma"/>
            <family val="2"/>
          </rPr>
          <t>Demonstrate data definition in SQL and retrieving information from a database using the SQL SELECT statement</t>
        </r>
      </text>
    </comment>
    <comment ref="E494" authorId="0" shapeId="0">
      <text>
        <r>
          <rPr>
            <sz val="9"/>
            <color indexed="81"/>
            <rFont val="Tahoma"/>
            <family val="2"/>
          </rPr>
          <t>Evaluate a set of query processing strategies and select the optimal strategy</t>
        </r>
      </text>
    </comment>
    <comment ref="E495" authorId="0" shapeId="0">
      <text>
        <r>
          <rPr>
            <sz val="9"/>
            <color indexed="81"/>
            <rFont val="Tahoma"/>
            <family val="2"/>
          </rPr>
          <t>Create a non-procedural query by filling in templates of relations to construct an example of the desired query result</t>
        </r>
      </text>
    </comment>
    <comment ref="E496" authorId="0" shapeId="0">
      <text>
        <r>
          <rPr>
            <sz val="9"/>
            <color indexed="81"/>
            <rFont val="Tahoma"/>
            <family val="2"/>
          </rPr>
          <t>Embed object-oriented queries into a stand-alone language such as C++ or Java (e.g., SELECT Col.Method() FROM Object)</t>
        </r>
      </text>
    </comment>
    <comment ref="E497" authorId="0" shapeId="0">
      <text>
        <r>
          <rPr>
            <sz val="9"/>
            <color indexed="81"/>
            <rFont val="Tahoma"/>
            <family val="2"/>
          </rPr>
          <t>Write a stored procedure that deals with parameters and has some control flow, to provide a given functionality</t>
        </r>
      </text>
    </comment>
    <comment ref="E500" authorId="0" shapeId="0">
      <text>
        <r>
          <rPr>
            <sz val="9"/>
            <color indexed="81"/>
            <rFont val="Tahoma"/>
            <family val="2"/>
          </rPr>
          <t>Create a transaction by embedding SQL into an application program</t>
        </r>
      </text>
    </comment>
    <comment ref="E501" authorId="0" shapeId="0">
      <text>
        <r>
          <rPr>
            <sz val="9"/>
            <color indexed="81"/>
            <rFont val="Tahoma"/>
            <family val="2"/>
          </rPr>
          <t>Explain the concept of implicit commits</t>
        </r>
      </text>
    </comment>
    <comment ref="E502" authorId="0" shapeId="0">
      <text>
        <r>
          <rPr>
            <sz val="9"/>
            <color indexed="81"/>
            <rFont val="Tahoma"/>
            <family val="2"/>
          </rPr>
          <t>Describe the issues specific to efficient transaction execution</t>
        </r>
      </text>
    </comment>
    <comment ref="E503" authorId="0" shapeId="0">
      <text>
        <r>
          <rPr>
            <sz val="9"/>
            <color indexed="81"/>
            <rFont val="Tahoma"/>
            <family val="2"/>
          </rPr>
          <t>Explain when and why rollback is needed and how logging assures proper rollback</t>
        </r>
      </text>
    </comment>
    <comment ref="E504" authorId="0" shapeId="0">
      <text>
        <r>
          <rPr>
            <sz val="9"/>
            <color indexed="81"/>
            <rFont val="Tahoma"/>
            <family val="2"/>
          </rPr>
          <t>Explain the effect of different isolation levels on the concurrency control mechanisms</t>
        </r>
      </text>
    </comment>
    <comment ref="E505" authorId="0" shapeId="0">
      <text>
        <r>
          <rPr>
            <sz val="9"/>
            <color indexed="81"/>
            <rFont val="Tahoma"/>
            <family val="2"/>
          </rPr>
          <t>Choose the proper isolation level for implementing a specified transaction protocol</t>
        </r>
      </text>
    </comment>
    <comment ref="E506" authorId="0" shapeId="0">
      <text>
        <r>
          <rPr>
            <sz val="9"/>
            <color indexed="81"/>
            <rFont val="Tahoma"/>
            <family val="2"/>
          </rPr>
          <t>Identify appropriate transaction boundaries in application programs</t>
        </r>
      </text>
    </comment>
    <comment ref="E509" authorId="0" shapeId="0">
      <text>
        <r>
          <rPr>
            <sz val="9"/>
            <color indexed="81"/>
            <rFont val="Tahoma"/>
            <family val="2"/>
          </rPr>
          <t>Explain the techniques used for data fragmentation, replication, and allocation during the distributed database design process</t>
        </r>
      </text>
    </comment>
    <comment ref="E510" authorId="0" shapeId="0">
      <text>
        <r>
          <rPr>
            <sz val="9"/>
            <color indexed="81"/>
            <rFont val="Tahoma"/>
            <family val="2"/>
          </rPr>
          <t>Evaluate simple strategies for executing a distributed query to select the strategy that minimizes the amount of data transfer</t>
        </r>
      </text>
    </comment>
    <comment ref="E511" authorId="0" shapeId="0">
      <text>
        <r>
          <rPr>
            <sz val="9"/>
            <color indexed="81"/>
            <rFont val="Tahoma"/>
            <family val="2"/>
          </rPr>
          <t>Explain how the two-phase commit protocol is used to deal with committing a transaction that accesses databases stored on multiple nodes</t>
        </r>
      </text>
    </comment>
    <comment ref="E512" authorId="0" shapeId="0">
      <text>
        <r>
          <rPr>
            <sz val="9"/>
            <color indexed="81"/>
            <rFont val="Tahoma"/>
            <family val="2"/>
          </rPr>
          <t>Describe distributed concurrency control based on the distinguished copy techniques and the voting method</t>
        </r>
      </text>
    </comment>
    <comment ref="E513" authorId="0" shapeId="0">
      <text>
        <r>
          <rPr>
            <sz val="9"/>
            <color indexed="81"/>
            <rFont val="Tahoma"/>
            <family val="2"/>
          </rPr>
          <t>Describe the three levels of software in the client-server model</t>
        </r>
      </text>
    </comment>
    <comment ref="E516" authorId="0" shapeId="0">
      <text>
        <r>
          <rPr>
            <sz val="9"/>
            <color indexed="81"/>
            <rFont val="Tahoma"/>
            <family val="2"/>
          </rPr>
          <t>Explain the concepts of records, record types, and files, as well as the different techniques for placing file records on disk</t>
        </r>
      </text>
    </comment>
    <comment ref="E517" authorId="0" shapeId="0">
      <text>
        <r>
          <rPr>
            <sz val="9"/>
            <color indexed="81"/>
            <rFont val="Tahoma"/>
            <family val="2"/>
          </rPr>
          <t>Give examples of the application of primary, secondary, and clustering indexes</t>
        </r>
      </text>
    </comment>
    <comment ref="E518" authorId="0" shapeId="0">
      <text>
        <r>
          <rPr>
            <sz val="9"/>
            <color indexed="81"/>
            <rFont val="Tahoma"/>
            <family val="2"/>
          </rPr>
          <t>Distinguish between a non-dense index and a dense index</t>
        </r>
      </text>
    </comment>
    <comment ref="E519" authorId="0" shapeId="0">
      <text>
        <r>
          <rPr>
            <sz val="9"/>
            <color indexed="81"/>
            <rFont val="Tahoma"/>
            <family val="2"/>
          </rPr>
          <t>Implement dynamic multilevel indexes using B-trees</t>
        </r>
      </text>
    </comment>
    <comment ref="E520" authorId="0" shapeId="0">
      <text>
        <r>
          <rPr>
            <sz val="9"/>
            <color indexed="81"/>
            <rFont val="Tahoma"/>
            <family val="2"/>
          </rPr>
          <t>Explain the theory and application of internal and external hashing techniques</t>
        </r>
      </text>
    </comment>
    <comment ref="E521" authorId="0" shapeId="0">
      <text>
        <r>
          <rPr>
            <sz val="9"/>
            <color indexed="81"/>
            <rFont val="Tahoma"/>
            <family val="2"/>
          </rPr>
          <t>Use hashing to facilitate dynamic file expansion</t>
        </r>
      </text>
    </comment>
    <comment ref="E522" authorId="0" shapeId="0">
      <text>
        <r>
          <rPr>
            <sz val="9"/>
            <color indexed="81"/>
            <rFont val="Tahoma"/>
            <family val="2"/>
          </rPr>
          <t>Describe the relationships among hashing, compression, and efficient database searches</t>
        </r>
      </text>
    </comment>
    <comment ref="E523" authorId="0" shapeId="0">
      <text>
        <r>
          <rPr>
            <sz val="9"/>
            <color indexed="81"/>
            <rFont val="Tahoma"/>
            <family val="2"/>
          </rPr>
          <t>Evaluate costs and benefits of various hashing schemes</t>
        </r>
      </text>
    </comment>
    <comment ref="E524" authorId="0" shapeId="0">
      <text>
        <r>
          <rPr>
            <sz val="9"/>
            <color indexed="81"/>
            <rFont val="Tahoma"/>
            <family val="2"/>
          </rPr>
          <t>Explain how physical database design affects database transaction efficiency</t>
        </r>
      </text>
    </comment>
    <comment ref="E527" authorId="0" shapeId="0">
      <text>
        <r>
          <rPr>
            <sz val="9"/>
            <color indexed="81"/>
            <rFont val="Tahoma"/>
            <family val="2"/>
          </rPr>
          <t>Compare and contrast different conceptions of data mining as evidenced in both research and application</t>
        </r>
      </text>
    </comment>
    <comment ref="E528" authorId="0" shapeId="0">
      <text>
        <r>
          <rPr>
            <sz val="9"/>
            <color indexed="81"/>
            <rFont val="Tahoma"/>
            <family val="2"/>
          </rPr>
          <t>Explain the role of finding associations in commercial market basket data</t>
        </r>
      </text>
    </comment>
    <comment ref="E529" authorId="0" shapeId="0">
      <text>
        <r>
          <rPr>
            <sz val="9"/>
            <color indexed="81"/>
            <rFont val="Tahoma"/>
            <family val="2"/>
          </rPr>
          <t>Characterize the kinds of patterns that can be discovered by association rule mining</t>
        </r>
      </text>
    </comment>
    <comment ref="E530" authorId="0" shapeId="0">
      <text>
        <r>
          <rPr>
            <sz val="9"/>
            <color indexed="81"/>
            <rFont val="Tahoma"/>
            <family val="2"/>
          </rPr>
          <t>Describe how to extend a relational system to find patterns using association rules</t>
        </r>
      </text>
    </comment>
    <comment ref="E531" authorId="0" shapeId="0">
      <text>
        <r>
          <rPr>
            <sz val="9"/>
            <color indexed="81"/>
            <rFont val="Tahoma"/>
            <family val="2"/>
          </rPr>
          <t>Evaluate methodological issues underlying the effective application of data mining</t>
        </r>
      </text>
    </comment>
    <comment ref="E532" authorId="0" shapeId="0">
      <text>
        <r>
          <rPr>
            <sz val="9"/>
            <color indexed="81"/>
            <rFont val="Tahoma"/>
            <family val="2"/>
          </rPr>
          <t>Identify and characterize sources of noise, redundancy, and outliers in presented data</t>
        </r>
      </text>
    </comment>
    <comment ref="E533" authorId="0" shapeId="0">
      <text>
        <r>
          <rPr>
            <sz val="9"/>
            <color indexed="81"/>
            <rFont val="Tahoma"/>
            <family val="2"/>
          </rPr>
          <t>Identify mechanisms (on-line aggregation, anytime behavior, interactive visualization) to close the loop in the data mining process</t>
        </r>
      </text>
    </comment>
    <comment ref="E534" authorId="0" shapeId="0">
      <text>
        <r>
          <rPr>
            <sz val="9"/>
            <color indexed="81"/>
            <rFont val="Tahoma"/>
            <family val="2"/>
          </rPr>
          <t>Describe why the various close-the-loop processes improve the effectiveness of data mining</t>
        </r>
      </text>
    </comment>
    <comment ref="E537" authorId="0" shapeId="0">
      <text>
        <r>
          <rPr>
            <sz val="9"/>
            <color indexed="81"/>
            <rFont val="Tahoma"/>
            <family val="2"/>
          </rPr>
          <t>Explain basic information storage and retrieval concepts</t>
        </r>
      </text>
    </comment>
    <comment ref="E538" authorId="0" shapeId="0">
      <text>
        <r>
          <rPr>
            <sz val="9"/>
            <color indexed="81"/>
            <rFont val="Tahoma"/>
            <family val="2"/>
          </rPr>
          <t>Describe what issues are specific to efficient information retrieval</t>
        </r>
      </text>
    </comment>
    <comment ref="E539" authorId="0" shapeId="0">
      <text>
        <r>
          <rPr>
            <sz val="9"/>
            <color indexed="81"/>
            <rFont val="Tahoma"/>
            <family val="2"/>
          </rPr>
          <t>Give applications of alternative search strategies and explain why the particular search strategy is appropriate for the application</t>
        </r>
      </text>
    </comment>
    <comment ref="E540" authorId="0" shapeId="0">
      <text>
        <r>
          <rPr>
            <sz val="9"/>
            <color indexed="81"/>
            <rFont val="Tahoma"/>
            <family val="2"/>
          </rPr>
          <t>Perform Internet-based research</t>
        </r>
      </text>
    </comment>
    <comment ref="E541" authorId="0" shapeId="0">
      <text>
        <r>
          <rPr>
            <sz val="9"/>
            <color indexed="81"/>
            <rFont val="Tahoma"/>
            <family val="2"/>
          </rPr>
          <t>Design and implement a small to medium size information storage and retrieval system, or digital library</t>
        </r>
      </text>
    </comment>
    <comment ref="E542" authorId="0" shapeId="0">
      <text>
        <r>
          <rPr>
            <sz val="9"/>
            <color indexed="81"/>
            <rFont val="Tahoma"/>
            <family val="2"/>
          </rPr>
          <t>Describe some of the technical solutions to the problems related to archiving and preserving information in a digital library</t>
        </r>
      </text>
    </comment>
    <comment ref="E545" authorId="0" shapeId="0">
      <text>
        <r>
          <rPr>
            <sz val="9"/>
            <color indexed="81"/>
            <rFont val="Tahoma"/>
            <family val="2"/>
          </rPr>
          <t xml:space="preserve">Describe the media and supporting devices commonly associated with multimedia information and systems </t>
        </r>
      </text>
    </comment>
    <comment ref="E546" authorId="0" shapeId="0">
      <text>
        <r>
          <rPr>
            <sz val="9"/>
            <color indexed="81"/>
            <rFont val="Tahoma"/>
            <family val="2"/>
          </rPr>
          <t xml:space="preserve">Explain basic multimedia presentation concepts </t>
        </r>
      </text>
    </comment>
    <comment ref="E547" authorId="0" shapeId="0">
      <text>
        <r>
          <rPr>
            <sz val="9"/>
            <color indexed="81"/>
            <rFont val="Tahoma"/>
            <family val="2"/>
          </rPr>
          <t xml:space="preserve">Demonstrate the use of content-based information analysis in a multimedia information system </t>
        </r>
      </text>
    </comment>
    <comment ref="E548" authorId="0" shapeId="0">
      <text>
        <r>
          <rPr>
            <sz val="9"/>
            <color indexed="81"/>
            <rFont val="Tahoma"/>
            <family val="2"/>
          </rPr>
          <t xml:space="preserve">Critique multimedia presentations in terms of their appropriate use of audio, video, graphics, color, and other information presentation concepts </t>
        </r>
      </text>
    </comment>
    <comment ref="E549" authorId="0" shapeId="0">
      <text>
        <r>
          <rPr>
            <sz val="9"/>
            <color indexed="81"/>
            <rFont val="Tahoma"/>
            <family val="2"/>
          </rPr>
          <t xml:space="preserve">Implement a multimedia application using a commercial authoring system </t>
        </r>
      </text>
    </comment>
    <comment ref="E550" authorId="0" shapeId="0">
      <text>
        <r>
          <rPr>
            <sz val="9"/>
            <color indexed="81"/>
            <rFont val="Tahoma"/>
            <family val="2"/>
          </rPr>
          <t xml:space="preserve">For each of several media or multimedia standards, describe in non-technical language what the standard calls for, and explain how aspects of human perception might be sensitive to the limitations of that standard </t>
        </r>
      </text>
    </comment>
    <comment ref="E551" authorId="0" shapeId="0">
      <text>
        <r>
          <rPr>
            <sz val="9"/>
            <color indexed="81"/>
            <rFont val="Tahoma"/>
            <family val="2"/>
          </rPr>
          <t xml:space="preserve">Describe the characteristics of a computer system (including identification of support tools and appropriate standards) that has to host the implementation of one of a range of possible multimedia applications </t>
        </r>
      </text>
    </comment>
    <comment ref="E554" authorId="0" shapeId="0">
      <text>
        <r>
          <rPr>
            <sz val="9"/>
            <color indexed="81"/>
            <rFont val="Tahoma"/>
            <family val="2"/>
          </rPr>
          <t xml:space="preserve">Describe Turing test and the “Chinese Room” thought experiment. </t>
        </r>
      </text>
    </comment>
    <comment ref="E555" authorId="0" shapeId="0">
      <text>
        <r>
          <rPr>
            <sz val="9"/>
            <color indexed="81"/>
            <rFont val="Tahoma"/>
            <family val="2"/>
          </rPr>
          <t xml:space="preserve">Differentiate between the concepts of optimal reasoning/behavior and human-like reasoning/behavior. </t>
        </r>
      </text>
    </comment>
    <comment ref="E556" authorId="0" shapeId="0">
      <text>
        <r>
          <rPr>
            <sz val="9"/>
            <color indexed="81"/>
            <rFont val="Tahoma"/>
            <family val="2"/>
          </rPr>
          <t xml:space="preserve">Describe a given problem domain using the characteristics of the environments in which intelligent systems must function. </t>
        </r>
      </text>
    </comment>
    <comment ref="E559" authorId="0" shapeId="0">
      <text>
        <r>
          <rPr>
            <sz val="9"/>
            <color indexed="81"/>
            <rFont val="Tahoma"/>
            <family val="2"/>
          </rPr>
          <t>Formulate an efficient problem space for a problem expressed in natural language (e.g., English) in terms of initial and goal states, and operators. [Application]</t>
        </r>
      </text>
    </comment>
    <comment ref="E560" authorId="0" shapeId="0">
      <text>
        <r>
          <rPr>
            <sz val="9"/>
            <color indexed="81"/>
            <rFont val="Tahoma"/>
            <family val="2"/>
          </rPr>
          <t>Describe the role of heuristics and describe the trade-offs among completeness, optimality, time complexity, and space complexity.</t>
        </r>
      </text>
    </comment>
    <comment ref="E561" authorId="0" shapeId="0">
      <text>
        <r>
          <rPr>
            <sz val="9"/>
            <color indexed="81"/>
            <rFont val="Tahoma"/>
            <family val="2"/>
          </rPr>
          <t xml:space="preserve">Describe the problem of combinatorial explosion of search space and its consequences. </t>
        </r>
      </text>
    </comment>
    <comment ref="E562" authorId="0" shapeId="0">
      <text>
        <r>
          <rPr>
            <sz val="9"/>
            <color indexed="81"/>
            <rFont val="Tahoma"/>
            <family val="2"/>
          </rPr>
          <t>Select and implement an appropriate uninformed search algorithm for a problem, and characterize its time and space complexities.</t>
        </r>
      </text>
    </comment>
    <comment ref="E563" authorId="0" shapeId="0">
      <text>
        <r>
          <rPr>
            <sz val="9"/>
            <color indexed="81"/>
            <rFont val="Tahoma"/>
            <family val="2"/>
          </rPr>
          <t xml:space="preserve">Select and implement an appropriate informed search algorithm for a problem by designing the necessary heuristic evaluation function. </t>
        </r>
      </text>
    </comment>
    <comment ref="E564" authorId="0" shapeId="0">
      <text>
        <r>
          <rPr>
            <sz val="9"/>
            <color indexed="81"/>
            <rFont val="Tahoma"/>
            <family val="2"/>
          </rPr>
          <t xml:space="preserve">Evaluate whether a heuristic for a given problem is admissible/can guarantee optimal solution. </t>
        </r>
      </text>
    </comment>
    <comment ref="E565" authorId="0" shapeId="0">
      <text>
        <r>
          <rPr>
            <sz val="9"/>
            <color indexed="81"/>
            <rFont val="Tahoma"/>
            <family val="2"/>
          </rPr>
          <t xml:space="preserve">Formulate a problem specified in natural language (e.g., English) as a constraint-satisfaction problem and implement it using a chronological backtracking algorithm or stochastic local search. </t>
        </r>
      </text>
    </comment>
    <comment ref="E566" authorId="0" shapeId="0">
      <text>
        <r>
          <rPr>
            <sz val="9"/>
            <color indexed="81"/>
            <rFont val="Tahoma"/>
            <family val="2"/>
          </rPr>
          <t xml:space="preserve">Compare and contrast basic search issues with game playing issues </t>
        </r>
      </text>
    </comment>
    <comment ref="E569" authorId="0" shapeId="0">
      <text>
        <r>
          <rPr>
            <sz val="9"/>
            <color indexed="81"/>
            <rFont val="Tahoma"/>
            <family val="2"/>
          </rPr>
          <t xml:space="preserve">Translate a natural language (e.g., English) sentence into predicate logic statement. </t>
        </r>
      </text>
    </comment>
    <comment ref="E570" authorId="0" shapeId="0">
      <text>
        <r>
          <rPr>
            <sz val="9"/>
            <color indexed="81"/>
            <rFont val="Tahoma"/>
            <family val="2"/>
          </rPr>
          <t xml:space="preserve">Convert a quantified logic statement into clause form. </t>
        </r>
      </text>
    </comment>
    <comment ref="E571" authorId="0" shapeId="0">
      <text>
        <r>
          <rPr>
            <sz val="9"/>
            <color indexed="81"/>
            <rFont val="Tahoma"/>
            <family val="2"/>
          </rPr>
          <t xml:space="preserve">Apply resolution to a set of logic statements to answer a query. </t>
        </r>
      </text>
    </comment>
    <comment ref="E572" authorId="0" shapeId="0">
      <text>
        <r>
          <rPr>
            <sz val="9"/>
            <color indexed="81"/>
            <rFont val="Tahoma"/>
            <family val="2"/>
          </rPr>
          <t xml:space="preserve">Apply Bayes theorem to determine conditional probabilities in a problem. </t>
        </r>
      </text>
    </comment>
    <comment ref="E575" authorId="0" shapeId="0">
      <text>
        <r>
          <rPr>
            <sz val="9"/>
            <color indexed="81"/>
            <rFont val="Tahoma"/>
            <family val="2"/>
          </rPr>
          <t xml:space="preserve">List the differences among the three main styles of learning: supervised, reinforcement, and unsupervised. </t>
        </r>
      </text>
    </comment>
    <comment ref="E576" authorId="0" shapeId="0">
      <text>
        <r>
          <rPr>
            <sz val="9"/>
            <color indexed="81"/>
            <rFont val="Tahoma"/>
            <family val="2"/>
          </rPr>
          <t xml:space="preserve">Identify examples of classification tasks, including the available input features and output to be predicted. </t>
        </r>
      </text>
    </comment>
    <comment ref="E577" authorId="0" shapeId="0">
      <text>
        <r>
          <rPr>
            <sz val="9"/>
            <color indexed="81"/>
            <rFont val="Tahoma"/>
            <family val="2"/>
          </rPr>
          <t xml:space="preserve">Explain the difference between inductive and deductive learning. </t>
        </r>
      </text>
    </comment>
    <comment ref="E578" authorId="0" shapeId="0">
      <text>
        <r>
          <rPr>
            <sz val="9"/>
            <color indexed="81"/>
            <rFont val="Tahoma"/>
            <family val="2"/>
          </rPr>
          <t>Apply the simple statistical learning algorithm such as Naive Bayesian Classifier to a classification task and measure the classifier's accuracy.</t>
        </r>
      </text>
    </comment>
    <comment ref="E581" authorId="0" shapeId="0">
      <text>
        <r>
          <rPr>
            <sz val="9"/>
            <color indexed="81"/>
            <rFont val="Tahoma"/>
            <family val="2"/>
          </rPr>
          <t>Design and implement a genetic algorithm solution to a problem.</t>
        </r>
      </text>
    </comment>
    <comment ref="E582" authorId="0" shapeId="0">
      <text>
        <r>
          <rPr>
            <sz val="9"/>
            <color indexed="81"/>
            <rFont val="Tahoma"/>
            <family val="2"/>
          </rPr>
          <t xml:space="preserve">Design and implement a simulated annealing schedule to avoid local minima in a problem. </t>
        </r>
      </text>
    </comment>
    <comment ref="E583" authorId="0" shapeId="0">
      <text>
        <r>
          <rPr>
            <sz val="9"/>
            <color indexed="81"/>
            <rFont val="Tahoma"/>
            <family val="2"/>
          </rPr>
          <t xml:space="preserve">Design and implement A*/beam search to solve a problem. </t>
        </r>
      </text>
    </comment>
    <comment ref="E584" authorId="0" shapeId="0">
      <text>
        <r>
          <rPr>
            <sz val="9"/>
            <color indexed="81"/>
            <rFont val="Tahoma"/>
            <family val="2"/>
          </rPr>
          <t>Apply minimax search with alpha-beta pruning to prune search space in a two-player game.</t>
        </r>
      </text>
    </comment>
    <comment ref="E585" authorId="0" shapeId="0">
      <text>
        <r>
          <rPr>
            <sz val="9"/>
            <color indexed="81"/>
            <rFont val="Tahoma"/>
            <family val="2"/>
          </rPr>
          <t>Compare and contrast genetic algorithms with classic search techniques.</t>
        </r>
      </text>
    </comment>
    <comment ref="E586" authorId="0" shapeId="0">
      <text>
        <r>
          <rPr>
            <sz val="9"/>
            <color indexed="81"/>
            <rFont val="Tahoma"/>
            <family val="2"/>
          </rPr>
          <t xml:space="preserve">Compare and contrast various heuristic searches vis-a-vis applicability to a given problem. </t>
        </r>
      </text>
    </comment>
    <comment ref="E589" authorId="0" shapeId="0">
      <text>
        <r>
          <rPr>
            <sz val="9"/>
            <color indexed="81"/>
            <rFont val="Tahoma"/>
            <family val="2"/>
          </rPr>
          <t xml:space="preserve">Compare and contrast the most common models used for structured knowledge representation, highlighting their strengths and weaknesses. </t>
        </r>
      </text>
    </comment>
    <comment ref="E590" authorId="0" shapeId="0">
      <text>
        <r>
          <rPr>
            <sz val="9"/>
            <color indexed="81"/>
            <rFont val="Tahoma"/>
            <family val="2"/>
          </rPr>
          <t xml:space="preserve">Identify the components of non-monotonic reasoning and its usefulness as a representational mechanisms for belief systems. </t>
        </r>
      </text>
    </comment>
    <comment ref="E591" authorId="0" shapeId="0">
      <text>
        <r>
          <rPr>
            <sz val="9"/>
            <color indexed="81"/>
            <rFont val="Tahoma"/>
            <family val="2"/>
          </rPr>
          <t xml:space="preserve">Compare and contrast the basic techniques for representing uncertainty. </t>
        </r>
      </text>
    </comment>
    <comment ref="E592" authorId="0" shapeId="0">
      <text>
        <r>
          <rPr>
            <sz val="9"/>
            <color indexed="81"/>
            <rFont val="Tahoma"/>
            <family val="2"/>
          </rPr>
          <t xml:space="preserve">Compare and contrast the basic techniques for qualitative representation. </t>
        </r>
      </text>
    </comment>
    <comment ref="E593" authorId="0" shapeId="0">
      <text>
        <r>
          <rPr>
            <sz val="9"/>
            <color indexed="81"/>
            <rFont val="Tahoma"/>
            <family val="2"/>
          </rPr>
          <t xml:space="preserve">Apply situation and event calculus to problems of action and change. </t>
        </r>
      </text>
    </comment>
    <comment ref="E594" authorId="0" shapeId="0">
      <text>
        <r>
          <rPr>
            <sz val="9"/>
            <color indexed="81"/>
            <rFont val="Tahoma"/>
            <family val="2"/>
          </rPr>
          <t xml:space="preserve">Explain the distinction between temporal and spatial reasoning, and how they interrelate. </t>
        </r>
      </text>
    </comment>
    <comment ref="E595" authorId="0" shapeId="0">
      <text>
        <r>
          <rPr>
            <sz val="9"/>
            <color indexed="81"/>
            <rFont val="Tahoma"/>
            <family val="2"/>
          </rPr>
          <t xml:space="preserve">Explain the difference between rule-based, case-based and model-based reasoning techniques. </t>
        </r>
      </text>
    </comment>
    <comment ref="E596" authorId="0" shapeId="0">
      <text>
        <r>
          <rPr>
            <sz val="9"/>
            <color indexed="81"/>
            <rFont val="Tahoma"/>
            <family val="2"/>
          </rPr>
          <t xml:space="preserve">Define the concept of a planning system and how they differ from classical search techniques. </t>
        </r>
      </text>
    </comment>
    <comment ref="E597" authorId="0" shapeId="0">
      <text>
        <r>
          <rPr>
            <sz val="9"/>
            <color indexed="81"/>
            <rFont val="Tahoma"/>
            <family val="2"/>
          </rPr>
          <t xml:space="preserve">Describe the differences between planning as search, operator-based planning, and propositional planning, providing examples of domains where each is most applicable. </t>
        </r>
      </text>
    </comment>
    <comment ref="E598" authorId="0" shapeId="0">
      <text>
        <r>
          <rPr>
            <sz val="9"/>
            <color indexed="81"/>
            <rFont val="Tahoma"/>
            <family val="2"/>
          </rPr>
          <t xml:space="preserve">Explain the distinction between monotonic and non-monotonic inference. </t>
        </r>
      </text>
    </comment>
    <comment ref="E601" authorId="0" shapeId="0">
      <text>
        <r>
          <rPr>
            <sz val="9"/>
            <color indexed="81"/>
            <rFont val="Tahoma"/>
            <family val="2"/>
          </rPr>
          <t xml:space="preserve">Apply Bayes’ rule to determine the probability of a hypothesis given evidence. </t>
        </r>
      </text>
    </comment>
    <comment ref="E602" authorId="0" shapeId="0">
      <text>
        <r>
          <rPr>
            <sz val="9"/>
            <color indexed="81"/>
            <rFont val="Tahoma"/>
            <family val="2"/>
          </rPr>
          <t xml:space="preserve">Explain how conditional independence assertions allow for greater efficiency of probabilistic systems. </t>
        </r>
      </text>
    </comment>
    <comment ref="E603" authorId="0" shapeId="0">
      <text>
        <r>
          <rPr>
            <sz val="9"/>
            <color indexed="81"/>
            <rFont val="Tahoma"/>
            <family val="2"/>
          </rPr>
          <t xml:space="preserve">Identify examples of knowledge representations for reasoning under uncertainty. </t>
        </r>
      </text>
    </comment>
    <comment ref="E604" authorId="0" shapeId="0">
      <text>
        <r>
          <rPr>
            <sz val="9"/>
            <color indexed="81"/>
            <rFont val="Tahoma"/>
            <family val="2"/>
          </rPr>
          <t xml:space="preserve">State the complexity of exact inference.  Identify methods for approximate inference. </t>
        </r>
      </text>
    </comment>
    <comment ref="E605" authorId="0" shapeId="0">
      <text>
        <r>
          <rPr>
            <sz val="9"/>
            <color indexed="81"/>
            <rFont val="Tahoma"/>
            <family val="2"/>
          </rPr>
          <t>Design and implement at least one knowledge representation for reasoning under uncertainty.</t>
        </r>
      </text>
    </comment>
    <comment ref="E606" authorId="0" shapeId="0">
      <text>
        <r>
          <rPr>
            <sz val="9"/>
            <color indexed="81"/>
            <rFont val="Tahoma"/>
            <family val="2"/>
          </rPr>
          <t xml:space="preserve">Describe the complexities of temporal probabilistic reasoning. </t>
        </r>
      </text>
    </comment>
    <comment ref="E607" authorId="0" shapeId="0">
      <text>
        <r>
          <rPr>
            <sz val="9"/>
            <color indexed="81"/>
            <rFont val="Tahoma"/>
            <family val="2"/>
          </rPr>
          <t xml:space="preserve">Explain the complexities of temporal probabilistic reasoning. </t>
        </r>
      </text>
    </comment>
    <comment ref="E608" authorId="0" shapeId="0">
      <text>
        <r>
          <rPr>
            <sz val="9"/>
            <color indexed="81"/>
            <rFont val="Tahoma"/>
            <family val="2"/>
          </rPr>
          <t xml:space="preserve">Design and implement an HMM as one example of a temporal probabilistic system. </t>
        </r>
      </text>
    </comment>
    <comment ref="E609" authorId="0" shapeId="0">
      <text>
        <r>
          <rPr>
            <sz val="9"/>
            <color indexed="81"/>
            <rFont val="Tahoma"/>
            <family val="2"/>
          </rPr>
          <t xml:space="preserve">Describe the relationship between preferences and utility functions. </t>
        </r>
      </text>
    </comment>
    <comment ref="E610" authorId="0" shapeId="0">
      <text>
        <r>
          <rPr>
            <sz val="9"/>
            <color indexed="81"/>
            <rFont val="Tahoma"/>
            <family val="2"/>
          </rPr>
          <t xml:space="preserve">Explain how utility functions and probabilistic reasoning can be combined to make rational decisions. </t>
        </r>
      </text>
    </comment>
    <comment ref="E613" authorId="0" shapeId="0">
      <text>
        <r>
          <rPr>
            <sz val="9"/>
            <color indexed="81"/>
            <rFont val="Tahoma"/>
            <family val="2"/>
          </rPr>
          <t xml:space="preserve">List the defining characteristics of an intelligent agent. </t>
        </r>
      </text>
    </comment>
    <comment ref="E614" authorId="0" shapeId="0">
      <text>
        <r>
          <rPr>
            <sz val="9"/>
            <color indexed="81"/>
            <rFont val="Tahoma"/>
            <family val="2"/>
          </rPr>
          <t xml:space="preserve">Characterize and contrast the standard agent architectures. </t>
        </r>
      </text>
    </comment>
    <comment ref="E615" authorId="0" shapeId="0">
      <text>
        <r>
          <rPr>
            <sz val="9"/>
            <color indexed="81"/>
            <rFont val="Tahoma"/>
            <family val="2"/>
          </rPr>
          <t>Describe the applications of agent theory to domains such as software agents, personal assistants, and believable agents.</t>
        </r>
      </text>
    </comment>
    <comment ref="E616" authorId="0" shapeId="0">
      <text>
        <r>
          <rPr>
            <sz val="9"/>
            <color indexed="81"/>
            <rFont val="Tahoma"/>
            <family val="2"/>
          </rPr>
          <t xml:space="preserve">Describe the primary paradigms used by learning agents. </t>
        </r>
      </text>
    </comment>
    <comment ref="E617" authorId="0" shapeId="0">
      <text>
        <r>
          <rPr>
            <sz val="9"/>
            <color indexed="81"/>
            <rFont val="Tahoma"/>
            <family val="2"/>
          </rPr>
          <t xml:space="preserve">Demonstrate using appropriate examples how multi-agent systems support agent interaction. </t>
        </r>
      </text>
    </comment>
    <comment ref="E620" authorId="0" shapeId="0">
      <text>
        <r>
          <rPr>
            <sz val="9"/>
            <color indexed="81"/>
            <rFont val="Tahoma"/>
            <family val="2"/>
          </rPr>
          <t xml:space="preserve">Define and contrast deterministic and stochastic grammars, providing examples to show the adequacy of each. </t>
        </r>
      </text>
    </comment>
    <comment ref="E621" authorId="0" shapeId="0">
      <text>
        <r>
          <rPr>
            <sz val="9"/>
            <color indexed="81"/>
            <rFont val="Tahoma"/>
            <family val="2"/>
          </rPr>
          <t xml:space="preserve">Simulate, apply, or implement classic and stochastic algorithms for parsing natural language. </t>
        </r>
      </text>
    </comment>
    <comment ref="E622" authorId="0" shapeId="0">
      <text>
        <r>
          <rPr>
            <sz val="9"/>
            <color indexed="81"/>
            <rFont val="Tahoma"/>
            <family val="2"/>
          </rPr>
          <t xml:space="preserve">Identify the challenges of representing meaning. </t>
        </r>
      </text>
    </comment>
    <comment ref="E623" authorId="0" shapeId="0">
      <text>
        <r>
          <rPr>
            <sz val="9"/>
            <color indexed="81"/>
            <rFont val="Tahoma"/>
            <family val="2"/>
          </rPr>
          <t xml:space="preserve">List the advantages of using standard corpora.  Identify examples of current corpora for a variety of NLP tasks. </t>
        </r>
      </text>
    </comment>
    <comment ref="E624" authorId="0" shapeId="0">
      <text>
        <r>
          <rPr>
            <sz val="9"/>
            <color indexed="81"/>
            <rFont val="Tahoma"/>
            <family val="2"/>
          </rPr>
          <t xml:space="preserve">Identify techniques for information retrieval, language translation, and text classification.  </t>
        </r>
      </text>
    </comment>
    <comment ref="E627" authorId="0" shapeId="0">
      <text>
        <r>
          <rPr>
            <sz val="9"/>
            <color indexed="81"/>
            <rFont val="Tahoma"/>
            <family val="2"/>
          </rPr>
          <t xml:space="preserve">Explain the differences among the three main styles of learning: supervised, reinforcement, and unsupervised. </t>
        </r>
      </text>
    </comment>
    <comment ref="E628" authorId="0" shapeId="0">
      <text>
        <r>
          <rPr>
            <sz val="9"/>
            <color indexed="81"/>
            <rFont val="Tahoma"/>
            <family val="2"/>
          </rPr>
          <t xml:space="preserve">Implement simple algorithms for supervised learning, reinforcement learning, and unsupervised learning. </t>
        </r>
      </text>
    </comment>
    <comment ref="E629" authorId="0" shapeId="0">
      <text>
        <r>
          <rPr>
            <sz val="9"/>
            <color indexed="81"/>
            <rFont val="Tahoma"/>
            <family val="2"/>
          </rPr>
          <t xml:space="preserve">Determine which of the three learning styles is appropriate to a particular problem domain. </t>
        </r>
      </text>
    </comment>
    <comment ref="E630" authorId="0" shapeId="0">
      <text>
        <r>
          <rPr>
            <sz val="9"/>
            <color indexed="81"/>
            <rFont val="Tahoma"/>
            <family val="2"/>
          </rPr>
          <t xml:space="preserve">Compare and contrast each of the following techniques, providing examples of when each strategy is superior: decision trees, neural networks, and belief networks. </t>
        </r>
      </text>
    </comment>
    <comment ref="E631" authorId="0" shapeId="0">
      <text>
        <r>
          <rPr>
            <sz val="9"/>
            <color indexed="81"/>
            <rFont val="Tahoma"/>
            <family val="2"/>
          </rPr>
          <t xml:space="preserve">Evaluate the performance of a simple learning system on a real-world dataset. </t>
        </r>
      </text>
    </comment>
    <comment ref="E632" authorId="0" shapeId="0">
      <text>
        <r>
          <rPr>
            <sz val="9"/>
            <color indexed="81"/>
            <rFont val="Tahoma"/>
            <family val="2"/>
          </rPr>
          <t xml:space="preserve">Characterize the state of the art in learning theory, including its achievements and its shortcomings. </t>
        </r>
      </text>
    </comment>
    <comment ref="E633" authorId="0" shapeId="0">
      <text>
        <r>
          <rPr>
            <sz val="9"/>
            <color indexed="81"/>
            <rFont val="Tahoma"/>
            <family val="2"/>
          </rPr>
          <t xml:space="preserve">Explain the problem of overfitting, along with techniques for detecting and managing the problem. </t>
        </r>
      </text>
    </comment>
    <comment ref="E636" authorId="0" shapeId="0">
      <text>
        <r>
          <rPr>
            <sz val="9"/>
            <color indexed="81"/>
            <rFont val="Tahoma"/>
            <family val="2"/>
          </rPr>
          <t xml:space="preserve">List capabilities and limitations of today's state-of-the-art robot systems, including their sensors and the crucial sensor processing that informs those systems.  </t>
        </r>
      </text>
    </comment>
    <comment ref="E637" authorId="0" shapeId="0">
      <text>
        <r>
          <rPr>
            <sz val="9"/>
            <color indexed="81"/>
            <rFont val="Tahoma"/>
            <family val="2"/>
          </rPr>
          <t xml:space="preserve">Integrate sensors, actuators, and software into a robot designed to undertake some task. </t>
        </r>
      </text>
    </comment>
    <comment ref="E638" authorId="0" shapeId="0">
      <text>
        <r>
          <rPr>
            <sz val="9"/>
            <color indexed="81"/>
            <rFont val="Tahoma"/>
            <family val="2"/>
          </rPr>
          <t xml:space="preserve">Program a robot to accomplish simple tasks using deliberative, reactive, and/or hybrid control architectures. </t>
        </r>
      </text>
    </comment>
    <comment ref="E639" authorId="0" shapeId="0">
      <text>
        <r>
          <rPr>
            <sz val="9"/>
            <color indexed="81"/>
            <rFont val="Tahoma"/>
            <family val="2"/>
          </rPr>
          <t xml:space="preserve">Implement fundamental motion planning algorithms within a robot configuration space. </t>
        </r>
      </text>
    </comment>
    <comment ref="E640" authorId="0" shapeId="0">
      <text>
        <r>
          <rPr>
            <sz val="9"/>
            <color indexed="81"/>
            <rFont val="Tahoma"/>
            <family val="2"/>
          </rPr>
          <t xml:space="preserve">Characterize the uncertainties associated with common robot sensors and actuators; articulate strategies for mitigating these uncertainties. </t>
        </r>
      </text>
    </comment>
    <comment ref="E641" authorId="0" shapeId="0">
      <text>
        <r>
          <rPr>
            <sz val="9"/>
            <color indexed="81"/>
            <rFont val="Tahoma"/>
            <family val="2"/>
          </rPr>
          <t xml:space="preserve">List the differences among robots' representations of their external environment, including their strengths and shortcomings. </t>
        </r>
      </text>
    </comment>
    <comment ref="E642" authorId="0" shapeId="0">
      <text>
        <r>
          <rPr>
            <sz val="9"/>
            <color indexed="81"/>
            <rFont val="Tahoma"/>
            <family val="2"/>
          </rPr>
          <t xml:space="preserve">Compare and contrast at least three strategies for robot navigation within known and/or unknown environments, including their strengths and shortcomings. </t>
        </r>
      </text>
    </comment>
    <comment ref="E643" authorId="0" shapeId="0">
      <text>
        <r>
          <rPr>
            <sz val="9"/>
            <color indexed="81"/>
            <rFont val="Tahoma"/>
            <family val="2"/>
          </rPr>
          <t xml:space="preserve">Describe at least one approach for coordinating the actions and sensing of several robots to accomplish a single task. </t>
        </r>
      </text>
    </comment>
    <comment ref="E646" authorId="0" shapeId="0">
      <text>
        <r>
          <rPr>
            <sz val="9"/>
            <color indexed="81"/>
            <rFont val="Tahoma"/>
            <family val="2"/>
          </rPr>
          <t xml:space="preserve">Summarize the importance of image and object recognition in AI and indicate several significant applications of this technology. </t>
        </r>
      </text>
    </comment>
    <comment ref="E647" authorId="0" shapeId="0">
      <text>
        <r>
          <rPr>
            <sz val="9"/>
            <color indexed="81"/>
            <rFont val="Tahoma"/>
            <family val="2"/>
          </rPr>
          <t xml:space="preserve">List at least three image-segmentation approaches, such as thresholding, edge-based and region-based algorithms, along with their defining characteristics, strengths, and weaknesses. </t>
        </r>
      </text>
    </comment>
    <comment ref="E648" authorId="0" shapeId="0">
      <text>
        <r>
          <rPr>
            <sz val="9"/>
            <color indexed="81"/>
            <rFont val="Tahoma"/>
            <family val="2"/>
          </rPr>
          <t xml:space="preserve">Implement 2d object recognition based on contour- and/or region-based shape representations. </t>
        </r>
      </text>
    </comment>
    <comment ref="E649" authorId="0" shapeId="0">
      <text>
        <r>
          <rPr>
            <sz val="9"/>
            <color indexed="81"/>
            <rFont val="Tahoma"/>
            <family val="2"/>
          </rPr>
          <t xml:space="preserve">Distinguish the goals of sound-recognition, speech-recognition, and speaker-recognition and identify how the raw audio signal will be handled differently in each of these cases. </t>
        </r>
      </text>
    </comment>
    <comment ref="E650" authorId="0" shapeId="0">
      <text>
        <r>
          <rPr>
            <sz val="9"/>
            <color indexed="81"/>
            <rFont val="Tahoma"/>
            <family val="2"/>
          </rPr>
          <t xml:space="preserve">Provide at least two examples of a transformation of a data source from one sensory domain to another, e.g., tactile data interpreted as single-band 2d images. </t>
        </r>
      </text>
    </comment>
    <comment ref="E651" authorId="0" shapeId="0">
      <text>
        <r>
          <rPr>
            <sz val="9"/>
            <color indexed="81"/>
            <rFont val="Tahoma"/>
            <family val="2"/>
          </rPr>
          <t xml:space="preserve">Implement a feature-extraction algorithm on real data, e.g., an edge or corner detector for images or vectors of Fourier coefficients describing a short slice of audio signal.  </t>
        </r>
      </text>
    </comment>
    <comment ref="E652" authorId="0" shapeId="0">
      <text>
        <r>
          <rPr>
            <sz val="9"/>
            <color indexed="81"/>
            <rFont val="Tahoma"/>
            <family val="2"/>
          </rPr>
          <t xml:space="preserve">Implement an algorithm combining features into higher-level percepts, e.g., a contour or polygon from visual primitives or phoneme hypotheses from an audio signal. </t>
        </r>
      </text>
    </comment>
    <comment ref="E653" authorId="0" shapeId="0">
      <text>
        <r>
          <rPr>
            <sz val="9"/>
            <color indexed="81"/>
            <rFont val="Tahoma"/>
            <family val="2"/>
          </rPr>
          <t xml:space="preserve">Implement a classification algorithm that segments input percepts into output categories and quantitatively evaluates the resulting classification. </t>
        </r>
      </text>
    </comment>
    <comment ref="E654" authorId="0" shapeId="0">
      <text>
        <r>
          <rPr>
            <sz val="9"/>
            <color indexed="81"/>
            <rFont val="Tahoma"/>
            <family val="2"/>
          </rPr>
          <t xml:space="preserve">Evaluate the performance of the underlying feature-extraction, relative to at least one alternative possible approach (whether implemented or not) in its contribution to the classification task (8), above. </t>
        </r>
      </text>
    </comment>
    <comment ref="E655" authorId="0" shapeId="0">
      <text>
        <r>
          <rPr>
            <sz val="9"/>
            <color indexed="81"/>
            <rFont val="Tahoma"/>
            <family val="2"/>
          </rPr>
          <t xml:space="preserve">Describe at least three classification approaches, their prerequisites for applicability, their strengths, and their shortcomings. </t>
        </r>
      </text>
    </comment>
    <comment ref="E658" authorId="0" shapeId="0">
      <text>
        <r>
          <rPr>
            <sz val="9"/>
            <color indexed="81"/>
            <rFont val="Tahoma"/>
            <family val="2"/>
          </rPr>
          <t xml:space="preserve">Articulate the organization of the Internet </t>
        </r>
      </text>
    </comment>
    <comment ref="E659" authorId="0" shapeId="0">
      <text>
        <r>
          <rPr>
            <sz val="9"/>
            <color indexed="81"/>
            <rFont val="Tahoma"/>
            <family val="2"/>
          </rPr>
          <t xml:space="preserve">List and define the appropriate network terminology </t>
        </r>
      </text>
    </comment>
    <comment ref="E660" authorId="0" shapeId="0">
      <text>
        <r>
          <rPr>
            <sz val="9"/>
            <color indexed="81"/>
            <rFont val="Tahoma"/>
            <family val="2"/>
          </rPr>
          <t xml:space="preserve">Describe the layered structure of a typical networked architecture </t>
        </r>
      </text>
    </comment>
    <comment ref="E661" authorId="0" shapeId="0">
      <text>
        <r>
          <rPr>
            <sz val="9"/>
            <color indexed="81"/>
            <rFont val="Tahoma"/>
            <family val="2"/>
          </rPr>
          <t xml:space="preserve">Identify the different levels of complexity in a network (edges, core, etc.) </t>
        </r>
      </text>
    </comment>
    <comment ref="E664" authorId="0" shapeId="0">
      <text>
        <r>
          <rPr>
            <sz val="9"/>
            <color indexed="81"/>
            <rFont val="Tahoma"/>
            <family val="2"/>
          </rPr>
          <t xml:space="preserve">List the differences and the relations between names and addresses in a network </t>
        </r>
      </text>
    </comment>
    <comment ref="E665" authorId="0" shapeId="0">
      <text>
        <r>
          <rPr>
            <sz val="9"/>
            <color indexed="81"/>
            <rFont val="Tahoma"/>
            <family val="2"/>
          </rPr>
          <t xml:space="preserve">Define the principles behind naming schemes and resource location </t>
        </r>
      </text>
    </comment>
    <comment ref="E666" authorId="0" shapeId="0">
      <text>
        <r>
          <rPr>
            <sz val="9"/>
            <color indexed="81"/>
            <rFont val="Tahoma"/>
            <family val="2"/>
          </rPr>
          <t xml:space="preserve">Implement a simple client-server socket-based application </t>
        </r>
      </text>
    </comment>
    <comment ref="E669" authorId="0" shapeId="0">
      <text>
        <r>
          <rPr>
            <sz val="9"/>
            <color indexed="81"/>
            <rFont val="Tahoma"/>
            <family val="2"/>
          </rPr>
          <t xml:space="preserve">Describe the operation of reliable delivery protocols </t>
        </r>
      </text>
    </comment>
    <comment ref="E670" authorId="0" shapeId="0">
      <text>
        <r>
          <rPr>
            <sz val="9"/>
            <color indexed="81"/>
            <rFont val="Tahoma"/>
            <family val="2"/>
          </rPr>
          <t xml:space="preserve">List the factors that affect the performance of reliable delivery protocols </t>
        </r>
      </text>
    </comment>
    <comment ref="E671" authorId="0" shapeId="0">
      <text>
        <r>
          <rPr>
            <sz val="9"/>
            <color indexed="81"/>
            <rFont val="Tahoma"/>
            <family val="2"/>
          </rPr>
          <t xml:space="preserve">Design and implement a simple reliable protocol </t>
        </r>
      </text>
    </comment>
    <comment ref="E674" authorId="0" shapeId="0">
      <text>
        <r>
          <rPr>
            <sz val="9"/>
            <color indexed="81"/>
            <rFont val="Tahoma"/>
            <family val="2"/>
          </rPr>
          <t xml:space="preserve">Describe the organization of the network layer </t>
        </r>
      </text>
    </comment>
    <comment ref="E675" authorId="0" shapeId="0">
      <text>
        <r>
          <rPr>
            <sz val="9"/>
            <color indexed="81"/>
            <rFont val="Tahoma"/>
            <family val="2"/>
          </rPr>
          <t xml:space="preserve">Describe how packets are forwarded in an IP networks </t>
        </r>
      </text>
    </comment>
    <comment ref="E676" authorId="0" shapeId="0">
      <text>
        <r>
          <rPr>
            <sz val="9"/>
            <color indexed="81"/>
            <rFont val="Tahoma"/>
            <family val="2"/>
          </rPr>
          <t>List the scalability benefits of hierarchical addressing</t>
        </r>
      </text>
    </comment>
    <comment ref="E679" authorId="0" shapeId="0">
      <text>
        <r>
          <rPr>
            <sz val="9"/>
            <color indexed="81"/>
            <rFont val="Tahoma"/>
            <family val="2"/>
          </rPr>
          <t xml:space="preserve">Describe how frames are forwarded in an Ethernet network </t>
        </r>
      </text>
    </comment>
    <comment ref="E680" authorId="0" shapeId="0">
      <text>
        <r>
          <rPr>
            <sz val="9"/>
            <color indexed="81"/>
            <rFont val="Tahoma"/>
            <family val="2"/>
          </rPr>
          <t xml:space="preserve">Identify the differences between IP and Ethernet </t>
        </r>
      </text>
    </comment>
    <comment ref="E681" authorId="0" shapeId="0">
      <text>
        <r>
          <rPr>
            <sz val="9"/>
            <color indexed="81"/>
            <rFont val="Tahoma"/>
            <family val="2"/>
          </rPr>
          <t xml:space="preserve">Describe the steps used in one common approach to the multiple access problem </t>
        </r>
      </text>
    </comment>
    <comment ref="E682" authorId="0" shapeId="0">
      <text>
        <r>
          <rPr>
            <sz val="9"/>
            <color indexed="81"/>
            <rFont val="Tahoma"/>
            <family val="2"/>
          </rPr>
          <t xml:space="preserve">Describe the interrelations between IP and Ethernet </t>
        </r>
      </text>
    </comment>
    <comment ref="E685" authorId="0" shapeId="0">
      <text>
        <r>
          <rPr>
            <sz val="9"/>
            <color indexed="81"/>
            <rFont val="Tahoma"/>
            <family val="2"/>
          </rPr>
          <t xml:space="preserve">Describe how resources can be allocated in a network </t>
        </r>
      </text>
    </comment>
    <comment ref="E686" authorId="0" shapeId="0">
      <text>
        <r>
          <rPr>
            <sz val="9"/>
            <color indexed="81"/>
            <rFont val="Tahoma"/>
            <family val="2"/>
          </rPr>
          <t xml:space="preserve">Describe the congestion problem in a large network </t>
        </r>
      </text>
    </comment>
    <comment ref="E687" authorId="0" shapeId="0">
      <text>
        <r>
          <rPr>
            <sz val="9"/>
            <color indexed="81"/>
            <rFont val="Tahoma"/>
            <family val="2"/>
          </rPr>
          <t xml:space="preserve">Compare and contrast the fixed and dynamic allocation techniques </t>
        </r>
      </text>
    </comment>
    <comment ref="E688" authorId="0" shapeId="0">
      <text>
        <r>
          <rPr>
            <sz val="9"/>
            <color indexed="81"/>
            <rFont val="Tahoma"/>
            <family val="2"/>
          </rPr>
          <t xml:space="preserve">Compare and contrast current approaches to congestion </t>
        </r>
      </text>
    </comment>
    <comment ref="E691" authorId="0" shapeId="0">
      <text>
        <r>
          <rPr>
            <sz val="9"/>
            <color indexed="81"/>
            <rFont val="Tahoma"/>
            <family val="2"/>
          </rPr>
          <t xml:space="preserve">Describe the organization of a wireless network </t>
        </r>
      </text>
    </comment>
    <comment ref="E692" authorId="0" shapeId="0">
      <text>
        <r>
          <rPr>
            <sz val="9"/>
            <color indexed="81"/>
            <rFont val="Tahoma"/>
            <family val="2"/>
          </rPr>
          <t xml:space="preserve">Describe how wireless networks support mobile users </t>
        </r>
      </text>
    </comment>
    <comment ref="E695" authorId="0" shapeId="0">
      <text>
        <r>
          <rPr>
            <sz val="9"/>
            <color indexed="81"/>
            <rFont val="Tahoma"/>
            <family val="2"/>
          </rPr>
          <t xml:space="preserve">Discuss the key principles of social networking </t>
        </r>
      </text>
    </comment>
    <comment ref="E696" authorId="0" shapeId="0">
      <text>
        <r>
          <rPr>
            <sz val="9"/>
            <color indexed="81"/>
            <rFont val="Tahoma"/>
            <family val="2"/>
          </rPr>
          <t xml:space="preserve">Describe how existing social networks operate </t>
        </r>
      </text>
    </comment>
    <comment ref="E697" authorId="0" shapeId="0">
      <text>
        <r>
          <rPr>
            <sz val="9"/>
            <color indexed="81"/>
            <rFont val="Tahoma"/>
            <family val="2"/>
          </rPr>
          <t xml:space="preserve">Construct a social network graph from network data  </t>
        </r>
      </text>
    </comment>
    <comment ref="E698" authorId="0" shapeId="0">
      <text>
        <r>
          <rPr>
            <sz val="9"/>
            <color indexed="81"/>
            <rFont val="Tahoma"/>
            <family val="2"/>
          </rPr>
          <t xml:space="preserve">Analyze a social network to determine who the key people are </t>
        </r>
      </text>
    </comment>
    <comment ref="E699" authorId="0" shapeId="0">
      <text>
        <r>
          <rPr>
            <sz val="9"/>
            <color indexed="81"/>
            <rFont val="Tahoma"/>
            <family val="2"/>
          </rPr>
          <t xml:space="preserve">Evaluate a given interpretation of a social network question with associated data  </t>
        </r>
      </text>
    </comment>
    <comment ref="E702" authorId="0" shapeId="0">
      <text>
        <r>
          <rPr>
            <sz val="9"/>
            <color indexed="81"/>
            <rFont val="Tahoma"/>
            <family val="2"/>
          </rPr>
          <t xml:space="preserve">Explain the objectives and functions of modern operating systems </t>
        </r>
      </text>
    </comment>
    <comment ref="E703" authorId="0" shapeId="0">
      <text>
        <r>
          <rPr>
            <sz val="9"/>
            <color indexed="81"/>
            <rFont val="Tahoma"/>
            <family val="2"/>
          </rPr>
          <t xml:space="preserve">Analyze the tradeoffs inherent in operating system design </t>
        </r>
      </text>
    </comment>
    <comment ref="E704" authorId="0" shapeId="0">
      <text>
        <r>
          <rPr>
            <sz val="9"/>
            <color indexed="81"/>
            <rFont val="Tahoma"/>
            <family val="2"/>
          </rPr>
          <t xml:space="preserve">Describe the functions of a contemporary operating system with respect to convenience, efficiency, and the ability to evolve </t>
        </r>
      </text>
    </comment>
    <comment ref="E705" authorId="0" shapeId="0">
      <text>
        <r>
          <rPr>
            <sz val="9"/>
            <color indexed="81"/>
            <rFont val="Tahoma"/>
            <family val="2"/>
          </rPr>
          <t>Discuss networked, client-server, distributed operating systems and how they differ from single user operating systems</t>
        </r>
      </text>
    </comment>
    <comment ref="E706" authorId="0" shapeId="0">
      <text>
        <r>
          <rPr>
            <sz val="9"/>
            <color indexed="81"/>
            <rFont val="Tahoma"/>
            <family val="2"/>
          </rPr>
          <t xml:space="preserve">Identify potential threats to operating systems and the security features design to guard against them </t>
        </r>
      </text>
    </comment>
    <comment ref="E709" authorId="0" shapeId="0">
      <text>
        <r>
          <rPr>
            <sz val="9"/>
            <color indexed="81"/>
            <rFont val="Tahoma"/>
            <family val="2"/>
          </rPr>
          <t xml:space="preserve">Explain the concept of a logical layer </t>
        </r>
      </text>
    </comment>
    <comment ref="E710" authorId="0" shapeId="0">
      <text>
        <r>
          <rPr>
            <sz val="9"/>
            <color indexed="81"/>
            <rFont val="Tahoma"/>
            <family val="2"/>
          </rPr>
          <t xml:space="preserve">Explain the benefits of building abstract layers in hierarchical fashion </t>
        </r>
      </text>
    </comment>
    <comment ref="E711" authorId="0" shapeId="0">
      <text>
        <r>
          <rPr>
            <sz val="9"/>
            <color indexed="81"/>
            <rFont val="Tahoma"/>
            <family val="2"/>
          </rPr>
          <t xml:space="preserve">Defend the need for APIs and middleware </t>
        </r>
      </text>
    </comment>
    <comment ref="E712" authorId="0" shapeId="0">
      <text>
        <r>
          <rPr>
            <sz val="9"/>
            <color indexed="81"/>
            <rFont val="Tahoma"/>
            <family val="2"/>
          </rPr>
          <t xml:space="preserve">Describe how computing resources are used by application software and managed by system software </t>
        </r>
      </text>
    </comment>
    <comment ref="E713" authorId="0" shapeId="0">
      <text>
        <r>
          <rPr>
            <sz val="9"/>
            <color indexed="81"/>
            <rFont val="Tahoma"/>
            <family val="2"/>
          </rPr>
          <t xml:space="preserve">Contrast kernel and user mode in an operating system </t>
        </r>
      </text>
    </comment>
    <comment ref="E714" authorId="0" shapeId="0">
      <text>
        <r>
          <rPr>
            <sz val="9"/>
            <color indexed="81"/>
            <rFont val="Tahoma"/>
            <family val="2"/>
          </rPr>
          <t xml:space="preserve">Discuss the advantages and disadvantages of using interrupt processing </t>
        </r>
      </text>
    </comment>
    <comment ref="E715" authorId="0" shapeId="0">
      <text>
        <r>
          <rPr>
            <sz val="9"/>
            <color indexed="81"/>
            <rFont val="Tahoma"/>
            <family val="2"/>
          </rPr>
          <t xml:space="preserve">Explain the use of a device list and driver I/O queue </t>
        </r>
      </text>
    </comment>
    <comment ref="E718" authorId="0" shapeId="0">
      <text>
        <r>
          <rPr>
            <sz val="9"/>
            <color indexed="81"/>
            <rFont val="Tahoma"/>
            <family val="2"/>
          </rPr>
          <t xml:space="preserve">Describe the need for concurrency within the framework of an operating system </t>
        </r>
      </text>
    </comment>
    <comment ref="E719" authorId="0" shapeId="0">
      <text>
        <r>
          <rPr>
            <sz val="9"/>
            <color indexed="81"/>
            <rFont val="Tahoma"/>
            <family val="2"/>
          </rPr>
          <t xml:space="preserve">Demonstrate the potential run-time problems arising from the concurrent operation of many separate tasks </t>
        </r>
      </text>
    </comment>
    <comment ref="E720" authorId="0" shapeId="0">
      <text>
        <r>
          <rPr>
            <sz val="9"/>
            <color indexed="81"/>
            <rFont val="Tahoma"/>
            <family val="2"/>
          </rPr>
          <t xml:space="preserve">Summarize the range of mechanisms that can be employed at the operating system level to realize concurrent systems and describe the benefits of each </t>
        </r>
      </text>
    </comment>
    <comment ref="E721" authorId="0" shapeId="0">
      <text>
        <r>
          <rPr>
            <sz val="9"/>
            <color indexed="81"/>
            <rFont val="Tahoma"/>
            <family val="2"/>
          </rPr>
          <t xml:space="preserve">Explain the different states that a task may pass through and the data structures needed to support the management of many tasks </t>
        </r>
      </text>
    </comment>
    <comment ref="E722" authorId="0" shapeId="0">
      <text>
        <r>
          <rPr>
            <sz val="9"/>
            <color indexed="81"/>
            <rFont val="Tahoma"/>
            <family val="2"/>
          </rPr>
          <t xml:space="preserve">Summarize techniques for achieving synchronization in an operating system (e.g., describe how to implement a semaphore using OS primitives) </t>
        </r>
      </text>
    </comment>
    <comment ref="E723" authorId="0" shapeId="0">
      <text>
        <r>
          <rPr>
            <sz val="9"/>
            <color indexed="81"/>
            <rFont val="Tahoma"/>
            <family val="2"/>
          </rPr>
          <t xml:space="preserve">Describe reasons for using interrupts, dispatching, and context switching to support concurrency in an operating system </t>
        </r>
      </text>
    </comment>
    <comment ref="E724" authorId="0" shapeId="0">
      <text>
        <r>
          <rPr>
            <sz val="9"/>
            <color indexed="81"/>
            <rFont val="Tahoma"/>
            <family val="2"/>
          </rPr>
          <t xml:space="preserve">Create state and transition diagrams for simple problem domains </t>
        </r>
      </text>
    </comment>
    <comment ref="E727" authorId="0" shapeId="0">
      <text>
        <r>
          <rPr>
            <sz val="9"/>
            <color indexed="81"/>
            <rFont val="Tahoma"/>
            <family val="2"/>
          </rPr>
          <t xml:space="preserve">Compare and contrast the common algorithms used for both preemptive and non-preemptive scheduling of tasks in operating systems, such as priority, performance comparison, and fair-share schemes </t>
        </r>
      </text>
    </comment>
    <comment ref="E728" authorId="0" shapeId="0">
      <text>
        <r>
          <rPr>
            <sz val="9"/>
            <color indexed="81"/>
            <rFont val="Tahoma"/>
            <family val="2"/>
          </rPr>
          <t xml:space="preserve">Describe relationships between scheduling algorithms and application domains </t>
        </r>
      </text>
    </comment>
    <comment ref="E729" authorId="0" shapeId="0">
      <text>
        <r>
          <rPr>
            <sz val="9"/>
            <color indexed="81"/>
            <rFont val="Tahoma"/>
            <family val="2"/>
          </rPr>
          <t xml:space="preserve">Discuss the types of processor scheduling such as short-term, medium-term, long-term, and I/O </t>
        </r>
      </text>
    </comment>
    <comment ref="E730" authorId="0" shapeId="0">
      <text>
        <r>
          <rPr>
            <sz val="9"/>
            <color indexed="81"/>
            <rFont val="Tahoma"/>
            <family val="2"/>
          </rPr>
          <t xml:space="preserve">Describe the difference between processes and threads </t>
        </r>
      </text>
    </comment>
    <comment ref="E731" authorId="0" shapeId="0">
      <text>
        <r>
          <rPr>
            <sz val="9"/>
            <color indexed="81"/>
            <rFont val="Tahoma"/>
            <family val="2"/>
          </rPr>
          <t xml:space="preserve">Compare and contrast static and dynamic approaches to real-time scheduling </t>
        </r>
      </text>
    </comment>
    <comment ref="E732" authorId="0" shapeId="0">
      <text>
        <r>
          <rPr>
            <sz val="9"/>
            <color indexed="81"/>
            <rFont val="Tahoma"/>
            <family val="2"/>
          </rPr>
          <t xml:space="preserve">Discuss the need for preemption and deadline scheduling </t>
        </r>
      </text>
    </comment>
    <comment ref="E733" authorId="0" shapeId="0">
      <text>
        <r>
          <rPr>
            <sz val="9"/>
            <color indexed="81"/>
            <rFont val="Tahoma"/>
            <family val="2"/>
          </rPr>
          <t xml:space="preserve">Identify ways that the logic embodied in scheduling algorithms are applicable to other domains, such as disk I/O, network scheduling, project scheduling, and problems beyond computing </t>
        </r>
      </text>
    </comment>
    <comment ref="E736" authorId="0" shapeId="0">
      <text>
        <r>
          <rPr>
            <sz val="9"/>
            <color indexed="81"/>
            <rFont val="Tahoma"/>
            <family val="2"/>
          </rPr>
          <t xml:space="preserve">Explain memory hierarchy and cost-performance trade-offs </t>
        </r>
      </text>
    </comment>
    <comment ref="E737" authorId="0" shapeId="0">
      <text>
        <r>
          <rPr>
            <sz val="9"/>
            <color indexed="81"/>
            <rFont val="Tahoma"/>
            <family val="2"/>
          </rPr>
          <t xml:space="preserve">Summarize the principles of virtual memory as applied to caching and paging </t>
        </r>
      </text>
    </comment>
    <comment ref="E738" authorId="0" shapeId="0">
      <text>
        <r>
          <rPr>
            <sz val="9"/>
            <color indexed="81"/>
            <rFont val="Tahoma"/>
            <family val="2"/>
          </rPr>
          <t xml:space="preserve">Evaluate the trade-offs in terms of memory size (main memory, cache memory, auxiliary memory) and processor speed </t>
        </r>
      </text>
    </comment>
    <comment ref="E739" authorId="0" shapeId="0">
      <text>
        <r>
          <rPr>
            <sz val="9"/>
            <color indexed="81"/>
            <rFont val="Tahoma"/>
            <family val="2"/>
          </rPr>
          <t xml:space="preserve">Defend the different ways of allocating memory to tasks, citing the relative merits of each </t>
        </r>
      </text>
    </comment>
    <comment ref="E740" authorId="0" shapeId="0">
      <text>
        <r>
          <rPr>
            <sz val="9"/>
            <color indexed="81"/>
            <rFont val="Tahoma"/>
            <family val="2"/>
          </rPr>
          <t xml:space="preserve">Describe the reason for and use of cache memory (performance and proximity, different dimension of how caches complicate isolation and VM abstraction) </t>
        </r>
      </text>
    </comment>
    <comment ref="E741" authorId="0" shapeId="0">
      <text>
        <r>
          <rPr>
            <sz val="9"/>
            <color indexed="81"/>
            <rFont val="Tahoma"/>
            <family val="2"/>
          </rPr>
          <t xml:space="preserve">Discuss the concept of thrashing, both in terms of the reasons it occurs and the techniques used to recognize and manage the problem </t>
        </r>
      </text>
    </comment>
    <comment ref="E744" authorId="0" shapeId="0">
      <text>
        <r>
          <rPr>
            <sz val="9"/>
            <color indexed="81"/>
            <rFont val="Tahoma"/>
            <family val="2"/>
          </rPr>
          <t xml:space="preserve">Defend the need for protection and security in an OS (cross reference IAS/Security Architecture and Systems Administration/Investigating Operating Systems Security for various systems) </t>
        </r>
      </text>
    </comment>
    <comment ref="E745" authorId="0" shapeId="0">
      <text>
        <r>
          <rPr>
            <sz val="9"/>
            <color indexed="81"/>
            <rFont val="Tahoma"/>
            <family val="2"/>
          </rPr>
          <t xml:space="preserve">Summarize the features and limitations of an operating system used to provide protection and security </t>
        </r>
      </text>
    </comment>
    <comment ref="E746" authorId="0" shapeId="0">
      <text>
        <r>
          <rPr>
            <sz val="9"/>
            <color indexed="81"/>
            <rFont val="Tahoma"/>
            <family val="2"/>
          </rPr>
          <t xml:space="preserve">Explain the mechanisms available in an OS to control access to resources </t>
        </r>
      </text>
    </comment>
    <comment ref="E747" authorId="0" shapeId="0">
      <text>
        <r>
          <rPr>
            <sz val="9"/>
            <color indexed="81"/>
            <rFont val="Tahoma"/>
            <family val="2"/>
          </rPr>
          <t xml:space="preserve">Carry out simple system administration tasks according to a security policy, for example creating accounts, setting permissions, applying patches, and arranging for regular backups </t>
        </r>
      </text>
    </comment>
    <comment ref="E750" authorId="0" shapeId="0">
      <text>
        <r>
          <rPr>
            <sz val="9"/>
            <color indexed="81"/>
            <rFont val="Tahoma"/>
            <family val="2"/>
          </rPr>
          <t xml:space="preserve">Explain the concept of virtual memory and how it is realized in hardware and software </t>
        </r>
      </text>
    </comment>
    <comment ref="E751" authorId="0" shapeId="0">
      <text>
        <r>
          <rPr>
            <sz val="9"/>
            <color indexed="81"/>
            <rFont val="Tahoma"/>
            <family val="2"/>
          </rPr>
          <t xml:space="preserve">Differentiate emulation and isolation </t>
        </r>
      </text>
    </comment>
    <comment ref="E752" authorId="0" shapeId="0">
      <text>
        <r>
          <rPr>
            <sz val="9"/>
            <color indexed="81"/>
            <rFont val="Tahoma"/>
            <family val="2"/>
          </rPr>
          <t xml:space="preserve">Evaluate virtualization trade-offs </t>
        </r>
      </text>
    </comment>
    <comment ref="E753" authorId="0" shapeId="0">
      <text>
        <r>
          <rPr>
            <sz val="9"/>
            <color indexed="81"/>
            <rFont val="Tahoma"/>
            <family val="2"/>
          </rPr>
          <t>Discuss hypervisors and the need for them in conjunction with different types of hypervisors</t>
        </r>
      </text>
    </comment>
    <comment ref="E756" authorId="0" shapeId="0">
      <text>
        <r>
          <rPr>
            <sz val="9"/>
            <color indexed="81"/>
            <rFont val="Tahoma"/>
            <family val="2"/>
          </rPr>
          <t xml:space="preserve">Explain the key difference between serial and parallel devices and identify the conditions in which each is appropriate </t>
        </r>
      </text>
    </comment>
    <comment ref="E757" authorId="0" shapeId="0">
      <text>
        <r>
          <rPr>
            <sz val="9"/>
            <color indexed="81"/>
            <rFont val="Tahoma"/>
            <family val="2"/>
          </rPr>
          <t xml:space="preserve">Identify the relationship between the physical hardware and the virtual devices maintained by the operating system </t>
        </r>
      </text>
    </comment>
    <comment ref="E758" authorId="0" shapeId="0">
      <text>
        <r>
          <rPr>
            <sz val="9"/>
            <color indexed="81"/>
            <rFont val="Tahoma"/>
            <family val="2"/>
          </rPr>
          <t xml:space="preserve">Explain buffering and describe strategies for implementing it </t>
        </r>
      </text>
    </comment>
    <comment ref="E759" authorId="0" shapeId="0">
      <text>
        <r>
          <rPr>
            <sz val="9"/>
            <color indexed="81"/>
            <rFont val="Tahoma"/>
            <family val="2"/>
          </rPr>
          <t xml:space="preserve">Differentiate the mechanisms used in interfacing a range of devices (including hand-held devices, networks, multimedia) to a computer and explain the implications of these for the design of an operating system </t>
        </r>
      </text>
    </comment>
    <comment ref="E760" authorId="0" shapeId="0">
      <text>
        <r>
          <rPr>
            <sz val="9"/>
            <color indexed="81"/>
            <rFont val="Tahoma"/>
            <family val="2"/>
          </rPr>
          <t xml:space="preserve">Describe the advantages and disadvantages of direct memory access and discuss the circumstances in which its use is warranted </t>
        </r>
      </text>
    </comment>
    <comment ref="E761" authorId="0" shapeId="0">
      <text>
        <r>
          <rPr>
            <sz val="9"/>
            <color indexed="81"/>
            <rFont val="Tahoma"/>
            <family val="2"/>
          </rPr>
          <t xml:space="preserve">Identify the requirements for failure recovery </t>
        </r>
      </text>
    </comment>
    <comment ref="E762" authorId="0" shapeId="0">
      <text>
        <r>
          <rPr>
            <sz val="9"/>
            <color indexed="81"/>
            <rFont val="Tahoma"/>
            <family val="2"/>
          </rPr>
          <t xml:space="preserve">Implement a simple device driver for a range of possible devices </t>
        </r>
      </text>
    </comment>
    <comment ref="E765" authorId="0" shapeId="0">
      <text>
        <r>
          <rPr>
            <sz val="9"/>
            <color indexed="81"/>
            <rFont val="Tahoma"/>
            <family val="2"/>
          </rPr>
          <t xml:space="preserve">Summarize the full range of considerations in the design of file systems </t>
        </r>
      </text>
    </comment>
    <comment ref="E766" authorId="0" shapeId="0">
      <text>
        <r>
          <rPr>
            <sz val="9"/>
            <color indexed="81"/>
            <rFont val="Tahoma"/>
            <family val="2"/>
          </rPr>
          <t xml:space="preserve">Compare and contrast different approaches to file organization, recognizing the strengths and weaknesses of each </t>
        </r>
      </text>
    </comment>
    <comment ref="E767" authorId="0" shapeId="0">
      <text>
        <r>
          <rPr>
            <sz val="9"/>
            <color indexed="81"/>
            <rFont val="Tahoma"/>
            <family val="2"/>
          </rPr>
          <t xml:space="preserve">Summarize how hardware developments have led to changes in the priorities for the design and the management of file systems </t>
        </r>
      </text>
    </comment>
    <comment ref="E768" authorId="0" shapeId="0">
      <text>
        <r>
          <rPr>
            <sz val="9"/>
            <color indexed="81"/>
            <rFont val="Tahoma"/>
            <family val="2"/>
          </rPr>
          <t>Summarize the use of journaling and how log-structured file systems enhance fault tolerance</t>
        </r>
      </text>
    </comment>
    <comment ref="E771" authorId="0" shapeId="0">
      <text>
        <r>
          <rPr>
            <sz val="9"/>
            <color indexed="81"/>
            <rFont val="Tahoma"/>
            <family val="2"/>
          </rPr>
          <t xml:space="preserve">Describe what makes a system a real-time system </t>
        </r>
      </text>
    </comment>
    <comment ref="E772" authorId="0" shapeId="0">
      <text>
        <r>
          <rPr>
            <sz val="9"/>
            <color indexed="81"/>
            <rFont val="Tahoma"/>
            <family val="2"/>
          </rPr>
          <t xml:space="preserve">Explain the presence of and describe the characteristics of latency in real-time systems </t>
        </r>
      </text>
    </comment>
    <comment ref="E773" authorId="0" shapeId="0">
      <text>
        <r>
          <rPr>
            <sz val="9"/>
            <color indexed="81"/>
            <rFont val="Tahoma"/>
            <family val="2"/>
          </rPr>
          <t xml:space="preserve">Summarize special concerns that real-time systems present and how these concerns are addressed </t>
        </r>
      </text>
    </comment>
    <comment ref="E776" authorId="0" shapeId="0">
      <text>
        <r>
          <rPr>
            <sz val="9"/>
            <color indexed="81"/>
            <rFont val="Tahoma"/>
            <family val="2"/>
          </rPr>
          <t xml:space="preserve">Explain the relevance of the terms fault tolerance, reliability, and availability </t>
        </r>
      </text>
    </comment>
    <comment ref="E777" authorId="0" shapeId="0">
      <text>
        <r>
          <rPr>
            <sz val="9"/>
            <color indexed="81"/>
            <rFont val="Tahoma"/>
            <family val="2"/>
          </rPr>
          <t xml:space="preserve">Outline the range of methods for implementing fault tolerance in an operating system </t>
        </r>
      </text>
    </comment>
    <comment ref="E778" authorId="0" shapeId="0">
      <text>
        <r>
          <rPr>
            <sz val="9"/>
            <color indexed="81"/>
            <rFont val="Tahoma"/>
            <family val="2"/>
          </rPr>
          <t xml:space="preserve">Explain how an operating system can continue functioning after a fault occurs </t>
        </r>
      </text>
    </comment>
    <comment ref="E781" authorId="0" shapeId="0">
      <text>
        <r>
          <rPr>
            <sz val="9"/>
            <color indexed="81"/>
            <rFont val="Tahoma"/>
            <family val="2"/>
          </rPr>
          <t xml:space="preserve">Describe the performance measurements used to determine how a system performs </t>
        </r>
      </text>
    </comment>
    <comment ref="E782" authorId="0" shapeId="0">
      <text>
        <r>
          <rPr>
            <sz val="9"/>
            <color indexed="81"/>
            <rFont val="Tahoma"/>
            <family val="2"/>
          </rPr>
          <t xml:space="preserve">Explain the main evaluation models used to evaluate a system </t>
        </r>
      </text>
    </comment>
    <comment ref="E785" authorId="0" shapeId="0">
      <text>
        <r>
          <rPr>
            <sz val="9"/>
            <color indexed="81"/>
            <rFont val="Tahoma"/>
            <family val="2"/>
          </rPr>
          <t xml:space="preserve">Describe how platform-based development differs from general purpose programming </t>
        </r>
      </text>
    </comment>
    <comment ref="E786" authorId="0" shapeId="0">
      <text>
        <r>
          <rPr>
            <sz val="9"/>
            <color indexed="81"/>
            <rFont val="Tahoma"/>
            <family val="2"/>
          </rPr>
          <t xml:space="preserve">List characteristics of platform languages </t>
        </r>
      </text>
    </comment>
    <comment ref="E787" authorId="0" shapeId="0">
      <text>
        <r>
          <rPr>
            <sz val="9"/>
            <color indexed="81"/>
            <rFont val="Tahoma"/>
            <family val="2"/>
          </rPr>
          <t xml:space="preserve">Write and execute a simple platform-based program </t>
        </r>
      </text>
    </comment>
    <comment ref="E788" authorId="0" shapeId="0">
      <text>
        <r>
          <rPr>
            <sz val="9"/>
            <color indexed="81"/>
            <rFont val="Tahoma"/>
            <family val="2"/>
          </rPr>
          <t>List the advantages and disadvantages of programming with platform constraints</t>
        </r>
      </text>
    </comment>
    <comment ref="E791" authorId="0" shapeId="0">
      <text>
        <r>
          <rPr>
            <sz val="9"/>
            <color indexed="81"/>
            <rFont val="Tahoma"/>
            <family val="2"/>
          </rPr>
          <t xml:space="preserve">Design and Implement a simple web application  </t>
        </r>
      </text>
    </comment>
    <comment ref="E792" authorId="0" shapeId="0">
      <text>
        <r>
          <rPr>
            <sz val="9"/>
            <color indexed="81"/>
            <rFont val="Tahoma"/>
            <family val="2"/>
          </rPr>
          <t xml:space="preserve">Describe the constraints that the web puts on developers </t>
        </r>
      </text>
    </comment>
    <comment ref="E793" authorId="0" shapeId="0">
      <text>
        <r>
          <rPr>
            <sz val="9"/>
            <color indexed="81"/>
            <rFont val="Tahoma"/>
            <family val="2"/>
          </rPr>
          <t xml:space="preserve">Compare and contrast web programming with general purpose programming </t>
        </r>
      </text>
    </comment>
    <comment ref="E794" authorId="0" shapeId="0">
      <text>
        <r>
          <rPr>
            <sz val="9"/>
            <color indexed="81"/>
            <rFont val="Tahoma"/>
            <family val="2"/>
          </rPr>
          <t xml:space="preserve">Describe the differences between Software-as-a-Service and traditional software products </t>
        </r>
      </text>
    </comment>
    <comment ref="E795" authorId="0" shapeId="0">
      <text>
        <r>
          <rPr>
            <sz val="9"/>
            <color indexed="81"/>
            <rFont val="Tahoma"/>
            <family val="2"/>
          </rPr>
          <t xml:space="preserve">Discuss how web standards impact software development </t>
        </r>
      </text>
    </comment>
    <comment ref="E796" authorId="0" shapeId="0">
      <text>
        <r>
          <rPr>
            <sz val="9"/>
            <color indexed="81"/>
            <rFont val="Tahoma"/>
            <family val="2"/>
          </rPr>
          <t xml:space="preserve">Review an existing web application against a current web standard </t>
        </r>
      </text>
    </comment>
    <comment ref="E799" authorId="0" shapeId="0">
      <text>
        <r>
          <rPr>
            <sz val="9"/>
            <color indexed="81"/>
            <rFont val="Tahoma"/>
            <family val="2"/>
          </rPr>
          <t xml:space="preserve">Design and implement a mobile application for a given mobile platform. </t>
        </r>
      </text>
    </comment>
    <comment ref="E800" authorId="0" shapeId="0">
      <text>
        <r>
          <rPr>
            <sz val="9"/>
            <color indexed="81"/>
            <rFont val="Tahoma"/>
            <family val="2"/>
          </rPr>
          <t>Discuss the constraints that mobile platforms put on developers</t>
        </r>
      </text>
    </comment>
    <comment ref="E801" authorId="0" shapeId="0">
      <text>
        <r>
          <rPr>
            <sz val="9"/>
            <color indexed="81"/>
            <rFont val="Tahoma"/>
            <family val="2"/>
          </rPr>
          <t xml:space="preserve">Discuss the performance vs. power tradeoff </t>
        </r>
      </text>
    </comment>
    <comment ref="E802" authorId="0" shapeId="0">
      <text>
        <r>
          <rPr>
            <sz val="9"/>
            <color indexed="81"/>
            <rFont val="Tahoma"/>
            <family val="2"/>
          </rPr>
          <t xml:space="preserve">Compare and Contrast mobile programming with general purpose programming </t>
        </r>
      </text>
    </comment>
    <comment ref="E805" authorId="0" shapeId="0">
      <text>
        <r>
          <rPr>
            <sz val="9"/>
            <color indexed="81"/>
            <rFont val="Tahoma"/>
            <family val="2"/>
          </rPr>
          <t xml:space="preserve">Design and implement an industrial application on a given platform (Lego Mindstorms, Matlab, etc.) </t>
        </r>
      </text>
    </comment>
    <comment ref="E806" authorId="0" shapeId="0">
      <text>
        <r>
          <rPr>
            <sz val="9"/>
            <color indexed="81"/>
            <rFont val="Tahoma"/>
            <family val="2"/>
          </rPr>
          <t xml:space="preserve">Compare and contrast domain specific languages with general purpose programming languages.  </t>
        </r>
      </text>
    </comment>
    <comment ref="E807" authorId="0" shapeId="0">
      <text>
        <r>
          <rPr>
            <sz val="9"/>
            <color indexed="81"/>
            <rFont val="Tahoma"/>
            <family val="2"/>
          </rPr>
          <t xml:space="preserve">Discuss the constraints that a given industrial platforms impose on developers </t>
        </r>
      </text>
    </comment>
    <comment ref="E810" authorId="0" shapeId="0">
      <text>
        <r>
          <rPr>
            <sz val="9"/>
            <color indexed="81"/>
            <rFont val="Tahoma"/>
            <family val="2"/>
          </rPr>
          <t xml:space="preserve">Design and Implement a simple application on a game platform. </t>
        </r>
      </text>
    </comment>
    <comment ref="E811" authorId="0" shapeId="0">
      <text>
        <r>
          <rPr>
            <sz val="9"/>
            <color indexed="81"/>
            <rFont val="Tahoma"/>
            <family val="2"/>
          </rPr>
          <t xml:space="preserve">Describe the constraints that game platforms impose on developers. </t>
        </r>
      </text>
    </comment>
    <comment ref="E812" authorId="0" shapeId="0">
      <text>
        <r>
          <rPr>
            <sz val="9"/>
            <color indexed="81"/>
            <rFont val="Tahoma"/>
            <family val="2"/>
          </rPr>
          <t xml:space="preserve">Compare and contrast game programming with general purpose programming </t>
        </r>
      </text>
    </comment>
    <comment ref="E815" authorId="0" shapeId="0">
      <text>
        <r>
          <rPr>
            <sz val="9"/>
            <color indexed="81"/>
            <rFont val="Tahoma"/>
            <family val="2"/>
          </rPr>
          <t xml:space="preserve">Distinguish using computational resources for a faster answer from managing efficient access to a shared resource </t>
        </r>
      </text>
    </comment>
    <comment ref="E816" authorId="0" shapeId="0">
      <text>
        <r>
          <rPr>
            <sz val="9"/>
            <color indexed="81"/>
            <rFont val="Tahoma"/>
            <family val="2"/>
          </rPr>
          <t xml:space="preserve">Distinguish multiple sufficient programming constructs for synchronization that may be inter-implementable but have complementary advantages </t>
        </r>
      </text>
    </comment>
    <comment ref="E817" authorId="0" shapeId="0">
      <text>
        <r>
          <rPr>
            <sz val="9"/>
            <color indexed="81"/>
            <rFont val="Tahoma"/>
            <family val="2"/>
          </rPr>
          <t xml:space="preserve">Distinguish data races from higher level races </t>
        </r>
      </text>
    </comment>
    <comment ref="E820" authorId="0" shapeId="0">
      <text>
        <r>
          <rPr>
            <sz val="9"/>
            <color indexed="81"/>
            <rFont val="Tahoma"/>
            <family val="2"/>
          </rPr>
          <t xml:space="preserve">Explain why synchronization is necessary in a specific parallel program </t>
        </r>
      </text>
    </comment>
    <comment ref="E821" authorId="0" shapeId="0">
      <text>
        <r>
          <rPr>
            <sz val="9"/>
            <color indexed="81"/>
            <rFont val="Tahoma"/>
            <family val="2"/>
          </rPr>
          <t xml:space="preserve">Write a correct and scalable parallel algorithm </t>
        </r>
      </text>
    </comment>
    <comment ref="E822" authorId="0" shapeId="0">
      <text>
        <r>
          <rPr>
            <sz val="9"/>
            <color indexed="81"/>
            <rFont val="Tahoma"/>
            <family val="2"/>
          </rPr>
          <t xml:space="preserve">Parallelize an algorithm by applying task-based decomposition </t>
        </r>
      </text>
    </comment>
    <comment ref="E823" authorId="0" shapeId="0">
      <text>
        <r>
          <rPr>
            <sz val="9"/>
            <color indexed="81"/>
            <rFont val="Tahoma"/>
            <family val="2"/>
          </rPr>
          <t xml:space="preserve">Parallelize an algorithm by applying data-parallel decomposition </t>
        </r>
      </text>
    </comment>
    <comment ref="E826" authorId="0" shapeId="0">
      <text>
        <r>
          <rPr>
            <sz val="9"/>
            <color indexed="81"/>
            <rFont val="Tahoma"/>
            <family val="2"/>
          </rPr>
          <t xml:space="preserve">Use mutual exclusion to avoid a given race condition </t>
        </r>
      </text>
    </comment>
    <comment ref="E827" authorId="0" shapeId="0">
      <text>
        <r>
          <rPr>
            <sz val="9"/>
            <color indexed="81"/>
            <rFont val="Tahoma"/>
            <family val="2"/>
          </rPr>
          <t>Give an example of an ordering of accesses among concurrent activities that is not sequentially consistent</t>
        </r>
      </text>
    </comment>
    <comment ref="E828" authorId="0" shapeId="0">
      <text>
        <r>
          <rPr>
            <sz val="9"/>
            <color indexed="81"/>
            <rFont val="Tahoma"/>
            <family val="2"/>
          </rPr>
          <t xml:space="preserve">Give an example of a scenario in which blocking message sends can deadlock </t>
        </r>
      </text>
    </comment>
    <comment ref="E829" authorId="0" shapeId="0">
      <text>
        <r>
          <rPr>
            <sz val="9"/>
            <color indexed="81"/>
            <rFont val="Tahoma"/>
            <family val="2"/>
          </rPr>
          <t xml:space="preserve">Explain when and why multicast or event-based messaging can be preferable to alternatives </t>
        </r>
      </text>
    </comment>
    <comment ref="E830" authorId="0" shapeId="0">
      <text>
        <r>
          <rPr>
            <sz val="9"/>
            <color indexed="81"/>
            <rFont val="Tahoma"/>
            <family val="2"/>
          </rPr>
          <t>Write a program that correctly terminates when all of a set of concurrent tasks have completed</t>
        </r>
      </text>
    </comment>
    <comment ref="E831" authorId="0" shapeId="0">
      <text>
        <r>
          <rPr>
            <sz val="9"/>
            <color indexed="81"/>
            <rFont val="Tahoma"/>
            <family val="2"/>
          </rPr>
          <t xml:space="preserve">Use a properly synchronized queue to buffer data passed among activities </t>
        </r>
      </text>
    </comment>
    <comment ref="E832" authorId="0" shapeId="0">
      <text>
        <r>
          <rPr>
            <sz val="9"/>
            <color indexed="81"/>
            <rFont val="Tahoma"/>
            <family val="2"/>
          </rPr>
          <t xml:space="preserve">Explain why checks for preconditions, and actions based on these checks, must share the same unit of atomicity to be effective </t>
        </r>
      </text>
    </comment>
    <comment ref="E833" authorId="0" shapeId="0">
      <text>
        <r>
          <rPr>
            <sz val="9"/>
            <color indexed="81"/>
            <rFont val="Tahoma"/>
            <family val="2"/>
          </rPr>
          <t xml:space="preserve">Write a test program that can reveal a concurrent programming error; for example, missing an update when two activities both try to increment a variable </t>
        </r>
      </text>
    </comment>
    <comment ref="E834" authorId="0" shapeId="0">
      <text>
        <r>
          <rPr>
            <sz val="9"/>
            <color indexed="81"/>
            <rFont val="Tahoma"/>
            <family val="2"/>
          </rPr>
          <t xml:space="preserve">Describe at least one design technique for avoiding liveness failures in programs using multiple locks or semaphores </t>
        </r>
      </text>
    </comment>
    <comment ref="E835" authorId="0" shapeId="0">
      <text>
        <r>
          <rPr>
            <sz val="9"/>
            <color indexed="81"/>
            <rFont val="Tahoma"/>
            <family val="2"/>
          </rPr>
          <t xml:space="preserve">Describe the relative merits of optimistic versus conservative concurrency control under different rates of contention among updates </t>
        </r>
      </text>
    </comment>
    <comment ref="E836" authorId="0" shapeId="0">
      <text>
        <r>
          <rPr>
            <sz val="9"/>
            <color indexed="81"/>
            <rFont val="Tahoma"/>
            <family val="2"/>
          </rPr>
          <t xml:space="preserve">Give an example of a scenario in which an attempted optimistic update may never complete </t>
        </r>
      </text>
    </comment>
    <comment ref="E837" authorId="0" shapeId="0">
      <text>
        <r>
          <rPr>
            <sz val="9"/>
            <color indexed="81"/>
            <rFont val="Tahoma"/>
            <family val="2"/>
          </rPr>
          <t xml:space="preserve">Use semaphores or condition variables to block threads until a necessary precondition holds </t>
        </r>
      </text>
    </comment>
    <comment ref="E840" authorId="0" shapeId="0">
      <text>
        <r>
          <rPr>
            <sz val="9"/>
            <color indexed="81"/>
            <rFont val="Tahoma"/>
            <family val="2"/>
          </rPr>
          <t xml:space="preserve">Define “critical path”, “work”, and “span” </t>
        </r>
      </text>
    </comment>
    <comment ref="E841" authorId="0" shapeId="0">
      <text>
        <r>
          <rPr>
            <sz val="9"/>
            <color indexed="81"/>
            <rFont val="Tahoma"/>
            <family val="2"/>
          </rPr>
          <t xml:space="preserve">Compute the work and span, and determine the critical path with respect to a parallel execution diagram </t>
        </r>
      </text>
    </comment>
    <comment ref="E842" authorId="0" shapeId="0">
      <text>
        <r>
          <rPr>
            <sz val="9"/>
            <color indexed="81"/>
            <rFont val="Tahoma"/>
            <family val="2"/>
          </rPr>
          <t xml:space="preserve">Define “speed-up” and explain the notion of an algorithm’s scalability in this regard </t>
        </r>
      </text>
    </comment>
    <comment ref="E843" authorId="0" shapeId="0">
      <text>
        <r>
          <rPr>
            <sz val="9"/>
            <color indexed="81"/>
            <rFont val="Tahoma"/>
            <family val="2"/>
          </rPr>
          <t>Identify independent tasks in a program that may be parallelized</t>
        </r>
      </text>
    </comment>
    <comment ref="E844" authorId="0" shapeId="0">
      <text>
        <r>
          <rPr>
            <sz val="9"/>
            <color indexed="81"/>
            <rFont val="Tahoma"/>
            <family val="2"/>
          </rPr>
          <t>Characterize features of a workload that allow or prevent it from being naturally parallelized</t>
        </r>
      </text>
    </comment>
    <comment ref="E845" authorId="0" shapeId="0">
      <text>
        <r>
          <rPr>
            <sz val="9"/>
            <color indexed="81"/>
            <rFont val="Tahoma"/>
            <family val="2"/>
          </rPr>
          <t xml:space="preserve">Implement a parallel divide-and-conquer and/or graph algorithm and empirically measure its performance relative to its sequential analog </t>
        </r>
      </text>
    </comment>
    <comment ref="E846" authorId="0" shapeId="0">
      <text>
        <r>
          <rPr>
            <sz val="9"/>
            <color indexed="81"/>
            <rFont val="Tahoma"/>
            <family val="2"/>
          </rPr>
          <t xml:space="preserve">Decompose a problem (e.g., counting the number of occurrences of some word in a document) via map and reduce operations </t>
        </r>
      </text>
    </comment>
    <comment ref="E847" authorId="0" shapeId="0">
      <text>
        <r>
          <rPr>
            <sz val="9"/>
            <color indexed="81"/>
            <rFont val="Tahoma"/>
            <family val="2"/>
          </rPr>
          <t>Provide an example of a problem that fits the producer-consumer paradigm</t>
        </r>
      </text>
    </comment>
    <comment ref="E848" authorId="0" shapeId="0">
      <text>
        <r>
          <rPr>
            <sz val="9"/>
            <color indexed="81"/>
            <rFont val="Tahoma"/>
            <family val="2"/>
          </rPr>
          <t>Give examples of problems where pipelining would be an effective means of parallelization</t>
        </r>
      </text>
    </comment>
    <comment ref="E849" authorId="0" shapeId="0">
      <text>
        <r>
          <rPr>
            <sz val="9"/>
            <color indexed="81"/>
            <rFont val="Tahoma"/>
            <family val="2"/>
          </rPr>
          <t xml:space="preserve">Identify issues that arise in producer-consumer algorithms and mechanisms that may be used for addressing them </t>
        </r>
      </text>
    </comment>
    <comment ref="E852" authorId="0" shapeId="0">
      <text>
        <r>
          <rPr>
            <sz val="9"/>
            <color indexed="81"/>
            <rFont val="Tahoma"/>
            <family val="2"/>
          </rPr>
          <t>Explain the differences between shared and distributed memory</t>
        </r>
      </text>
    </comment>
    <comment ref="E853" authorId="0" shapeId="0">
      <text>
        <r>
          <rPr>
            <sz val="9"/>
            <color indexed="81"/>
            <rFont val="Tahoma"/>
            <family val="2"/>
          </rPr>
          <t xml:space="preserve">Describe the SMP architecture and note its key features </t>
        </r>
      </text>
    </comment>
    <comment ref="E854" authorId="0" shapeId="0">
      <text>
        <r>
          <rPr>
            <sz val="9"/>
            <color indexed="81"/>
            <rFont val="Tahoma"/>
            <family val="2"/>
          </rPr>
          <t xml:space="preserve">Characterize the kinds of tasks that are a natural match for SIMD machines </t>
        </r>
      </text>
    </comment>
    <comment ref="E855" authorId="0" shapeId="0">
      <text>
        <r>
          <rPr>
            <sz val="9"/>
            <color indexed="81"/>
            <rFont val="Tahoma"/>
            <family val="2"/>
          </rPr>
          <t xml:space="preserve">Explain the features of each classification in Flynn’s taxonomy </t>
        </r>
      </text>
    </comment>
    <comment ref="E856" authorId="0" shapeId="0">
      <text>
        <r>
          <rPr>
            <sz val="9"/>
            <color indexed="81"/>
            <rFont val="Tahoma"/>
            <family val="2"/>
          </rPr>
          <t xml:space="preserve">Describe the challenges in maintaining cache coherence </t>
        </r>
      </text>
    </comment>
    <comment ref="E857" authorId="0" shapeId="0">
      <text>
        <r>
          <rPr>
            <sz val="9"/>
            <color indexed="81"/>
            <rFont val="Tahoma"/>
            <family val="2"/>
          </rPr>
          <t xml:space="preserve">Describe the key features of different distributed system topologies </t>
        </r>
      </text>
    </comment>
    <comment ref="E860" authorId="0" shapeId="0">
      <text>
        <r>
          <rPr>
            <sz val="9"/>
            <color indexed="81"/>
            <rFont val="Tahoma"/>
            <family val="2"/>
          </rPr>
          <t xml:space="preserve">Calculate the implications of Amdahl’s law for a particular parallel algorithm </t>
        </r>
      </text>
    </comment>
    <comment ref="E861" authorId="0" shapeId="0">
      <text>
        <r>
          <rPr>
            <sz val="9"/>
            <color indexed="81"/>
            <rFont val="Tahoma"/>
            <family val="2"/>
          </rPr>
          <t xml:space="preserve">Describe how data distribution/layout can affect an algorithm’s communication costs </t>
        </r>
      </text>
    </comment>
    <comment ref="E862" authorId="0" shapeId="0">
      <text>
        <r>
          <rPr>
            <sz val="9"/>
            <color indexed="81"/>
            <rFont val="Tahoma"/>
            <family val="2"/>
          </rPr>
          <t xml:space="preserve">Detect and correct a load imbalance </t>
        </r>
      </text>
    </comment>
    <comment ref="E863" authorId="0" shapeId="0">
      <text>
        <r>
          <rPr>
            <sz val="9"/>
            <color indexed="81"/>
            <rFont val="Tahoma"/>
            <family val="2"/>
          </rPr>
          <t xml:space="preserve">Detect and correct an instance of false sharing </t>
        </r>
      </text>
    </comment>
    <comment ref="E864" authorId="0" shapeId="0">
      <text>
        <r>
          <rPr>
            <sz val="9"/>
            <color indexed="81"/>
            <rFont val="Tahoma"/>
            <family val="2"/>
          </rPr>
          <t xml:space="preserve">Explain the impact of scheduling on parallel performance </t>
        </r>
      </text>
    </comment>
    <comment ref="E865" authorId="0" shapeId="0">
      <text>
        <r>
          <rPr>
            <sz val="9"/>
            <color indexed="81"/>
            <rFont val="Tahoma"/>
            <family val="2"/>
          </rPr>
          <t xml:space="preserve">Explain performance impacts of data locality </t>
        </r>
      </text>
    </comment>
    <comment ref="E866" authorId="0" shapeId="0">
      <text>
        <r>
          <rPr>
            <sz val="9"/>
            <color indexed="81"/>
            <rFont val="Tahoma"/>
            <family val="2"/>
          </rPr>
          <t xml:space="preserve">Explain the impact and trade-off related to power usage on parallel performance </t>
        </r>
      </text>
    </comment>
    <comment ref="E869" authorId="0" shapeId="0">
      <text>
        <r>
          <rPr>
            <sz val="9"/>
            <color indexed="81"/>
            <rFont val="Tahoma"/>
            <family val="2"/>
          </rPr>
          <t xml:space="preserve">Distinguish network faults from other kinds of failures </t>
        </r>
      </text>
    </comment>
    <comment ref="E870" authorId="0" shapeId="0">
      <text>
        <r>
          <rPr>
            <sz val="9"/>
            <color indexed="81"/>
            <rFont val="Tahoma"/>
            <family val="2"/>
          </rPr>
          <t xml:space="preserve">Explain why synchronization constructs such as simple locks are not useful in the presence of distributed faults </t>
        </r>
      </text>
    </comment>
    <comment ref="E871" authorId="0" shapeId="0">
      <text>
        <r>
          <rPr>
            <sz val="9"/>
            <color indexed="81"/>
            <rFont val="Tahoma"/>
            <family val="2"/>
          </rPr>
          <t xml:space="preserve">Give examples of problems for which consensus algorithms such as leader election are required </t>
        </r>
      </text>
    </comment>
    <comment ref="E872" authorId="0" shapeId="0">
      <text>
        <r>
          <rPr>
            <sz val="9"/>
            <color indexed="81"/>
            <rFont val="Tahoma"/>
            <family val="2"/>
          </rPr>
          <t xml:space="preserve">Write a program that performs any required marshalling and conversion into message units, such as packets, to communicate interesting data between two hosts </t>
        </r>
      </text>
    </comment>
    <comment ref="E873" authorId="0" shapeId="0">
      <text>
        <r>
          <rPr>
            <sz val="9"/>
            <color indexed="81"/>
            <rFont val="Tahoma"/>
            <family val="2"/>
          </rPr>
          <t xml:space="preserve">Measure the observed throughput and response latency across hosts in a given network </t>
        </r>
      </text>
    </comment>
    <comment ref="E874" authorId="0" shapeId="0">
      <text>
        <r>
          <rPr>
            <sz val="9"/>
            <color indexed="81"/>
            <rFont val="Tahoma"/>
            <family val="2"/>
          </rPr>
          <t xml:space="preserve">Explain why no distributed system can be simultaneously consistent, available, and partition tolerant </t>
        </r>
      </text>
    </comment>
    <comment ref="E875" authorId="0" shapeId="0">
      <text>
        <r>
          <rPr>
            <sz val="9"/>
            <color indexed="81"/>
            <rFont val="Tahoma"/>
            <family val="2"/>
          </rPr>
          <t xml:space="preserve">Implement a simple server -- for example, a spell checking service </t>
        </r>
      </text>
    </comment>
    <comment ref="E876" authorId="0" shapeId="0">
      <text>
        <r>
          <rPr>
            <sz val="9"/>
            <color indexed="81"/>
            <rFont val="Tahoma"/>
            <family val="2"/>
          </rPr>
          <t xml:space="preserve">Explain the tradeoffs among overhead, scalability, and fault tolerance when choosing a stateful v. stateless design for a given service </t>
        </r>
      </text>
    </comment>
    <comment ref="E877" authorId="0" shapeId="0">
      <text>
        <r>
          <rPr>
            <sz val="9"/>
            <color indexed="81"/>
            <rFont val="Tahoma"/>
            <family val="2"/>
          </rPr>
          <t xml:space="preserve">Describe the scalability challenges associated with a service growing to accommodate many clients, as well as those associated with a service only transiently having many clients  </t>
        </r>
      </text>
    </comment>
    <comment ref="E880" authorId="0" shapeId="0">
      <text>
        <r>
          <rPr>
            <sz val="9"/>
            <color indexed="81"/>
            <rFont val="Tahoma"/>
            <family val="2"/>
          </rPr>
          <t>Discuss the importance of elasticity and resource management in cloud computing.</t>
        </r>
      </text>
    </comment>
    <comment ref="E881" authorId="0" shapeId="0">
      <text>
        <r>
          <rPr>
            <sz val="9"/>
            <color indexed="81"/>
            <rFont val="Tahoma"/>
            <family val="2"/>
          </rPr>
          <t xml:space="preserve">Explain strategies to synchronize a common view of shared data across a collection of devices </t>
        </r>
      </text>
    </comment>
    <comment ref="E882" authorId="0" shapeId="0">
      <text>
        <r>
          <rPr>
            <sz val="9"/>
            <color indexed="81"/>
            <rFont val="Tahoma"/>
            <family val="2"/>
          </rPr>
          <t>Explain the advantages and disadvantages of using virtualized infrastructure</t>
        </r>
      </text>
    </comment>
    <comment ref="E883" authorId="0" shapeId="0">
      <text>
        <r>
          <rPr>
            <sz val="9"/>
            <color indexed="81"/>
            <rFont val="Tahoma"/>
            <family val="2"/>
          </rPr>
          <t xml:space="preserve">Deploy an application that uses cloud infrastructure for computing and/or data resources </t>
        </r>
      </text>
    </comment>
    <comment ref="E884" authorId="0" shapeId="0">
      <text>
        <r>
          <rPr>
            <sz val="9"/>
            <color indexed="81"/>
            <rFont val="Tahoma"/>
            <family val="2"/>
          </rPr>
          <t xml:space="preserve">Appropriately partition an application between a client and resources </t>
        </r>
      </text>
    </comment>
    <comment ref="E887" authorId="0" shapeId="0">
      <text>
        <r>
          <rPr>
            <sz val="9"/>
            <color indexed="81"/>
            <rFont val="Tahoma"/>
            <family val="2"/>
          </rPr>
          <t xml:space="preserve">Model a concurrent process using a formal model, such as pi-calculus </t>
        </r>
      </text>
    </comment>
    <comment ref="E888" authorId="0" shapeId="0">
      <text>
        <r>
          <rPr>
            <sz val="9"/>
            <color indexed="81"/>
            <rFont val="Tahoma"/>
            <family val="2"/>
          </rPr>
          <t xml:space="preserve">Explain the characteristics of a particular formal parallel model </t>
        </r>
      </text>
    </comment>
    <comment ref="E889" authorId="0" shapeId="0">
      <text>
        <r>
          <rPr>
            <sz val="9"/>
            <color indexed="81"/>
            <rFont val="Tahoma"/>
            <family val="2"/>
          </rPr>
          <t>Formally model a shared memory system to show if it is consistent</t>
        </r>
      </text>
    </comment>
    <comment ref="E890" authorId="0" shapeId="0">
      <text>
        <r>
          <rPr>
            <sz val="9"/>
            <color indexed="81"/>
            <rFont val="Tahoma"/>
            <family val="2"/>
          </rPr>
          <t xml:space="preserve">Use a model to show progress guarantees in a parallel algorithm </t>
        </r>
      </text>
    </comment>
    <comment ref="E891" authorId="0" shapeId="0">
      <text>
        <r>
          <rPr>
            <sz val="9"/>
            <color indexed="81"/>
            <rFont val="Tahoma"/>
            <family val="2"/>
          </rPr>
          <t>Use formal techniques to show that a parallel algorithm is correct with respect to a safety or liveness property</t>
        </r>
      </text>
    </comment>
    <comment ref="E892" authorId="0" shapeId="0">
      <text>
        <r>
          <rPr>
            <sz val="9"/>
            <color indexed="81"/>
            <rFont val="Tahoma"/>
            <family val="2"/>
          </rPr>
          <t xml:space="preserve">Decide if a specific execution is linearizable or not </t>
        </r>
      </text>
    </comment>
    <comment ref="E895" authorId="0" shapeId="0">
      <text>
        <r>
          <rPr>
            <sz val="9"/>
            <color indexed="81"/>
            <rFont val="Tahoma"/>
            <family val="2"/>
          </rPr>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r>
      </text>
    </comment>
    <comment ref="E896" authorId="0" shapeId="0">
      <text>
        <r>
          <rPr>
            <sz val="9"/>
            <color indexed="81"/>
            <rFont val="Tahoma"/>
            <family val="2"/>
          </rPr>
          <t xml:space="preserve">Use subclassing to design simple class hierarchies that allow code to be reused for distinct subclasses. </t>
        </r>
      </text>
    </comment>
    <comment ref="E897" authorId="0" shapeId="0">
      <text>
        <r>
          <rPr>
            <sz val="9"/>
            <color indexed="81"/>
            <rFont val="Tahoma"/>
            <family val="2"/>
          </rPr>
          <t>Correctly reason about control flow in a program using dynamic dispatch</t>
        </r>
      </text>
    </comment>
    <comment ref="E898" authorId="0" shapeId="0">
      <text>
        <r>
          <rPr>
            <sz val="9"/>
            <color indexed="81"/>
            <rFont val="Tahoma"/>
            <family val="2"/>
          </rPr>
          <t xml:space="preserve">Use multiple encapsulation mechanisms, such as function closures, object-oriented interfaces, and support for abstract datatypes, in multiple programming languages. </t>
        </r>
      </text>
    </comment>
    <comment ref="E899" authorId="0" shapeId="0">
      <text>
        <r>
          <rPr>
            <sz val="9"/>
            <color indexed="81"/>
            <rFont val="Tahoma"/>
            <family val="2"/>
          </rPr>
          <t>Define and use iterators and other operations on aggregates using idioms most natural in multiple programming languages, including taking functions as arguments.</t>
        </r>
      </text>
    </comment>
    <comment ref="E900" authorId="0" shapeId="0">
      <text>
        <r>
          <rPr>
            <sz val="9"/>
            <color indexed="81"/>
            <rFont val="Tahoma"/>
            <family val="2"/>
          </rPr>
          <t xml:space="preserve">Explain the relationship between object-oriented inheritance (code-sharing and overriding) and subtyping (the idea of a subtype being usable in a context that expects the supertype). </t>
        </r>
      </text>
    </comment>
    <comment ref="E903" authorId="0" shapeId="0">
      <text>
        <r>
          <rPr>
            <sz val="9"/>
            <color indexed="81"/>
            <rFont val="Tahoma"/>
            <family val="2"/>
          </rPr>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r>
      </text>
    </comment>
    <comment ref="E904" authorId="0" shapeId="0">
      <text>
        <r>
          <rPr>
            <sz val="9"/>
            <color indexed="81"/>
            <rFont val="Tahoma"/>
            <family val="2"/>
          </rPr>
          <t>Write basic algorithms that avoid assigning to mutable state or considering reference equality.</t>
        </r>
      </text>
    </comment>
    <comment ref="E905" authorId="0" shapeId="0">
      <text>
        <r>
          <rPr>
            <sz val="9"/>
            <color indexed="81"/>
            <rFont val="Tahoma"/>
            <family val="2"/>
          </rPr>
          <t xml:space="preserve">Write useful functions that take and return other functions. </t>
        </r>
      </text>
    </comment>
    <comment ref="E906" authorId="0" shapeId="0">
      <text>
        <r>
          <rPr>
            <sz val="9"/>
            <color indexed="81"/>
            <rFont val="Tahoma"/>
            <family val="2"/>
          </rPr>
          <t xml:space="preserve">Use multiple encapsulation mechanisms, such as function closures, object-oriented interfaces, and support for abstract datatypes, in multiple programming languages. </t>
        </r>
      </text>
    </comment>
    <comment ref="E907" authorId="0" shapeId="0">
      <text>
        <r>
          <rPr>
            <sz val="9"/>
            <color indexed="81"/>
            <rFont val="Tahoma"/>
            <family val="2"/>
          </rPr>
          <t xml:space="preserve">Define and use iterators and other operations on aggregates using idioms most natural in multiple programming languages, including taking functions as arguments. </t>
        </r>
      </text>
    </comment>
    <comment ref="E910" authorId="0" shapeId="0">
      <text>
        <r>
          <rPr>
            <sz val="9"/>
            <color indexed="81"/>
            <rFont val="Tahoma"/>
            <family val="2"/>
          </rPr>
          <t xml:space="preserve">Write event handlers for use in reactive systems, such as GUIs. </t>
        </r>
      </text>
    </comment>
    <comment ref="E913" authorId="0" shapeId="0">
      <text>
        <r>
          <rPr>
            <sz val="9"/>
            <color indexed="81"/>
            <rFont val="Tahoma"/>
            <family val="2"/>
          </rPr>
          <t xml:space="preserve">For multiple programming languages, identify program properties checked statically and program properties checked dynamically.  Use this knowledge when writing and debugging programs. </t>
        </r>
      </text>
    </comment>
    <comment ref="E914" authorId="0" shapeId="0">
      <text>
        <r>
          <rPr>
            <sz val="9"/>
            <color indexed="81"/>
            <rFont val="Tahoma"/>
            <family val="2"/>
          </rPr>
          <t xml:space="preserve">Define and use program pieces (such as functions, classes, methods) that use generic types. </t>
        </r>
      </text>
    </comment>
    <comment ref="E915" authorId="0" shapeId="0">
      <text>
        <r>
          <rPr>
            <sz val="9"/>
            <color indexed="81"/>
            <rFont val="Tahoma"/>
            <family val="2"/>
          </rPr>
          <t xml:space="preserve">Explain benefits and limitations of static typing. </t>
        </r>
      </text>
    </comment>
    <comment ref="E918" authorId="0" shapeId="0">
      <text>
        <r>
          <rPr>
            <sz val="9"/>
            <color indexed="81"/>
            <rFont val="Tahoma"/>
            <family val="2"/>
          </rPr>
          <t xml:space="preserve">Process some representation of code for some purpose, such as an interpreter, an expression optimizer, a documentation generator, etc. </t>
        </r>
      </text>
    </comment>
    <comment ref="E921" authorId="0" shapeId="0">
      <text>
        <r>
          <rPr>
            <sz val="9"/>
            <color indexed="81"/>
            <rFont val="Tahoma"/>
            <family val="2"/>
          </rPr>
          <t xml:space="preserve">Distinguish syntax and parsing from semantics and evaluation. </t>
        </r>
      </text>
    </comment>
    <comment ref="E922" authorId="0" shapeId="0">
      <text>
        <r>
          <rPr>
            <sz val="9"/>
            <color indexed="81"/>
            <rFont val="Tahoma"/>
            <family val="2"/>
          </rPr>
          <t>Distinguish a language definition (what constructs mean) from a particular language implementation (compiler vs. interpreter, run-time representation of data objects, etc.).</t>
        </r>
      </text>
    </comment>
    <comment ref="E923" authorId="0" shapeId="0">
      <text>
        <r>
          <rPr>
            <sz val="9"/>
            <color indexed="81"/>
            <rFont val="Tahoma"/>
            <family val="2"/>
          </rPr>
          <t xml:space="preserve">Explain how programming language implementations typically organize memory into global data, text, heap, and stack sections and how features such as recursion and  memory management map to this memory model. </t>
        </r>
      </text>
    </comment>
    <comment ref="E924" authorId="0" shapeId="0">
      <text>
        <r>
          <rPr>
            <sz val="9"/>
            <color indexed="81"/>
            <rFont val="Tahoma"/>
            <family val="2"/>
          </rPr>
          <t xml:space="preserve">Reason about memory leaks, dangling-pointer dereferences, and the benefits and limitations of garbage collection. </t>
        </r>
      </text>
    </comment>
    <comment ref="E927" authorId="0" shapeId="0">
      <text>
        <r>
          <rPr>
            <sz val="9"/>
            <color indexed="81"/>
            <rFont val="Tahoma"/>
            <family val="2"/>
          </rPr>
          <t xml:space="preserve">Use formal grammars to specify the syntax of languages. </t>
        </r>
      </text>
    </comment>
    <comment ref="E928" authorId="0" shapeId="0">
      <text>
        <r>
          <rPr>
            <sz val="9"/>
            <color indexed="81"/>
            <rFont val="Tahoma"/>
            <family val="2"/>
          </rPr>
          <t>Use declarative tools to generate parsers and scanners.</t>
        </r>
      </text>
    </comment>
    <comment ref="E929" authorId="0" shapeId="0">
      <text>
        <r>
          <rPr>
            <sz val="9"/>
            <color indexed="81"/>
            <rFont val="Tahoma"/>
            <family val="2"/>
          </rPr>
          <t xml:space="preserve">Identify key issues in syntax definitions: ambiguity, associativity, precedence. </t>
        </r>
      </text>
    </comment>
    <comment ref="E932" authorId="0" shapeId="0">
      <text>
        <r>
          <rPr>
            <sz val="9"/>
            <color indexed="81"/>
            <rFont val="Tahoma"/>
            <family val="2"/>
          </rPr>
          <t xml:space="preserve">Implement context-sensitive, source-level static analyses such as type-checkers or resolving identifiers to identify their binding occurrences. </t>
        </r>
      </text>
    </comment>
    <comment ref="E935" authorId="0" shapeId="0">
      <text>
        <r>
          <rPr>
            <sz val="9"/>
            <color indexed="81"/>
            <rFont val="Tahoma"/>
            <family val="2"/>
          </rPr>
          <t xml:space="preserve">Identify all essential steps for automatically converting source code into assembly or other low-level languages. </t>
        </r>
      </text>
    </comment>
    <comment ref="E936" authorId="0" shapeId="0">
      <text>
        <r>
          <rPr>
            <sz val="9"/>
            <color indexed="81"/>
            <rFont val="Tahoma"/>
            <family val="2"/>
          </rPr>
          <t xml:space="preserve">Generate the low-level code for calling functions/methods in modern languages. </t>
        </r>
      </text>
    </comment>
    <comment ref="E937" authorId="0" shapeId="0">
      <text>
        <r>
          <rPr>
            <sz val="9"/>
            <color indexed="81"/>
            <rFont val="Tahoma"/>
            <family val="2"/>
          </rPr>
          <t xml:space="preserve">Discuss opportunities for optimization introduced by naive translation and approaches for achieving optimization. </t>
        </r>
      </text>
    </comment>
    <comment ref="E940" authorId="0" shapeId="0">
      <text>
        <r>
          <rPr>
            <sz val="9"/>
            <color indexed="81"/>
            <rFont val="Tahoma"/>
            <family val="2"/>
          </rPr>
          <t xml:space="preserve">Compare the benefits of different memory-management schemes, using concepts such as fragmentation, locality, and memory overhead. </t>
        </r>
      </text>
    </comment>
    <comment ref="E941" authorId="0" shapeId="0">
      <text>
        <r>
          <rPr>
            <sz val="9"/>
            <color indexed="81"/>
            <rFont val="Tahoma"/>
            <family val="2"/>
          </rPr>
          <t xml:space="preserve">Discuss benefits and limitations of automatic memory management. </t>
        </r>
      </text>
    </comment>
    <comment ref="E942" authorId="0" shapeId="0">
      <text>
        <r>
          <rPr>
            <sz val="9"/>
            <color indexed="81"/>
            <rFont val="Tahoma"/>
            <family val="2"/>
          </rPr>
          <t xml:space="preserve">Identify the services provided by modern language run-time systems. </t>
        </r>
      </text>
    </comment>
    <comment ref="E943" authorId="0" shapeId="0">
      <text>
        <r>
          <rPr>
            <sz val="9"/>
            <color indexed="81"/>
            <rFont val="Tahoma"/>
            <family val="2"/>
          </rPr>
          <t xml:space="preserve">Discuss advantages, disadvantages, and difficulties of dynamic recompilation. </t>
        </r>
      </text>
    </comment>
    <comment ref="E946" authorId="0" shapeId="0">
      <text>
        <r>
          <rPr>
            <sz val="9"/>
            <color indexed="81"/>
            <rFont val="Tahoma"/>
            <family val="2"/>
          </rPr>
          <t xml:space="preserve">Define useful static analyses in terms of a conceptual framework such as dataflow analysis. </t>
        </r>
      </text>
    </comment>
    <comment ref="E947" authorId="0" shapeId="0">
      <text>
        <r>
          <rPr>
            <sz val="9"/>
            <color indexed="81"/>
            <rFont val="Tahoma"/>
            <family val="2"/>
          </rPr>
          <t>Communicate why an analysis is correct (sound and terminating).</t>
        </r>
      </text>
    </comment>
    <comment ref="E948" authorId="0" shapeId="0">
      <text>
        <r>
          <rPr>
            <sz val="9"/>
            <color indexed="81"/>
            <rFont val="Tahoma"/>
            <family val="2"/>
          </rPr>
          <t xml:space="preserve">Distinguish “may” and “must” analyses. </t>
        </r>
      </text>
    </comment>
    <comment ref="E949" authorId="0" shapeId="0">
      <text>
        <r>
          <rPr>
            <sz val="9"/>
            <color indexed="81"/>
            <rFont val="Tahoma"/>
            <family val="2"/>
          </rPr>
          <t>Explain why potential aliasing limits sound program analysis and how alias analysis can help.</t>
        </r>
      </text>
    </comment>
    <comment ref="E950" authorId="0" shapeId="0">
      <text>
        <r>
          <rPr>
            <sz val="9"/>
            <color indexed="81"/>
            <rFont val="Tahoma"/>
            <family val="2"/>
          </rPr>
          <t xml:space="preserve">Use the results of a static analysis for program optimization and/or partial program correctness. </t>
        </r>
      </text>
    </comment>
    <comment ref="E953" authorId="0" shapeId="0">
      <text>
        <r>
          <rPr>
            <sz val="9"/>
            <color indexed="81"/>
            <rFont val="Tahoma"/>
            <family val="2"/>
          </rPr>
          <t xml:space="preserve">Use various advanced programming constructs and idioms correctly. </t>
        </r>
      </text>
    </comment>
    <comment ref="E954" authorId="0" shapeId="0">
      <text>
        <r>
          <rPr>
            <sz val="9"/>
            <color indexed="81"/>
            <rFont val="Tahoma"/>
            <family val="2"/>
          </rPr>
          <t xml:space="preserve">Discuss how various advanced programming constructs aim to improve program structure, software quality, and programmer productivity. </t>
        </r>
      </text>
    </comment>
    <comment ref="E955" authorId="0" shapeId="0">
      <text>
        <r>
          <rPr>
            <sz val="9"/>
            <color indexed="81"/>
            <rFont val="Tahoma"/>
            <family val="2"/>
          </rPr>
          <t xml:space="preserve">Discuss how various advanced programming constructs interact with the definition and implementation of other language features. </t>
        </r>
      </text>
    </comment>
    <comment ref="E958" authorId="0" shapeId="0">
      <text>
        <r>
          <rPr>
            <sz val="9"/>
            <color indexed="81"/>
            <rFont val="Tahoma"/>
            <family val="2"/>
          </rPr>
          <t xml:space="preserve">Write correct concurrent programs using multiple programming models. </t>
        </r>
      </text>
    </comment>
    <comment ref="E959" authorId="0" shapeId="0">
      <text>
        <r>
          <rPr>
            <sz val="9"/>
            <color indexed="81"/>
            <rFont val="Tahoma"/>
            <family val="2"/>
          </rPr>
          <t xml:space="preserve">Explain why programming languages do not guarantee sequential consistency in the presence of data races and what programmers must do as a result. </t>
        </r>
      </text>
    </comment>
    <comment ref="E962" authorId="0" shapeId="0">
      <text>
        <r>
          <rPr>
            <sz val="9"/>
            <color indexed="81"/>
            <rFont val="Tahoma"/>
            <family val="2"/>
          </rPr>
          <t>Define a type system precisely and compositionally.</t>
        </r>
      </text>
    </comment>
    <comment ref="E963" authorId="0" shapeId="0">
      <text>
        <r>
          <rPr>
            <sz val="9"/>
            <color indexed="81"/>
            <rFont val="Tahoma"/>
            <family val="2"/>
          </rPr>
          <t xml:space="preserve">For various foundational type constructors, identify the values they describe and the invariants they enforce. </t>
        </r>
      </text>
    </comment>
    <comment ref="E964" authorId="0" shapeId="0">
      <text>
        <r>
          <rPr>
            <sz val="9"/>
            <color indexed="81"/>
            <rFont val="Tahoma"/>
            <family val="2"/>
          </rPr>
          <t xml:space="preserve">Precisely specify the invariants preserved by a sound type system. </t>
        </r>
      </text>
    </comment>
    <comment ref="E967" authorId="0" shapeId="0">
      <text>
        <r>
          <rPr>
            <sz val="9"/>
            <color indexed="81"/>
            <rFont val="Tahoma"/>
            <family val="2"/>
          </rPr>
          <t xml:space="preserve">Give a formal semantics for a small language. </t>
        </r>
      </text>
    </comment>
    <comment ref="E968" authorId="0" shapeId="0">
      <text>
        <r>
          <rPr>
            <sz val="9"/>
            <color indexed="81"/>
            <rFont val="Tahoma"/>
            <family val="2"/>
          </rPr>
          <t xml:space="preserve">Use induction to prove properties of all (or a well-defined subset of) programs in a language. </t>
        </r>
      </text>
    </comment>
    <comment ref="E969" authorId="0" shapeId="0">
      <text>
        <r>
          <rPr>
            <sz val="9"/>
            <color indexed="81"/>
            <rFont val="Tahoma"/>
            <family val="2"/>
          </rPr>
          <t xml:space="preserve">Use language-based techniques to build a formal model of a software system. </t>
        </r>
      </text>
    </comment>
    <comment ref="E972" authorId="0" shapeId="0">
      <text>
        <r>
          <rPr>
            <sz val="9"/>
            <color indexed="81"/>
            <rFont val="Tahoma"/>
            <family val="2"/>
          </rPr>
          <t xml:space="preserve">Discuss the role of concepts such as orthogonality and well-chosen defaults in language design. </t>
        </r>
      </text>
    </comment>
    <comment ref="E973" authorId="0" shapeId="0">
      <text>
        <r>
          <rPr>
            <sz val="9"/>
            <color indexed="81"/>
            <rFont val="Tahoma"/>
            <family val="2"/>
          </rPr>
          <t xml:space="preserve">Use crisp and objective criteria for evaluating language-design decisions. </t>
        </r>
      </text>
    </comment>
    <comment ref="E976" authorId="0" shapeId="0">
      <text>
        <r>
          <rPr>
            <sz val="9"/>
            <color indexed="81"/>
            <rFont val="Tahoma"/>
            <family val="2"/>
          </rPr>
          <t>Use a logic language to implement conventional algorithms.</t>
        </r>
      </text>
    </comment>
    <comment ref="E977" authorId="0" shapeId="0">
      <text>
        <r>
          <rPr>
            <sz val="9"/>
            <color indexed="81"/>
            <rFont val="Tahoma"/>
            <family val="2"/>
          </rPr>
          <t>Use a logic language to implement algorithms employing implicit search using clauses and relations.</t>
        </r>
      </text>
    </comment>
    <comment ref="E980" authorId="0" shapeId="0">
      <text>
        <r>
          <rPr>
            <sz val="9"/>
            <color indexed="81"/>
            <rFont val="Tahoma"/>
            <family val="2"/>
          </rPr>
          <t xml:space="preserve">Discuss the importance of algorithms in the problem-solving process. </t>
        </r>
      </text>
    </comment>
    <comment ref="E981" authorId="0" shapeId="0">
      <text>
        <r>
          <rPr>
            <sz val="9"/>
            <color indexed="81"/>
            <rFont val="Tahoma"/>
            <family val="2"/>
          </rPr>
          <t>Discuss how a problem may be solved by multiple algorithms, each with different properties.</t>
        </r>
      </text>
    </comment>
    <comment ref="E982" authorId="0" shapeId="0">
      <text>
        <r>
          <rPr>
            <sz val="9"/>
            <color indexed="81"/>
            <rFont val="Tahoma"/>
            <family val="2"/>
          </rPr>
          <t xml:space="preserve">Create algorithms for solving simple problems. </t>
        </r>
      </text>
    </comment>
    <comment ref="E983" authorId="0" shapeId="0">
      <text>
        <r>
          <rPr>
            <sz val="9"/>
            <color indexed="81"/>
            <rFont val="Tahoma"/>
            <family val="2"/>
          </rPr>
          <t xml:space="preserve">Use a programming language to implement, test, and debug algorithms for solving simple problems. </t>
        </r>
      </text>
    </comment>
    <comment ref="E984" authorId="0" shapeId="0">
      <text>
        <r>
          <rPr>
            <sz val="9"/>
            <color indexed="81"/>
            <rFont val="Tahoma"/>
            <family val="2"/>
          </rPr>
          <t>Implement, test, and debug simple recursive functions and procedures.</t>
        </r>
      </text>
    </comment>
    <comment ref="E985" authorId="0" shapeId="0">
      <text>
        <r>
          <rPr>
            <sz val="9"/>
            <color indexed="81"/>
            <rFont val="Tahoma"/>
            <family val="2"/>
          </rPr>
          <t xml:space="preserve">Determine whether a recursive or iterative solution is most appropriate for a problem. </t>
        </r>
      </text>
    </comment>
    <comment ref="E986" authorId="0" shapeId="0">
      <text>
        <r>
          <rPr>
            <sz val="9"/>
            <color indexed="81"/>
            <rFont val="Tahoma"/>
            <family val="2"/>
          </rPr>
          <t>Implement a divide-and-conquer algorithm for solving a problem.</t>
        </r>
      </text>
    </comment>
    <comment ref="E987" authorId="0" shapeId="0">
      <text>
        <r>
          <rPr>
            <sz val="9"/>
            <color indexed="81"/>
            <rFont val="Tahoma"/>
            <family val="2"/>
          </rPr>
          <t xml:space="preserve">Apply the techniques of decomposition to break a program into smaller pieces. </t>
        </r>
      </text>
    </comment>
    <comment ref="E988" authorId="0" shapeId="0">
      <text>
        <r>
          <rPr>
            <sz val="9"/>
            <color indexed="81"/>
            <rFont val="Tahoma"/>
            <family val="2"/>
          </rPr>
          <t xml:space="preserve">Identify the data components and behaviors of multiple abstract data types. </t>
        </r>
      </text>
    </comment>
    <comment ref="E989" authorId="0" shapeId="0">
      <text>
        <r>
          <rPr>
            <sz val="9"/>
            <color indexed="81"/>
            <rFont val="Tahoma"/>
            <family val="2"/>
          </rPr>
          <t xml:space="preserve">Implement a coherent abstract data type, with loose coupling between components and behaviors. </t>
        </r>
      </text>
    </comment>
    <comment ref="E990" authorId="0" shapeId="0">
      <text>
        <r>
          <rPr>
            <sz val="9"/>
            <color indexed="81"/>
            <rFont val="Tahoma"/>
            <family val="2"/>
          </rPr>
          <t xml:space="preserve">Identify the relative strengths and weaknesses among multiple designs or implementations for a problem. </t>
        </r>
      </text>
    </comment>
    <comment ref="E993" authorId="0" shapeId="0">
      <text>
        <r>
          <rPr>
            <sz val="9"/>
            <color indexed="81"/>
            <rFont val="Tahoma"/>
            <family val="2"/>
          </rPr>
          <t xml:space="preserve">Analyze and explain the behavior of simple programs involving the fundamental programming constructs covered by this unit. </t>
        </r>
      </text>
    </comment>
    <comment ref="E994" authorId="0" shapeId="0">
      <text>
        <r>
          <rPr>
            <sz val="9"/>
            <color indexed="81"/>
            <rFont val="Tahoma"/>
            <family val="2"/>
          </rPr>
          <t xml:space="preserve">Identify and describe uses of primitive data types. </t>
        </r>
      </text>
    </comment>
    <comment ref="E995" authorId="0" shapeId="0">
      <text>
        <r>
          <rPr>
            <sz val="9"/>
            <color indexed="81"/>
            <rFont val="Tahoma"/>
            <family val="2"/>
          </rPr>
          <t xml:space="preserve">Write programs that use primitive data types. </t>
        </r>
      </text>
    </comment>
    <comment ref="E996" authorId="0" shapeId="0">
      <text>
        <r>
          <rPr>
            <sz val="9"/>
            <color indexed="81"/>
            <rFont val="Tahoma"/>
            <family val="2"/>
          </rPr>
          <t xml:space="preserve">Modify and expand short programs that use standard conditional and iterative control structures and functions. </t>
        </r>
      </text>
    </comment>
    <comment ref="E997" authorId="0" shapeId="0">
      <text>
        <r>
          <rPr>
            <sz val="9"/>
            <color indexed="81"/>
            <rFont val="Tahoma"/>
            <family val="2"/>
          </rPr>
          <t xml:space="preserve">Design, implement, test, and debug a program that uses each of the following fundamental programming constructs: basic computation, simple I/O, standard conditional and iterative structures, the definition of functions, and parameter passing. </t>
        </r>
      </text>
    </comment>
    <comment ref="E998" authorId="0" shapeId="0">
      <text>
        <r>
          <rPr>
            <sz val="9"/>
            <color indexed="81"/>
            <rFont val="Tahoma"/>
            <family val="2"/>
          </rPr>
          <t xml:space="preserve">Write a program that uses file I/O to provide persistence across multiple executions. </t>
        </r>
      </text>
    </comment>
    <comment ref="E999" authorId="0" shapeId="0">
      <text>
        <r>
          <rPr>
            <sz val="9"/>
            <color indexed="81"/>
            <rFont val="Tahoma"/>
            <family val="2"/>
          </rPr>
          <t xml:space="preserve">Choose appropriate conditional and iteration constructs for a given programming task. </t>
        </r>
      </text>
    </comment>
    <comment ref="E1000" authorId="0" shapeId="0">
      <text>
        <r>
          <rPr>
            <sz val="9"/>
            <color indexed="81"/>
            <rFont val="Tahoma"/>
            <family val="2"/>
          </rPr>
          <t xml:space="preserve">Describe the concept of recursion and give examples of its use. </t>
        </r>
      </text>
    </comment>
    <comment ref="E1001" authorId="0" shapeId="0">
      <text>
        <r>
          <rPr>
            <sz val="9"/>
            <color indexed="81"/>
            <rFont val="Tahoma"/>
            <family val="2"/>
          </rPr>
          <t xml:space="preserve">Identify the base case and the general case of a recursively-defined problem. </t>
        </r>
      </text>
    </comment>
    <comment ref="E1004" authorId="0" shapeId="0">
      <text>
        <r>
          <rPr>
            <sz val="9"/>
            <color indexed="81"/>
            <rFont val="Tahoma"/>
            <family val="2"/>
          </rPr>
          <t>Discuss the appropriate use of built-in data structures.</t>
        </r>
      </text>
    </comment>
    <comment ref="E1005" authorId="0" shapeId="0">
      <text>
        <r>
          <rPr>
            <sz val="9"/>
            <color indexed="81"/>
            <rFont val="Tahoma"/>
            <family val="2"/>
          </rPr>
          <t xml:space="preserve">Describe common applications for each data structure in the topic list. </t>
        </r>
      </text>
    </comment>
    <comment ref="E1006" authorId="0" shapeId="0">
      <text>
        <r>
          <rPr>
            <sz val="9"/>
            <color indexed="81"/>
            <rFont val="Tahoma"/>
            <family val="2"/>
          </rPr>
          <t>Write programs that use each of the following data structures: arrays, strings, linked lists, stacks, queues, sets, and maps.</t>
        </r>
      </text>
    </comment>
    <comment ref="E1007" authorId="0" shapeId="0">
      <text>
        <r>
          <rPr>
            <sz val="9"/>
            <color indexed="81"/>
            <rFont val="Tahoma"/>
            <family val="2"/>
          </rPr>
          <t xml:space="preserve">Compare alternative implementations of data structures with respect to performance. </t>
        </r>
      </text>
    </comment>
    <comment ref="E1008" authorId="0" shapeId="0">
      <text>
        <r>
          <rPr>
            <sz val="9"/>
            <color indexed="81"/>
            <rFont val="Tahoma"/>
            <family val="2"/>
          </rPr>
          <t xml:space="preserve">Compare and contrast the costs and benefits of dynamic and static data structure implementations. </t>
        </r>
      </text>
    </comment>
    <comment ref="E1009" authorId="0" shapeId="0">
      <text>
        <r>
          <rPr>
            <sz val="9"/>
            <color indexed="81"/>
            <rFont val="Tahoma"/>
            <family val="2"/>
          </rPr>
          <t xml:space="preserve">Choose the appropriate data structure for modeling a given problem. </t>
        </r>
      </text>
    </comment>
    <comment ref="E1012" authorId="0" shapeId="0">
      <text>
        <r>
          <rPr>
            <sz val="9"/>
            <color indexed="81"/>
            <rFont val="Tahoma"/>
            <family val="2"/>
          </rPr>
          <t xml:space="preserve">Trace the execution of a variety of code segments and write summaries of their computations. </t>
        </r>
      </text>
    </comment>
    <comment ref="E1013" authorId="0" shapeId="0">
      <text>
        <r>
          <rPr>
            <sz val="9"/>
            <color indexed="81"/>
            <rFont val="Tahoma"/>
            <family val="2"/>
          </rPr>
          <t xml:space="preserve">Explain why the creation of correct program components is important in the production of high-quality software. </t>
        </r>
      </text>
    </comment>
    <comment ref="E1014" authorId="0" shapeId="0">
      <text>
        <r>
          <rPr>
            <sz val="9"/>
            <color indexed="81"/>
            <rFont val="Tahoma"/>
            <family val="2"/>
          </rPr>
          <t xml:space="preserve">Identify common coding errors that lead to insecure programs (e.g., buffer overflows, memory leaks, malicious code) and apply strategies for avoiding such errors. </t>
        </r>
      </text>
    </comment>
    <comment ref="E1015" authorId="0" shapeId="0">
      <text>
        <r>
          <rPr>
            <sz val="9"/>
            <color indexed="81"/>
            <rFont val="Tahoma"/>
            <family val="2"/>
          </rPr>
          <t xml:space="preserve">Conduct a personal code review (focused on common coding errors) on a program component using a provided checklist. </t>
        </r>
      </text>
    </comment>
    <comment ref="E1016" authorId="0" shapeId="0">
      <text>
        <r>
          <rPr>
            <sz val="9"/>
            <color indexed="81"/>
            <rFont val="Tahoma"/>
            <family val="2"/>
          </rPr>
          <t xml:space="preserve">Contribute to a small-team code review focused on component correctness. </t>
        </r>
      </text>
    </comment>
    <comment ref="E1017" authorId="0" shapeId="0">
      <text>
        <r>
          <rPr>
            <sz val="9"/>
            <color indexed="81"/>
            <rFont val="Tahoma"/>
            <family val="2"/>
          </rPr>
          <t xml:space="preserve">Describe how a contract can be used to specify the behavior of a program component. </t>
        </r>
      </text>
    </comment>
    <comment ref="E1018" authorId="0" shapeId="0">
      <text>
        <r>
          <rPr>
            <sz val="9"/>
            <color indexed="81"/>
            <rFont val="Tahoma"/>
            <family val="2"/>
          </rPr>
          <t>Create a unit test plan for a medium-size code segment.</t>
        </r>
      </text>
    </comment>
    <comment ref="E1019" authorId="0" shapeId="0">
      <text>
        <r>
          <rPr>
            <sz val="9"/>
            <color indexed="81"/>
            <rFont val="Tahoma"/>
            <family val="2"/>
          </rPr>
          <t xml:space="preserve">Refactor a program by identifying opportunities to apply procedural abstraction. </t>
        </r>
      </text>
    </comment>
    <comment ref="E1020" authorId="0" shapeId="0">
      <text>
        <r>
          <rPr>
            <sz val="9"/>
            <color indexed="81"/>
            <rFont val="Tahoma"/>
            <family val="2"/>
          </rPr>
          <t xml:space="preserve">Apply a variety of strategies to the testing and debugging of simple programs. </t>
        </r>
      </text>
    </comment>
    <comment ref="E1021" authorId="0" shapeId="0">
      <text>
        <r>
          <rPr>
            <sz val="9"/>
            <color indexed="81"/>
            <rFont val="Tahoma"/>
            <family val="2"/>
          </rPr>
          <t xml:space="preserve">Construct, execute and debug programs using a modern IDE and associated tools such as unit testing tools and visual debuggers. </t>
        </r>
      </text>
    </comment>
    <comment ref="E1022" authorId="0" shapeId="0">
      <text>
        <r>
          <rPr>
            <sz val="9"/>
            <color indexed="81"/>
            <rFont val="Tahoma"/>
            <family val="2"/>
          </rPr>
          <t xml:space="preserve">Construct and debug programs using the standard libraries available with a chosen programming language. </t>
        </r>
      </text>
    </comment>
    <comment ref="E1023" authorId="0" shapeId="0">
      <text>
        <r>
          <rPr>
            <sz val="9"/>
            <color indexed="81"/>
            <rFont val="Tahoma"/>
            <family val="2"/>
          </rPr>
          <t xml:space="preserve">Analyze the extent to which another programmer’s code meets documentation and programming style standards. </t>
        </r>
      </text>
    </comment>
    <comment ref="E1024" authorId="0" shapeId="0">
      <text>
        <r>
          <rPr>
            <sz val="9"/>
            <color indexed="81"/>
            <rFont val="Tahoma"/>
            <family val="2"/>
          </rPr>
          <t xml:space="preserve">Apply consistent documentation and program style standards that contribute to the readability and maintainability of software. </t>
        </r>
      </text>
    </comment>
    <comment ref="E1027" authorId="0" shapeId="0">
      <text>
        <r>
          <rPr>
            <sz val="9"/>
            <color indexed="81"/>
            <rFont val="Tahoma"/>
            <family val="2"/>
          </rPr>
          <t xml:space="preserve">Describe how software can interact with and participate in various systems including information management, embedded, process control, and communications systems. </t>
        </r>
      </text>
    </comment>
    <comment ref="E1028" authorId="0" shapeId="0">
      <text>
        <r>
          <rPr>
            <sz val="9"/>
            <color indexed="81"/>
            <rFont val="Tahoma"/>
            <family val="2"/>
          </rPr>
          <t xml:space="preserve">Describe the difference between principles of the waterfall model and models using iterations. </t>
        </r>
      </text>
    </comment>
    <comment ref="E1029" authorId="0" shapeId="0">
      <text>
        <r>
          <rPr>
            <sz val="9"/>
            <color indexed="81"/>
            <rFont val="Tahoma"/>
            <family val="2"/>
          </rPr>
          <t xml:space="preserve">Describe the different practices that are key components of various process model. </t>
        </r>
      </text>
    </comment>
    <comment ref="E1030" authorId="0" shapeId="0">
      <text>
        <r>
          <rPr>
            <sz val="9"/>
            <color indexed="81"/>
            <rFont val="Tahoma"/>
            <family val="2"/>
          </rPr>
          <t xml:space="preserve">Differentiate among the phases of software development. </t>
        </r>
      </text>
    </comment>
    <comment ref="E1031" authorId="0" shapeId="0">
      <text>
        <r>
          <rPr>
            <sz val="9"/>
            <color indexed="81"/>
            <rFont val="Tahoma"/>
            <family val="2"/>
          </rPr>
          <t xml:space="preserve">Describe how programming in the large differs from individual efforts with respect to understanding a large code base, code reading, understanding builds, and understanding context of changes. </t>
        </r>
      </text>
    </comment>
    <comment ref="E1032" authorId="0" shapeId="0">
      <text>
        <r>
          <rPr>
            <sz val="9"/>
            <color indexed="81"/>
            <rFont val="Tahoma"/>
            <family val="2"/>
          </rPr>
          <t xml:space="preserve">Explain the concept of a software life cycle and provide an example, illustrating its phases including the deliverables that are produced. </t>
        </r>
      </text>
    </comment>
    <comment ref="E1033" authorId="0" shapeId="0">
      <text>
        <r>
          <rPr>
            <sz val="9"/>
            <color indexed="81"/>
            <rFont val="Tahoma"/>
            <family val="2"/>
          </rPr>
          <t xml:space="preserve">Compare several common process models with respect to their value for development of particular classes of software systems taking into account issues such as requirement stability, size, and non-functional characteristics. </t>
        </r>
      </text>
    </comment>
    <comment ref="E1034" authorId="0" shapeId="0">
      <text>
        <r>
          <rPr>
            <sz val="9"/>
            <color indexed="81"/>
            <rFont val="Tahoma"/>
            <family val="2"/>
          </rPr>
          <t xml:space="preserve">Define software quality and describe the role of quality assurance activities in the software process. </t>
        </r>
      </text>
    </comment>
    <comment ref="E1035" authorId="0" shapeId="0">
      <text>
        <r>
          <rPr>
            <sz val="9"/>
            <color indexed="81"/>
            <rFont val="Tahoma"/>
            <family val="2"/>
          </rPr>
          <t>Describe the intent and fundamental similarities among process improvement approaches.</t>
        </r>
      </text>
    </comment>
    <comment ref="E1036" authorId="0" shapeId="0">
      <text>
        <r>
          <rPr>
            <sz val="9"/>
            <color indexed="81"/>
            <rFont val="Tahoma"/>
            <family val="2"/>
          </rPr>
          <t xml:space="preserve">Compare several process improvement models such as CMM, CMMI, CQI, Plan-Do-Check-Act, or ISO9000. </t>
        </r>
      </text>
    </comment>
    <comment ref="E1037" authorId="0" shapeId="0">
      <text>
        <r>
          <rPr>
            <sz val="9"/>
            <color indexed="81"/>
            <rFont val="Tahoma"/>
            <family val="2"/>
          </rPr>
          <t xml:space="preserve">Use a process improvement model such as PSP to assess a development effort and recommend approaches to improvement. </t>
        </r>
      </text>
    </comment>
    <comment ref="E1038" authorId="0" shapeId="0">
      <text>
        <r>
          <rPr>
            <sz val="9"/>
            <color indexed="81"/>
            <rFont val="Tahoma"/>
            <family val="2"/>
          </rPr>
          <t xml:space="preserve">Explain the role of process maturity models in process improvement. </t>
        </r>
      </text>
    </comment>
    <comment ref="E1039" authorId="0" shapeId="0">
      <text>
        <r>
          <rPr>
            <sz val="9"/>
            <color indexed="81"/>
            <rFont val="Tahoma"/>
            <family val="2"/>
          </rPr>
          <t xml:space="preserve">Describe several process metrics for assessing and controlling a project. </t>
        </r>
      </text>
    </comment>
    <comment ref="E1040" authorId="0" shapeId="0">
      <text>
        <r>
          <rPr>
            <sz val="9"/>
            <color indexed="81"/>
            <rFont val="Tahoma"/>
            <family val="2"/>
          </rPr>
          <t>Use project metrics to describe the current state of a project.</t>
        </r>
      </text>
    </comment>
    <comment ref="E1043" authorId="0" shapeId="0">
      <text>
        <r>
          <rPr>
            <sz val="9"/>
            <color indexed="81"/>
            <rFont val="Tahoma"/>
            <family val="2"/>
          </rPr>
          <t>Identify behaviors that contribute to the effective functioning of a team.</t>
        </r>
      </text>
    </comment>
    <comment ref="E1044" authorId="0" shapeId="0">
      <text>
        <r>
          <rPr>
            <sz val="9"/>
            <color indexed="81"/>
            <rFont val="Tahoma"/>
            <family val="2"/>
          </rPr>
          <t>Create and follow an agenda for a team meeting.</t>
        </r>
      </text>
    </comment>
    <comment ref="E1045" authorId="0" shapeId="0">
      <text>
        <r>
          <rPr>
            <sz val="9"/>
            <color indexed="81"/>
            <rFont val="Tahoma"/>
            <family val="2"/>
          </rPr>
          <t xml:space="preserve">Identify and justify necessary roles in a software development team. </t>
        </r>
      </text>
    </comment>
    <comment ref="E1046" authorId="0" shapeId="0">
      <text>
        <r>
          <rPr>
            <sz val="9"/>
            <color indexed="81"/>
            <rFont val="Tahoma"/>
            <family val="2"/>
          </rPr>
          <t>Understand the sources, hazards, and potential benefits of team conflict.</t>
        </r>
      </text>
    </comment>
    <comment ref="E1047" authorId="0" shapeId="0">
      <text>
        <r>
          <rPr>
            <sz val="9"/>
            <color indexed="81"/>
            <rFont val="Tahoma"/>
            <family val="2"/>
          </rPr>
          <t xml:space="preserve">Apply a conflict resolution strategy in a team setting. </t>
        </r>
      </text>
    </comment>
    <comment ref="E1048" authorId="0" shapeId="0">
      <text>
        <r>
          <rPr>
            <sz val="9"/>
            <color indexed="81"/>
            <rFont val="Tahoma"/>
            <family val="2"/>
          </rPr>
          <t xml:space="preserve">Use an ad hoc method to estimate software development effort (e.g., time) and compare to actual effort required. </t>
        </r>
      </text>
    </comment>
    <comment ref="E1049" authorId="0" shapeId="0">
      <text>
        <r>
          <rPr>
            <sz val="9"/>
            <color indexed="81"/>
            <rFont val="Tahoma"/>
            <family val="2"/>
          </rPr>
          <t xml:space="preserve">List several examples of software risks. </t>
        </r>
      </text>
    </comment>
    <comment ref="E1050" authorId="0" shapeId="0">
      <text>
        <r>
          <rPr>
            <sz val="9"/>
            <color indexed="81"/>
            <rFont val="Tahoma"/>
            <family val="2"/>
          </rPr>
          <t xml:space="preserve">Describe the impact of risk in a software development life cycle. </t>
        </r>
      </text>
    </comment>
    <comment ref="E1051" authorId="0" shapeId="0">
      <text>
        <r>
          <rPr>
            <sz val="9"/>
            <color indexed="81"/>
            <rFont val="Tahoma"/>
            <family val="2"/>
          </rPr>
          <t xml:space="preserve">Describe different categories of risk in software systems. </t>
        </r>
      </text>
    </comment>
    <comment ref="E1052" authorId="0" shapeId="0">
      <text>
        <r>
          <rPr>
            <sz val="9"/>
            <color indexed="81"/>
            <rFont val="Tahoma"/>
            <family val="2"/>
          </rPr>
          <t xml:space="preserve">Identify security risks for a software system. </t>
        </r>
      </text>
    </comment>
    <comment ref="E1053" authorId="0" shapeId="0">
      <text>
        <r>
          <rPr>
            <sz val="9"/>
            <color indexed="81"/>
            <rFont val="Tahoma"/>
            <family val="2"/>
          </rPr>
          <t>Demonstrate through involvement in a team project the central elements of team building and team management.</t>
        </r>
      </text>
    </comment>
    <comment ref="E1054" authorId="0" shapeId="0">
      <text>
        <r>
          <rPr>
            <sz val="9"/>
            <color indexed="81"/>
            <rFont val="Tahoma"/>
            <family val="2"/>
          </rPr>
          <t xml:space="preserve">Identify several possible team organizational structures and team decision-making processes. </t>
        </r>
      </text>
    </comment>
    <comment ref="E1055" authorId="0" shapeId="0">
      <text>
        <r>
          <rPr>
            <sz val="9"/>
            <color indexed="81"/>
            <rFont val="Tahoma"/>
            <family val="2"/>
          </rPr>
          <t xml:space="preserve">Create a team by identifying appropriate roles and assigning roles to team members. </t>
        </r>
      </text>
    </comment>
    <comment ref="E1056" authorId="0" shapeId="0">
      <text>
        <r>
          <rPr>
            <sz val="9"/>
            <color indexed="81"/>
            <rFont val="Tahoma"/>
            <family val="2"/>
          </rPr>
          <t xml:space="preserve">Assess and provide feedback to teams and individuals on their performance in a team setting. </t>
        </r>
      </text>
    </comment>
    <comment ref="E1057" authorId="0" shapeId="0">
      <text>
        <r>
          <rPr>
            <sz val="9"/>
            <color indexed="81"/>
            <rFont val="Tahoma"/>
            <family val="2"/>
          </rPr>
          <t xml:space="preserve">Prepare a project plan for a software project that includes estimates of size and effort, a schedule, resource allocation, configuration control, change management, and project risk identification and management. </t>
        </r>
      </text>
    </comment>
    <comment ref="E1058" authorId="0" shapeId="0">
      <text>
        <r>
          <rPr>
            <sz val="9"/>
            <color indexed="81"/>
            <rFont val="Tahoma"/>
            <family val="2"/>
          </rPr>
          <t xml:space="preserve">Track the progress of a project using appropriate project metrics. </t>
        </r>
      </text>
    </comment>
    <comment ref="E1059" authorId="0" shapeId="0">
      <text>
        <r>
          <rPr>
            <sz val="9"/>
            <color indexed="81"/>
            <rFont val="Tahoma"/>
            <family val="2"/>
          </rPr>
          <t xml:space="preserve">Compare simple software size and cost estimation techniques. </t>
        </r>
      </text>
    </comment>
    <comment ref="E1060" authorId="0" shapeId="0">
      <text>
        <r>
          <rPr>
            <sz val="9"/>
            <color indexed="81"/>
            <rFont val="Tahoma"/>
            <family val="2"/>
          </rPr>
          <t xml:space="preserve">Use a project management tool to assist in the assignment and tracking of tasks in a software development project. </t>
        </r>
      </text>
    </comment>
    <comment ref="E1061" authorId="0" shapeId="0">
      <text>
        <r>
          <rPr>
            <sz val="9"/>
            <color indexed="81"/>
            <rFont val="Tahoma"/>
            <family val="2"/>
          </rPr>
          <t xml:space="preserve">Describe the impact of risk tolerance on the software development process. </t>
        </r>
      </text>
    </comment>
    <comment ref="E1062" authorId="0" shapeId="0">
      <text>
        <r>
          <rPr>
            <sz val="9"/>
            <color indexed="81"/>
            <rFont val="Tahoma"/>
            <family val="2"/>
          </rPr>
          <t xml:space="preserve">Identify risks and describe approaches to managing risk (avoidance, acceptance, transference, mitigation), and characterize the strengths and shortcomings of each. </t>
        </r>
      </text>
    </comment>
    <comment ref="E1063" authorId="0" shapeId="0">
      <text>
        <r>
          <rPr>
            <sz val="9"/>
            <color indexed="81"/>
            <rFont val="Tahoma"/>
            <family val="2"/>
          </rPr>
          <t>Explain how risk affects decisions in the software development process.</t>
        </r>
      </text>
    </comment>
    <comment ref="E1064" authorId="0" shapeId="0">
      <text>
        <r>
          <rPr>
            <sz val="9"/>
            <color indexed="81"/>
            <rFont val="Tahoma"/>
            <family val="2"/>
          </rPr>
          <t>Demonstrate a systematic approach to the task of identifying hazards and risks in a particular situation.</t>
        </r>
      </text>
    </comment>
    <comment ref="E1065" authorId="0" shapeId="0">
      <text>
        <r>
          <rPr>
            <sz val="9"/>
            <color indexed="81"/>
            <rFont val="Tahoma"/>
            <family val="2"/>
          </rPr>
          <t xml:space="preserve">Apply the basic principles of risk management in a variety of simple scenarios including a security situation. </t>
        </r>
      </text>
    </comment>
    <comment ref="E1066" authorId="0" shapeId="0">
      <text>
        <r>
          <rPr>
            <sz val="9"/>
            <color indexed="81"/>
            <rFont val="Tahoma"/>
            <family val="2"/>
          </rPr>
          <t>Conduct a cost/benefit analysis for a risk mitigation approach.</t>
        </r>
      </text>
    </comment>
    <comment ref="E1067" authorId="0" shapeId="0">
      <text>
        <r>
          <rPr>
            <sz val="9"/>
            <color indexed="81"/>
            <rFont val="Tahoma"/>
            <family val="2"/>
          </rPr>
          <t>Identify and analyze some of the risks for an entire system that arise from aspects other than the software.</t>
        </r>
      </text>
    </comment>
    <comment ref="E1070" authorId="0" shapeId="0">
      <text>
        <r>
          <rPr>
            <sz val="9"/>
            <color indexed="81"/>
            <rFont val="Tahoma"/>
            <family val="2"/>
          </rPr>
          <t xml:space="preserve">Describe the difference between centralized and distributed software configuration management. </t>
        </r>
      </text>
    </comment>
    <comment ref="E1071" authorId="0" shapeId="0">
      <text>
        <r>
          <rPr>
            <sz val="9"/>
            <color indexed="81"/>
            <rFont val="Tahoma"/>
            <family val="2"/>
          </rPr>
          <t xml:space="preserve">Identify configuration items and use a source code control tool in a small team-based project. </t>
        </r>
      </text>
    </comment>
    <comment ref="E1072" authorId="0" shapeId="0">
      <text>
        <r>
          <rPr>
            <sz val="9"/>
            <color indexed="81"/>
            <rFont val="Tahoma"/>
            <family val="2"/>
          </rPr>
          <t xml:space="preserve">Describe the issues that are important in selecting a set of tools for the development of a particular software system, including tools for requirements tracking, design modeling, implementation, build automation, and testing. </t>
        </r>
      </text>
    </comment>
    <comment ref="E1073" authorId="0" shapeId="0">
      <text>
        <r>
          <rPr>
            <sz val="9"/>
            <color indexed="81"/>
            <rFont val="Tahoma"/>
            <family val="2"/>
          </rPr>
          <t xml:space="preserve">Demonstrate the capability to use software tools in support of the development of a software product of medium size. </t>
        </r>
      </text>
    </comment>
    <comment ref="E1076" authorId="0" shapeId="0">
      <text>
        <r>
          <rPr>
            <sz val="9"/>
            <color indexed="81"/>
            <rFont val="Tahoma"/>
            <family val="2"/>
          </rPr>
          <t xml:space="preserve">List the key components of a use case or similar description of some behavior that is required for a system and discuss their role in the requirements engineering process. </t>
        </r>
      </text>
    </comment>
    <comment ref="E1077" authorId="0" shapeId="0">
      <text>
        <r>
          <rPr>
            <sz val="9"/>
            <color indexed="81"/>
            <rFont val="Tahoma"/>
            <family val="2"/>
          </rPr>
          <t xml:space="preserve">Interpret a given requirements model for a simple software system. </t>
        </r>
      </text>
    </comment>
    <comment ref="E1078" authorId="0" shapeId="0">
      <text>
        <r>
          <rPr>
            <sz val="9"/>
            <color indexed="81"/>
            <rFont val="Tahoma"/>
            <family val="2"/>
          </rPr>
          <t xml:space="preserve">Conduct a review of a set of software requirements to determine the quality of the requirements with respect to the characteristics of good requirements. </t>
        </r>
      </text>
    </comment>
    <comment ref="E1079" authorId="0" shapeId="0">
      <text>
        <r>
          <rPr>
            <sz val="9"/>
            <color indexed="81"/>
            <rFont val="Tahoma"/>
            <family val="2"/>
          </rPr>
          <t xml:space="preserve">Describe the fundamental challenges of and common techniques used for requirements elicitation. </t>
        </r>
      </text>
    </comment>
    <comment ref="E1080" authorId="0" shapeId="0">
      <text>
        <r>
          <rPr>
            <sz val="9"/>
            <color indexed="81"/>
            <rFont val="Tahoma"/>
            <family val="2"/>
          </rPr>
          <t xml:space="preserve">List the key components of a class diagram or similar description of the data that a system is required to handle. </t>
        </r>
      </text>
    </comment>
    <comment ref="E1081" authorId="0" shapeId="0">
      <text>
        <r>
          <rPr>
            <sz val="9"/>
            <color indexed="81"/>
            <rFont val="Tahoma"/>
            <family val="2"/>
          </rPr>
          <t xml:space="preserve">Identify both functional and non-functional requirements in a given requirements specification for a software system. </t>
        </r>
      </text>
    </comment>
    <comment ref="E1082" authorId="0" shapeId="0">
      <text>
        <r>
          <rPr>
            <sz val="9"/>
            <color indexed="81"/>
            <rFont val="Tahoma"/>
            <family val="2"/>
          </rPr>
          <t xml:space="preserve">Apply key elements and common methods for elicitation and analysis to produce a set of software requirements for a medium-sized software system. </t>
        </r>
      </text>
    </comment>
    <comment ref="E1083" authorId="0" shapeId="0">
      <text>
        <r>
          <rPr>
            <sz val="9"/>
            <color indexed="81"/>
            <rFont val="Tahoma"/>
            <family val="2"/>
          </rPr>
          <t xml:space="preserve">Use a common, non-formal method to model and specify (in the form of a requirements specification document) the requirements for a medium-size software system </t>
        </r>
      </text>
    </comment>
    <comment ref="E1084" authorId="0" shapeId="0">
      <text>
        <r>
          <rPr>
            <sz val="9"/>
            <color indexed="81"/>
            <rFont val="Tahoma"/>
            <family val="2"/>
          </rPr>
          <t xml:space="preserve">Translate into natural language a software requirements specification (e.g., a software component contract) written in a formal specification language. </t>
        </r>
      </text>
    </comment>
    <comment ref="E1085" authorId="0" shapeId="0">
      <text>
        <r>
          <rPr>
            <sz val="9"/>
            <color indexed="81"/>
            <rFont val="Tahoma"/>
            <family val="2"/>
          </rPr>
          <t>Create a prototype of a software system to mitigate risk in requirements.</t>
        </r>
      </text>
    </comment>
    <comment ref="E1086" authorId="0" shapeId="0">
      <text>
        <r>
          <rPr>
            <sz val="9"/>
            <color indexed="81"/>
            <rFont val="Tahoma"/>
            <family val="2"/>
          </rPr>
          <t xml:space="preserve">Differentiate between forward and backward tracing and explain their roles in the requirements validation process. </t>
        </r>
      </text>
    </comment>
    <comment ref="E1089" authorId="0" shapeId="0">
      <text>
        <r>
          <rPr>
            <sz val="9"/>
            <color indexed="81"/>
            <rFont val="Tahoma"/>
            <family val="2"/>
          </rPr>
          <t xml:space="preserve">Articulate design principles including separation of concerns, information hiding, coupling and cohesion, and encapsulation. </t>
        </r>
      </text>
    </comment>
    <comment ref="E1090" authorId="0" shapeId="0">
      <text>
        <r>
          <rPr>
            <sz val="9"/>
            <color indexed="81"/>
            <rFont val="Tahoma"/>
            <family val="2"/>
          </rPr>
          <t>Use a design paradigm to design a simple software system, and explain how system design principles have been applied in this design. [Application]</t>
        </r>
      </text>
    </comment>
    <comment ref="E1091" authorId="0" shapeId="0">
      <text>
        <r>
          <rPr>
            <sz val="9"/>
            <color indexed="81"/>
            <rFont val="Tahoma"/>
            <family val="2"/>
          </rPr>
          <t xml:space="preserve">Construct models of the design of a simple software system that are appropriate for the paradigm used to design it. </t>
        </r>
      </text>
    </comment>
    <comment ref="E1092" authorId="0" shapeId="0">
      <text>
        <r>
          <rPr>
            <sz val="9"/>
            <color indexed="81"/>
            <rFont val="Tahoma"/>
            <family val="2"/>
          </rPr>
          <t xml:space="preserve">For the design of a simple software system within the context of a single design paradigm, describe the software architecture of that system. </t>
        </r>
      </text>
    </comment>
    <comment ref="E1093" authorId="0" shapeId="0">
      <text>
        <r>
          <rPr>
            <sz val="9"/>
            <color indexed="81"/>
            <rFont val="Tahoma"/>
            <family val="2"/>
          </rPr>
          <t>Within the context of a single design paradigm, describe one or more design patterns that could be applicable to the design of a simple software system.  [Knowledge]</t>
        </r>
      </text>
    </comment>
    <comment ref="E1094" authorId="0" shapeId="0">
      <text>
        <r>
          <rPr>
            <sz val="9"/>
            <color indexed="81"/>
            <rFont val="Tahoma"/>
            <family val="2"/>
          </rPr>
          <t xml:space="preserve">For a simple system suitable for a given scenario, discuss and select an appropriate design paradigm. </t>
        </r>
      </text>
    </comment>
    <comment ref="E1095" authorId="0" shapeId="0">
      <text>
        <r>
          <rPr>
            <sz val="9"/>
            <color indexed="81"/>
            <rFont val="Tahoma"/>
            <family val="2"/>
          </rPr>
          <t xml:space="preserve">Create appropriate models for the structure and behavior of software products from their requirements specifications.  </t>
        </r>
      </text>
    </comment>
    <comment ref="E1096" authorId="0" shapeId="0">
      <text>
        <r>
          <rPr>
            <sz val="9"/>
            <color indexed="81"/>
            <rFont val="Tahoma"/>
            <family val="2"/>
          </rPr>
          <t xml:space="preserve">Explain the relationships between the requirements for a software product and the designed structure and behavior, in terms of the appropriate models and transformations of them.  </t>
        </r>
      </text>
    </comment>
    <comment ref="E1097" authorId="0" shapeId="0">
      <text>
        <r>
          <rPr>
            <sz val="9"/>
            <color indexed="81"/>
            <rFont val="Tahoma"/>
            <family val="2"/>
          </rPr>
          <t xml:space="preserve">Apply simple examples of patterns in a software design.  </t>
        </r>
      </text>
    </comment>
    <comment ref="E1098" authorId="0" shapeId="0">
      <text>
        <r>
          <rPr>
            <sz val="9"/>
            <color indexed="81"/>
            <rFont val="Tahoma"/>
            <family val="2"/>
          </rPr>
          <t xml:space="preserve">Given a high-level design, identify the software architecture by differentiating among common software architectures such as 3-tier, pipe-and-filter, and client-server. </t>
        </r>
      </text>
    </comment>
    <comment ref="E1099" authorId="0" shapeId="0">
      <text>
        <r>
          <rPr>
            <sz val="9"/>
            <color indexed="81"/>
            <rFont val="Tahoma"/>
            <family val="2"/>
          </rPr>
          <t xml:space="preserve">Investigate the impact of software architectures selection on the design of a simple system. </t>
        </r>
      </text>
    </comment>
    <comment ref="E1100" authorId="0" shapeId="0">
      <text>
        <r>
          <rPr>
            <sz val="9"/>
            <color indexed="81"/>
            <rFont val="Tahoma"/>
            <family val="2"/>
          </rPr>
          <t xml:space="preserve">Select suitable components for use in the design of a software product. </t>
        </r>
      </text>
    </comment>
    <comment ref="E1101" authorId="0" shapeId="0">
      <text>
        <r>
          <rPr>
            <sz val="9"/>
            <color indexed="81"/>
            <rFont val="Tahoma"/>
            <family val="2"/>
          </rPr>
          <t xml:space="preserve">Explain how suitable components might need to be adapted for use in the design of a software product.  </t>
        </r>
      </text>
    </comment>
    <comment ref="E1102" authorId="0" shapeId="0">
      <text>
        <r>
          <rPr>
            <sz val="9"/>
            <color indexed="81"/>
            <rFont val="Tahoma"/>
            <family val="2"/>
          </rPr>
          <t xml:space="preserve">Design a contract for a typical small software component for use in a given system.  </t>
        </r>
      </text>
    </comment>
    <comment ref="E1103" authorId="0" shapeId="0">
      <text>
        <r>
          <rPr>
            <sz val="9"/>
            <color indexed="81"/>
            <rFont val="Tahoma"/>
            <family val="2"/>
          </rPr>
          <t>Discuss and select appropriate software architecture for a simple system suitable for a given scenario.</t>
        </r>
      </text>
    </comment>
    <comment ref="E1104" authorId="0" shapeId="0">
      <text>
        <r>
          <rPr>
            <sz val="9"/>
            <color indexed="81"/>
            <rFont val="Tahoma"/>
            <family val="2"/>
          </rPr>
          <t xml:space="preserve">Apply models for internal and external qualities in designing software components to achieve an acceptable tradeoff between conflicting quality aspects. </t>
        </r>
      </text>
    </comment>
    <comment ref="E1105" authorId="0" shapeId="0">
      <text>
        <r>
          <rPr>
            <sz val="9"/>
            <color indexed="81"/>
            <rFont val="Tahoma"/>
            <family val="2"/>
          </rPr>
          <t xml:space="preserve">Analyze a software design from the perspective of a significant internal quality attribute. </t>
        </r>
      </text>
    </comment>
    <comment ref="E1106" authorId="0" shapeId="0">
      <text>
        <r>
          <rPr>
            <sz val="9"/>
            <color indexed="81"/>
            <rFont val="Tahoma"/>
            <family val="2"/>
          </rPr>
          <t xml:space="preserve">Analyze a software design from the perspective of a significant external quality attribute.  </t>
        </r>
      </text>
    </comment>
    <comment ref="E1107" authorId="0" shapeId="0">
      <text>
        <r>
          <rPr>
            <sz val="9"/>
            <color indexed="81"/>
            <rFont val="Tahoma"/>
            <family val="2"/>
          </rPr>
          <t xml:space="preserve">Explain the role of objects in middleware systems and the relationship with components. </t>
        </r>
      </text>
    </comment>
    <comment ref="E1108" authorId="0" shapeId="0">
      <text>
        <r>
          <rPr>
            <sz val="9"/>
            <color indexed="81"/>
            <rFont val="Tahoma"/>
            <family val="2"/>
          </rPr>
          <t xml:space="preserve">Apply component-oriented approaches to the design of a range of software, such as using components for concurrency and transactions, for reliable communication services, for database interaction including services for remote query and database management, or for secure communication and access. </t>
        </r>
      </text>
    </comment>
    <comment ref="E1111" authorId="0" shapeId="0">
      <text>
        <r>
          <rPr>
            <sz val="9"/>
            <color indexed="81"/>
            <rFont val="Tahoma"/>
            <family val="2"/>
          </rPr>
          <t>Describe techniques, coding idioms and mechanisms for implementing designs to achieve desired properties such as reliability, efficiency, and robustness.</t>
        </r>
      </text>
    </comment>
    <comment ref="E1112" authorId="0" shapeId="0">
      <text>
        <r>
          <rPr>
            <sz val="9"/>
            <color indexed="81"/>
            <rFont val="Tahoma"/>
            <family val="2"/>
          </rPr>
          <t>Build robust code using exception handling mechanisms.</t>
        </r>
      </text>
    </comment>
    <comment ref="E1113" authorId="0" shapeId="0">
      <text>
        <r>
          <rPr>
            <sz val="9"/>
            <color indexed="81"/>
            <rFont val="Tahoma"/>
            <family val="2"/>
          </rPr>
          <t xml:space="preserve">Describe secure coding and defensive coding practices. </t>
        </r>
      </text>
    </comment>
    <comment ref="E1114" authorId="0" shapeId="0">
      <text>
        <r>
          <rPr>
            <sz val="9"/>
            <color indexed="81"/>
            <rFont val="Tahoma"/>
            <family val="2"/>
          </rPr>
          <t>Select and use a defined coding standard in a small software project.</t>
        </r>
      </text>
    </comment>
    <comment ref="E1115" authorId="0" shapeId="0">
      <text>
        <r>
          <rPr>
            <sz val="9"/>
            <color indexed="81"/>
            <rFont val="Tahoma"/>
            <family val="2"/>
          </rPr>
          <t xml:space="preserve">Compare and contrast integration strategies including top-down, bottom-up, and sandwich integration. </t>
        </r>
      </text>
    </comment>
    <comment ref="E1116" authorId="0" shapeId="0">
      <text>
        <r>
          <rPr>
            <sz val="9"/>
            <color indexed="81"/>
            <rFont val="Tahoma"/>
            <family val="2"/>
          </rPr>
          <t xml:space="preserve">Describe the process of analyzing and implementing changes to code base developed for a specific project. </t>
        </r>
      </text>
    </comment>
    <comment ref="E1117" authorId="0" shapeId="0">
      <text>
        <r>
          <rPr>
            <sz val="9"/>
            <color indexed="81"/>
            <rFont val="Tahoma"/>
            <family val="2"/>
          </rPr>
          <t>Describe the process of analyzing and implementing changes to a large existing code base.</t>
        </r>
      </text>
    </comment>
    <comment ref="E1118" authorId="0" shapeId="0">
      <text>
        <r>
          <rPr>
            <sz val="9"/>
            <color indexed="81"/>
            <rFont val="Tahoma"/>
            <family val="2"/>
          </rPr>
          <t>Rewrite a simple program to remove common vulnerabilities, such as buffer overflows, integer overflows and race conditions</t>
        </r>
      </text>
    </comment>
    <comment ref="E1119" authorId="0" shapeId="0">
      <text>
        <r>
          <rPr>
            <sz val="9"/>
            <color indexed="81"/>
            <rFont val="Tahoma"/>
            <family val="2"/>
          </rPr>
          <t>State and apply the principles of least privilege and fail-safe defaults.</t>
        </r>
      </text>
    </comment>
    <comment ref="E1120" authorId="0" shapeId="0">
      <text>
        <r>
          <rPr>
            <sz val="9"/>
            <color indexed="81"/>
            <rFont val="Tahoma"/>
            <family val="2"/>
          </rPr>
          <t>Write a simple library that performs some non-trivial task and will not terminate the calling program regardless of how it is called</t>
        </r>
      </text>
    </comment>
    <comment ref="E1123" authorId="0" shapeId="0">
      <text>
        <r>
          <rPr>
            <sz val="9"/>
            <color indexed="81"/>
            <rFont val="Tahoma"/>
            <family val="2"/>
          </rPr>
          <t xml:space="preserve">Distinguish between program validation and verification. </t>
        </r>
      </text>
    </comment>
    <comment ref="E1124" authorId="0" shapeId="0">
      <text>
        <r>
          <rPr>
            <sz val="9"/>
            <color indexed="81"/>
            <rFont val="Tahoma"/>
            <family val="2"/>
          </rPr>
          <t xml:space="preserve">Describe the role that tools can play in the validation of software. </t>
        </r>
      </text>
    </comment>
    <comment ref="E1125" authorId="0" shapeId="0">
      <text>
        <r>
          <rPr>
            <sz val="9"/>
            <color indexed="81"/>
            <rFont val="Tahoma"/>
            <family val="2"/>
          </rPr>
          <t xml:space="preserve">Undertake, as part of a team activity, an inspection of a medium-size code segment. </t>
        </r>
      </text>
    </comment>
    <comment ref="E1126" authorId="0" shapeId="0">
      <text>
        <r>
          <rPr>
            <sz val="9"/>
            <color indexed="81"/>
            <rFont val="Tahoma"/>
            <family val="2"/>
          </rPr>
          <t xml:space="preserve">Describe and distinguish among the different types and levels of testing (unit, integration, systems, and acceptance). </t>
        </r>
      </text>
    </comment>
    <comment ref="E1127" authorId="0" shapeId="0">
      <text>
        <r>
          <rPr>
            <sz val="9"/>
            <color indexed="81"/>
            <rFont val="Tahoma"/>
            <family val="2"/>
          </rPr>
          <t xml:space="preserve">Describe techniques for identifying significant test cases for unit, integration, and system testing. </t>
        </r>
      </text>
    </comment>
    <comment ref="E1128" authorId="0" shapeId="0">
      <text>
        <r>
          <rPr>
            <sz val="9"/>
            <color indexed="81"/>
            <rFont val="Tahoma"/>
            <family val="2"/>
          </rPr>
          <t xml:space="preserve">Use a defect tracking tool to manage software defects in a small software project. </t>
        </r>
      </text>
    </comment>
    <comment ref="E1129" authorId="0" shapeId="0">
      <text>
        <r>
          <rPr>
            <sz val="9"/>
            <color indexed="81"/>
            <rFont val="Tahoma"/>
            <family val="2"/>
          </rPr>
          <t xml:space="preserve">Describe the issues and approaches to testing distributed and parallel systems. </t>
        </r>
      </text>
    </comment>
    <comment ref="E1130" authorId="0" shapeId="0">
      <text>
        <r>
          <rPr>
            <sz val="9"/>
            <color indexed="81"/>
            <rFont val="Tahoma"/>
            <family val="2"/>
          </rPr>
          <t xml:space="preserve">Create, evaluate, and implement a test plan for a medium-size code segment. </t>
        </r>
      </text>
    </comment>
    <comment ref="E1131" authorId="0" shapeId="0">
      <text>
        <r>
          <rPr>
            <sz val="9"/>
            <color indexed="81"/>
            <rFont val="Tahoma"/>
            <family val="2"/>
          </rPr>
          <t xml:space="preserve">Compare static and dynamic approaches to verification. </t>
        </r>
      </text>
    </comment>
    <comment ref="E1132" authorId="0" shapeId="0">
      <text>
        <r>
          <rPr>
            <sz val="9"/>
            <color indexed="81"/>
            <rFont val="Tahoma"/>
            <family val="2"/>
          </rPr>
          <t xml:space="preserve">Discuss the issues involving the testing of object-oriented software. </t>
        </r>
      </text>
    </comment>
    <comment ref="E1133" authorId="0" shapeId="0">
      <text>
        <r>
          <rPr>
            <sz val="9"/>
            <color indexed="81"/>
            <rFont val="Tahoma"/>
            <family val="2"/>
          </rPr>
          <t xml:space="preserve">Describe techniques for the verification and validation of non-code artifacts. </t>
        </r>
      </text>
    </comment>
    <comment ref="E1134" authorId="0" shapeId="0">
      <text>
        <r>
          <rPr>
            <sz val="9"/>
            <color indexed="81"/>
            <rFont val="Tahoma"/>
            <family val="2"/>
          </rPr>
          <t xml:space="preserve">Describe approaches for fault estimation. </t>
        </r>
      </text>
    </comment>
    <comment ref="E1135" authorId="0" shapeId="0">
      <text>
        <r>
          <rPr>
            <sz val="9"/>
            <color indexed="81"/>
            <rFont val="Tahoma"/>
            <family val="2"/>
          </rPr>
          <t xml:space="preserve">Estimate the number of faults in a small software application based on fault density and fault seeding. </t>
        </r>
      </text>
    </comment>
    <comment ref="E1136" authorId="0" shapeId="0">
      <text>
        <r>
          <rPr>
            <sz val="9"/>
            <color indexed="81"/>
            <rFont val="Tahoma"/>
            <family val="2"/>
          </rPr>
          <t xml:space="preserve">Conduct an inspection or review of software source code for a small or medium sized software project. </t>
        </r>
      </text>
    </comment>
    <comment ref="E1139" authorId="0" shapeId="0">
      <text>
        <r>
          <rPr>
            <sz val="9"/>
            <color indexed="81"/>
            <rFont val="Tahoma"/>
            <family val="2"/>
          </rPr>
          <t xml:space="preserve">Identify the principal issues associated with software evolution and explain their impact on the software life cycle. </t>
        </r>
      </text>
    </comment>
    <comment ref="E1140" authorId="0" shapeId="0">
      <text>
        <r>
          <rPr>
            <sz val="9"/>
            <color indexed="81"/>
            <rFont val="Tahoma"/>
            <family val="2"/>
          </rPr>
          <t xml:space="preserve">Estimate the impact of a change request to an existing product of medium size. </t>
        </r>
      </text>
    </comment>
    <comment ref="E1141" authorId="0" shapeId="0">
      <text>
        <r>
          <rPr>
            <sz val="9"/>
            <color indexed="81"/>
            <rFont val="Tahoma"/>
            <family val="2"/>
          </rPr>
          <t xml:space="preserve">Identify weaknesses in a given simple design, and removed them through refactoring. </t>
        </r>
      </text>
    </comment>
    <comment ref="E1142" authorId="0" shapeId="0">
      <text>
        <r>
          <rPr>
            <sz val="9"/>
            <color indexed="81"/>
            <rFont val="Tahoma"/>
            <family val="2"/>
          </rPr>
          <t>Discuss the challenges of evolving systems in a changing environment.</t>
        </r>
      </text>
    </comment>
    <comment ref="E1143" authorId="0" shapeId="0">
      <text>
        <r>
          <rPr>
            <sz val="9"/>
            <color indexed="81"/>
            <rFont val="Tahoma"/>
            <family val="2"/>
          </rPr>
          <t xml:space="preserve">Outline the process of regression testing and its role in release management. </t>
        </r>
      </text>
    </comment>
    <comment ref="E1144" authorId="0" shapeId="0">
      <text>
        <r>
          <rPr>
            <sz val="9"/>
            <color indexed="81"/>
            <rFont val="Tahoma"/>
            <family val="2"/>
          </rPr>
          <t xml:space="preserve">Discuss the advantages and disadvantages of software reuse. </t>
        </r>
      </text>
    </comment>
    <comment ref="E1147" authorId="0" shapeId="0">
      <text>
        <r>
          <rPr>
            <sz val="9"/>
            <color indexed="81"/>
            <rFont val="Tahoma"/>
            <family val="2"/>
          </rPr>
          <t xml:space="preserve">Describe the role formal specification and analysis techniques can play in the development of complex software and compare their use as validation and verification techniques with testing. </t>
        </r>
      </text>
    </comment>
    <comment ref="E1148" authorId="0" shapeId="0">
      <text>
        <r>
          <rPr>
            <sz val="9"/>
            <color indexed="81"/>
            <rFont val="Tahoma"/>
            <family val="2"/>
          </rPr>
          <t xml:space="preserve">Apply formal specification and analysis techniques to software designs and programs with low complexity. </t>
        </r>
      </text>
    </comment>
    <comment ref="E1149" authorId="0" shapeId="0">
      <text>
        <r>
          <rPr>
            <sz val="9"/>
            <color indexed="81"/>
            <rFont val="Tahoma"/>
            <family val="2"/>
          </rPr>
          <t xml:space="preserve">Explain the potential benefits and drawbacks of using formal specification languages. </t>
        </r>
      </text>
    </comment>
    <comment ref="E1150" authorId="0" shapeId="0">
      <text>
        <r>
          <rPr>
            <sz val="9"/>
            <color indexed="81"/>
            <rFont val="Tahoma"/>
            <family val="2"/>
          </rPr>
          <t xml:space="preserve">Create and evaluate program assertions for a variety of behaviors ranging from simple through complex. </t>
        </r>
      </text>
    </comment>
    <comment ref="E1151" authorId="0" shapeId="0">
      <text>
        <r>
          <rPr>
            <sz val="9"/>
            <color indexed="81"/>
            <rFont val="Tahoma"/>
            <family val="2"/>
          </rPr>
          <t xml:space="preserve">Using a common formal specification language, formulate the specification of a simple software system and derive examples of test cases from the specification. </t>
        </r>
      </text>
    </comment>
    <comment ref="E1154" authorId="0" shapeId="0">
      <text>
        <r>
          <rPr>
            <sz val="9"/>
            <color indexed="81"/>
            <rFont val="Tahoma"/>
            <family val="2"/>
          </rPr>
          <t xml:space="preserve">Explain the problems that exist in achieving very high levels of reliability. </t>
        </r>
      </text>
    </comment>
    <comment ref="E1155" authorId="0" shapeId="0">
      <text>
        <r>
          <rPr>
            <sz val="9"/>
            <color indexed="81"/>
            <rFont val="Tahoma"/>
            <family val="2"/>
          </rPr>
          <t xml:space="preserve">Describe how software reliability contributes to system reliability </t>
        </r>
      </text>
    </comment>
    <comment ref="E1156" authorId="0" shapeId="0">
      <text>
        <r>
          <rPr>
            <sz val="9"/>
            <color indexed="81"/>
            <rFont val="Tahoma"/>
            <family val="2"/>
          </rPr>
          <t xml:space="preserve">List approaches to minimizing faults that can be applied at each stage of the software lifecycle. </t>
        </r>
      </text>
    </comment>
    <comment ref="E1157" authorId="0" shapeId="0">
      <text>
        <r>
          <rPr>
            <sz val="9"/>
            <color indexed="81"/>
            <rFont val="Tahoma"/>
            <family val="2"/>
          </rPr>
          <t>Compare the characteristics of three different reliability modeling approaches.</t>
        </r>
      </text>
    </comment>
    <comment ref="E1158" authorId="0" shapeId="0">
      <text>
        <r>
          <rPr>
            <sz val="9"/>
            <color indexed="81"/>
            <rFont val="Tahoma"/>
            <family val="2"/>
          </rPr>
          <t>Demonstrate the ability to apply multiple methods to develop reliability estimates for a software system.</t>
        </r>
      </text>
    </comment>
    <comment ref="E1159" authorId="0" shapeId="0">
      <text>
        <r>
          <rPr>
            <sz val="9"/>
            <color indexed="81"/>
            <rFont val="Tahoma"/>
            <family val="2"/>
          </rPr>
          <t xml:space="preserve">Identify methods that will lead to the realization of a software architecture that achieves a specified reliability level of reliability. </t>
        </r>
      </text>
    </comment>
    <comment ref="E1160" authorId="0" shapeId="0">
      <text>
        <r>
          <rPr>
            <sz val="9"/>
            <color indexed="81"/>
            <rFont val="Tahoma"/>
            <family val="2"/>
          </rPr>
          <t>Identify ways to apply redundancy to achieve fault tolerance for a medium-sized application.</t>
        </r>
      </text>
    </comment>
    <comment ref="E1163" authorId="0" shapeId="0">
      <text>
        <r>
          <rPr>
            <sz val="9"/>
            <color indexed="81"/>
            <rFont val="Tahoma"/>
            <family val="2"/>
          </rPr>
          <t>List commonly encountered patterns of how computations are organized.</t>
        </r>
      </text>
    </comment>
    <comment ref="E1164" authorId="0" shapeId="0">
      <text>
        <r>
          <rPr>
            <sz val="9"/>
            <color indexed="81"/>
            <rFont val="Tahoma"/>
            <family val="2"/>
          </rPr>
          <t xml:space="preserve">Describe the basic building blocks of computers and their role in the historical development of computer architecture. </t>
        </r>
      </text>
    </comment>
    <comment ref="E1165" authorId="0" shapeId="0">
      <text>
        <r>
          <rPr>
            <sz val="9"/>
            <color indexed="81"/>
            <rFont val="Tahoma"/>
            <family val="2"/>
          </rPr>
          <t>Articulate the differences between single thread vs. multiple thread, single server vs. multiple server models, motivated by real world examples (e.g., cooking recipes, lines for multiple teller machines, couple shopping for food, wash-dry-fold, etc.).</t>
        </r>
      </text>
    </comment>
    <comment ref="E1166" authorId="0" shapeId="0">
      <text>
        <r>
          <rPr>
            <sz val="9"/>
            <color indexed="81"/>
            <rFont val="Tahoma"/>
            <family val="2"/>
          </rPr>
          <t>Articulate the concept of strong vs. weak scaling, i.e., how performance is affected by scale of problem vs. scale of resources to solve the problem. This can be motivated by the simple, real-world examples.</t>
        </r>
      </text>
    </comment>
    <comment ref="E1167" authorId="0" shapeId="0">
      <text>
        <r>
          <rPr>
            <sz val="9"/>
            <color indexed="81"/>
            <rFont val="Tahoma"/>
            <family val="2"/>
          </rPr>
          <t>Design a simple logic circuit using the fundamental building blocks of logic design.</t>
        </r>
      </text>
    </comment>
    <comment ref="E1168" authorId="0" shapeId="0">
      <text>
        <r>
          <rPr>
            <sz val="9"/>
            <color indexed="81"/>
            <rFont val="Tahoma"/>
            <family val="2"/>
          </rPr>
          <t>Use tools for capture, synthesis, and simulation to evaluate a logic design.</t>
        </r>
      </text>
    </comment>
    <comment ref="E1169" authorId="0" shapeId="0">
      <text>
        <r>
          <rPr>
            <sz val="9"/>
            <color indexed="81"/>
            <rFont val="Tahoma"/>
            <family val="2"/>
          </rPr>
          <t>Write a simple sequential problem and a simple parallel version of the same program.</t>
        </r>
      </text>
    </comment>
    <comment ref="E1170" authorId="0" shapeId="0">
      <text>
        <r>
          <rPr>
            <sz val="9"/>
            <color indexed="81"/>
            <rFont val="Tahoma"/>
            <family val="2"/>
          </rPr>
          <t>Evaluate performance of simple sequential and parallel versions of a program with different problem sizes, and be able to describe the speed-ups achieved.</t>
        </r>
      </text>
    </comment>
    <comment ref="E1173" authorId="0" shapeId="0">
      <text>
        <r>
          <rPr>
            <sz val="9"/>
            <color indexed="81"/>
            <rFont val="Tahoma"/>
            <family val="2"/>
          </rPr>
          <t>Describe how computing systems are constructed of layers upon layers, based on separation of concerns, with well-defined interfaces, hiding details of low layers from the higher layers. This can be motivated by real-world systems, like how a car works, or libraries.</t>
        </r>
      </text>
    </comment>
    <comment ref="E1174" authorId="0" shapeId="0">
      <text>
        <r>
          <rPr>
            <sz val="9"/>
            <color indexed="81"/>
            <rFont val="Tahoma"/>
            <family val="2"/>
          </rPr>
          <t>Recognize that hardware, VM, OS, application are additional layers of interpretation/processing.</t>
        </r>
      </text>
    </comment>
    <comment ref="E1175" authorId="0" shapeId="0">
      <text>
        <r>
          <rPr>
            <sz val="9"/>
            <color indexed="81"/>
            <rFont val="Tahoma"/>
            <family val="2"/>
          </rPr>
          <t>Describe the mechanisms of how errors are detected, signaled back, and handled through the layers.</t>
        </r>
      </text>
    </comment>
    <comment ref="E1176" authorId="0" shapeId="0">
      <text>
        <r>
          <rPr>
            <sz val="9"/>
            <color indexed="81"/>
            <rFont val="Tahoma"/>
            <family val="2"/>
          </rPr>
          <t>Construct a simple program using methods of layering, error detection and recovery, and reflection of error status across layers.</t>
        </r>
      </text>
    </comment>
    <comment ref="E1177" authorId="0" shapeId="0">
      <text>
        <r>
          <rPr>
            <sz val="9"/>
            <color indexed="81"/>
            <rFont val="Tahoma"/>
            <family val="2"/>
          </rPr>
          <t>Find bugs in a layered program by using tools for program tracing, single stepping, and debugging.</t>
        </r>
      </text>
    </comment>
    <comment ref="E1180" authorId="0" shapeId="0">
      <text>
        <r>
          <rPr>
            <sz val="9"/>
            <color indexed="81"/>
            <rFont val="Tahoma"/>
            <family val="2"/>
          </rPr>
          <t>Describe computations as a system with a known set of configurations, and a byproduct of the computation is to transition from one unique configuration (state) to another (state).</t>
        </r>
      </text>
    </comment>
    <comment ref="E1181" authorId="0" shapeId="0">
      <text>
        <r>
          <rPr>
            <sz val="9"/>
            <color indexed="81"/>
            <rFont val="Tahoma"/>
            <family val="2"/>
          </rPr>
          <t>Recognize the distinction between systems whose output is only a function of their input (Combinational) and those with memory/history (Sequential).</t>
        </r>
      </text>
    </comment>
    <comment ref="E1182" authorId="0" shapeId="0">
      <text>
        <r>
          <rPr>
            <sz val="9"/>
            <color indexed="81"/>
            <rFont val="Tahoma"/>
            <family val="2"/>
          </rPr>
          <t>Describe a computer as a state machine that interprets machine instructions.</t>
        </r>
      </text>
    </comment>
    <comment ref="E1183" authorId="0" shapeId="0">
      <text>
        <r>
          <rPr>
            <sz val="9"/>
            <color indexed="81"/>
            <rFont val="Tahoma"/>
            <family val="2"/>
          </rPr>
          <t>Explain how a program or network protocol can also be expressed as a state machine, and that alternative representations for the same computation can exist.</t>
        </r>
      </text>
    </comment>
    <comment ref="E1184" authorId="0" shapeId="0">
      <text>
        <r>
          <rPr>
            <sz val="9"/>
            <color indexed="81"/>
            <rFont val="Tahoma"/>
            <family val="2"/>
          </rPr>
          <t>Develop state machine descriptions for simple problem statement solutions (e.g., traffic light sequencing, pattern recognizers).</t>
        </r>
      </text>
    </comment>
    <comment ref="E1185" authorId="0" shapeId="0">
      <text>
        <r>
          <rPr>
            <sz val="9"/>
            <color indexed="81"/>
            <rFont val="Tahoma"/>
            <family val="2"/>
          </rPr>
          <t>Derive time-series behavior of a state machine from its state machine representation.</t>
        </r>
      </text>
    </comment>
    <comment ref="E1188" authorId="0" shapeId="0">
      <text>
        <r>
          <rPr>
            <sz val="9"/>
            <color indexed="81"/>
            <rFont val="Tahoma"/>
            <family val="2"/>
          </rPr>
          <t>For a given program, distinguish between its sequential and parallel execution, and the performance implications thereof.</t>
        </r>
      </text>
    </comment>
    <comment ref="E1189" authorId="0" shapeId="0">
      <text>
        <r>
          <rPr>
            <sz val="9"/>
            <color indexed="81"/>
            <rFont val="Tahoma"/>
            <family val="2"/>
          </rPr>
          <t>Demonstrate on an execution time line that parallelism events and operations can take place simultaneously (i.e., at the same time). Explain how work can be performed in less elapsed time if this can be exploited.</t>
        </r>
      </text>
    </comment>
    <comment ref="E1190" authorId="0" shapeId="0">
      <text>
        <r>
          <rPr>
            <sz val="9"/>
            <color indexed="81"/>
            <rFont val="Tahoma"/>
            <family val="2"/>
          </rPr>
          <t>Explain other uses of parallelism, such as for reliability/redundancy of execution.</t>
        </r>
      </text>
    </comment>
    <comment ref="E1191" authorId="0" shapeId="0">
      <text>
        <r>
          <rPr>
            <sz val="9"/>
            <color indexed="81"/>
            <rFont val="Tahoma"/>
            <family val="2"/>
          </rPr>
          <t>Define the differences between the concepts of Instruction Parallelism, Data Parallelism, Thread Parallelism/Multitasking, Task/Request Parallelism.</t>
        </r>
      </text>
    </comment>
    <comment ref="E1192" authorId="0" shapeId="0">
      <text>
        <r>
          <rPr>
            <sz val="9"/>
            <color indexed="81"/>
            <rFont val="Tahoma"/>
            <family val="2"/>
          </rPr>
          <t>Write more than one parallel program (e.g., one simple parallel program in more than one parallel programming paradigm; a simple parallel program that manages shared resources through synchronization primitives; a simple parallel program that performs simultaneous operation on partitioned data through task parallel (e.g., parallel search terms; a simple parallel program that performs step-by-step pipeline processing through message passing).</t>
        </r>
      </text>
    </comment>
    <comment ref="E1193" authorId="0" shapeId="0">
      <text>
        <r>
          <rPr>
            <sz val="9"/>
            <color indexed="81"/>
            <rFont val="Tahoma"/>
            <family val="2"/>
          </rPr>
          <t>Use performance tools to measure speed-up achieved by parallel programs in terms of both problem size and number of resources.</t>
        </r>
      </text>
    </comment>
    <comment ref="E1196" authorId="0" shapeId="0">
      <text>
        <r>
          <rPr>
            <sz val="9"/>
            <color indexed="81"/>
            <rFont val="Tahoma"/>
            <family val="2"/>
          </rPr>
          <t>Explain how the components of system architecture contribute to improving its performance.</t>
        </r>
      </text>
    </comment>
    <comment ref="E1197" authorId="0" shapeId="0">
      <text>
        <r>
          <rPr>
            <sz val="9"/>
            <color indexed="81"/>
            <rFont val="Tahoma"/>
            <family val="2"/>
          </rPr>
          <t>Describe Amdahl’s law and discuss its limitations.</t>
        </r>
      </text>
    </comment>
    <comment ref="E1198" authorId="0" shapeId="0">
      <text>
        <r>
          <rPr>
            <sz val="9"/>
            <color indexed="81"/>
            <rFont val="Tahoma"/>
            <family val="2"/>
          </rPr>
          <t>Design and conduct a performance-oriented experiment, e.g., benchmark a parallel program with different data sets in order to iteratively improve its performance.</t>
        </r>
      </text>
    </comment>
    <comment ref="E1199" authorId="0" shapeId="0">
      <text>
        <r>
          <rPr>
            <sz val="9"/>
            <color indexed="81"/>
            <rFont val="Tahoma"/>
            <family val="2"/>
          </rPr>
          <t>Use software tools to profile and measure program performance.</t>
        </r>
      </text>
    </comment>
    <comment ref="E1202" authorId="0" shapeId="0">
      <text>
        <r>
          <rPr>
            <sz val="9"/>
            <color indexed="81"/>
            <rFont val="Tahoma"/>
            <family val="2"/>
          </rPr>
          <t>Define how finite computer resources (e.g., processor share, memory, storage and network bandwidth) are managed by their careful allocation to existing entities.</t>
        </r>
      </text>
    </comment>
    <comment ref="E1203" authorId="0" shapeId="0">
      <text>
        <r>
          <rPr>
            <sz val="9"/>
            <color indexed="81"/>
            <rFont val="Tahoma"/>
            <family val="2"/>
          </rPr>
          <t>Describe the scheduling algorithms by which resources are allocated to competing entities, and the figures of merit by which these algorithms are evaluated, such as fairness.</t>
        </r>
      </text>
    </comment>
    <comment ref="E1204" authorId="0" shapeId="0">
      <text>
        <r>
          <rPr>
            <sz val="9"/>
            <color indexed="81"/>
            <rFont val="Tahoma"/>
            <family val="2"/>
          </rPr>
          <t>Implement simple schedule algorithms.</t>
        </r>
      </text>
    </comment>
    <comment ref="E1205" authorId="0" shapeId="0">
      <text>
        <r>
          <rPr>
            <sz val="9"/>
            <color indexed="81"/>
            <rFont val="Tahoma"/>
            <family val="2"/>
          </rPr>
          <t>Measure figures of merit of alternative scheduler implementations.</t>
        </r>
      </text>
    </comment>
    <comment ref="E1208" authorId="0" shapeId="0">
      <text>
        <r>
          <rPr>
            <sz val="9"/>
            <color indexed="81"/>
            <rFont val="Tahoma"/>
            <family val="2"/>
          </rPr>
          <t xml:space="preserve">Explain the importance of locality in determining performance </t>
        </r>
      </text>
    </comment>
    <comment ref="E1209" authorId="0" shapeId="0">
      <text>
        <r>
          <rPr>
            <sz val="9"/>
            <color indexed="81"/>
            <rFont val="Tahoma"/>
            <family val="2"/>
          </rPr>
          <t>Describe why things that are close in space take less time to access</t>
        </r>
      </text>
    </comment>
    <comment ref="E1210" authorId="0" shapeId="0">
      <text>
        <r>
          <rPr>
            <sz val="9"/>
            <color indexed="81"/>
            <rFont val="Tahoma"/>
            <family val="2"/>
          </rPr>
          <t xml:space="preserve">Calculate average memory access time and describe the tradeoffs in memory hierarchy performance in terms of capacity, miss/hit rate, and access time </t>
        </r>
      </text>
    </comment>
    <comment ref="E1213" authorId="0" shapeId="0">
      <text>
        <r>
          <rPr>
            <sz val="9"/>
            <color indexed="81"/>
            <rFont val="Tahoma"/>
            <family val="2"/>
          </rPr>
          <t>Explain why it is important to isolate and protect the execution of individual programs and environments that share common underlying resources, including the processor, memory, storage, and network access.</t>
        </r>
      </text>
    </comment>
    <comment ref="E1214" authorId="0" shapeId="0">
      <text>
        <r>
          <rPr>
            <sz val="9"/>
            <color indexed="81"/>
            <rFont val="Tahoma"/>
            <family val="2"/>
          </rPr>
          <t>Describe how the concept of indirection can create the illusion of a dedicated machine and its resources even when physically shared among multiple programs and environments.</t>
        </r>
      </text>
    </comment>
    <comment ref="E1215" authorId="0" shapeId="0">
      <text>
        <r>
          <rPr>
            <sz val="9"/>
            <color indexed="81"/>
            <rFont val="Tahoma"/>
            <family val="2"/>
          </rPr>
          <t>Measure the performance of two application instances running on separate virtual machines, and determine the effect of performance isolation.</t>
        </r>
      </text>
    </comment>
    <comment ref="E1218" authorId="0" shapeId="0">
      <text>
        <r>
          <rPr>
            <sz val="9"/>
            <color indexed="81"/>
            <rFont val="Tahoma"/>
            <family val="2"/>
          </rPr>
          <t>Explain the distinction between program errors, system errors, and hardware faults (e.g., bad memory) and exceptions (e.g., attempt to divide by zero).</t>
        </r>
      </text>
    </comment>
    <comment ref="E1219" authorId="0" shapeId="0">
      <text>
        <r>
          <rPr>
            <sz val="9"/>
            <color indexed="81"/>
            <rFont val="Tahoma"/>
            <family val="2"/>
          </rPr>
          <t>Articulate the distinction between detecting, handling, and recovering from faults, and the methods for their implementation.</t>
        </r>
      </text>
    </comment>
    <comment ref="E1220" authorId="0" shapeId="0">
      <text>
        <r>
          <rPr>
            <sz val="9"/>
            <color indexed="81"/>
            <rFont val="Tahoma"/>
            <family val="2"/>
          </rPr>
          <t>Describe the role of error correcting codes in providing error checking and correction techniques in memories, storage, and networks.</t>
        </r>
      </text>
    </comment>
    <comment ref="E1221" authorId="0" shapeId="0">
      <text>
        <r>
          <rPr>
            <sz val="9"/>
            <color indexed="81"/>
            <rFont val="Tahoma"/>
            <family val="2"/>
          </rPr>
          <t>Apply simple algorithms for exploiting redundant information for the purposes of data correction.</t>
        </r>
      </text>
    </comment>
    <comment ref="E1222" authorId="0" shapeId="0">
      <text>
        <r>
          <rPr>
            <sz val="9"/>
            <color indexed="81"/>
            <rFont val="Tahoma"/>
            <family val="2"/>
          </rPr>
          <t>Compare different error detection and correction methods for their data overhead, implementation complexity, and relative execution time for encoding, detecting, and correcting errors.</t>
        </r>
      </text>
    </comment>
    <comment ref="E1225" authorId="0" shapeId="0">
      <text>
        <r>
          <rPr>
            <sz val="9"/>
            <color indexed="81"/>
            <rFont val="Tahoma"/>
            <family val="2"/>
          </rPr>
          <t>Explain the circumstances in which a given figure of system performance metric is useful.</t>
        </r>
      </text>
    </comment>
    <comment ref="E1226" authorId="0" shapeId="0">
      <text>
        <r>
          <rPr>
            <sz val="9"/>
            <color indexed="81"/>
            <rFont val="Tahoma"/>
            <family val="2"/>
          </rPr>
          <t>Explain the inadequacies of benchmarks as a measure of system performance.</t>
        </r>
      </text>
    </comment>
    <comment ref="E1227" authorId="0" shapeId="0">
      <text>
        <r>
          <rPr>
            <sz val="9"/>
            <color indexed="81"/>
            <rFont val="Tahoma"/>
            <family val="2"/>
          </rPr>
          <t>Use limit studies or simple calculations to produce order-of-magnitude estimates for a given performance metric in a given context.</t>
        </r>
      </text>
    </comment>
    <comment ref="E1228" authorId="0" shapeId="0">
      <text>
        <r>
          <rPr>
            <sz val="9"/>
            <color indexed="81"/>
            <rFont val="Tahoma"/>
            <family val="2"/>
          </rPr>
          <t>Conduct a performance experiment on a layered system to determine the effect of a system parameter on figure of system performance.</t>
        </r>
      </text>
    </comment>
    <comment ref="E1231" authorId="0" shapeId="0">
      <text>
        <r>
          <rPr>
            <sz val="9"/>
            <color indexed="81"/>
            <rFont val="Tahoma"/>
            <family val="2"/>
          </rPr>
          <t xml:space="preserve">Describe positive and negative ways in which computer technology (networks, mobile computing, cloud computing) alters modes of social interaction at the personal level. </t>
        </r>
      </text>
    </comment>
    <comment ref="E1232" authorId="0" shapeId="0">
      <text>
        <r>
          <rPr>
            <sz val="9"/>
            <color indexed="81"/>
            <rFont val="Tahoma"/>
            <family val="2"/>
          </rPr>
          <t xml:space="preserve">Identify developers’ assumptions and values embedded in hardware and software design, especially as they pertain to usability for diverse populations including under-represented populations and the disabled. </t>
        </r>
      </text>
    </comment>
    <comment ref="E1233" authorId="0" shapeId="0">
      <text>
        <r>
          <rPr>
            <sz val="9"/>
            <color indexed="81"/>
            <rFont val="Tahoma"/>
            <family val="2"/>
          </rPr>
          <t xml:space="preserve">Interpret the social context of a given design and its implementation. </t>
        </r>
      </text>
    </comment>
    <comment ref="E1234" authorId="0" shapeId="0">
      <text>
        <r>
          <rPr>
            <sz val="9"/>
            <color indexed="81"/>
            <rFont val="Tahoma"/>
            <family val="2"/>
          </rPr>
          <t xml:space="preserve">Evaluate the efficacy of a given design and implementation using empirical data. </t>
        </r>
      </text>
    </comment>
    <comment ref="E1235" authorId="0" shapeId="0">
      <text>
        <r>
          <rPr>
            <sz val="9"/>
            <color indexed="81"/>
            <rFont val="Tahoma"/>
            <family val="2"/>
          </rPr>
          <t>Investigate the implications of social media on individualism versus collectivism and culture.</t>
        </r>
      </text>
    </comment>
    <comment ref="E1236" authorId="0" shapeId="0">
      <text>
        <r>
          <rPr>
            <sz val="9"/>
            <color indexed="81"/>
            <rFont val="Tahoma"/>
            <family val="2"/>
          </rPr>
          <t>Discuss how Internet access serves as a liberating force for people living under oppressive forms of government; explain how limits on Internet access are used as tools of political and social repression.</t>
        </r>
      </text>
    </comment>
    <comment ref="E1237" authorId="0" shapeId="0">
      <text>
        <r>
          <rPr>
            <sz val="9"/>
            <color indexed="81"/>
            <rFont val="Tahoma"/>
            <family val="2"/>
          </rPr>
          <t>Analyze the pros and cons of reliance on computing in the implementation of democracy (e.g. delivery of social services, electronic voting).</t>
        </r>
      </text>
    </comment>
    <comment ref="E1238" authorId="0" shapeId="0">
      <text>
        <r>
          <rPr>
            <sz val="9"/>
            <color indexed="81"/>
            <rFont val="Tahoma"/>
            <family val="2"/>
          </rPr>
          <t xml:space="preserve">Describe the impact of the under-representation of diverse populations in the computing profession (e.g., industry culture, product diversity). </t>
        </r>
      </text>
    </comment>
    <comment ref="E1239" authorId="0" shapeId="0">
      <text>
        <r>
          <rPr>
            <sz val="9"/>
            <color indexed="81"/>
            <rFont val="Tahoma"/>
            <family val="2"/>
          </rPr>
          <t>Investigate the implications of context awareness in ubiquitous computing systems.</t>
        </r>
      </text>
    </comment>
    <comment ref="E1242" authorId="0" shapeId="0">
      <text>
        <r>
          <rPr>
            <sz val="9"/>
            <color indexed="81"/>
            <rFont val="Tahoma"/>
            <family val="2"/>
          </rPr>
          <t xml:space="preserve">Evaluate stakeholder positions in a given situation. </t>
        </r>
      </text>
    </comment>
    <comment ref="E1243" authorId="0" shapeId="0">
      <text>
        <r>
          <rPr>
            <sz val="9"/>
            <color indexed="81"/>
            <rFont val="Tahoma"/>
            <family val="2"/>
          </rPr>
          <t xml:space="preserve">Analyze basic logical fallacies in an argument. </t>
        </r>
      </text>
    </comment>
    <comment ref="E1244" authorId="0" shapeId="0">
      <text>
        <r>
          <rPr>
            <sz val="9"/>
            <color indexed="81"/>
            <rFont val="Tahoma"/>
            <family val="2"/>
          </rPr>
          <t xml:space="preserve">Analyze an argument to identify premises and conclusion. </t>
        </r>
      </text>
    </comment>
    <comment ref="E1245" authorId="0" shapeId="0">
      <text>
        <r>
          <rPr>
            <sz val="9"/>
            <color indexed="81"/>
            <rFont val="Tahoma"/>
            <family val="2"/>
          </rPr>
          <t xml:space="preserve">Illustrate the use of example and analogy in ethical argument. </t>
        </r>
      </text>
    </comment>
    <comment ref="E1246" authorId="0" shapeId="0">
      <text>
        <r>
          <rPr>
            <sz val="9"/>
            <color indexed="81"/>
            <rFont val="Tahoma"/>
            <family val="2"/>
          </rPr>
          <t>Evaluate ethical/social tradeoffs in technical decisions.</t>
        </r>
      </text>
    </comment>
    <comment ref="E1249" authorId="0" shapeId="0">
      <text>
        <r>
          <rPr>
            <sz val="9"/>
            <color indexed="81"/>
            <rFont val="Tahoma"/>
            <family val="2"/>
          </rPr>
          <t xml:space="preserve">Identify ethical issues that arise in software development and determine how to address them technically and ethically. </t>
        </r>
      </text>
    </comment>
    <comment ref="E1250" authorId="0" shapeId="0">
      <text>
        <r>
          <rPr>
            <sz val="9"/>
            <color indexed="81"/>
            <rFont val="Tahoma"/>
            <family val="2"/>
          </rPr>
          <t xml:space="preserve">Recognize the ethical responsibility of ensuring software correctness, reliability and safety. </t>
        </r>
      </text>
    </comment>
    <comment ref="E1251" authorId="0" shapeId="0">
      <text>
        <r>
          <rPr>
            <sz val="9"/>
            <color indexed="81"/>
            <rFont val="Tahoma"/>
            <family val="2"/>
          </rPr>
          <t xml:space="preserve">Describe the mechanisms that typically exist for a professional to keep up-to-date. </t>
        </r>
      </text>
    </comment>
    <comment ref="E1252" authorId="0" shapeId="0">
      <text>
        <r>
          <rPr>
            <sz val="9"/>
            <color indexed="81"/>
            <rFont val="Tahoma"/>
            <family val="2"/>
          </rPr>
          <t>Describe the strengths and weaknesses of relevant professional codes as expressions of professionalism and guides to decision-making.</t>
        </r>
      </text>
    </comment>
    <comment ref="E1253" authorId="0" shapeId="0">
      <text>
        <r>
          <rPr>
            <sz val="9"/>
            <color indexed="81"/>
            <rFont val="Tahoma"/>
            <family val="2"/>
          </rPr>
          <t xml:space="preserve">Analyze a global computing issue, observing the role of professionals and government officials in managing this problem. </t>
        </r>
      </text>
    </comment>
    <comment ref="E1254" authorId="0" shapeId="0">
      <text>
        <r>
          <rPr>
            <sz val="9"/>
            <color indexed="81"/>
            <rFont val="Tahoma"/>
            <family val="2"/>
          </rPr>
          <t xml:space="preserve">Evaluate the professional codes of ethics from the ACM, the IEEE Computer Society, and other organizations. </t>
        </r>
      </text>
    </comment>
    <comment ref="E1255" authorId="0" shapeId="0">
      <text>
        <r>
          <rPr>
            <sz val="9"/>
            <color indexed="81"/>
            <rFont val="Tahoma"/>
            <family val="2"/>
          </rPr>
          <t xml:space="preserve">Describe ways in which professionals may contribute to public policy. </t>
        </r>
      </text>
    </comment>
    <comment ref="E1256" authorId="0" shapeId="0">
      <text>
        <r>
          <rPr>
            <sz val="9"/>
            <color indexed="81"/>
            <rFont val="Tahoma"/>
            <family val="2"/>
          </rPr>
          <t xml:space="preserve">Describe the consequences of inappropriate professional behavior. </t>
        </r>
      </text>
    </comment>
    <comment ref="E1257" authorId="0" shapeId="0">
      <text>
        <r>
          <rPr>
            <sz val="9"/>
            <color indexed="81"/>
            <rFont val="Tahoma"/>
            <family val="2"/>
          </rPr>
          <t xml:space="preserve">Identify progressive stages in a whistle-blowing incident. </t>
        </r>
      </text>
    </comment>
    <comment ref="E1258" authorId="0" shapeId="0">
      <text>
        <r>
          <rPr>
            <sz val="9"/>
            <color indexed="81"/>
            <rFont val="Tahoma"/>
            <family val="2"/>
          </rPr>
          <t xml:space="preserve">Investigate forms of harassment and discrimination and avenues of assistance </t>
        </r>
      </text>
    </comment>
    <comment ref="E1259" authorId="0" shapeId="0">
      <text>
        <r>
          <rPr>
            <sz val="9"/>
            <color indexed="81"/>
            <rFont val="Tahoma"/>
            <family val="2"/>
          </rPr>
          <t xml:space="preserve">Examine various forms of professional credentialing </t>
        </r>
      </text>
    </comment>
    <comment ref="E1260" authorId="0" shapeId="0">
      <text>
        <r>
          <rPr>
            <sz val="9"/>
            <color indexed="81"/>
            <rFont val="Tahoma"/>
            <family val="2"/>
          </rPr>
          <t xml:space="preserve">Identify the social implications of ergonomic devices and the workplace environment to people’s health. </t>
        </r>
      </text>
    </comment>
    <comment ref="E1261" authorId="0" shapeId="0">
      <text>
        <r>
          <rPr>
            <sz val="9"/>
            <color indexed="81"/>
            <rFont val="Tahoma"/>
            <family val="2"/>
          </rPr>
          <t xml:space="preserve">Develop a computer usage/acceptable use policy with enforcement measures. </t>
        </r>
      </text>
    </comment>
    <comment ref="E1262" authorId="0" shapeId="0">
      <text>
        <r>
          <rPr>
            <sz val="9"/>
            <color indexed="81"/>
            <rFont val="Tahoma"/>
            <family val="2"/>
          </rPr>
          <t>Describe issues associated with industries' push to focus on time to market versus enforcing quality professional standards</t>
        </r>
      </text>
    </comment>
    <comment ref="E1265" authorId="0" shapeId="0">
      <text>
        <r>
          <rPr>
            <sz val="9"/>
            <color indexed="81"/>
            <rFont val="Tahoma"/>
            <family val="2"/>
          </rPr>
          <t xml:space="preserve">Discuss the philosophical bases of intellectual property. </t>
        </r>
      </text>
    </comment>
    <comment ref="E1266" authorId="0" shapeId="0">
      <text>
        <r>
          <rPr>
            <sz val="9"/>
            <color indexed="81"/>
            <rFont val="Tahoma"/>
            <family val="2"/>
          </rPr>
          <t xml:space="preserve">Discuss the rationale for the legal protection of intellectual property. </t>
        </r>
      </text>
    </comment>
    <comment ref="E1267" authorId="0" shapeId="0">
      <text>
        <r>
          <rPr>
            <sz val="9"/>
            <color indexed="81"/>
            <rFont val="Tahoma"/>
            <family val="2"/>
          </rPr>
          <t>Describe legislation aimed at digital copyright infringements.</t>
        </r>
      </text>
    </comment>
    <comment ref="E1268" authorId="0" shapeId="0">
      <text>
        <r>
          <rPr>
            <sz val="9"/>
            <color indexed="81"/>
            <rFont val="Tahoma"/>
            <family val="2"/>
          </rPr>
          <t>Critique legislation aimed at digital copyright infringements</t>
        </r>
      </text>
    </comment>
    <comment ref="E1269" authorId="0" shapeId="0">
      <text>
        <r>
          <rPr>
            <sz val="9"/>
            <color indexed="81"/>
            <rFont val="Tahoma"/>
            <family val="2"/>
          </rPr>
          <t>Identify contemporary examples of intangible digital intellectual property</t>
        </r>
      </text>
    </comment>
    <comment ref="E1270" authorId="0" shapeId="0">
      <text>
        <r>
          <rPr>
            <sz val="9"/>
            <color indexed="81"/>
            <rFont val="Tahoma"/>
            <family val="2"/>
          </rPr>
          <t>Justify uses of copyrighted materials.</t>
        </r>
      </text>
    </comment>
    <comment ref="E1271" authorId="0" shapeId="0">
      <text>
        <r>
          <rPr>
            <sz val="9"/>
            <color indexed="81"/>
            <rFont val="Tahoma"/>
            <family val="2"/>
          </rPr>
          <t>Evaluate the ethical issues inherent in various plagiarism detection mechanisms.</t>
        </r>
      </text>
    </comment>
    <comment ref="E1272" authorId="0" shapeId="0">
      <text>
        <r>
          <rPr>
            <sz val="9"/>
            <color indexed="81"/>
            <rFont val="Tahoma"/>
            <family val="2"/>
          </rPr>
          <t>Interpret the intent and implementation of software licensing.</t>
        </r>
      </text>
    </comment>
    <comment ref="E1273" authorId="0" shapeId="0">
      <text>
        <r>
          <rPr>
            <sz val="9"/>
            <color indexed="81"/>
            <rFont val="Tahoma"/>
            <family val="2"/>
          </rPr>
          <t>Discuss the issues involved in securing software patents.</t>
        </r>
      </text>
    </comment>
    <comment ref="E1274" authorId="0" shapeId="0">
      <text>
        <r>
          <rPr>
            <sz val="9"/>
            <color indexed="81"/>
            <rFont val="Tahoma"/>
            <family val="2"/>
          </rPr>
          <t xml:space="preserve">Characterize and contrast the concepts of copyright, patenting and trademarks. </t>
        </r>
      </text>
    </comment>
    <comment ref="E1275" authorId="0" shapeId="0">
      <text>
        <r>
          <rPr>
            <sz val="9"/>
            <color indexed="81"/>
            <rFont val="Tahoma"/>
            <family val="2"/>
          </rPr>
          <t xml:space="preserve">Identify the goals of the open source movement. </t>
        </r>
      </text>
    </comment>
    <comment ref="E1276" authorId="0" shapeId="0">
      <text>
        <r>
          <rPr>
            <sz val="9"/>
            <color indexed="81"/>
            <rFont val="Tahoma"/>
            <family val="2"/>
          </rPr>
          <t xml:space="preserve">Identify the global nature of software piracy. </t>
        </r>
      </text>
    </comment>
    <comment ref="E1279" authorId="0" shapeId="0">
      <text>
        <r>
          <rPr>
            <sz val="9"/>
            <color indexed="81"/>
            <rFont val="Tahoma"/>
            <family val="2"/>
          </rPr>
          <t xml:space="preserve">Discuss the philosophical basis for the legal protection of personal privacy. </t>
        </r>
      </text>
    </comment>
    <comment ref="E1280" authorId="0" shapeId="0">
      <text>
        <r>
          <rPr>
            <sz val="9"/>
            <color indexed="81"/>
            <rFont val="Tahoma"/>
            <family val="2"/>
          </rPr>
          <t xml:space="preserve">Evaluate solutions to privacy threats in transactional databases and data warehouses. </t>
        </r>
      </text>
    </comment>
    <comment ref="E1281" authorId="0" shapeId="0">
      <text>
        <r>
          <rPr>
            <sz val="9"/>
            <color indexed="81"/>
            <rFont val="Tahoma"/>
            <family val="2"/>
          </rPr>
          <t xml:space="preserve">Recognize the fundamental role of data collection in the implementation of pervasive surveillance systems (e.g., RFID, face recognition, toll collection, mobile computing). </t>
        </r>
      </text>
    </comment>
    <comment ref="E1282" authorId="0" shapeId="0">
      <text>
        <r>
          <rPr>
            <sz val="9"/>
            <color indexed="81"/>
            <rFont val="Tahoma"/>
            <family val="2"/>
          </rPr>
          <t xml:space="preserve">Recognize the ramifications of differential privacy. </t>
        </r>
      </text>
    </comment>
    <comment ref="E1283" authorId="0" shapeId="0">
      <text>
        <r>
          <rPr>
            <sz val="9"/>
            <color indexed="81"/>
            <rFont val="Tahoma"/>
            <family val="2"/>
          </rPr>
          <t xml:space="preserve">Investigate the impact of technological solutions to privacy problems. </t>
        </r>
      </text>
    </comment>
    <comment ref="E1284" authorId="0" shapeId="0">
      <text>
        <r>
          <rPr>
            <sz val="9"/>
            <color indexed="81"/>
            <rFont val="Tahoma"/>
            <family val="2"/>
          </rPr>
          <t>Critique the intent, potential value and implementation of various forms of privacy legislation.</t>
        </r>
      </text>
    </comment>
    <comment ref="E1285" authorId="0" shapeId="0">
      <text>
        <r>
          <rPr>
            <sz val="9"/>
            <color indexed="81"/>
            <rFont val="Tahoma"/>
            <family val="2"/>
          </rPr>
          <t xml:space="preserve">Identify the global nature of software piracy. </t>
        </r>
      </text>
    </comment>
    <comment ref="E1286" authorId="0" shapeId="0">
      <text>
        <r>
          <rPr>
            <sz val="9"/>
            <color indexed="81"/>
            <rFont val="Tahoma"/>
            <family val="2"/>
          </rPr>
          <t>Identify strategies to enable appropriate freedom of expression.</t>
        </r>
      </text>
    </comment>
    <comment ref="E1289" authorId="0" shapeId="0">
      <text>
        <r>
          <rPr>
            <sz val="9"/>
            <color indexed="81"/>
            <rFont val="Tahoma"/>
            <family val="2"/>
          </rPr>
          <t>Write clear, concise, and accurate technical documents following well-defined standards for format and for including appropriate tables, figures, and references. [Application]</t>
        </r>
      </text>
    </comment>
    <comment ref="E1290" authorId="0" shapeId="0">
      <text>
        <r>
          <rPr>
            <sz val="9"/>
            <color indexed="81"/>
            <rFont val="Tahoma"/>
            <family val="2"/>
          </rPr>
          <t xml:space="preserve">Evaluate written technical documentation to detect problems of various kinds. </t>
        </r>
      </text>
    </comment>
    <comment ref="E1291" authorId="0" shapeId="0">
      <text>
        <r>
          <rPr>
            <sz val="9"/>
            <color indexed="81"/>
            <rFont val="Tahoma"/>
            <family val="2"/>
          </rPr>
          <t xml:space="preserve">Develop and deliver a good quality formal presentation. </t>
        </r>
      </text>
    </comment>
    <comment ref="E1292" authorId="0" shapeId="0">
      <text>
        <r>
          <rPr>
            <sz val="9"/>
            <color indexed="81"/>
            <rFont val="Tahoma"/>
            <family val="2"/>
          </rPr>
          <t>Plan interactions (e.g. virtual, face-to-face, shared documents) with others in which they are able to get their point across, and are also able to listen carefully and appreciate the points of others, even when they disagree, and are able to convey to others that they have heard.</t>
        </r>
      </text>
    </comment>
    <comment ref="E1293" authorId="0" shapeId="0">
      <text>
        <r>
          <rPr>
            <sz val="9"/>
            <color indexed="81"/>
            <rFont val="Tahoma"/>
            <family val="2"/>
          </rPr>
          <t xml:space="preserve">Describe the strengths and weaknesses of various forms of communication (e.g. virtual, face-to-face, shared documents) </t>
        </r>
      </text>
    </comment>
    <comment ref="E1294" authorId="0" shapeId="0">
      <text>
        <r>
          <rPr>
            <sz val="9"/>
            <color indexed="81"/>
            <rFont val="Tahoma"/>
            <family val="2"/>
          </rPr>
          <t xml:space="preserve">Examine appropriate measures used to communicate with stakeholders involved in a project. </t>
        </r>
      </text>
    </comment>
    <comment ref="E1295" authorId="0" shapeId="0">
      <text>
        <r>
          <rPr>
            <sz val="9"/>
            <color indexed="81"/>
            <rFont val="Tahoma"/>
            <family val="2"/>
          </rPr>
          <t xml:space="preserve">Compare and contrast various collaboration tools. </t>
        </r>
      </text>
    </comment>
    <comment ref="E1296" authorId="0" shapeId="0">
      <text>
        <r>
          <rPr>
            <sz val="9"/>
            <color indexed="81"/>
            <rFont val="Tahoma"/>
            <family val="2"/>
          </rPr>
          <t xml:space="preserve">Discuss ways to influence performance and results in cross-cultural teams. </t>
        </r>
      </text>
    </comment>
    <comment ref="E1297" authorId="0" shapeId="0">
      <text>
        <r>
          <rPr>
            <sz val="9"/>
            <color indexed="81"/>
            <rFont val="Tahoma"/>
            <family val="2"/>
          </rPr>
          <t xml:space="preserve">Examine the tradeoffs and common sources of risk in software projects regarding technology, structure/process, quality, people, market and financial. </t>
        </r>
      </text>
    </comment>
    <comment ref="E1298" authorId="0" shapeId="0">
      <text>
        <r>
          <rPr>
            <sz val="9"/>
            <color indexed="81"/>
            <rFont val="Tahoma"/>
            <family val="2"/>
          </rPr>
          <t>Evaluate personal strengths and weaknesses to work remotely as part of a multinational team.</t>
        </r>
      </text>
    </comment>
    <comment ref="E1301" authorId="0" shapeId="0">
      <text>
        <r>
          <rPr>
            <sz val="9"/>
            <color indexed="81"/>
            <rFont val="Tahoma"/>
            <family val="2"/>
          </rPr>
          <t>Identify ways to be a sustainable practitioner</t>
        </r>
      </text>
    </comment>
    <comment ref="E1302" authorId="0" shapeId="0">
      <text>
        <r>
          <rPr>
            <sz val="9"/>
            <color indexed="81"/>
            <rFont val="Tahoma"/>
            <family val="2"/>
          </rPr>
          <t xml:space="preserve">Illustrate global social and environmental impacts of computer use and disposal (e-waste) </t>
        </r>
      </text>
    </comment>
    <comment ref="E1303" authorId="0" shapeId="0">
      <text>
        <r>
          <rPr>
            <sz val="9"/>
            <color indexed="81"/>
            <rFont val="Tahoma"/>
            <family val="2"/>
          </rPr>
          <t>Describe the environmental impacts of design choices within the field of computing that relate to algorithm design, operating system design, networking design, database design, etc.</t>
        </r>
      </text>
    </comment>
    <comment ref="E1304" authorId="0" shapeId="0">
      <text>
        <r>
          <rPr>
            <sz val="9"/>
            <color indexed="81"/>
            <rFont val="Tahoma"/>
            <family val="2"/>
          </rPr>
          <t xml:space="preserve">Investigate the social and environmental impacts of new system designs through projects. </t>
        </r>
      </text>
    </comment>
    <comment ref="E1305" authorId="0" shapeId="0">
      <text>
        <r>
          <rPr>
            <sz val="9"/>
            <color indexed="81"/>
            <rFont val="Tahoma"/>
            <family val="2"/>
          </rPr>
          <t xml:space="preserve">Identify guidelines for sustainable IT design or deployment </t>
        </r>
      </text>
    </comment>
    <comment ref="E1306" authorId="0" shapeId="0">
      <text>
        <r>
          <rPr>
            <sz val="9"/>
            <color indexed="81"/>
            <rFont val="Tahoma"/>
            <family val="2"/>
          </rPr>
          <t xml:space="preserve">List the sustainable effects of telecommuting or web shopping </t>
        </r>
      </text>
    </comment>
    <comment ref="E1307" authorId="0" shapeId="0">
      <text>
        <r>
          <rPr>
            <sz val="9"/>
            <color indexed="81"/>
            <rFont val="Tahoma"/>
            <family val="2"/>
          </rPr>
          <t>Investigate pervasive computing in areas such as smart energy systems, social networking, transportation, agriculture, supply-chain systems, environmental monitoring and citizen activism.</t>
        </r>
      </text>
    </comment>
    <comment ref="E1308" authorId="0" shapeId="0">
      <text>
        <r>
          <rPr>
            <sz val="9"/>
            <color indexed="81"/>
            <rFont val="Tahoma"/>
            <family val="2"/>
          </rPr>
          <t xml:space="preserve">Develop applications of computing and assess through research areas pertaining to environmental issues (e.g. energy, pollution, resource usage, recycling and reuse, food management, farming) </t>
        </r>
      </text>
    </comment>
    <comment ref="E1311" authorId="0" shapeId="0">
      <text>
        <r>
          <rPr>
            <sz val="9"/>
            <color indexed="81"/>
            <rFont val="Tahoma"/>
            <family val="2"/>
          </rPr>
          <t xml:space="preserve">Identify significant continuing trends in the history of the computing field. </t>
        </r>
      </text>
    </comment>
    <comment ref="E1312" authorId="0" shapeId="0">
      <text>
        <r>
          <rPr>
            <sz val="9"/>
            <color indexed="81"/>
            <rFont val="Tahoma"/>
            <family val="2"/>
          </rPr>
          <t>Identify the contributions of several pioneers in the computing field.</t>
        </r>
      </text>
    </comment>
    <comment ref="E1313" authorId="0" shapeId="0">
      <text>
        <r>
          <rPr>
            <sz val="9"/>
            <color indexed="81"/>
            <rFont val="Tahoma"/>
            <family val="2"/>
          </rPr>
          <t xml:space="preserve">Discuss the historical context for several programming language paradigms. </t>
        </r>
      </text>
    </comment>
    <comment ref="E1314" authorId="0" shapeId="0">
      <text>
        <r>
          <rPr>
            <sz val="9"/>
            <color indexed="81"/>
            <rFont val="Tahoma"/>
            <family val="2"/>
          </rPr>
          <t xml:space="preserve">Compare daily life before and after the advent of personal computers and the Internet. </t>
        </r>
      </text>
    </comment>
    <comment ref="E1317" authorId="0" shapeId="0">
      <text>
        <r>
          <rPr>
            <sz val="9"/>
            <color indexed="81"/>
            <rFont val="Tahoma"/>
            <family val="2"/>
          </rPr>
          <t xml:space="preserve">Summarize the rationale for antimonopoly efforts. </t>
        </r>
      </text>
    </comment>
    <comment ref="E1318" authorId="0" shapeId="0">
      <text>
        <r>
          <rPr>
            <sz val="9"/>
            <color indexed="81"/>
            <rFont val="Tahoma"/>
            <family val="2"/>
          </rPr>
          <t xml:space="preserve">Identify several ways in which the information technology industry is affected by shortages in the labor supply. </t>
        </r>
      </text>
    </comment>
    <comment ref="E1319" authorId="0" shapeId="0">
      <text>
        <r>
          <rPr>
            <sz val="9"/>
            <color indexed="81"/>
            <rFont val="Tahoma"/>
            <family val="2"/>
          </rPr>
          <t>Identify the evolution of pricing strategies for computing goods and services.</t>
        </r>
      </text>
    </comment>
    <comment ref="E1320" authorId="0" shapeId="0">
      <text>
        <r>
          <rPr>
            <sz val="9"/>
            <color indexed="81"/>
            <rFont val="Tahoma"/>
            <family val="2"/>
          </rPr>
          <t xml:space="preserve">Discuss the benefits, the drawbacks and the implications of off-shoring and outsourcing. </t>
        </r>
      </text>
    </comment>
    <comment ref="E1321" authorId="0" shapeId="0">
      <text>
        <r>
          <rPr>
            <sz val="9"/>
            <color indexed="81"/>
            <rFont val="Tahoma"/>
            <family val="2"/>
          </rPr>
          <t xml:space="preserve">Investigate and defend ways to address limitations on access to computing. </t>
        </r>
      </text>
    </comment>
    <comment ref="E1324" authorId="0" shapeId="0">
      <text>
        <r>
          <rPr>
            <sz val="9"/>
            <color indexed="81"/>
            <rFont val="Tahoma"/>
            <family val="2"/>
          </rPr>
          <t>List classic examples of computer crimes and social engineering incidents with societal impact.</t>
        </r>
      </text>
    </comment>
    <comment ref="E1325" authorId="0" shapeId="0">
      <text>
        <r>
          <rPr>
            <sz val="9"/>
            <color indexed="81"/>
            <rFont val="Tahoma"/>
            <family val="2"/>
          </rPr>
          <t xml:space="preserve">Identify laws that apply to computer crimes </t>
        </r>
      </text>
    </comment>
    <comment ref="E1326" authorId="0" shapeId="0">
      <text>
        <r>
          <rPr>
            <sz val="9"/>
            <color indexed="81"/>
            <rFont val="Tahoma"/>
            <family val="2"/>
          </rPr>
          <t>Describe the motivation and  ramifications of cyber terrorism and criminal hacking</t>
        </r>
      </text>
    </comment>
    <comment ref="E1327" authorId="0" shapeId="0">
      <text>
        <r>
          <rPr>
            <sz val="9"/>
            <color indexed="81"/>
            <rFont val="Tahoma"/>
            <family val="2"/>
          </rPr>
          <t xml:space="preserve">Examine the ethical and legal issues surrounding the misuse of access and various breaches in security </t>
        </r>
      </text>
    </comment>
    <comment ref="E1328" authorId="0" shapeId="0">
      <text>
        <r>
          <rPr>
            <sz val="9"/>
            <color indexed="81"/>
            <rFont val="Tahoma"/>
            <family val="2"/>
          </rPr>
          <t>Discuss the professional's role in security and the trade-offs involved.</t>
        </r>
      </text>
    </comment>
    <comment ref="E1329" authorId="0" shapeId="0">
      <text>
        <r>
          <rPr>
            <sz val="9"/>
            <color indexed="81"/>
            <rFont val="Tahoma"/>
            <family val="2"/>
          </rPr>
          <t xml:space="preserve">Investigate measures that can be taken by both individuals and organizations including governments to prevent or mitigate the undesirable effects of computer crimes and identity theft </t>
        </r>
      </text>
    </comment>
    <comment ref="E1330" authorId="0" shapeId="0">
      <text>
        <r>
          <rPr>
            <sz val="9"/>
            <color indexed="81"/>
            <rFont val="Tahoma"/>
            <family val="2"/>
          </rPr>
          <t>Write a company-wide security policy, which includes procedures for managing passwords and employee monitoring.</t>
        </r>
      </text>
    </comment>
  </commentList>
</comments>
</file>

<file path=xl/comments3.xml><?xml version="1.0" encoding="utf-8"?>
<comments xmlns="http://schemas.openxmlformats.org/spreadsheetml/2006/main">
  <authors>
    <author>sroachuser</author>
  </authors>
  <commentList>
    <comment ref="C4" authorId="0" shapeId="0">
      <text>
        <r>
          <rPr>
            <b/>
            <sz val="9"/>
            <color indexed="81"/>
            <rFont val="Tahoma"/>
            <family val="2"/>
          </rPr>
          <t>sroachuser:</t>
        </r>
        <r>
          <rPr>
            <sz val="9"/>
            <color indexed="81"/>
            <rFont val="Tahoma"/>
            <family val="2"/>
          </rPr>
          <t xml:space="preserve">
1=Tier 1 Core
2=Tier 2 Core
3 = Elective</t>
        </r>
      </text>
    </comment>
    <comment ref="E7" authorId="0" shapeId="0">
      <text>
        <r>
          <rPr>
            <sz val="9"/>
            <color indexed="81"/>
            <rFont val="Tahoma"/>
            <family val="2"/>
          </rPr>
          <t>Explain what is meant by “best”, “average”, and “worst” case behavior of an algorithm</t>
        </r>
      </text>
    </comment>
    <comment ref="E8" authorId="0" shapeId="0">
      <text>
        <r>
          <rPr>
            <sz val="9"/>
            <color indexed="81"/>
            <rFont val="Tahoma"/>
            <family val="2"/>
          </rPr>
          <t>In the context of specific algorithms, identify the characteristics of data and/or other conditions or assumptions that lead to different behaviors</t>
        </r>
      </text>
    </comment>
    <comment ref="E9" authorId="0" shapeId="0">
      <text>
        <r>
          <rPr>
            <sz val="9"/>
            <color indexed="81"/>
            <rFont val="Tahoma"/>
            <family val="2"/>
          </rPr>
          <t>Determine informally the time and space complexity of simple algorithms.</t>
        </r>
      </text>
    </comment>
    <comment ref="E10" authorId="0" shapeId="0">
      <text>
        <r>
          <rPr>
            <sz val="9"/>
            <color indexed="81"/>
            <rFont val="Tahoma"/>
            <family val="2"/>
          </rPr>
          <t>Understand the formal definition of big O</t>
        </r>
      </text>
    </comment>
    <comment ref="E11" authorId="0" shapeId="0">
      <text>
        <r>
          <rPr>
            <sz val="9"/>
            <color indexed="81"/>
            <rFont val="Tahoma"/>
            <family val="2"/>
          </rPr>
          <t>List and contrast standard complexity classes</t>
        </r>
      </text>
    </comment>
    <comment ref="E12" authorId="0" shapeId="0">
      <text>
        <r>
          <rPr>
            <sz val="9"/>
            <color indexed="81"/>
            <rFont val="Tahoma"/>
            <family val="2"/>
          </rPr>
          <t>Perform empirical studies to validate hypotheses about runtime stemming from mathematical analysis.  Run algorithms on input of various sizes and compare performance</t>
        </r>
      </text>
    </comment>
    <comment ref="E13" authorId="0" shapeId="0">
      <text>
        <r>
          <rPr>
            <sz val="9"/>
            <color indexed="81"/>
            <rFont val="Tahoma"/>
            <family val="2"/>
          </rPr>
          <t xml:space="preserve">Give examples that illustrate time-space trade-offs of algorithms.  </t>
        </r>
      </text>
    </comment>
    <comment ref="E14" authorId="0" shapeId="0">
      <text>
        <r>
          <rPr>
            <sz val="9"/>
            <color indexed="81"/>
            <rFont val="Tahoma"/>
            <family val="2"/>
          </rPr>
          <t xml:space="preserve">Use big O notation formally to give asymptotic upper bounds on time and space complexity of algorithms. </t>
        </r>
      </text>
    </comment>
    <comment ref="E15" authorId="0" shapeId="0">
      <text>
        <r>
          <rPr>
            <sz val="9"/>
            <color indexed="81"/>
            <rFont val="Tahoma"/>
            <family val="2"/>
          </rPr>
          <t>Use big O notation formally to give average case bounds on time complexity of algorithms</t>
        </r>
      </text>
    </comment>
    <comment ref="E16" authorId="0" shapeId="0">
      <text>
        <r>
          <rPr>
            <sz val="9"/>
            <color indexed="81"/>
            <rFont val="Tahoma"/>
            <family val="2"/>
          </rPr>
          <t>Explain the use of big omega, big theta, and little o notation to describe the amount of work done by an algorithm.</t>
        </r>
      </text>
    </comment>
    <comment ref="E17" authorId="0" shapeId="0">
      <text>
        <r>
          <rPr>
            <sz val="9"/>
            <color indexed="81"/>
            <rFont val="Tahoma"/>
            <family val="2"/>
          </rPr>
          <t>Use recurrence relations to determine the time complexity of recursively defined algorithms</t>
        </r>
      </text>
    </comment>
    <comment ref="E18" authorId="0" shapeId="0">
      <text>
        <r>
          <rPr>
            <sz val="9"/>
            <color indexed="81"/>
            <rFont val="Tahoma"/>
            <family val="2"/>
          </rPr>
          <t>Solve elementary recurrence relations, e.g., using some form of a Master Theorem</t>
        </r>
      </text>
    </comment>
    <comment ref="E21" authorId="0" shapeId="0">
      <text>
        <r>
          <rPr>
            <sz val="9"/>
            <color indexed="81"/>
            <rFont val="Tahoma"/>
            <family val="2"/>
          </rPr>
          <t>For each of the above strategies (brute force, greedy, divide and conquer, backtracking, dynamic), identify a practical example to which it would apply</t>
        </r>
      </text>
    </comment>
    <comment ref="E22" authorId="0" shapeId="0">
      <text>
        <r>
          <rPr>
            <sz val="9"/>
            <color indexed="81"/>
            <rFont val="Tahoma"/>
            <family val="2"/>
          </rPr>
          <t>Have facility mapping pseudocode to implementation, implementing examples of algorithmic strategies from scratch, and applying them to specific problems</t>
        </r>
      </text>
    </comment>
    <comment ref="E23" authorId="0" shapeId="0">
      <text>
        <r>
          <rPr>
            <sz val="9"/>
            <color indexed="81"/>
            <rFont val="Tahoma"/>
            <family val="2"/>
          </rPr>
          <t>Use a greedy approach to solve an appropriate problem and determine if the greedy rule chosen leads to an optimal solution</t>
        </r>
      </text>
    </comment>
    <comment ref="E24" authorId="0" shapeId="0">
      <text>
        <r>
          <rPr>
            <sz val="9"/>
            <color indexed="81"/>
            <rFont val="Tahoma"/>
            <family val="2"/>
          </rPr>
          <t>Use a divide-and-conquer algorithm to solve an appropriate problem</t>
        </r>
      </text>
    </comment>
    <comment ref="E25" authorId="0" shapeId="0">
      <text>
        <r>
          <rPr>
            <sz val="9"/>
            <color indexed="81"/>
            <rFont val="Tahoma"/>
            <family val="2"/>
          </rPr>
          <t>Use recursive backtracking to solve a problem such as navigating a maze</t>
        </r>
      </text>
    </comment>
    <comment ref="E26" authorId="0" shapeId="0">
      <text>
        <r>
          <rPr>
            <sz val="9"/>
            <color indexed="81"/>
            <rFont val="Tahoma"/>
            <family val="2"/>
          </rPr>
          <t>Use dynamic programming to solve an appropriate problem</t>
        </r>
      </text>
    </comment>
    <comment ref="E27" authorId="0" shapeId="0">
      <text>
        <r>
          <rPr>
            <sz val="9"/>
            <color indexed="81"/>
            <rFont val="Tahoma"/>
            <family val="2"/>
          </rPr>
          <t>Describe various heuristic problem-solving methods</t>
        </r>
      </text>
    </comment>
    <comment ref="E28" authorId="0" shapeId="0">
      <text>
        <r>
          <rPr>
            <sz val="9"/>
            <color indexed="81"/>
            <rFont val="Tahoma"/>
            <family val="2"/>
          </rPr>
          <t>Use a heuristic approach to solve an appropriate problem</t>
        </r>
      </text>
    </comment>
    <comment ref="E29" authorId="0" shapeId="0">
      <text>
        <r>
          <rPr>
            <sz val="9"/>
            <color indexed="81"/>
            <rFont val="Tahoma"/>
            <family val="2"/>
          </rPr>
          <t>Describe the trade-offs between brute force and other strategies</t>
        </r>
      </text>
    </comment>
    <comment ref="E32" authorId="0" shapeId="0">
      <text>
        <r>
          <rPr>
            <sz val="9"/>
            <color indexed="81"/>
            <rFont val="Tahoma"/>
            <family val="2"/>
          </rPr>
          <t>Implement basic numerical algorithms</t>
        </r>
      </text>
    </comment>
    <comment ref="E33" authorId="0" shapeId="0">
      <text>
        <r>
          <rPr>
            <sz val="9"/>
            <color indexed="81"/>
            <rFont val="Tahoma"/>
            <family val="2"/>
          </rPr>
          <t>Implement simple search algorithms and explain the differences in their time complexities</t>
        </r>
      </text>
    </comment>
    <comment ref="E34" authorId="0" shapeId="0">
      <text>
        <r>
          <rPr>
            <sz val="9"/>
            <color indexed="81"/>
            <rFont val="Tahoma"/>
            <family val="2"/>
          </rPr>
          <t>Be able to implement common quadratic and O(N log N) sorting algorithms</t>
        </r>
      </text>
    </comment>
    <comment ref="E35" authorId="0" shapeId="0">
      <text>
        <r>
          <rPr>
            <sz val="9"/>
            <color indexed="81"/>
            <rFont val="Tahoma"/>
            <family val="2"/>
          </rPr>
          <t>Understand the implementation of hash tables, including collision avoidance and resolution</t>
        </r>
      </text>
    </comment>
    <comment ref="E36" authorId="0" shapeId="0">
      <text>
        <r>
          <rPr>
            <sz val="9"/>
            <color indexed="81"/>
            <rFont val="Tahoma"/>
            <family val="2"/>
          </rPr>
          <t>Discuss the runtime and memory efficiency of principal algorithms for sorting, searching, and hashing</t>
        </r>
      </text>
    </comment>
    <comment ref="E37" authorId="0" shapeId="0">
      <text>
        <r>
          <rPr>
            <sz val="9"/>
            <color indexed="81"/>
            <rFont val="Tahoma"/>
            <family val="2"/>
          </rPr>
          <t>Discuss factors other than computational efficiency that influence the choice of algorithms, such as programming time, maintainability, and the use of application-specific patterns in the input data</t>
        </r>
      </text>
    </comment>
    <comment ref="E38" authorId="0" shapeId="0">
      <text>
        <r>
          <rPr>
            <sz val="9"/>
            <color indexed="81"/>
            <rFont val="Tahoma"/>
            <family val="2"/>
          </rPr>
          <t>Solve problems using fundamental graph algorithms, including depth-first and breadth-first search</t>
        </r>
      </text>
    </comment>
    <comment ref="E39" authorId="0" shapeId="0">
      <text>
        <r>
          <rPr>
            <sz val="9"/>
            <color indexed="81"/>
            <rFont val="Tahoma"/>
            <family val="2"/>
          </rPr>
          <t>Demonstrate the ability to evaluate algorithms, to select from a range of possible options, to provide justification for that selection, and to implement the algorithm in a particular context</t>
        </r>
      </text>
    </comment>
    <comment ref="E40" authorId="0" shapeId="0">
      <text>
        <r>
          <rPr>
            <sz val="9"/>
            <color indexed="81"/>
            <rFont val="Tahoma"/>
            <family val="2"/>
          </rPr>
          <t>Understand the heap property and the use of heaps as an implementation of priority queues.</t>
        </r>
      </text>
    </comment>
    <comment ref="E41" authorId="0" shapeId="0">
      <text>
        <r>
          <rPr>
            <sz val="9"/>
            <color indexed="81"/>
            <rFont val="Tahoma"/>
            <family val="2"/>
          </rPr>
          <t>Solve problems using graph algorithms, including single-source and all-pairs shortest paths, and at least one minimum spanning tree algorithm</t>
        </r>
      </text>
    </comment>
    <comment ref="E42" authorId="0" shapeId="0">
      <text>
        <r>
          <rPr>
            <sz val="9"/>
            <color indexed="81"/>
            <rFont val="Tahoma"/>
            <family val="2"/>
          </rPr>
          <t>Be able to implement a string-matching algorithm</t>
        </r>
      </text>
    </comment>
    <comment ref="E45" authorId="0" shapeId="0">
      <text>
        <r>
          <rPr>
            <sz val="9"/>
            <color indexed="81"/>
            <rFont val="Tahoma"/>
            <family val="2"/>
          </rPr>
          <t>Discuss the concept of finite state machines.</t>
        </r>
      </text>
    </comment>
    <comment ref="E46" authorId="0" shapeId="0">
      <text>
        <r>
          <rPr>
            <sz val="9"/>
            <color indexed="81"/>
            <rFont val="Tahoma"/>
            <family val="2"/>
          </rPr>
          <t>Design a deterministic finite state machine to accept a specified language.</t>
        </r>
      </text>
    </comment>
    <comment ref="E47" authorId="0" shapeId="0">
      <text>
        <r>
          <rPr>
            <sz val="9"/>
            <color indexed="81"/>
            <rFont val="Tahoma"/>
            <family val="2"/>
          </rPr>
          <t>Generate a regular expresion to represent a specified language.</t>
        </r>
      </text>
    </comment>
    <comment ref="E48" authorId="0" shapeId="0">
      <text>
        <r>
          <rPr>
            <sz val="9"/>
            <color indexed="81"/>
            <rFont val="Tahoma"/>
            <family val="2"/>
          </rPr>
          <t>Explain why the halting problem has no algorithmic solution.</t>
        </r>
      </text>
    </comment>
    <comment ref="E49" authorId="0" shapeId="0">
      <text>
        <r>
          <rPr>
            <sz val="9"/>
            <color indexed="81"/>
            <rFont val="Tahoma"/>
            <family val="2"/>
          </rPr>
          <t>Design a context-free grammar to represent a specified language.</t>
        </r>
      </text>
    </comment>
    <comment ref="E50" authorId="0" shapeId="0">
      <text>
        <r>
          <rPr>
            <sz val="9"/>
            <color indexed="81"/>
            <rFont val="Tahoma"/>
            <family val="2"/>
          </rPr>
          <t>Define the classes P and NP.</t>
        </r>
      </text>
    </comment>
    <comment ref="E51" authorId="0" shapeId="0">
      <text>
        <r>
          <rPr>
            <sz val="9"/>
            <color indexed="81"/>
            <rFont val="Tahoma"/>
            <family val="2"/>
          </rPr>
          <t>Explain the significance of NP-completeness.</t>
        </r>
      </text>
    </comment>
    <comment ref="E54" authorId="0" shapeId="0">
      <text>
        <r>
          <rPr>
            <sz val="9"/>
            <color indexed="81"/>
            <rFont val="Tahoma"/>
            <family val="2"/>
          </rPr>
          <t>Define the classes P and NP.</t>
        </r>
      </text>
    </comment>
    <comment ref="E55" authorId="0" shapeId="0">
      <text>
        <r>
          <rPr>
            <sz val="9"/>
            <color indexed="81"/>
            <rFont val="Tahoma"/>
            <family val="2"/>
          </rPr>
          <t>Define EXP.</t>
        </r>
      </text>
    </comment>
    <comment ref="E56" authorId="0" shapeId="0">
      <text>
        <r>
          <rPr>
            <sz val="9"/>
            <color indexed="81"/>
            <rFont val="Tahoma"/>
            <family val="2"/>
          </rPr>
          <t>Explain the significance of NP-completeness.</t>
        </r>
      </text>
    </comment>
    <comment ref="E57" authorId="0" shapeId="0">
      <text>
        <r>
          <rPr>
            <sz val="9"/>
            <color indexed="81"/>
            <rFont val="Tahoma"/>
            <family val="2"/>
          </rPr>
          <t>Provide examples of classic NP-complete problems.</t>
        </r>
      </text>
    </comment>
    <comment ref="E58" authorId="0" shapeId="0">
      <text>
        <r>
          <rPr>
            <sz val="9"/>
            <color indexed="81"/>
            <rFont val="Tahoma"/>
            <family val="2"/>
          </rPr>
          <t>Prove that a problem is NP-complete by reducing a classic known NP-complete problem to it.</t>
        </r>
      </text>
    </comment>
    <comment ref="E61" authorId="0" shapeId="0">
      <text>
        <r>
          <rPr>
            <sz val="9"/>
            <color indexed="81"/>
            <rFont val="Tahoma"/>
            <family val="2"/>
          </rPr>
          <t>Determine a language's place in the Chomsky hierarchy (regular, context-free, recursively enumerable).</t>
        </r>
      </text>
    </comment>
    <comment ref="E62" authorId="0" shapeId="0">
      <text>
        <r>
          <rPr>
            <sz val="9"/>
            <color indexed="81"/>
            <rFont val="Tahoma"/>
            <family val="2"/>
          </rPr>
          <t>Prove that a language is in a specified class and that it is not in the next lower class.</t>
        </r>
      </text>
    </comment>
    <comment ref="E63" authorId="0" shapeId="0">
      <text>
        <r>
          <rPr>
            <sz val="9"/>
            <color indexed="81"/>
            <rFont val="Tahoma"/>
            <family val="2"/>
          </rPr>
          <t>Convert among equivalently powerful notations for a language, including among DFAs, NFAs, and regular expressions, and between PDAs and CFGs.</t>
        </r>
      </text>
    </comment>
    <comment ref="E64" authorId="0" shapeId="0">
      <text>
        <r>
          <rPr>
            <sz val="9"/>
            <color indexed="81"/>
            <rFont val="Tahoma"/>
            <family val="2"/>
          </rPr>
          <t>Explain the Church-Turing thesis and its significance.</t>
        </r>
      </text>
    </comment>
    <comment ref="E65" authorId="0" shapeId="0">
      <text>
        <r>
          <rPr>
            <sz val="9"/>
            <color indexed="81"/>
            <rFont val="Tahoma"/>
            <family val="2"/>
          </rPr>
          <t>Explain Rice's Theorem and its significance.</t>
        </r>
      </text>
    </comment>
    <comment ref="E66" authorId="0" shapeId="0">
      <text>
        <r>
          <rPr>
            <sz val="9"/>
            <color indexed="81"/>
            <rFont val="Tahoma"/>
            <family val="2"/>
          </rPr>
          <t>Provide examples of uncomputable functions.</t>
        </r>
      </text>
    </comment>
    <comment ref="E67" authorId="0" shapeId="0">
      <text>
        <r>
          <rPr>
            <sz val="9"/>
            <color indexed="81"/>
            <rFont val="Tahoma"/>
            <family val="2"/>
          </rPr>
          <t>Prove that a problem is uncomputable by reducing a classic known uncomputable problem to it.</t>
        </r>
      </text>
    </comment>
    <comment ref="E70" authorId="0" shapeId="0">
      <text>
        <r>
          <rPr>
            <sz val="9"/>
            <color indexed="81"/>
            <rFont val="Tahoma"/>
            <family val="2"/>
          </rPr>
          <t>Understand the mapping of real-world problems to algorithmic solutions (e.g., as graph problems, linear programs, etc.)</t>
        </r>
      </text>
    </comment>
    <comment ref="E71" authorId="0" shapeId="0">
      <text>
        <r>
          <rPr>
            <sz val="9"/>
            <color indexed="81"/>
            <rFont val="Tahoma"/>
            <family val="2"/>
          </rPr>
          <t>Use advanced algorithmic techniques (e.g., randomization, approximation) to solve real problems.</t>
        </r>
      </text>
    </comment>
    <comment ref="E72" authorId="0" shapeId="0">
      <text>
        <r>
          <rPr>
            <sz val="9"/>
            <color indexed="81"/>
            <rFont val="Tahoma"/>
            <family val="2"/>
          </rPr>
          <t>Apply advanced analysis techniques (e.g., amortized, probabilistic, etc.) to algorithms.</t>
        </r>
      </text>
    </comment>
    <comment ref="E75" authorId="0" shapeId="0">
      <text>
        <r>
          <rPr>
            <sz val="9"/>
            <color indexed="81"/>
            <rFont val="Tahoma"/>
            <family val="2"/>
          </rPr>
          <t>Describe the progression of computer technology components from vacuum tubes to VLSI, from mainframe computer architectures to the organization of warehouse-scale computers</t>
        </r>
      </text>
    </comment>
    <comment ref="E76" authorId="0" shapeId="0">
      <text>
        <r>
          <rPr>
            <sz val="9"/>
            <color indexed="81"/>
            <rFont val="Tahoma"/>
            <family val="2"/>
          </rPr>
          <t>Comprehend the trend of modern computer architectures towards multi-core and that parallelism is inherent in all hardware systems</t>
        </r>
      </text>
    </comment>
    <comment ref="E77" authorId="0" shapeId="0">
      <text>
        <r>
          <rPr>
            <sz val="9"/>
            <color indexed="81"/>
            <rFont val="Tahoma"/>
            <family val="2"/>
          </rPr>
          <t>Explain the implications of the "power wall" in terms of further processor performance improvements and the drive towards harnessing parallelism</t>
        </r>
      </text>
    </comment>
    <comment ref="E78" authorId="0" shapeId="0">
      <text>
        <r>
          <rPr>
            <sz val="9"/>
            <color indexed="81"/>
            <rFont val="Tahoma"/>
            <family val="2"/>
          </rPr>
          <t>Articulate that there are many equivalent representations of computer functionality, including logical expressions and gates, and be able to use mathematical expressions to describe the functions of simple combinational and sequential circuits</t>
        </r>
      </text>
    </comment>
    <comment ref="E79" authorId="0" shapeId="0">
      <text>
        <r>
          <rPr>
            <sz val="9"/>
            <color indexed="81"/>
            <rFont val="Tahoma"/>
            <family val="2"/>
          </rPr>
          <t>Design the basic building blocks of a computer: arithmetic-logic unit (gate-level), registers (gate-level), central processing unit (register transfer-level), memory (register transfer-level)</t>
        </r>
      </text>
    </comment>
    <comment ref="E80" authorId="0" shapeId="0">
      <text>
        <r>
          <rPr>
            <sz val="9"/>
            <color indexed="81"/>
            <rFont val="Tahoma"/>
            <family val="2"/>
          </rPr>
          <t>Use CAD tools for capture, synthesis, and simulation to evaluate simple building blocks (e.g., arithmetic-logic unit, registers, movement between registers) of a simple computer design</t>
        </r>
      </text>
    </comment>
    <comment ref="E81" authorId="0" shapeId="0">
      <text>
        <r>
          <rPr>
            <sz val="9"/>
            <color indexed="81"/>
            <rFont val="Tahoma"/>
            <family val="2"/>
          </rPr>
          <t>Evaluate the functional and timing diagram behavior of a simple processory implemented at the logic circuit level</t>
        </r>
      </text>
    </comment>
    <comment ref="E84" authorId="0" shapeId="0">
      <text>
        <r>
          <rPr>
            <sz val="9"/>
            <color indexed="81"/>
            <rFont val="Tahoma"/>
            <family val="2"/>
          </rPr>
          <t>Explain why everything is data, including instructions, in computers</t>
        </r>
      </text>
    </comment>
    <comment ref="E85" authorId="0" shapeId="0">
      <text>
        <r>
          <rPr>
            <sz val="9"/>
            <color indexed="81"/>
            <rFont val="Tahoma"/>
            <family val="2"/>
          </rPr>
          <t>Explain the reasons for using alternative formats to represent numerical data</t>
        </r>
      </text>
    </comment>
    <comment ref="E86" authorId="0" shapeId="0">
      <text>
        <r>
          <rPr>
            <sz val="9"/>
            <color indexed="81"/>
            <rFont val="Tahoma"/>
            <family val="2"/>
          </rPr>
          <t>Describe how negative integers are stored in sign-magnitude and twos-complement representations</t>
        </r>
      </text>
    </comment>
    <comment ref="E87" authorId="0" shapeId="0">
      <text>
        <r>
          <rPr>
            <sz val="9"/>
            <color indexed="81"/>
            <rFont val="Tahoma"/>
            <family val="2"/>
          </rPr>
          <t>Explain how fixed-length number representations affect accuracy and precision</t>
        </r>
      </text>
    </comment>
    <comment ref="E88" authorId="0" shapeId="0">
      <text>
        <r>
          <rPr>
            <sz val="9"/>
            <color indexed="81"/>
            <rFont val="Tahoma"/>
            <family val="2"/>
          </rPr>
          <t>Describe the internal representation of non-numeric data, such as characters, strings, records, and arrays</t>
        </r>
      </text>
    </comment>
    <comment ref="E89" authorId="0" shapeId="0">
      <text>
        <r>
          <rPr>
            <sz val="9"/>
            <color indexed="81"/>
            <rFont val="Tahoma"/>
            <family val="2"/>
          </rPr>
          <t>Convert numerical data from one format to another</t>
        </r>
      </text>
    </comment>
    <comment ref="E90" authorId="0" shapeId="0">
      <text>
        <r>
          <rPr>
            <sz val="9"/>
            <color indexed="81"/>
            <rFont val="Tahoma"/>
            <family val="2"/>
          </rPr>
          <t>Write simple programs at the assembly/machine level for string processing and manipulation</t>
        </r>
      </text>
    </comment>
    <comment ref="E93" authorId="0" shapeId="0">
      <text>
        <r>
          <rPr>
            <sz val="9"/>
            <color indexed="81"/>
            <rFont val="Tahoma"/>
            <family val="2"/>
          </rPr>
          <t>Explain the organization of the classical von Neumann machine and its major functional units</t>
        </r>
      </text>
    </comment>
    <comment ref="E94" authorId="0" shapeId="0">
      <text>
        <r>
          <rPr>
            <sz val="9"/>
            <color indexed="81"/>
            <rFont val="Tahoma"/>
            <family val="2"/>
          </rPr>
          <t>Describe how an instruction is executed in a classical von Neumann machine, with extensions for threads, multiprocessor synchronization, and SIMD execution</t>
        </r>
      </text>
    </comment>
    <comment ref="E95" authorId="0" shapeId="0">
      <text>
        <r>
          <rPr>
            <sz val="9"/>
            <color indexed="81"/>
            <rFont val="Tahoma"/>
            <family val="2"/>
          </rPr>
          <t>Describe instruction level parallelism and hazards, and how they are managed in typical processor pipelines</t>
        </r>
      </text>
    </comment>
    <comment ref="E96" authorId="0" shapeId="0">
      <text>
        <r>
          <rPr>
            <sz val="9"/>
            <color indexed="81"/>
            <rFont val="Tahoma"/>
            <family val="2"/>
          </rPr>
          <t>Summarize how instructions are represented at both the machine level and in the context of a symbolic assembler</t>
        </r>
      </text>
    </comment>
    <comment ref="E97" authorId="0" shapeId="0">
      <text>
        <r>
          <rPr>
            <sz val="9"/>
            <color indexed="81"/>
            <rFont val="Tahoma"/>
            <family val="2"/>
          </rPr>
          <t>Demonstrate how to map between high-level language patterns into assembly/machine language notations</t>
        </r>
      </text>
    </comment>
    <comment ref="E98" authorId="0" shapeId="0">
      <text>
        <r>
          <rPr>
            <sz val="9"/>
            <color indexed="81"/>
            <rFont val="Tahoma"/>
            <family val="2"/>
          </rPr>
          <t>Explain different instruction formats, such as addresses per instruction and variable length vs. fixed length formats</t>
        </r>
      </text>
    </comment>
    <comment ref="E99" authorId="0" shapeId="0">
      <text>
        <r>
          <rPr>
            <sz val="9"/>
            <color indexed="81"/>
            <rFont val="Tahoma"/>
            <family val="2"/>
          </rPr>
          <t>Explain how subroutine calls are handled at the assembly level</t>
        </r>
      </text>
    </comment>
    <comment ref="E100" authorId="0" shapeId="0">
      <text>
        <r>
          <rPr>
            <sz val="9"/>
            <color indexed="81"/>
            <rFont val="Tahoma"/>
            <family val="2"/>
          </rPr>
          <t>Explain the basic concepts of interrupts and I/O operations</t>
        </r>
      </text>
    </comment>
    <comment ref="E101" authorId="0" shapeId="0">
      <text>
        <r>
          <rPr>
            <sz val="9"/>
            <color indexed="81"/>
            <rFont val="Tahoma"/>
            <family val="2"/>
          </rPr>
          <t>Explain how subroutine calls are handled at the assembly level</t>
        </r>
      </text>
    </comment>
    <comment ref="E102" authorId="0" shapeId="0">
      <text>
        <r>
          <rPr>
            <sz val="9"/>
            <color indexed="81"/>
            <rFont val="Tahoma"/>
            <family val="2"/>
          </rPr>
          <t>Write simple assembly language program segments</t>
        </r>
      </text>
    </comment>
    <comment ref="E103" authorId="0" shapeId="0">
      <text>
        <r>
          <rPr>
            <sz val="9"/>
            <color indexed="81"/>
            <rFont val="Tahoma"/>
            <family val="2"/>
          </rPr>
          <t>Show how fundamental high-level programming constructs are implemented at the machine-language level</t>
        </r>
      </text>
    </comment>
    <comment ref="E106" authorId="0" shapeId="0">
      <text>
        <r>
          <rPr>
            <sz val="9"/>
            <color indexed="81"/>
            <rFont val="Tahoma"/>
            <family val="2"/>
          </rPr>
          <t>Identify the main types of memory technology</t>
        </r>
      </text>
    </comment>
    <comment ref="E107" authorId="0" shapeId="0">
      <text>
        <r>
          <rPr>
            <sz val="9"/>
            <color indexed="81"/>
            <rFont val="Tahoma"/>
            <family val="2"/>
          </rPr>
          <t>Explain the effect of memory latency on running time</t>
        </r>
      </text>
    </comment>
    <comment ref="E108" authorId="0" shapeId="0">
      <text>
        <r>
          <rPr>
            <sz val="9"/>
            <color indexed="81"/>
            <rFont val="Tahoma"/>
            <family val="2"/>
          </rPr>
          <t>Describe how the use of memory hierarchy (cache, virtual memory) is used to reduce the effective memory latency</t>
        </r>
      </text>
    </comment>
    <comment ref="E109" authorId="0" shapeId="0">
      <text>
        <r>
          <rPr>
            <sz val="9"/>
            <color indexed="81"/>
            <rFont val="Tahoma"/>
            <family val="2"/>
          </rPr>
          <t>Describe the principles of memory management</t>
        </r>
      </text>
    </comment>
    <comment ref="E110" authorId="0" shapeId="0">
      <text>
        <r>
          <rPr>
            <sz val="9"/>
            <color indexed="81"/>
            <rFont val="Tahoma"/>
            <family val="2"/>
          </rPr>
          <t>Explain the workings of a system with virtual memory management</t>
        </r>
      </text>
    </comment>
    <comment ref="E111" authorId="0" shapeId="0">
      <text>
        <r>
          <rPr>
            <sz val="9"/>
            <color indexed="81"/>
            <rFont val="Tahoma"/>
            <family val="2"/>
          </rPr>
          <t>Compute Average Memory Access Time under a variety of memory system configurations and workload assumptions</t>
        </r>
      </text>
    </comment>
    <comment ref="E114" authorId="0" shapeId="0">
      <text>
        <r>
          <rPr>
            <sz val="9"/>
            <color indexed="81"/>
            <rFont val="Tahoma"/>
            <family val="2"/>
          </rPr>
          <t>Explain how interrups are used to implement I/O control and data transfers</t>
        </r>
      </text>
    </comment>
    <comment ref="E115" authorId="0" shapeId="0">
      <text>
        <r>
          <rPr>
            <sz val="9"/>
            <color indexed="81"/>
            <rFont val="Tahoma"/>
            <family val="2"/>
          </rPr>
          <t>Identify various types of buses in a computer system</t>
        </r>
      </text>
    </comment>
    <comment ref="E116" authorId="0" shapeId="0">
      <text>
        <r>
          <rPr>
            <sz val="9"/>
            <color indexed="81"/>
            <rFont val="Tahoma"/>
            <family val="2"/>
          </rPr>
          <t>Describe data access from a magnetic disk drive</t>
        </r>
      </text>
    </comment>
    <comment ref="E117" authorId="0" shapeId="0">
      <text>
        <r>
          <rPr>
            <sz val="9"/>
            <color indexed="81"/>
            <rFont val="Tahoma"/>
            <family val="2"/>
          </rPr>
          <t>Compare common network organizations, such as ethernet/bus, ring, switched vs. routed</t>
        </r>
      </text>
    </comment>
    <comment ref="E118" authorId="0" shapeId="0">
      <text>
        <r>
          <rPr>
            <sz val="9"/>
            <color indexed="81"/>
            <rFont val="Tahoma"/>
            <family val="2"/>
          </rPr>
          <t>Identify interfaces needed for multimedia support, from storage, through network, to memory and display</t>
        </r>
      </text>
    </comment>
    <comment ref="E119" authorId="0" shapeId="0">
      <text>
        <r>
          <rPr>
            <sz val="9"/>
            <color indexed="81"/>
            <rFont val="Tahoma"/>
            <family val="2"/>
          </rPr>
          <t>Describe the advantages and limitations of RAID architectures</t>
        </r>
      </text>
    </comment>
    <comment ref="E122" authorId="0" shapeId="0">
      <text>
        <r>
          <rPr>
            <sz val="9"/>
            <color indexed="81"/>
            <rFont val="Tahoma"/>
            <family val="2"/>
          </rPr>
          <t>Compare alternative implementation of datapaths</t>
        </r>
      </text>
    </comment>
    <comment ref="E123" authorId="0" shapeId="0">
      <text>
        <r>
          <rPr>
            <sz val="9"/>
            <color indexed="81"/>
            <rFont val="Tahoma"/>
            <family val="2"/>
          </rPr>
          <t>Discuss the concept of control points and the generation of control signals using hardwired or microprogrammed implementations</t>
        </r>
      </text>
    </comment>
    <comment ref="E124" authorId="0" shapeId="0">
      <text>
        <r>
          <rPr>
            <sz val="9"/>
            <color indexed="81"/>
            <rFont val="Tahoma"/>
            <family val="2"/>
          </rPr>
          <t>Explain basic instruction level parallelism using pipelining and the major hazards that may occur</t>
        </r>
      </text>
    </comment>
    <comment ref="E125" authorId="0" shapeId="0">
      <text>
        <r>
          <rPr>
            <sz val="9"/>
            <color indexed="81"/>
            <rFont val="Tahoma"/>
            <family val="2"/>
          </rPr>
          <t>Design and implement a complete processor, including datapath and control</t>
        </r>
      </text>
    </comment>
    <comment ref="E126" authorId="0" shapeId="0">
      <text>
        <r>
          <rPr>
            <sz val="9"/>
            <color indexed="81"/>
            <rFont val="Tahoma"/>
            <family val="2"/>
          </rPr>
          <t>Determine, for a given processor and memory system implementation, the average cycles per instruction</t>
        </r>
      </text>
    </comment>
    <comment ref="E129" authorId="0" shapeId="0">
      <text>
        <r>
          <rPr>
            <sz val="9"/>
            <color indexed="81"/>
            <rFont val="Tahoma"/>
            <family val="2"/>
          </rPr>
          <t>Discuss the concept of parallel processing beyond the classical von Neumann model</t>
        </r>
      </text>
    </comment>
    <comment ref="E130" authorId="0" shapeId="0">
      <text>
        <r>
          <rPr>
            <sz val="9"/>
            <color indexed="81"/>
            <rFont val="Tahoma"/>
            <family val="2"/>
          </rPr>
          <t>Describe alternative architectures such as SIMD and MIMD</t>
        </r>
      </text>
    </comment>
    <comment ref="E131" authorId="0" shapeId="0">
      <text>
        <r>
          <rPr>
            <sz val="9"/>
            <color indexed="81"/>
            <rFont val="Tahoma"/>
            <family val="2"/>
          </rPr>
          <t>Explain the concept of interconnection networks and characterize different approaches</t>
        </r>
      </text>
    </comment>
    <comment ref="E132" authorId="0" shapeId="0">
      <text>
        <r>
          <rPr>
            <sz val="9"/>
            <color indexed="81"/>
            <rFont val="Tahoma"/>
            <family val="2"/>
          </rPr>
          <t>Discuss the special concerns that multiprocessing systems present with respect to memory management and describe how these are addressed</t>
        </r>
      </text>
    </comment>
    <comment ref="E133" authorId="0" shapeId="0">
      <text>
        <r>
          <rPr>
            <sz val="9"/>
            <color indexed="81"/>
            <rFont val="Tahoma"/>
            <family val="2"/>
          </rPr>
          <t>Describe the differences between memory backplane, processor memory interconnect, and remote memory via networks</t>
        </r>
      </text>
    </comment>
    <comment ref="E136" authorId="0" shapeId="0">
      <text>
        <r>
          <rPr>
            <sz val="9"/>
            <color indexed="81"/>
            <rFont val="Tahoma"/>
            <family val="2"/>
          </rPr>
          <t xml:space="preserve">Describe superscalar architectures and their advantages </t>
        </r>
      </text>
    </comment>
    <comment ref="E137" authorId="0" shapeId="0">
      <text>
        <r>
          <rPr>
            <sz val="9"/>
            <color indexed="81"/>
            <rFont val="Tahoma"/>
            <family val="2"/>
          </rPr>
          <t>Explain the concept of branch prediction and its utility</t>
        </r>
      </text>
    </comment>
    <comment ref="E138" authorId="0" shapeId="0">
      <text>
        <r>
          <rPr>
            <sz val="9"/>
            <color indexed="81"/>
            <rFont val="Tahoma"/>
            <family val="2"/>
          </rPr>
          <t>Characterize the costs and benefits of prefetching</t>
        </r>
      </text>
    </comment>
    <comment ref="E139" authorId="0" shapeId="0">
      <text>
        <r>
          <rPr>
            <sz val="9"/>
            <color indexed="81"/>
            <rFont val="Tahoma"/>
            <family val="2"/>
          </rPr>
          <t>Explain speculative execution and identify the conditions that justify it</t>
        </r>
      </text>
    </comment>
    <comment ref="E140" authorId="0" shapeId="0">
      <text>
        <r>
          <rPr>
            <sz val="9"/>
            <color indexed="81"/>
            <rFont val="Tahoma"/>
            <family val="2"/>
          </rPr>
          <t>Discuss the performance advantages that multithreading offered in an architecture along with the factors that make it difficult to derive maximum benefits from this approach</t>
        </r>
      </text>
    </comment>
    <comment ref="E141" authorId="0" shapeId="0">
      <text>
        <r>
          <rPr>
            <sz val="9"/>
            <color indexed="81"/>
            <rFont val="Tahoma"/>
            <family val="2"/>
          </rPr>
          <t>Describe the relevance of scalability to performance</t>
        </r>
      </text>
    </comment>
    <comment ref="E144" authorId="0" shapeId="0">
      <text>
        <r>
          <rPr>
            <sz val="9"/>
            <color indexed="81"/>
            <rFont val="Tahoma"/>
            <family val="2"/>
          </rPr>
          <t>Explain the concept of modeling and the use of abstraction that allows the use of a machine to solve a problem.</t>
        </r>
      </text>
    </comment>
    <comment ref="E145" authorId="0" shapeId="0">
      <text>
        <r>
          <rPr>
            <sz val="9"/>
            <color indexed="81"/>
            <rFont val="Tahoma"/>
            <family val="2"/>
          </rPr>
          <t xml:space="preserve">Describe the relationship between modeling and simulation, i.e., thinking of simulation as dynamic modeling. </t>
        </r>
      </text>
    </comment>
    <comment ref="E146" authorId="0" shapeId="0">
      <text>
        <r>
          <rPr>
            <sz val="9"/>
            <color indexed="81"/>
            <rFont val="Tahoma"/>
            <family val="2"/>
          </rPr>
          <t>Create a simple, formal mathematical model of a real-world situation and use that model in a simulation.</t>
        </r>
      </text>
    </comment>
    <comment ref="E147" authorId="0" shapeId="0">
      <text>
        <r>
          <rPr>
            <sz val="9"/>
            <color indexed="81"/>
            <rFont val="Tahoma"/>
            <family val="2"/>
          </rPr>
          <t>Differentiate among the different types of simulations, including physical simulations, human-guided simulations, and virtual reality.</t>
        </r>
      </text>
    </comment>
    <comment ref="E148" authorId="0" shapeId="0">
      <text>
        <r>
          <rPr>
            <sz val="9"/>
            <color indexed="81"/>
            <rFont val="Tahoma"/>
            <family val="2"/>
          </rPr>
          <t>Describe several approaches to validating models.</t>
        </r>
      </text>
    </comment>
    <comment ref="E151" authorId="0" shapeId="0">
      <text>
        <r>
          <rPr>
            <sz val="9"/>
            <color indexed="81"/>
            <rFont val="Tahoma"/>
            <family val="2"/>
          </rPr>
          <t>Explain and give examples of the benefits of simulation and modeling in a range of important application areas.</t>
        </r>
      </text>
    </comment>
    <comment ref="E152" authorId="0" shapeId="0">
      <text>
        <r>
          <rPr>
            <sz val="9"/>
            <color indexed="81"/>
            <rFont val="Tahoma"/>
            <family val="2"/>
          </rPr>
          <t>Demonstrate the ability to apply the techniques of modeling and simulation to a range of problem areas.</t>
        </r>
      </text>
    </comment>
    <comment ref="E153" authorId="0" shapeId="0">
      <text>
        <r>
          <rPr>
            <sz val="9"/>
            <color indexed="81"/>
            <rFont val="Tahoma"/>
            <family val="2"/>
          </rPr>
          <t>Explain the constructs and concepts of a particular modeling approach.</t>
        </r>
      </text>
    </comment>
    <comment ref="E154" authorId="0" shapeId="0">
      <text>
        <r>
          <rPr>
            <sz val="9"/>
            <color indexed="81"/>
            <rFont val="Tahoma"/>
            <family val="2"/>
          </rPr>
          <t>Explain the difference between validation and verification of a model; demonstrate the difference with specific examples.</t>
        </r>
      </text>
    </comment>
    <comment ref="E155" authorId="0" shapeId="0">
      <text>
        <r>
          <rPr>
            <sz val="9"/>
            <color indexed="81"/>
            <rFont val="Tahoma"/>
            <family val="2"/>
          </rPr>
          <t>Verify and validate the results of a simulation.</t>
        </r>
      </text>
    </comment>
    <comment ref="E156" authorId="0" shapeId="0">
      <text>
        <r>
          <rPr>
            <sz val="9"/>
            <color indexed="81"/>
            <rFont val="Tahoma"/>
            <family val="2"/>
          </rPr>
          <t>Evaluate a simulation, highlighting the benefits and the drawbacks.</t>
        </r>
      </text>
    </comment>
    <comment ref="E157" authorId="0" shapeId="0">
      <text>
        <r>
          <rPr>
            <sz val="9"/>
            <color indexed="81"/>
            <rFont val="Tahoma"/>
            <family val="2"/>
          </rPr>
          <t>Choose an appropriate modeling approach for a given problem or situation</t>
        </r>
      </text>
    </comment>
    <comment ref="E158" authorId="0" shapeId="0">
      <text>
        <r>
          <rPr>
            <sz val="9"/>
            <color indexed="81"/>
            <rFont val="Tahoma"/>
            <family val="2"/>
          </rPr>
          <t>Compare results from different simulations of the same situation and explain any differences.</t>
        </r>
      </text>
    </comment>
    <comment ref="E159" authorId="0" shapeId="0">
      <text>
        <r>
          <rPr>
            <sz val="9"/>
            <color indexed="81"/>
            <rFont val="Tahoma"/>
            <family val="2"/>
          </rPr>
          <t>Infer the behavior of a system from the results of a simulation of the system.</t>
        </r>
      </text>
    </comment>
    <comment ref="E160" authorId="0" shapeId="0">
      <text>
        <r>
          <rPr>
            <sz val="9"/>
            <color indexed="81"/>
            <rFont val="Tahoma"/>
            <family val="2"/>
          </rPr>
          <t>Extend or adapt an existing model to a new situation.</t>
        </r>
      </text>
    </comment>
    <comment ref="E163" authorId="0" shapeId="0">
      <text>
        <r>
          <rPr>
            <sz val="9"/>
            <color indexed="81"/>
            <rFont val="Tahoma"/>
            <family val="2"/>
          </rPr>
          <t>Explain the characteristics and defining properties of algorithms and how they relate to machine processing.</t>
        </r>
      </text>
    </comment>
    <comment ref="E164" authorId="0" shapeId="0">
      <text>
        <r>
          <rPr>
            <sz val="9"/>
            <color indexed="81"/>
            <rFont val="Tahoma"/>
            <family val="2"/>
          </rPr>
          <t>Analyze simple problem statements to identify relevant information and select appropriate processing to solve the problem.</t>
        </r>
      </text>
    </comment>
    <comment ref="E165" authorId="0" shapeId="0">
      <text>
        <r>
          <rPr>
            <sz val="9"/>
            <color indexed="81"/>
            <rFont val="Tahoma"/>
            <family val="2"/>
          </rPr>
          <t>Identify or sketch a workflow for an existing computational process such as the creation of a graph based on experimental data.</t>
        </r>
      </text>
    </comment>
    <comment ref="E166" authorId="0" shapeId="0">
      <text>
        <r>
          <rPr>
            <sz val="9"/>
            <color indexed="81"/>
            <rFont val="Tahoma"/>
            <family val="2"/>
          </rPr>
          <t>Describe the process of converting an algorithm to machine-executable code.</t>
        </r>
      </text>
    </comment>
    <comment ref="E167" authorId="0" shapeId="0">
      <text>
        <r>
          <rPr>
            <sz val="9"/>
            <color indexed="81"/>
            <rFont val="Tahoma"/>
            <family val="2"/>
          </rPr>
          <t>Summarize the phases of software development and compare several common lifecycle models.</t>
        </r>
      </text>
    </comment>
    <comment ref="E168" authorId="0" shapeId="0">
      <text>
        <r>
          <rPr>
            <sz val="9"/>
            <color indexed="81"/>
            <rFont val="Tahoma"/>
            <family val="2"/>
          </rPr>
          <t>Explain how data is represented in a machine.  Compare representations of integers to floating point numbers. Describe underflow, overflow, round off, and truncation errors in data representations.</t>
        </r>
      </text>
    </comment>
    <comment ref="E169" authorId="0" shapeId="0">
      <text>
        <r>
          <rPr>
            <sz val="9"/>
            <color indexed="81"/>
            <rFont val="Tahoma"/>
            <family val="2"/>
          </rPr>
          <t>Apply standard numerical algorithms to solve ODEs and PDEs. Use computing systems to solve systems of equations.</t>
        </r>
      </text>
    </comment>
    <comment ref="E170" authorId="0" shapeId="0">
      <text>
        <r>
          <rPr>
            <sz val="9"/>
            <color indexed="81"/>
            <rFont val="Tahoma"/>
            <family val="2"/>
          </rPr>
          <t>Describe the basic properties of bandwidth, latency, scalability and granularity.</t>
        </r>
      </text>
    </comment>
    <comment ref="E171" authorId="0" shapeId="0">
      <text>
        <r>
          <rPr>
            <sz val="9"/>
            <color indexed="81"/>
            <rFont val="Tahoma"/>
            <family val="2"/>
          </rPr>
          <t>Describe the levels of parallelism including task, data, and event parallelism.</t>
        </r>
      </text>
    </comment>
    <comment ref="E172" authorId="0" shapeId="0">
      <text>
        <r>
          <rPr>
            <sz val="9"/>
            <color indexed="81"/>
            <rFont val="Tahoma"/>
            <family val="2"/>
          </rPr>
          <t>Compare and contrast parallel programming paradigms recognizing the strengths and weaknesses of each.</t>
        </r>
      </text>
    </comment>
    <comment ref="E173" authorId="0" shapeId="0">
      <text>
        <r>
          <rPr>
            <sz val="9"/>
            <color indexed="81"/>
            <rFont val="Tahoma"/>
            <family val="2"/>
          </rPr>
          <t>Identify the issues impacting correctness and efficiency of a computation.</t>
        </r>
      </text>
    </comment>
    <comment ref="E174" authorId="0" shapeId="0">
      <text>
        <r>
          <rPr>
            <sz val="9"/>
            <color indexed="81"/>
            <rFont val="Tahoma"/>
            <family val="2"/>
          </rPr>
          <t>Design, code, test and debug programs for a parallel computation.</t>
        </r>
      </text>
    </comment>
    <comment ref="E177" authorId="0" shapeId="0">
      <text>
        <r>
          <rPr>
            <sz val="9"/>
            <color indexed="81"/>
            <rFont val="Tahoma"/>
            <family val="2"/>
          </rPr>
          <t>Compare common computer interface mechanisms with respect to ease-of-use, learnability, and cost.</t>
        </r>
      </text>
    </comment>
    <comment ref="E178" authorId="0" shapeId="0">
      <text>
        <r>
          <rPr>
            <sz val="9"/>
            <color indexed="81"/>
            <rFont val="Tahoma"/>
            <family val="2"/>
          </rPr>
          <t>Use standard APIs and tools to create visual displays of data, including graphs, charts, tables, and histograms.</t>
        </r>
      </text>
    </comment>
    <comment ref="E179" authorId="0" shapeId="0">
      <text>
        <r>
          <rPr>
            <sz val="9"/>
            <color indexed="81"/>
            <rFont val="Tahoma"/>
            <family val="2"/>
          </rPr>
          <t>Describe several approaches to using a computer as a menas for interacting with and processing data.</t>
        </r>
      </text>
    </comment>
    <comment ref="E180" authorId="0" shapeId="0">
      <text>
        <r>
          <rPr>
            <sz val="9"/>
            <color indexed="81"/>
            <rFont val="Tahoma"/>
            <family val="2"/>
          </rPr>
          <t>Extract useful information from a dataset.</t>
        </r>
      </text>
    </comment>
    <comment ref="E181" authorId="0" shapeId="0">
      <text>
        <r>
          <rPr>
            <sz val="9"/>
            <color indexed="81"/>
            <rFont val="Tahoma"/>
            <family val="2"/>
          </rPr>
          <t>Analyze and select visualization techniques for specific problems.</t>
        </r>
      </text>
    </comment>
    <comment ref="E182" authorId="0" shapeId="0">
      <text>
        <r>
          <rPr>
            <sz val="9"/>
            <color indexed="81"/>
            <rFont val="Tahoma"/>
            <family val="2"/>
          </rPr>
          <t>Describe issues related to scaling data analysis from small to large data sets.</t>
        </r>
      </text>
    </comment>
    <comment ref="E185" authorId="0" shapeId="0">
      <text>
        <r>
          <rPr>
            <sz val="9"/>
            <color indexed="81"/>
            <rFont val="Tahoma"/>
            <family val="2"/>
          </rPr>
          <t>Identify all of the data, information, and knowledge elements and related organizations, for a computational science application.</t>
        </r>
      </text>
    </comment>
    <comment ref="E186" authorId="0" shapeId="0">
      <text>
        <r>
          <rPr>
            <sz val="9"/>
            <color indexed="81"/>
            <rFont val="Tahoma"/>
            <family val="2"/>
          </rPr>
          <t>Describe how to represent data and information for processing.</t>
        </r>
      </text>
    </comment>
    <comment ref="E187" authorId="0" shapeId="0">
      <text>
        <r>
          <rPr>
            <sz val="9"/>
            <color indexed="81"/>
            <rFont val="Tahoma"/>
            <family val="2"/>
          </rPr>
          <t>Describe typical user requirements regarding that data, information, and knowledge.</t>
        </r>
      </text>
    </comment>
    <comment ref="E188" authorId="0" shapeId="0">
      <text>
        <r>
          <rPr>
            <sz val="9"/>
            <color indexed="81"/>
            <rFont val="Tahoma"/>
            <family val="2"/>
          </rPr>
          <t>Select a suitable system or software implementation to manage data, information, and knowledge.</t>
        </r>
      </text>
    </comment>
    <comment ref="E189" authorId="0" shapeId="0">
      <text>
        <r>
          <rPr>
            <sz val="9"/>
            <color indexed="81"/>
            <rFont val="Tahoma"/>
            <family val="2"/>
          </rPr>
          <t>List and describe the reports, transactions, and other processing needed for a computational science application.</t>
        </r>
      </text>
    </comment>
    <comment ref="E190" authorId="0" shapeId="0">
      <text>
        <r>
          <rPr>
            <sz val="9"/>
            <color indexed="81"/>
            <rFont val="Tahoma"/>
            <family val="2"/>
          </rPr>
          <t>Compare and contrast database management, information retrieval, and digital library systems with regard to handling typical computational science applications.</t>
        </r>
      </text>
    </comment>
    <comment ref="E191" authorId="0" shapeId="0">
      <text>
        <r>
          <rPr>
            <sz val="9"/>
            <color indexed="81"/>
            <rFont val="Tahoma"/>
            <family val="2"/>
          </rPr>
          <t>Design a digital library for some computational science users / societies, with appropriate content and services.</t>
        </r>
      </text>
    </comment>
    <comment ref="E194" authorId="0" shapeId="0">
      <text>
        <r>
          <rPr>
            <sz val="9"/>
            <color indexed="81"/>
            <rFont val="Tahoma"/>
            <family val="2"/>
          </rPr>
          <t>Explain with examples the basic terminology of functions, relations, and sets.</t>
        </r>
      </text>
    </comment>
    <comment ref="E195" authorId="0" shapeId="0">
      <text>
        <r>
          <rPr>
            <sz val="9"/>
            <color indexed="81"/>
            <rFont val="Tahoma"/>
            <family val="2"/>
          </rPr>
          <t>Perform the operations associated with sets, functions, and relations.</t>
        </r>
      </text>
    </comment>
    <comment ref="E196" authorId="0" shapeId="0">
      <text>
        <r>
          <rPr>
            <sz val="9"/>
            <color indexed="81"/>
            <rFont val="Tahoma"/>
            <family val="2"/>
          </rPr>
          <t>Relate practical examples to the appropriate set, function, or relation model, and interpret the associated operations and terminology in context.</t>
        </r>
      </text>
    </comment>
    <comment ref="E199" authorId="0" shapeId="0">
      <text>
        <r>
          <rPr>
            <sz val="9"/>
            <color indexed="81"/>
            <rFont val="Tahoma"/>
            <family val="2"/>
          </rPr>
          <t>Convert logical statements from informal language to propositional and predicate logic expressions.</t>
        </r>
      </text>
    </comment>
    <comment ref="E200" authorId="0" shapeId="0">
      <text>
        <r>
          <rPr>
            <sz val="9"/>
            <color indexed="81"/>
            <rFont val="Tahoma"/>
            <family val="2"/>
          </rPr>
          <t>Apply formal methods of symbolic propositional and predicate logic, such as calculating validity of formulae and computing normal forms.</t>
        </r>
      </text>
    </comment>
    <comment ref="E201" authorId="0" shapeId="0">
      <text>
        <r>
          <rPr>
            <sz val="9"/>
            <color indexed="81"/>
            <rFont val="Tahoma"/>
            <family val="2"/>
          </rPr>
          <t>Use the rules of inference to construct proofs in propositional and predicate logic.</t>
        </r>
      </text>
    </comment>
    <comment ref="E202" authorId="0" shapeId="0">
      <text>
        <r>
          <rPr>
            <sz val="9"/>
            <color indexed="81"/>
            <rFont val="Tahoma"/>
            <family val="2"/>
          </rPr>
          <t>Describe how symbolic logic can be used to model real-life situations or applications, including those arising in computing contexts such as software analysis (e.g., program correctness), database queries, and algorithms.</t>
        </r>
      </text>
    </comment>
    <comment ref="E203" authorId="0" shapeId="0">
      <text>
        <r>
          <rPr>
            <sz val="9"/>
            <color indexed="81"/>
            <rFont val="Tahoma"/>
            <family val="2"/>
          </rPr>
          <t>Apply formal logic proofs and/or informal, but rigorous, logical reasoning to real problems, such as predicting the behavior of software or solving problems such as puzzles.</t>
        </r>
      </text>
    </comment>
    <comment ref="E204" authorId="0" shapeId="0">
      <text>
        <r>
          <rPr>
            <sz val="9"/>
            <color indexed="81"/>
            <rFont val="Tahoma"/>
            <family val="2"/>
          </rPr>
          <t>Describe the strengths and limitations of propositional and predicate logic.</t>
        </r>
      </text>
    </comment>
    <comment ref="E207" authorId="0" shapeId="0">
      <text>
        <r>
          <rPr>
            <sz val="9"/>
            <color indexed="81"/>
            <rFont val="Tahoma"/>
            <family val="2"/>
          </rPr>
          <t>Identify the proof technique used in a given proof.</t>
        </r>
      </text>
    </comment>
    <comment ref="E208" authorId="0" shapeId="0">
      <text>
        <r>
          <rPr>
            <sz val="9"/>
            <color indexed="81"/>
            <rFont val="Tahoma"/>
            <family val="2"/>
          </rPr>
          <t>Outline the basic structure of each proof technique described in this unit.</t>
        </r>
      </text>
    </comment>
    <comment ref="E209" authorId="0" shapeId="0">
      <text>
        <r>
          <rPr>
            <sz val="9"/>
            <color indexed="81"/>
            <rFont val="Tahoma"/>
            <family val="2"/>
          </rPr>
          <t>Apply each of the proof techniques correctly in the construction of a sound argument.</t>
        </r>
      </text>
    </comment>
    <comment ref="E210" authorId="0" shapeId="0">
      <text>
        <r>
          <rPr>
            <sz val="9"/>
            <color indexed="81"/>
            <rFont val="Tahoma"/>
            <family val="2"/>
          </rPr>
          <t>Determine which type of proof is best for a given problem.</t>
        </r>
      </text>
    </comment>
    <comment ref="E211" authorId="0" shapeId="0">
      <text>
        <r>
          <rPr>
            <sz val="9"/>
            <color indexed="81"/>
            <rFont val="Tahoma"/>
            <family val="2"/>
          </rPr>
          <t>Explain the parallels between ideas of mathematical and/or structural induction to recursion and recursively defined structures.</t>
        </r>
      </text>
    </comment>
    <comment ref="E212" authorId="0" shapeId="0">
      <text>
        <r>
          <rPr>
            <sz val="9"/>
            <color indexed="81"/>
            <rFont val="Tahoma"/>
            <family val="2"/>
          </rPr>
          <t>Explain the relationship between weak and strong induction and give examples of the appropriate use of each.</t>
        </r>
      </text>
    </comment>
    <comment ref="E213" authorId="0" shapeId="0">
      <text>
        <r>
          <rPr>
            <sz val="9"/>
            <color indexed="81"/>
            <rFont val="Tahoma"/>
            <family val="2"/>
          </rPr>
          <t xml:space="preserve">State the well-ordering principle and its relationship to mathematical induction. </t>
        </r>
      </text>
    </comment>
    <comment ref="E216" authorId="0" shapeId="0">
      <text>
        <r>
          <rPr>
            <sz val="9"/>
            <color indexed="81"/>
            <rFont val="Tahoma"/>
            <family val="2"/>
          </rPr>
          <t>Apply counting arguments, including sum and product rules, inclusion-exclusing principle and arithmetic/geometric progressions.</t>
        </r>
      </text>
    </comment>
    <comment ref="E217" authorId="0" shapeId="0">
      <text>
        <r>
          <rPr>
            <sz val="9"/>
            <color indexed="81"/>
            <rFont val="Tahoma"/>
            <family val="2"/>
          </rPr>
          <t>Apply the pigeonhole principle in the context of a formal proof.</t>
        </r>
      </text>
    </comment>
    <comment ref="E218" authorId="0" shapeId="0">
      <text>
        <r>
          <rPr>
            <sz val="9"/>
            <color indexed="81"/>
            <rFont val="Tahoma"/>
            <family val="2"/>
          </rPr>
          <t>Compute permutations and combinations of a set, and interpret the meaning in the context of the particular application.</t>
        </r>
      </text>
    </comment>
    <comment ref="E219" authorId="0" shapeId="0">
      <text>
        <r>
          <rPr>
            <sz val="9"/>
            <color indexed="81"/>
            <rFont val="Tahoma"/>
            <family val="2"/>
          </rPr>
          <t>Map real-world applications to appropriate counting formalisms, such as determining the number of ways to arrange people around a table, subject to constraints on the seating arrangement, or the number of ways to determine certain hands in cards (e.g., a full house).</t>
        </r>
      </text>
    </comment>
    <comment ref="E220" authorId="0" shapeId="0">
      <text>
        <r>
          <rPr>
            <sz val="9"/>
            <color indexed="81"/>
            <rFont val="Tahoma"/>
            <family val="2"/>
          </rPr>
          <t>Solve a variety of basic recurrence relations.</t>
        </r>
      </text>
    </comment>
    <comment ref="E221" authorId="0" shapeId="0">
      <text>
        <r>
          <rPr>
            <sz val="9"/>
            <color indexed="81"/>
            <rFont val="Tahoma"/>
            <family val="2"/>
          </rPr>
          <t>Analyze a problem to determine underlying recurrence relations.</t>
        </r>
      </text>
    </comment>
    <comment ref="E222" authorId="0" shapeId="0">
      <text>
        <r>
          <rPr>
            <sz val="9"/>
            <color indexed="81"/>
            <rFont val="Tahoma"/>
            <family val="2"/>
          </rPr>
          <t>Perform computations involving modular arithmetic.</t>
        </r>
      </text>
    </comment>
    <comment ref="E225" authorId="0" shapeId="0">
      <text>
        <r>
          <rPr>
            <sz val="9"/>
            <color indexed="81"/>
            <rFont val="Tahoma"/>
            <family val="2"/>
          </rPr>
          <t>Illustrate by example the basic terminology of graph theory, and some of the properties and special cases of each type of graph/tree.</t>
        </r>
      </text>
    </comment>
    <comment ref="E226" authorId="0" shapeId="0">
      <text>
        <r>
          <rPr>
            <sz val="9"/>
            <color indexed="81"/>
            <rFont val="Tahoma"/>
            <family val="2"/>
          </rPr>
          <t>Demonstrate different traversal methods for trees and graphs, including pre, post, and in-order traversal of trees.</t>
        </r>
      </text>
    </comment>
    <comment ref="E227" authorId="0" shapeId="0">
      <text>
        <r>
          <rPr>
            <sz val="9"/>
            <color indexed="81"/>
            <rFont val="Tahoma"/>
            <family val="2"/>
          </rPr>
          <t>Model a variety of real-world problems in computer science using appropriate forms of graphs and trees, such as representing a network topology or the organizaiton of a hierarchical file system.</t>
        </r>
      </text>
    </comment>
    <comment ref="E228" authorId="0" shapeId="0">
      <text>
        <r>
          <rPr>
            <sz val="9"/>
            <color indexed="81"/>
            <rFont val="Tahoma"/>
            <family val="2"/>
          </rPr>
          <t>Show how concepts from graphs and trees appear in data structures, algorithms, proof techniques (structural induction), and counting.</t>
        </r>
      </text>
    </comment>
    <comment ref="E229" authorId="0" shapeId="0">
      <text>
        <r>
          <rPr>
            <sz val="9"/>
            <color indexed="81"/>
            <rFont val="Tahoma"/>
            <family val="2"/>
          </rPr>
          <t xml:space="preserve">Explain how to construct a spanning tree of a graph. </t>
        </r>
      </text>
    </comment>
    <comment ref="E230" authorId="0" shapeId="0">
      <text>
        <r>
          <rPr>
            <sz val="9"/>
            <color indexed="81"/>
            <rFont val="Tahoma"/>
            <family val="2"/>
          </rPr>
          <t xml:space="preserve">Determine if two graphs are isomorphic.  </t>
        </r>
      </text>
    </comment>
    <comment ref="E233" authorId="0" shapeId="0">
      <text>
        <r>
          <rPr>
            <sz val="9"/>
            <color indexed="81"/>
            <rFont val="Tahoma"/>
            <family val="2"/>
          </rPr>
          <t>Calculate probabilities of events and expectations of random variables for elementary problems such as games of chance.</t>
        </r>
      </text>
    </comment>
    <comment ref="E234" authorId="0" shapeId="0">
      <text>
        <r>
          <rPr>
            <sz val="9"/>
            <color indexed="81"/>
            <rFont val="Tahoma"/>
            <family val="2"/>
          </rPr>
          <t>Differentiate between dependent and independent events.</t>
        </r>
      </text>
    </comment>
    <comment ref="E235" authorId="0" shapeId="0">
      <text>
        <r>
          <rPr>
            <sz val="9"/>
            <color indexed="81"/>
            <rFont val="Tahoma"/>
            <family val="2"/>
          </rPr>
          <t>Identify a case of the binomial distribution and compute a probability using that distribution.</t>
        </r>
      </text>
    </comment>
    <comment ref="E236" authorId="0" shapeId="0">
      <text>
        <r>
          <rPr>
            <sz val="9"/>
            <color indexed="81"/>
            <rFont val="Tahoma"/>
            <family val="2"/>
          </rPr>
          <t>Make a probabilistic inference in a real-world problem using Bayes' theorem to determine the probability of a hypothesis given evidence.</t>
        </r>
      </text>
    </comment>
    <comment ref="E237" authorId="0" shapeId="0">
      <text>
        <r>
          <rPr>
            <sz val="9"/>
            <color indexed="81"/>
            <rFont val="Tahoma"/>
            <family val="2"/>
          </rPr>
          <t>Apply the tools of probability to solve problems such as the average case analysis of algorithms or analyzing hashing.</t>
        </r>
      </text>
    </comment>
    <comment ref="E238" authorId="0" shapeId="0">
      <text>
        <r>
          <rPr>
            <sz val="9"/>
            <color indexed="81"/>
            <rFont val="Tahoma"/>
            <family val="2"/>
          </rPr>
          <t xml:space="preserve">Compute the variance for a given probability distribution. </t>
        </r>
      </text>
    </comment>
    <comment ref="E239" authorId="0" shapeId="0">
      <text>
        <r>
          <rPr>
            <sz val="9"/>
            <color indexed="81"/>
            <rFont val="Tahoma"/>
            <family val="2"/>
          </rPr>
          <t>Explain how events that are independent can be conditionally dependent (and vice-versa).  Identify real-world examples of such cases.</t>
        </r>
      </text>
    </comment>
    <comment ref="E242" authorId="0" shapeId="0">
      <text>
        <r>
          <rPr>
            <sz val="9"/>
            <color indexed="81"/>
            <rFont val="Tahoma"/>
            <family val="2"/>
          </rPr>
          <t>Identify common uses of computer graphics.</t>
        </r>
      </text>
    </comment>
    <comment ref="E243" authorId="0" shapeId="0">
      <text>
        <r>
          <rPr>
            <sz val="9"/>
            <color indexed="81"/>
            <rFont val="Tahoma"/>
            <family val="2"/>
          </rPr>
          <t>Explain in general terms how analog signals can be reasonably represented by discrete samples, for example, how images can be represented by pixels.</t>
        </r>
      </text>
    </comment>
    <comment ref="E244" authorId="0" shapeId="0">
      <text>
        <r>
          <rPr>
            <sz val="9"/>
            <color indexed="81"/>
            <rFont val="Tahoma"/>
            <family val="2"/>
          </rPr>
          <t>Construct a simple user interface using a standard graphics API.</t>
        </r>
      </text>
    </comment>
    <comment ref="E245" authorId="0" shapeId="0">
      <text>
        <r>
          <rPr>
            <sz val="9"/>
            <color indexed="81"/>
            <rFont val="Tahoma"/>
            <family val="2"/>
          </rPr>
          <t>Describe the differences between lossy and lossless image compression techniques, for example as reflected in common graphics image file formats such as  JPG, PNG, and GIF.</t>
        </r>
      </text>
    </comment>
    <comment ref="E246" authorId="0" shapeId="0">
      <text>
        <r>
          <rPr>
            <sz val="9"/>
            <color indexed="81"/>
            <rFont val="Tahoma"/>
            <family val="2"/>
          </rPr>
          <t>Describe color models and their use in graphics display devices.</t>
        </r>
      </text>
    </comment>
    <comment ref="E247" authorId="0" shapeId="0">
      <text>
        <r>
          <rPr>
            <sz val="9"/>
            <color indexed="81"/>
            <rFont val="Tahoma"/>
            <family val="2"/>
          </rPr>
          <t>Describe the tradeoffs between storing information vs storing enough information to reproduce the information, as in the difference between vector and raster rendering.</t>
        </r>
      </text>
    </comment>
    <comment ref="E248" authorId="0" shapeId="0">
      <text>
        <r>
          <rPr>
            <sz val="9"/>
            <color indexed="81"/>
            <rFont val="Tahoma"/>
            <family val="2"/>
          </rPr>
          <t>Describe the basic process of producing continuous motion from a sequence of discrete frames (sometimes called “flicker fusion”).</t>
        </r>
      </text>
    </comment>
    <comment ref="E249" authorId="0" shapeId="0">
      <text>
        <r>
          <rPr>
            <sz val="9"/>
            <color indexed="81"/>
            <rFont val="Tahoma"/>
            <family val="2"/>
          </rPr>
          <t>Describe how double-buffering can remove flicker from  animation.</t>
        </r>
      </text>
    </comment>
    <comment ref="E252" authorId="0" shapeId="0">
      <text>
        <r>
          <rPr>
            <sz val="9"/>
            <color indexed="81"/>
            <rFont val="Tahoma"/>
            <family val="2"/>
          </rPr>
          <t>Discuss the light transport problem and its relation to numerical integration i.e., light is emitted, scatters around the scene, and is measured by the eye; the form is an integral equation without analytic solution, but we can approach it as numerical integration.</t>
        </r>
      </text>
    </comment>
    <comment ref="E253" authorId="0" shapeId="0">
      <text>
        <r>
          <rPr>
            <sz val="9"/>
            <color indexed="81"/>
            <rFont val="Tahoma"/>
            <family val="2"/>
          </rPr>
          <t>Describe the basic graphics pipeline and how forward and backward rendering factor in this.</t>
        </r>
      </text>
    </comment>
    <comment ref="E254" authorId="0" shapeId="0">
      <text>
        <r>
          <rPr>
            <sz val="9"/>
            <color indexed="81"/>
            <rFont val="Tahoma"/>
            <family val="2"/>
          </rPr>
          <t>Model simple graphics images.</t>
        </r>
      </text>
    </comment>
    <comment ref="E255" authorId="0" shapeId="0">
      <text>
        <r>
          <rPr>
            <sz val="9"/>
            <color indexed="81"/>
            <rFont val="Tahoma"/>
            <family val="2"/>
          </rPr>
          <t xml:space="preserve">Derive linear perspective from similar triangles by converting points (x, y, z) to points (x/z, y/z, 1). </t>
        </r>
      </text>
    </comment>
    <comment ref="E256" authorId="0" shapeId="0">
      <text>
        <r>
          <rPr>
            <sz val="9"/>
            <color indexed="81"/>
            <rFont val="Tahoma"/>
            <family val="2"/>
          </rPr>
          <t>Obtain 2-dimensional and 3-dimensional points by applying affine transformations.</t>
        </r>
      </text>
    </comment>
    <comment ref="E257" authorId="0" shapeId="0">
      <text>
        <r>
          <rPr>
            <sz val="9"/>
            <color indexed="81"/>
            <rFont val="Tahoma"/>
            <family val="2"/>
          </rPr>
          <t>Apply 3-dimensional coordinate system and the changes required to extend 2D transformation operations to handle transformations in 3D.</t>
        </r>
      </text>
    </comment>
    <comment ref="E258" authorId="0" shapeId="0">
      <text>
        <r>
          <rPr>
            <sz val="9"/>
            <color indexed="81"/>
            <rFont val="Tahoma"/>
            <family val="2"/>
          </rPr>
          <t xml:space="preserve">Contrast forward and backward rendering. </t>
        </r>
      </text>
    </comment>
    <comment ref="E259" authorId="0" shapeId="0">
      <text>
        <r>
          <rPr>
            <sz val="9"/>
            <color indexed="81"/>
            <rFont val="Tahoma"/>
            <family val="2"/>
          </rPr>
          <t>Explain the concept and applications of texture mapping, sampling, and anti-aliasing.</t>
        </r>
      </text>
    </comment>
    <comment ref="E260" authorId="0" shapeId="0">
      <text>
        <r>
          <rPr>
            <sz val="9"/>
            <color indexed="81"/>
            <rFont val="Tahoma"/>
            <family val="2"/>
          </rPr>
          <t>Explain the ray tracing – rasterization duality for the visibility problem.</t>
        </r>
      </text>
    </comment>
    <comment ref="E261" authorId="0" shapeId="0">
      <text>
        <r>
          <rPr>
            <sz val="9"/>
            <color indexed="81"/>
            <rFont val="Tahoma"/>
            <family val="2"/>
          </rPr>
          <t>Implement simple procedures that perform transformation and clipping operations on simple 2-dimensional images.</t>
        </r>
      </text>
    </comment>
    <comment ref="E262" authorId="0" shapeId="0">
      <text>
        <r>
          <rPr>
            <sz val="9"/>
            <color indexed="81"/>
            <rFont val="Tahoma"/>
            <family val="2"/>
          </rPr>
          <t xml:space="preserve">Implement a simple real-time renderer using a rasterization API (e.g., OpenGL) using vertex buffers and shaders. </t>
        </r>
      </text>
    </comment>
    <comment ref="E263" authorId="0" shapeId="0">
      <text>
        <r>
          <rPr>
            <sz val="9"/>
            <color indexed="81"/>
            <rFont val="Tahoma"/>
            <family val="2"/>
          </rPr>
          <t>Compare and contrast the different rendering techniques.</t>
        </r>
      </text>
    </comment>
    <comment ref="E264" authorId="0" shapeId="0">
      <text>
        <r>
          <rPr>
            <sz val="9"/>
            <color indexed="81"/>
            <rFont val="Tahoma"/>
            <family val="2"/>
          </rPr>
          <t xml:space="preserve">Compute space requirements based on resolution and color coding. </t>
        </r>
      </text>
    </comment>
    <comment ref="E265" authorId="0" shapeId="0">
      <text>
        <r>
          <rPr>
            <sz val="9"/>
            <color indexed="81"/>
            <rFont val="Tahoma"/>
            <family val="2"/>
          </rPr>
          <t>Compute time requirements based on refresh rates, rasterization techniques.</t>
        </r>
      </text>
    </comment>
    <comment ref="E268" authorId="0" shapeId="0">
      <text>
        <r>
          <rPr>
            <sz val="9"/>
            <color indexed="81"/>
            <rFont val="Tahoma"/>
            <family val="2"/>
          </rPr>
          <t>Represent curves and surfaces using both implicit and parametric forms.</t>
        </r>
      </text>
    </comment>
    <comment ref="E269" authorId="0" shapeId="0">
      <text>
        <r>
          <rPr>
            <sz val="9"/>
            <color indexed="81"/>
            <rFont val="Tahoma"/>
            <family val="2"/>
          </rPr>
          <t>Create simple polyphedral models by surface tessallation.</t>
        </r>
      </text>
    </comment>
    <comment ref="E270" authorId="0" shapeId="0">
      <text>
        <r>
          <rPr>
            <sz val="9"/>
            <color indexed="81"/>
            <rFont val="Tahoma"/>
            <family val="2"/>
          </rPr>
          <t>Implement such algorithms as mesh representation from implicit surface, fractal models, or mesh from laser scanner data points</t>
        </r>
      </text>
    </comment>
    <comment ref="E271" authorId="0" shapeId="0">
      <text>
        <r>
          <rPr>
            <sz val="9"/>
            <color indexed="81"/>
            <rFont val="Tahoma"/>
            <family val="2"/>
          </rPr>
          <t>Construct CSG models from simple primitives, such as cubes and quadric surfaces.</t>
        </r>
      </text>
    </comment>
    <comment ref="E272" authorId="0" shapeId="0">
      <text>
        <r>
          <rPr>
            <sz val="9"/>
            <color indexed="81"/>
            <rFont val="Tahoma"/>
            <family val="2"/>
          </rPr>
          <t>Contrast modeling approaches with respect to space and time complexity and quality of image.</t>
        </r>
      </text>
    </comment>
    <comment ref="E275" authorId="0" shapeId="0">
      <text>
        <r>
          <rPr>
            <sz val="9"/>
            <color indexed="81"/>
            <rFont val="Tahoma"/>
            <family val="2"/>
          </rPr>
          <t>Demonstrate how an algorithm estimates a solution to the rendering equation.</t>
        </r>
      </text>
    </comment>
    <comment ref="E276" authorId="0" shapeId="0">
      <text>
        <r>
          <rPr>
            <sz val="9"/>
            <color indexed="81"/>
            <rFont val="Tahoma"/>
            <family val="2"/>
          </rPr>
          <t>Prove the properties of a rendering algorithm, e.g., complete, consistent, and/or unbiased.</t>
        </r>
      </text>
    </comment>
    <comment ref="E277" authorId="0" shapeId="0">
      <text>
        <r>
          <rPr>
            <sz val="9"/>
            <color indexed="81"/>
            <rFont val="Tahoma"/>
            <family val="2"/>
          </rPr>
          <t>Analyze the bandwidth and computation demands of a simple algorithm.</t>
        </r>
      </text>
    </comment>
    <comment ref="E278" authorId="0" shapeId="0">
      <text>
        <r>
          <rPr>
            <sz val="9"/>
            <color indexed="81"/>
            <rFont val="Tahoma"/>
            <family val="2"/>
          </rPr>
          <t>Implement a non-trivial shading algorithm (e.g., toon shading, cascaded shadow maps) under rasterization API.</t>
        </r>
      </text>
    </comment>
    <comment ref="E279" authorId="0" shapeId="0">
      <text>
        <r>
          <rPr>
            <sz val="9"/>
            <color indexed="81"/>
            <rFont val="Tahoma"/>
            <family val="2"/>
          </rPr>
          <t>Discuss how a particular artistic technique might be implemented in a renderer.</t>
        </r>
      </text>
    </comment>
    <comment ref="E280" authorId="0" shapeId="0">
      <text>
        <r>
          <rPr>
            <sz val="9"/>
            <color indexed="81"/>
            <rFont val="Tahoma"/>
            <family val="2"/>
          </rPr>
          <t>Explain how to recognize the graphics techniques used to create a particular image.</t>
        </r>
      </text>
    </comment>
    <comment ref="E281" authorId="0" shapeId="0">
      <text>
        <r>
          <rPr>
            <sz val="9"/>
            <color indexed="81"/>
            <rFont val="Tahoma"/>
            <family val="2"/>
          </rPr>
          <t>Implement any of the specified graphics techniques using a primitive graphics system at the individual pixel level.</t>
        </r>
      </text>
    </comment>
    <comment ref="E282" authorId="0" shapeId="0">
      <text>
        <r>
          <rPr>
            <sz val="9"/>
            <color indexed="81"/>
            <rFont val="Tahoma"/>
            <family val="2"/>
          </rPr>
          <t>Implement a ray tracer for scenes using a simple (e.g., Phong's) BRDF plus reflection and refraction.</t>
        </r>
      </text>
    </comment>
    <comment ref="E285" authorId="0" shapeId="0">
      <text>
        <r>
          <rPr>
            <sz val="9"/>
            <color indexed="81"/>
            <rFont val="Tahoma"/>
            <family val="2"/>
          </rPr>
          <t>Compute the location and orientation of model parts using a forward kinematic approach.</t>
        </r>
      </text>
    </comment>
    <comment ref="E286" authorId="0" shapeId="0">
      <text>
        <r>
          <rPr>
            <sz val="9"/>
            <color indexed="81"/>
            <rFont val="Tahoma"/>
            <family val="2"/>
          </rPr>
          <t>Compute the orientation of articulated parts of a model from a location and orientation using an inverse kinematic approach.</t>
        </r>
      </text>
    </comment>
    <comment ref="E287" authorId="0" shapeId="0">
      <text>
        <r>
          <rPr>
            <sz val="9"/>
            <color indexed="81"/>
            <rFont val="Tahoma"/>
            <family val="2"/>
          </rPr>
          <t>Describe the tradeoffs in different representations of rotations.</t>
        </r>
      </text>
    </comment>
    <comment ref="E288" authorId="0" shapeId="0">
      <text>
        <r>
          <rPr>
            <sz val="9"/>
            <color indexed="81"/>
            <rFont val="Tahoma"/>
            <family val="2"/>
          </rPr>
          <t>Implement the spline interpolation method for producing in-between positions and orientations.</t>
        </r>
      </text>
    </comment>
    <comment ref="E289" authorId="0" shapeId="0">
      <text>
        <r>
          <rPr>
            <sz val="9"/>
            <color indexed="81"/>
            <rFont val="Tahoma"/>
            <family val="2"/>
          </rPr>
          <t>Implement algorithms for physical modeling of particle dynamics using simple Newtonian mechanics, for example Witkin &amp; Kass, snakes and worms, symplectic Euler, Stormer/Verlet, or midpoint Euler methods.</t>
        </r>
      </text>
    </comment>
    <comment ref="E290" authorId="0" shapeId="0">
      <text>
        <r>
          <rPr>
            <sz val="9"/>
            <color indexed="81"/>
            <rFont val="Tahoma"/>
            <family val="2"/>
          </rPr>
          <t>Describe the tradeoffs in different approaches to ODE integration for particle modeling.</t>
        </r>
      </text>
    </comment>
    <comment ref="E291" authorId="0" shapeId="0">
      <text>
        <r>
          <rPr>
            <sz val="9"/>
            <color indexed="81"/>
            <rFont val="Tahoma"/>
            <family val="2"/>
          </rPr>
          <t>Discuss the basic ideas behind some methods for fluid dynamics for modeling ballistic trajectories, for example for splashes, dust, fire, or smoke.</t>
        </r>
      </text>
    </comment>
    <comment ref="E292" authorId="0" shapeId="0">
      <text>
        <r>
          <rPr>
            <sz val="9"/>
            <color indexed="81"/>
            <rFont val="Tahoma"/>
            <family val="2"/>
          </rPr>
          <t>Use common animation software to construct simple organic forms using metaball and skeleton.</t>
        </r>
      </text>
    </comment>
    <comment ref="E295" authorId="0" shapeId="0">
      <text>
        <r>
          <rPr>
            <sz val="9"/>
            <color indexed="81"/>
            <rFont val="Tahoma"/>
            <family val="2"/>
          </rPr>
          <t>Describe the basic algorithms for scalar and vector visualization.</t>
        </r>
      </text>
    </comment>
    <comment ref="E296" authorId="0" shapeId="0">
      <text>
        <r>
          <rPr>
            <sz val="9"/>
            <color indexed="81"/>
            <rFont val="Tahoma"/>
            <family val="2"/>
          </rPr>
          <t>Describe the tradeoffs of algorithms in terms of accuracy and performance.</t>
        </r>
      </text>
    </comment>
    <comment ref="E297" authorId="0" shapeId="0">
      <text>
        <r>
          <rPr>
            <sz val="9"/>
            <color indexed="81"/>
            <rFont val="Tahoma"/>
            <family val="2"/>
          </rPr>
          <t>Propose a suitable visualization design for a particular combination of data characteristics and application tasks.</t>
        </r>
      </text>
    </comment>
    <comment ref="E298" authorId="0" shapeId="0">
      <text>
        <r>
          <rPr>
            <sz val="9"/>
            <color indexed="81"/>
            <rFont val="Tahoma"/>
            <family val="2"/>
          </rPr>
          <t>Discuss the effectiveness of a given visualization for a particular task.</t>
        </r>
      </text>
    </comment>
    <comment ref="E299" authorId="0" shapeId="0">
      <text>
        <r>
          <rPr>
            <sz val="9"/>
            <color indexed="81"/>
            <rFont val="Tahoma"/>
            <family val="2"/>
          </rPr>
          <t>Design a process to evaluate the utility of a visualization algorithm or system.</t>
        </r>
      </text>
    </comment>
    <comment ref="E300" authorId="0" shapeId="0">
      <text>
        <r>
          <rPr>
            <sz val="9"/>
            <color indexed="81"/>
            <rFont val="Tahoma"/>
            <family val="2"/>
          </rPr>
          <t>Recognize a variety of applications of visualization including representations of scientific, medical, and mathematical data; flow visualization; and spatial analysis.</t>
        </r>
      </text>
    </comment>
    <comment ref="E303" authorId="0" shapeId="0">
      <text>
        <r>
          <rPr>
            <sz val="9"/>
            <color indexed="81"/>
            <rFont val="Tahoma"/>
            <family val="2"/>
          </rPr>
          <t>Discuss why human-centered software development is important</t>
        </r>
      </text>
    </comment>
    <comment ref="E304" authorId="0" shapeId="0">
      <text>
        <r>
          <rPr>
            <sz val="9"/>
            <color indexed="81"/>
            <rFont val="Tahoma"/>
            <family val="2"/>
          </rPr>
          <t>Summarize the basic precepts of psychological and social interaction</t>
        </r>
      </text>
    </comment>
    <comment ref="E305" authorId="0" shapeId="0">
      <text>
        <r>
          <rPr>
            <sz val="9"/>
            <color indexed="81"/>
            <rFont val="Tahoma"/>
            <family val="2"/>
          </rPr>
          <t>Develop and use a conceptual vocabulary for analyzing human interaction with software: affordance, conceptual model, feedback, and so forth</t>
        </r>
      </text>
    </comment>
    <comment ref="E306" authorId="0" shapeId="0">
      <text>
        <r>
          <rPr>
            <sz val="9"/>
            <color indexed="81"/>
            <rFont val="Tahoma"/>
            <family val="2"/>
          </rPr>
          <t>Define a user-centered design process that explicitly recognizes that the user is not like the developer or her acquaintances</t>
        </r>
      </text>
    </comment>
    <comment ref="E307" authorId="0" shapeId="0">
      <text>
        <r>
          <rPr>
            <sz val="9"/>
            <color indexed="81"/>
            <rFont val="Tahoma"/>
            <family val="2"/>
          </rPr>
          <t>Create and conduct a simple usability test for an existing software application</t>
        </r>
      </text>
    </comment>
    <comment ref="E310" authorId="0" shapeId="0">
      <text>
        <r>
          <rPr>
            <sz val="9"/>
            <color indexed="81"/>
            <rFont val="Tahoma"/>
            <family val="2"/>
          </rPr>
          <t>Students should be able to apply the principles of HCI foundations to: Create a simple application, together with help &amp; documentation, that supports a user interface</t>
        </r>
      </text>
    </comment>
    <comment ref="E311" authorId="0" shapeId="0">
      <text>
        <r>
          <rPr>
            <sz val="9"/>
            <color indexed="81"/>
            <rFont val="Tahoma"/>
            <family val="2"/>
          </rPr>
          <t>Students should be able to apply the principles of HCI foundations to: Conduct a quantitative evaluation and discuss/report the results</t>
        </r>
      </text>
    </comment>
    <comment ref="E312" authorId="0" shapeId="0">
      <text>
        <r>
          <rPr>
            <sz val="9"/>
            <color indexed="81"/>
            <rFont val="Tahoma"/>
            <family val="2"/>
          </rPr>
          <t>Students should be able to apply the principles of HCI foundations to: Discuss at least one national or international user interface design standard</t>
        </r>
      </text>
    </comment>
    <comment ref="E315" authorId="0" shapeId="0">
      <text>
        <r>
          <rPr>
            <sz val="9"/>
            <color indexed="81"/>
            <rFont val="Tahoma"/>
            <family val="2"/>
          </rPr>
          <t xml:space="preserve">Understand there are common approaches to design problems, and be able to explain the importance of Model-View controller to interface programming </t>
        </r>
      </text>
    </comment>
    <comment ref="E316" authorId="0" shapeId="0">
      <text>
        <r>
          <rPr>
            <sz val="9"/>
            <color indexed="81"/>
            <rFont val="Tahoma"/>
            <family val="2"/>
          </rPr>
          <t xml:space="preserve">Create an application with a modern graphical user interface </t>
        </r>
      </text>
    </comment>
    <comment ref="E317" authorId="0" shapeId="0">
      <text>
        <r>
          <rPr>
            <sz val="9"/>
            <color indexed="81"/>
            <rFont val="Tahoma"/>
            <family val="2"/>
          </rPr>
          <t xml:space="preserve">Identify commonalities and differences in UIs across different platforms </t>
        </r>
      </text>
    </comment>
    <comment ref="E318" authorId="0" shapeId="0">
      <text>
        <r>
          <rPr>
            <sz val="9"/>
            <color indexed="81"/>
            <rFont val="Tahoma"/>
            <family val="2"/>
          </rPr>
          <t xml:space="preserve">Explain and use GUI programming concepts: event handling, constraint-based layout management, etc </t>
        </r>
      </text>
    </comment>
    <comment ref="E321" authorId="0" shapeId="0">
      <text>
        <r>
          <rPr>
            <sz val="9"/>
            <color indexed="81"/>
            <rFont val="Tahoma"/>
            <family val="2"/>
          </rPr>
          <t>Understand how user-centered design complements other softward process models</t>
        </r>
      </text>
    </comment>
    <comment ref="E322" authorId="0" shapeId="0">
      <text>
        <r>
          <rPr>
            <sz val="9"/>
            <color indexed="81"/>
            <rFont val="Tahoma"/>
            <family val="2"/>
          </rPr>
          <t xml:space="preserve">Use lo-fi prototyping techniques to gather, and report, user responses </t>
        </r>
      </text>
    </comment>
    <comment ref="E323" authorId="0" shapeId="0">
      <text>
        <r>
          <rPr>
            <sz val="9"/>
            <color indexed="81"/>
            <rFont val="Tahoma"/>
            <family val="2"/>
          </rPr>
          <t>Choose appropriate methods to support the development of a specific UI</t>
        </r>
      </text>
    </comment>
    <comment ref="E324" authorId="0" shapeId="0">
      <text>
        <r>
          <rPr>
            <sz val="9"/>
            <color indexed="81"/>
            <rFont val="Tahoma"/>
            <family val="2"/>
          </rPr>
          <t>Use a variety of techniques to evaluate a given UI</t>
        </r>
      </text>
    </comment>
    <comment ref="E325" authorId="0" shapeId="0">
      <text>
        <r>
          <rPr>
            <sz val="9"/>
            <color indexed="81"/>
            <rFont val="Tahoma"/>
            <family val="2"/>
          </rPr>
          <t>Describe the constraints and benefits of different evaluative methods</t>
        </r>
      </text>
    </comment>
    <comment ref="E328" authorId="0" shapeId="0">
      <text>
        <r>
          <rPr>
            <sz val="9"/>
            <color indexed="81"/>
            <rFont val="Tahoma"/>
            <family val="2"/>
          </rPr>
          <t>Describe when non-mouse interfaces are appropriate</t>
        </r>
      </text>
    </comment>
    <comment ref="E329" authorId="0" shapeId="0">
      <text>
        <r>
          <rPr>
            <sz val="9"/>
            <color indexed="81"/>
            <rFont val="Tahoma"/>
            <family val="2"/>
          </rPr>
          <t>Understand the interaction possibilities beyond mouse-and-pointer interfaces</t>
        </r>
      </text>
    </comment>
    <comment ref="E330" authorId="0" shapeId="0">
      <text>
        <r>
          <rPr>
            <sz val="9"/>
            <color indexed="81"/>
            <rFont val="Tahoma"/>
            <family val="2"/>
          </rPr>
          <t>Discuss the advantages (and disadvantages) of non-mouse interfaces</t>
        </r>
      </text>
    </comment>
    <comment ref="E333" authorId="0" shapeId="0">
      <text>
        <r>
          <rPr>
            <sz val="9"/>
            <color indexed="81"/>
            <rFont val="Tahoma"/>
            <family val="2"/>
          </rPr>
          <t>Describe the differences between synchronous and asynchronous communication</t>
        </r>
      </text>
    </comment>
    <comment ref="E334" authorId="0" shapeId="0">
      <text>
        <r>
          <rPr>
            <sz val="9"/>
            <color indexed="81"/>
            <rFont val="Tahoma"/>
            <family val="2"/>
          </rPr>
          <t>Compare the HCI issues in individual interaction with group interaction</t>
        </r>
      </text>
    </comment>
    <comment ref="E335" authorId="0" shapeId="0">
      <text>
        <r>
          <rPr>
            <sz val="9"/>
            <color indexed="81"/>
            <rFont val="Tahoma"/>
            <family val="2"/>
          </rPr>
          <t>Discuss serveral issues of social concern raised by collaborative software</t>
        </r>
      </text>
    </comment>
    <comment ref="E336" authorId="0" shapeId="0">
      <text>
        <r>
          <rPr>
            <sz val="9"/>
            <color indexed="81"/>
            <rFont val="Tahoma"/>
            <family val="2"/>
          </rPr>
          <t>Discuss the HCI issues in software that embodies human intention</t>
        </r>
      </text>
    </comment>
    <comment ref="E339" authorId="0" shapeId="0">
      <text>
        <r>
          <rPr>
            <sz val="9"/>
            <color indexed="81"/>
            <rFont val="Tahoma"/>
            <family val="2"/>
          </rPr>
          <t>Explain basic statistical concepts and their areas of application</t>
        </r>
      </text>
    </comment>
    <comment ref="E340" authorId="0" shapeId="0">
      <text>
        <r>
          <rPr>
            <sz val="9"/>
            <color indexed="81"/>
            <rFont val="Tahoma"/>
            <family val="2"/>
          </rPr>
          <t>Extract and articulate the statistical arguments used in papers which report HCI results</t>
        </r>
      </text>
    </comment>
    <comment ref="E343" authorId="0" shapeId="0">
      <text>
        <r>
          <rPr>
            <sz val="9"/>
            <color indexed="81"/>
            <rFont val="Tahoma"/>
            <family val="2"/>
          </rPr>
          <t>Explain the concepts of phishing and spear phishing, and how to recognize them</t>
        </r>
      </text>
    </comment>
    <comment ref="E344" authorId="0" shapeId="0">
      <text>
        <r>
          <rPr>
            <sz val="9"/>
            <color indexed="81"/>
            <rFont val="Tahoma"/>
            <family val="2"/>
          </rPr>
          <t>Explain the concept of identity management and its importance</t>
        </r>
      </text>
    </comment>
    <comment ref="E345" authorId="0" shapeId="0">
      <text>
        <r>
          <rPr>
            <sz val="9"/>
            <color indexed="81"/>
            <rFont val="Tahoma"/>
            <family val="2"/>
          </rPr>
          <t>Describe the issues of trust in interface design with an example of a high and low trust system</t>
        </r>
      </text>
    </comment>
    <comment ref="E346" authorId="0" shapeId="0">
      <text>
        <r>
          <rPr>
            <sz val="9"/>
            <color indexed="81"/>
            <rFont val="Tahoma"/>
            <family val="2"/>
          </rPr>
          <t>Design a user interface for a security mechanism</t>
        </r>
      </text>
    </comment>
    <comment ref="E347" authorId="0" shapeId="0">
      <text>
        <r>
          <rPr>
            <sz val="9"/>
            <color indexed="81"/>
            <rFont val="Tahoma"/>
            <family val="2"/>
          </rPr>
          <t>Analyze a security policy and/or procedures to show where they consider, or fail to consider, human factors</t>
        </r>
      </text>
    </comment>
    <comment ref="E350" authorId="0" shapeId="0">
      <text>
        <r>
          <rPr>
            <sz val="9"/>
            <color indexed="81"/>
            <rFont val="Tahoma"/>
            <family val="2"/>
          </rPr>
          <t>Detail the processes of design appropriate to specific design orientations</t>
        </r>
      </text>
    </comment>
    <comment ref="E351" authorId="0" shapeId="0">
      <text>
        <r>
          <rPr>
            <sz val="9"/>
            <color indexed="81"/>
            <rFont val="Tahoma"/>
            <family val="2"/>
          </rPr>
          <t>Apply a variety of design methods to a given problem</t>
        </r>
      </text>
    </comment>
    <comment ref="E352" authorId="0" shapeId="0">
      <text>
        <r>
          <rPr>
            <sz val="9"/>
            <color indexed="81"/>
            <rFont val="Tahoma"/>
            <family val="2"/>
          </rPr>
          <t>Understand HCI as a design-oriented discipline.</t>
        </r>
      </text>
    </comment>
    <comment ref="E355" authorId="0" shapeId="0">
      <text>
        <r>
          <rPr>
            <sz val="9"/>
            <color indexed="81"/>
            <rFont val="Tahoma"/>
            <family val="2"/>
          </rPr>
          <t>Describe the optical model realized by a computer graphics system to synthesize stereoscopic view</t>
        </r>
      </text>
    </comment>
    <comment ref="E356" authorId="0" shapeId="0">
      <text>
        <r>
          <rPr>
            <sz val="9"/>
            <color indexed="81"/>
            <rFont val="Tahoma"/>
            <family val="2"/>
          </rPr>
          <t>Describe the principles of different viewer tracking technologies.</t>
        </r>
      </text>
    </comment>
    <comment ref="E357" authorId="0" shapeId="0">
      <text>
        <r>
          <rPr>
            <sz val="9"/>
            <color indexed="81"/>
            <rFont val="Tahoma"/>
            <family val="2"/>
          </rPr>
          <t>Describe the differences between geometry and image-based virtual reality</t>
        </r>
      </text>
    </comment>
    <comment ref="E358" authorId="0" shapeId="0">
      <text>
        <r>
          <rPr>
            <sz val="9"/>
            <color indexed="81"/>
            <rFont val="Tahoma"/>
            <family val="2"/>
          </rPr>
          <t>Describe the issues of user action synchronization and data consistency in a networked environment.</t>
        </r>
      </text>
    </comment>
    <comment ref="E359" authorId="0" shapeId="0">
      <text>
        <r>
          <rPr>
            <sz val="9"/>
            <color indexed="81"/>
            <rFont val="Tahoma"/>
            <family val="2"/>
          </rPr>
          <t>Determine the basic requirements on interface, hardward, and software configurations of a VR system for a specified application.</t>
        </r>
      </text>
    </comment>
    <comment ref="E360" authorId="0" shapeId="0">
      <text>
        <r>
          <rPr>
            <sz val="9"/>
            <color indexed="81"/>
            <rFont val="Tahoma"/>
            <family val="2"/>
          </rPr>
          <t>To be aware of the range of possibilities for games engines, including their potential and their limitations</t>
        </r>
      </text>
    </comment>
    <comment ref="E363" authorId="0" shapeId="0">
      <text>
        <r>
          <rPr>
            <sz val="9"/>
            <color indexed="81"/>
            <rFont val="Tahoma"/>
            <family val="2"/>
          </rPr>
          <t>Describe the types of threats to data and information systems</t>
        </r>
      </text>
    </comment>
    <comment ref="E364" authorId="0" shapeId="0">
      <text>
        <r>
          <rPr>
            <sz val="9"/>
            <color indexed="81"/>
            <rFont val="Tahoma"/>
            <family val="2"/>
          </rPr>
          <t>Describe why processes and data need protection</t>
        </r>
      </text>
    </comment>
    <comment ref="E365" authorId="0" shapeId="0">
      <text>
        <r>
          <rPr>
            <sz val="9"/>
            <color indexed="81"/>
            <rFont val="Tahoma"/>
            <family val="2"/>
          </rPr>
          <t>Describe the context in which Confidentiality, Integrity, and Availability are important to given processes or data.</t>
        </r>
      </text>
    </comment>
    <comment ref="E366" authorId="0" shapeId="0">
      <text>
        <r>
          <rPr>
            <sz val="9"/>
            <color indexed="81"/>
            <rFont val="Tahoma"/>
            <family val="2"/>
          </rPr>
          <t>Describe the significant national/international level laws affecting the obligation for the protection of data.</t>
        </r>
      </text>
    </comment>
    <comment ref="E367" authorId="0" shapeId="0">
      <text>
        <r>
          <rPr>
            <sz val="9"/>
            <color indexed="81"/>
            <rFont val="Tahoma"/>
            <family val="2"/>
          </rPr>
          <t>Describe the impact of ethics and social issues in information assurance and security.</t>
        </r>
      </text>
    </comment>
    <comment ref="E368" authorId="0" shapeId="0">
      <text>
        <r>
          <rPr>
            <sz val="9"/>
            <color indexed="81"/>
            <rFont val="Tahoma"/>
            <family val="2"/>
          </rPr>
          <t>Describe the major vulnerabilities present in systems today and the types of attacks.</t>
        </r>
      </text>
    </comment>
    <comment ref="E369" authorId="0" shapeId="0">
      <text>
        <r>
          <rPr>
            <sz val="9"/>
            <color indexed="81"/>
            <rFont val="Tahoma"/>
            <family val="2"/>
          </rPr>
          <t>Define the fundamental motivations for intentional malicious exploitation of vulnerabilities.</t>
        </r>
      </text>
    </comment>
    <comment ref="E370" authorId="0" shapeId="0">
      <text>
        <r>
          <rPr>
            <sz val="9"/>
            <color indexed="81"/>
            <rFont val="Tahoma"/>
            <family val="2"/>
          </rPr>
          <t>Define the protection mechanisms that can be used to detect or mitigate malicious activity in information systems.</t>
        </r>
      </text>
    </comment>
    <comment ref="E371" authorId="0" shapeId="0">
      <text>
        <r>
          <rPr>
            <sz val="9"/>
            <color indexed="81"/>
            <rFont val="Tahoma"/>
            <family val="2"/>
          </rPr>
          <t>Define an incident and evaluate the roles and actions taken in response to an incident.</t>
        </r>
      </text>
    </comment>
    <comment ref="E374" authorId="0" shapeId="0">
      <text>
        <r>
          <rPr>
            <sz val="9"/>
            <color indexed="81"/>
            <rFont val="Tahoma"/>
            <family val="2"/>
          </rPr>
          <t xml:space="preserve">Identify the common type of network attacks describe how the attack can occur.   </t>
        </r>
      </text>
    </comment>
    <comment ref="E375" authorId="0" shapeId="0">
      <text>
        <r>
          <rPr>
            <sz val="9"/>
            <color indexed="81"/>
            <rFont val="Tahoma"/>
            <family val="2"/>
          </rPr>
          <t>Describe the architecture for public and private key cryptography and how PKI supports network security.</t>
        </r>
      </text>
    </comment>
    <comment ref="E376" authorId="0" shapeId="0">
      <text>
        <r>
          <rPr>
            <sz val="9"/>
            <color indexed="81"/>
            <rFont val="Tahoma"/>
            <family val="2"/>
          </rPr>
          <t>Describe the appropriate technical controls that can be implemented in the OSI model to support security.</t>
        </r>
      </text>
    </comment>
    <comment ref="E377" authorId="0" shapeId="0">
      <text>
        <r>
          <rPr>
            <sz val="9"/>
            <color indexed="81"/>
            <rFont val="Tahoma"/>
            <family val="2"/>
          </rPr>
          <t>Describe the components and their application in the security of networked communications (for example, describe the different impacts of an access control list in a firewall to the use of network access translation.</t>
        </r>
      </text>
    </comment>
    <comment ref="E378" authorId="0" shapeId="0">
      <text>
        <r>
          <rPr>
            <sz val="9"/>
            <color indexed="81"/>
            <rFont val="Tahoma"/>
            <family val="2"/>
          </rPr>
          <t xml:space="preserve">Discuss what information could be found in enterprise systems and network devices to aid in identifying both the presence of a threat and where physically the risk exists  </t>
        </r>
      </text>
    </comment>
    <comment ref="E381" authorId="0" shapeId="0">
      <text>
        <r>
          <rPr>
            <sz val="9"/>
            <color indexed="81"/>
            <rFont val="Tahoma"/>
            <family val="2"/>
          </rPr>
          <t>Describe the purpose of Cryptography and list ways it is used in data communications.</t>
        </r>
      </text>
    </comment>
    <comment ref="E382" authorId="0" shapeId="0">
      <text>
        <r>
          <rPr>
            <sz val="9"/>
            <color indexed="81"/>
            <rFont val="Tahoma"/>
            <family val="2"/>
          </rPr>
          <t xml:space="preserve">Define the following terms: Cipher, Cryptanalysis, Cryptographic Algorithm, and Cryptology and describe the two basic methods (ciphers) for transforming plain text in cipher text.  </t>
        </r>
      </text>
    </comment>
    <comment ref="E383" authorId="0" shapeId="0">
      <text>
        <r>
          <rPr>
            <sz val="9"/>
            <color indexed="81"/>
            <rFont val="Tahoma"/>
            <family val="2"/>
          </rPr>
          <t>Discuss the importance of prime numbers in cryptography and explain their use in cryptographic algorithms.</t>
        </r>
      </text>
    </comment>
    <comment ref="E384" authorId="0" shapeId="0">
      <text>
        <r>
          <rPr>
            <sz val="9"/>
            <color indexed="81"/>
            <rFont val="Tahoma"/>
            <family val="2"/>
          </rPr>
          <t xml:space="preserve">Discuss the different cryptographic primitives and the work function of each.   </t>
        </r>
      </text>
    </comment>
    <comment ref="E385" authorId="0" shapeId="0">
      <text>
        <r>
          <rPr>
            <sz val="9"/>
            <color indexed="81"/>
            <rFont val="Tahoma"/>
            <family val="2"/>
          </rPr>
          <t>Describe how the advances in cryptography have made it possible to keep pace with advances in computing power.</t>
        </r>
      </text>
    </comment>
    <comment ref="E386" authorId="0" shapeId="0">
      <text>
        <r>
          <rPr>
            <sz val="9"/>
            <color indexed="81"/>
            <rFont val="Tahoma"/>
            <family val="2"/>
          </rPr>
          <t>Discuss the impact of algorithm design and complexity with respect to the work function of a given cryptographic algorithm.</t>
        </r>
      </text>
    </comment>
    <comment ref="E387" authorId="0" shapeId="0">
      <text>
        <r>
          <rPr>
            <sz val="9"/>
            <color indexed="81"/>
            <rFont val="Tahoma"/>
            <family val="2"/>
          </rPr>
          <t xml:space="preserve">Describe the current algorithms used to support various communication security protocols.  </t>
        </r>
      </text>
    </comment>
    <comment ref="E388" authorId="0" shapeId="0">
      <text>
        <r>
          <rPr>
            <sz val="9"/>
            <color indexed="81"/>
            <rFont val="Tahoma"/>
            <family val="2"/>
          </rPr>
          <t xml:space="preserve">List the security vulnerabilities of the PKI infrastructure.  </t>
        </r>
      </text>
    </comment>
    <comment ref="E391" authorId="0" shapeId="0">
      <text>
        <r>
          <rPr>
            <sz val="9"/>
            <color indexed="81"/>
            <rFont val="Tahoma"/>
            <family val="2"/>
          </rPr>
          <t>Describe organizational considerations with respect to managing risk and how is risk exposure communicated?</t>
        </r>
      </text>
    </comment>
    <comment ref="E392" authorId="0" shapeId="0">
      <text>
        <r>
          <rPr>
            <sz val="9"/>
            <color indexed="81"/>
            <rFont val="Tahoma"/>
            <family val="2"/>
          </rPr>
          <t xml:space="preserve">Describe the methods used to conduct a cost/benefit analysis for risk mitigation.  </t>
        </r>
      </text>
    </comment>
    <comment ref="E393" authorId="0" shapeId="0">
      <text>
        <r>
          <rPr>
            <sz val="9"/>
            <color indexed="81"/>
            <rFont val="Tahoma"/>
            <family val="2"/>
          </rPr>
          <t>Describe an asset and how is the worth established.</t>
        </r>
      </text>
    </comment>
    <comment ref="E394" authorId="0" shapeId="0">
      <text>
        <r>
          <rPr>
            <sz val="9"/>
            <color indexed="81"/>
            <rFont val="Tahoma"/>
            <family val="2"/>
          </rPr>
          <t>Describe the controls and safeguards an organization may implements to ensure delivery of critical services and ensure survival.</t>
        </r>
      </text>
    </comment>
    <comment ref="E395" authorId="0" shapeId="0">
      <text>
        <r>
          <rPr>
            <sz val="9"/>
            <color indexed="81"/>
            <rFont val="Tahoma"/>
            <family val="2"/>
          </rPr>
          <t>Critique the trade-off considerations given the value of an asset and the cost of the security controls to mitigate loss/damage/destruction.</t>
        </r>
      </text>
    </comment>
    <comment ref="E396" authorId="0" shapeId="0">
      <text>
        <r>
          <rPr>
            <sz val="9"/>
            <color indexed="81"/>
            <rFont val="Tahoma"/>
            <family val="2"/>
          </rPr>
          <t>Describe the objective of a security audit and how security controls are assessed.</t>
        </r>
      </text>
    </comment>
    <comment ref="E399" authorId="0" shapeId="0">
      <text>
        <r>
          <rPr>
            <sz val="9"/>
            <color indexed="81"/>
            <rFont val="Tahoma"/>
            <family val="2"/>
          </rPr>
          <t>Describe the function of a security policy in an organization.</t>
        </r>
      </text>
    </comment>
    <comment ref="E400" authorId="0" shapeId="0">
      <text>
        <r>
          <rPr>
            <sz val="9"/>
            <color indexed="81"/>
            <rFont val="Tahoma"/>
            <family val="2"/>
          </rPr>
          <t>Describe the organizational considerations and challenges when creating and implementing a security policy.</t>
        </r>
      </text>
    </comment>
    <comment ref="E401" authorId="0" shapeId="0">
      <text>
        <r>
          <rPr>
            <sz val="9"/>
            <color indexed="81"/>
            <rFont val="Tahoma"/>
            <family val="2"/>
          </rPr>
          <t>Describe the role of an organization in relation to legal and regulatory compliance in the enforcement of a security policy and governance plan.</t>
        </r>
      </text>
    </comment>
    <comment ref="E402" authorId="0" shapeId="0">
      <text>
        <r>
          <rPr>
            <sz val="9"/>
            <color indexed="81"/>
            <rFont val="Tahoma"/>
            <family val="2"/>
          </rPr>
          <t xml:space="preserve">Critique formal models such as Bell-LaPadula, Biba and Clark-Wilson and the role in security policy and governance.  </t>
        </r>
      </text>
    </comment>
    <comment ref="E403" authorId="0" shapeId="0">
      <text>
        <r>
          <rPr>
            <sz val="9"/>
            <color indexed="81"/>
            <rFont val="Tahoma"/>
            <family val="2"/>
          </rPr>
          <t>Describe the impact of risk aversion on the development and implementation of an organization’s security policy and governance plan.</t>
        </r>
      </text>
    </comment>
    <comment ref="E406" authorId="0" shapeId="0">
      <text>
        <r>
          <rPr>
            <sz val="9"/>
            <color indexed="81"/>
            <rFont val="Tahoma"/>
            <family val="2"/>
          </rPr>
          <t>Describe what is a Digital Investigation is, the sources of digital evidence, and the responsibilities for the involved parties.</t>
        </r>
      </text>
    </comment>
    <comment ref="E407" authorId="0" shapeId="0">
      <text>
        <r>
          <rPr>
            <sz val="9"/>
            <color indexed="81"/>
            <rFont val="Tahoma"/>
            <family val="2"/>
          </rPr>
          <t>Describe the legal requirements for use if seized data.</t>
        </r>
      </text>
    </comment>
    <comment ref="E408" authorId="0" shapeId="0">
      <text>
        <r>
          <rPr>
            <sz val="9"/>
            <color indexed="81"/>
            <rFont val="Tahoma"/>
            <family val="2"/>
          </rPr>
          <t>Describe the process of evidence seizure from the time when the requirement was identified to the disposition of the data.</t>
        </r>
      </text>
    </comment>
    <comment ref="E409" authorId="0" shapeId="0">
      <text>
        <r>
          <rPr>
            <sz val="9"/>
            <color indexed="81"/>
            <rFont val="Tahoma"/>
            <family val="2"/>
          </rPr>
          <t>Describe how data collection is accomplished and the proper storage of the original and forensics copy.</t>
        </r>
      </text>
    </comment>
    <comment ref="E410" authorId="0" shapeId="0">
      <text>
        <r>
          <rPr>
            <sz val="9"/>
            <color indexed="81"/>
            <rFont val="Tahoma"/>
            <family val="2"/>
          </rPr>
          <t>Conduct a data collection on a harddrive.</t>
        </r>
      </text>
    </comment>
    <comment ref="E411" authorId="0" shapeId="0">
      <text>
        <r>
          <rPr>
            <sz val="9"/>
            <color indexed="81"/>
            <rFont val="Tahoma"/>
            <family val="2"/>
          </rPr>
          <t>Describe a person’s responsibility and liability while testifying as a forensics examiner.</t>
        </r>
      </text>
    </comment>
    <comment ref="E412" authorId="0" shapeId="0">
      <text>
        <r>
          <rPr>
            <sz val="9"/>
            <color indexed="81"/>
            <rFont val="Tahoma"/>
            <family val="2"/>
          </rPr>
          <t>Describe the file system structure for a given device (NTFA, MFS, iNode, HFS…) and recover data based on a given search term from an imaged system.</t>
        </r>
      </text>
    </comment>
    <comment ref="E413" authorId="0" shapeId="0">
      <text>
        <r>
          <rPr>
            <sz val="9"/>
            <color indexed="81"/>
            <rFont val="Tahoma"/>
            <family val="2"/>
          </rPr>
          <t>Describe how an application can be evaluated to determine if it is the intended application (pre-install), evaluate the application at run-time, and review any error/status logs for unexpected activity.</t>
        </r>
      </text>
    </comment>
    <comment ref="E414" authorId="0" shapeId="0">
      <text>
        <r>
          <rPr>
            <sz val="9"/>
            <color indexed="81"/>
            <rFont val="Tahoma"/>
            <family val="2"/>
          </rPr>
          <t>Capture and interpret network traffic.</t>
        </r>
      </text>
    </comment>
    <comment ref="E415" authorId="0" shapeId="0">
      <text>
        <r>
          <rPr>
            <sz val="9"/>
            <color indexed="81"/>
            <rFont val="Tahoma"/>
            <family val="2"/>
          </rPr>
          <t>Discuss the challenges associated with mobile device forensics.</t>
        </r>
      </text>
    </comment>
    <comment ref="E416" authorId="0" shapeId="0">
      <text>
        <r>
          <rPr>
            <sz val="9"/>
            <color indexed="81"/>
            <rFont val="Tahoma"/>
            <family val="2"/>
          </rPr>
          <t xml:space="preserve">Evaluate a system (network, computer, or application) for the presence of malware or malicious activity.  </t>
        </r>
      </text>
    </comment>
    <comment ref="E419" authorId="0" shapeId="0">
      <text>
        <r>
          <rPr>
            <sz val="9"/>
            <color indexed="81"/>
            <rFont val="Tahoma"/>
            <family val="2"/>
          </rPr>
          <t>Describe the security principles that should be considered to secure a computing system.</t>
        </r>
      </text>
    </comment>
    <comment ref="E420" authorId="0" shapeId="0">
      <text>
        <r>
          <rPr>
            <sz val="9"/>
            <color indexed="81"/>
            <rFont val="Tahoma"/>
            <family val="2"/>
          </rPr>
          <t xml:space="preserve">Describe the function of an access control and it’s integration into an enterprise. </t>
        </r>
      </text>
    </comment>
    <comment ref="E421" authorId="0" shapeId="0">
      <text>
        <r>
          <rPr>
            <sz val="9"/>
            <color indexed="81"/>
            <rFont val="Tahoma"/>
            <family val="2"/>
          </rPr>
          <t>Describe the considerations for usability and social acceptance of security controls.</t>
        </r>
      </text>
    </comment>
    <comment ref="E422" authorId="0" shapeId="0">
      <text>
        <r>
          <rPr>
            <sz val="9"/>
            <color indexed="81"/>
            <rFont val="Tahoma"/>
            <family val="2"/>
          </rPr>
          <t>Identify where data exists in a networked environment, what tools can be used to review the data, and how to analyze the data for evidence of a risk.</t>
        </r>
      </text>
    </comment>
    <comment ref="E423" authorId="0" shapeId="0">
      <text>
        <r>
          <rPr>
            <sz val="9"/>
            <color indexed="81"/>
            <rFont val="Tahoma"/>
            <family val="2"/>
          </rPr>
          <t xml:space="preserve">Define “Defense in Depth” and how security controls can compliment or interfere with each other. </t>
        </r>
      </text>
    </comment>
    <comment ref="E424" authorId="0" shapeId="0">
      <text>
        <r>
          <rPr>
            <sz val="9"/>
            <color indexed="81"/>
            <rFont val="Tahoma"/>
            <family val="2"/>
          </rPr>
          <t>Describe the nature of SCADA systems and the security considerations in designing and protecting them.</t>
        </r>
      </text>
    </comment>
    <comment ref="E427" authorId="0" shapeId="0">
      <text>
        <r>
          <rPr>
            <sz val="9"/>
            <color indexed="81"/>
            <rFont val="Tahoma"/>
            <family val="2"/>
          </rPr>
          <t xml:space="preserve">Describe the requirements for integrating security into the SDL. </t>
        </r>
      </text>
    </comment>
    <comment ref="E428" authorId="0" shapeId="0">
      <text>
        <r>
          <rPr>
            <sz val="9"/>
            <color indexed="81"/>
            <rFont val="Tahoma"/>
            <family val="2"/>
          </rPr>
          <t xml:space="preserve">Apply the concepts of the Design Principles for Protection Mechanisms (e.g. Saltzer and Schroeder ), the Principles for Software Security (Viega and McGraw), and the Principles for Secure Design (Morrie Gasser) on a software development project </t>
        </r>
      </text>
    </comment>
    <comment ref="E429" authorId="0" shapeId="0">
      <text>
        <r>
          <rPr>
            <sz val="9"/>
            <color indexed="81"/>
            <rFont val="Tahoma"/>
            <family val="2"/>
          </rPr>
          <t xml:space="preserve">Develop specifications for a software development effort that fully specify functional requirements and identifies the expected execution paths. </t>
        </r>
      </text>
    </comment>
    <comment ref="E430" authorId="0" shapeId="0">
      <text>
        <r>
          <rPr>
            <sz val="9"/>
            <color indexed="81"/>
            <rFont val="Tahoma"/>
            <family val="2"/>
          </rPr>
          <t>Describe software development best practices for minimizing vulnerabilities in programming code.</t>
        </r>
      </text>
    </comment>
    <comment ref="E431" authorId="0" shapeId="0">
      <text>
        <r>
          <rPr>
            <sz val="9"/>
            <color indexed="81"/>
            <rFont val="Tahoma"/>
            <family val="2"/>
          </rPr>
          <t xml:space="preserve">Conduct a security verification and assessment (static and dynamic) of a software application </t>
        </r>
      </text>
    </comment>
    <comment ref="E434" authorId="0" shapeId="0">
      <text>
        <r>
          <rPr>
            <sz val="9"/>
            <color indexed="81"/>
            <rFont val="Tahoma"/>
            <family val="2"/>
          </rPr>
          <t>Describe how humans gain access to information and data to support their needs</t>
        </r>
      </text>
    </comment>
    <comment ref="E435" authorId="0" shapeId="0">
      <text>
        <r>
          <rPr>
            <sz val="9"/>
            <color indexed="81"/>
            <rFont val="Tahoma"/>
            <family val="2"/>
          </rPr>
          <t>Understand advantages and disadvantages of central organizational control over data</t>
        </r>
      </text>
    </comment>
    <comment ref="E436" authorId="0" shapeId="0">
      <text>
        <r>
          <rPr>
            <sz val="9"/>
            <color indexed="81"/>
            <rFont val="Tahoma"/>
            <family val="2"/>
          </rPr>
          <t xml:space="preserve">Identify the careers/roles associated with information management (e.g., database administrator, data modeler, application developer, end-user).  </t>
        </r>
      </text>
    </comment>
    <comment ref="E437" authorId="0" shapeId="0">
      <text>
        <r>
          <rPr>
            <sz val="9"/>
            <color indexed="81"/>
            <rFont val="Tahoma"/>
            <family val="2"/>
          </rPr>
          <t>Compare and contrast information with data and knowledge</t>
        </r>
      </text>
    </comment>
    <comment ref="E438" authorId="0" shapeId="0">
      <text>
        <r>
          <rPr>
            <sz val="9"/>
            <color indexed="81"/>
            <rFont val="Tahoma"/>
            <family val="2"/>
          </rPr>
          <t xml:space="preserve">Demonstrate uses of explicitly stored metadata/schema associated with data  </t>
        </r>
      </text>
    </comment>
    <comment ref="E439" authorId="0" shapeId="0">
      <text>
        <r>
          <rPr>
            <sz val="9"/>
            <color indexed="81"/>
            <rFont val="Tahoma"/>
            <family val="2"/>
          </rPr>
          <t>Identify issues of data persistence for an organization</t>
        </r>
      </text>
    </comment>
    <comment ref="E440" authorId="0" shapeId="0">
      <text>
        <r>
          <rPr>
            <sz val="9"/>
            <color indexed="81"/>
            <rFont val="Tahoma"/>
            <family val="2"/>
          </rPr>
          <t xml:space="preserve">Critique/defend a small- to medium-size information application with regard to its satisfying real user information needs  </t>
        </r>
      </text>
    </comment>
    <comment ref="E441" authorId="0" shapeId="0">
      <text>
        <r>
          <rPr>
            <sz val="9"/>
            <color indexed="81"/>
            <rFont val="Tahoma"/>
            <family val="2"/>
          </rPr>
          <t>Explain uses of declarative queries</t>
        </r>
      </text>
    </comment>
    <comment ref="E442" authorId="0" shapeId="0">
      <text>
        <r>
          <rPr>
            <sz val="9"/>
            <color indexed="81"/>
            <rFont val="Tahoma"/>
            <family val="2"/>
          </rPr>
          <t>Give a declarative version for a navigational query</t>
        </r>
      </text>
    </comment>
    <comment ref="E443" authorId="0" shapeId="0">
      <text>
        <r>
          <rPr>
            <sz val="9"/>
            <color indexed="81"/>
            <rFont val="Tahoma"/>
            <family val="2"/>
          </rPr>
          <t>Describe several technical solutions to the problems related to information privacy, integrity, security, and preservation</t>
        </r>
      </text>
    </comment>
    <comment ref="E444" authorId="0" shapeId="0">
      <text>
        <r>
          <rPr>
            <sz val="9"/>
            <color indexed="81"/>
            <rFont val="Tahoma"/>
            <family val="2"/>
          </rPr>
          <t xml:space="preserve">Explain measures of efficiency (throughput, response time) and effectiveness (recall, precision)  </t>
        </r>
      </text>
    </comment>
    <comment ref="E445" authorId="0" shapeId="0">
      <text>
        <r>
          <rPr>
            <sz val="9"/>
            <color indexed="81"/>
            <rFont val="Tahoma"/>
            <family val="2"/>
          </rPr>
          <t xml:space="preserve">approaches that scale up to globally networked systems  </t>
        </r>
      </text>
    </comment>
    <comment ref="E446" authorId="0" shapeId="0">
      <text>
        <r>
          <rPr>
            <sz val="9"/>
            <color indexed="81"/>
            <rFont val="Tahoma"/>
            <family val="2"/>
          </rPr>
          <t xml:space="preserve">Identify vulnerabilities and failure scenarios in common forms of information systems  </t>
        </r>
      </text>
    </comment>
    <comment ref="E449" authorId="0" shapeId="0">
      <text>
        <r>
          <rPr>
            <sz val="9"/>
            <color indexed="81"/>
            <rFont val="Tahoma"/>
            <family val="2"/>
          </rPr>
          <t>Explain the characteristics that distinguish the database approach from the traditional approach of programming with data files</t>
        </r>
      </text>
    </comment>
    <comment ref="E450" authorId="0" shapeId="0">
      <text>
        <r>
          <rPr>
            <sz val="9"/>
            <color indexed="81"/>
            <rFont val="Tahoma"/>
            <family val="2"/>
          </rPr>
          <t>Understand the most common designs for core database system components including the query optimizer, query executor, storage manager, access methods, and transaction processor.</t>
        </r>
      </text>
    </comment>
    <comment ref="E451" authorId="0" shapeId="0">
      <text>
        <r>
          <rPr>
            <sz val="9"/>
            <color indexed="81"/>
            <rFont val="Tahoma"/>
            <family val="2"/>
          </rPr>
          <t xml:space="preserve">Cite the basic goals, functions, models, components, applications, and social impact of database systems  </t>
        </r>
      </text>
    </comment>
    <comment ref="E452" authorId="0" shapeId="0">
      <text>
        <r>
          <rPr>
            <sz val="9"/>
            <color indexed="81"/>
            <rFont val="Tahoma"/>
            <family val="2"/>
          </rPr>
          <t>Describe the components of a database system and give examples of their use</t>
        </r>
      </text>
    </comment>
    <comment ref="E453" authorId="0" shapeId="0">
      <text>
        <r>
          <rPr>
            <sz val="9"/>
            <color indexed="81"/>
            <rFont val="Tahoma"/>
            <family val="2"/>
          </rPr>
          <t>Identify major DBMS functions and describe their role in a database system</t>
        </r>
      </text>
    </comment>
    <comment ref="E454" authorId="0" shapeId="0">
      <text>
        <r>
          <rPr>
            <sz val="9"/>
            <color indexed="81"/>
            <rFont val="Tahoma"/>
            <family val="2"/>
          </rPr>
          <t>Explain the concept of data independence and its importance in a database system</t>
        </r>
      </text>
    </comment>
    <comment ref="E455" authorId="0" shapeId="0">
      <text>
        <r>
          <rPr>
            <sz val="9"/>
            <color indexed="81"/>
            <rFont val="Tahoma"/>
            <family val="2"/>
          </rPr>
          <t>Use a declarative query language to elicit information from a database</t>
        </r>
      </text>
    </comment>
    <comment ref="E456" authorId="0" shapeId="0">
      <text>
        <r>
          <rPr>
            <sz val="9"/>
            <color indexed="81"/>
            <rFont val="Tahoma"/>
            <family val="2"/>
          </rPr>
          <t>Describe how various types of content cover the notions of structure and/or of stream (sequence), e.g., documents, multimedia, tables</t>
        </r>
      </text>
    </comment>
    <comment ref="E457" authorId="0" shapeId="0">
      <text>
        <r>
          <rPr>
            <sz val="9"/>
            <color indexed="81"/>
            <rFont val="Tahoma"/>
            <family val="2"/>
          </rPr>
          <t>Describe major approaches to storing and processing large volumes of data</t>
        </r>
      </text>
    </comment>
    <comment ref="E460" authorId="0" shapeId="0">
      <text>
        <r>
          <rPr>
            <sz val="9"/>
            <color indexed="81"/>
            <rFont val="Tahoma"/>
            <family val="2"/>
          </rPr>
          <t>Categorize data models based on the types of concepts that they provide to describe the database structure and their usage, for example, use of conceptual, spreadsheet, physical, and representational data models</t>
        </r>
      </text>
    </comment>
    <comment ref="E461" authorId="0" shapeId="0">
      <text>
        <r>
          <rPr>
            <sz val="9"/>
            <color indexed="81"/>
            <rFont val="Tahoma"/>
            <family val="2"/>
          </rPr>
          <t>Describe the modeling concepts and notation of widely used modeling notation (e.g., ERD notation, and UML), including their use in data modeling</t>
        </r>
      </text>
    </comment>
    <comment ref="E462" authorId="0" shapeId="0">
      <text>
        <r>
          <rPr>
            <sz val="9"/>
            <color indexed="81"/>
            <rFont val="Tahoma"/>
            <family val="2"/>
          </rPr>
          <t>Define the fundamental terminology used in the relational data model</t>
        </r>
      </text>
    </comment>
    <comment ref="E463" authorId="0" shapeId="0">
      <text>
        <r>
          <rPr>
            <sz val="9"/>
            <color indexed="81"/>
            <rFont val="Tahoma"/>
            <family val="2"/>
          </rPr>
          <t>Describe the basic principles of the relational data model</t>
        </r>
      </text>
    </comment>
    <comment ref="E464" authorId="0" shapeId="0">
      <text>
        <r>
          <rPr>
            <sz val="9"/>
            <color indexed="81"/>
            <rFont val="Tahoma"/>
            <family val="2"/>
          </rPr>
          <t>Apply the modeling concepts and notation of the relational data model</t>
        </r>
      </text>
    </comment>
    <comment ref="E465" authorId="0" shapeId="0">
      <text>
        <r>
          <rPr>
            <sz val="9"/>
            <color indexed="81"/>
            <rFont val="Tahoma"/>
            <family val="2"/>
          </rPr>
          <t>Describe the main concepts of the OO model such as object identity, type constructors, encapsulation, inheritance, polymorphism, and versioning</t>
        </r>
      </text>
    </comment>
    <comment ref="E466" authorId="0" shapeId="0">
      <text>
        <r>
          <rPr>
            <sz val="9"/>
            <color indexed="81"/>
            <rFont val="Tahoma"/>
            <family val="2"/>
          </rPr>
          <t>Describe the differences between relational and semi-structured data models</t>
        </r>
      </text>
    </comment>
    <comment ref="E467" authorId="0" shapeId="0">
      <text>
        <r>
          <rPr>
            <sz val="9"/>
            <color indexed="81"/>
            <rFont val="Tahoma"/>
            <family val="2"/>
          </rPr>
          <t>Give a semi-structured equivalent (e.g., in DTD or XML Schema) for a given relational schema</t>
        </r>
      </text>
    </comment>
    <comment ref="E470" authorId="0" shapeId="0">
      <text>
        <r>
          <rPr>
            <sz val="9"/>
            <color indexed="81"/>
            <rFont val="Tahoma"/>
            <family val="2"/>
          </rPr>
          <t>Generate an index file for a collection of resources</t>
        </r>
      </text>
    </comment>
    <comment ref="E471" authorId="0" shapeId="0">
      <text>
        <r>
          <rPr>
            <sz val="9"/>
            <color indexed="81"/>
            <rFont val="Tahoma"/>
            <family val="2"/>
          </rPr>
          <t>Explain the role of an inverted index in locating a document in a collection</t>
        </r>
      </text>
    </comment>
    <comment ref="E472" authorId="0" shapeId="0">
      <text>
        <r>
          <rPr>
            <sz val="9"/>
            <color indexed="81"/>
            <rFont val="Tahoma"/>
            <family val="2"/>
          </rPr>
          <t>Explain how stemming and stop words affect indexing</t>
        </r>
      </text>
    </comment>
    <comment ref="E473" authorId="0" shapeId="0">
      <text>
        <r>
          <rPr>
            <sz val="9"/>
            <color indexed="81"/>
            <rFont val="Tahoma"/>
            <family val="2"/>
          </rPr>
          <t>Identify appropriate indices for given relational schema and query set</t>
        </r>
      </text>
    </comment>
    <comment ref="E474" authorId="0" shapeId="0">
      <text>
        <r>
          <rPr>
            <sz val="9"/>
            <color indexed="81"/>
            <rFont val="Tahoma"/>
            <family val="2"/>
          </rPr>
          <t>Estimate time to retrieve information, when indices are used compared to when they are not used</t>
        </r>
      </text>
    </comment>
    <comment ref="E477" authorId="0" shapeId="0">
      <text>
        <r>
          <rPr>
            <sz val="9"/>
            <color indexed="81"/>
            <rFont val="Tahoma"/>
            <family val="2"/>
          </rPr>
          <t>Prepare a relational schema from a conceptual model developed using the entity- relationship model</t>
        </r>
      </text>
    </comment>
    <comment ref="E478" authorId="0" shapeId="0">
      <text>
        <r>
          <rPr>
            <sz val="9"/>
            <color indexed="81"/>
            <rFont val="Tahoma"/>
            <family val="2"/>
          </rPr>
          <t>Explain and demonstrate the concepts of entity integrity constraint and referential integrity constraint (including definition of the concept of a foreign key)</t>
        </r>
      </text>
    </comment>
    <comment ref="E479" authorId="0" shapeId="0">
      <text>
        <r>
          <rPr>
            <sz val="9"/>
            <color indexed="81"/>
            <rFont val="Tahoma"/>
            <family val="2"/>
          </rPr>
          <t>Demonstrate use of the relational algebra operations from mathematical set theory (union, intersection, difference, and Cartesian product) and the relational algebra operations developed specifically for relational databases (select (restrict), project, join, and division)</t>
        </r>
      </text>
    </comment>
    <comment ref="E480" authorId="0" shapeId="0">
      <text>
        <r>
          <rPr>
            <sz val="9"/>
            <color indexed="81"/>
            <rFont val="Tahoma"/>
            <family val="2"/>
          </rPr>
          <t>Demonstrate queries in the relational algebra</t>
        </r>
      </text>
    </comment>
    <comment ref="E481" authorId="0" shapeId="0">
      <text>
        <r>
          <rPr>
            <sz val="9"/>
            <color indexed="81"/>
            <rFont val="Tahoma"/>
            <family val="2"/>
          </rPr>
          <t>Demonstrate queries in the tuple relational calculus</t>
        </r>
      </text>
    </comment>
    <comment ref="E482" authorId="0" shapeId="0">
      <text>
        <r>
          <rPr>
            <sz val="9"/>
            <color indexed="81"/>
            <rFont val="Tahoma"/>
            <family val="2"/>
          </rPr>
          <t>Determine the functional dependency between two or more attributes that are a subset of a relation</t>
        </r>
      </text>
    </comment>
    <comment ref="E483" authorId="0" shapeId="0">
      <text>
        <r>
          <rPr>
            <sz val="9"/>
            <color indexed="81"/>
            <rFont val="Tahoma"/>
            <family val="2"/>
          </rPr>
          <t>Connect constraints expressed as primary key and foreign key, with functional dependencies</t>
        </r>
      </text>
    </comment>
    <comment ref="E484" authorId="0" shapeId="0">
      <text>
        <r>
          <rPr>
            <sz val="9"/>
            <color indexed="81"/>
            <rFont val="Tahoma"/>
            <family val="2"/>
          </rPr>
          <t>Compute the closure of a set of attributes under given functional dependencies</t>
        </r>
      </text>
    </comment>
    <comment ref="E485" authorId="0" shapeId="0">
      <text>
        <r>
          <rPr>
            <sz val="9"/>
            <color indexed="81"/>
            <rFont val="Tahoma"/>
            <family val="2"/>
          </rPr>
          <t>Determine whether or not a set of attributes form a superkey and/or candidate key for a relation with given functional dependencies</t>
        </r>
      </text>
    </comment>
    <comment ref="E486" authorId="0" shapeId="0">
      <text>
        <r>
          <rPr>
            <sz val="9"/>
            <color indexed="81"/>
            <rFont val="Tahoma"/>
            <family val="2"/>
          </rPr>
          <t>Evaluate a proposed decomposition, to say whether or not it has lossless-join and dependency-preservation</t>
        </r>
      </text>
    </comment>
    <comment ref="E487" authorId="0" shapeId="0">
      <text>
        <r>
          <rPr>
            <sz val="9"/>
            <color indexed="81"/>
            <rFont val="Tahoma"/>
            <family val="2"/>
          </rPr>
          <t>Describe what is meant by BCNF, PJNF, 5NF</t>
        </r>
      </text>
    </comment>
    <comment ref="E488" authorId="0" shapeId="0">
      <text>
        <r>
          <rPr>
            <sz val="9"/>
            <color indexed="81"/>
            <rFont val="Tahoma"/>
            <family val="2"/>
          </rPr>
          <t>Explain the impact of normalization on the efficiency of database operations especially query optimization</t>
        </r>
      </text>
    </comment>
    <comment ref="E489" authorId="0" shapeId="0">
      <text>
        <r>
          <rPr>
            <sz val="9"/>
            <color indexed="81"/>
            <rFont val="Tahoma"/>
            <family val="2"/>
          </rPr>
          <t>Describe what is a multi-valued dependency and what type of constraints it specifies</t>
        </r>
      </text>
    </comment>
    <comment ref="E492" authorId="0" shapeId="0">
      <text>
        <r>
          <rPr>
            <sz val="9"/>
            <color indexed="81"/>
            <rFont val="Tahoma"/>
            <family val="2"/>
          </rPr>
          <t>Create a relational database schema in SQL that incorporates key, entity integrity, and referential integrity constraints</t>
        </r>
      </text>
    </comment>
    <comment ref="E493" authorId="0" shapeId="0">
      <text>
        <r>
          <rPr>
            <sz val="9"/>
            <color indexed="81"/>
            <rFont val="Tahoma"/>
            <family val="2"/>
          </rPr>
          <t>Demonstrate data definition in SQL and retrieving information from a database using the SQL SELECT statement</t>
        </r>
      </text>
    </comment>
    <comment ref="E494" authorId="0" shapeId="0">
      <text>
        <r>
          <rPr>
            <sz val="9"/>
            <color indexed="81"/>
            <rFont val="Tahoma"/>
            <family val="2"/>
          </rPr>
          <t>Evaluate a set of query processing strategies and select the optimal strategy</t>
        </r>
      </text>
    </comment>
    <comment ref="E495" authorId="0" shapeId="0">
      <text>
        <r>
          <rPr>
            <sz val="9"/>
            <color indexed="81"/>
            <rFont val="Tahoma"/>
            <family val="2"/>
          </rPr>
          <t>Create a non-procedural query by filling in templates of relations to construct an example of the desired query result</t>
        </r>
      </text>
    </comment>
    <comment ref="E496" authorId="0" shapeId="0">
      <text>
        <r>
          <rPr>
            <sz val="9"/>
            <color indexed="81"/>
            <rFont val="Tahoma"/>
            <family val="2"/>
          </rPr>
          <t>Embed object-oriented queries into a stand-alone language such as C++ or Java (e.g., SELECT Col.Method() FROM Object)</t>
        </r>
      </text>
    </comment>
    <comment ref="E497" authorId="0" shapeId="0">
      <text>
        <r>
          <rPr>
            <sz val="9"/>
            <color indexed="81"/>
            <rFont val="Tahoma"/>
            <family val="2"/>
          </rPr>
          <t>Write a stored procedure that deals with parameters and has some control flow, to provide a given functionality</t>
        </r>
      </text>
    </comment>
    <comment ref="E500" authorId="0" shapeId="0">
      <text>
        <r>
          <rPr>
            <sz val="9"/>
            <color indexed="81"/>
            <rFont val="Tahoma"/>
            <family val="2"/>
          </rPr>
          <t>Create a transaction by embedding SQL into an application program</t>
        </r>
      </text>
    </comment>
    <comment ref="E501" authorId="0" shapeId="0">
      <text>
        <r>
          <rPr>
            <sz val="9"/>
            <color indexed="81"/>
            <rFont val="Tahoma"/>
            <family val="2"/>
          </rPr>
          <t>Explain the concept of implicit commits</t>
        </r>
      </text>
    </comment>
    <comment ref="E502" authorId="0" shapeId="0">
      <text>
        <r>
          <rPr>
            <sz val="9"/>
            <color indexed="81"/>
            <rFont val="Tahoma"/>
            <family val="2"/>
          </rPr>
          <t>Describe the issues specific to efficient transaction execution</t>
        </r>
      </text>
    </comment>
    <comment ref="E503" authorId="0" shapeId="0">
      <text>
        <r>
          <rPr>
            <sz val="9"/>
            <color indexed="81"/>
            <rFont val="Tahoma"/>
            <family val="2"/>
          </rPr>
          <t>Explain when and why rollback is needed and how logging assures proper rollback</t>
        </r>
      </text>
    </comment>
    <comment ref="E504" authorId="0" shapeId="0">
      <text>
        <r>
          <rPr>
            <sz val="9"/>
            <color indexed="81"/>
            <rFont val="Tahoma"/>
            <family val="2"/>
          </rPr>
          <t>Explain the effect of different isolation levels on the concurrency control mechanisms</t>
        </r>
      </text>
    </comment>
    <comment ref="E505" authorId="0" shapeId="0">
      <text>
        <r>
          <rPr>
            <sz val="9"/>
            <color indexed="81"/>
            <rFont val="Tahoma"/>
            <family val="2"/>
          </rPr>
          <t>Choose the proper isolation level for implementing a specified transaction protocol</t>
        </r>
      </text>
    </comment>
    <comment ref="E506" authorId="0" shapeId="0">
      <text>
        <r>
          <rPr>
            <sz val="9"/>
            <color indexed="81"/>
            <rFont val="Tahoma"/>
            <family val="2"/>
          </rPr>
          <t>Identify appropriate transaction boundaries in application programs</t>
        </r>
      </text>
    </comment>
    <comment ref="E509" authorId="0" shapeId="0">
      <text>
        <r>
          <rPr>
            <sz val="9"/>
            <color indexed="81"/>
            <rFont val="Tahoma"/>
            <family val="2"/>
          </rPr>
          <t>Explain the techniques used for data fragmentation, replication, and allocation during the distributed database design process</t>
        </r>
      </text>
    </comment>
    <comment ref="E510" authorId="0" shapeId="0">
      <text>
        <r>
          <rPr>
            <sz val="9"/>
            <color indexed="81"/>
            <rFont val="Tahoma"/>
            <family val="2"/>
          </rPr>
          <t>Evaluate simple strategies for executing a distributed query to select the strategy that minimizes the amount of data transfer</t>
        </r>
      </text>
    </comment>
    <comment ref="E511" authorId="0" shapeId="0">
      <text>
        <r>
          <rPr>
            <sz val="9"/>
            <color indexed="81"/>
            <rFont val="Tahoma"/>
            <family val="2"/>
          </rPr>
          <t>Explain how the two-phase commit protocol is used to deal with committing a transaction that accesses databases stored on multiple nodes</t>
        </r>
      </text>
    </comment>
    <comment ref="E512" authorId="0" shapeId="0">
      <text>
        <r>
          <rPr>
            <sz val="9"/>
            <color indexed="81"/>
            <rFont val="Tahoma"/>
            <family val="2"/>
          </rPr>
          <t>Describe distributed concurrency control based on the distinguished copy techniques and the voting method</t>
        </r>
      </text>
    </comment>
    <comment ref="E513" authorId="0" shapeId="0">
      <text>
        <r>
          <rPr>
            <sz val="9"/>
            <color indexed="81"/>
            <rFont val="Tahoma"/>
            <family val="2"/>
          </rPr>
          <t>Describe the three levels of software in the client-server model</t>
        </r>
      </text>
    </comment>
    <comment ref="E516" authorId="0" shapeId="0">
      <text>
        <r>
          <rPr>
            <sz val="9"/>
            <color indexed="81"/>
            <rFont val="Tahoma"/>
            <family val="2"/>
          </rPr>
          <t>Explain the concepts of records, record types, and files, as well as the different techniques for placing file records on disk</t>
        </r>
      </text>
    </comment>
    <comment ref="E517" authorId="0" shapeId="0">
      <text>
        <r>
          <rPr>
            <sz val="9"/>
            <color indexed="81"/>
            <rFont val="Tahoma"/>
            <family val="2"/>
          </rPr>
          <t>Give examples of the application of primary, secondary, and clustering indexes</t>
        </r>
      </text>
    </comment>
    <comment ref="E518" authorId="0" shapeId="0">
      <text>
        <r>
          <rPr>
            <sz val="9"/>
            <color indexed="81"/>
            <rFont val="Tahoma"/>
            <family val="2"/>
          </rPr>
          <t>Distinguish between a non-dense index and a dense index</t>
        </r>
      </text>
    </comment>
    <comment ref="E519" authorId="0" shapeId="0">
      <text>
        <r>
          <rPr>
            <sz val="9"/>
            <color indexed="81"/>
            <rFont val="Tahoma"/>
            <family val="2"/>
          </rPr>
          <t>Implement dynamic multilevel indexes using B-trees</t>
        </r>
      </text>
    </comment>
    <comment ref="E520" authorId="0" shapeId="0">
      <text>
        <r>
          <rPr>
            <sz val="9"/>
            <color indexed="81"/>
            <rFont val="Tahoma"/>
            <family val="2"/>
          </rPr>
          <t>Explain the theory and application of internal and external hashing techniques</t>
        </r>
      </text>
    </comment>
    <comment ref="E521" authorId="0" shapeId="0">
      <text>
        <r>
          <rPr>
            <sz val="9"/>
            <color indexed="81"/>
            <rFont val="Tahoma"/>
            <family val="2"/>
          </rPr>
          <t>Use hashing to facilitate dynamic file expansion</t>
        </r>
      </text>
    </comment>
    <comment ref="E522" authorId="0" shapeId="0">
      <text>
        <r>
          <rPr>
            <sz val="9"/>
            <color indexed="81"/>
            <rFont val="Tahoma"/>
            <family val="2"/>
          </rPr>
          <t>Describe the relationships among hashing, compression, and efficient database searches</t>
        </r>
      </text>
    </comment>
    <comment ref="E523" authorId="0" shapeId="0">
      <text>
        <r>
          <rPr>
            <sz val="9"/>
            <color indexed="81"/>
            <rFont val="Tahoma"/>
            <family val="2"/>
          </rPr>
          <t>Evaluate costs and benefits of various hashing schemes</t>
        </r>
      </text>
    </comment>
    <comment ref="E524" authorId="0" shapeId="0">
      <text>
        <r>
          <rPr>
            <sz val="9"/>
            <color indexed="81"/>
            <rFont val="Tahoma"/>
            <family val="2"/>
          </rPr>
          <t>Explain how physical database design affects database transaction efficiency</t>
        </r>
      </text>
    </comment>
    <comment ref="E527" authorId="0" shapeId="0">
      <text>
        <r>
          <rPr>
            <sz val="9"/>
            <color indexed="81"/>
            <rFont val="Tahoma"/>
            <family val="2"/>
          </rPr>
          <t>Compare and contrast different conceptions of data mining as evidenced in both research and application</t>
        </r>
      </text>
    </comment>
    <comment ref="E528" authorId="0" shapeId="0">
      <text>
        <r>
          <rPr>
            <sz val="9"/>
            <color indexed="81"/>
            <rFont val="Tahoma"/>
            <family val="2"/>
          </rPr>
          <t>Explain the role of finding associations in commercial market basket data</t>
        </r>
      </text>
    </comment>
    <comment ref="E529" authorId="0" shapeId="0">
      <text>
        <r>
          <rPr>
            <sz val="9"/>
            <color indexed="81"/>
            <rFont val="Tahoma"/>
            <family val="2"/>
          </rPr>
          <t>Characterize the kinds of patterns that can be discovered by association rule mining</t>
        </r>
      </text>
    </comment>
    <comment ref="E530" authorId="0" shapeId="0">
      <text>
        <r>
          <rPr>
            <sz val="9"/>
            <color indexed="81"/>
            <rFont val="Tahoma"/>
            <family val="2"/>
          </rPr>
          <t>Describe how to extend a relational system to find patterns using association rules</t>
        </r>
      </text>
    </comment>
    <comment ref="E531" authorId="0" shapeId="0">
      <text>
        <r>
          <rPr>
            <sz val="9"/>
            <color indexed="81"/>
            <rFont val="Tahoma"/>
            <family val="2"/>
          </rPr>
          <t>Evaluate methodological issues underlying the effective application of data mining</t>
        </r>
      </text>
    </comment>
    <comment ref="E532" authorId="0" shapeId="0">
      <text>
        <r>
          <rPr>
            <sz val="9"/>
            <color indexed="81"/>
            <rFont val="Tahoma"/>
            <family val="2"/>
          </rPr>
          <t>Identify and characterize sources of noise, redundancy, and outliers in presented data</t>
        </r>
      </text>
    </comment>
    <comment ref="E533" authorId="0" shapeId="0">
      <text>
        <r>
          <rPr>
            <sz val="9"/>
            <color indexed="81"/>
            <rFont val="Tahoma"/>
            <family val="2"/>
          </rPr>
          <t>Identify mechanisms (on-line aggregation, anytime behavior, interactive visualization) to close the loop in the data mining process</t>
        </r>
      </text>
    </comment>
    <comment ref="E534" authorId="0" shapeId="0">
      <text>
        <r>
          <rPr>
            <sz val="9"/>
            <color indexed="81"/>
            <rFont val="Tahoma"/>
            <family val="2"/>
          </rPr>
          <t>Describe why the various close-the-loop processes improve the effectiveness of data mining</t>
        </r>
      </text>
    </comment>
    <comment ref="E537" authorId="0" shapeId="0">
      <text>
        <r>
          <rPr>
            <sz val="9"/>
            <color indexed="81"/>
            <rFont val="Tahoma"/>
            <family val="2"/>
          </rPr>
          <t>Explain basic information storage and retrieval concepts</t>
        </r>
      </text>
    </comment>
    <comment ref="E538" authorId="0" shapeId="0">
      <text>
        <r>
          <rPr>
            <sz val="9"/>
            <color indexed="81"/>
            <rFont val="Tahoma"/>
            <family val="2"/>
          </rPr>
          <t>Describe what issues are specific to efficient information retrieval</t>
        </r>
      </text>
    </comment>
    <comment ref="E539" authorId="0" shapeId="0">
      <text>
        <r>
          <rPr>
            <sz val="9"/>
            <color indexed="81"/>
            <rFont val="Tahoma"/>
            <family val="2"/>
          </rPr>
          <t>Give applications of alternative search strategies and explain why the particular search strategy is appropriate for the application</t>
        </r>
      </text>
    </comment>
    <comment ref="E540" authorId="0" shapeId="0">
      <text>
        <r>
          <rPr>
            <sz val="9"/>
            <color indexed="81"/>
            <rFont val="Tahoma"/>
            <family val="2"/>
          </rPr>
          <t>Perform Internet-based research</t>
        </r>
      </text>
    </comment>
    <comment ref="E541" authorId="0" shapeId="0">
      <text>
        <r>
          <rPr>
            <sz val="9"/>
            <color indexed="81"/>
            <rFont val="Tahoma"/>
            <family val="2"/>
          </rPr>
          <t>Design and implement a small to medium size information storage and retrieval system, or digital library</t>
        </r>
      </text>
    </comment>
    <comment ref="E542" authorId="0" shapeId="0">
      <text>
        <r>
          <rPr>
            <sz val="9"/>
            <color indexed="81"/>
            <rFont val="Tahoma"/>
            <family val="2"/>
          </rPr>
          <t>Describe some of the technical solutions to the problems related to archiving and preserving information in a digital library</t>
        </r>
      </text>
    </comment>
    <comment ref="E545" authorId="0" shapeId="0">
      <text>
        <r>
          <rPr>
            <sz val="9"/>
            <color indexed="81"/>
            <rFont val="Tahoma"/>
            <family val="2"/>
          </rPr>
          <t xml:space="preserve">Describe the media and supporting devices commonly associated with multimedia information and systems </t>
        </r>
      </text>
    </comment>
    <comment ref="E546" authorId="0" shapeId="0">
      <text>
        <r>
          <rPr>
            <sz val="9"/>
            <color indexed="81"/>
            <rFont val="Tahoma"/>
            <family val="2"/>
          </rPr>
          <t xml:space="preserve">Explain basic multimedia presentation concepts </t>
        </r>
      </text>
    </comment>
    <comment ref="E547" authorId="0" shapeId="0">
      <text>
        <r>
          <rPr>
            <sz val="9"/>
            <color indexed="81"/>
            <rFont val="Tahoma"/>
            <family val="2"/>
          </rPr>
          <t xml:space="preserve">Demonstrate the use of content-based information analysis in a multimedia information system </t>
        </r>
      </text>
    </comment>
    <comment ref="E548" authorId="0" shapeId="0">
      <text>
        <r>
          <rPr>
            <sz val="9"/>
            <color indexed="81"/>
            <rFont val="Tahoma"/>
            <family val="2"/>
          </rPr>
          <t xml:space="preserve">Critique multimedia presentations in terms of their appropriate use of audio, video, graphics, color, and other information presentation concepts </t>
        </r>
      </text>
    </comment>
    <comment ref="E549" authorId="0" shapeId="0">
      <text>
        <r>
          <rPr>
            <sz val="9"/>
            <color indexed="81"/>
            <rFont val="Tahoma"/>
            <family val="2"/>
          </rPr>
          <t xml:space="preserve">Implement a multimedia application using a commercial authoring system </t>
        </r>
      </text>
    </comment>
    <comment ref="E550" authorId="0" shapeId="0">
      <text>
        <r>
          <rPr>
            <sz val="9"/>
            <color indexed="81"/>
            <rFont val="Tahoma"/>
            <family val="2"/>
          </rPr>
          <t xml:space="preserve">For each of several media or multimedia standards, describe in non-technical language what the standard calls for, and explain how aspects of human perception might be sensitive to the limitations of that standard </t>
        </r>
      </text>
    </comment>
    <comment ref="E551" authorId="0" shapeId="0">
      <text>
        <r>
          <rPr>
            <sz val="9"/>
            <color indexed="81"/>
            <rFont val="Tahoma"/>
            <family val="2"/>
          </rPr>
          <t xml:space="preserve">Describe the characteristics of a computer system (including identification of support tools and appropriate standards) that has to host the implementation of one of a range of possible multimedia applications </t>
        </r>
      </text>
    </comment>
    <comment ref="E554" authorId="0" shapeId="0">
      <text>
        <r>
          <rPr>
            <sz val="9"/>
            <color indexed="81"/>
            <rFont val="Tahoma"/>
            <family val="2"/>
          </rPr>
          <t xml:space="preserve">Describe Turing test and the “Chinese Room” thought experiment. </t>
        </r>
      </text>
    </comment>
    <comment ref="E555" authorId="0" shapeId="0">
      <text>
        <r>
          <rPr>
            <sz val="9"/>
            <color indexed="81"/>
            <rFont val="Tahoma"/>
            <family val="2"/>
          </rPr>
          <t xml:space="preserve">Differentiate between the concepts of optimal reasoning/behavior and human-like reasoning/behavior. </t>
        </r>
      </text>
    </comment>
    <comment ref="E556" authorId="0" shapeId="0">
      <text>
        <r>
          <rPr>
            <sz val="9"/>
            <color indexed="81"/>
            <rFont val="Tahoma"/>
            <family val="2"/>
          </rPr>
          <t xml:space="preserve">Describe a given problem domain using the characteristics of the environments in which intelligent systems must function. </t>
        </r>
      </text>
    </comment>
    <comment ref="E559" authorId="0" shapeId="0">
      <text>
        <r>
          <rPr>
            <sz val="9"/>
            <color indexed="81"/>
            <rFont val="Tahoma"/>
            <family val="2"/>
          </rPr>
          <t>Formulate an efficient problem space for a problem expressed in natural language (e.g., English) in terms of initial and goal states, and operators. [Application]</t>
        </r>
      </text>
    </comment>
    <comment ref="E560" authorId="0" shapeId="0">
      <text>
        <r>
          <rPr>
            <sz val="9"/>
            <color indexed="81"/>
            <rFont val="Tahoma"/>
            <family val="2"/>
          </rPr>
          <t>Describe the role of heuristics and describe the trade-offs among completeness, optimality, time complexity, and space complexity.</t>
        </r>
      </text>
    </comment>
    <comment ref="E561" authorId="0" shapeId="0">
      <text>
        <r>
          <rPr>
            <sz val="9"/>
            <color indexed="81"/>
            <rFont val="Tahoma"/>
            <family val="2"/>
          </rPr>
          <t xml:space="preserve">Describe the problem of combinatorial explosion of search space and its consequences. </t>
        </r>
      </text>
    </comment>
    <comment ref="E562" authorId="0" shapeId="0">
      <text>
        <r>
          <rPr>
            <sz val="9"/>
            <color indexed="81"/>
            <rFont val="Tahoma"/>
            <family val="2"/>
          </rPr>
          <t>Select and implement an appropriate uninformed search algorithm for a problem, and characterize its time and space complexities.</t>
        </r>
      </text>
    </comment>
    <comment ref="E563" authorId="0" shapeId="0">
      <text>
        <r>
          <rPr>
            <sz val="9"/>
            <color indexed="81"/>
            <rFont val="Tahoma"/>
            <family val="2"/>
          </rPr>
          <t xml:space="preserve">Select and implement an appropriate informed search algorithm for a problem by designing the necessary heuristic evaluation function. </t>
        </r>
      </text>
    </comment>
    <comment ref="E564" authorId="0" shapeId="0">
      <text>
        <r>
          <rPr>
            <sz val="9"/>
            <color indexed="81"/>
            <rFont val="Tahoma"/>
            <family val="2"/>
          </rPr>
          <t xml:space="preserve">Evaluate whether a heuristic for a given problem is admissible/can guarantee optimal solution. </t>
        </r>
      </text>
    </comment>
    <comment ref="E565" authorId="0" shapeId="0">
      <text>
        <r>
          <rPr>
            <sz val="9"/>
            <color indexed="81"/>
            <rFont val="Tahoma"/>
            <family val="2"/>
          </rPr>
          <t xml:space="preserve">Formulate a problem specified in natural language (e.g., English) as a constraint-satisfaction problem and implement it using a chronological backtracking algorithm or stochastic local search. </t>
        </r>
      </text>
    </comment>
    <comment ref="E566" authorId="0" shapeId="0">
      <text>
        <r>
          <rPr>
            <sz val="9"/>
            <color indexed="81"/>
            <rFont val="Tahoma"/>
            <family val="2"/>
          </rPr>
          <t xml:space="preserve">Compare and contrast basic search issues with game playing issues </t>
        </r>
      </text>
    </comment>
    <comment ref="E569" authorId="0" shapeId="0">
      <text>
        <r>
          <rPr>
            <sz val="9"/>
            <color indexed="81"/>
            <rFont val="Tahoma"/>
            <family val="2"/>
          </rPr>
          <t xml:space="preserve">Translate a natural language (e.g., English) sentence into predicate logic statement. </t>
        </r>
      </text>
    </comment>
    <comment ref="E570" authorId="0" shapeId="0">
      <text>
        <r>
          <rPr>
            <sz val="9"/>
            <color indexed="81"/>
            <rFont val="Tahoma"/>
            <family val="2"/>
          </rPr>
          <t xml:space="preserve">Convert a quantified logic statement into clause form. </t>
        </r>
      </text>
    </comment>
    <comment ref="E571" authorId="0" shapeId="0">
      <text>
        <r>
          <rPr>
            <sz val="9"/>
            <color indexed="81"/>
            <rFont val="Tahoma"/>
            <family val="2"/>
          </rPr>
          <t xml:space="preserve">Apply resolution to a set of logic statements to answer a query. </t>
        </r>
      </text>
    </comment>
    <comment ref="E572" authorId="0" shapeId="0">
      <text>
        <r>
          <rPr>
            <sz val="9"/>
            <color indexed="81"/>
            <rFont val="Tahoma"/>
            <family val="2"/>
          </rPr>
          <t xml:space="preserve">Apply Bayes theorem to determine conditional probabilities in a problem. </t>
        </r>
      </text>
    </comment>
    <comment ref="E575" authorId="0" shapeId="0">
      <text>
        <r>
          <rPr>
            <sz val="9"/>
            <color indexed="81"/>
            <rFont val="Tahoma"/>
            <family val="2"/>
          </rPr>
          <t xml:space="preserve">List the differences among the three main styles of learning: supervised, reinforcement, and unsupervised. </t>
        </r>
      </text>
    </comment>
    <comment ref="E576" authorId="0" shapeId="0">
      <text>
        <r>
          <rPr>
            <sz val="9"/>
            <color indexed="81"/>
            <rFont val="Tahoma"/>
            <family val="2"/>
          </rPr>
          <t xml:space="preserve">Identify examples of classification tasks, including the available input features and output to be predicted. </t>
        </r>
      </text>
    </comment>
    <comment ref="E577" authorId="0" shapeId="0">
      <text>
        <r>
          <rPr>
            <sz val="9"/>
            <color indexed="81"/>
            <rFont val="Tahoma"/>
            <family val="2"/>
          </rPr>
          <t xml:space="preserve">Explain the difference between inductive and deductive learning. </t>
        </r>
      </text>
    </comment>
    <comment ref="E578" authorId="0" shapeId="0">
      <text>
        <r>
          <rPr>
            <sz val="9"/>
            <color indexed="81"/>
            <rFont val="Tahoma"/>
            <family val="2"/>
          </rPr>
          <t>Apply the simple statistical learning algorithm such as Naive Bayesian Classifier to a classification task and measure the classifier's accuracy.</t>
        </r>
      </text>
    </comment>
    <comment ref="E581" authorId="0" shapeId="0">
      <text>
        <r>
          <rPr>
            <sz val="9"/>
            <color indexed="81"/>
            <rFont val="Tahoma"/>
            <family val="2"/>
          </rPr>
          <t>Design and implement a genetic algorithm solution to a problem.</t>
        </r>
      </text>
    </comment>
    <comment ref="E582" authorId="0" shapeId="0">
      <text>
        <r>
          <rPr>
            <sz val="9"/>
            <color indexed="81"/>
            <rFont val="Tahoma"/>
            <family val="2"/>
          </rPr>
          <t xml:space="preserve">Design and implement a simulated annealing schedule to avoid local minima in a problem. </t>
        </r>
      </text>
    </comment>
    <comment ref="E583" authorId="0" shapeId="0">
      <text>
        <r>
          <rPr>
            <sz val="9"/>
            <color indexed="81"/>
            <rFont val="Tahoma"/>
            <family val="2"/>
          </rPr>
          <t xml:space="preserve">Design and implement A*/beam search to solve a problem. </t>
        </r>
      </text>
    </comment>
    <comment ref="E584" authorId="0" shapeId="0">
      <text>
        <r>
          <rPr>
            <sz val="9"/>
            <color indexed="81"/>
            <rFont val="Tahoma"/>
            <family val="2"/>
          </rPr>
          <t>Apply minimax search with alpha-beta pruning to prune search space in a two-player game.</t>
        </r>
      </text>
    </comment>
    <comment ref="E585" authorId="0" shapeId="0">
      <text>
        <r>
          <rPr>
            <sz val="9"/>
            <color indexed="81"/>
            <rFont val="Tahoma"/>
            <family val="2"/>
          </rPr>
          <t>Compare and contrast genetic algorithms with classic search techniques.</t>
        </r>
      </text>
    </comment>
    <comment ref="E586" authorId="0" shapeId="0">
      <text>
        <r>
          <rPr>
            <sz val="9"/>
            <color indexed="81"/>
            <rFont val="Tahoma"/>
            <family val="2"/>
          </rPr>
          <t xml:space="preserve">Compare and contrast various heuristic searches vis-a-vis applicability to a given problem. </t>
        </r>
      </text>
    </comment>
    <comment ref="E589" authorId="0" shapeId="0">
      <text>
        <r>
          <rPr>
            <sz val="9"/>
            <color indexed="81"/>
            <rFont val="Tahoma"/>
            <family val="2"/>
          </rPr>
          <t xml:space="preserve">Compare and contrast the most common models used for structured knowledge representation, highlighting their strengths and weaknesses. </t>
        </r>
      </text>
    </comment>
    <comment ref="E590" authorId="0" shapeId="0">
      <text>
        <r>
          <rPr>
            <sz val="9"/>
            <color indexed="81"/>
            <rFont val="Tahoma"/>
            <family val="2"/>
          </rPr>
          <t xml:space="preserve">Identify the components of non-monotonic reasoning and its usefulness as a representational mechanisms for belief systems. </t>
        </r>
      </text>
    </comment>
    <comment ref="E591" authorId="0" shapeId="0">
      <text>
        <r>
          <rPr>
            <sz val="9"/>
            <color indexed="81"/>
            <rFont val="Tahoma"/>
            <family val="2"/>
          </rPr>
          <t xml:space="preserve">Compare and contrast the basic techniques for representing uncertainty. </t>
        </r>
      </text>
    </comment>
    <comment ref="E592" authorId="0" shapeId="0">
      <text>
        <r>
          <rPr>
            <sz val="9"/>
            <color indexed="81"/>
            <rFont val="Tahoma"/>
            <family val="2"/>
          </rPr>
          <t xml:space="preserve">Compare and contrast the basic techniques for qualitative representation. </t>
        </r>
      </text>
    </comment>
    <comment ref="E593" authorId="0" shapeId="0">
      <text>
        <r>
          <rPr>
            <sz val="9"/>
            <color indexed="81"/>
            <rFont val="Tahoma"/>
            <family val="2"/>
          </rPr>
          <t xml:space="preserve">Apply situation and event calculus to problems of action and change. </t>
        </r>
      </text>
    </comment>
    <comment ref="E594" authorId="0" shapeId="0">
      <text>
        <r>
          <rPr>
            <sz val="9"/>
            <color indexed="81"/>
            <rFont val="Tahoma"/>
            <family val="2"/>
          </rPr>
          <t xml:space="preserve">Explain the distinction between temporal and spatial reasoning, and how they interrelate. </t>
        </r>
      </text>
    </comment>
    <comment ref="E595" authorId="0" shapeId="0">
      <text>
        <r>
          <rPr>
            <sz val="9"/>
            <color indexed="81"/>
            <rFont val="Tahoma"/>
            <family val="2"/>
          </rPr>
          <t xml:space="preserve">Explain the difference between rule-based, case-based and model-based reasoning techniques. </t>
        </r>
      </text>
    </comment>
    <comment ref="E596" authorId="0" shapeId="0">
      <text>
        <r>
          <rPr>
            <sz val="9"/>
            <color indexed="81"/>
            <rFont val="Tahoma"/>
            <family val="2"/>
          </rPr>
          <t xml:space="preserve">Define the concept of a planning system and how they differ from classical search techniques. </t>
        </r>
      </text>
    </comment>
    <comment ref="E597" authorId="0" shapeId="0">
      <text>
        <r>
          <rPr>
            <sz val="9"/>
            <color indexed="81"/>
            <rFont val="Tahoma"/>
            <family val="2"/>
          </rPr>
          <t xml:space="preserve">Describe the differences between planning as search, operator-based planning, and propositional planning, providing examples of domains where each is most applicable. </t>
        </r>
      </text>
    </comment>
    <comment ref="E598" authorId="0" shapeId="0">
      <text>
        <r>
          <rPr>
            <sz val="9"/>
            <color indexed="81"/>
            <rFont val="Tahoma"/>
            <family val="2"/>
          </rPr>
          <t xml:space="preserve">Explain the distinction between monotonic and non-monotonic inference. </t>
        </r>
      </text>
    </comment>
    <comment ref="E601" authorId="0" shapeId="0">
      <text>
        <r>
          <rPr>
            <sz val="9"/>
            <color indexed="81"/>
            <rFont val="Tahoma"/>
            <family val="2"/>
          </rPr>
          <t xml:space="preserve">Apply Bayes’ rule to determine the probability of a hypothesis given evidence. </t>
        </r>
      </text>
    </comment>
    <comment ref="E602" authorId="0" shapeId="0">
      <text>
        <r>
          <rPr>
            <sz val="9"/>
            <color indexed="81"/>
            <rFont val="Tahoma"/>
            <family val="2"/>
          </rPr>
          <t xml:space="preserve">Explain how conditional independence assertions allow for greater efficiency of probabilistic systems. </t>
        </r>
      </text>
    </comment>
    <comment ref="E603" authorId="0" shapeId="0">
      <text>
        <r>
          <rPr>
            <sz val="9"/>
            <color indexed="81"/>
            <rFont val="Tahoma"/>
            <family val="2"/>
          </rPr>
          <t xml:space="preserve">Identify examples of knowledge representations for reasoning under uncertainty. </t>
        </r>
      </text>
    </comment>
    <comment ref="E604" authorId="0" shapeId="0">
      <text>
        <r>
          <rPr>
            <sz val="9"/>
            <color indexed="81"/>
            <rFont val="Tahoma"/>
            <family val="2"/>
          </rPr>
          <t xml:space="preserve">State the complexity of exact inference.  Identify methods for approximate inference. </t>
        </r>
      </text>
    </comment>
    <comment ref="E605" authorId="0" shapeId="0">
      <text>
        <r>
          <rPr>
            <sz val="9"/>
            <color indexed="81"/>
            <rFont val="Tahoma"/>
            <family val="2"/>
          </rPr>
          <t>Design and implement at least one knowledge representation for reasoning under uncertainty.</t>
        </r>
      </text>
    </comment>
    <comment ref="E606" authorId="0" shapeId="0">
      <text>
        <r>
          <rPr>
            <sz val="9"/>
            <color indexed="81"/>
            <rFont val="Tahoma"/>
            <family val="2"/>
          </rPr>
          <t xml:space="preserve">Describe the complexities of temporal probabilistic reasoning. </t>
        </r>
      </text>
    </comment>
    <comment ref="E607" authorId="0" shapeId="0">
      <text>
        <r>
          <rPr>
            <sz val="9"/>
            <color indexed="81"/>
            <rFont val="Tahoma"/>
            <family val="2"/>
          </rPr>
          <t xml:space="preserve">Explain the complexities of temporal probabilistic reasoning. </t>
        </r>
      </text>
    </comment>
    <comment ref="E608" authorId="0" shapeId="0">
      <text>
        <r>
          <rPr>
            <sz val="9"/>
            <color indexed="81"/>
            <rFont val="Tahoma"/>
            <family val="2"/>
          </rPr>
          <t xml:space="preserve">Design and implement an HMM as one example of a temporal probabilistic system. </t>
        </r>
      </text>
    </comment>
    <comment ref="E609" authorId="0" shapeId="0">
      <text>
        <r>
          <rPr>
            <sz val="9"/>
            <color indexed="81"/>
            <rFont val="Tahoma"/>
            <family val="2"/>
          </rPr>
          <t xml:space="preserve">Describe the relationship between preferences and utility functions. </t>
        </r>
      </text>
    </comment>
    <comment ref="E610" authorId="0" shapeId="0">
      <text>
        <r>
          <rPr>
            <sz val="9"/>
            <color indexed="81"/>
            <rFont val="Tahoma"/>
            <family val="2"/>
          </rPr>
          <t xml:space="preserve">Explain how utility functions and probabilistic reasoning can be combined to make rational decisions. </t>
        </r>
      </text>
    </comment>
    <comment ref="E613" authorId="0" shapeId="0">
      <text>
        <r>
          <rPr>
            <sz val="9"/>
            <color indexed="81"/>
            <rFont val="Tahoma"/>
            <family val="2"/>
          </rPr>
          <t xml:space="preserve">List the defining characteristics of an intelligent agent. </t>
        </r>
      </text>
    </comment>
    <comment ref="E614" authorId="0" shapeId="0">
      <text>
        <r>
          <rPr>
            <sz val="9"/>
            <color indexed="81"/>
            <rFont val="Tahoma"/>
            <family val="2"/>
          </rPr>
          <t xml:space="preserve">Characterize and contrast the standard agent architectures. </t>
        </r>
      </text>
    </comment>
    <comment ref="E615" authorId="0" shapeId="0">
      <text>
        <r>
          <rPr>
            <sz val="9"/>
            <color indexed="81"/>
            <rFont val="Tahoma"/>
            <family val="2"/>
          </rPr>
          <t>Describe the applications of agent theory to domains such as software agents, personal assistants, and believable agents.</t>
        </r>
      </text>
    </comment>
    <comment ref="E616" authorId="0" shapeId="0">
      <text>
        <r>
          <rPr>
            <sz val="9"/>
            <color indexed="81"/>
            <rFont val="Tahoma"/>
            <family val="2"/>
          </rPr>
          <t xml:space="preserve">Describe the primary paradigms used by learning agents. </t>
        </r>
      </text>
    </comment>
    <comment ref="E617" authorId="0" shapeId="0">
      <text>
        <r>
          <rPr>
            <sz val="9"/>
            <color indexed="81"/>
            <rFont val="Tahoma"/>
            <family val="2"/>
          </rPr>
          <t xml:space="preserve">Demonstrate using appropriate examples how multi-agent systems support agent interaction. </t>
        </r>
      </text>
    </comment>
    <comment ref="E620" authorId="0" shapeId="0">
      <text>
        <r>
          <rPr>
            <sz val="9"/>
            <color indexed="81"/>
            <rFont val="Tahoma"/>
            <family val="2"/>
          </rPr>
          <t xml:space="preserve">Define and contrast deterministic and stochastic grammars, providing examples to show the adequacy of each. </t>
        </r>
      </text>
    </comment>
    <comment ref="E621" authorId="0" shapeId="0">
      <text>
        <r>
          <rPr>
            <sz val="9"/>
            <color indexed="81"/>
            <rFont val="Tahoma"/>
            <family val="2"/>
          </rPr>
          <t xml:space="preserve">Simulate, apply, or implement classic and stochastic algorithms for parsing natural language. </t>
        </r>
      </text>
    </comment>
    <comment ref="E622" authorId="0" shapeId="0">
      <text>
        <r>
          <rPr>
            <sz val="9"/>
            <color indexed="81"/>
            <rFont val="Tahoma"/>
            <family val="2"/>
          </rPr>
          <t xml:space="preserve">Identify the challenges of representing meaning. </t>
        </r>
      </text>
    </comment>
    <comment ref="E623" authorId="0" shapeId="0">
      <text>
        <r>
          <rPr>
            <sz val="9"/>
            <color indexed="81"/>
            <rFont val="Tahoma"/>
            <family val="2"/>
          </rPr>
          <t xml:space="preserve">List the advantages of using standard corpora.  Identify examples of current corpora for a variety of NLP tasks. </t>
        </r>
      </text>
    </comment>
    <comment ref="E624" authorId="0" shapeId="0">
      <text>
        <r>
          <rPr>
            <sz val="9"/>
            <color indexed="81"/>
            <rFont val="Tahoma"/>
            <family val="2"/>
          </rPr>
          <t xml:space="preserve">Identify techniques for information retrieval, language translation, and text classification.  </t>
        </r>
      </text>
    </comment>
    <comment ref="E627" authorId="0" shapeId="0">
      <text>
        <r>
          <rPr>
            <sz val="9"/>
            <color indexed="81"/>
            <rFont val="Tahoma"/>
            <family val="2"/>
          </rPr>
          <t xml:space="preserve">Explain the differences among the three main styles of learning: supervised, reinforcement, and unsupervised. </t>
        </r>
      </text>
    </comment>
    <comment ref="E628" authorId="0" shapeId="0">
      <text>
        <r>
          <rPr>
            <sz val="9"/>
            <color indexed="81"/>
            <rFont val="Tahoma"/>
            <family val="2"/>
          </rPr>
          <t xml:space="preserve">Implement simple algorithms for supervised learning, reinforcement learning, and unsupervised learning. </t>
        </r>
      </text>
    </comment>
    <comment ref="E629" authorId="0" shapeId="0">
      <text>
        <r>
          <rPr>
            <sz val="9"/>
            <color indexed="81"/>
            <rFont val="Tahoma"/>
            <family val="2"/>
          </rPr>
          <t xml:space="preserve">Determine which of the three learning styles is appropriate to a particular problem domain. </t>
        </r>
      </text>
    </comment>
    <comment ref="E630" authorId="0" shapeId="0">
      <text>
        <r>
          <rPr>
            <sz val="9"/>
            <color indexed="81"/>
            <rFont val="Tahoma"/>
            <family val="2"/>
          </rPr>
          <t xml:space="preserve">Compare and contrast each of the following techniques, providing examples of when each strategy is superior: decision trees, neural networks, and belief networks. </t>
        </r>
      </text>
    </comment>
    <comment ref="E631" authorId="0" shapeId="0">
      <text>
        <r>
          <rPr>
            <sz val="9"/>
            <color indexed="81"/>
            <rFont val="Tahoma"/>
            <family val="2"/>
          </rPr>
          <t xml:space="preserve">Evaluate the performance of a simple learning system on a real-world dataset. </t>
        </r>
      </text>
    </comment>
    <comment ref="E632" authorId="0" shapeId="0">
      <text>
        <r>
          <rPr>
            <sz val="9"/>
            <color indexed="81"/>
            <rFont val="Tahoma"/>
            <family val="2"/>
          </rPr>
          <t xml:space="preserve">Characterize the state of the art in learning theory, including its achievements and its shortcomings. </t>
        </r>
      </text>
    </comment>
    <comment ref="E633" authorId="0" shapeId="0">
      <text>
        <r>
          <rPr>
            <sz val="9"/>
            <color indexed="81"/>
            <rFont val="Tahoma"/>
            <family val="2"/>
          </rPr>
          <t xml:space="preserve">Explain the problem of overfitting, along with techniques for detecting and managing the problem. </t>
        </r>
      </text>
    </comment>
    <comment ref="E636" authorId="0" shapeId="0">
      <text>
        <r>
          <rPr>
            <sz val="9"/>
            <color indexed="81"/>
            <rFont val="Tahoma"/>
            <family val="2"/>
          </rPr>
          <t xml:space="preserve">List capabilities and limitations of today's state-of-the-art robot systems, including their sensors and the crucial sensor processing that informs those systems.  </t>
        </r>
      </text>
    </comment>
    <comment ref="E637" authorId="0" shapeId="0">
      <text>
        <r>
          <rPr>
            <sz val="9"/>
            <color indexed="81"/>
            <rFont val="Tahoma"/>
            <family val="2"/>
          </rPr>
          <t xml:space="preserve">Integrate sensors, actuators, and software into a robot designed to undertake some task. </t>
        </r>
      </text>
    </comment>
    <comment ref="E638" authorId="0" shapeId="0">
      <text>
        <r>
          <rPr>
            <sz val="9"/>
            <color indexed="81"/>
            <rFont val="Tahoma"/>
            <family val="2"/>
          </rPr>
          <t xml:space="preserve">Program a robot to accomplish simple tasks using deliberative, reactive, and/or hybrid control architectures. </t>
        </r>
      </text>
    </comment>
    <comment ref="E639" authorId="0" shapeId="0">
      <text>
        <r>
          <rPr>
            <sz val="9"/>
            <color indexed="81"/>
            <rFont val="Tahoma"/>
            <family val="2"/>
          </rPr>
          <t xml:space="preserve">Implement fundamental motion planning algorithms within a robot configuration space. </t>
        </r>
      </text>
    </comment>
    <comment ref="E640" authorId="0" shapeId="0">
      <text>
        <r>
          <rPr>
            <sz val="9"/>
            <color indexed="81"/>
            <rFont val="Tahoma"/>
            <family val="2"/>
          </rPr>
          <t xml:space="preserve">Characterize the uncertainties associated with common robot sensors and actuators; articulate strategies for mitigating these uncertainties. </t>
        </r>
      </text>
    </comment>
    <comment ref="E641" authorId="0" shapeId="0">
      <text>
        <r>
          <rPr>
            <sz val="9"/>
            <color indexed="81"/>
            <rFont val="Tahoma"/>
            <family val="2"/>
          </rPr>
          <t xml:space="preserve">List the differences among robots' representations of their external environment, including their strengths and shortcomings. </t>
        </r>
      </text>
    </comment>
    <comment ref="E642" authorId="0" shapeId="0">
      <text>
        <r>
          <rPr>
            <sz val="9"/>
            <color indexed="81"/>
            <rFont val="Tahoma"/>
            <family val="2"/>
          </rPr>
          <t xml:space="preserve">Compare and contrast at least three strategies for robot navigation within known and/or unknown environments, including their strengths and shortcomings. </t>
        </r>
      </text>
    </comment>
    <comment ref="E643" authorId="0" shapeId="0">
      <text>
        <r>
          <rPr>
            <sz val="9"/>
            <color indexed="81"/>
            <rFont val="Tahoma"/>
            <family val="2"/>
          </rPr>
          <t xml:space="preserve">Describe at least one approach for coordinating the actions and sensing of several robots to accomplish a single task. </t>
        </r>
      </text>
    </comment>
    <comment ref="E646" authorId="0" shapeId="0">
      <text>
        <r>
          <rPr>
            <sz val="9"/>
            <color indexed="81"/>
            <rFont val="Tahoma"/>
            <family val="2"/>
          </rPr>
          <t xml:space="preserve">Summarize the importance of image and object recognition in AI and indicate several significant applications of this technology. </t>
        </r>
      </text>
    </comment>
    <comment ref="E647" authorId="0" shapeId="0">
      <text>
        <r>
          <rPr>
            <sz val="9"/>
            <color indexed="81"/>
            <rFont val="Tahoma"/>
            <family val="2"/>
          </rPr>
          <t xml:space="preserve">List at least three image-segmentation approaches, such as thresholding, edge-based and region-based algorithms, along with their defining characteristics, strengths, and weaknesses. </t>
        </r>
      </text>
    </comment>
    <comment ref="E648" authorId="0" shapeId="0">
      <text>
        <r>
          <rPr>
            <sz val="9"/>
            <color indexed="81"/>
            <rFont val="Tahoma"/>
            <family val="2"/>
          </rPr>
          <t xml:space="preserve">Implement 2d object recognition based on contour- and/or region-based shape representations. </t>
        </r>
      </text>
    </comment>
    <comment ref="E649" authorId="0" shapeId="0">
      <text>
        <r>
          <rPr>
            <sz val="9"/>
            <color indexed="81"/>
            <rFont val="Tahoma"/>
            <family val="2"/>
          </rPr>
          <t xml:space="preserve">Distinguish the goals of sound-recognition, speech-recognition, and speaker-recognition and identify how the raw audio signal will be handled differently in each of these cases. </t>
        </r>
      </text>
    </comment>
    <comment ref="E650" authorId="0" shapeId="0">
      <text>
        <r>
          <rPr>
            <sz val="9"/>
            <color indexed="81"/>
            <rFont val="Tahoma"/>
            <family val="2"/>
          </rPr>
          <t xml:space="preserve">Provide at least two examples of a transformation of a data source from one sensory domain to another, e.g., tactile data interpreted as single-band 2d images. </t>
        </r>
      </text>
    </comment>
    <comment ref="E651" authorId="0" shapeId="0">
      <text>
        <r>
          <rPr>
            <sz val="9"/>
            <color indexed="81"/>
            <rFont val="Tahoma"/>
            <family val="2"/>
          </rPr>
          <t xml:space="preserve">Implement a feature-extraction algorithm on real data, e.g., an edge or corner detector for images or vectors of Fourier coefficients describing a short slice of audio signal.  </t>
        </r>
      </text>
    </comment>
    <comment ref="E652" authorId="0" shapeId="0">
      <text>
        <r>
          <rPr>
            <sz val="9"/>
            <color indexed="81"/>
            <rFont val="Tahoma"/>
            <family val="2"/>
          </rPr>
          <t xml:space="preserve">Implement an algorithm combining features into higher-level percepts, e.g., a contour or polygon from visual primitives or phoneme hypotheses from an audio signal. </t>
        </r>
      </text>
    </comment>
    <comment ref="E653" authorId="0" shapeId="0">
      <text>
        <r>
          <rPr>
            <sz val="9"/>
            <color indexed="81"/>
            <rFont val="Tahoma"/>
            <family val="2"/>
          </rPr>
          <t xml:space="preserve">Implement a classification algorithm that segments input percepts into output categories and quantitatively evaluates the resulting classification. </t>
        </r>
      </text>
    </comment>
    <comment ref="E654" authorId="0" shapeId="0">
      <text>
        <r>
          <rPr>
            <sz val="9"/>
            <color indexed="81"/>
            <rFont val="Tahoma"/>
            <family val="2"/>
          </rPr>
          <t xml:space="preserve">Evaluate the performance of the underlying feature-extraction, relative to at least one alternative possible approach (whether implemented or not) in its contribution to the classification task (8), above. </t>
        </r>
      </text>
    </comment>
    <comment ref="E655" authorId="0" shapeId="0">
      <text>
        <r>
          <rPr>
            <sz val="9"/>
            <color indexed="81"/>
            <rFont val="Tahoma"/>
            <family val="2"/>
          </rPr>
          <t xml:space="preserve">Describe at least three classification approaches, their prerequisites for applicability, their strengths, and their shortcomings. </t>
        </r>
      </text>
    </comment>
    <comment ref="E658" authorId="0" shapeId="0">
      <text>
        <r>
          <rPr>
            <sz val="9"/>
            <color indexed="81"/>
            <rFont val="Tahoma"/>
            <family val="2"/>
          </rPr>
          <t xml:space="preserve">Articulate the organization of the Internet </t>
        </r>
      </text>
    </comment>
    <comment ref="E659" authorId="0" shapeId="0">
      <text>
        <r>
          <rPr>
            <sz val="9"/>
            <color indexed="81"/>
            <rFont val="Tahoma"/>
            <family val="2"/>
          </rPr>
          <t xml:space="preserve">List and define the appropriate network terminology </t>
        </r>
      </text>
    </comment>
    <comment ref="E660" authorId="0" shapeId="0">
      <text>
        <r>
          <rPr>
            <sz val="9"/>
            <color indexed="81"/>
            <rFont val="Tahoma"/>
            <family val="2"/>
          </rPr>
          <t xml:space="preserve">Describe the layered structure of a typical networked architecture </t>
        </r>
      </text>
    </comment>
    <comment ref="E661" authorId="0" shapeId="0">
      <text>
        <r>
          <rPr>
            <sz val="9"/>
            <color indexed="81"/>
            <rFont val="Tahoma"/>
            <family val="2"/>
          </rPr>
          <t xml:space="preserve">Identify the different levels of complexity in a network (edges, core, etc.) </t>
        </r>
      </text>
    </comment>
    <comment ref="E664" authorId="0" shapeId="0">
      <text>
        <r>
          <rPr>
            <sz val="9"/>
            <color indexed="81"/>
            <rFont val="Tahoma"/>
            <family val="2"/>
          </rPr>
          <t xml:space="preserve">List the differences and the relations between names and addresses in a network </t>
        </r>
      </text>
    </comment>
    <comment ref="E665" authorId="0" shapeId="0">
      <text>
        <r>
          <rPr>
            <sz val="9"/>
            <color indexed="81"/>
            <rFont val="Tahoma"/>
            <family val="2"/>
          </rPr>
          <t xml:space="preserve">Define the principles behind naming schemes and resource location </t>
        </r>
      </text>
    </comment>
    <comment ref="E666" authorId="0" shapeId="0">
      <text>
        <r>
          <rPr>
            <sz val="9"/>
            <color indexed="81"/>
            <rFont val="Tahoma"/>
            <family val="2"/>
          </rPr>
          <t xml:space="preserve">Implement a simple client-server socket-based application </t>
        </r>
      </text>
    </comment>
    <comment ref="E669" authorId="0" shapeId="0">
      <text>
        <r>
          <rPr>
            <sz val="9"/>
            <color indexed="81"/>
            <rFont val="Tahoma"/>
            <family val="2"/>
          </rPr>
          <t xml:space="preserve">Describe the operation of reliable delivery protocols </t>
        </r>
      </text>
    </comment>
    <comment ref="E670" authorId="0" shapeId="0">
      <text>
        <r>
          <rPr>
            <sz val="9"/>
            <color indexed="81"/>
            <rFont val="Tahoma"/>
            <family val="2"/>
          </rPr>
          <t xml:space="preserve">List the factors that affect the performance of reliable delivery protocols </t>
        </r>
      </text>
    </comment>
    <comment ref="E671" authorId="0" shapeId="0">
      <text>
        <r>
          <rPr>
            <sz val="9"/>
            <color indexed="81"/>
            <rFont val="Tahoma"/>
            <family val="2"/>
          </rPr>
          <t xml:space="preserve">Design and implement a simple reliable protocol </t>
        </r>
      </text>
    </comment>
    <comment ref="E674" authorId="0" shapeId="0">
      <text>
        <r>
          <rPr>
            <sz val="9"/>
            <color indexed="81"/>
            <rFont val="Tahoma"/>
            <family val="2"/>
          </rPr>
          <t xml:space="preserve">Describe the organization of the network layer </t>
        </r>
      </text>
    </comment>
    <comment ref="E675" authorId="0" shapeId="0">
      <text>
        <r>
          <rPr>
            <sz val="9"/>
            <color indexed="81"/>
            <rFont val="Tahoma"/>
            <family val="2"/>
          </rPr>
          <t xml:space="preserve">Describe how packets are forwarded in an IP networks </t>
        </r>
      </text>
    </comment>
    <comment ref="E676" authorId="0" shapeId="0">
      <text>
        <r>
          <rPr>
            <sz val="9"/>
            <color indexed="81"/>
            <rFont val="Tahoma"/>
            <family val="2"/>
          </rPr>
          <t>List the scalability benefits of hierarchical addressing</t>
        </r>
      </text>
    </comment>
    <comment ref="E679" authorId="0" shapeId="0">
      <text>
        <r>
          <rPr>
            <sz val="9"/>
            <color indexed="81"/>
            <rFont val="Tahoma"/>
            <family val="2"/>
          </rPr>
          <t xml:space="preserve">Describe how frames are forwarded in an Ethernet network </t>
        </r>
      </text>
    </comment>
    <comment ref="E680" authorId="0" shapeId="0">
      <text>
        <r>
          <rPr>
            <sz val="9"/>
            <color indexed="81"/>
            <rFont val="Tahoma"/>
            <family val="2"/>
          </rPr>
          <t xml:space="preserve">Identify the differences between IP and Ethernet </t>
        </r>
      </text>
    </comment>
    <comment ref="E681" authorId="0" shapeId="0">
      <text>
        <r>
          <rPr>
            <sz val="9"/>
            <color indexed="81"/>
            <rFont val="Tahoma"/>
            <family val="2"/>
          </rPr>
          <t xml:space="preserve">Describe the steps used in one common approach to the multiple access problem </t>
        </r>
      </text>
    </comment>
    <comment ref="E682" authorId="0" shapeId="0">
      <text>
        <r>
          <rPr>
            <sz val="9"/>
            <color indexed="81"/>
            <rFont val="Tahoma"/>
            <family val="2"/>
          </rPr>
          <t xml:space="preserve">Describe the interrelations between IP and Ethernet </t>
        </r>
      </text>
    </comment>
    <comment ref="E685" authorId="0" shapeId="0">
      <text>
        <r>
          <rPr>
            <sz val="9"/>
            <color indexed="81"/>
            <rFont val="Tahoma"/>
            <family val="2"/>
          </rPr>
          <t xml:space="preserve">Describe how resources can be allocated in a network </t>
        </r>
      </text>
    </comment>
    <comment ref="E686" authorId="0" shapeId="0">
      <text>
        <r>
          <rPr>
            <sz val="9"/>
            <color indexed="81"/>
            <rFont val="Tahoma"/>
            <family val="2"/>
          </rPr>
          <t xml:space="preserve">Describe the congestion problem in a large network </t>
        </r>
      </text>
    </comment>
    <comment ref="E687" authorId="0" shapeId="0">
      <text>
        <r>
          <rPr>
            <sz val="9"/>
            <color indexed="81"/>
            <rFont val="Tahoma"/>
            <family val="2"/>
          </rPr>
          <t xml:space="preserve">Compare and contrast the fixed and dynamic allocation techniques </t>
        </r>
      </text>
    </comment>
    <comment ref="E688" authorId="0" shapeId="0">
      <text>
        <r>
          <rPr>
            <sz val="9"/>
            <color indexed="81"/>
            <rFont val="Tahoma"/>
            <family val="2"/>
          </rPr>
          <t xml:space="preserve">Compare and contrast current approaches to congestion </t>
        </r>
      </text>
    </comment>
    <comment ref="E691" authorId="0" shapeId="0">
      <text>
        <r>
          <rPr>
            <sz val="9"/>
            <color indexed="81"/>
            <rFont val="Tahoma"/>
            <family val="2"/>
          </rPr>
          <t xml:space="preserve">Describe the organization of a wireless network </t>
        </r>
      </text>
    </comment>
    <comment ref="E692" authorId="0" shapeId="0">
      <text>
        <r>
          <rPr>
            <sz val="9"/>
            <color indexed="81"/>
            <rFont val="Tahoma"/>
            <family val="2"/>
          </rPr>
          <t xml:space="preserve">Describe how wireless networks support mobile users </t>
        </r>
      </text>
    </comment>
    <comment ref="E695" authorId="0" shapeId="0">
      <text>
        <r>
          <rPr>
            <sz val="9"/>
            <color indexed="81"/>
            <rFont val="Tahoma"/>
            <family val="2"/>
          </rPr>
          <t xml:space="preserve">Discuss the key principles of social networking </t>
        </r>
      </text>
    </comment>
    <comment ref="E696" authorId="0" shapeId="0">
      <text>
        <r>
          <rPr>
            <sz val="9"/>
            <color indexed="81"/>
            <rFont val="Tahoma"/>
            <family val="2"/>
          </rPr>
          <t xml:space="preserve">Describe how existing social networks operate </t>
        </r>
      </text>
    </comment>
    <comment ref="E697" authorId="0" shapeId="0">
      <text>
        <r>
          <rPr>
            <sz val="9"/>
            <color indexed="81"/>
            <rFont val="Tahoma"/>
            <family val="2"/>
          </rPr>
          <t xml:space="preserve">Construct a social network graph from network data  </t>
        </r>
      </text>
    </comment>
    <comment ref="E698" authorId="0" shapeId="0">
      <text>
        <r>
          <rPr>
            <sz val="9"/>
            <color indexed="81"/>
            <rFont val="Tahoma"/>
            <family val="2"/>
          </rPr>
          <t xml:space="preserve">Analyze a social network to determine who the key people are </t>
        </r>
      </text>
    </comment>
    <comment ref="E699" authorId="0" shapeId="0">
      <text>
        <r>
          <rPr>
            <sz val="9"/>
            <color indexed="81"/>
            <rFont val="Tahoma"/>
            <family val="2"/>
          </rPr>
          <t xml:space="preserve">Evaluate a given interpretation of a social network question with associated data  </t>
        </r>
      </text>
    </comment>
    <comment ref="E702" authorId="0" shapeId="0">
      <text>
        <r>
          <rPr>
            <sz val="9"/>
            <color indexed="81"/>
            <rFont val="Tahoma"/>
            <family val="2"/>
          </rPr>
          <t xml:space="preserve">Explain the objectives and functions of modern operating systems </t>
        </r>
      </text>
    </comment>
    <comment ref="E703" authorId="0" shapeId="0">
      <text>
        <r>
          <rPr>
            <sz val="9"/>
            <color indexed="81"/>
            <rFont val="Tahoma"/>
            <family val="2"/>
          </rPr>
          <t xml:space="preserve">Analyze the tradeoffs inherent in operating system design </t>
        </r>
      </text>
    </comment>
    <comment ref="E704" authorId="0" shapeId="0">
      <text>
        <r>
          <rPr>
            <sz val="9"/>
            <color indexed="81"/>
            <rFont val="Tahoma"/>
            <family val="2"/>
          </rPr>
          <t xml:space="preserve">Describe the functions of a contemporary operating system with respect to convenience, efficiency, and the ability to evolve </t>
        </r>
      </text>
    </comment>
    <comment ref="E705" authorId="0" shapeId="0">
      <text>
        <r>
          <rPr>
            <sz val="9"/>
            <color indexed="81"/>
            <rFont val="Tahoma"/>
            <family val="2"/>
          </rPr>
          <t>Discuss networked, client-server, distributed operating systems and how they differ from single user operating systems</t>
        </r>
      </text>
    </comment>
    <comment ref="E706" authorId="0" shapeId="0">
      <text>
        <r>
          <rPr>
            <sz val="9"/>
            <color indexed="81"/>
            <rFont val="Tahoma"/>
            <family val="2"/>
          </rPr>
          <t xml:space="preserve">Identify potential threats to operating systems and the security features design to guard against them </t>
        </r>
      </text>
    </comment>
    <comment ref="E709" authorId="0" shapeId="0">
      <text>
        <r>
          <rPr>
            <sz val="9"/>
            <color indexed="81"/>
            <rFont val="Tahoma"/>
            <family val="2"/>
          </rPr>
          <t xml:space="preserve">Explain the concept of a logical layer </t>
        </r>
      </text>
    </comment>
    <comment ref="E710" authorId="0" shapeId="0">
      <text>
        <r>
          <rPr>
            <sz val="9"/>
            <color indexed="81"/>
            <rFont val="Tahoma"/>
            <family val="2"/>
          </rPr>
          <t xml:space="preserve">Explain the benefits of building abstract layers in hierarchical fashion </t>
        </r>
      </text>
    </comment>
    <comment ref="E711" authorId="0" shapeId="0">
      <text>
        <r>
          <rPr>
            <sz val="9"/>
            <color indexed="81"/>
            <rFont val="Tahoma"/>
            <family val="2"/>
          </rPr>
          <t xml:space="preserve">Defend the need for APIs and middleware </t>
        </r>
      </text>
    </comment>
    <comment ref="E712" authorId="0" shapeId="0">
      <text>
        <r>
          <rPr>
            <sz val="9"/>
            <color indexed="81"/>
            <rFont val="Tahoma"/>
            <family val="2"/>
          </rPr>
          <t xml:space="preserve">Describe how computing resources are used by application software and managed by system software </t>
        </r>
      </text>
    </comment>
    <comment ref="E713" authorId="0" shapeId="0">
      <text>
        <r>
          <rPr>
            <sz val="9"/>
            <color indexed="81"/>
            <rFont val="Tahoma"/>
            <family val="2"/>
          </rPr>
          <t xml:space="preserve">Contrast kernel and user mode in an operating system </t>
        </r>
      </text>
    </comment>
    <comment ref="E714" authorId="0" shapeId="0">
      <text>
        <r>
          <rPr>
            <sz val="9"/>
            <color indexed="81"/>
            <rFont val="Tahoma"/>
            <family val="2"/>
          </rPr>
          <t xml:space="preserve">Discuss the advantages and disadvantages of using interrupt processing </t>
        </r>
      </text>
    </comment>
    <comment ref="E715" authorId="0" shapeId="0">
      <text>
        <r>
          <rPr>
            <sz val="9"/>
            <color indexed="81"/>
            <rFont val="Tahoma"/>
            <family val="2"/>
          </rPr>
          <t xml:space="preserve">Explain the use of a device list and driver I/O queue </t>
        </r>
      </text>
    </comment>
    <comment ref="E718" authorId="0" shapeId="0">
      <text>
        <r>
          <rPr>
            <sz val="9"/>
            <color indexed="81"/>
            <rFont val="Tahoma"/>
            <family val="2"/>
          </rPr>
          <t xml:space="preserve">Describe the need for concurrency within the framework of an operating system </t>
        </r>
      </text>
    </comment>
    <comment ref="E719" authorId="0" shapeId="0">
      <text>
        <r>
          <rPr>
            <sz val="9"/>
            <color indexed="81"/>
            <rFont val="Tahoma"/>
            <family val="2"/>
          </rPr>
          <t xml:space="preserve">Demonstrate the potential run-time problems arising from the concurrent operation of many separate tasks </t>
        </r>
      </text>
    </comment>
    <comment ref="E720" authorId="0" shapeId="0">
      <text>
        <r>
          <rPr>
            <sz val="9"/>
            <color indexed="81"/>
            <rFont val="Tahoma"/>
            <family val="2"/>
          </rPr>
          <t xml:space="preserve">Summarize the range of mechanisms that can be employed at the operating system level to realize concurrent systems and describe the benefits of each </t>
        </r>
      </text>
    </comment>
    <comment ref="E721" authorId="0" shapeId="0">
      <text>
        <r>
          <rPr>
            <sz val="9"/>
            <color indexed="81"/>
            <rFont val="Tahoma"/>
            <family val="2"/>
          </rPr>
          <t xml:space="preserve">Explain the different states that a task may pass through and the data structures needed to support the management of many tasks </t>
        </r>
      </text>
    </comment>
    <comment ref="E722" authorId="0" shapeId="0">
      <text>
        <r>
          <rPr>
            <sz val="9"/>
            <color indexed="81"/>
            <rFont val="Tahoma"/>
            <family val="2"/>
          </rPr>
          <t xml:space="preserve">Summarize techniques for achieving synchronization in an operating system (e.g., describe how to implement a semaphore using OS primitives) </t>
        </r>
      </text>
    </comment>
    <comment ref="E723" authorId="0" shapeId="0">
      <text>
        <r>
          <rPr>
            <sz val="9"/>
            <color indexed="81"/>
            <rFont val="Tahoma"/>
            <family val="2"/>
          </rPr>
          <t xml:space="preserve">Describe reasons for using interrupts, dispatching, and context switching to support concurrency in an operating system </t>
        </r>
      </text>
    </comment>
    <comment ref="E724" authorId="0" shapeId="0">
      <text>
        <r>
          <rPr>
            <sz val="9"/>
            <color indexed="81"/>
            <rFont val="Tahoma"/>
            <family val="2"/>
          </rPr>
          <t xml:space="preserve">Create state and transition diagrams for simple problem domains </t>
        </r>
      </text>
    </comment>
    <comment ref="E727" authorId="0" shapeId="0">
      <text>
        <r>
          <rPr>
            <sz val="9"/>
            <color indexed="81"/>
            <rFont val="Tahoma"/>
            <family val="2"/>
          </rPr>
          <t xml:space="preserve">Compare and contrast the common algorithms used for both preemptive and non-preemptive scheduling of tasks in operating systems, such as priority, performance comparison, and fair-share schemes </t>
        </r>
      </text>
    </comment>
    <comment ref="E728" authorId="0" shapeId="0">
      <text>
        <r>
          <rPr>
            <sz val="9"/>
            <color indexed="81"/>
            <rFont val="Tahoma"/>
            <family val="2"/>
          </rPr>
          <t xml:space="preserve">Describe relationships between scheduling algorithms and application domains </t>
        </r>
      </text>
    </comment>
    <comment ref="E729" authorId="0" shapeId="0">
      <text>
        <r>
          <rPr>
            <sz val="9"/>
            <color indexed="81"/>
            <rFont val="Tahoma"/>
            <family val="2"/>
          </rPr>
          <t xml:space="preserve">Discuss the types of processor scheduling such as short-term, medium-term, long-term, and I/O </t>
        </r>
      </text>
    </comment>
    <comment ref="E730" authorId="0" shapeId="0">
      <text>
        <r>
          <rPr>
            <sz val="9"/>
            <color indexed="81"/>
            <rFont val="Tahoma"/>
            <family val="2"/>
          </rPr>
          <t xml:space="preserve">Describe the difference between processes and threads </t>
        </r>
      </text>
    </comment>
    <comment ref="E731" authorId="0" shapeId="0">
      <text>
        <r>
          <rPr>
            <sz val="9"/>
            <color indexed="81"/>
            <rFont val="Tahoma"/>
            <family val="2"/>
          </rPr>
          <t xml:space="preserve">Compare and contrast static and dynamic approaches to real-time scheduling </t>
        </r>
      </text>
    </comment>
    <comment ref="E732" authorId="0" shapeId="0">
      <text>
        <r>
          <rPr>
            <sz val="9"/>
            <color indexed="81"/>
            <rFont val="Tahoma"/>
            <family val="2"/>
          </rPr>
          <t xml:space="preserve">Discuss the need for preemption and deadline scheduling </t>
        </r>
      </text>
    </comment>
    <comment ref="E733" authorId="0" shapeId="0">
      <text>
        <r>
          <rPr>
            <sz val="9"/>
            <color indexed="81"/>
            <rFont val="Tahoma"/>
            <family val="2"/>
          </rPr>
          <t xml:space="preserve">Identify ways that the logic embodied in scheduling algorithms are applicable to other domains, such as disk I/O, network scheduling, project scheduling, and problems beyond computing </t>
        </r>
      </text>
    </comment>
    <comment ref="E736" authorId="0" shapeId="0">
      <text>
        <r>
          <rPr>
            <sz val="9"/>
            <color indexed="81"/>
            <rFont val="Tahoma"/>
            <family val="2"/>
          </rPr>
          <t xml:space="preserve">Explain memory hierarchy and cost-performance trade-offs </t>
        </r>
      </text>
    </comment>
    <comment ref="E737" authorId="0" shapeId="0">
      <text>
        <r>
          <rPr>
            <sz val="9"/>
            <color indexed="81"/>
            <rFont val="Tahoma"/>
            <family val="2"/>
          </rPr>
          <t xml:space="preserve">Summarize the principles of virtual memory as applied to caching and paging </t>
        </r>
      </text>
    </comment>
    <comment ref="E738" authorId="0" shapeId="0">
      <text>
        <r>
          <rPr>
            <sz val="9"/>
            <color indexed="81"/>
            <rFont val="Tahoma"/>
            <family val="2"/>
          </rPr>
          <t xml:space="preserve">Evaluate the trade-offs in terms of memory size (main memory, cache memory, auxiliary memory) and processor speed </t>
        </r>
      </text>
    </comment>
    <comment ref="E739" authorId="0" shapeId="0">
      <text>
        <r>
          <rPr>
            <sz val="9"/>
            <color indexed="81"/>
            <rFont val="Tahoma"/>
            <family val="2"/>
          </rPr>
          <t xml:space="preserve">Defend the different ways of allocating memory to tasks, citing the relative merits of each </t>
        </r>
      </text>
    </comment>
    <comment ref="E740" authorId="0" shapeId="0">
      <text>
        <r>
          <rPr>
            <sz val="9"/>
            <color indexed="81"/>
            <rFont val="Tahoma"/>
            <family val="2"/>
          </rPr>
          <t xml:space="preserve">Describe the reason for and use of cache memory (performance and proximity, different dimension of how caches complicate isolation and VM abstraction) </t>
        </r>
      </text>
    </comment>
    <comment ref="E741" authorId="0" shapeId="0">
      <text>
        <r>
          <rPr>
            <sz val="9"/>
            <color indexed="81"/>
            <rFont val="Tahoma"/>
            <family val="2"/>
          </rPr>
          <t xml:space="preserve">Discuss the concept of thrashing, both in terms of the reasons it occurs and the techniques used to recognize and manage the problem </t>
        </r>
      </text>
    </comment>
    <comment ref="E744" authorId="0" shapeId="0">
      <text>
        <r>
          <rPr>
            <sz val="9"/>
            <color indexed="81"/>
            <rFont val="Tahoma"/>
            <family val="2"/>
          </rPr>
          <t xml:space="preserve">Defend the need for protection and security in an OS (cross reference IAS/Security Architecture and Systems Administration/Investigating Operating Systems Security for various systems) </t>
        </r>
      </text>
    </comment>
    <comment ref="E745" authorId="0" shapeId="0">
      <text>
        <r>
          <rPr>
            <sz val="9"/>
            <color indexed="81"/>
            <rFont val="Tahoma"/>
            <family val="2"/>
          </rPr>
          <t xml:space="preserve">Summarize the features and limitations of an operating system used to provide protection and security </t>
        </r>
      </text>
    </comment>
    <comment ref="E746" authorId="0" shapeId="0">
      <text>
        <r>
          <rPr>
            <sz val="9"/>
            <color indexed="81"/>
            <rFont val="Tahoma"/>
            <family val="2"/>
          </rPr>
          <t xml:space="preserve">Explain the mechanisms available in an OS to control access to resources </t>
        </r>
      </text>
    </comment>
    <comment ref="E747" authorId="0" shapeId="0">
      <text>
        <r>
          <rPr>
            <sz val="9"/>
            <color indexed="81"/>
            <rFont val="Tahoma"/>
            <family val="2"/>
          </rPr>
          <t xml:space="preserve">Carry out simple system administration tasks according to a security policy, for example creating accounts, setting permissions, applying patches, and arranging for regular backups </t>
        </r>
      </text>
    </comment>
    <comment ref="E750" authorId="0" shapeId="0">
      <text>
        <r>
          <rPr>
            <sz val="9"/>
            <color indexed="81"/>
            <rFont val="Tahoma"/>
            <family val="2"/>
          </rPr>
          <t xml:space="preserve">Explain the concept of virtual memory and how it is realized in hardware and software </t>
        </r>
      </text>
    </comment>
    <comment ref="E751" authorId="0" shapeId="0">
      <text>
        <r>
          <rPr>
            <sz val="9"/>
            <color indexed="81"/>
            <rFont val="Tahoma"/>
            <family val="2"/>
          </rPr>
          <t xml:space="preserve">Differentiate emulation and isolation </t>
        </r>
      </text>
    </comment>
    <comment ref="E752" authorId="0" shapeId="0">
      <text>
        <r>
          <rPr>
            <sz val="9"/>
            <color indexed="81"/>
            <rFont val="Tahoma"/>
            <family val="2"/>
          </rPr>
          <t xml:space="preserve">Evaluate virtualization trade-offs </t>
        </r>
      </text>
    </comment>
    <comment ref="E753" authorId="0" shapeId="0">
      <text>
        <r>
          <rPr>
            <sz val="9"/>
            <color indexed="81"/>
            <rFont val="Tahoma"/>
            <family val="2"/>
          </rPr>
          <t>Discuss hypervisors and the need for them in conjunction with different types of hypervisors</t>
        </r>
      </text>
    </comment>
    <comment ref="E756" authorId="0" shapeId="0">
      <text>
        <r>
          <rPr>
            <sz val="9"/>
            <color indexed="81"/>
            <rFont val="Tahoma"/>
            <family val="2"/>
          </rPr>
          <t xml:space="preserve">Explain the key difference between serial and parallel devices and identify the conditions in which each is appropriate </t>
        </r>
      </text>
    </comment>
    <comment ref="E757" authorId="0" shapeId="0">
      <text>
        <r>
          <rPr>
            <sz val="9"/>
            <color indexed="81"/>
            <rFont val="Tahoma"/>
            <family val="2"/>
          </rPr>
          <t xml:space="preserve">Identify the relationship between the physical hardware and the virtual devices maintained by the operating system </t>
        </r>
      </text>
    </comment>
    <comment ref="E758" authorId="0" shapeId="0">
      <text>
        <r>
          <rPr>
            <sz val="9"/>
            <color indexed="81"/>
            <rFont val="Tahoma"/>
            <family val="2"/>
          </rPr>
          <t xml:space="preserve">Explain buffering and describe strategies for implementing it </t>
        </r>
      </text>
    </comment>
    <comment ref="E759" authorId="0" shapeId="0">
      <text>
        <r>
          <rPr>
            <sz val="9"/>
            <color indexed="81"/>
            <rFont val="Tahoma"/>
            <family val="2"/>
          </rPr>
          <t xml:space="preserve">Differentiate the mechanisms used in interfacing a range of devices (including hand-held devices, networks, multimedia) to a computer and explain the implications of these for the design of an operating system </t>
        </r>
      </text>
    </comment>
    <comment ref="E760" authorId="0" shapeId="0">
      <text>
        <r>
          <rPr>
            <sz val="9"/>
            <color indexed="81"/>
            <rFont val="Tahoma"/>
            <family val="2"/>
          </rPr>
          <t xml:space="preserve">Describe the advantages and disadvantages of direct memory access and discuss the circumstances in which its use is warranted </t>
        </r>
      </text>
    </comment>
    <comment ref="E761" authorId="0" shapeId="0">
      <text>
        <r>
          <rPr>
            <sz val="9"/>
            <color indexed="81"/>
            <rFont val="Tahoma"/>
            <family val="2"/>
          </rPr>
          <t xml:space="preserve">Identify the requirements for failure recovery </t>
        </r>
      </text>
    </comment>
    <comment ref="E762" authorId="0" shapeId="0">
      <text>
        <r>
          <rPr>
            <sz val="9"/>
            <color indexed="81"/>
            <rFont val="Tahoma"/>
            <family val="2"/>
          </rPr>
          <t xml:space="preserve">Implement a simple device driver for a range of possible devices </t>
        </r>
      </text>
    </comment>
    <comment ref="E765" authorId="0" shapeId="0">
      <text>
        <r>
          <rPr>
            <sz val="9"/>
            <color indexed="81"/>
            <rFont val="Tahoma"/>
            <family val="2"/>
          </rPr>
          <t xml:space="preserve">Summarize the full range of considerations in the design of file systems </t>
        </r>
      </text>
    </comment>
    <comment ref="E766" authorId="0" shapeId="0">
      <text>
        <r>
          <rPr>
            <sz val="9"/>
            <color indexed="81"/>
            <rFont val="Tahoma"/>
            <family val="2"/>
          </rPr>
          <t xml:space="preserve">Compare and contrast different approaches to file organization, recognizing the strengths and weaknesses of each </t>
        </r>
      </text>
    </comment>
    <comment ref="E767" authorId="0" shapeId="0">
      <text>
        <r>
          <rPr>
            <sz val="9"/>
            <color indexed="81"/>
            <rFont val="Tahoma"/>
            <family val="2"/>
          </rPr>
          <t xml:space="preserve">Summarize how hardware developments have led to changes in the priorities for the design and the management of file systems </t>
        </r>
      </text>
    </comment>
    <comment ref="E768" authorId="0" shapeId="0">
      <text>
        <r>
          <rPr>
            <sz val="9"/>
            <color indexed="81"/>
            <rFont val="Tahoma"/>
            <family val="2"/>
          </rPr>
          <t>Summarize the use of journaling and how log-structured file systems enhance fault tolerance</t>
        </r>
      </text>
    </comment>
    <comment ref="E771" authorId="0" shapeId="0">
      <text>
        <r>
          <rPr>
            <sz val="9"/>
            <color indexed="81"/>
            <rFont val="Tahoma"/>
            <family val="2"/>
          </rPr>
          <t xml:space="preserve">Describe what makes a system a real-time system </t>
        </r>
      </text>
    </comment>
    <comment ref="E772" authorId="0" shapeId="0">
      <text>
        <r>
          <rPr>
            <sz val="9"/>
            <color indexed="81"/>
            <rFont val="Tahoma"/>
            <family val="2"/>
          </rPr>
          <t xml:space="preserve">Explain the presence of and describe the characteristics of latency in real-time systems </t>
        </r>
      </text>
    </comment>
    <comment ref="E773" authorId="0" shapeId="0">
      <text>
        <r>
          <rPr>
            <sz val="9"/>
            <color indexed="81"/>
            <rFont val="Tahoma"/>
            <family val="2"/>
          </rPr>
          <t xml:space="preserve">Summarize special concerns that real-time systems present and how these concerns are addressed </t>
        </r>
      </text>
    </comment>
    <comment ref="E776" authorId="0" shapeId="0">
      <text>
        <r>
          <rPr>
            <sz val="9"/>
            <color indexed="81"/>
            <rFont val="Tahoma"/>
            <family val="2"/>
          </rPr>
          <t xml:space="preserve">Explain the relevance of the terms fault tolerance, reliability, and availability </t>
        </r>
      </text>
    </comment>
    <comment ref="E777" authorId="0" shapeId="0">
      <text>
        <r>
          <rPr>
            <sz val="9"/>
            <color indexed="81"/>
            <rFont val="Tahoma"/>
            <family val="2"/>
          </rPr>
          <t xml:space="preserve">Outline the range of methods for implementing fault tolerance in an operating system </t>
        </r>
      </text>
    </comment>
    <comment ref="E778" authorId="0" shapeId="0">
      <text>
        <r>
          <rPr>
            <sz val="9"/>
            <color indexed="81"/>
            <rFont val="Tahoma"/>
            <family val="2"/>
          </rPr>
          <t xml:space="preserve">Explain how an operating system can continue functioning after a fault occurs </t>
        </r>
      </text>
    </comment>
    <comment ref="E781" authorId="0" shapeId="0">
      <text>
        <r>
          <rPr>
            <sz val="9"/>
            <color indexed="81"/>
            <rFont val="Tahoma"/>
            <family val="2"/>
          </rPr>
          <t xml:space="preserve">Describe the performance measurements used to determine how a system performs </t>
        </r>
      </text>
    </comment>
    <comment ref="E782" authorId="0" shapeId="0">
      <text>
        <r>
          <rPr>
            <sz val="9"/>
            <color indexed="81"/>
            <rFont val="Tahoma"/>
            <family val="2"/>
          </rPr>
          <t xml:space="preserve">Explain the main evaluation models used to evaluate a system </t>
        </r>
      </text>
    </comment>
    <comment ref="E785" authorId="0" shapeId="0">
      <text>
        <r>
          <rPr>
            <sz val="9"/>
            <color indexed="81"/>
            <rFont val="Tahoma"/>
            <family val="2"/>
          </rPr>
          <t xml:space="preserve">Describe how platform-based development differs from general purpose programming </t>
        </r>
      </text>
    </comment>
    <comment ref="E786" authorId="0" shapeId="0">
      <text>
        <r>
          <rPr>
            <sz val="9"/>
            <color indexed="81"/>
            <rFont val="Tahoma"/>
            <family val="2"/>
          </rPr>
          <t xml:space="preserve">List characteristics of platform languages </t>
        </r>
      </text>
    </comment>
    <comment ref="E787" authorId="0" shapeId="0">
      <text>
        <r>
          <rPr>
            <sz val="9"/>
            <color indexed="81"/>
            <rFont val="Tahoma"/>
            <family val="2"/>
          </rPr>
          <t xml:space="preserve">Write and execute a simple platform-based program </t>
        </r>
      </text>
    </comment>
    <comment ref="E788" authorId="0" shapeId="0">
      <text>
        <r>
          <rPr>
            <sz val="9"/>
            <color indexed="81"/>
            <rFont val="Tahoma"/>
            <family val="2"/>
          </rPr>
          <t>List the advantages and disadvantages of programming with platform constraints</t>
        </r>
      </text>
    </comment>
    <comment ref="E791" authorId="0" shapeId="0">
      <text>
        <r>
          <rPr>
            <sz val="9"/>
            <color indexed="81"/>
            <rFont val="Tahoma"/>
            <family val="2"/>
          </rPr>
          <t xml:space="preserve">Design and Implement a simple web application  </t>
        </r>
      </text>
    </comment>
    <comment ref="E792" authorId="0" shapeId="0">
      <text>
        <r>
          <rPr>
            <sz val="9"/>
            <color indexed="81"/>
            <rFont val="Tahoma"/>
            <family val="2"/>
          </rPr>
          <t xml:space="preserve">Describe the constraints that the web puts on developers </t>
        </r>
      </text>
    </comment>
    <comment ref="E793" authorId="0" shapeId="0">
      <text>
        <r>
          <rPr>
            <sz val="9"/>
            <color indexed="81"/>
            <rFont val="Tahoma"/>
            <family val="2"/>
          </rPr>
          <t xml:space="preserve">Compare and contrast web programming with general purpose programming </t>
        </r>
      </text>
    </comment>
    <comment ref="E794" authorId="0" shapeId="0">
      <text>
        <r>
          <rPr>
            <sz val="9"/>
            <color indexed="81"/>
            <rFont val="Tahoma"/>
            <family val="2"/>
          </rPr>
          <t xml:space="preserve">Describe the differences between Software-as-a-Service and traditional software products </t>
        </r>
      </text>
    </comment>
    <comment ref="E795" authorId="0" shapeId="0">
      <text>
        <r>
          <rPr>
            <sz val="9"/>
            <color indexed="81"/>
            <rFont val="Tahoma"/>
            <family val="2"/>
          </rPr>
          <t xml:space="preserve">Discuss how web standards impact software development </t>
        </r>
      </text>
    </comment>
    <comment ref="E796" authorId="0" shapeId="0">
      <text>
        <r>
          <rPr>
            <sz val="9"/>
            <color indexed="81"/>
            <rFont val="Tahoma"/>
            <family val="2"/>
          </rPr>
          <t xml:space="preserve">Review an existing web application against a current web standard </t>
        </r>
      </text>
    </comment>
    <comment ref="E799" authorId="0" shapeId="0">
      <text>
        <r>
          <rPr>
            <sz val="9"/>
            <color indexed="81"/>
            <rFont val="Tahoma"/>
            <family val="2"/>
          </rPr>
          <t xml:space="preserve">Design and implement a mobile application for a given mobile platform. </t>
        </r>
      </text>
    </comment>
    <comment ref="E800" authorId="0" shapeId="0">
      <text>
        <r>
          <rPr>
            <sz val="9"/>
            <color indexed="81"/>
            <rFont val="Tahoma"/>
            <family val="2"/>
          </rPr>
          <t>Discuss the constraints that mobile platforms put on developers</t>
        </r>
      </text>
    </comment>
    <comment ref="E801" authorId="0" shapeId="0">
      <text>
        <r>
          <rPr>
            <sz val="9"/>
            <color indexed="81"/>
            <rFont val="Tahoma"/>
            <family val="2"/>
          </rPr>
          <t xml:space="preserve">Discuss the performance vs. power tradeoff </t>
        </r>
      </text>
    </comment>
    <comment ref="E802" authorId="0" shapeId="0">
      <text>
        <r>
          <rPr>
            <sz val="9"/>
            <color indexed="81"/>
            <rFont val="Tahoma"/>
            <family val="2"/>
          </rPr>
          <t xml:space="preserve">Compare and Contrast mobile programming with general purpose programming </t>
        </r>
      </text>
    </comment>
    <comment ref="E805" authorId="0" shapeId="0">
      <text>
        <r>
          <rPr>
            <sz val="9"/>
            <color indexed="81"/>
            <rFont val="Tahoma"/>
            <family val="2"/>
          </rPr>
          <t xml:space="preserve">Design and implement an industrial application on a given platform (Lego Mindstorms, Matlab, etc.) </t>
        </r>
      </text>
    </comment>
    <comment ref="E806" authorId="0" shapeId="0">
      <text>
        <r>
          <rPr>
            <sz val="9"/>
            <color indexed="81"/>
            <rFont val="Tahoma"/>
            <family val="2"/>
          </rPr>
          <t xml:space="preserve">Compare and contrast domain specific languages with general purpose programming languages.  </t>
        </r>
      </text>
    </comment>
    <comment ref="E807" authorId="0" shapeId="0">
      <text>
        <r>
          <rPr>
            <sz val="9"/>
            <color indexed="81"/>
            <rFont val="Tahoma"/>
            <family val="2"/>
          </rPr>
          <t xml:space="preserve">Discuss the constraints that a given industrial platforms impose on developers </t>
        </r>
      </text>
    </comment>
    <comment ref="E810" authorId="0" shapeId="0">
      <text>
        <r>
          <rPr>
            <sz val="9"/>
            <color indexed="81"/>
            <rFont val="Tahoma"/>
            <family val="2"/>
          </rPr>
          <t xml:space="preserve">Design and Implement a simple application on a game platform. </t>
        </r>
      </text>
    </comment>
    <comment ref="E811" authorId="0" shapeId="0">
      <text>
        <r>
          <rPr>
            <sz val="9"/>
            <color indexed="81"/>
            <rFont val="Tahoma"/>
            <family val="2"/>
          </rPr>
          <t xml:space="preserve">Describe the constraints that game platforms impose on developers. </t>
        </r>
      </text>
    </comment>
    <comment ref="E812" authorId="0" shapeId="0">
      <text>
        <r>
          <rPr>
            <sz val="9"/>
            <color indexed="81"/>
            <rFont val="Tahoma"/>
            <family val="2"/>
          </rPr>
          <t xml:space="preserve">Compare and contrast game programming with general purpose programming </t>
        </r>
      </text>
    </comment>
    <comment ref="E815" authorId="0" shapeId="0">
      <text>
        <r>
          <rPr>
            <sz val="9"/>
            <color indexed="81"/>
            <rFont val="Tahoma"/>
            <family val="2"/>
          </rPr>
          <t xml:space="preserve">Distinguish using computational resources for a faster answer from managing efficient access to a shared resource </t>
        </r>
      </text>
    </comment>
    <comment ref="E816" authorId="0" shapeId="0">
      <text>
        <r>
          <rPr>
            <sz val="9"/>
            <color indexed="81"/>
            <rFont val="Tahoma"/>
            <family val="2"/>
          </rPr>
          <t xml:space="preserve">Distinguish multiple sufficient programming constructs for synchronization that may be inter-implementable but have complementary advantages </t>
        </r>
      </text>
    </comment>
    <comment ref="E817" authorId="0" shapeId="0">
      <text>
        <r>
          <rPr>
            <sz val="9"/>
            <color indexed="81"/>
            <rFont val="Tahoma"/>
            <family val="2"/>
          </rPr>
          <t xml:space="preserve">Distinguish data races from higher level races </t>
        </r>
      </text>
    </comment>
    <comment ref="E820" authorId="0" shapeId="0">
      <text>
        <r>
          <rPr>
            <sz val="9"/>
            <color indexed="81"/>
            <rFont val="Tahoma"/>
            <family val="2"/>
          </rPr>
          <t xml:space="preserve">Explain why synchronization is necessary in a specific parallel program </t>
        </r>
      </text>
    </comment>
    <comment ref="E821" authorId="0" shapeId="0">
      <text>
        <r>
          <rPr>
            <sz val="9"/>
            <color indexed="81"/>
            <rFont val="Tahoma"/>
            <family val="2"/>
          </rPr>
          <t xml:space="preserve">Write a correct and scalable parallel algorithm </t>
        </r>
      </text>
    </comment>
    <comment ref="E822" authorId="0" shapeId="0">
      <text>
        <r>
          <rPr>
            <sz val="9"/>
            <color indexed="81"/>
            <rFont val="Tahoma"/>
            <family val="2"/>
          </rPr>
          <t xml:space="preserve">Parallelize an algorithm by applying task-based decomposition </t>
        </r>
      </text>
    </comment>
    <comment ref="E823" authorId="0" shapeId="0">
      <text>
        <r>
          <rPr>
            <sz val="9"/>
            <color indexed="81"/>
            <rFont val="Tahoma"/>
            <family val="2"/>
          </rPr>
          <t xml:space="preserve">Parallelize an algorithm by applying data-parallel decomposition </t>
        </r>
      </text>
    </comment>
    <comment ref="E826" authorId="0" shapeId="0">
      <text>
        <r>
          <rPr>
            <sz val="9"/>
            <color indexed="81"/>
            <rFont val="Tahoma"/>
            <family val="2"/>
          </rPr>
          <t xml:space="preserve">Use mutual exclusion to avoid a given race condition </t>
        </r>
      </text>
    </comment>
    <comment ref="E827" authorId="0" shapeId="0">
      <text>
        <r>
          <rPr>
            <sz val="9"/>
            <color indexed="81"/>
            <rFont val="Tahoma"/>
            <family val="2"/>
          </rPr>
          <t>Give an example of an ordering of accesses among concurrent activities that is not sequentially consistent</t>
        </r>
      </text>
    </comment>
    <comment ref="E828" authorId="0" shapeId="0">
      <text>
        <r>
          <rPr>
            <sz val="9"/>
            <color indexed="81"/>
            <rFont val="Tahoma"/>
            <family val="2"/>
          </rPr>
          <t xml:space="preserve">Give an example of a scenario in which blocking message sends can deadlock </t>
        </r>
      </text>
    </comment>
    <comment ref="E829" authorId="0" shapeId="0">
      <text>
        <r>
          <rPr>
            <sz val="9"/>
            <color indexed="81"/>
            <rFont val="Tahoma"/>
            <family val="2"/>
          </rPr>
          <t xml:space="preserve">Explain when and why multicast or event-based messaging can be preferable to alternatives </t>
        </r>
      </text>
    </comment>
    <comment ref="E830" authorId="0" shapeId="0">
      <text>
        <r>
          <rPr>
            <sz val="9"/>
            <color indexed="81"/>
            <rFont val="Tahoma"/>
            <family val="2"/>
          </rPr>
          <t>Write a program that correctly terminates when all of a set of concurrent tasks have completed</t>
        </r>
      </text>
    </comment>
    <comment ref="E831" authorId="0" shapeId="0">
      <text>
        <r>
          <rPr>
            <sz val="9"/>
            <color indexed="81"/>
            <rFont val="Tahoma"/>
            <family val="2"/>
          </rPr>
          <t xml:space="preserve">Use a properly synchronized queue to buffer data passed among activities </t>
        </r>
      </text>
    </comment>
    <comment ref="E832" authorId="0" shapeId="0">
      <text>
        <r>
          <rPr>
            <sz val="9"/>
            <color indexed="81"/>
            <rFont val="Tahoma"/>
            <family val="2"/>
          </rPr>
          <t xml:space="preserve">Explain why checks for preconditions, and actions based on these checks, must share the same unit of atomicity to be effective </t>
        </r>
      </text>
    </comment>
    <comment ref="E833" authorId="0" shapeId="0">
      <text>
        <r>
          <rPr>
            <sz val="9"/>
            <color indexed="81"/>
            <rFont val="Tahoma"/>
            <family val="2"/>
          </rPr>
          <t xml:space="preserve">Write a test program that can reveal a concurrent programming error; for example, missing an update when two activities both try to increment a variable </t>
        </r>
      </text>
    </comment>
    <comment ref="E834" authorId="0" shapeId="0">
      <text>
        <r>
          <rPr>
            <sz val="9"/>
            <color indexed="81"/>
            <rFont val="Tahoma"/>
            <family val="2"/>
          </rPr>
          <t xml:space="preserve">Describe at least one design technique for avoiding liveness failures in programs using multiple locks or semaphores </t>
        </r>
      </text>
    </comment>
    <comment ref="E835" authorId="0" shapeId="0">
      <text>
        <r>
          <rPr>
            <sz val="9"/>
            <color indexed="81"/>
            <rFont val="Tahoma"/>
            <family val="2"/>
          </rPr>
          <t xml:space="preserve">Describe the relative merits of optimistic versus conservative concurrency control under different rates of contention among updates </t>
        </r>
      </text>
    </comment>
    <comment ref="E836" authorId="0" shapeId="0">
      <text>
        <r>
          <rPr>
            <sz val="9"/>
            <color indexed="81"/>
            <rFont val="Tahoma"/>
            <family val="2"/>
          </rPr>
          <t xml:space="preserve">Give an example of a scenario in which an attempted optimistic update may never complete </t>
        </r>
      </text>
    </comment>
    <comment ref="E837" authorId="0" shapeId="0">
      <text>
        <r>
          <rPr>
            <sz val="9"/>
            <color indexed="81"/>
            <rFont val="Tahoma"/>
            <family val="2"/>
          </rPr>
          <t xml:space="preserve">Use semaphores or condition variables to block threads until a necessary precondition holds </t>
        </r>
      </text>
    </comment>
    <comment ref="E840" authorId="0" shapeId="0">
      <text>
        <r>
          <rPr>
            <sz val="9"/>
            <color indexed="81"/>
            <rFont val="Tahoma"/>
            <family val="2"/>
          </rPr>
          <t xml:space="preserve">Define “critical path”, “work”, and “span” </t>
        </r>
      </text>
    </comment>
    <comment ref="E841" authorId="0" shapeId="0">
      <text>
        <r>
          <rPr>
            <sz val="9"/>
            <color indexed="81"/>
            <rFont val="Tahoma"/>
            <family val="2"/>
          </rPr>
          <t xml:space="preserve">Compute the work and span, and determine the critical path with respect to a parallel execution diagram </t>
        </r>
      </text>
    </comment>
    <comment ref="E842" authorId="0" shapeId="0">
      <text>
        <r>
          <rPr>
            <sz val="9"/>
            <color indexed="81"/>
            <rFont val="Tahoma"/>
            <family val="2"/>
          </rPr>
          <t xml:space="preserve">Define “speed-up” and explain the notion of an algorithm’s scalability in this regard </t>
        </r>
      </text>
    </comment>
    <comment ref="E843" authorId="0" shapeId="0">
      <text>
        <r>
          <rPr>
            <sz val="9"/>
            <color indexed="81"/>
            <rFont val="Tahoma"/>
            <family val="2"/>
          </rPr>
          <t>Identify independent tasks in a program that may be parallelized</t>
        </r>
      </text>
    </comment>
    <comment ref="E844" authorId="0" shapeId="0">
      <text>
        <r>
          <rPr>
            <sz val="9"/>
            <color indexed="81"/>
            <rFont val="Tahoma"/>
            <family val="2"/>
          </rPr>
          <t>Characterize features of a workload that allow or prevent it from being naturally parallelized</t>
        </r>
      </text>
    </comment>
    <comment ref="E845" authorId="0" shapeId="0">
      <text>
        <r>
          <rPr>
            <sz val="9"/>
            <color indexed="81"/>
            <rFont val="Tahoma"/>
            <family val="2"/>
          </rPr>
          <t xml:space="preserve">Implement a parallel divide-and-conquer and/or graph algorithm and empirically measure its performance relative to its sequential analog </t>
        </r>
      </text>
    </comment>
    <comment ref="E846" authorId="0" shapeId="0">
      <text>
        <r>
          <rPr>
            <sz val="9"/>
            <color indexed="81"/>
            <rFont val="Tahoma"/>
            <family val="2"/>
          </rPr>
          <t xml:space="preserve">Decompose a problem (e.g., counting the number of occurrences of some word in a document) via map and reduce operations </t>
        </r>
      </text>
    </comment>
    <comment ref="E847" authorId="0" shapeId="0">
      <text>
        <r>
          <rPr>
            <sz val="9"/>
            <color indexed="81"/>
            <rFont val="Tahoma"/>
            <family val="2"/>
          </rPr>
          <t>Provide an example of a problem that fits the producer-consumer paradigm</t>
        </r>
      </text>
    </comment>
    <comment ref="E848" authorId="0" shapeId="0">
      <text>
        <r>
          <rPr>
            <sz val="9"/>
            <color indexed="81"/>
            <rFont val="Tahoma"/>
            <family val="2"/>
          </rPr>
          <t>Give examples of problems where pipelining would be an effective means of parallelization</t>
        </r>
      </text>
    </comment>
    <comment ref="E849" authorId="0" shapeId="0">
      <text>
        <r>
          <rPr>
            <sz val="9"/>
            <color indexed="81"/>
            <rFont val="Tahoma"/>
            <family val="2"/>
          </rPr>
          <t xml:space="preserve">Identify issues that arise in producer-consumer algorithms and mechanisms that may be used for addressing them </t>
        </r>
      </text>
    </comment>
    <comment ref="E852" authorId="0" shapeId="0">
      <text>
        <r>
          <rPr>
            <sz val="9"/>
            <color indexed="81"/>
            <rFont val="Tahoma"/>
            <family val="2"/>
          </rPr>
          <t>Explain the differences between shared and distributed memory</t>
        </r>
      </text>
    </comment>
    <comment ref="E853" authorId="0" shapeId="0">
      <text>
        <r>
          <rPr>
            <sz val="9"/>
            <color indexed="81"/>
            <rFont val="Tahoma"/>
            <family val="2"/>
          </rPr>
          <t xml:space="preserve">Describe the SMP architecture and note its key features </t>
        </r>
      </text>
    </comment>
    <comment ref="E854" authorId="0" shapeId="0">
      <text>
        <r>
          <rPr>
            <sz val="9"/>
            <color indexed="81"/>
            <rFont val="Tahoma"/>
            <family val="2"/>
          </rPr>
          <t xml:space="preserve">Characterize the kinds of tasks that are a natural match for SIMD machines </t>
        </r>
      </text>
    </comment>
    <comment ref="E855" authorId="0" shapeId="0">
      <text>
        <r>
          <rPr>
            <sz val="9"/>
            <color indexed="81"/>
            <rFont val="Tahoma"/>
            <family val="2"/>
          </rPr>
          <t xml:space="preserve">Explain the features of each classification in Flynn’s taxonomy </t>
        </r>
      </text>
    </comment>
    <comment ref="E856" authorId="0" shapeId="0">
      <text>
        <r>
          <rPr>
            <sz val="9"/>
            <color indexed="81"/>
            <rFont val="Tahoma"/>
            <family val="2"/>
          </rPr>
          <t xml:space="preserve">Describe the challenges in maintaining cache coherence </t>
        </r>
      </text>
    </comment>
    <comment ref="E857" authorId="0" shapeId="0">
      <text>
        <r>
          <rPr>
            <sz val="9"/>
            <color indexed="81"/>
            <rFont val="Tahoma"/>
            <family val="2"/>
          </rPr>
          <t xml:space="preserve">Describe the key features of different distributed system topologies </t>
        </r>
      </text>
    </comment>
    <comment ref="E860" authorId="0" shapeId="0">
      <text>
        <r>
          <rPr>
            <sz val="9"/>
            <color indexed="81"/>
            <rFont val="Tahoma"/>
            <family val="2"/>
          </rPr>
          <t xml:space="preserve">Calculate the implications of Amdahl’s law for a particular parallel algorithm </t>
        </r>
      </text>
    </comment>
    <comment ref="E861" authorId="0" shapeId="0">
      <text>
        <r>
          <rPr>
            <sz val="9"/>
            <color indexed="81"/>
            <rFont val="Tahoma"/>
            <family val="2"/>
          </rPr>
          <t xml:space="preserve">Describe how data distribution/layout can affect an algorithm’s communication costs </t>
        </r>
      </text>
    </comment>
    <comment ref="E862" authorId="0" shapeId="0">
      <text>
        <r>
          <rPr>
            <sz val="9"/>
            <color indexed="81"/>
            <rFont val="Tahoma"/>
            <family val="2"/>
          </rPr>
          <t xml:space="preserve">Detect and correct a load imbalance </t>
        </r>
      </text>
    </comment>
    <comment ref="E863" authorId="0" shapeId="0">
      <text>
        <r>
          <rPr>
            <sz val="9"/>
            <color indexed="81"/>
            <rFont val="Tahoma"/>
            <family val="2"/>
          </rPr>
          <t xml:space="preserve">Detect and correct an instance of false sharing </t>
        </r>
      </text>
    </comment>
    <comment ref="E864" authorId="0" shapeId="0">
      <text>
        <r>
          <rPr>
            <sz val="9"/>
            <color indexed="81"/>
            <rFont val="Tahoma"/>
            <family val="2"/>
          </rPr>
          <t xml:space="preserve">Explain the impact of scheduling on parallel performance </t>
        </r>
      </text>
    </comment>
    <comment ref="E865" authorId="0" shapeId="0">
      <text>
        <r>
          <rPr>
            <sz val="9"/>
            <color indexed="81"/>
            <rFont val="Tahoma"/>
            <family val="2"/>
          </rPr>
          <t xml:space="preserve">Explain performance impacts of data locality </t>
        </r>
      </text>
    </comment>
    <comment ref="E866" authorId="0" shapeId="0">
      <text>
        <r>
          <rPr>
            <sz val="9"/>
            <color indexed="81"/>
            <rFont val="Tahoma"/>
            <family val="2"/>
          </rPr>
          <t xml:space="preserve">Explain the impact and trade-off related to power usage on parallel performance </t>
        </r>
      </text>
    </comment>
    <comment ref="E869" authorId="0" shapeId="0">
      <text>
        <r>
          <rPr>
            <sz val="9"/>
            <color indexed="81"/>
            <rFont val="Tahoma"/>
            <family val="2"/>
          </rPr>
          <t xml:space="preserve">Distinguish network faults from other kinds of failures </t>
        </r>
      </text>
    </comment>
    <comment ref="E870" authorId="0" shapeId="0">
      <text>
        <r>
          <rPr>
            <sz val="9"/>
            <color indexed="81"/>
            <rFont val="Tahoma"/>
            <family val="2"/>
          </rPr>
          <t xml:space="preserve">Explain why synchronization constructs such as simple locks are not useful in the presence of distributed faults </t>
        </r>
      </text>
    </comment>
    <comment ref="E871" authorId="0" shapeId="0">
      <text>
        <r>
          <rPr>
            <sz val="9"/>
            <color indexed="81"/>
            <rFont val="Tahoma"/>
            <family val="2"/>
          </rPr>
          <t xml:space="preserve">Give examples of problems for which consensus algorithms such as leader election are required </t>
        </r>
      </text>
    </comment>
    <comment ref="E872" authorId="0" shapeId="0">
      <text>
        <r>
          <rPr>
            <sz val="9"/>
            <color indexed="81"/>
            <rFont val="Tahoma"/>
            <family val="2"/>
          </rPr>
          <t xml:space="preserve">Write a program that performs any required marshalling and conversion into message units, such as packets, to communicate interesting data between two hosts </t>
        </r>
      </text>
    </comment>
    <comment ref="E873" authorId="0" shapeId="0">
      <text>
        <r>
          <rPr>
            <sz val="9"/>
            <color indexed="81"/>
            <rFont val="Tahoma"/>
            <family val="2"/>
          </rPr>
          <t xml:space="preserve">Measure the observed throughput and response latency across hosts in a given network </t>
        </r>
      </text>
    </comment>
    <comment ref="E874" authorId="0" shapeId="0">
      <text>
        <r>
          <rPr>
            <sz val="9"/>
            <color indexed="81"/>
            <rFont val="Tahoma"/>
            <family val="2"/>
          </rPr>
          <t xml:space="preserve">Explain why no distributed system can be simultaneously consistent, available, and partition tolerant </t>
        </r>
      </text>
    </comment>
    <comment ref="E875" authorId="0" shapeId="0">
      <text>
        <r>
          <rPr>
            <sz val="9"/>
            <color indexed="81"/>
            <rFont val="Tahoma"/>
            <family val="2"/>
          </rPr>
          <t xml:space="preserve">Implement a simple server -- for example, a spell checking service </t>
        </r>
      </text>
    </comment>
    <comment ref="E876" authorId="0" shapeId="0">
      <text>
        <r>
          <rPr>
            <sz val="9"/>
            <color indexed="81"/>
            <rFont val="Tahoma"/>
            <family val="2"/>
          </rPr>
          <t xml:space="preserve">Explain the tradeoffs among overhead, scalability, and fault tolerance when choosing a stateful v. stateless design for a given service </t>
        </r>
      </text>
    </comment>
    <comment ref="E877" authorId="0" shapeId="0">
      <text>
        <r>
          <rPr>
            <sz val="9"/>
            <color indexed="81"/>
            <rFont val="Tahoma"/>
            <family val="2"/>
          </rPr>
          <t xml:space="preserve">Describe the scalability challenges associated with a service growing to accommodate many clients, as well as those associated with a service only transiently having many clients  </t>
        </r>
      </text>
    </comment>
    <comment ref="E880" authorId="0" shapeId="0">
      <text>
        <r>
          <rPr>
            <sz val="9"/>
            <color indexed="81"/>
            <rFont val="Tahoma"/>
            <family val="2"/>
          </rPr>
          <t>Discuss the importance of elasticity and resource management in cloud computing.</t>
        </r>
      </text>
    </comment>
    <comment ref="E881" authorId="0" shapeId="0">
      <text>
        <r>
          <rPr>
            <sz val="9"/>
            <color indexed="81"/>
            <rFont val="Tahoma"/>
            <family val="2"/>
          </rPr>
          <t xml:space="preserve">Explain strategies to synchronize a common view of shared data across a collection of devices </t>
        </r>
      </text>
    </comment>
    <comment ref="E882" authorId="0" shapeId="0">
      <text>
        <r>
          <rPr>
            <sz val="9"/>
            <color indexed="81"/>
            <rFont val="Tahoma"/>
            <family val="2"/>
          </rPr>
          <t>Explain the advantages and disadvantages of using virtualized infrastructure</t>
        </r>
      </text>
    </comment>
    <comment ref="E883" authorId="0" shapeId="0">
      <text>
        <r>
          <rPr>
            <sz val="9"/>
            <color indexed="81"/>
            <rFont val="Tahoma"/>
            <family val="2"/>
          </rPr>
          <t xml:space="preserve">Deploy an application that uses cloud infrastructure for computing and/or data resources </t>
        </r>
      </text>
    </comment>
    <comment ref="E884" authorId="0" shapeId="0">
      <text>
        <r>
          <rPr>
            <sz val="9"/>
            <color indexed="81"/>
            <rFont val="Tahoma"/>
            <family val="2"/>
          </rPr>
          <t xml:space="preserve">Appropriately partition an application between a client and resources </t>
        </r>
      </text>
    </comment>
    <comment ref="E887" authorId="0" shapeId="0">
      <text>
        <r>
          <rPr>
            <sz val="9"/>
            <color indexed="81"/>
            <rFont val="Tahoma"/>
            <family val="2"/>
          </rPr>
          <t xml:space="preserve">Model a concurrent process using a formal model, such as pi-calculus </t>
        </r>
      </text>
    </comment>
    <comment ref="E888" authorId="0" shapeId="0">
      <text>
        <r>
          <rPr>
            <sz val="9"/>
            <color indexed="81"/>
            <rFont val="Tahoma"/>
            <family val="2"/>
          </rPr>
          <t xml:space="preserve">Explain the characteristics of a particular formal parallel model </t>
        </r>
      </text>
    </comment>
    <comment ref="E889" authorId="0" shapeId="0">
      <text>
        <r>
          <rPr>
            <sz val="9"/>
            <color indexed="81"/>
            <rFont val="Tahoma"/>
            <family val="2"/>
          </rPr>
          <t>Formally model a shared memory system to show if it is consistent</t>
        </r>
      </text>
    </comment>
    <comment ref="E890" authorId="0" shapeId="0">
      <text>
        <r>
          <rPr>
            <sz val="9"/>
            <color indexed="81"/>
            <rFont val="Tahoma"/>
            <family val="2"/>
          </rPr>
          <t xml:space="preserve">Use a model to show progress guarantees in a parallel algorithm </t>
        </r>
      </text>
    </comment>
    <comment ref="E891" authorId="0" shapeId="0">
      <text>
        <r>
          <rPr>
            <sz val="9"/>
            <color indexed="81"/>
            <rFont val="Tahoma"/>
            <family val="2"/>
          </rPr>
          <t>Use formal techniques to show that a parallel algorithm is correct with respect to a safety or liveness property</t>
        </r>
      </text>
    </comment>
    <comment ref="E892" authorId="0" shapeId="0">
      <text>
        <r>
          <rPr>
            <sz val="9"/>
            <color indexed="81"/>
            <rFont val="Tahoma"/>
            <family val="2"/>
          </rPr>
          <t xml:space="preserve">Decide if a specific execution is linearizable or not </t>
        </r>
      </text>
    </comment>
    <comment ref="E895" authorId="0" shapeId="0">
      <text>
        <r>
          <rPr>
            <sz val="9"/>
            <color indexed="81"/>
            <rFont val="Tahoma"/>
            <family val="2"/>
          </rPr>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r>
      </text>
    </comment>
    <comment ref="E896" authorId="0" shapeId="0">
      <text>
        <r>
          <rPr>
            <sz val="9"/>
            <color indexed="81"/>
            <rFont val="Tahoma"/>
            <family val="2"/>
          </rPr>
          <t xml:space="preserve">Use subclassing to design simple class hierarchies that allow code to be reused for distinct subclasses. </t>
        </r>
      </text>
    </comment>
    <comment ref="E897" authorId="0" shapeId="0">
      <text>
        <r>
          <rPr>
            <sz val="9"/>
            <color indexed="81"/>
            <rFont val="Tahoma"/>
            <family val="2"/>
          </rPr>
          <t>Correctly reason about control flow in a program using dynamic dispatch</t>
        </r>
      </text>
    </comment>
    <comment ref="E898" authorId="0" shapeId="0">
      <text>
        <r>
          <rPr>
            <sz val="9"/>
            <color indexed="81"/>
            <rFont val="Tahoma"/>
            <family val="2"/>
          </rPr>
          <t xml:space="preserve">Use multiple encapsulation mechanisms, such as function closures, object-oriented interfaces, and support for abstract datatypes, in multiple programming languages. </t>
        </r>
      </text>
    </comment>
    <comment ref="E899" authorId="0" shapeId="0">
      <text>
        <r>
          <rPr>
            <sz val="9"/>
            <color indexed="81"/>
            <rFont val="Tahoma"/>
            <family val="2"/>
          </rPr>
          <t>Define and use iterators and other operations on aggregates using idioms most natural in multiple programming languages, including taking functions as arguments.</t>
        </r>
      </text>
    </comment>
    <comment ref="E900" authorId="0" shapeId="0">
      <text>
        <r>
          <rPr>
            <sz val="9"/>
            <color indexed="81"/>
            <rFont val="Tahoma"/>
            <family val="2"/>
          </rPr>
          <t xml:space="preserve">Explain the relationship between object-oriented inheritance (code-sharing and overriding) and subtyping (the idea of a subtype being usable in a context that expects the supertype). </t>
        </r>
      </text>
    </comment>
    <comment ref="E903" authorId="0" shapeId="0">
      <text>
        <r>
          <rPr>
            <sz val="9"/>
            <color indexed="81"/>
            <rFont val="Tahoma"/>
            <family val="2"/>
          </rPr>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r>
      </text>
    </comment>
    <comment ref="E904" authorId="0" shapeId="0">
      <text>
        <r>
          <rPr>
            <sz val="9"/>
            <color indexed="81"/>
            <rFont val="Tahoma"/>
            <family val="2"/>
          </rPr>
          <t>Write basic algorithms that avoid assigning to mutable state or considering reference equality.</t>
        </r>
      </text>
    </comment>
    <comment ref="E905" authorId="0" shapeId="0">
      <text>
        <r>
          <rPr>
            <sz val="9"/>
            <color indexed="81"/>
            <rFont val="Tahoma"/>
            <family val="2"/>
          </rPr>
          <t xml:space="preserve">Write useful functions that take and return other functions. </t>
        </r>
      </text>
    </comment>
    <comment ref="E906" authorId="0" shapeId="0">
      <text>
        <r>
          <rPr>
            <sz val="9"/>
            <color indexed="81"/>
            <rFont val="Tahoma"/>
            <family val="2"/>
          </rPr>
          <t xml:space="preserve">Use multiple encapsulation mechanisms, such as function closures, object-oriented interfaces, and support for abstract datatypes, in multiple programming languages. </t>
        </r>
      </text>
    </comment>
    <comment ref="E907" authorId="0" shapeId="0">
      <text>
        <r>
          <rPr>
            <sz val="9"/>
            <color indexed="81"/>
            <rFont val="Tahoma"/>
            <family val="2"/>
          </rPr>
          <t xml:space="preserve">Define and use iterators and other operations on aggregates using idioms most natural in multiple programming languages, including taking functions as arguments. </t>
        </r>
      </text>
    </comment>
    <comment ref="E910" authorId="0" shapeId="0">
      <text>
        <r>
          <rPr>
            <sz val="9"/>
            <color indexed="81"/>
            <rFont val="Tahoma"/>
            <family val="2"/>
          </rPr>
          <t xml:space="preserve">Write event handlers for use in reactive systems, such as GUIs. </t>
        </r>
      </text>
    </comment>
    <comment ref="E913" authorId="0" shapeId="0">
      <text>
        <r>
          <rPr>
            <sz val="9"/>
            <color indexed="81"/>
            <rFont val="Tahoma"/>
            <family val="2"/>
          </rPr>
          <t xml:space="preserve">For multiple programming languages, identify program properties checked statically and program properties checked dynamically.  Use this knowledge when writing and debugging programs. </t>
        </r>
      </text>
    </comment>
    <comment ref="E914" authorId="0" shapeId="0">
      <text>
        <r>
          <rPr>
            <sz val="9"/>
            <color indexed="81"/>
            <rFont val="Tahoma"/>
            <family val="2"/>
          </rPr>
          <t xml:space="preserve">Define and use program pieces (such as functions, classes, methods) that use generic types. </t>
        </r>
      </text>
    </comment>
    <comment ref="E915" authorId="0" shapeId="0">
      <text>
        <r>
          <rPr>
            <sz val="9"/>
            <color indexed="81"/>
            <rFont val="Tahoma"/>
            <family val="2"/>
          </rPr>
          <t xml:space="preserve">Explain benefits and limitations of static typing. </t>
        </r>
      </text>
    </comment>
    <comment ref="E918" authorId="0" shapeId="0">
      <text>
        <r>
          <rPr>
            <sz val="9"/>
            <color indexed="81"/>
            <rFont val="Tahoma"/>
            <family val="2"/>
          </rPr>
          <t xml:space="preserve">Process some representation of code for some purpose, such as an interpreter, an expression optimizer, a documentation generator, etc. </t>
        </r>
      </text>
    </comment>
    <comment ref="E921" authorId="0" shapeId="0">
      <text>
        <r>
          <rPr>
            <sz val="9"/>
            <color indexed="81"/>
            <rFont val="Tahoma"/>
            <family val="2"/>
          </rPr>
          <t xml:space="preserve">Distinguish syntax and parsing from semantics and evaluation. </t>
        </r>
      </text>
    </comment>
    <comment ref="E922" authorId="0" shapeId="0">
      <text>
        <r>
          <rPr>
            <sz val="9"/>
            <color indexed="81"/>
            <rFont val="Tahoma"/>
            <family val="2"/>
          </rPr>
          <t>Distinguish a language definition (what constructs mean) from a particular language implementation (compiler vs. interpreter, run-time representation of data objects, etc.).</t>
        </r>
      </text>
    </comment>
    <comment ref="E923" authorId="0" shapeId="0">
      <text>
        <r>
          <rPr>
            <sz val="9"/>
            <color indexed="81"/>
            <rFont val="Tahoma"/>
            <family val="2"/>
          </rPr>
          <t xml:space="preserve">Explain how programming language implementations typically organize memory into global data, text, heap, and stack sections and how features such as recursion and  memory management map to this memory model. </t>
        </r>
      </text>
    </comment>
    <comment ref="E924" authorId="0" shapeId="0">
      <text>
        <r>
          <rPr>
            <sz val="9"/>
            <color indexed="81"/>
            <rFont val="Tahoma"/>
            <family val="2"/>
          </rPr>
          <t xml:space="preserve">Reason about memory leaks, dangling-pointer dereferences, and the benefits and limitations of garbage collection. </t>
        </r>
      </text>
    </comment>
    <comment ref="E927" authorId="0" shapeId="0">
      <text>
        <r>
          <rPr>
            <sz val="9"/>
            <color indexed="81"/>
            <rFont val="Tahoma"/>
            <family val="2"/>
          </rPr>
          <t xml:space="preserve">Use formal grammars to specify the syntax of languages. </t>
        </r>
      </text>
    </comment>
    <comment ref="E928" authorId="0" shapeId="0">
      <text>
        <r>
          <rPr>
            <sz val="9"/>
            <color indexed="81"/>
            <rFont val="Tahoma"/>
            <family val="2"/>
          </rPr>
          <t>Use declarative tools to generate parsers and scanners.</t>
        </r>
      </text>
    </comment>
    <comment ref="E929" authorId="0" shapeId="0">
      <text>
        <r>
          <rPr>
            <sz val="9"/>
            <color indexed="81"/>
            <rFont val="Tahoma"/>
            <family val="2"/>
          </rPr>
          <t xml:space="preserve">Identify key issues in syntax definitions: ambiguity, associativity, precedence. </t>
        </r>
      </text>
    </comment>
    <comment ref="E932" authorId="0" shapeId="0">
      <text>
        <r>
          <rPr>
            <sz val="9"/>
            <color indexed="81"/>
            <rFont val="Tahoma"/>
            <family val="2"/>
          </rPr>
          <t xml:space="preserve">Implement context-sensitive, source-level static analyses such as type-checkers or resolving identifiers to identify their binding occurrences. </t>
        </r>
      </text>
    </comment>
    <comment ref="E935" authorId="0" shapeId="0">
      <text>
        <r>
          <rPr>
            <sz val="9"/>
            <color indexed="81"/>
            <rFont val="Tahoma"/>
            <family val="2"/>
          </rPr>
          <t xml:space="preserve">Identify all essential steps for automatically converting source code into assembly or other low-level languages. </t>
        </r>
      </text>
    </comment>
    <comment ref="E936" authorId="0" shapeId="0">
      <text>
        <r>
          <rPr>
            <sz val="9"/>
            <color indexed="81"/>
            <rFont val="Tahoma"/>
            <family val="2"/>
          </rPr>
          <t xml:space="preserve">Generate the low-level code for calling functions/methods in modern languages. </t>
        </r>
      </text>
    </comment>
    <comment ref="E937" authorId="0" shapeId="0">
      <text>
        <r>
          <rPr>
            <sz val="9"/>
            <color indexed="81"/>
            <rFont val="Tahoma"/>
            <family val="2"/>
          </rPr>
          <t xml:space="preserve">Discuss opportunities for optimization introduced by naive translation and approaches for achieving optimization. </t>
        </r>
      </text>
    </comment>
    <comment ref="E940" authorId="0" shapeId="0">
      <text>
        <r>
          <rPr>
            <sz val="9"/>
            <color indexed="81"/>
            <rFont val="Tahoma"/>
            <family val="2"/>
          </rPr>
          <t xml:space="preserve">Compare the benefits of different memory-management schemes, using concepts such as fragmentation, locality, and memory overhead. </t>
        </r>
      </text>
    </comment>
    <comment ref="E941" authorId="0" shapeId="0">
      <text>
        <r>
          <rPr>
            <sz val="9"/>
            <color indexed="81"/>
            <rFont val="Tahoma"/>
            <family val="2"/>
          </rPr>
          <t xml:space="preserve">Discuss benefits and limitations of automatic memory management. </t>
        </r>
      </text>
    </comment>
    <comment ref="E942" authorId="0" shapeId="0">
      <text>
        <r>
          <rPr>
            <sz val="9"/>
            <color indexed="81"/>
            <rFont val="Tahoma"/>
            <family val="2"/>
          </rPr>
          <t xml:space="preserve">Identify the services provided by modern language run-time systems. </t>
        </r>
      </text>
    </comment>
    <comment ref="E943" authorId="0" shapeId="0">
      <text>
        <r>
          <rPr>
            <sz val="9"/>
            <color indexed="81"/>
            <rFont val="Tahoma"/>
            <family val="2"/>
          </rPr>
          <t xml:space="preserve">Discuss advantages, disadvantages, and difficulties of dynamic recompilation. </t>
        </r>
      </text>
    </comment>
    <comment ref="E946" authorId="0" shapeId="0">
      <text>
        <r>
          <rPr>
            <sz val="9"/>
            <color indexed="81"/>
            <rFont val="Tahoma"/>
            <family val="2"/>
          </rPr>
          <t xml:space="preserve">Define useful static analyses in terms of a conceptual framework such as dataflow analysis. </t>
        </r>
      </text>
    </comment>
    <comment ref="E947" authorId="0" shapeId="0">
      <text>
        <r>
          <rPr>
            <sz val="9"/>
            <color indexed="81"/>
            <rFont val="Tahoma"/>
            <family val="2"/>
          </rPr>
          <t>Communicate why an analysis is correct (sound and terminating).</t>
        </r>
      </text>
    </comment>
    <comment ref="E948" authorId="0" shapeId="0">
      <text>
        <r>
          <rPr>
            <sz val="9"/>
            <color indexed="81"/>
            <rFont val="Tahoma"/>
            <family val="2"/>
          </rPr>
          <t xml:space="preserve">Distinguish “may” and “must” analyses. </t>
        </r>
      </text>
    </comment>
    <comment ref="E949" authorId="0" shapeId="0">
      <text>
        <r>
          <rPr>
            <sz val="9"/>
            <color indexed="81"/>
            <rFont val="Tahoma"/>
            <family val="2"/>
          </rPr>
          <t>Explain why potential aliasing limits sound program analysis and how alias analysis can help.</t>
        </r>
      </text>
    </comment>
    <comment ref="E950" authorId="0" shapeId="0">
      <text>
        <r>
          <rPr>
            <sz val="9"/>
            <color indexed="81"/>
            <rFont val="Tahoma"/>
            <family val="2"/>
          </rPr>
          <t xml:space="preserve">Use the results of a static analysis for program optimization and/or partial program correctness. </t>
        </r>
      </text>
    </comment>
    <comment ref="E953" authorId="0" shapeId="0">
      <text>
        <r>
          <rPr>
            <sz val="9"/>
            <color indexed="81"/>
            <rFont val="Tahoma"/>
            <family val="2"/>
          </rPr>
          <t xml:space="preserve">Use various advanced programming constructs and idioms correctly. </t>
        </r>
      </text>
    </comment>
    <comment ref="E954" authorId="0" shapeId="0">
      <text>
        <r>
          <rPr>
            <sz val="9"/>
            <color indexed="81"/>
            <rFont val="Tahoma"/>
            <family val="2"/>
          </rPr>
          <t xml:space="preserve">Discuss how various advanced programming constructs aim to improve program structure, software quality, and programmer productivity. </t>
        </r>
      </text>
    </comment>
    <comment ref="E955" authorId="0" shapeId="0">
      <text>
        <r>
          <rPr>
            <sz val="9"/>
            <color indexed="81"/>
            <rFont val="Tahoma"/>
            <family val="2"/>
          </rPr>
          <t xml:space="preserve">Discuss how various advanced programming constructs interact with the definition and implementation of other language features. </t>
        </r>
      </text>
    </comment>
    <comment ref="E958" authorId="0" shapeId="0">
      <text>
        <r>
          <rPr>
            <sz val="9"/>
            <color indexed="81"/>
            <rFont val="Tahoma"/>
            <family val="2"/>
          </rPr>
          <t xml:space="preserve">Write correct concurrent programs using multiple programming models. </t>
        </r>
      </text>
    </comment>
    <comment ref="E959" authorId="0" shapeId="0">
      <text>
        <r>
          <rPr>
            <sz val="9"/>
            <color indexed="81"/>
            <rFont val="Tahoma"/>
            <family val="2"/>
          </rPr>
          <t xml:space="preserve">Explain why programming languages do not guarantee sequential consistency in the presence of data races and what programmers must do as a result. </t>
        </r>
      </text>
    </comment>
    <comment ref="E962" authorId="0" shapeId="0">
      <text>
        <r>
          <rPr>
            <sz val="9"/>
            <color indexed="81"/>
            <rFont val="Tahoma"/>
            <family val="2"/>
          </rPr>
          <t>Define a type system precisely and compositionally.</t>
        </r>
      </text>
    </comment>
    <comment ref="E963" authorId="0" shapeId="0">
      <text>
        <r>
          <rPr>
            <sz val="9"/>
            <color indexed="81"/>
            <rFont val="Tahoma"/>
            <family val="2"/>
          </rPr>
          <t xml:space="preserve">For various foundational type constructors, identify the values they describe and the invariants they enforce. </t>
        </r>
      </text>
    </comment>
    <comment ref="E964" authorId="0" shapeId="0">
      <text>
        <r>
          <rPr>
            <sz val="9"/>
            <color indexed="81"/>
            <rFont val="Tahoma"/>
            <family val="2"/>
          </rPr>
          <t xml:space="preserve">Precisely specify the invariants preserved by a sound type system. </t>
        </r>
      </text>
    </comment>
    <comment ref="E967" authorId="0" shapeId="0">
      <text>
        <r>
          <rPr>
            <sz val="9"/>
            <color indexed="81"/>
            <rFont val="Tahoma"/>
            <family val="2"/>
          </rPr>
          <t xml:space="preserve">Give a formal semantics for a small language. </t>
        </r>
      </text>
    </comment>
    <comment ref="E968" authorId="0" shapeId="0">
      <text>
        <r>
          <rPr>
            <sz val="9"/>
            <color indexed="81"/>
            <rFont val="Tahoma"/>
            <family val="2"/>
          </rPr>
          <t xml:space="preserve">Use induction to prove properties of all (or a well-defined subset of) programs in a language. </t>
        </r>
      </text>
    </comment>
    <comment ref="E969" authorId="0" shapeId="0">
      <text>
        <r>
          <rPr>
            <sz val="9"/>
            <color indexed="81"/>
            <rFont val="Tahoma"/>
            <family val="2"/>
          </rPr>
          <t xml:space="preserve">Use language-based techniques to build a formal model of a software system. </t>
        </r>
      </text>
    </comment>
    <comment ref="E972" authorId="0" shapeId="0">
      <text>
        <r>
          <rPr>
            <sz val="9"/>
            <color indexed="81"/>
            <rFont val="Tahoma"/>
            <family val="2"/>
          </rPr>
          <t xml:space="preserve">Discuss the role of concepts such as orthogonality and well-chosen defaults in language design. </t>
        </r>
      </text>
    </comment>
    <comment ref="E973" authorId="0" shapeId="0">
      <text>
        <r>
          <rPr>
            <sz val="9"/>
            <color indexed="81"/>
            <rFont val="Tahoma"/>
            <family val="2"/>
          </rPr>
          <t xml:space="preserve">Use crisp and objective criteria for evaluating language-design decisions. </t>
        </r>
      </text>
    </comment>
    <comment ref="E976" authorId="0" shapeId="0">
      <text>
        <r>
          <rPr>
            <sz val="9"/>
            <color indexed="81"/>
            <rFont val="Tahoma"/>
            <family val="2"/>
          </rPr>
          <t>Use a logic language to implement conventional algorithms.</t>
        </r>
      </text>
    </comment>
    <comment ref="E977" authorId="0" shapeId="0">
      <text>
        <r>
          <rPr>
            <sz val="9"/>
            <color indexed="81"/>
            <rFont val="Tahoma"/>
            <family val="2"/>
          </rPr>
          <t>Use a logic language to implement algorithms employing implicit search using clauses and relations.</t>
        </r>
      </text>
    </comment>
    <comment ref="E980" authorId="0" shapeId="0">
      <text>
        <r>
          <rPr>
            <sz val="9"/>
            <color indexed="81"/>
            <rFont val="Tahoma"/>
            <family val="2"/>
          </rPr>
          <t xml:space="preserve">Discuss the importance of algorithms in the problem-solving process. </t>
        </r>
      </text>
    </comment>
    <comment ref="E981" authorId="0" shapeId="0">
      <text>
        <r>
          <rPr>
            <sz val="9"/>
            <color indexed="81"/>
            <rFont val="Tahoma"/>
            <family val="2"/>
          </rPr>
          <t>Discuss how a problem may be solved by multiple algorithms, each with different properties.</t>
        </r>
      </text>
    </comment>
    <comment ref="E982" authorId="0" shapeId="0">
      <text>
        <r>
          <rPr>
            <sz val="9"/>
            <color indexed="81"/>
            <rFont val="Tahoma"/>
            <family val="2"/>
          </rPr>
          <t xml:space="preserve">Create algorithms for solving simple problems. </t>
        </r>
      </text>
    </comment>
    <comment ref="E983" authorId="0" shapeId="0">
      <text>
        <r>
          <rPr>
            <sz val="9"/>
            <color indexed="81"/>
            <rFont val="Tahoma"/>
            <family val="2"/>
          </rPr>
          <t xml:space="preserve">Use a programming language to implement, test, and debug algorithms for solving simple problems. </t>
        </r>
      </text>
    </comment>
    <comment ref="E984" authorId="0" shapeId="0">
      <text>
        <r>
          <rPr>
            <sz val="9"/>
            <color indexed="81"/>
            <rFont val="Tahoma"/>
            <family val="2"/>
          </rPr>
          <t>Implement, test, and debug simple recursive functions and procedures.</t>
        </r>
      </text>
    </comment>
    <comment ref="E985" authorId="0" shapeId="0">
      <text>
        <r>
          <rPr>
            <sz val="9"/>
            <color indexed="81"/>
            <rFont val="Tahoma"/>
            <family val="2"/>
          </rPr>
          <t xml:space="preserve">Determine whether a recursive or iterative solution is most appropriate for a problem. </t>
        </r>
      </text>
    </comment>
    <comment ref="E986" authorId="0" shapeId="0">
      <text>
        <r>
          <rPr>
            <sz val="9"/>
            <color indexed="81"/>
            <rFont val="Tahoma"/>
            <family val="2"/>
          </rPr>
          <t>Implement a divide-and-conquer algorithm for solving a problem.</t>
        </r>
      </text>
    </comment>
    <comment ref="E987" authorId="0" shapeId="0">
      <text>
        <r>
          <rPr>
            <sz val="9"/>
            <color indexed="81"/>
            <rFont val="Tahoma"/>
            <family val="2"/>
          </rPr>
          <t xml:space="preserve">Apply the techniques of decomposition to break a program into smaller pieces. </t>
        </r>
      </text>
    </comment>
    <comment ref="E988" authorId="0" shapeId="0">
      <text>
        <r>
          <rPr>
            <sz val="9"/>
            <color indexed="81"/>
            <rFont val="Tahoma"/>
            <family val="2"/>
          </rPr>
          <t xml:space="preserve">Identify the data components and behaviors of multiple abstract data types. </t>
        </r>
      </text>
    </comment>
    <comment ref="E989" authorId="0" shapeId="0">
      <text>
        <r>
          <rPr>
            <sz val="9"/>
            <color indexed="81"/>
            <rFont val="Tahoma"/>
            <family val="2"/>
          </rPr>
          <t xml:space="preserve">Implement a coherent abstract data type, with loose coupling between components and behaviors. </t>
        </r>
      </text>
    </comment>
    <comment ref="E990" authorId="0" shapeId="0">
      <text>
        <r>
          <rPr>
            <sz val="9"/>
            <color indexed="81"/>
            <rFont val="Tahoma"/>
            <family val="2"/>
          </rPr>
          <t xml:space="preserve">Identify the relative strengths and weaknesses among multiple designs or implementations for a problem. </t>
        </r>
      </text>
    </comment>
    <comment ref="E993" authorId="0" shapeId="0">
      <text>
        <r>
          <rPr>
            <sz val="9"/>
            <color indexed="81"/>
            <rFont val="Tahoma"/>
            <family val="2"/>
          </rPr>
          <t xml:space="preserve">Analyze and explain the behavior of simple programs involving the fundamental programming constructs covered by this unit. </t>
        </r>
      </text>
    </comment>
    <comment ref="E994" authorId="0" shapeId="0">
      <text>
        <r>
          <rPr>
            <sz val="9"/>
            <color indexed="81"/>
            <rFont val="Tahoma"/>
            <family val="2"/>
          </rPr>
          <t xml:space="preserve">Identify and describe uses of primitive data types. </t>
        </r>
      </text>
    </comment>
    <comment ref="E995" authorId="0" shapeId="0">
      <text>
        <r>
          <rPr>
            <sz val="9"/>
            <color indexed="81"/>
            <rFont val="Tahoma"/>
            <family val="2"/>
          </rPr>
          <t xml:space="preserve">Write programs that use primitive data types. </t>
        </r>
      </text>
    </comment>
    <comment ref="E996" authorId="0" shapeId="0">
      <text>
        <r>
          <rPr>
            <sz val="9"/>
            <color indexed="81"/>
            <rFont val="Tahoma"/>
            <family val="2"/>
          </rPr>
          <t xml:space="preserve">Modify and expand short programs that use standard conditional and iterative control structures and functions. </t>
        </r>
      </text>
    </comment>
    <comment ref="E997" authorId="0" shapeId="0">
      <text>
        <r>
          <rPr>
            <sz val="9"/>
            <color indexed="81"/>
            <rFont val="Tahoma"/>
            <family val="2"/>
          </rPr>
          <t xml:space="preserve">Design, implement, test, and debug a program that uses each of the following fundamental programming constructs: basic computation, simple I/O, standard conditional and iterative structures, the definition of functions, and parameter passing. </t>
        </r>
      </text>
    </comment>
    <comment ref="E998" authorId="0" shapeId="0">
      <text>
        <r>
          <rPr>
            <sz val="9"/>
            <color indexed="81"/>
            <rFont val="Tahoma"/>
            <family val="2"/>
          </rPr>
          <t xml:space="preserve">Write a program that uses file I/O to provide persistence across multiple executions. </t>
        </r>
      </text>
    </comment>
    <comment ref="E999" authorId="0" shapeId="0">
      <text>
        <r>
          <rPr>
            <sz val="9"/>
            <color indexed="81"/>
            <rFont val="Tahoma"/>
            <family val="2"/>
          </rPr>
          <t xml:space="preserve">Choose appropriate conditional and iteration constructs for a given programming task. </t>
        </r>
      </text>
    </comment>
    <comment ref="E1000" authorId="0" shapeId="0">
      <text>
        <r>
          <rPr>
            <sz val="9"/>
            <color indexed="81"/>
            <rFont val="Tahoma"/>
            <family val="2"/>
          </rPr>
          <t xml:space="preserve">Describe the concept of recursion and give examples of its use. </t>
        </r>
      </text>
    </comment>
    <comment ref="E1001" authorId="0" shapeId="0">
      <text>
        <r>
          <rPr>
            <sz val="9"/>
            <color indexed="81"/>
            <rFont val="Tahoma"/>
            <family val="2"/>
          </rPr>
          <t xml:space="preserve">Identify the base case and the general case of a recursively-defined problem. </t>
        </r>
      </text>
    </comment>
    <comment ref="E1004" authorId="0" shapeId="0">
      <text>
        <r>
          <rPr>
            <sz val="9"/>
            <color indexed="81"/>
            <rFont val="Tahoma"/>
            <family val="2"/>
          </rPr>
          <t>Discuss the appropriate use of built-in data structures.</t>
        </r>
      </text>
    </comment>
    <comment ref="E1005" authorId="0" shapeId="0">
      <text>
        <r>
          <rPr>
            <sz val="9"/>
            <color indexed="81"/>
            <rFont val="Tahoma"/>
            <family val="2"/>
          </rPr>
          <t xml:space="preserve">Describe common applications for each data structure in the topic list. </t>
        </r>
      </text>
    </comment>
    <comment ref="E1006" authorId="0" shapeId="0">
      <text>
        <r>
          <rPr>
            <sz val="9"/>
            <color indexed="81"/>
            <rFont val="Tahoma"/>
            <family val="2"/>
          </rPr>
          <t>Write programs that use each of the following data structures: arrays, strings, linked lists, stacks, queues, sets, and maps.</t>
        </r>
      </text>
    </comment>
    <comment ref="E1007" authorId="0" shapeId="0">
      <text>
        <r>
          <rPr>
            <sz val="9"/>
            <color indexed="81"/>
            <rFont val="Tahoma"/>
            <family val="2"/>
          </rPr>
          <t xml:space="preserve">Compare alternative implementations of data structures with respect to performance. </t>
        </r>
      </text>
    </comment>
    <comment ref="E1008" authorId="0" shapeId="0">
      <text>
        <r>
          <rPr>
            <sz val="9"/>
            <color indexed="81"/>
            <rFont val="Tahoma"/>
            <family val="2"/>
          </rPr>
          <t xml:space="preserve">Compare and contrast the costs and benefits of dynamic and static data structure implementations. </t>
        </r>
      </text>
    </comment>
    <comment ref="E1009" authorId="0" shapeId="0">
      <text>
        <r>
          <rPr>
            <sz val="9"/>
            <color indexed="81"/>
            <rFont val="Tahoma"/>
            <family val="2"/>
          </rPr>
          <t xml:space="preserve">Choose the appropriate data structure for modeling a given problem. </t>
        </r>
      </text>
    </comment>
    <comment ref="E1012" authorId="0" shapeId="0">
      <text>
        <r>
          <rPr>
            <sz val="9"/>
            <color indexed="81"/>
            <rFont val="Tahoma"/>
            <family val="2"/>
          </rPr>
          <t xml:space="preserve">Trace the execution of a variety of code segments and write summaries of their computations. </t>
        </r>
      </text>
    </comment>
    <comment ref="E1013" authorId="0" shapeId="0">
      <text>
        <r>
          <rPr>
            <sz val="9"/>
            <color indexed="81"/>
            <rFont val="Tahoma"/>
            <family val="2"/>
          </rPr>
          <t xml:space="preserve">Explain why the creation of correct program components is important in the production of high-quality software. </t>
        </r>
      </text>
    </comment>
    <comment ref="E1014" authorId="0" shapeId="0">
      <text>
        <r>
          <rPr>
            <sz val="9"/>
            <color indexed="81"/>
            <rFont val="Tahoma"/>
            <family val="2"/>
          </rPr>
          <t xml:space="preserve">Identify common coding errors that lead to insecure programs (e.g., buffer overflows, memory leaks, malicious code) and apply strategies for avoiding such errors. </t>
        </r>
      </text>
    </comment>
    <comment ref="E1015" authorId="0" shapeId="0">
      <text>
        <r>
          <rPr>
            <sz val="9"/>
            <color indexed="81"/>
            <rFont val="Tahoma"/>
            <family val="2"/>
          </rPr>
          <t xml:space="preserve">Conduct a personal code review (focused on common coding errors) on a program component using a provided checklist. </t>
        </r>
      </text>
    </comment>
    <comment ref="E1016" authorId="0" shapeId="0">
      <text>
        <r>
          <rPr>
            <sz val="9"/>
            <color indexed="81"/>
            <rFont val="Tahoma"/>
            <family val="2"/>
          </rPr>
          <t xml:space="preserve">Contribute to a small-team code review focused on component correctness. </t>
        </r>
      </text>
    </comment>
    <comment ref="E1017" authorId="0" shapeId="0">
      <text>
        <r>
          <rPr>
            <sz val="9"/>
            <color indexed="81"/>
            <rFont val="Tahoma"/>
            <family val="2"/>
          </rPr>
          <t xml:space="preserve">Describe how a contract can be used to specify the behavior of a program component. </t>
        </r>
      </text>
    </comment>
    <comment ref="E1018" authorId="0" shapeId="0">
      <text>
        <r>
          <rPr>
            <sz val="9"/>
            <color indexed="81"/>
            <rFont val="Tahoma"/>
            <family val="2"/>
          </rPr>
          <t>Create a unit test plan for a medium-size code segment.</t>
        </r>
      </text>
    </comment>
    <comment ref="E1019" authorId="0" shapeId="0">
      <text>
        <r>
          <rPr>
            <sz val="9"/>
            <color indexed="81"/>
            <rFont val="Tahoma"/>
            <family val="2"/>
          </rPr>
          <t xml:space="preserve">Refactor a program by identifying opportunities to apply procedural abstraction. </t>
        </r>
      </text>
    </comment>
    <comment ref="E1020" authorId="0" shapeId="0">
      <text>
        <r>
          <rPr>
            <sz val="9"/>
            <color indexed="81"/>
            <rFont val="Tahoma"/>
            <family val="2"/>
          </rPr>
          <t xml:space="preserve">Apply a variety of strategies to the testing and debugging of simple programs. </t>
        </r>
      </text>
    </comment>
    <comment ref="E1021" authorId="0" shapeId="0">
      <text>
        <r>
          <rPr>
            <sz val="9"/>
            <color indexed="81"/>
            <rFont val="Tahoma"/>
            <family val="2"/>
          </rPr>
          <t xml:space="preserve">Construct, execute and debug programs using a modern IDE and associated tools such as unit testing tools and visual debuggers. </t>
        </r>
      </text>
    </comment>
    <comment ref="E1022" authorId="0" shapeId="0">
      <text>
        <r>
          <rPr>
            <sz val="9"/>
            <color indexed="81"/>
            <rFont val="Tahoma"/>
            <family val="2"/>
          </rPr>
          <t xml:space="preserve">Construct and debug programs using the standard libraries available with a chosen programming language. </t>
        </r>
      </text>
    </comment>
    <comment ref="E1023" authorId="0" shapeId="0">
      <text>
        <r>
          <rPr>
            <sz val="9"/>
            <color indexed="81"/>
            <rFont val="Tahoma"/>
            <family val="2"/>
          </rPr>
          <t xml:space="preserve">Analyze the extent to which another programmer’s code meets documentation and programming style standards. </t>
        </r>
      </text>
    </comment>
    <comment ref="E1024" authorId="0" shapeId="0">
      <text>
        <r>
          <rPr>
            <sz val="9"/>
            <color indexed="81"/>
            <rFont val="Tahoma"/>
            <family val="2"/>
          </rPr>
          <t xml:space="preserve">Apply consistent documentation and program style standards that contribute to the readability and maintainability of software. </t>
        </r>
      </text>
    </comment>
    <comment ref="E1027" authorId="0" shapeId="0">
      <text>
        <r>
          <rPr>
            <sz val="9"/>
            <color indexed="81"/>
            <rFont val="Tahoma"/>
            <family val="2"/>
          </rPr>
          <t xml:space="preserve">Describe how software can interact with and participate in various systems including information management, embedded, process control, and communications systems. </t>
        </r>
      </text>
    </comment>
    <comment ref="E1028" authorId="0" shapeId="0">
      <text>
        <r>
          <rPr>
            <sz val="9"/>
            <color indexed="81"/>
            <rFont val="Tahoma"/>
            <family val="2"/>
          </rPr>
          <t xml:space="preserve">Describe the difference between principles of the waterfall model and models using iterations. </t>
        </r>
      </text>
    </comment>
    <comment ref="E1029" authorId="0" shapeId="0">
      <text>
        <r>
          <rPr>
            <sz val="9"/>
            <color indexed="81"/>
            <rFont val="Tahoma"/>
            <family val="2"/>
          </rPr>
          <t xml:space="preserve">Describe the different practices that are key components of various process model. </t>
        </r>
      </text>
    </comment>
    <comment ref="E1030" authorId="0" shapeId="0">
      <text>
        <r>
          <rPr>
            <sz val="9"/>
            <color indexed="81"/>
            <rFont val="Tahoma"/>
            <family val="2"/>
          </rPr>
          <t xml:space="preserve">Differentiate among the phases of software development. </t>
        </r>
      </text>
    </comment>
    <comment ref="E1031" authorId="0" shapeId="0">
      <text>
        <r>
          <rPr>
            <sz val="9"/>
            <color indexed="81"/>
            <rFont val="Tahoma"/>
            <family val="2"/>
          </rPr>
          <t xml:space="preserve">Describe how programming in the large differs from individual efforts with respect to understanding a large code base, code reading, understanding builds, and understanding context of changes. </t>
        </r>
      </text>
    </comment>
    <comment ref="E1032" authorId="0" shapeId="0">
      <text>
        <r>
          <rPr>
            <sz val="9"/>
            <color indexed="81"/>
            <rFont val="Tahoma"/>
            <family val="2"/>
          </rPr>
          <t xml:space="preserve">Explain the concept of a software life cycle and provide an example, illustrating its phases including the deliverables that are produced. </t>
        </r>
      </text>
    </comment>
    <comment ref="E1033" authorId="0" shapeId="0">
      <text>
        <r>
          <rPr>
            <sz val="9"/>
            <color indexed="81"/>
            <rFont val="Tahoma"/>
            <family val="2"/>
          </rPr>
          <t xml:space="preserve">Compare several common process models with respect to their value for development of particular classes of software systems taking into account issues such as requirement stability, size, and non-functional characteristics. </t>
        </r>
      </text>
    </comment>
    <comment ref="E1034" authorId="0" shapeId="0">
      <text>
        <r>
          <rPr>
            <sz val="9"/>
            <color indexed="81"/>
            <rFont val="Tahoma"/>
            <family val="2"/>
          </rPr>
          <t xml:space="preserve">Define software quality and describe the role of quality assurance activities in the software process. </t>
        </r>
      </text>
    </comment>
    <comment ref="E1035" authorId="0" shapeId="0">
      <text>
        <r>
          <rPr>
            <sz val="9"/>
            <color indexed="81"/>
            <rFont val="Tahoma"/>
            <family val="2"/>
          </rPr>
          <t>Describe the intent and fundamental similarities among process improvement approaches.</t>
        </r>
      </text>
    </comment>
    <comment ref="E1036" authorId="0" shapeId="0">
      <text>
        <r>
          <rPr>
            <sz val="9"/>
            <color indexed="81"/>
            <rFont val="Tahoma"/>
            <family val="2"/>
          </rPr>
          <t xml:space="preserve">Compare several process improvement models such as CMM, CMMI, CQI, Plan-Do-Check-Act, or ISO9000. </t>
        </r>
      </text>
    </comment>
    <comment ref="E1037" authorId="0" shapeId="0">
      <text>
        <r>
          <rPr>
            <sz val="9"/>
            <color indexed="81"/>
            <rFont val="Tahoma"/>
            <family val="2"/>
          </rPr>
          <t xml:space="preserve">Use a process improvement model such as PSP to assess a development effort and recommend approaches to improvement. </t>
        </r>
      </text>
    </comment>
    <comment ref="E1038" authorId="0" shapeId="0">
      <text>
        <r>
          <rPr>
            <sz val="9"/>
            <color indexed="81"/>
            <rFont val="Tahoma"/>
            <family val="2"/>
          </rPr>
          <t xml:space="preserve">Explain the role of process maturity models in process improvement. </t>
        </r>
      </text>
    </comment>
    <comment ref="E1039" authorId="0" shapeId="0">
      <text>
        <r>
          <rPr>
            <sz val="9"/>
            <color indexed="81"/>
            <rFont val="Tahoma"/>
            <family val="2"/>
          </rPr>
          <t xml:space="preserve">Describe several process metrics for assessing and controlling a project. </t>
        </r>
      </text>
    </comment>
    <comment ref="E1040" authorId="0" shapeId="0">
      <text>
        <r>
          <rPr>
            <sz val="9"/>
            <color indexed="81"/>
            <rFont val="Tahoma"/>
            <family val="2"/>
          </rPr>
          <t>Use project metrics to describe the current state of a project.</t>
        </r>
      </text>
    </comment>
    <comment ref="E1043" authorId="0" shapeId="0">
      <text>
        <r>
          <rPr>
            <sz val="9"/>
            <color indexed="81"/>
            <rFont val="Tahoma"/>
            <family val="2"/>
          </rPr>
          <t>Identify behaviors that contribute to the effective functioning of a team.</t>
        </r>
      </text>
    </comment>
    <comment ref="E1044" authorId="0" shapeId="0">
      <text>
        <r>
          <rPr>
            <sz val="9"/>
            <color indexed="81"/>
            <rFont val="Tahoma"/>
            <family val="2"/>
          </rPr>
          <t>Create and follow an agenda for a team meeting.</t>
        </r>
      </text>
    </comment>
    <comment ref="E1045" authorId="0" shapeId="0">
      <text>
        <r>
          <rPr>
            <sz val="9"/>
            <color indexed="81"/>
            <rFont val="Tahoma"/>
            <family val="2"/>
          </rPr>
          <t xml:space="preserve">Identify and justify necessary roles in a software development team. </t>
        </r>
      </text>
    </comment>
    <comment ref="E1046" authorId="0" shapeId="0">
      <text>
        <r>
          <rPr>
            <sz val="9"/>
            <color indexed="81"/>
            <rFont val="Tahoma"/>
            <family val="2"/>
          </rPr>
          <t>Understand the sources, hazards, and potential benefits of team conflict.</t>
        </r>
      </text>
    </comment>
    <comment ref="E1047" authorId="0" shapeId="0">
      <text>
        <r>
          <rPr>
            <sz val="9"/>
            <color indexed="81"/>
            <rFont val="Tahoma"/>
            <family val="2"/>
          </rPr>
          <t xml:space="preserve">Apply a conflict resolution strategy in a team setting. </t>
        </r>
      </text>
    </comment>
    <comment ref="E1048" authorId="0" shapeId="0">
      <text>
        <r>
          <rPr>
            <sz val="9"/>
            <color indexed="81"/>
            <rFont val="Tahoma"/>
            <family val="2"/>
          </rPr>
          <t xml:space="preserve">Use an ad hoc method to estimate software development effort (e.g., time) and compare to actual effort required. </t>
        </r>
      </text>
    </comment>
    <comment ref="E1049" authorId="0" shapeId="0">
      <text>
        <r>
          <rPr>
            <sz val="9"/>
            <color indexed="81"/>
            <rFont val="Tahoma"/>
            <family val="2"/>
          </rPr>
          <t xml:space="preserve">List several examples of software risks. </t>
        </r>
      </text>
    </comment>
    <comment ref="E1050" authorId="0" shapeId="0">
      <text>
        <r>
          <rPr>
            <sz val="9"/>
            <color indexed="81"/>
            <rFont val="Tahoma"/>
            <family val="2"/>
          </rPr>
          <t xml:space="preserve">Describe the impact of risk in a software development life cycle. </t>
        </r>
      </text>
    </comment>
    <comment ref="E1051" authorId="0" shapeId="0">
      <text>
        <r>
          <rPr>
            <sz val="9"/>
            <color indexed="81"/>
            <rFont val="Tahoma"/>
            <family val="2"/>
          </rPr>
          <t xml:space="preserve">Describe different categories of risk in software systems. </t>
        </r>
      </text>
    </comment>
    <comment ref="E1052" authorId="0" shapeId="0">
      <text>
        <r>
          <rPr>
            <sz val="9"/>
            <color indexed="81"/>
            <rFont val="Tahoma"/>
            <family val="2"/>
          </rPr>
          <t xml:space="preserve">Identify security risks for a software system. </t>
        </r>
      </text>
    </comment>
    <comment ref="E1053" authorId="0" shapeId="0">
      <text>
        <r>
          <rPr>
            <sz val="9"/>
            <color indexed="81"/>
            <rFont val="Tahoma"/>
            <family val="2"/>
          </rPr>
          <t>Demonstrate through involvement in a team project the central elements of team building and team management.</t>
        </r>
      </text>
    </comment>
    <comment ref="E1054" authorId="0" shapeId="0">
      <text>
        <r>
          <rPr>
            <sz val="9"/>
            <color indexed="81"/>
            <rFont val="Tahoma"/>
            <family val="2"/>
          </rPr>
          <t xml:space="preserve">Identify several possible team organizational structures and team decision-making processes. </t>
        </r>
      </text>
    </comment>
    <comment ref="E1055" authorId="0" shapeId="0">
      <text>
        <r>
          <rPr>
            <sz val="9"/>
            <color indexed="81"/>
            <rFont val="Tahoma"/>
            <family val="2"/>
          </rPr>
          <t xml:space="preserve">Create a team by identifying appropriate roles and assigning roles to team members. </t>
        </r>
      </text>
    </comment>
    <comment ref="E1056" authorId="0" shapeId="0">
      <text>
        <r>
          <rPr>
            <sz val="9"/>
            <color indexed="81"/>
            <rFont val="Tahoma"/>
            <family val="2"/>
          </rPr>
          <t xml:space="preserve">Assess and provide feedback to teams and individuals on their performance in a team setting. </t>
        </r>
      </text>
    </comment>
    <comment ref="E1057" authorId="0" shapeId="0">
      <text>
        <r>
          <rPr>
            <sz val="9"/>
            <color indexed="81"/>
            <rFont val="Tahoma"/>
            <family val="2"/>
          </rPr>
          <t xml:space="preserve">Prepare a project plan for a software project that includes estimates of size and effort, a schedule, resource allocation, configuration control, change management, and project risk identification and management. </t>
        </r>
      </text>
    </comment>
    <comment ref="E1058" authorId="0" shapeId="0">
      <text>
        <r>
          <rPr>
            <sz val="9"/>
            <color indexed="81"/>
            <rFont val="Tahoma"/>
            <family val="2"/>
          </rPr>
          <t xml:space="preserve">Track the progress of a project using appropriate project metrics. </t>
        </r>
      </text>
    </comment>
    <comment ref="E1059" authorId="0" shapeId="0">
      <text>
        <r>
          <rPr>
            <sz val="9"/>
            <color indexed="81"/>
            <rFont val="Tahoma"/>
            <family val="2"/>
          </rPr>
          <t xml:space="preserve">Compare simple software size and cost estimation techniques. </t>
        </r>
      </text>
    </comment>
    <comment ref="E1060" authorId="0" shapeId="0">
      <text>
        <r>
          <rPr>
            <sz val="9"/>
            <color indexed="81"/>
            <rFont val="Tahoma"/>
            <family val="2"/>
          </rPr>
          <t xml:space="preserve">Use a project management tool to assist in the assignment and tracking of tasks in a software development project. </t>
        </r>
      </text>
    </comment>
    <comment ref="E1061" authorId="0" shapeId="0">
      <text>
        <r>
          <rPr>
            <sz val="9"/>
            <color indexed="81"/>
            <rFont val="Tahoma"/>
            <family val="2"/>
          </rPr>
          <t xml:space="preserve">Describe the impact of risk tolerance on the software development process. </t>
        </r>
      </text>
    </comment>
    <comment ref="E1062" authorId="0" shapeId="0">
      <text>
        <r>
          <rPr>
            <sz val="9"/>
            <color indexed="81"/>
            <rFont val="Tahoma"/>
            <family val="2"/>
          </rPr>
          <t xml:space="preserve">Identify risks and describe approaches to managing risk (avoidance, acceptance, transference, mitigation), and characterize the strengths and shortcomings of each. </t>
        </r>
      </text>
    </comment>
    <comment ref="E1063" authorId="0" shapeId="0">
      <text>
        <r>
          <rPr>
            <sz val="9"/>
            <color indexed="81"/>
            <rFont val="Tahoma"/>
            <family val="2"/>
          </rPr>
          <t>Explain how risk affects decisions in the software development process.</t>
        </r>
      </text>
    </comment>
    <comment ref="E1064" authorId="0" shapeId="0">
      <text>
        <r>
          <rPr>
            <sz val="9"/>
            <color indexed="81"/>
            <rFont val="Tahoma"/>
            <family val="2"/>
          </rPr>
          <t>Demonstrate a systematic approach to the task of identifying hazards and risks in a particular situation.</t>
        </r>
      </text>
    </comment>
    <comment ref="E1065" authorId="0" shapeId="0">
      <text>
        <r>
          <rPr>
            <sz val="9"/>
            <color indexed="81"/>
            <rFont val="Tahoma"/>
            <family val="2"/>
          </rPr>
          <t xml:space="preserve">Apply the basic principles of risk management in a variety of simple scenarios including a security situation. </t>
        </r>
      </text>
    </comment>
    <comment ref="E1066" authorId="0" shapeId="0">
      <text>
        <r>
          <rPr>
            <sz val="9"/>
            <color indexed="81"/>
            <rFont val="Tahoma"/>
            <family val="2"/>
          </rPr>
          <t>Conduct a cost/benefit analysis for a risk mitigation approach.</t>
        </r>
      </text>
    </comment>
    <comment ref="E1067" authorId="0" shapeId="0">
      <text>
        <r>
          <rPr>
            <sz val="9"/>
            <color indexed="81"/>
            <rFont val="Tahoma"/>
            <family val="2"/>
          </rPr>
          <t>Identify and analyze some of the risks for an entire system that arise from aspects other than the software.</t>
        </r>
      </text>
    </comment>
    <comment ref="E1070" authorId="0" shapeId="0">
      <text>
        <r>
          <rPr>
            <sz val="9"/>
            <color indexed="81"/>
            <rFont val="Tahoma"/>
            <family val="2"/>
          </rPr>
          <t xml:space="preserve">Describe the difference between centralized and distributed software configuration management. </t>
        </r>
      </text>
    </comment>
    <comment ref="E1071" authorId="0" shapeId="0">
      <text>
        <r>
          <rPr>
            <sz val="9"/>
            <color indexed="81"/>
            <rFont val="Tahoma"/>
            <family val="2"/>
          </rPr>
          <t xml:space="preserve">Identify configuration items and use a source code control tool in a small team-based project. </t>
        </r>
      </text>
    </comment>
    <comment ref="E1072" authorId="0" shapeId="0">
      <text>
        <r>
          <rPr>
            <sz val="9"/>
            <color indexed="81"/>
            <rFont val="Tahoma"/>
            <family val="2"/>
          </rPr>
          <t xml:space="preserve">Describe the issues that are important in selecting a set of tools for the development of a particular software system, including tools for requirements tracking, design modeling, implementation, build automation, and testing. </t>
        </r>
      </text>
    </comment>
    <comment ref="E1073" authorId="0" shapeId="0">
      <text>
        <r>
          <rPr>
            <sz val="9"/>
            <color indexed="81"/>
            <rFont val="Tahoma"/>
            <family val="2"/>
          </rPr>
          <t xml:space="preserve">Demonstrate the capability to use software tools in support of the development of a software product of medium size. </t>
        </r>
      </text>
    </comment>
    <comment ref="E1076" authorId="0" shapeId="0">
      <text>
        <r>
          <rPr>
            <sz val="9"/>
            <color indexed="81"/>
            <rFont val="Tahoma"/>
            <family val="2"/>
          </rPr>
          <t xml:space="preserve">List the key components of a use case or similar description of some behavior that is required for a system and discuss their role in the requirements engineering process. </t>
        </r>
      </text>
    </comment>
    <comment ref="E1077" authorId="0" shapeId="0">
      <text>
        <r>
          <rPr>
            <sz val="9"/>
            <color indexed="81"/>
            <rFont val="Tahoma"/>
            <family val="2"/>
          </rPr>
          <t xml:space="preserve">Interpret a given requirements model for a simple software system. </t>
        </r>
      </text>
    </comment>
    <comment ref="E1078" authorId="0" shapeId="0">
      <text>
        <r>
          <rPr>
            <sz val="9"/>
            <color indexed="81"/>
            <rFont val="Tahoma"/>
            <family val="2"/>
          </rPr>
          <t xml:space="preserve">Conduct a review of a set of software requirements to determine the quality of the requirements with respect to the characteristics of good requirements. </t>
        </r>
      </text>
    </comment>
    <comment ref="E1079" authorId="0" shapeId="0">
      <text>
        <r>
          <rPr>
            <sz val="9"/>
            <color indexed="81"/>
            <rFont val="Tahoma"/>
            <family val="2"/>
          </rPr>
          <t xml:space="preserve">Describe the fundamental challenges of and common techniques used for requirements elicitation. </t>
        </r>
      </text>
    </comment>
    <comment ref="E1080" authorId="0" shapeId="0">
      <text>
        <r>
          <rPr>
            <sz val="9"/>
            <color indexed="81"/>
            <rFont val="Tahoma"/>
            <family val="2"/>
          </rPr>
          <t xml:space="preserve">List the key components of a class diagram or similar description of the data that a system is required to handle. </t>
        </r>
      </text>
    </comment>
    <comment ref="E1081" authorId="0" shapeId="0">
      <text>
        <r>
          <rPr>
            <sz val="9"/>
            <color indexed="81"/>
            <rFont val="Tahoma"/>
            <family val="2"/>
          </rPr>
          <t xml:space="preserve">Identify both functional and non-functional requirements in a given requirements specification for a software system. </t>
        </r>
      </text>
    </comment>
    <comment ref="E1082" authorId="0" shapeId="0">
      <text>
        <r>
          <rPr>
            <sz val="9"/>
            <color indexed="81"/>
            <rFont val="Tahoma"/>
            <family val="2"/>
          </rPr>
          <t xml:space="preserve">Apply key elements and common methods for elicitation and analysis to produce a set of software requirements for a medium-sized software system. </t>
        </r>
      </text>
    </comment>
    <comment ref="E1083" authorId="0" shapeId="0">
      <text>
        <r>
          <rPr>
            <sz val="9"/>
            <color indexed="81"/>
            <rFont val="Tahoma"/>
            <family val="2"/>
          </rPr>
          <t xml:space="preserve">Use a common, non-formal method to model and specify (in the form of a requirements specification document) the requirements for a medium-size software system </t>
        </r>
      </text>
    </comment>
    <comment ref="E1084" authorId="0" shapeId="0">
      <text>
        <r>
          <rPr>
            <sz val="9"/>
            <color indexed="81"/>
            <rFont val="Tahoma"/>
            <family val="2"/>
          </rPr>
          <t xml:space="preserve">Translate into natural language a software requirements specification (e.g., a software component contract) written in a formal specification language. </t>
        </r>
      </text>
    </comment>
    <comment ref="E1085" authorId="0" shapeId="0">
      <text>
        <r>
          <rPr>
            <sz val="9"/>
            <color indexed="81"/>
            <rFont val="Tahoma"/>
            <family val="2"/>
          </rPr>
          <t>Create a prototype of a software system to mitigate risk in requirements.</t>
        </r>
      </text>
    </comment>
    <comment ref="E1086" authorId="0" shapeId="0">
      <text>
        <r>
          <rPr>
            <sz val="9"/>
            <color indexed="81"/>
            <rFont val="Tahoma"/>
            <family val="2"/>
          </rPr>
          <t xml:space="preserve">Differentiate between forward and backward tracing and explain their roles in the requirements validation process. </t>
        </r>
      </text>
    </comment>
    <comment ref="E1089" authorId="0" shapeId="0">
      <text>
        <r>
          <rPr>
            <sz val="9"/>
            <color indexed="81"/>
            <rFont val="Tahoma"/>
            <family val="2"/>
          </rPr>
          <t xml:space="preserve">Articulate design principles including separation of concerns, information hiding, coupling and cohesion, and encapsulation. </t>
        </r>
      </text>
    </comment>
    <comment ref="E1090" authorId="0" shapeId="0">
      <text>
        <r>
          <rPr>
            <sz val="9"/>
            <color indexed="81"/>
            <rFont val="Tahoma"/>
            <family val="2"/>
          </rPr>
          <t>Use a design paradigm to design a simple software system, and explain how system design principles have been applied in this design. [Application]</t>
        </r>
      </text>
    </comment>
    <comment ref="E1091" authorId="0" shapeId="0">
      <text>
        <r>
          <rPr>
            <sz val="9"/>
            <color indexed="81"/>
            <rFont val="Tahoma"/>
            <family val="2"/>
          </rPr>
          <t xml:space="preserve">Construct models of the design of a simple software system that are appropriate for the paradigm used to design it. </t>
        </r>
      </text>
    </comment>
    <comment ref="E1092" authorId="0" shapeId="0">
      <text>
        <r>
          <rPr>
            <sz val="9"/>
            <color indexed="81"/>
            <rFont val="Tahoma"/>
            <family val="2"/>
          </rPr>
          <t xml:space="preserve">For the design of a simple software system within the context of a single design paradigm, describe the software architecture of that system. </t>
        </r>
      </text>
    </comment>
    <comment ref="E1093" authorId="0" shapeId="0">
      <text>
        <r>
          <rPr>
            <sz val="9"/>
            <color indexed="81"/>
            <rFont val="Tahoma"/>
            <family val="2"/>
          </rPr>
          <t>Within the context of a single design paradigm, describe one or more design patterns that could be applicable to the design of a simple software system.  [Knowledge]</t>
        </r>
      </text>
    </comment>
    <comment ref="E1094" authorId="0" shapeId="0">
      <text>
        <r>
          <rPr>
            <sz val="9"/>
            <color indexed="81"/>
            <rFont val="Tahoma"/>
            <family val="2"/>
          </rPr>
          <t xml:space="preserve">For a simple system suitable for a given scenario, discuss and select an appropriate design paradigm. </t>
        </r>
      </text>
    </comment>
    <comment ref="E1095" authorId="0" shapeId="0">
      <text>
        <r>
          <rPr>
            <sz val="9"/>
            <color indexed="81"/>
            <rFont val="Tahoma"/>
            <family val="2"/>
          </rPr>
          <t xml:space="preserve">Create appropriate models for the structure and behavior of software products from their requirements specifications.  </t>
        </r>
      </text>
    </comment>
    <comment ref="E1096" authorId="0" shapeId="0">
      <text>
        <r>
          <rPr>
            <sz val="9"/>
            <color indexed="81"/>
            <rFont val="Tahoma"/>
            <family val="2"/>
          </rPr>
          <t xml:space="preserve">Explain the relationships between the requirements for a software product and the designed structure and behavior, in terms of the appropriate models and transformations of them.  </t>
        </r>
      </text>
    </comment>
    <comment ref="E1097" authorId="0" shapeId="0">
      <text>
        <r>
          <rPr>
            <sz val="9"/>
            <color indexed="81"/>
            <rFont val="Tahoma"/>
            <family val="2"/>
          </rPr>
          <t xml:space="preserve">Apply simple examples of patterns in a software design.  </t>
        </r>
      </text>
    </comment>
    <comment ref="E1098" authorId="0" shapeId="0">
      <text>
        <r>
          <rPr>
            <sz val="9"/>
            <color indexed="81"/>
            <rFont val="Tahoma"/>
            <family val="2"/>
          </rPr>
          <t xml:space="preserve">Given a high-level design, identify the software architecture by differentiating among common software architectures such as 3-tier, pipe-and-filter, and client-server. </t>
        </r>
      </text>
    </comment>
    <comment ref="E1099" authorId="0" shapeId="0">
      <text>
        <r>
          <rPr>
            <sz val="9"/>
            <color indexed="81"/>
            <rFont val="Tahoma"/>
            <family val="2"/>
          </rPr>
          <t xml:space="preserve">Investigate the impact of software architectures selection on the design of a simple system. </t>
        </r>
      </text>
    </comment>
    <comment ref="E1100" authorId="0" shapeId="0">
      <text>
        <r>
          <rPr>
            <sz val="9"/>
            <color indexed="81"/>
            <rFont val="Tahoma"/>
            <family val="2"/>
          </rPr>
          <t xml:space="preserve">Select suitable components for use in the design of a software product. </t>
        </r>
      </text>
    </comment>
    <comment ref="E1101" authorId="0" shapeId="0">
      <text>
        <r>
          <rPr>
            <sz val="9"/>
            <color indexed="81"/>
            <rFont val="Tahoma"/>
            <family val="2"/>
          </rPr>
          <t xml:space="preserve">Explain how suitable components might need to be adapted for use in the design of a software product.  </t>
        </r>
      </text>
    </comment>
    <comment ref="E1102" authorId="0" shapeId="0">
      <text>
        <r>
          <rPr>
            <sz val="9"/>
            <color indexed="81"/>
            <rFont val="Tahoma"/>
            <family val="2"/>
          </rPr>
          <t xml:space="preserve">Design a contract for a typical small software component for use in a given system.  </t>
        </r>
      </text>
    </comment>
    <comment ref="E1103" authorId="0" shapeId="0">
      <text>
        <r>
          <rPr>
            <sz val="9"/>
            <color indexed="81"/>
            <rFont val="Tahoma"/>
            <family val="2"/>
          </rPr>
          <t>Discuss and select appropriate software architecture for a simple system suitable for a given scenario.</t>
        </r>
      </text>
    </comment>
    <comment ref="E1104" authorId="0" shapeId="0">
      <text>
        <r>
          <rPr>
            <sz val="9"/>
            <color indexed="81"/>
            <rFont val="Tahoma"/>
            <family val="2"/>
          </rPr>
          <t xml:space="preserve">Apply models for internal and external qualities in designing software components to achieve an acceptable tradeoff between conflicting quality aspects. </t>
        </r>
      </text>
    </comment>
    <comment ref="E1105" authorId="0" shapeId="0">
      <text>
        <r>
          <rPr>
            <sz val="9"/>
            <color indexed="81"/>
            <rFont val="Tahoma"/>
            <family val="2"/>
          </rPr>
          <t xml:space="preserve">Analyze a software design from the perspective of a significant internal quality attribute. </t>
        </r>
      </text>
    </comment>
    <comment ref="E1106" authorId="0" shapeId="0">
      <text>
        <r>
          <rPr>
            <sz val="9"/>
            <color indexed="81"/>
            <rFont val="Tahoma"/>
            <family val="2"/>
          </rPr>
          <t xml:space="preserve">Analyze a software design from the perspective of a significant external quality attribute.  </t>
        </r>
      </text>
    </comment>
    <comment ref="E1107" authorId="0" shapeId="0">
      <text>
        <r>
          <rPr>
            <sz val="9"/>
            <color indexed="81"/>
            <rFont val="Tahoma"/>
            <family val="2"/>
          </rPr>
          <t xml:space="preserve">Explain the role of objects in middleware systems and the relationship with components. </t>
        </r>
      </text>
    </comment>
    <comment ref="E1108" authorId="0" shapeId="0">
      <text>
        <r>
          <rPr>
            <sz val="9"/>
            <color indexed="81"/>
            <rFont val="Tahoma"/>
            <family val="2"/>
          </rPr>
          <t xml:space="preserve">Apply component-oriented approaches to the design of a range of software, such as using components for concurrency and transactions, for reliable communication services, for database interaction including services for remote query and database management, or for secure communication and access. </t>
        </r>
      </text>
    </comment>
    <comment ref="E1111" authorId="0" shapeId="0">
      <text>
        <r>
          <rPr>
            <sz val="9"/>
            <color indexed="81"/>
            <rFont val="Tahoma"/>
            <family val="2"/>
          </rPr>
          <t>Describe techniques, coding idioms and mechanisms for implementing designs to achieve desired properties such as reliability, efficiency, and robustness.</t>
        </r>
      </text>
    </comment>
    <comment ref="E1112" authorId="0" shapeId="0">
      <text>
        <r>
          <rPr>
            <sz val="9"/>
            <color indexed="81"/>
            <rFont val="Tahoma"/>
            <family val="2"/>
          </rPr>
          <t>Build robust code using exception handling mechanisms.</t>
        </r>
      </text>
    </comment>
    <comment ref="E1113" authorId="0" shapeId="0">
      <text>
        <r>
          <rPr>
            <sz val="9"/>
            <color indexed="81"/>
            <rFont val="Tahoma"/>
            <family val="2"/>
          </rPr>
          <t xml:space="preserve">Describe secure coding and defensive coding practices. </t>
        </r>
      </text>
    </comment>
    <comment ref="E1114" authorId="0" shapeId="0">
      <text>
        <r>
          <rPr>
            <sz val="9"/>
            <color indexed="81"/>
            <rFont val="Tahoma"/>
            <family val="2"/>
          </rPr>
          <t>Select and use a defined coding standard in a small software project.</t>
        </r>
      </text>
    </comment>
    <comment ref="E1115" authorId="0" shapeId="0">
      <text>
        <r>
          <rPr>
            <sz val="9"/>
            <color indexed="81"/>
            <rFont val="Tahoma"/>
            <family val="2"/>
          </rPr>
          <t xml:space="preserve">Compare and contrast integration strategies including top-down, bottom-up, and sandwich integration. </t>
        </r>
      </text>
    </comment>
    <comment ref="E1116" authorId="0" shapeId="0">
      <text>
        <r>
          <rPr>
            <sz val="9"/>
            <color indexed="81"/>
            <rFont val="Tahoma"/>
            <family val="2"/>
          </rPr>
          <t xml:space="preserve">Describe the process of analyzing and implementing changes to code base developed for a specific project. </t>
        </r>
      </text>
    </comment>
    <comment ref="E1117" authorId="0" shapeId="0">
      <text>
        <r>
          <rPr>
            <sz val="9"/>
            <color indexed="81"/>
            <rFont val="Tahoma"/>
            <family val="2"/>
          </rPr>
          <t>Describe the process of analyzing and implementing changes to a large existing code base.</t>
        </r>
      </text>
    </comment>
    <comment ref="E1118" authorId="0" shapeId="0">
      <text>
        <r>
          <rPr>
            <sz val="9"/>
            <color indexed="81"/>
            <rFont val="Tahoma"/>
            <family val="2"/>
          </rPr>
          <t>Rewrite a simple program to remove common vulnerabilities, such as buffer overflows, integer overflows and race conditions</t>
        </r>
      </text>
    </comment>
    <comment ref="E1119" authorId="0" shapeId="0">
      <text>
        <r>
          <rPr>
            <sz val="9"/>
            <color indexed="81"/>
            <rFont val="Tahoma"/>
            <family val="2"/>
          </rPr>
          <t>State and apply the principles of least privilege and fail-safe defaults.</t>
        </r>
      </text>
    </comment>
    <comment ref="E1120" authorId="0" shapeId="0">
      <text>
        <r>
          <rPr>
            <sz val="9"/>
            <color indexed="81"/>
            <rFont val="Tahoma"/>
            <family val="2"/>
          </rPr>
          <t>Write a simple library that performs some non-trivial task and will not terminate the calling program regardless of how it is called</t>
        </r>
      </text>
    </comment>
    <comment ref="E1123" authorId="0" shapeId="0">
      <text>
        <r>
          <rPr>
            <sz val="9"/>
            <color indexed="81"/>
            <rFont val="Tahoma"/>
            <family val="2"/>
          </rPr>
          <t xml:space="preserve">Distinguish between program validation and verification. </t>
        </r>
      </text>
    </comment>
    <comment ref="E1124" authorId="0" shapeId="0">
      <text>
        <r>
          <rPr>
            <sz val="9"/>
            <color indexed="81"/>
            <rFont val="Tahoma"/>
            <family val="2"/>
          </rPr>
          <t xml:space="preserve">Describe the role that tools can play in the validation of software. </t>
        </r>
      </text>
    </comment>
    <comment ref="E1125" authorId="0" shapeId="0">
      <text>
        <r>
          <rPr>
            <sz val="9"/>
            <color indexed="81"/>
            <rFont val="Tahoma"/>
            <family val="2"/>
          </rPr>
          <t xml:space="preserve">Undertake, as part of a team activity, an inspection of a medium-size code segment. </t>
        </r>
      </text>
    </comment>
    <comment ref="E1126" authorId="0" shapeId="0">
      <text>
        <r>
          <rPr>
            <sz val="9"/>
            <color indexed="81"/>
            <rFont val="Tahoma"/>
            <family val="2"/>
          </rPr>
          <t xml:space="preserve">Describe and distinguish among the different types and levels of testing (unit, integration, systems, and acceptance). </t>
        </r>
      </text>
    </comment>
    <comment ref="E1127" authorId="0" shapeId="0">
      <text>
        <r>
          <rPr>
            <sz val="9"/>
            <color indexed="81"/>
            <rFont val="Tahoma"/>
            <family val="2"/>
          </rPr>
          <t xml:space="preserve">Describe techniques for identifying significant test cases for unit, integration, and system testing. </t>
        </r>
      </text>
    </comment>
    <comment ref="E1128" authorId="0" shapeId="0">
      <text>
        <r>
          <rPr>
            <sz val="9"/>
            <color indexed="81"/>
            <rFont val="Tahoma"/>
            <family val="2"/>
          </rPr>
          <t xml:space="preserve">Use a defect tracking tool to manage software defects in a small software project. </t>
        </r>
      </text>
    </comment>
    <comment ref="E1129" authorId="0" shapeId="0">
      <text>
        <r>
          <rPr>
            <sz val="9"/>
            <color indexed="81"/>
            <rFont val="Tahoma"/>
            <family val="2"/>
          </rPr>
          <t xml:space="preserve">Describe the issues and approaches to testing distributed and parallel systems. </t>
        </r>
      </text>
    </comment>
    <comment ref="E1130" authorId="0" shapeId="0">
      <text>
        <r>
          <rPr>
            <sz val="9"/>
            <color indexed="81"/>
            <rFont val="Tahoma"/>
            <family val="2"/>
          </rPr>
          <t xml:space="preserve">Create, evaluate, and implement a test plan for a medium-size code segment. </t>
        </r>
      </text>
    </comment>
    <comment ref="E1131" authorId="0" shapeId="0">
      <text>
        <r>
          <rPr>
            <sz val="9"/>
            <color indexed="81"/>
            <rFont val="Tahoma"/>
            <family val="2"/>
          </rPr>
          <t xml:space="preserve">Compare static and dynamic approaches to verification. </t>
        </r>
      </text>
    </comment>
    <comment ref="E1132" authorId="0" shapeId="0">
      <text>
        <r>
          <rPr>
            <sz val="9"/>
            <color indexed="81"/>
            <rFont val="Tahoma"/>
            <family val="2"/>
          </rPr>
          <t xml:space="preserve">Discuss the issues involving the testing of object-oriented software. </t>
        </r>
      </text>
    </comment>
    <comment ref="E1133" authorId="0" shapeId="0">
      <text>
        <r>
          <rPr>
            <sz val="9"/>
            <color indexed="81"/>
            <rFont val="Tahoma"/>
            <family val="2"/>
          </rPr>
          <t xml:space="preserve">Describe techniques for the verification and validation of non-code artifacts. </t>
        </r>
      </text>
    </comment>
    <comment ref="E1134" authorId="0" shapeId="0">
      <text>
        <r>
          <rPr>
            <sz val="9"/>
            <color indexed="81"/>
            <rFont val="Tahoma"/>
            <family val="2"/>
          </rPr>
          <t xml:space="preserve">Describe approaches for fault estimation. </t>
        </r>
      </text>
    </comment>
    <comment ref="E1135" authorId="0" shapeId="0">
      <text>
        <r>
          <rPr>
            <sz val="9"/>
            <color indexed="81"/>
            <rFont val="Tahoma"/>
            <family val="2"/>
          </rPr>
          <t xml:space="preserve">Estimate the number of faults in a small software application based on fault density and fault seeding. </t>
        </r>
      </text>
    </comment>
    <comment ref="E1136" authorId="0" shapeId="0">
      <text>
        <r>
          <rPr>
            <sz val="9"/>
            <color indexed="81"/>
            <rFont val="Tahoma"/>
            <family val="2"/>
          </rPr>
          <t xml:space="preserve">Conduct an inspection or review of software source code for a small or medium sized software project. </t>
        </r>
      </text>
    </comment>
    <comment ref="E1139" authorId="0" shapeId="0">
      <text>
        <r>
          <rPr>
            <sz val="9"/>
            <color indexed="81"/>
            <rFont val="Tahoma"/>
            <family val="2"/>
          </rPr>
          <t xml:space="preserve">Identify the principal issues associated with software evolution and explain their impact on the software life cycle. </t>
        </r>
      </text>
    </comment>
    <comment ref="E1140" authorId="0" shapeId="0">
      <text>
        <r>
          <rPr>
            <sz val="9"/>
            <color indexed="81"/>
            <rFont val="Tahoma"/>
            <family val="2"/>
          </rPr>
          <t xml:space="preserve">Estimate the impact of a change request to an existing product of medium size. </t>
        </r>
      </text>
    </comment>
    <comment ref="E1141" authorId="0" shapeId="0">
      <text>
        <r>
          <rPr>
            <sz val="9"/>
            <color indexed="81"/>
            <rFont val="Tahoma"/>
            <family val="2"/>
          </rPr>
          <t xml:space="preserve">Identify weaknesses in a given simple design, and removed them through refactoring. </t>
        </r>
      </text>
    </comment>
    <comment ref="E1142" authorId="0" shapeId="0">
      <text>
        <r>
          <rPr>
            <sz val="9"/>
            <color indexed="81"/>
            <rFont val="Tahoma"/>
            <family val="2"/>
          </rPr>
          <t>Discuss the challenges of evolving systems in a changing environment.</t>
        </r>
      </text>
    </comment>
    <comment ref="E1143" authorId="0" shapeId="0">
      <text>
        <r>
          <rPr>
            <sz val="9"/>
            <color indexed="81"/>
            <rFont val="Tahoma"/>
            <family val="2"/>
          </rPr>
          <t xml:space="preserve">Outline the process of regression testing and its role in release management. </t>
        </r>
      </text>
    </comment>
    <comment ref="E1144" authorId="0" shapeId="0">
      <text>
        <r>
          <rPr>
            <sz val="9"/>
            <color indexed="81"/>
            <rFont val="Tahoma"/>
            <family val="2"/>
          </rPr>
          <t xml:space="preserve">Discuss the advantages and disadvantages of software reuse. </t>
        </r>
      </text>
    </comment>
    <comment ref="E1147" authorId="0" shapeId="0">
      <text>
        <r>
          <rPr>
            <sz val="9"/>
            <color indexed="81"/>
            <rFont val="Tahoma"/>
            <family val="2"/>
          </rPr>
          <t xml:space="preserve">Describe the role formal specification and analysis techniques can play in the development of complex software and compare their use as validation and verification techniques with testing. </t>
        </r>
      </text>
    </comment>
    <comment ref="E1148" authorId="0" shapeId="0">
      <text>
        <r>
          <rPr>
            <sz val="9"/>
            <color indexed="81"/>
            <rFont val="Tahoma"/>
            <family val="2"/>
          </rPr>
          <t xml:space="preserve">Apply formal specification and analysis techniques to software designs and programs with low complexity. </t>
        </r>
      </text>
    </comment>
    <comment ref="E1149" authorId="0" shapeId="0">
      <text>
        <r>
          <rPr>
            <sz val="9"/>
            <color indexed="81"/>
            <rFont val="Tahoma"/>
            <family val="2"/>
          </rPr>
          <t xml:space="preserve">Explain the potential benefits and drawbacks of using formal specification languages. </t>
        </r>
      </text>
    </comment>
    <comment ref="E1150" authorId="0" shapeId="0">
      <text>
        <r>
          <rPr>
            <sz val="9"/>
            <color indexed="81"/>
            <rFont val="Tahoma"/>
            <family val="2"/>
          </rPr>
          <t xml:space="preserve">Create and evaluate program assertions for a variety of behaviors ranging from simple through complex. </t>
        </r>
      </text>
    </comment>
    <comment ref="E1151" authorId="0" shapeId="0">
      <text>
        <r>
          <rPr>
            <sz val="9"/>
            <color indexed="81"/>
            <rFont val="Tahoma"/>
            <family val="2"/>
          </rPr>
          <t xml:space="preserve">Using a common formal specification language, formulate the specification of a simple software system and derive examples of test cases from the specification. </t>
        </r>
      </text>
    </comment>
    <comment ref="E1154" authorId="0" shapeId="0">
      <text>
        <r>
          <rPr>
            <sz val="9"/>
            <color indexed="81"/>
            <rFont val="Tahoma"/>
            <family val="2"/>
          </rPr>
          <t xml:space="preserve">Explain the problems that exist in achieving very high levels of reliability. </t>
        </r>
      </text>
    </comment>
    <comment ref="E1155" authorId="0" shapeId="0">
      <text>
        <r>
          <rPr>
            <sz val="9"/>
            <color indexed="81"/>
            <rFont val="Tahoma"/>
            <family val="2"/>
          </rPr>
          <t xml:space="preserve">Describe how software reliability contributes to system reliability </t>
        </r>
      </text>
    </comment>
    <comment ref="E1156" authorId="0" shapeId="0">
      <text>
        <r>
          <rPr>
            <sz val="9"/>
            <color indexed="81"/>
            <rFont val="Tahoma"/>
            <family val="2"/>
          </rPr>
          <t xml:space="preserve">List approaches to minimizing faults that can be applied at each stage of the software lifecycle. </t>
        </r>
      </text>
    </comment>
    <comment ref="E1157" authorId="0" shapeId="0">
      <text>
        <r>
          <rPr>
            <sz val="9"/>
            <color indexed="81"/>
            <rFont val="Tahoma"/>
            <family val="2"/>
          </rPr>
          <t>Compare the characteristics of three different reliability modeling approaches.</t>
        </r>
      </text>
    </comment>
    <comment ref="E1158" authorId="0" shapeId="0">
      <text>
        <r>
          <rPr>
            <sz val="9"/>
            <color indexed="81"/>
            <rFont val="Tahoma"/>
            <family val="2"/>
          </rPr>
          <t>Demonstrate the ability to apply multiple methods to develop reliability estimates for a software system.</t>
        </r>
      </text>
    </comment>
    <comment ref="E1159" authorId="0" shapeId="0">
      <text>
        <r>
          <rPr>
            <sz val="9"/>
            <color indexed="81"/>
            <rFont val="Tahoma"/>
            <family val="2"/>
          </rPr>
          <t xml:space="preserve">Identify methods that will lead to the realization of a software architecture that achieves a specified reliability level of reliability. </t>
        </r>
      </text>
    </comment>
    <comment ref="E1160" authorId="0" shapeId="0">
      <text>
        <r>
          <rPr>
            <sz val="9"/>
            <color indexed="81"/>
            <rFont val="Tahoma"/>
            <family val="2"/>
          </rPr>
          <t>Identify ways to apply redundancy to achieve fault tolerance for a medium-sized application.</t>
        </r>
      </text>
    </comment>
    <comment ref="E1163" authorId="0" shapeId="0">
      <text>
        <r>
          <rPr>
            <sz val="9"/>
            <color indexed="81"/>
            <rFont val="Tahoma"/>
            <family val="2"/>
          </rPr>
          <t>List commonly encountered patterns of how computations are organized.</t>
        </r>
      </text>
    </comment>
    <comment ref="E1164" authorId="0" shapeId="0">
      <text>
        <r>
          <rPr>
            <sz val="9"/>
            <color indexed="81"/>
            <rFont val="Tahoma"/>
            <family val="2"/>
          </rPr>
          <t xml:space="preserve">Describe the basic building blocks of computers and their role in the historical development of computer architecture. </t>
        </r>
      </text>
    </comment>
    <comment ref="E1165" authorId="0" shapeId="0">
      <text>
        <r>
          <rPr>
            <sz val="9"/>
            <color indexed="81"/>
            <rFont val="Tahoma"/>
            <family val="2"/>
          </rPr>
          <t>Articulate the differences between single thread vs. multiple thread, single server vs. multiple server models, motivated by real world examples (e.g., cooking recipes, lines for multiple teller machines, couple shopping for food, wash-dry-fold, etc.).</t>
        </r>
      </text>
    </comment>
    <comment ref="E1166" authorId="0" shapeId="0">
      <text>
        <r>
          <rPr>
            <sz val="9"/>
            <color indexed="81"/>
            <rFont val="Tahoma"/>
            <family val="2"/>
          </rPr>
          <t>Articulate the concept of strong vs. weak scaling, i.e., how performance is affected by scale of problem vs. scale of resources to solve the problem. This can be motivated by the simple, real-world examples.</t>
        </r>
      </text>
    </comment>
    <comment ref="E1167" authorId="0" shapeId="0">
      <text>
        <r>
          <rPr>
            <sz val="9"/>
            <color indexed="81"/>
            <rFont val="Tahoma"/>
            <family val="2"/>
          </rPr>
          <t>Design a simple logic circuit using the fundamental building blocks of logic design.</t>
        </r>
      </text>
    </comment>
    <comment ref="E1168" authorId="0" shapeId="0">
      <text>
        <r>
          <rPr>
            <sz val="9"/>
            <color indexed="81"/>
            <rFont val="Tahoma"/>
            <family val="2"/>
          </rPr>
          <t>Use tools for capture, synthesis, and simulation to evaluate a logic design.</t>
        </r>
      </text>
    </comment>
    <comment ref="E1169" authorId="0" shapeId="0">
      <text>
        <r>
          <rPr>
            <sz val="9"/>
            <color indexed="81"/>
            <rFont val="Tahoma"/>
            <family val="2"/>
          </rPr>
          <t>Write a simple sequential problem and a simple parallel version of the same program.</t>
        </r>
      </text>
    </comment>
    <comment ref="E1170" authorId="0" shapeId="0">
      <text>
        <r>
          <rPr>
            <sz val="9"/>
            <color indexed="81"/>
            <rFont val="Tahoma"/>
            <family val="2"/>
          </rPr>
          <t>Evaluate performance of simple sequential and parallel versions of a program with different problem sizes, and be able to describe the speed-ups achieved.</t>
        </r>
      </text>
    </comment>
    <comment ref="E1173" authorId="0" shapeId="0">
      <text>
        <r>
          <rPr>
            <sz val="9"/>
            <color indexed="81"/>
            <rFont val="Tahoma"/>
            <family val="2"/>
          </rPr>
          <t>Describe how computing systems are constructed of layers upon layers, based on separation of concerns, with well-defined interfaces, hiding details of low layers from the higher layers. This can be motivated by real-world systems, like how a car works, or libraries.</t>
        </r>
      </text>
    </comment>
    <comment ref="E1174" authorId="0" shapeId="0">
      <text>
        <r>
          <rPr>
            <sz val="9"/>
            <color indexed="81"/>
            <rFont val="Tahoma"/>
            <family val="2"/>
          </rPr>
          <t>Recognize that hardware, VM, OS, application are additional layers of interpretation/processing.</t>
        </r>
      </text>
    </comment>
    <comment ref="E1175" authorId="0" shapeId="0">
      <text>
        <r>
          <rPr>
            <sz val="9"/>
            <color indexed="81"/>
            <rFont val="Tahoma"/>
            <family val="2"/>
          </rPr>
          <t>Describe the mechanisms of how errors are detected, signaled back, and handled through the layers.</t>
        </r>
      </text>
    </comment>
    <comment ref="E1176" authorId="0" shapeId="0">
      <text>
        <r>
          <rPr>
            <sz val="9"/>
            <color indexed="81"/>
            <rFont val="Tahoma"/>
            <family val="2"/>
          </rPr>
          <t>Construct a simple program using methods of layering, error detection and recovery, and reflection of error status across layers.</t>
        </r>
      </text>
    </comment>
    <comment ref="E1177" authorId="0" shapeId="0">
      <text>
        <r>
          <rPr>
            <sz val="9"/>
            <color indexed="81"/>
            <rFont val="Tahoma"/>
            <family val="2"/>
          </rPr>
          <t>Find bugs in a layered program by using tools for program tracing, single stepping, and debugging.</t>
        </r>
      </text>
    </comment>
    <comment ref="E1180" authorId="0" shapeId="0">
      <text>
        <r>
          <rPr>
            <sz val="9"/>
            <color indexed="81"/>
            <rFont val="Tahoma"/>
            <family val="2"/>
          </rPr>
          <t>Describe computations as a system with a known set of configurations, and a byproduct of the computation is to transition from one unique configuration (state) to another (state).</t>
        </r>
      </text>
    </comment>
    <comment ref="E1181" authorId="0" shapeId="0">
      <text>
        <r>
          <rPr>
            <sz val="9"/>
            <color indexed="81"/>
            <rFont val="Tahoma"/>
            <family val="2"/>
          </rPr>
          <t>Recognize the distinction between systems whose output is only a function of their input (Combinational) and those with memory/history (Sequential).</t>
        </r>
      </text>
    </comment>
    <comment ref="E1182" authorId="0" shapeId="0">
      <text>
        <r>
          <rPr>
            <sz val="9"/>
            <color indexed="81"/>
            <rFont val="Tahoma"/>
            <family val="2"/>
          </rPr>
          <t>Describe a computer as a state machine that interprets machine instructions.</t>
        </r>
      </text>
    </comment>
    <comment ref="E1183" authorId="0" shapeId="0">
      <text>
        <r>
          <rPr>
            <sz val="9"/>
            <color indexed="81"/>
            <rFont val="Tahoma"/>
            <family val="2"/>
          </rPr>
          <t>Explain how a program or network protocol can also be expressed as a state machine, and that alternative representations for the same computation can exist.</t>
        </r>
      </text>
    </comment>
    <comment ref="E1184" authorId="0" shapeId="0">
      <text>
        <r>
          <rPr>
            <sz val="9"/>
            <color indexed="81"/>
            <rFont val="Tahoma"/>
            <family val="2"/>
          </rPr>
          <t>Develop state machine descriptions for simple problem statement solutions (e.g., traffic light sequencing, pattern recognizers).</t>
        </r>
      </text>
    </comment>
    <comment ref="E1185" authorId="0" shapeId="0">
      <text>
        <r>
          <rPr>
            <sz val="9"/>
            <color indexed="81"/>
            <rFont val="Tahoma"/>
            <family val="2"/>
          </rPr>
          <t>Derive time-series behavior of a state machine from its state machine representation.</t>
        </r>
      </text>
    </comment>
    <comment ref="E1188" authorId="0" shapeId="0">
      <text>
        <r>
          <rPr>
            <sz val="9"/>
            <color indexed="81"/>
            <rFont val="Tahoma"/>
            <family val="2"/>
          </rPr>
          <t>For a given program, distinguish between its sequential and parallel execution, and the performance implications thereof.</t>
        </r>
      </text>
    </comment>
    <comment ref="E1189" authorId="0" shapeId="0">
      <text>
        <r>
          <rPr>
            <sz val="9"/>
            <color indexed="81"/>
            <rFont val="Tahoma"/>
            <family val="2"/>
          </rPr>
          <t>Demonstrate on an execution time line that parallelism events and operations can take place simultaneously (i.e., at the same time). Explain how work can be performed in less elapsed time if this can be exploited.</t>
        </r>
      </text>
    </comment>
    <comment ref="E1190" authorId="0" shapeId="0">
      <text>
        <r>
          <rPr>
            <sz val="9"/>
            <color indexed="81"/>
            <rFont val="Tahoma"/>
            <family val="2"/>
          </rPr>
          <t>Explain other uses of parallelism, such as for reliability/redundancy of execution.</t>
        </r>
      </text>
    </comment>
    <comment ref="E1191" authorId="0" shapeId="0">
      <text>
        <r>
          <rPr>
            <sz val="9"/>
            <color indexed="81"/>
            <rFont val="Tahoma"/>
            <family val="2"/>
          </rPr>
          <t>Define the differences between the concepts of Instruction Parallelism, Data Parallelism, Thread Parallelism/Multitasking, Task/Request Parallelism.</t>
        </r>
      </text>
    </comment>
    <comment ref="E1192" authorId="0" shapeId="0">
      <text>
        <r>
          <rPr>
            <sz val="9"/>
            <color indexed="81"/>
            <rFont val="Tahoma"/>
            <family val="2"/>
          </rPr>
          <t>Write more than one parallel program (e.g., one simple parallel program in more than one parallel programming paradigm; a simple parallel program that manages shared resources through synchronization primitives; a simple parallel program that performs simultaneous operation on partitioned data through task parallel (e.g., parallel search terms; a simple parallel program that performs step-by-step pipeline processing through message passing).</t>
        </r>
      </text>
    </comment>
    <comment ref="E1193" authorId="0" shapeId="0">
      <text>
        <r>
          <rPr>
            <sz val="9"/>
            <color indexed="81"/>
            <rFont val="Tahoma"/>
            <family val="2"/>
          </rPr>
          <t>Use performance tools to measure speed-up achieved by parallel programs in terms of both problem size and number of resources.</t>
        </r>
      </text>
    </comment>
    <comment ref="E1196" authorId="0" shapeId="0">
      <text>
        <r>
          <rPr>
            <sz val="9"/>
            <color indexed="81"/>
            <rFont val="Tahoma"/>
            <family val="2"/>
          </rPr>
          <t>Explain how the components of system architecture contribute to improving its performance.</t>
        </r>
      </text>
    </comment>
    <comment ref="E1197" authorId="0" shapeId="0">
      <text>
        <r>
          <rPr>
            <sz val="9"/>
            <color indexed="81"/>
            <rFont val="Tahoma"/>
            <family val="2"/>
          </rPr>
          <t>Describe Amdahl’s law and discuss its limitations.</t>
        </r>
      </text>
    </comment>
    <comment ref="E1198" authorId="0" shapeId="0">
      <text>
        <r>
          <rPr>
            <sz val="9"/>
            <color indexed="81"/>
            <rFont val="Tahoma"/>
            <family val="2"/>
          </rPr>
          <t>Design and conduct a performance-oriented experiment, e.g., benchmark a parallel program with different data sets in order to iteratively improve its performance.</t>
        </r>
      </text>
    </comment>
    <comment ref="E1199" authorId="0" shapeId="0">
      <text>
        <r>
          <rPr>
            <sz val="9"/>
            <color indexed="81"/>
            <rFont val="Tahoma"/>
            <family val="2"/>
          </rPr>
          <t>Use software tools to profile and measure program performance.</t>
        </r>
      </text>
    </comment>
    <comment ref="E1202" authorId="0" shapeId="0">
      <text>
        <r>
          <rPr>
            <sz val="9"/>
            <color indexed="81"/>
            <rFont val="Tahoma"/>
            <family val="2"/>
          </rPr>
          <t>Define how finite computer resources (e.g., processor share, memory, storage and network bandwidth) are managed by their careful allocation to existing entities.</t>
        </r>
      </text>
    </comment>
    <comment ref="E1203" authorId="0" shapeId="0">
      <text>
        <r>
          <rPr>
            <sz val="9"/>
            <color indexed="81"/>
            <rFont val="Tahoma"/>
            <family val="2"/>
          </rPr>
          <t>Describe the scheduling algorithms by which resources are allocated to competing entities, and the figures of merit by which these algorithms are evaluated, such as fairness.</t>
        </r>
      </text>
    </comment>
    <comment ref="E1204" authorId="0" shapeId="0">
      <text>
        <r>
          <rPr>
            <sz val="9"/>
            <color indexed="81"/>
            <rFont val="Tahoma"/>
            <family val="2"/>
          </rPr>
          <t>Implement simple schedule algorithms.</t>
        </r>
      </text>
    </comment>
    <comment ref="E1205" authorId="0" shapeId="0">
      <text>
        <r>
          <rPr>
            <sz val="9"/>
            <color indexed="81"/>
            <rFont val="Tahoma"/>
            <family val="2"/>
          </rPr>
          <t>Measure figures of merit of alternative scheduler implementations.</t>
        </r>
      </text>
    </comment>
    <comment ref="E1208" authorId="0" shapeId="0">
      <text>
        <r>
          <rPr>
            <sz val="9"/>
            <color indexed="81"/>
            <rFont val="Tahoma"/>
            <family val="2"/>
          </rPr>
          <t xml:space="preserve">Explain the importance of locality in determining performance </t>
        </r>
      </text>
    </comment>
    <comment ref="E1209" authorId="0" shapeId="0">
      <text>
        <r>
          <rPr>
            <sz val="9"/>
            <color indexed="81"/>
            <rFont val="Tahoma"/>
            <family val="2"/>
          </rPr>
          <t>Describe why things that are close in space take less time to access</t>
        </r>
      </text>
    </comment>
    <comment ref="E1210" authorId="0" shapeId="0">
      <text>
        <r>
          <rPr>
            <sz val="9"/>
            <color indexed="81"/>
            <rFont val="Tahoma"/>
            <family val="2"/>
          </rPr>
          <t xml:space="preserve">Calculate average memory access time and describe the tradeoffs in memory hierarchy performance in terms of capacity, miss/hit rate, and access time </t>
        </r>
      </text>
    </comment>
    <comment ref="E1213" authorId="0" shapeId="0">
      <text>
        <r>
          <rPr>
            <sz val="9"/>
            <color indexed="81"/>
            <rFont val="Tahoma"/>
            <family val="2"/>
          </rPr>
          <t>Explain why it is important to isolate and protect the execution of individual programs and environments that share common underlying resources, including the processor, memory, storage, and network access.</t>
        </r>
      </text>
    </comment>
    <comment ref="E1214" authorId="0" shapeId="0">
      <text>
        <r>
          <rPr>
            <sz val="9"/>
            <color indexed="81"/>
            <rFont val="Tahoma"/>
            <family val="2"/>
          </rPr>
          <t>Describe how the concept of indirection can create the illusion of a dedicated machine and its resources even when physically shared among multiple programs and environments.</t>
        </r>
      </text>
    </comment>
    <comment ref="E1215" authorId="0" shapeId="0">
      <text>
        <r>
          <rPr>
            <sz val="9"/>
            <color indexed="81"/>
            <rFont val="Tahoma"/>
            <family val="2"/>
          </rPr>
          <t>Measure the performance of two application instances running on separate virtual machines, and determine the effect of performance isolation.</t>
        </r>
      </text>
    </comment>
    <comment ref="E1218" authorId="0" shapeId="0">
      <text>
        <r>
          <rPr>
            <sz val="9"/>
            <color indexed="81"/>
            <rFont val="Tahoma"/>
            <family val="2"/>
          </rPr>
          <t>Explain the distinction between program errors, system errors, and hardware faults (e.g., bad memory) and exceptions (e.g., attempt to divide by zero).</t>
        </r>
      </text>
    </comment>
    <comment ref="E1219" authorId="0" shapeId="0">
      <text>
        <r>
          <rPr>
            <sz val="9"/>
            <color indexed="81"/>
            <rFont val="Tahoma"/>
            <family val="2"/>
          </rPr>
          <t>Articulate the distinction between detecting, handling, and recovering from faults, and the methods for their implementation.</t>
        </r>
      </text>
    </comment>
    <comment ref="E1220" authorId="0" shapeId="0">
      <text>
        <r>
          <rPr>
            <sz val="9"/>
            <color indexed="81"/>
            <rFont val="Tahoma"/>
            <family val="2"/>
          </rPr>
          <t>Describe the role of error correcting codes in providing error checking and correction techniques in memories, storage, and networks.</t>
        </r>
      </text>
    </comment>
    <comment ref="E1221" authorId="0" shapeId="0">
      <text>
        <r>
          <rPr>
            <sz val="9"/>
            <color indexed="81"/>
            <rFont val="Tahoma"/>
            <family val="2"/>
          </rPr>
          <t>Apply simple algorithms for exploiting redundant information for the purposes of data correction.</t>
        </r>
      </text>
    </comment>
    <comment ref="E1222" authorId="0" shapeId="0">
      <text>
        <r>
          <rPr>
            <sz val="9"/>
            <color indexed="81"/>
            <rFont val="Tahoma"/>
            <family val="2"/>
          </rPr>
          <t>Compare different error detection and correction methods for their data overhead, implementation complexity, and relative execution time for encoding, detecting, and correcting errors.</t>
        </r>
      </text>
    </comment>
    <comment ref="E1225" authorId="0" shapeId="0">
      <text>
        <r>
          <rPr>
            <sz val="9"/>
            <color indexed="81"/>
            <rFont val="Tahoma"/>
            <family val="2"/>
          </rPr>
          <t>Explain the circumstances in which a given figure of system performance metric is useful.</t>
        </r>
      </text>
    </comment>
    <comment ref="E1226" authorId="0" shapeId="0">
      <text>
        <r>
          <rPr>
            <sz val="9"/>
            <color indexed="81"/>
            <rFont val="Tahoma"/>
            <family val="2"/>
          </rPr>
          <t>Explain the inadequacies of benchmarks as a measure of system performance.</t>
        </r>
      </text>
    </comment>
    <comment ref="E1227" authorId="0" shapeId="0">
      <text>
        <r>
          <rPr>
            <sz val="9"/>
            <color indexed="81"/>
            <rFont val="Tahoma"/>
            <family val="2"/>
          </rPr>
          <t>Use limit studies or simple calculations to produce order-of-magnitude estimates for a given performance metric in a given context.</t>
        </r>
      </text>
    </comment>
    <comment ref="E1228" authorId="0" shapeId="0">
      <text>
        <r>
          <rPr>
            <sz val="9"/>
            <color indexed="81"/>
            <rFont val="Tahoma"/>
            <family val="2"/>
          </rPr>
          <t>Conduct a performance experiment on a layered system to determine the effect of a system parameter on figure of system performance.</t>
        </r>
      </text>
    </comment>
    <comment ref="E1231" authorId="0" shapeId="0">
      <text>
        <r>
          <rPr>
            <sz val="9"/>
            <color indexed="81"/>
            <rFont val="Tahoma"/>
            <family val="2"/>
          </rPr>
          <t xml:space="preserve">Describe positive and negative ways in which computer technology (networks, mobile computing, cloud computing) alters modes of social interaction at the personal level. </t>
        </r>
      </text>
    </comment>
    <comment ref="E1232" authorId="0" shapeId="0">
      <text>
        <r>
          <rPr>
            <sz val="9"/>
            <color indexed="81"/>
            <rFont val="Tahoma"/>
            <family val="2"/>
          </rPr>
          <t xml:space="preserve">Identify developers’ assumptions and values embedded in hardware and software design, especially as they pertain to usability for diverse populations including under-represented populations and the disabled. </t>
        </r>
      </text>
    </comment>
    <comment ref="E1233" authorId="0" shapeId="0">
      <text>
        <r>
          <rPr>
            <sz val="9"/>
            <color indexed="81"/>
            <rFont val="Tahoma"/>
            <family val="2"/>
          </rPr>
          <t xml:space="preserve">Interpret the social context of a given design and its implementation. </t>
        </r>
      </text>
    </comment>
    <comment ref="E1234" authorId="0" shapeId="0">
      <text>
        <r>
          <rPr>
            <sz val="9"/>
            <color indexed="81"/>
            <rFont val="Tahoma"/>
            <family val="2"/>
          </rPr>
          <t xml:space="preserve">Evaluate the efficacy of a given design and implementation using empirical data. </t>
        </r>
      </text>
    </comment>
    <comment ref="E1235" authorId="0" shapeId="0">
      <text>
        <r>
          <rPr>
            <sz val="9"/>
            <color indexed="81"/>
            <rFont val="Tahoma"/>
            <family val="2"/>
          </rPr>
          <t>Investigate the implications of social media on individualism versus collectivism and culture.</t>
        </r>
      </text>
    </comment>
    <comment ref="E1236" authorId="0" shapeId="0">
      <text>
        <r>
          <rPr>
            <sz val="9"/>
            <color indexed="81"/>
            <rFont val="Tahoma"/>
            <family val="2"/>
          </rPr>
          <t>Discuss how Internet access serves as a liberating force for people living under oppressive forms of government; explain how limits on Internet access are used as tools of political and social repression.</t>
        </r>
      </text>
    </comment>
    <comment ref="E1237" authorId="0" shapeId="0">
      <text>
        <r>
          <rPr>
            <sz val="9"/>
            <color indexed="81"/>
            <rFont val="Tahoma"/>
            <family val="2"/>
          </rPr>
          <t>Analyze the pros and cons of reliance on computing in the implementation of democracy (e.g. delivery of social services, electronic voting).</t>
        </r>
      </text>
    </comment>
    <comment ref="E1238" authorId="0" shapeId="0">
      <text>
        <r>
          <rPr>
            <sz val="9"/>
            <color indexed="81"/>
            <rFont val="Tahoma"/>
            <family val="2"/>
          </rPr>
          <t xml:space="preserve">Describe the impact of the under-representation of diverse populations in the computing profession (e.g., industry culture, product diversity). </t>
        </r>
      </text>
    </comment>
    <comment ref="E1239" authorId="0" shapeId="0">
      <text>
        <r>
          <rPr>
            <sz val="9"/>
            <color indexed="81"/>
            <rFont val="Tahoma"/>
            <family val="2"/>
          </rPr>
          <t>Investigate the implications of context awareness in ubiquitous computing systems.</t>
        </r>
      </text>
    </comment>
    <comment ref="E1242" authorId="0" shapeId="0">
      <text>
        <r>
          <rPr>
            <sz val="9"/>
            <color indexed="81"/>
            <rFont val="Tahoma"/>
            <family val="2"/>
          </rPr>
          <t xml:space="preserve">Evaluate stakeholder positions in a given situation. </t>
        </r>
      </text>
    </comment>
    <comment ref="E1243" authorId="0" shapeId="0">
      <text>
        <r>
          <rPr>
            <sz val="9"/>
            <color indexed="81"/>
            <rFont val="Tahoma"/>
            <family val="2"/>
          </rPr>
          <t xml:space="preserve">Analyze basic logical fallacies in an argument. </t>
        </r>
      </text>
    </comment>
    <comment ref="E1244" authorId="0" shapeId="0">
      <text>
        <r>
          <rPr>
            <sz val="9"/>
            <color indexed="81"/>
            <rFont val="Tahoma"/>
            <family val="2"/>
          </rPr>
          <t xml:space="preserve">Analyze an argument to identify premises and conclusion. </t>
        </r>
      </text>
    </comment>
    <comment ref="E1245" authorId="0" shapeId="0">
      <text>
        <r>
          <rPr>
            <sz val="9"/>
            <color indexed="81"/>
            <rFont val="Tahoma"/>
            <family val="2"/>
          </rPr>
          <t xml:space="preserve">Illustrate the use of example and analogy in ethical argument. </t>
        </r>
      </text>
    </comment>
    <comment ref="E1246" authorId="0" shapeId="0">
      <text>
        <r>
          <rPr>
            <sz val="9"/>
            <color indexed="81"/>
            <rFont val="Tahoma"/>
            <family val="2"/>
          </rPr>
          <t>Evaluate ethical/social tradeoffs in technical decisions.</t>
        </r>
      </text>
    </comment>
    <comment ref="E1249" authorId="0" shapeId="0">
      <text>
        <r>
          <rPr>
            <sz val="9"/>
            <color indexed="81"/>
            <rFont val="Tahoma"/>
            <family val="2"/>
          </rPr>
          <t xml:space="preserve">Identify ethical issues that arise in software development and determine how to address them technically and ethically. </t>
        </r>
      </text>
    </comment>
    <comment ref="E1250" authorId="0" shapeId="0">
      <text>
        <r>
          <rPr>
            <sz val="9"/>
            <color indexed="81"/>
            <rFont val="Tahoma"/>
            <family val="2"/>
          </rPr>
          <t xml:space="preserve">Recognize the ethical responsibility of ensuring software correctness, reliability and safety. </t>
        </r>
      </text>
    </comment>
    <comment ref="E1251" authorId="0" shapeId="0">
      <text>
        <r>
          <rPr>
            <sz val="9"/>
            <color indexed="81"/>
            <rFont val="Tahoma"/>
            <family val="2"/>
          </rPr>
          <t xml:space="preserve">Describe the mechanisms that typically exist for a professional to keep up-to-date. </t>
        </r>
      </text>
    </comment>
    <comment ref="E1252" authorId="0" shapeId="0">
      <text>
        <r>
          <rPr>
            <sz val="9"/>
            <color indexed="81"/>
            <rFont val="Tahoma"/>
            <family val="2"/>
          </rPr>
          <t>Describe the strengths and weaknesses of relevant professional codes as expressions of professionalism and guides to decision-making.</t>
        </r>
      </text>
    </comment>
    <comment ref="E1253" authorId="0" shapeId="0">
      <text>
        <r>
          <rPr>
            <sz val="9"/>
            <color indexed="81"/>
            <rFont val="Tahoma"/>
            <family val="2"/>
          </rPr>
          <t xml:space="preserve">Analyze a global computing issue, observing the role of professionals and government officials in managing this problem. </t>
        </r>
      </text>
    </comment>
    <comment ref="E1254" authorId="0" shapeId="0">
      <text>
        <r>
          <rPr>
            <sz val="9"/>
            <color indexed="81"/>
            <rFont val="Tahoma"/>
            <family val="2"/>
          </rPr>
          <t xml:space="preserve">Evaluate the professional codes of ethics from the ACM, the IEEE Computer Society, and other organizations. </t>
        </r>
      </text>
    </comment>
    <comment ref="E1255" authorId="0" shapeId="0">
      <text>
        <r>
          <rPr>
            <sz val="9"/>
            <color indexed="81"/>
            <rFont val="Tahoma"/>
            <family val="2"/>
          </rPr>
          <t xml:space="preserve">Describe ways in which professionals may contribute to public policy. </t>
        </r>
      </text>
    </comment>
    <comment ref="E1256" authorId="0" shapeId="0">
      <text>
        <r>
          <rPr>
            <sz val="9"/>
            <color indexed="81"/>
            <rFont val="Tahoma"/>
            <family val="2"/>
          </rPr>
          <t xml:space="preserve">Describe the consequences of inappropriate professional behavior. </t>
        </r>
      </text>
    </comment>
    <comment ref="E1257" authorId="0" shapeId="0">
      <text>
        <r>
          <rPr>
            <sz val="9"/>
            <color indexed="81"/>
            <rFont val="Tahoma"/>
            <family val="2"/>
          </rPr>
          <t xml:space="preserve">Identify progressive stages in a whistle-blowing incident. </t>
        </r>
      </text>
    </comment>
    <comment ref="E1258" authorId="0" shapeId="0">
      <text>
        <r>
          <rPr>
            <sz val="9"/>
            <color indexed="81"/>
            <rFont val="Tahoma"/>
            <family val="2"/>
          </rPr>
          <t xml:space="preserve">Investigate forms of harassment and discrimination and avenues of assistance </t>
        </r>
      </text>
    </comment>
    <comment ref="E1259" authorId="0" shapeId="0">
      <text>
        <r>
          <rPr>
            <sz val="9"/>
            <color indexed="81"/>
            <rFont val="Tahoma"/>
            <family val="2"/>
          </rPr>
          <t xml:space="preserve">Examine various forms of professional credentialing </t>
        </r>
      </text>
    </comment>
    <comment ref="E1260" authorId="0" shapeId="0">
      <text>
        <r>
          <rPr>
            <sz val="9"/>
            <color indexed="81"/>
            <rFont val="Tahoma"/>
            <family val="2"/>
          </rPr>
          <t xml:space="preserve">Identify the social implications of ergonomic devices and the workplace environment to people’s health. </t>
        </r>
      </text>
    </comment>
    <comment ref="E1261" authorId="0" shapeId="0">
      <text>
        <r>
          <rPr>
            <sz val="9"/>
            <color indexed="81"/>
            <rFont val="Tahoma"/>
            <family val="2"/>
          </rPr>
          <t xml:space="preserve">Develop a computer usage/acceptable use policy with enforcement measures. </t>
        </r>
      </text>
    </comment>
    <comment ref="E1262" authorId="0" shapeId="0">
      <text>
        <r>
          <rPr>
            <sz val="9"/>
            <color indexed="81"/>
            <rFont val="Tahoma"/>
            <family val="2"/>
          </rPr>
          <t>Describe issues associated with industries' push to focus on time to market versus enforcing quality professional standards</t>
        </r>
      </text>
    </comment>
    <comment ref="E1265" authorId="0" shapeId="0">
      <text>
        <r>
          <rPr>
            <sz val="9"/>
            <color indexed="81"/>
            <rFont val="Tahoma"/>
            <family val="2"/>
          </rPr>
          <t xml:space="preserve">Discuss the philosophical bases of intellectual property. </t>
        </r>
      </text>
    </comment>
    <comment ref="E1266" authorId="0" shapeId="0">
      <text>
        <r>
          <rPr>
            <sz val="9"/>
            <color indexed="81"/>
            <rFont val="Tahoma"/>
            <family val="2"/>
          </rPr>
          <t xml:space="preserve">Discuss the rationale for the legal protection of intellectual property. </t>
        </r>
      </text>
    </comment>
    <comment ref="E1267" authorId="0" shapeId="0">
      <text>
        <r>
          <rPr>
            <sz val="9"/>
            <color indexed="81"/>
            <rFont val="Tahoma"/>
            <family val="2"/>
          </rPr>
          <t>Describe legislation aimed at digital copyright infringements.</t>
        </r>
      </text>
    </comment>
    <comment ref="E1268" authorId="0" shapeId="0">
      <text>
        <r>
          <rPr>
            <sz val="9"/>
            <color indexed="81"/>
            <rFont val="Tahoma"/>
            <family val="2"/>
          </rPr>
          <t>Critique legislation aimed at digital copyright infringements</t>
        </r>
      </text>
    </comment>
    <comment ref="E1269" authorId="0" shapeId="0">
      <text>
        <r>
          <rPr>
            <sz val="9"/>
            <color indexed="81"/>
            <rFont val="Tahoma"/>
            <family val="2"/>
          </rPr>
          <t>Identify contemporary examples of intangible digital intellectual property</t>
        </r>
      </text>
    </comment>
    <comment ref="E1270" authorId="0" shapeId="0">
      <text>
        <r>
          <rPr>
            <sz val="9"/>
            <color indexed="81"/>
            <rFont val="Tahoma"/>
            <family val="2"/>
          </rPr>
          <t>Justify uses of copyrighted materials.</t>
        </r>
      </text>
    </comment>
    <comment ref="E1271" authorId="0" shapeId="0">
      <text>
        <r>
          <rPr>
            <sz val="9"/>
            <color indexed="81"/>
            <rFont val="Tahoma"/>
            <family val="2"/>
          </rPr>
          <t>Evaluate the ethical issues inherent in various plagiarism detection mechanisms.</t>
        </r>
      </text>
    </comment>
    <comment ref="E1272" authorId="0" shapeId="0">
      <text>
        <r>
          <rPr>
            <sz val="9"/>
            <color indexed="81"/>
            <rFont val="Tahoma"/>
            <family val="2"/>
          </rPr>
          <t>Interpret the intent and implementation of software licensing.</t>
        </r>
      </text>
    </comment>
    <comment ref="E1273" authorId="0" shapeId="0">
      <text>
        <r>
          <rPr>
            <sz val="9"/>
            <color indexed="81"/>
            <rFont val="Tahoma"/>
            <family val="2"/>
          </rPr>
          <t>Discuss the issues involved in securing software patents.</t>
        </r>
      </text>
    </comment>
    <comment ref="E1274" authorId="0" shapeId="0">
      <text>
        <r>
          <rPr>
            <sz val="9"/>
            <color indexed="81"/>
            <rFont val="Tahoma"/>
            <family val="2"/>
          </rPr>
          <t xml:space="preserve">Characterize and contrast the concepts of copyright, patenting and trademarks. </t>
        </r>
      </text>
    </comment>
    <comment ref="E1275" authorId="0" shapeId="0">
      <text>
        <r>
          <rPr>
            <sz val="9"/>
            <color indexed="81"/>
            <rFont val="Tahoma"/>
            <family val="2"/>
          </rPr>
          <t xml:space="preserve">Identify the goals of the open source movement. </t>
        </r>
      </text>
    </comment>
    <comment ref="E1276" authorId="0" shapeId="0">
      <text>
        <r>
          <rPr>
            <sz val="9"/>
            <color indexed="81"/>
            <rFont val="Tahoma"/>
            <family val="2"/>
          </rPr>
          <t xml:space="preserve">Identify the global nature of software piracy. </t>
        </r>
      </text>
    </comment>
    <comment ref="E1279" authorId="0" shapeId="0">
      <text>
        <r>
          <rPr>
            <sz val="9"/>
            <color indexed="81"/>
            <rFont val="Tahoma"/>
            <family val="2"/>
          </rPr>
          <t xml:space="preserve">Discuss the philosophical basis for the legal protection of personal privacy. </t>
        </r>
      </text>
    </comment>
    <comment ref="E1280" authorId="0" shapeId="0">
      <text>
        <r>
          <rPr>
            <sz val="9"/>
            <color indexed="81"/>
            <rFont val="Tahoma"/>
            <family val="2"/>
          </rPr>
          <t xml:space="preserve">Evaluate solutions to privacy threats in transactional databases and data warehouses. </t>
        </r>
      </text>
    </comment>
    <comment ref="E1281" authorId="0" shapeId="0">
      <text>
        <r>
          <rPr>
            <sz val="9"/>
            <color indexed="81"/>
            <rFont val="Tahoma"/>
            <family val="2"/>
          </rPr>
          <t xml:space="preserve">Recognize the fundamental role of data collection in the implementation of pervasive surveillance systems (e.g., RFID, face recognition, toll collection, mobile computing). </t>
        </r>
      </text>
    </comment>
    <comment ref="E1282" authorId="0" shapeId="0">
      <text>
        <r>
          <rPr>
            <sz val="9"/>
            <color indexed="81"/>
            <rFont val="Tahoma"/>
            <family val="2"/>
          </rPr>
          <t xml:space="preserve">Recognize the ramifications of differential privacy. </t>
        </r>
      </text>
    </comment>
    <comment ref="E1283" authorId="0" shapeId="0">
      <text>
        <r>
          <rPr>
            <sz val="9"/>
            <color indexed="81"/>
            <rFont val="Tahoma"/>
            <family val="2"/>
          </rPr>
          <t xml:space="preserve">Investigate the impact of technological solutions to privacy problems. </t>
        </r>
      </text>
    </comment>
    <comment ref="E1284" authorId="0" shapeId="0">
      <text>
        <r>
          <rPr>
            <sz val="9"/>
            <color indexed="81"/>
            <rFont val="Tahoma"/>
            <family val="2"/>
          </rPr>
          <t>Critique the intent, potential value and implementation of various forms of privacy legislation.</t>
        </r>
      </text>
    </comment>
    <comment ref="E1285" authorId="0" shapeId="0">
      <text>
        <r>
          <rPr>
            <sz val="9"/>
            <color indexed="81"/>
            <rFont val="Tahoma"/>
            <family val="2"/>
          </rPr>
          <t xml:space="preserve">Identify the global nature of software piracy. </t>
        </r>
      </text>
    </comment>
    <comment ref="E1286" authorId="0" shapeId="0">
      <text>
        <r>
          <rPr>
            <sz val="9"/>
            <color indexed="81"/>
            <rFont val="Tahoma"/>
            <family val="2"/>
          </rPr>
          <t>Identify strategies to enable appropriate freedom of expression.</t>
        </r>
      </text>
    </comment>
    <comment ref="E1289" authorId="0" shapeId="0">
      <text>
        <r>
          <rPr>
            <sz val="9"/>
            <color indexed="81"/>
            <rFont val="Tahoma"/>
            <family val="2"/>
          </rPr>
          <t>Write clear, concise, and accurate technical documents following well-defined standards for format and for including appropriate tables, figures, and references. [Application]</t>
        </r>
      </text>
    </comment>
    <comment ref="E1290" authorId="0" shapeId="0">
      <text>
        <r>
          <rPr>
            <sz val="9"/>
            <color indexed="81"/>
            <rFont val="Tahoma"/>
            <family val="2"/>
          </rPr>
          <t xml:space="preserve">Evaluate written technical documentation to detect problems of various kinds. </t>
        </r>
      </text>
    </comment>
    <comment ref="E1291" authorId="0" shapeId="0">
      <text>
        <r>
          <rPr>
            <sz val="9"/>
            <color indexed="81"/>
            <rFont val="Tahoma"/>
            <family val="2"/>
          </rPr>
          <t xml:space="preserve">Develop and deliver a good quality formal presentation. </t>
        </r>
      </text>
    </comment>
    <comment ref="E1292" authorId="0" shapeId="0">
      <text>
        <r>
          <rPr>
            <sz val="9"/>
            <color indexed="81"/>
            <rFont val="Tahoma"/>
            <family val="2"/>
          </rPr>
          <t>Plan interactions (e.g. virtual, face-to-face, shared documents) with others in which they are able to get their point across, and are also able to listen carefully and appreciate the points of others, even when they disagree, and are able to convey to others that they have heard.</t>
        </r>
      </text>
    </comment>
    <comment ref="E1293" authorId="0" shapeId="0">
      <text>
        <r>
          <rPr>
            <sz val="9"/>
            <color indexed="81"/>
            <rFont val="Tahoma"/>
            <family val="2"/>
          </rPr>
          <t xml:space="preserve">Describe the strengths and weaknesses of various forms of communication (e.g. virtual, face-to-face, shared documents) </t>
        </r>
      </text>
    </comment>
    <comment ref="E1294" authorId="0" shapeId="0">
      <text>
        <r>
          <rPr>
            <sz val="9"/>
            <color indexed="81"/>
            <rFont val="Tahoma"/>
            <family val="2"/>
          </rPr>
          <t xml:space="preserve">Examine appropriate measures used to communicate with stakeholders involved in a project. </t>
        </r>
      </text>
    </comment>
    <comment ref="E1295" authorId="0" shapeId="0">
      <text>
        <r>
          <rPr>
            <sz val="9"/>
            <color indexed="81"/>
            <rFont val="Tahoma"/>
            <family val="2"/>
          </rPr>
          <t xml:space="preserve">Compare and contrast various collaboration tools. </t>
        </r>
      </text>
    </comment>
    <comment ref="E1296" authorId="0" shapeId="0">
      <text>
        <r>
          <rPr>
            <sz val="9"/>
            <color indexed="81"/>
            <rFont val="Tahoma"/>
            <family val="2"/>
          </rPr>
          <t xml:space="preserve">Discuss ways to influence performance and results in cross-cultural teams. </t>
        </r>
      </text>
    </comment>
    <comment ref="E1297" authorId="0" shapeId="0">
      <text>
        <r>
          <rPr>
            <sz val="9"/>
            <color indexed="81"/>
            <rFont val="Tahoma"/>
            <family val="2"/>
          </rPr>
          <t xml:space="preserve">Examine the tradeoffs and common sources of risk in software projects regarding technology, structure/process, quality, people, market and financial. </t>
        </r>
      </text>
    </comment>
    <comment ref="E1298" authorId="0" shapeId="0">
      <text>
        <r>
          <rPr>
            <sz val="9"/>
            <color indexed="81"/>
            <rFont val="Tahoma"/>
            <family val="2"/>
          </rPr>
          <t>Evaluate personal strengths and weaknesses to work remotely as part of a multinational team.</t>
        </r>
      </text>
    </comment>
    <comment ref="E1301" authorId="0" shapeId="0">
      <text>
        <r>
          <rPr>
            <sz val="9"/>
            <color indexed="81"/>
            <rFont val="Tahoma"/>
            <family val="2"/>
          </rPr>
          <t>Identify ways to be a sustainable practitioner</t>
        </r>
      </text>
    </comment>
    <comment ref="E1302" authorId="0" shapeId="0">
      <text>
        <r>
          <rPr>
            <sz val="9"/>
            <color indexed="81"/>
            <rFont val="Tahoma"/>
            <family val="2"/>
          </rPr>
          <t xml:space="preserve">Illustrate global social and environmental impacts of computer use and disposal (e-waste) </t>
        </r>
      </text>
    </comment>
    <comment ref="E1303" authorId="0" shapeId="0">
      <text>
        <r>
          <rPr>
            <sz val="9"/>
            <color indexed="81"/>
            <rFont val="Tahoma"/>
            <family val="2"/>
          </rPr>
          <t>Describe the environmental impacts of design choices within the field of computing that relate to algorithm design, operating system design, networking design, database design, etc.</t>
        </r>
      </text>
    </comment>
    <comment ref="E1304" authorId="0" shapeId="0">
      <text>
        <r>
          <rPr>
            <sz val="9"/>
            <color indexed="81"/>
            <rFont val="Tahoma"/>
            <family val="2"/>
          </rPr>
          <t xml:space="preserve">Investigate the social and environmental impacts of new system designs through projects. </t>
        </r>
      </text>
    </comment>
    <comment ref="E1305" authorId="0" shapeId="0">
      <text>
        <r>
          <rPr>
            <sz val="9"/>
            <color indexed="81"/>
            <rFont val="Tahoma"/>
            <family val="2"/>
          </rPr>
          <t xml:space="preserve">Identify guidelines for sustainable IT design or deployment </t>
        </r>
      </text>
    </comment>
    <comment ref="E1306" authorId="0" shapeId="0">
      <text>
        <r>
          <rPr>
            <sz val="9"/>
            <color indexed="81"/>
            <rFont val="Tahoma"/>
            <family val="2"/>
          </rPr>
          <t xml:space="preserve">List the sustainable effects of telecommuting or web shopping </t>
        </r>
      </text>
    </comment>
    <comment ref="E1307" authorId="0" shapeId="0">
      <text>
        <r>
          <rPr>
            <sz val="9"/>
            <color indexed="81"/>
            <rFont val="Tahoma"/>
            <family val="2"/>
          </rPr>
          <t>Investigate pervasive computing in areas such as smart energy systems, social networking, transportation, agriculture, supply-chain systems, environmental monitoring and citizen activism.</t>
        </r>
      </text>
    </comment>
    <comment ref="E1308" authorId="0" shapeId="0">
      <text>
        <r>
          <rPr>
            <sz val="9"/>
            <color indexed="81"/>
            <rFont val="Tahoma"/>
            <family val="2"/>
          </rPr>
          <t xml:space="preserve">Develop applications of computing and assess through research areas pertaining to environmental issues (e.g. energy, pollution, resource usage, recycling and reuse, food management, farming) </t>
        </r>
      </text>
    </comment>
    <comment ref="E1311" authorId="0" shapeId="0">
      <text>
        <r>
          <rPr>
            <sz val="9"/>
            <color indexed="81"/>
            <rFont val="Tahoma"/>
            <family val="2"/>
          </rPr>
          <t xml:space="preserve">Identify significant continuing trends in the history of the computing field. </t>
        </r>
      </text>
    </comment>
    <comment ref="E1312" authorId="0" shapeId="0">
      <text>
        <r>
          <rPr>
            <sz val="9"/>
            <color indexed="81"/>
            <rFont val="Tahoma"/>
            <family val="2"/>
          </rPr>
          <t>Identify the contributions of several pioneers in the computing field.</t>
        </r>
      </text>
    </comment>
    <comment ref="E1313" authorId="0" shapeId="0">
      <text>
        <r>
          <rPr>
            <sz val="9"/>
            <color indexed="81"/>
            <rFont val="Tahoma"/>
            <family val="2"/>
          </rPr>
          <t xml:space="preserve">Discuss the historical context for several programming language paradigms. </t>
        </r>
      </text>
    </comment>
    <comment ref="E1314" authorId="0" shapeId="0">
      <text>
        <r>
          <rPr>
            <sz val="9"/>
            <color indexed="81"/>
            <rFont val="Tahoma"/>
            <family val="2"/>
          </rPr>
          <t xml:space="preserve">Compare daily life before and after the advent of personal computers and the Internet. </t>
        </r>
      </text>
    </comment>
    <comment ref="E1317" authorId="0" shapeId="0">
      <text>
        <r>
          <rPr>
            <sz val="9"/>
            <color indexed="81"/>
            <rFont val="Tahoma"/>
            <family val="2"/>
          </rPr>
          <t xml:space="preserve">Summarize the rationale for antimonopoly efforts. </t>
        </r>
      </text>
    </comment>
    <comment ref="E1318" authorId="0" shapeId="0">
      <text>
        <r>
          <rPr>
            <sz val="9"/>
            <color indexed="81"/>
            <rFont val="Tahoma"/>
            <family val="2"/>
          </rPr>
          <t xml:space="preserve">Identify several ways in which the information technology industry is affected by shortages in the labor supply. </t>
        </r>
      </text>
    </comment>
    <comment ref="E1319" authorId="0" shapeId="0">
      <text>
        <r>
          <rPr>
            <sz val="9"/>
            <color indexed="81"/>
            <rFont val="Tahoma"/>
            <family val="2"/>
          </rPr>
          <t>Identify the evolution of pricing strategies for computing goods and services.</t>
        </r>
      </text>
    </comment>
    <comment ref="E1320" authorId="0" shapeId="0">
      <text>
        <r>
          <rPr>
            <sz val="9"/>
            <color indexed="81"/>
            <rFont val="Tahoma"/>
            <family val="2"/>
          </rPr>
          <t xml:space="preserve">Discuss the benefits, the drawbacks and the implications of off-shoring and outsourcing. </t>
        </r>
      </text>
    </comment>
    <comment ref="E1321" authorId="0" shapeId="0">
      <text>
        <r>
          <rPr>
            <sz val="9"/>
            <color indexed="81"/>
            <rFont val="Tahoma"/>
            <family val="2"/>
          </rPr>
          <t xml:space="preserve">Investigate and defend ways to address limitations on access to computing. </t>
        </r>
      </text>
    </comment>
    <comment ref="E1324" authorId="0" shapeId="0">
      <text>
        <r>
          <rPr>
            <sz val="9"/>
            <color indexed="81"/>
            <rFont val="Tahoma"/>
            <family val="2"/>
          </rPr>
          <t>List classic examples of computer crimes and social engineering incidents with societal impact.</t>
        </r>
      </text>
    </comment>
    <comment ref="E1325" authorId="0" shapeId="0">
      <text>
        <r>
          <rPr>
            <sz val="9"/>
            <color indexed="81"/>
            <rFont val="Tahoma"/>
            <family val="2"/>
          </rPr>
          <t xml:space="preserve">Identify laws that apply to computer crimes </t>
        </r>
      </text>
    </comment>
    <comment ref="E1326" authorId="0" shapeId="0">
      <text>
        <r>
          <rPr>
            <sz val="9"/>
            <color indexed="81"/>
            <rFont val="Tahoma"/>
            <family val="2"/>
          </rPr>
          <t>Describe the motivation and  ramifications of cyber terrorism and criminal hacking</t>
        </r>
      </text>
    </comment>
    <comment ref="E1327" authorId="0" shapeId="0">
      <text>
        <r>
          <rPr>
            <sz val="9"/>
            <color indexed="81"/>
            <rFont val="Tahoma"/>
            <family val="2"/>
          </rPr>
          <t xml:space="preserve">Examine the ethical and legal issues surrounding the misuse of access and various breaches in security </t>
        </r>
      </text>
    </comment>
    <comment ref="E1328" authorId="0" shapeId="0">
      <text>
        <r>
          <rPr>
            <sz val="9"/>
            <color indexed="81"/>
            <rFont val="Tahoma"/>
            <family val="2"/>
          </rPr>
          <t>Discuss the professional's role in security and the trade-offs involved.</t>
        </r>
      </text>
    </comment>
    <comment ref="E1329" authorId="0" shapeId="0">
      <text>
        <r>
          <rPr>
            <sz val="9"/>
            <color indexed="81"/>
            <rFont val="Tahoma"/>
            <family val="2"/>
          </rPr>
          <t xml:space="preserve">Investigate measures that can be taken by both individuals and organizations including governments to prevent or mitigate the undesirable effects of computer crimes and identity theft </t>
        </r>
      </text>
    </comment>
    <comment ref="E1330" authorId="0" shapeId="0">
      <text>
        <r>
          <rPr>
            <sz val="9"/>
            <color indexed="81"/>
            <rFont val="Tahoma"/>
            <family val="2"/>
          </rPr>
          <t>Write a company-wide security policy, which includes procedures for managing passwords and employee monitoring.</t>
        </r>
      </text>
    </comment>
  </commentList>
</comments>
</file>

<file path=xl/comments4.xml><?xml version="1.0" encoding="utf-8"?>
<comments xmlns="http://schemas.openxmlformats.org/spreadsheetml/2006/main">
  <authors>
    <author>sroachuser</author>
  </authors>
  <commentList>
    <comment ref="C4" authorId="0" shapeId="0">
      <text>
        <r>
          <rPr>
            <b/>
            <sz val="9"/>
            <color indexed="81"/>
            <rFont val="Tahoma"/>
            <family val="2"/>
          </rPr>
          <t>sroachuser:</t>
        </r>
        <r>
          <rPr>
            <sz val="9"/>
            <color indexed="81"/>
            <rFont val="Tahoma"/>
            <family val="2"/>
          </rPr>
          <t xml:space="preserve">
1=Tier 1 Core
2=Tier 2 Core
3 = Elective</t>
        </r>
      </text>
    </comment>
    <comment ref="E7" authorId="0" shapeId="0">
      <text>
        <r>
          <rPr>
            <sz val="9"/>
            <color indexed="81"/>
            <rFont val="Tahoma"/>
            <family val="2"/>
          </rPr>
          <t>Explain what is meant by “best”, “average”, and “worst” case behavior of an algorithm</t>
        </r>
      </text>
    </comment>
    <comment ref="E8" authorId="0" shapeId="0">
      <text>
        <r>
          <rPr>
            <sz val="9"/>
            <color indexed="81"/>
            <rFont val="Tahoma"/>
            <family val="2"/>
          </rPr>
          <t>In the context of specific algorithms, identify the characteristics of data and/or other conditions or assumptions that lead to different behaviors</t>
        </r>
      </text>
    </comment>
    <comment ref="E9" authorId="0" shapeId="0">
      <text>
        <r>
          <rPr>
            <sz val="9"/>
            <color indexed="81"/>
            <rFont val="Tahoma"/>
            <family val="2"/>
          </rPr>
          <t>Determine informally the time and space complexity of simple algorithms.</t>
        </r>
      </text>
    </comment>
    <comment ref="E10" authorId="0" shapeId="0">
      <text>
        <r>
          <rPr>
            <sz val="9"/>
            <color indexed="81"/>
            <rFont val="Tahoma"/>
            <family val="2"/>
          </rPr>
          <t>Understand the formal definition of big O</t>
        </r>
      </text>
    </comment>
    <comment ref="E11" authorId="0" shapeId="0">
      <text>
        <r>
          <rPr>
            <sz val="9"/>
            <color indexed="81"/>
            <rFont val="Tahoma"/>
            <family val="2"/>
          </rPr>
          <t>List and contrast standard complexity classes</t>
        </r>
      </text>
    </comment>
    <comment ref="E12" authorId="0" shapeId="0">
      <text>
        <r>
          <rPr>
            <sz val="9"/>
            <color indexed="81"/>
            <rFont val="Tahoma"/>
            <family val="2"/>
          </rPr>
          <t>Perform empirical studies to validate hypotheses about runtime stemming from mathematical analysis.  Run algorithms on input of various sizes and compare performance</t>
        </r>
      </text>
    </comment>
    <comment ref="E13" authorId="0" shapeId="0">
      <text>
        <r>
          <rPr>
            <sz val="9"/>
            <color indexed="81"/>
            <rFont val="Tahoma"/>
            <family val="2"/>
          </rPr>
          <t xml:space="preserve">Give examples that illustrate time-space trade-offs of algorithms.  </t>
        </r>
      </text>
    </comment>
    <comment ref="E14" authorId="0" shapeId="0">
      <text>
        <r>
          <rPr>
            <sz val="9"/>
            <color indexed="81"/>
            <rFont val="Tahoma"/>
            <family val="2"/>
          </rPr>
          <t xml:space="preserve">Use big O notation formally to give asymptotic upper bounds on time and space complexity of algorithms. </t>
        </r>
      </text>
    </comment>
    <comment ref="E15" authorId="0" shapeId="0">
      <text>
        <r>
          <rPr>
            <sz val="9"/>
            <color indexed="81"/>
            <rFont val="Tahoma"/>
            <family val="2"/>
          </rPr>
          <t>Use big O notation formally to give average case bounds on time complexity of algorithms</t>
        </r>
      </text>
    </comment>
    <comment ref="E16" authorId="0" shapeId="0">
      <text>
        <r>
          <rPr>
            <sz val="9"/>
            <color indexed="81"/>
            <rFont val="Tahoma"/>
            <family val="2"/>
          </rPr>
          <t>Explain the use of big omega, big theta, and little o notation to describe the amount of work done by an algorithm.</t>
        </r>
      </text>
    </comment>
    <comment ref="E17" authorId="0" shapeId="0">
      <text>
        <r>
          <rPr>
            <sz val="9"/>
            <color indexed="81"/>
            <rFont val="Tahoma"/>
            <family val="2"/>
          </rPr>
          <t>Use recurrence relations to determine the time complexity of recursively defined algorithms</t>
        </r>
      </text>
    </comment>
    <comment ref="E18" authorId="0" shapeId="0">
      <text>
        <r>
          <rPr>
            <sz val="9"/>
            <color indexed="81"/>
            <rFont val="Tahoma"/>
            <family val="2"/>
          </rPr>
          <t>Solve elementary recurrence relations, e.g., using some form of a Master Theorem</t>
        </r>
      </text>
    </comment>
    <comment ref="E21" authorId="0" shapeId="0">
      <text>
        <r>
          <rPr>
            <sz val="9"/>
            <color indexed="81"/>
            <rFont val="Tahoma"/>
            <family val="2"/>
          </rPr>
          <t>For each of the above strategies (brute force, greedy, divide and conquer, backtracking, dynamic), identify a practical example to which it would apply</t>
        </r>
      </text>
    </comment>
    <comment ref="E22" authorId="0" shapeId="0">
      <text>
        <r>
          <rPr>
            <sz val="9"/>
            <color indexed="81"/>
            <rFont val="Tahoma"/>
            <family val="2"/>
          </rPr>
          <t>Have facility mapping pseudocode to implementation, implementing examples of algorithmic strategies from scratch, and applying them to specific problems</t>
        </r>
      </text>
    </comment>
    <comment ref="E23" authorId="0" shapeId="0">
      <text>
        <r>
          <rPr>
            <sz val="9"/>
            <color indexed="81"/>
            <rFont val="Tahoma"/>
            <family val="2"/>
          </rPr>
          <t>Use a greedy approach to solve an appropriate problem and determine if the greedy rule chosen leads to an optimal solution</t>
        </r>
      </text>
    </comment>
    <comment ref="E24" authorId="0" shapeId="0">
      <text>
        <r>
          <rPr>
            <sz val="9"/>
            <color indexed="81"/>
            <rFont val="Tahoma"/>
            <family val="2"/>
          </rPr>
          <t>Use a divide-and-conquer algorithm to solve an appropriate problem</t>
        </r>
      </text>
    </comment>
    <comment ref="E25" authorId="0" shapeId="0">
      <text>
        <r>
          <rPr>
            <sz val="9"/>
            <color indexed="81"/>
            <rFont val="Tahoma"/>
            <family val="2"/>
          </rPr>
          <t>Use recursive backtracking to solve a problem such as navigating a maze</t>
        </r>
      </text>
    </comment>
    <comment ref="E26" authorId="0" shapeId="0">
      <text>
        <r>
          <rPr>
            <sz val="9"/>
            <color indexed="81"/>
            <rFont val="Tahoma"/>
            <family val="2"/>
          </rPr>
          <t>Use dynamic programming to solve an appropriate problem</t>
        </r>
      </text>
    </comment>
    <comment ref="E27" authorId="0" shapeId="0">
      <text>
        <r>
          <rPr>
            <sz val="9"/>
            <color indexed="81"/>
            <rFont val="Tahoma"/>
            <family val="2"/>
          </rPr>
          <t>Describe various heuristic problem-solving methods</t>
        </r>
      </text>
    </comment>
    <comment ref="E28" authorId="0" shapeId="0">
      <text>
        <r>
          <rPr>
            <sz val="9"/>
            <color indexed="81"/>
            <rFont val="Tahoma"/>
            <family val="2"/>
          </rPr>
          <t>Use a heuristic approach to solve an appropriate problem</t>
        </r>
      </text>
    </comment>
    <comment ref="E29" authorId="0" shapeId="0">
      <text>
        <r>
          <rPr>
            <sz val="9"/>
            <color indexed="81"/>
            <rFont val="Tahoma"/>
            <family val="2"/>
          </rPr>
          <t>Describe the trade-offs between brute force and other strategies</t>
        </r>
      </text>
    </comment>
    <comment ref="E32" authorId="0" shapeId="0">
      <text>
        <r>
          <rPr>
            <sz val="9"/>
            <color indexed="81"/>
            <rFont val="Tahoma"/>
            <family val="2"/>
          </rPr>
          <t>Implement basic numerical algorithms</t>
        </r>
      </text>
    </comment>
    <comment ref="E33" authorId="0" shapeId="0">
      <text>
        <r>
          <rPr>
            <sz val="9"/>
            <color indexed="81"/>
            <rFont val="Tahoma"/>
            <family val="2"/>
          </rPr>
          <t>Implement simple search algorithms and explain the differences in their time complexities</t>
        </r>
      </text>
    </comment>
    <comment ref="E34" authorId="0" shapeId="0">
      <text>
        <r>
          <rPr>
            <sz val="9"/>
            <color indexed="81"/>
            <rFont val="Tahoma"/>
            <family val="2"/>
          </rPr>
          <t>Be able to implement common quadratic and O(N log N) sorting algorithms</t>
        </r>
      </text>
    </comment>
    <comment ref="E35" authorId="0" shapeId="0">
      <text>
        <r>
          <rPr>
            <sz val="9"/>
            <color indexed="81"/>
            <rFont val="Tahoma"/>
            <family val="2"/>
          </rPr>
          <t>Understand the implementation of hash tables, including collision avoidance and resolution</t>
        </r>
      </text>
    </comment>
    <comment ref="E36" authorId="0" shapeId="0">
      <text>
        <r>
          <rPr>
            <sz val="9"/>
            <color indexed="81"/>
            <rFont val="Tahoma"/>
            <family val="2"/>
          </rPr>
          <t>Discuss the runtime and memory efficiency of principal algorithms for sorting, searching, and hashing</t>
        </r>
      </text>
    </comment>
    <comment ref="E37" authorId="0" shapeId="0">
      <text>
        <r>
          <rPr>
            <sz val="9"/>
            <color indexed="81"/>
            <rFont val="Tahoma"/>
            <family val="2"/>
          </rPr>
          <t>Discuss factors other than computational efficiency that influence the choice of algorithms, such as programming time, maintainability, and the use of application-specific patterns in the input data</t>
        </r>
      </text>
    </comment>
    <comment ref="E38" authorId="0" shapeId="0">
      <text>
        <r>
          <rPr>
            <sz val="9"/>
            <color indexed="81"/>
            <rFont val="Tahoma"/>
            <family val="2"/>
          </rPr>
          <t>Solve problems using fundamental graph algorithms, including depth-first and breadth-first search</t>
        </r>
      </text>
    </comment>
    <comment ref="E39" authorId="0" shapeId="0">
      <text>
        <r>
          <rPr>
            <sz val="9"/>
            <color indexed="81"/>
            <rFont val="Tahoma"/>
            <family val="2"/>
          </rPr>
          <t>Demonstrate the ability to evaluate algorithms, to select from a range of possible options, to provide justification for that selection, and to implement the algorithm in a particular context</t>
        </r>
      </text>
    </comment>
    <comment ref="E40" authorId="0" shapeId="0">
      <text>
        <r>
          <rPr>
            <sz val="9"/>
            <color indexed="81"/>
            <rFont val="Tahoma"/>
            <family val="2"/>
          </rPr>
          <t>Understand the heap property and the use of heaps as an implementation of priority queues.</t>
        </r>
      </text>
    </comment>
    <comment ref="E41" authorId="0" shapeId="0">
      <text>
        <r>
          <rPr>
            <sz val="9"/>
            <color indexed="81"/>
            <rFont val="Tahoma"/>
            <family val="2"/>
          </rPr>
          <t>Solve problems using graph algorithms, including single-source and all-pairs shortest paths, and at least one minimum spanning tree algorithm</t>
        </r>
      </text>
    </comment>
    <comment ref="E42" authorId="0" shapeId="0">
      <text>
        <r>
          <rPr>
            <sz val="9"/>
            <color indexed="81"/>
            <rFont val="Tahoma"/>
            <family val="2"/>
          </rPr>
          <t>Be able to implement a string-matching algorithm</t>
        </r>
      </text>
    </comment>
    <comment ref="E45" authorId="0" shapeId="0">
      <text>
        <r>
          <rPr>
            <sz val="9"/>
            <color indexed="81"/>
            <rFont val="Tahoma"/>
            <family val="2"/>
          </rPr>
          <t>Discuss the concept of finite state machines.</t>
        </r>
      </text>
    </comment>
    <comment ref="E46" authorId="0" shapeId="0">
      <text>
        <r>
          <rPr>
            <sz val="9"/>
            <color indexed="81"/>
            <rFont val="Tahoma"/>
            <family val="2"/>
          </rPr>
          <t>Design a deterministic finite state machine to accept a specified language.</t>
        </r>
      </text>
    </comment>
    <comment ref="E47" authorId="0" shapeId="0">
      <text>
        <r>
          <rPr>
            <sz val="9"/>
            <color indexed="81"/>
            <rFont val="Tahoma"/>
            <family val="2"/>
          </rPr>
          <t>Generate a regular expresion to represent a specified language.</t>
        </r>
      </text>
    </comment>
    <comment ref="E48" authorId="0" shapeId="0">
      <text>
        <r>
          <rPr>
            <sz val="9"/>
            <color indexed="81"/>
            <rFont val="Tahoma"/>
            <family val="2"/>
          </rPr>
          <t>Explain why the halting problem has no algorithmic solution.</t>
        </r>
      </text>
    </comment>
    <comment ref="E49" authorId="0" shapeId="0">
      <text>
        <r>
          <rPr>
            <sz val="9"/>
            <color indexed="81"/>
            <rFont val="Tahoma"/>
            <family val="2"/>
          </rPr>
          <t>Design a context-free grammar to represent a specified language.</t>
        </r>
      </text>
    </comment>
    <comment ref="E50" authorId="0" shapeId="0">
      <text>
        <r>
          <rPr>
            <sz val="9"/>
            <color indexed="81"/>
            <rFont val="Tahoma"/>
            <family val="2"/>
          </rPr>
          <t>Define the classes P and NP.</t>
        </r>
      </text>
    </comment>
    <comment ref="E51" authorId="0" shapeId="0">
      <text>
        <r>
          <rPr>
            <sz val="9"/>
            <color indexed="81"/>
            <rFont val="Tahoma"/>
            <family val="2"/>
          </rPr>
          <t>Explain the significance of NP-completeness.</t>
        </r>
      </text>
    </comment>
    <comment ref="E54" authorId="0" shapeId="0">
      <text>
        <r>
          <rPr>
            <sz val="9"/>
            <color indexed="81"/>
            <rFont val="Tahoma"/>
            <family val="2"/>
          </rPr>
          <t>Define the classes P and NP.</t>
        </r>
      </text>
    </comment>
    <comment ref="E55" authorId="0" shapeId="0">
      <text>
        <r>
          <rPr>
            <sz val="9"/>
            <color indexed="81"/>
            <rFont val="Tahoma"/>
            <family val="2"/>
          </rPr>
          <t>Define EXP.</t>
        </r>
      </text>
    </comment>
    <comment ref="E56" authorId="0" shapeId="0">
      <text>
        <r>
          <rPr>
            <sz val="9"/>
            <color indexed="81"/>
            <rFont val="Tahoma"/>
            <family val="2"/>
          </rPr>
          <t>Explain the significance of NP-completeness.</t>
        </r>
      </text>
    </comment>
    <comment ref="E57" authorId="0" shapeId="0">
      <text>
        <r>
          <rPr>
            <sz val="9"/>
            <color indexed="81"/>
            <rFont val="Tahoma"/>
            <family val="2"/>
          </rPr>
          <t>Provide examples of classic NP-complete problems.</t>
        </r>
      </text>
    </comment>
    <comment ref="E58" authorId="0" shapeId="0">
      <text>
        <r>
          <rPr>
            <sz val="9"/>
            <color indexed="81"/>
            <rFont val="Tahoma"/>
            <family val="2"/>
          </rPr>
          <t>Prove that a problem is NP-complete by reducing a classic known NP-complete problem to it.</t>
        </r>
      </text>
    </comment>
    <comment ref="E61" authorId="0" shapeId="0">
      <text>
        <r>
          <rPr>
            <sz val="9"/>
            <color indexed="81"/>
            <rFont val="Tahoma"/>
            <family val="2"/>
          </rPr>
          <t>Determine a language's place in the Chomsky hierarchy (regular, context-free, recursively enumerable).</t>
        </r>
      </text>
    </comment>
    <comment ref="E62" authorId="0" shapeId="0">
      <text>
        <r>
          <rPr>
            <sz val="9"/>
            <color indexed="81"/>
            <rFont val="Tahoma"/>
            <family val="2"/>
          </rPr>
          <t>Prove that a language is in a specified class and that it is not in the next lower class.</t>
        </r>
      </text>
    </comment>
    <comment ref="E63" authorId="0" shapeId="0">
      <text>
        <r>
          <rPr>
            <sz val="9"/>
            <color indexed="81"/>
            <rFont val="Tahoma"/>
            <family val="2"/>
          </rPr>
          <t>Convert among equivalently powerful notations for a language, including among DFAs, NFAs, and regular expressions, and between PDAs and CFGs.</t>
        </r>
      </text>
    </comment>
    <comment ref="E64" authorId="0" shapeId="0">
      <text>
        <r>
          <rPr>
            <sz val="9"/>
            <color indexed="81"/>
            <rFont val="Tahoma"/>
            <family val="2"/>
          </rPr>
          <t>Explain the Church-Turing thesis and its significance.</t>
        </r>
      </text>
    </comment>
    <comment ref="E65" authorId="0" shapeId="0">
      <text>
        <r>
          <rPr>
            <sz val="9"/>
            <color indexed="81"/>
            <rFont val="Tahoma"/>
            <family val="2"/>
          </rPr>
          <t>Explain Rice's Theorem and its significance.</t>
        </r>
      </text>
    </comment>
    <comment ref="E66" authorId="0" shapeId="0">
      <text>
        <r>
          <rPr>
            <sz val="9"/>
            <color indexed="81"/>
            <rFont val="Tahoma"/>
            <family val="2"/>
          </rPr>
          <t>Provide examples of uncomputable functions.</t>
        </r>
      </text>
    </comment>
    <comment ref="E67" authorId="0" shapeId="0">
      <text>
        <r>
          <rPr>
            <sz val="9"/>
            <color indexed="81"/>
            <rFont val="Tahoma"/>
            <family val="2"/>
          </rPr>
          <t>Prove that a problem is uncomputable by reducing a classic known uncomputable problem to it.</t>
        </r>
      </text>
    </comment>
    <comment ref="E70" authorId="0" shapeId="0">
      <text>
        <r>
          <rPr>
            <sz val="9"/>
            <color indexed="81"/>
            <rFont val="Tahoma"/>
            <family val="2"/>
          </rPr>
          <t>Understand the mapping of real-world problems to algorithmic solutions (e.g., as graph problems, linear programs, etc.)</t>
        </r>
      </text>
    </comment>
    <comment ref="E71" authorId="0" shapeId="0">
      <text>
        <r>
          <rPr>
            <sz val="9"/>
            <color indexed="81"/>
            <rFont val="Tahoma"/>
            <family val="2"/>
          </rPr>
          <t>Use advanced algorithmic techniques (e.g., randomization, approximation) to solve real problems.</t>
        </r>
      </text>
    </comment>
    <comment ref="E72" authorId="0" shapeId="0">
      <text>
        <r>
          <rPr>
            <sz val="9"/>
            <color indexed="81"/>
            <rFont val="Tahoma"/>
            <family val="2"/>
          </rPr>
          <t>Apply advanced analysis techniques (e.g., amortized, probabilistic, etc.) to algorithms.</t>
        </r>
      </text>
    </comment>
    <comment ref="E75" authorId="0" shapeId="0">
      <text>
        <r>
          <rPr>
            <sz val="9"/>
            <color indexed="81"/>
            <rFont val="Tahoma"/>
            <family val="2"/>
          </rPr>
          <t>Describe the progression of computer technology components from vacuum tubes to VLSI, from mainframe computer architectures to the organization of warehouse-scale computers</t>
        </r>
      </text>
    </comment>
    <comment ref="E76" authorId="0" shapeId="0">
      <text>
        <r>
          <rPr>
            <sz val="9"/>
            <color indexed="81"/>
            <rFont val="Tahoma"/>
            <family val="2"/>
          </rPr>
          <t>Comprehend the trend of modern computer architectures towards multi-core and that parallelism is inherent in all hardware systems</t>
        </r>
      </text>
    </comment>
    <comment ref="E77" authorId="0" shapeId="0">
      <text>
        <r>
          <rPr>
            <sz val="9"/>
            <color indexed="81"/>
            <rFont val="Tahoma"/>
            <family val="2"/>
          </rPr>
          <t>Explain the implications of the "power wall" in terms of further processor performance improvements and the drive towards harnessing parallelism</t>
        </r>
      </text>
    </comment>
    <comment ref="E78" authorId="0" shapeId="0">
      <text>
        <r>
          <rPr>
            <sz val="9"/>
            <color indexed="81"/>
            <rFont val="Tahoma"/>
            <family val="2"/>
          </rPr>
          <t>Articulate that there are many equivalent representations of computer functionality, including logical expressions and gates, and be able to use mathematical expressions to describe the functions of simple combinational and sequential circuits</t>
        </r>
      </text>
    </comment>
    <comment ref="E79" authorId="0" shapeId="0">
      <text>
        <r>
          <rPr>
            <sz val="9"/>
            <color indexed="81"/>
            <rFont val="Tahoma"/>
            <family val="2"/>
          </rPr>
          <t>Design the basic building blocks of a computer: arithmetic-logic unit (gate-level), registers (gate-level), central processing unit (register transfer-level), memory (register transfer-level)</t>
        </r>
      </text>
    </comment>
    <comment ref="E80" authorId="0" shapeId="0">
      <text>
        <r>
          <rPr>
            <sz val="9"/>
            <color indexed="81"/>
            <rFont val="Tahoma"/>
            <family val="2"/>
          </rPr>
          <t>Use CAD tools for capture, synthesis, and simulation to evaluate simple building blocks (e.g., arithmetic-logic unit, registers, movement between registers) of a simple computer design</t>
        </r>
      </text>
    </comment>
    <comment ref="E81" authorId="0" shapeId="0">
      <text>
        <r>
          <rPr>
            <sz val="9"/>
            <color indexed="81"/>
            <rFont val="Tahoma"/>
            <family val="2"/>
          </rPr>
          <t>Evaluate the functional and timing diagram behavior of a simple processory implemented at the logic circuit level</t>
        </r>
      </text>
    </comment>
    <comment ref="E84" authorId="0" shapeId="0">
      <text>
        <r>
          <rPr>
            <sz val="9"/>
            <color indexed="81"/>
            <rFont val="Tahoma"/>
            <family val="2"/>
          </rPr>
          <t>Explain why everything is data, including instructions, in computers</t>
        </r>
      </text>
    </comment>
    <comment ref="E85" authorId="0" shapeId="0">
      <text>
        <r>
          <rPr>
            <sz val="9"/>
            <color indexed="81"/>
            <rFont val="Tahoma"/>
            <family val="2"/>
          </rPr>
          <t>Explain the reasons for using alternative formats to represent numerical data</t>
        </r>
      </text>
    </comment>
    <comment ref="E86" authorId="0" shapeId="0">
      <text>
        <r>
          <rPr>
            <sz val="9"/>
            <color indexed="81"/>
            <rFont val="Tahoma"/>
            <family val="2"/>
          </rPr>
          <t>Describe how negative integers are stored in sign-magnitude and twos-complement representations</t>
        </r>
      </text>
    </comment>
    <comment ref="E87" authorId="0" shapeId="0">
      <text>
        <r>
          <rPr>
            <sz val="9"/>
            <color indexed="81"/>
            <rFont val="Tahoma"/>
            <family val="2"/>
          </rPr>
          <t>Explain how fixed-length number representations affect accuracy and precision</t>
        </r>
      </text>
    </comment>
    <comment ref="E88" authorId="0" shapeId="0">
      <text>
        <r>
          <rPr>
            <sz val="9"/>
            <color indexed="81"/>
            <rFont val="Tahoma"/>
            <family val="2"/>
          </rPr>
          <t>Describe the internal representation of non-numeric data, such as characters, strings, records, and arrays</t>
        </r>
      </text>
    </comment>
    <comment ref="E89" authorId="0" shapeId="0">
      <text>
        <r>
          <rPr>
            <sz val="9"/>
            <color indexed="81"/>
            <rFont val="Tahoma"/>
            <family val="2"/>
          </rPr>
          <t>Convert numerical data from one format to another</t>
        </r>
      </text>
    </comment>
    <comment ref="E90" authorId="0" shapeId="0">
      <text>
        <r>
          <rPr>
            <sz val="9"/>
            <color indexed="81"/>
            <rFont val="Tahoma"/>
            <family val="2"/>
          </rPr>
          <t>Write simple programs at the assembly/machine level for string processing and manipulation</t>
        </r>
      </text>
    </comment>
    <comment ref="E93" authorId="0" shapeId="0">
      <text>
        <r>
          <rPr>
            <sz val="9"/>
            <color indexed="81"/>
            <rFont val="Tahoma"/>
            <family val="2"/>
          </rPr>
          <t>Explain the organization of the classical von Neumann machine and its major functional units</t>
        </r>
      </text>
    </comment>
    <comment ref="E94" authorId="0" shapeId="0">
      <text>
        <r>
          <rPr>
            <sz val="9"/>
            <color indexed="81"/>
            <rFont val="Tahoma"/>
            <family val="2"/>
          </rPr>
          <t>Describe how an instruction is executed in a classical von Neumann machine, with extensions for threads, multiprocessor synchronization, and SIMD execution</t>
        </r>
      </text>
    </comment>
    <comment ref="E95" authorId="0" shapeId="0">
      <text>
        <r>
          <rPr>
            <sz val="9"/>
            <color indexed="81"/>
            <rFont val="Tahoma"/>
            <family val="2"/>
          </rPr>
          <t>Describe instruction level parallelism and hazards, and how they are managed in typical processor pipelines</t>
        </r>
      </text>
    </comment>
    <comment ref="E96" authorId="0" shapeId="0">
      <text>
        <r>
          <rPr>
            <sz val="9"/>
            <color indexed="81"/>
            <rFont val="Tahoma"/>
            <family val="2"/>
          </rPr>
          <t>Summarize how instructions are represented at both the machine level and in the context of a symbolic assembler</t>
        </r>
      </text>
    </comment>
    <comment ref="E97" authorId="0" shapeId="0">
      <text>
        <r>
          <rPr>
            <sz val="9"/>
            <color indexed="81"/>
            <rFont val="Tahoma"/>
            <family val="2"/>
          </rPr>
          <t>Demonstrate how to map between high-level language patterns into assembly/machine language notations</t>
        </r>
      </text>
    </comment>
    <comment ref="E98" authorId="0" shapeId="0">
      <text>
        <r>
          <rPr>
            <sz val="9"/>
            <color indexed="81"/>
            <rFont val="Tahoma"/>
            <family val="2"/>
          </rPr>
          <t>Explain different instruction formats, such as addresses per instruction and variable length vs. fixed length formats</t>
        </r>
      </text>
    </comment>
    <comment ref="E99" authorId="0" shapeId="0">
      <text>
        <r>
          <rPr>
            <sz val="9"/>
            <color indexed="81"/>
            <rFont val="Tahoma"/>
            <family val="2"/>
          </rPr>
          <t>Explain how subroutine calls are handled at the assembly level</t>
        </r>
      </text>
    </comment>
    <comment ref="E100" authorId="0" shapeId="0">
      <text>
        <r>
          <rPr>
            <sz val="9"/>
            <color indexed="81"/>
            <rFont val="Tahoma"/>
            <family val="2"/>
          </rPr>
          <t>Explain the basic concepts of interrupts and I/O operations</t>
        </r>
      </text>
    </comment>
    <comment ref="E101" authorId="0" shapeId="0">
      <text>
        <r>
          <rPr>
            <sz val="9"/>
            <color indexed="81"/>
            <rFont val="Tahoma"/>
            <family val="2"/>
          </rPr>
          <t>Explain how subroutine calls are handled at the assembly level</t>
        </r>
      </text>
    </comment>
    <comment ref="E102" authorId="0" shapeId="0">
      <text>
        <r>
          <rPr>
            <sz val="9"/>
            <color indexed="81"/>
            <rFont val="Tahoma"/>
            <family val="2"/>
          </rPr>
          <t>Write simple assembly language program segments</t>
        </r>
      </text>
    </comment>
    <comment ref="E103" authorId="0" shapeId="0">
      <text>
        <r>
          <rPr>
            <sz val="9"/>
            <color indexed="81"/>
            <rFont val="Tahoma"/>
            <family val="2"/>
          </rPr>
          <t>Show how fundamental high-level programming constructs are implemented at the machine-language level</t>
        </r>
      </text>
    </comment>
    <comment ref="E106" authorId="0" shapeId="0">
      <text>
        <r>
          <rPr>
            <sz val="9"/>
            <color indexed="81"/>
            <rFont val="Tahoma"/>
            <family val="2"/>
          </rPr>
          <t>Identify the main types of memory technology</t>
        </r>
      </text>
    </comment>
    <comment ref="E107" authorId="0" shapeId="0">
      <text>
        <r>
          <rPr>
            <sz val="9"/>
            <color indexed="81"/>
            <rFont val="Tahoma"/>
            <family val="2"/>
          </rPr>
          <t>Explain the effect of memory latency on running time</t>
        </r>
      </text>
    </comment>
    <comment ref="E108" authorId="0" shapeId="0">
      <text>
        <r>
          <rPr>
            <sz val="9"/>
            <color indexed="81"/>
            <rFont val="Tahoma"/>
            <family val="2"/>
          </rPr>
          <t>Describe how the use of memory hierarchy (cache, virtual memory) is used to reduce the effective memory latency</t>
        </r>
      </text>
    </comment>
    <comment ref="E109" authorId="0" shapeId="0">
      <text>
        <r>
          <rPr>
            <sz val="9"/>
            <color indexed="81"/>
            <rFont val="Tahoma"/>
            <family val="2"/>
          </rPr>
          <t>Describe the principles of memory management</t>
        </r>
      </text>
    </comment>
    <comment ref="E110" authorId="0" shapeId="0">
      <text>
        <r>
          <rPr>
            <sz val="9"/>
            <color indexed="81"/>
            <rFont val="Tahoma"/>
            <family val="2"/>
          </rPr>
          <t>Explain the workings of a system with virtual memory management</t>
        </r>
      </text>
    </comment>
    <comment ref="E111" authorId="0" shapeId="0">
      <text>
        <r>
          <rPr>
            <sz val="9"/>
            <color indexed="81"/>
            <rFont val="Tahoma"/>
            <family val="2"/>
          </rPr>
          <t>Compute Average Memory Access Time under a variety of memory system configurations and workload assumptions</t>
        </r>
      </text>
    </comment>
    <comment ref="E114" authorId="0" shapeId="0">
      <text>
        <r>
          <rPr>
            <sz val="9"/>
            <color indexed="81"/>
            <rFont val="Tahoma"/>
            <family val="2"/>
          </rPr>
          <t>Explain how interrups are used to implement I/O control and data transfers</t>
        </r>
      </text>
    </comment>
    <comment ref="E115" authorId="0" shapeId="0">
      <text>
        <r>
          <rPr>
            <sz val="9"/>
            <color indexed="81"/>
            <rFont val="Tahoma"/>
            <family val="2"/>
          </rPr>
          <t>Identify various types of buses in a computer system</t>
        </r>
      </text>
    </comment>
    <comment ref="E116" authorId="0" shapeId="0">
      <text>
        <r>
          <rPr>
            <sz val="9"/>
            <color indexed="81"/>
            <rFont val="Tahoma"/>
            <family val="2"/>
          </rPr>
          <t>Describe data access from a magnetic disk drive</t>
        </r>
      </text>
    </comment>
    <comment ref="E117" authorId="0" shapeId="0">
      <text>
        <r>
          <rPr>
            <sz val="9"/>
            <color indexed="81"/>
            <rFont val="Tahoma"/>
            <family val="2"/>
          </rPr>
          <t>Compare common network organizations, such as ethernet/bus, ring, switched vs. routed</t>
        </r>
      </text>
    </comment>
    <comment ref="E118" authorId="0" shapeId="0">
      <text>
        <r>
          <rPr>
            <sz val="9"/>
            <color indexed="81"/>
            <rFont val="Tahoma"/>
            <family val="2"/>
          </rPr>
          <t>Identify interfaces needed for multimedia support, from storage, through network, to memory and display</t>
        </r>
      </text>
    </comment>
    <comment ref="E119" authorId="0" shapeId="0">
      <text>
        <r>
          <rPr>
            <sz val="9"/>
            <color indexed="81"/>
            <rFont val="Tahoma"/>
            <family val="2"/>
          </rPr>
          <t>Describe the advantages and limitations of RAID architectures</t>
        </r>
      </text>
    </comment>
    <comment ref="E122" authorId="0" shapeId="0">
      <text>
        <r>
          <rPr>
            <sz val="9"/>
            <color indexed="81"/>
            <rFont val="Tahoma"/>
            <family val="2"/>
          </rPr>
          <t>Compare alternative implementation of datapaths</t>
        </r>
      </text>
    </comment>
    <comment ref="E123" authorId="0" shapeId="0">
      <text>
        <r>
          <rPr>
            <sz val="9"/>
            <color indexed="81"/>
            <rFont val="Tahoma"/>
            <family val="2"/>
          </rPr>
          <t>Discuss the concept of control points and the generation of control signals using hardwired or microprogrammed implementations</t>
        </r>
      </text>
    </comment>
    <comment ref="E124" authorId="0" shapeId="0">
      <text>
        <r>
          <rPr>
            <sz val="9"/>
            <color indexed="81"/>
            <rFont val="Tahoma"/>
            <family val="2"/>
          </rPr>
          <t>Explain basic instruction level parallelism using pipelining and the major hazards that may occur</t>
        </r>
      </text>
    </comment>
    <comment ref="E125" authorId="0" shapeId="0">
      <text>
        <r>
          <rPr>
            <sz val="9"/>
            <color indexed="81"/>
            <rFont val="Tahoma"/>
            <family val="2"/>
          </rPr>
          <t>Design and implement a complete processor, including datapath and control</t>
        </r>
      </text>
    </comment>
    <comment ref="E126" authorId="0" shapeId="0">
      <text>
        <r>
          <rPr>
            <sz val="9"/>
            <color indexed="81"/>
            <rFont val="Tahoma"/>
            <family val="2"/>
          </rPr>
          <t>Determine, for a given processor and memory system implementation, the average cycles per instruction</t>
        </r>
      </text>
    </comment>
    <comment ref="E129" authorId="0" shapeId="0">
      <text>
        <r>
          <rPr>
            <sz val="9"/>
            <color indexed="81"/>
            <rFont val="Tahoma"/>
            <family val="2"/>
          </rPr>
          <t>Discuss the concept of parallel processing beyond the classical von Neumann model</t>
        </r>
      </text>
    </comment>
    <comment ref="E130" authorId="0" shapeId="0">
      <text>
        <r>
          <rPr>
            <sz val="9"/>
            <color indexed="81"/>
            <rFont val="Tahoma"/>
            <family val="2"/>
          </rPr>
          <t>Describe alternative architectures such as SIMD and MIMD</t>
        </r>
      </text>
    </comment>
    <comment ref="E131" authorId="0" shapeId="0">
      <text>
        <r>
          <rPr>
            <sz val="9"/>
            <color indexed="81"/>
            <rFont val="Tahoma"/>
            <family val="2"/>
          </rPr>
          <t>Explain the concept of interconnection networks and characterize different approaches</t>
        </r>
      </text>
    </comment>
    <comment ref="E132" authorId="0" shapeId="0">
      <text>
        <r>
          <rPr>
            <sz val="9"/>
            <color indexed="81"/>
            <rFont val="Tahoma"/>
            <family val="2"/>
          </rPr>
          <t>Discuss the special concerns that multiprocessing systems present with respect to memory management and describe how these are addressed</t>
        </r>
      </text>
    </comment>
    <comment ref="E133" authorId="0" shapeId="0">
      <text>
        <r>
          <rPr>
            <sz val="9"/>
            <color indexed="81"/>
            <rFont val="Tahoma"/>
            <family val="2"/>
          </rPr>
          <t>Describe the differences between memory backplane, processor memory interconnect, and remote memory via networks</t>
        </r>
      </text>
    </comment>
    <comment ref="E136" authorId="0" shapeId="0">
      <text>
        <r>
          <rPr>
            <sz val="9"/>
            <color indexed="81"/>
            <rFont val="Tahoma"/>
            <family val="2"/>
          </rPr>
          <t xml:space="preserve">Describe superscalar architectures and their advantages </t>
        </r>
      </text>
    </comment>
    <comment ref="E137" authorId="0" shapeId="0">
      <text>
        <r>
          <rPr>
            <sz val="9"/>
            <color indexed="81"/>
            <rFont val="Tahoma"/>
            <family val="2"/>
          </rPr>
          <t>Explain the concept of branch prediction and its utility</t>
        </r>
      </text>
    </comment>
    <comment ref="E138" authorId="0" shapeId="0">
      <text>
        <r>
          <rPr>
            <sz val="9"/>
            <color indexed="81"/>
            <rFont val="Tahoma"/>
            <family val="2"/>
          </rPr>
          <t>Characterize the costs and benefits of prefetching</t>
        </r>
      </text>
    </comment>
    <comment ref="E139" authorId="0" shapeId="0">
      <text>
        <r>
          <rPr>
            <sz val="9"/>
            <color indexed="81"/>
            <rFont val="Tahoma"/>
            <family val="2"/>
          </rPr>
          <t>Explain speculative execution and identify the conditions that justify it</t>
        </r>
      </text>
    </comment>
    <comment ref="E140" authorId="0" shapeId="0">
      <text>
        <r>
          <rPr>
            <sz val="9"/>
            <color indexed="81"/>
            <rFont val="Tahoma"/>
            <family val="2"/>
          </rPr>
          <t>Discuss the performance advantages that multithreading offered in an architecture along with the factors that make it difficult to derive maximum benefits from this approach</t>
        </r>
      </text>
    </comment>
    <comment ref="E141" authorId="0" shapeId="0">
      <text>
        <r>
          <rPr>
            <sz val="9"/>
            <color indexed="81"/>
            <rFont val="Tahoma"/>
            <family val="2"/>
          </rPr>
          <t>Describe the relevance of scalability to performance</t>
        </r>
      </text>
    </comment>
    <comment ref="E144" authorId="0" shapeId="0">
      <text>
        <r>
          <rPr>
            <sz val="9"/>
            <color indexed="81"/>
            <rFont val="Tahoma"/>
            <family val="2"/>
          </rPr>
          <t>Explain the concept of modeling and the use of abstraction that allows the use of a machine to solve a problem.</t>
        </r>
      </text>
    </comment>
    <comment ref="E145" authorId="0" shapeId="0">
      <text>
        <r>
          <rPr>
            <sz val="9"/>
            <color indexed="81"/>
            <rFont val="Tahoma"/>
            <family val="2"/>
          </rPr>
          <t xml:space="preserve">Describe the relationship between modeling and simulation, i.e., thinking of simulation as dynamic modeling. </t>
        </r>
      </text>
    </comment>
    <comment ref="E146" authorId="0" shapeId="0">
      <text>
        <r>
          <rPr>
            <sz val="9"/>
            <color indexed="81"/>
            <rFont val="Tahoma"/>
            <family val="2"/>
          </rPr>
          <t>Create a simple, formal mathematical model of a real-world situation and use that model in a simulation.</t>
        </r>
      </text>
    </comment>
    <comment ref="E147" authorId="0" shapeId="0">
      <text>
        <r>
          <rPr>
            <sz val="9"/>
            <color indexed="81"/>
            <rFont val="Tahoma"/>
            <family val="2"/>
          </rPr>
          <t>Differentiate among the different types of simulations, including physical simulations, human-guided simulations, and virtual reality.</t>
        </r>
      </text>
    </comment>
    <comment ref="E148" authorId="0" shapeId="0">
      <text>
        <r>
          <rPr>
            <sz val="9"/>
            <color indexed="81"/>
            <rFont val="Tahoma"/>
            <family val="2"/>
          </rPr>
          <t>Describe several approaches to validating models.</t>
        </r>
      </text>
    </comment>
    <comment ref="E151" authorId="0" shapeId="0">
      <text>
        <r>
          <rPr>
            <sz val="9"/>
            <color indexed="81"/>
            <rFont val="Tahoma"/>
            <family val="2"/>
          </rPr>
          <t>Explain and give examples of the benefits of simulation and modeling in a range of important application areas.</t>
        </r>
      </text>
    </comment>
    <comment ref="E152" authorId="0" shapeId="0">
      <text>
        <r>
          <rPr>
            <sz val="9"/>
            <color indexed="81"/>
            <rFont val="Tahoma"/>
            <family val="2"/>
          </rPr>
          <t>Demonstrate the ability to apply the techniques of modeling and simulation to a range of problem areas.</t>
        </r>
      </text>
    </comment>
    <comment ref="E153" authorId="0" shapeId="0">
      <text>
        <r>
          <rPr>
            <sz val="9"/>
            <color indexed="81"/>
            <rFont val="Tahoma"/>
            <family val="2"/>
          </rPr>
          <t>Explain the constructs and concepts of a particular modeling approach.</t>
        </r>
      </text>
    </comment>
    <comment ref="E154" authorId="0" shapeId="0">
      <text>
        <r>
          <rPr>
            <sz val="9"/>
            <color indexed="81"/>
            <rFont val="Tahoma"/>
            <family val="2"/>
          </rPr>
          <t>Explain the difference between validation and verification of a model; demonstrate the difference with specific examples.</t>
        </r>
      </text>
    </comment>
    <comment ref="E155" authorId="0" shapeId="0">
      <text>
        <r>
          <rPr>
            <sz val="9"/>
            <color indexed="81"/>
            <rFont val="Tahoma"/>
            <family val="2"/>
          </rPr>
          <t>Verify and validate the results of a simulation.</t>
        </r>
      </text>
    </comment>
    <comment ref="E156" authorId="0" shapeId="0">
      <text>
        <r>
          <rPr>
            <sz val="9"/>
            <color indexed="81"/>
            <rFont val="Tahoma"/>
            <family val="2"/>
          </rPr>
          <t>Evaluate a simulation, highlighting the benefits and the drawbacks.</t>
        </r>
      </text>
    </comment>
    <comment ref="E157" authorId="0" shapeId="0">
      <text>
        <r>
          <rPr>
            <sz val="9"/>
            <color indexed="81"/>
            <rFont val="Tahoma"/>
            <family val="2"/>
          </rPr>
          <t>Choose an appropriate modeling approach for a given problem or situation</t>
        </r>
      </text>
    </comment>
    <comment ref="E158" authorId="0" shapeId="0">
      <text>
        <r>
          <rPr>
            <sz val="9"/>
            <color indexed="81"/>
            <rFont val="Tahoma"/>
            <family val="2"/>
          </rPr>
          <t>Compare results from different simulations of the same situation and explain any differences.</t>
        </r>
      </text>
    </comment>
    <comment ref="E159" authorId="0" shapeId="0">
      <text>
        <r>
          <rPr>
            <sz val="9"/>
            <color indexed="81"/>
            <rFont val="Tahoma"/>
            <family val="2"/>
          </rPr>
          <t>Infer the behavior of a system from the results of a simulation of the system.</t>
        </r>
      </text>
    </comment>
    <comment ref="E160" authorId="0" shapeId="0">
      <text>
        <r>
          <rPr>
            <sz val="9"/>
            <color indexed="81"/>
            <rFont val="Tahoma"/>
            <family val="2"/>
          </rPr>
          <t>Extend or adapt an existing model to a new situation.</t>
        </r>
      </text>
    </comment>
    <comment ref="E163" authorId="0" shapeId="0">
      <text>
        <r>
          <rPr>
            <sz val="9"/>
            <color indexed="81"/>
            <rFont val="Tahoma"/>
            <family val="2"/>
          </rPr>
          <t>Explain the characteristics and defining properties of algorithms and how they relate to machine processing.</t>
        </r>
      </text>
    </comment>
    <comment ref="E164" authorId="0" shapeId="0">
      <text>
        <r>
          <rPr>
            <sz val="9"/>
            <color indexed="81"/>
            <rFont val="Tahoma"/>
            <family val="2"/>
          </rPr>
          <t>Analyze simple problem statements to identify relevant information and select appropriate processing to solve the problem.</t>
        </r>
      </text>
    </comment>
    <comment ref="E165" authorId="0" shapeId="0">
      <text>
        <r>
          <rPr>
            <sz val="9"/>
            <color indexed="81"/>
            <rFont val="Tahoma"/>
            <family val="2"/>
          </rPr>
          <t>Identify or sketch a workflow for an existing computational process such as the creation of a graph based on experimental data.</t>
        </r>
      </text>
    </comment>
    <comment ref="E166" authorId="0" shapeId="0">
      <text>
        <r>
          <rPr>
            <sz val="9"/>
            <color indexed="81"/>
            <rFont val="Tahoma"/>
            <family val="2"/>
          </rPr>
          <t>Describe the process of converting an algorithm to machine-executable code.</t>
        </r>
      </text>
    </comment>
    <comment ref="E167" authorId="0" shapeId="0">
      <text>
        <r>
          <rPr>
            <sz val="9"/>
            <color indexed="81"/>
            <rFont val="Tahoma"/>
            <family val="2"/>
          </rPr>
          <t>Summarize the phases of software development and compare several common lifecycle models.</t>
        </r>
      </text>
    </comment>
    <comment ref="E168" authorId="0" shapeId="0">
      <text>
        <r>
          <rPr>
            <sz val="9"/>
            <color indexed="81"/>
            <rFont val="Tahoma"/>
            <family val="2"/>
          </rPr>
          <t>Explain how data is represented in a machine.  Compare representations of integers to floating point numbers. Describe underflow, overflow, round off, and truncation errors in data representations.</t>
        </r>
      </text>
    </comment>
    <comment ref="E169" authorId="0" shapeId="0">
      <text>
        <r>
          <rPr>
            <sz val="9"/>
            <color indexed="81"/>
            <rFont val="Tahoma"/>
            <family val="2"/>
          </rPr>
          <t>Apply standard numerical algorithms to solve ODEs and PDEs. Use computing systems to solve systems of equations.</t>
        </r>
      </text>
    </comment>
    <comment ref="E170" authorId="0" shapeId="0">
      <text>
        <r>
          <rPr>
            <sz val="9"/>
            <color indexed="81"/>
            <rFont val="Tahoma"/>
            <family val="2"/>
          </rPr>
          <t>Describe the basic properties of bandwidth, latency, scalability and granularity.</t>
        </r>
      </text>
    </comment>
    <comment ref="E171" authorId="0" shapeId="0">
      <text>
        <r>
          <rPr>
            <sz val="9"/>
            <color indexed="81"/>
            <rFont val="Tahoma"/>
            <family val="2"/>
          </rPr>
          <t>Describe the levels of parallelism including task, data, and event parallelism.</t>
        </r>
      </text>
    </comment>
    <comment ref="E172" authorId="0" shapeId="0">
      <text>
        <r>
          <rPr>
            <sz val="9"/>
            <color indexed="81"/>
            <rFont val="Tahoma"/>
            <family val="2"/>
          </rPr>
          <t>Compare and contrast parallel programming paradigms recognizing the strengths and weaknesses of each.</t>
        </r>
      </text>
    </comment>
    <comment ref="E173" authorId="0" shapeId="0">
      <text>
        <r>
          <rPr>
            <sz val="9"/>
            <color indexed="81"/>
            <rFont val="Tahoma"/>
            <family val="2"/>
          </rPr>
          <t>Identify the issues impacting correctness and efficiency of a computation.</t>
        </r>
      </text>
    </comment>
    <comment ref="E174" authorId="0" shapeId="0">
      <text>
        <r>
          <rPr>
            <sz val="9"/>
            <color indexed="81"/>
            <rFont val="Tahoma"/>
            <family val="2"/>
          </rPr>
          <t>Design, code, test and debug programs for a parallel computation.</t>
        </r>
      </text>
    </comment>
    <comment ref="E177" authorId="0" shapeId="0">
      <text>
        <r>
          <rPr>
            <sz val="9"/>
            <color indexed="81"/>
            <rFont val="Tahoma"/>
            <family val="2"/>
          </rPr>
          <t>Compare common computer interface mechanisms with respect to ease-of-use, learnability, and cost.</t>
        </r>
      </text>
    </comment>
    <comment ref="E178" authorId="0" shapeId="0">
      <text>
        <r>
          <rPr>
            <sz val="9"/>
            <color indexed="81"/>
            <rFont val="Tahoma"/>
            <family val="2"/>
          </rPr>
          <t>Use standard APIs and tools to create visual displays of data, including graphs, charts, tables, and histograms.</t>
        </r>
      </text>
    </comment>
    <comment ref="E179" authorId="0" shapeId="0">
      <text>
        <r>
          <rPr>
            <sz val="9"/>
            <color indexed="81"/>
            <rFont val="Tahoma"/>
            <family val="2"/>
          </rPr>
          <t>Describe several approaches to using a computer as a menas for interacting with and processing data.</t>
        </r>
      </text>
    </comment>
    <comment ref="E180" authorId="0" shapeId="0">
      <text>
        <r>
          <rPr>
            <sz val="9"/>
            <color indexed="81"/>
            <rFont val="Tahoma"/>
            <family val="2"/>
          </rPr>
          <t>Extract useful information from a dataset.</t>
        </r>
      </text>
    </comment>
    <comment ref="E181" authorId="0" shapeId="0">
      <text>
        <r>
          <rPr>
            <sz val="9"/>
            <color indexed="81"/>
            <rFont val="Tahoma"/>
            <family val="2"/>
          </rPr>
          <t>Analyze and select visualization techniques for specific problems.</t>
        </r>
      </text>
    </comment>
    <comment ref="E182" authorId="0" shapeId="0">
      <text>
        <r>
          <rPr>
            <sz val="9"/>
            <color indexed="81"/>
            <rFont val="Tahoma"/>
            <family val="2"/>
          </rPr>
          <t>Describe issues related to scaling data analysis from small to large data sets.</t>
        </r>
      </text>
    </comment>
    <comment ref="E185" authorId="0" shapeId="0">
      <text>
        <r>
          <rPr>
            <sz val="9"/>
            <color indexed="81"/>
            <rFont val="Tahoma"/>
            <family val="2"/>
          </rPr>
          <t>Identify all of the data, information, and knowledge elements and related organizations, for a computational science application.</t>
        </r>
      </text>
    </comment>
    <comment ref="E186" authorId="0" shapeId="0">
      <text>
        <r>
          <rPr>
            <sz val="9"/>
            <color indexed="81"/>
            <rFont val="Tahoma"/>
            <family val="2"/>
          </rPr>
          <t>Describe how to represent data and information for processing.</t>
        </r>
      </text>
    </comment>
    <comment ref="E187" authorId="0" shapeId="0">
      <text>
        <r>
          <rPr>
            <sz val="9"/>
            <color indexed="81"/>
            <rFont val="Tahoma"/>
            <family val="2"/>
          </rPr>
          <t>Describe typical user requirements regarding that data, information, and knowledge.</t>
        </r>
      </text>
    </comment>
    <comment ref="E188" authorId="0" shapeId="0">
      <text>
        <r>
          <rPr>
            <sz val="9"/>
            <color indexed="81"/>
            <rFont val="Tahoma"/>
            <family val="2"/>
          </rPr>
          <t>Select a suitable system or software implementation to manage data, information, and knowledge.</t>
        </r>
      </text>
    </comment>
    <comment ref="E189" authorId="0" shapeId="0">
      <text>
        <r>
          <rPr>
            <sz val="9"/>
            <color indexed="81"/>
            <rFont val="Tahoma"/>
            <family val="2"/>
          </rPr>
          <t>List and describe the reports, transactions, and other processing needed for a computational science application.</t>
        </r>
      </text>
    </comment>
    <comment ref="E190" authorId="0" shapeId="0">
      <text>
        <r>
          <rPr>
            <sz val="9"/>
            <color indexed="81"/>
            <rFont val="Tahoma"/>
            <family val="2"/>
          </rPr>
          <t>Compare and contrast database management, information retrieval, and digital library systems with regard to handling typical computational science applications.</t>
        </r>
      </text>
    </comment>
    <comment ref="E191" authorId="0" shapeId="0">
      <text>
        <r>
          <rPr>
            <sz val="9"/>
            <color indexed="81"/>
            <rFont val="Tahoma"/>
            <family val="2"/>
          </rPr>
          <t>Design a digital library for some computational science users / societies, with appropriate content and services.</t>
        </r>
      </text>
    </comment>
    <comment ref="E194" authorId="0" shapeId="0">
      <text>
        <r>
          <rPr>
            <sz val="9"/>
            <color indexed="81"/>
            <rFont val="Tahoma"/>
            <family val="2"/>
          </rPr>
          <t>Explain with examples the basic terminology of functions, relations, and sets.</t>
        </r>
      </text>
    </comment>
    <comment ref="E195" authorId="0" shapeId="0">
      <text>
        <r>
          <rPr>
            <sz val="9"/>
            <color indexed="81"/>
            <rFont val="Tahoma"/>
            <family val="2"/>
          </rPr>
          <t>Perform the operations associated with sets, functions, and relations.</t>
        </r>
      </text>
    </comment>
    <comment ref="E196" authorId="0" shapeId="0">
      <text>
        <r>
          <rPr>
            <sz val="9"/>
            <color indexed="81"/>
            <rFont val="Tahoma"/>
            <family val="2"/>
          </rPr>
          <t>Relate practical examples to the appropriate set, function, or relation model, and interpret the associated operations and terminology in context.</t>
        </r>
      </text>
    </comment>
    <comment ref="E199" authorId="0" shapeId="0">
      <text>
        <r>
          <rPr>
            <sz val="9"/>
            <color indexed="81"/>
            <rFont val="Tahoma"/>
            <family val="2"/>
          </rPr>
          <t>Convert logical statements from informal language to propositional and predicate logic expressions.</t>
        </r>
      </text>
    </comment>
    <comment ref="E200" authorId="0" shapeId="0">
      <text>
        <r>
          <rPr>
            <sz val="9"/>
            <color indexed="81"/>
            <rFont val="Tahoma"/>
            <family val="2"/>
          </rPr>
          <t>Apply formal methods of symbolic propositional and predicate logic, such as calculating validity of formulae and computing normal forms.</t>
        </r>
      </text>
    </comment>
    <comment ref="E201" authorId="0" shapeId="0">
      <text>
        <r>
          <rPr>
            <sz val="9"/>
            <color indexed="81"/>
            <rFont val="Tahoma"/>
            <family val="2"/>
          </rPr>
          <t>Use the rules of inference to construct proofs in propositional and predicate logic.</t>
        </r>
      </text>
    </comment>
    <comment ref="E202" authorId="0" shapeId="0">
      <text>
        <r>
          <rPr>
            <sz val="9"/>
            <color indexed="81"/>
            <rFont val="Tahoma"/>
            <family val="2"/>
          </rPr>
          <t>Describe how symbolic logic can be used to model real-life situations or applications, including those arising in computing contexts such as software analysis (e.g., program correctness), database queries, and algorithms.</t>
        </r>
      </text>
    </comment>
    <comment ref="E203" authorId="0" shapeId="0">
      <text>
        <r>
          <rPr>
            <sz val="9"/>
            <color indexed="81"/>
            <rFont val="Tahoma"/>
            <family val="2"/>
          </rPr>
          <t>Apply formal logic proofs and/or informal, but rigorous, logical reasoning to real problems, such as predicting the behavior of software or solving problems such as puzzles.</t>
        </r>
      </text>
    </comment>
    <comment ref="E204" authorId="0" shapeId="0">
      <text>
        <r>
          <rPr>
            <sz val="9"/>
            <color indexed="81"/>
            <rFont val="Tahoma"/>
            <family val="2"/>
          </rPr>
          <t>Describe the strengths and limitations of propositional and predicate logic.</t>
        </r>
      </text>
    </comment>
    <comment ref="E207" authorId="0" shapeId="0">
      <text>
        <r>
          <rPr>
            <sz val="9"/>
            <color indexed="81"/>
            <rFont val="Tahoma"/>
            <family val="2"/>
          </rPr>
          <t>Identify the proof technique used in a given proof.</t>
        </r>
      </text>
    </comment>
    <comment ref="E208" authorId="0" shapeId="0">
      <text>
        <r>
          <rPr>
            <sz val="9"/>
            <color indexed="81"/>
            <rFont val="Tahoma"/>
            <family val="2"/>
          </rPr>
          <t>Outline the basic structure of each proof technique described in this unit.</t>
        </r>
      </text>
    </comment>
    <comment ref="E209" authorId="0" shapeId="0">
      <text>
        <r>
          <rPr>
            <sz val="9"/>
            <color indexed="81"/>
            <rFont val="Tahoma"/>
            <family val="2"/>
          </rPr>
          <t>Apply each of the proof techniques correctly in the construction of a sound argument.</t>
        </r>
      </text>
    </comment>
    <comment ref="E210" authorId="0" shapeId="0">
      <text>
        <r>
          <rPr>
            <sz val="9"/>
            <color indexed="81"/>
            <rFont val="Tahoma"/>
            <family val="2"/>
          </rPr>
          <t>Determine which type of proof is best for a given problem.</t>
        </r>
      </text>
    </comment>
    <comment ref="E211" authorId="0" shapeId="0">
      <text>
        <r>
          <rPr>
            <sz val="9"/>
            <color indexed="81"/>
            <rFont val="Tahoma"/>
            <family val="2"/>
          </rPr>
          <t>Explain the parallels between ideas of mathematical and/or structural induction to recursion and recursively defined structures.</t>
        </r>
      </text>
    </comment>
    <comment ref="E212" authorId="0" shapeId="0">
      <text>
        <r>
          <rPr>
            <sz val="9"/>
            <color indexed="81"/>
            <rFont val="Tahoma"/>
            <family val="2"/>
          </rPr>
          <t>Explain the relationship between weak and strong induction and give examples of the appropriate use of each.</t>
        </r>
      </text>
    </comment>
    <comment ref="E213" authorId="0" shapeId="0">
      <text>
        <r>
          <rPr>
            <sz val="9"/>
            <color indexed="81"/>
            <rFont val="Tahoma"/>
            <family val="2"/>
          </rPr>
          <t xml:space="preserve">State the well-ordering principle and its relationship to mathematical induction. </t>
        </r>
      </text>
    </comment>
    <comment ref="E216" authorId="0" shapeId="0">
      <text>
        <r>
          <rPr>
            <sz val="9"/>
            <color indexed="81"/>
            <rFont val="Tahoma"/>
            <family val="2"/>
          </rPr>
          <t>Apply counting arguments, including sum and product rules, inclusion-exclusing principle and arithmetic/geometric progressions.</t>
        </r>
      </text>
    </comment>
    <comment ref="E217" authorId="0" shapeId="0">
      <text>
        <r>
          <rPr>
            <sz val="9"/>
            <color indexed="81"/>
            <rFont val="Tahoma"/>
            <family val="2"/>
          </rPr>
          <t>Apply the pigeonhole principle in the context of a formal proof.</t>
        </r>
      </text>
    </comment>
    <comment ref="E218" authorId="0" shapeId="0">
      <text>
        <r>
          <rPr>
            <sz val="9"/>
            <color indexed="81"/>
            <rFont val="Tahoma"/>
            <family val="2"/>
          </rPr>
          <t>Compute permutations and combinations of a set, and interpret the meaning in the context of the particular application.</t>
        </r>
      </text>
    </comment>
    <comment ref="E219" authorId="0" shapeId="0">
      <text>
        <r>
          <rPr>
            <sz val="9"/>
            <color indexed="81"/>
            <rFont val="Tahoma"/>
            <family val="2"/>
          </rPr>
          <t>Map real-world applications to appropriate counting formalisms, such as determining the number of ways to arrange people around a table, subject to constraints on the seating arrangement, or the number of ways to determine certain hands in cards (e.g., a full house).</t>
        </r>
      </text>
    </comment>
    <comment ref="E220" authorId="0" shapeId="0">
      <text>
        <r>
          <rPr>
            <sz val="9"/>
            <color indexed="81"/>
            <rFont val="Tahoma"/>
            <family val="2"/>
          </rPr>
          <t>Solve a variety of basic recurrence relations.</t>
        </r>
      </text>
    </comment>
    <comment ref="E221" authorId="0" shapeId="0">
      <text>
        <r>
          <rPr>
            <sz val="9"/>
            <color indexed="81"/>
            <rFont val="Tahoma"/>
            <family val="2"/>
          </rPr>
          <t>Analyze a problem to determine underlying recurrence relations.</t>
        </r>
      </text>
    </comment>
    <comment ref="E222" authorId="0" shapeId="0">
      <text>
        <r>
          <rPr>
            <sz val="9"/>
            <color indexed="81"/>
            <rFont val="Tahoma"/>
            <family val="2"/>
          </rPr>
          <t>Perform computations involving modular arithmetic.</t>
        </r>
      </text>
    </comment>
    <comment ref="E225" authorId="0" shapeId="0">
      <text>
        <r>
          <rPr>
            <sz val="9"/>
            <color indexed="81"/>
            <rFont val="Tahoma"/>
            <family val="2"/>
          </rPr>
          <t>Illustrate by example the basic terminology of graph theory, and some of the properties and special cases of each type of graph/tree.</t>
        </r>
      </text>
    </comment>
    <comment ref="E226" authorId="0" shapeId="0">
      <text>
        <r>
          <rPr>
            <sz val="9"/>
            <color indexed="81"/>
            <rFont val="Tahoma"/>
            <family val="2"/>
          </rPr>
          <t>Demonstrate different traversal methods for trees and graphs, including pre, post, and in-order traversal of trees.</t>
        </r>
      </text>
    </comment>
    <comment ref="E227" authorId="0" shapeId="0">
      <text>
        <r>
          <rPr>
            <sz val="9"/>
            <color indexed="81"/>
            <rFont val="Tahoma"/>
            <family val="2"/>
          </rPr>
          <t>Model a variety of real-world problems in computer science using appropriate forms of graphs and trees, such as representing a network topology or the organizaiton of a hierarchical file system.</t>
        </r>
      </text>
    </comment>
    <comment ref="E228" authorId="0" shapeId="0">
      <text>
        <r>
          <rPr>
            <sz val="9"/>
            <color indexed="81"/>
            <rFont val="Tahoma"/>
            <family val="2"/>
          </rPr>
          <t>Show how concepts from graphs and trees appear in data structures, algorithms, proof techniques (structural induction), and counting.</t>
        </r>
      </text>
    </comment>
    <comment ref="E229" authorId="0" shapeId="0">
      <text>
        <r>
          <rPr>
            <sz val="9"/>
            <color indexed="81"/>
            <rFont val="Tahoma"/>
            <family val="2"/>
          </rPr>
          <t xml:space="preserve">Explain how to construct a spanning tree of a graph. </t>
        </r>
      </text>
    </comment>
    <comment ref="E230" authorId="0" shapeId="0">
      <text>
        <r>
          <rPr>
            <sz val="9"/>
            <color indexed="81"/>
            <rFont val="Tahoma"/>
            <family val="2"/>
          </rPr>
          <t xml:space="preserve">Determine if two graphs are isomorphic.  </t>
        </r>
      </text>
    </comment>
    <comment ref="E233" authorId="0" shapeId="0">
      <text>
        <r>
          <rPr>
            <sz val="9"/>
            <color indexed="81"/>
            <rFont val="Tahoma"/>
            <family val="2"/>
          </rPr>
          <t>Calculate probabilities of events and expectations of random variables for elementary problems such as games of chance.</t>
        </r>
      </text>
    </comment>
    <comment ref="E234" authorId="0" shapeId="0">
      <text>
        <r>
          <rPr>
            <sz val="9"/>
            <color indexed="81"/>
            <rFont val="Tahoma"/>
            <family val="2"/>
          </rPr>
          <t>Differentiate between dependent and independent events.</t>
        </r>
      </text>
    </comment>
    <comment ref="E235" authorId="0" shapeId="0">
      <text>
        <r>
          <rPr>
            <sz val="9"/>
            <color indexed="81"/>
            <rFont val="Tahoma"/>
            <family val="2"/>
          </rPr>
          <t>Identify a case of the binomial distribution and compute a probability using that distribution.</t>
        </r>
      </text>
    </comment>
    <comment ref="E236" authorId="0" shapeId="0">
      <text>
        <r>
          <rPr>
            <sz val="9"/>
            <color indexed="81"/>
            <rFont val="Tahoma"/>
            <family val="2"/>
          </rPr>
          <t>Make a probabilistic inference in a real-world problem using Bayes' theorem to determine the probability of a hypothesis given evidence.</t>
        </r>
      </text>
    </comment>
    <comment ref="E237" authorId="0" shapeId="0">
      <text>
        <r>
          <rPr>
            <sz val="9"/>
            <color indexed="81"/>
            <rFont val="Tahoma"/>
            <family val="2"/>
          </rPr>
          <t>Apply the tools of probability to solve problems such as the average case analysis of algorithms or analyzing hashing.</t>
        </r>
      </text>
    </comment>
    <comment ref="E238" authorId="0" shapeId="0">
      <text>
        <r>
          <rPr>
            <sz val="9"/>
            <color indexed="81"/>
            <rFont val="Tahoma"/>
            <family val="2"/>
          </rPr>
          <t xml:space="preserve">Compute the variance for a given probability distribution. </t>
        </r>
      </text>
    </comment>
    <comment ref="E239" authorId="0" shapeId="0">
      <text>
        <r>
          <rPr>
            <sz val="9"/>
            <color indexed="81"/>
            <rFont val="Tahoma"/>
            <family val="2"/>
          </rPr>
          <t>Explain how events that are independent can be conditionally dependent (and vice-versa).  Identify real-world examples of such cases.</t>
        </r>
      </text>
    </comment>
    <comment ref="E242" authorId="0" shapeId="0">
      <text>
        <r>
          <rPr>
            <sz val="9"/>
            <color indexed="81"/>
            <rFont val="Tahoma"/>
            <family val="2"/>
          </rPr>
          <t>Identify common uses of computer graphics.</t>
        </r>
      </text>
    </comment>
    <comment ref="E243" authorId="0" shapeId="0">
      <text>
        <r>
          <rPr>
            <sz val="9"/>
            <color indexed="81"/>
            <rFont val="Tahoma"/>
            <family val="2"/>
          </rPr>
          <t>Explain in general terms how analog signals can be reasonably represented by discrete samples, for example, how images can be represented by pixels.</t>
        </r>
      </text>
    </comment>
    <comment ref="E244" authorId="0" shapeId="0">
      <text>
        <r>
          <rPr>
            <sz val="9"/>
            <color indexed="81"/>
            <rFont val="Tahoma"/>
            <family val="2"/>
          </rPr>
          <t>Construct a simple user interface using a standard graphics API.</t>
        </r>
      </text>
    </comment>
    <comment ref="E245" authorId="0" shapeId="0">
      <text>
        <r>
          <rPr>
            <sz val="9"/>
            <color indexed="81"/>
            <rFont val="Tahoma"/>
            <family val="2"/>
          </rPr>
          <t>Describe the differences between lossy and lossless image compression techniques, for example as reflected in common graphics image file formats such as  JPG, PNG, and GIF.</t>
        </r>
      </text>
    </comment>
    <comment ref="E246" authorId="0" shapeId="0">
      <text>
        <r>
          <rPr>
            <sz val="9"/>
            <color indexed="81"/>
            <rFont val="Tahoma"/>
            <family val="2"/>
          </rPr>
          <t>Describe color models and their use in graphics display devices.</t>
        </r>
      </text>
    </comment>
    <comment ref="E247" authorId="0" shapeId="0">
      <text>
        <r>
          <rPr>
            <sz val="9"/>
            <color indexed="81"/>
            <rFont val="Tahoma"/>
            <family val="2"/>
          </rPr>
          <t>Describe the tradeoffs between storing information vs storing enough information to reproduce the information, as in the difference between vector and raster rendering.</t>
        </r>
      </text>
    </comment>
    <comment ref="E248" authorId="0" shapeId="0">
      <text>
        <r>
          <rPr>
            <sz val="9"/>
            <color indexed="81"/>
            <rFont val="Tahoma"/>
            <family val="2"/>
          </rPr>
          <t>Describe the basic process of producing continuous motion from a sequence of discrete frames (sometimes called “flicker fusion”).</t>
        </r>
      </text>
    </comment>
    <comment ref="E249" authorId="0" shapeId="0">
      <text>
        <r>
          <rPr>
            <sz val="9"/>
            <color indexed="81"/>
            <rFont val="Tahoma"/>
            <family val="2"/>
          </rPr>
          <t>Describe how double-buffering can remove flicker from  animation.</t>
        </r>
      </text>
    </comment>
    <comment ref="E252" authorId="0" shapeId="0">
      <text>
        <r>
          <rPr>
            <sz val="9"/>
            <color indexed="81"/>
            <rFont val="Tahoma"/>
            <family val="2"/>
          </rPr>
          <t>Discuss the light transport problem and its relation to numerical integration i.e., light is emitted, scatters around the scene, and is measured by the eye; the form is an integral equation without analytic solution, but we can approach it as numerical integration.</t>
        </r>
      </text>
    </comment>
    <comment ref="E253" authorId="0" shapeId="0">
      <text>
        <r>
          <rPr>
            <sz val="9"/>
            <color indexed="81"/>
            <rFont val="Tahoma"/>
            <family val="2"/>
          </rPr>
          <t>Describe the basic graphics pipeline and how forward and backward rendering factor in this.</t>
        </r>
      </text>
    </comment>
    <comment ref="E254" authorId="0" shapeId="0">
      <text>
        <r>
          <rPr>
            <sz val="9"/>
            <color indexed="81"/>
            <rFont val="Tahoma"/>
            <family val="2"/>
          </rPr>
          <t>Model simple graphics images.</t>
        </r>
      </text>
    </comment>
    <comment ref="E255" authorId="0" shapeId="0">
      <text>
        <r>
          <rPr>
            <sz val="9"/>
            <color indexed="81"/>
            <rFont val="Tahoma"/>
            <family val="2"/>
          </rPr>
          <t xml:space="preserve">Derive linear perspective from similar triangles by converting points (x, y, z) to points (x/z, y/z, 1). </t>
        </r>
      </text>
    </comment>
    <comment ref="E256" authorId="0" shapeId="0">
      <text>
        <r>
          <rPr>
            <sz val="9"/>
            <color indexed="81"/>
            <rFont val="Tahoma"/>
            <family val="2"/>
          </rPr>
          <t>Obtain 2-dimensional and 3-dimensional points by applying affine transformations.</t>
        </r>
      </text>
    </comment>
    <comment ref="E257" authorId="0" shapeId="0">
      <text>
        <r>
          <rPr>
            <sz val="9"/>
            <color indexed="81"/>
            <rFont val="Tahoma"/>
            <family val="2"/>
          </rPr>
          <t>Apply 3-dimensional coordinate system and the changes required to extend 2D transformation operations to handle transformations in 3D.</t>
        </r>
      </text>
    </comment>
    <comment ref="E258" authorId="0" shapeId="0">
      <text>
        <r>
          <rPr>
            <sz val="9"/>
            <color indexed="81"/>
            <rFont val="Tahoma"/>
            <family val="2"/>
          </rPr>
          <t xml:space="preserve">Contrast forward and backward rendering. </t>
        </r>
      </text>
    </comment>
    <comment ref="E259" authorId="0" shapeId="0">
      <text>
        <r>
          <rPr>
            <sz val="9"/>
            <color indexed="81"/>
            <rFont val="Tahoma"/>
            <family val="2"/>
          </rPr>
          <t>Explain the concept and applications of texture mapping, sampling, and anti-aliasing.</t>
        </r>
      </text>
    </comment>
    <comment ref="E260" authorId="0" shapeId="0">
      <text>
        <r>
          <rPr>
            <sz val="9"/>
            <color indexed="81"/>
            <rFont val="Tahoma"/>
            <family val="2"/>
          </rPr>
          <t>Explain the ray tracing – rasterization duality for the visibility problem.</t>
        </r>
      </text>
    </comment>
    <comment ref="E261" authorId="0" shapeId="0">
      <text>
        <r>
          <rPr>
            <sz val="9"/>
            <color indexed="81"/>
            <rFont val="Tahoma"/>
            <family val="2"/>
          </rPr>
          <t>Implement simple procedures that perform transformation and clipping operations on simple 2-dimensional images.</t>
        </r>
      </text>
    </comment>
    <comment ref="E262" authorId="0" shapeId="0">
      <text>
        <r>
          <rPr>
            <sz val="9"/>
            <color indexed="81"/>
            <rFont val="Tahoma"/>
            <family val="2"/>
          </rPr>
          <t xml:space="preserve">Implement a simple real-time renderer using a rasterization API (e.g., OpenGL) using vertex buffers and shaders. </t>
        </r>
      </text>
    </comment>
    <comment ref="E263" authorId="0" shapeId="0">
      <text>
        <r>
          <rPr>
            <sz val="9"/>
            <color indexed="81"/>
            <rFont val="Tahoma"/>
            <family val="2"/>
          </rPr>
          <t>Compare and contrast the different rendering techniques.</t>
        </r>
      </text>
    </comment>
    <comment ref="E264" authorId="0" shapeId="0">
      <text>
        <r>
          <rPr>
            <sz val="9"/>
            <color indexed="81"/>
            <rFont val="Tahoma"/>
            <family val="2"/>
          </rPr>
          <t xml:space="preserve">Compute space requirements based on resolution and color coding. </t>
        </r>
      </text>
    </comment>
    <comment ref="E265" authorId="0" shapeId="0">
      <text>
        <r>
          <rPr>
            <sz val="9"/>
            <color indexed="81"/>
            <rFont val="Tahoma"/>
            <family val="2"/>
          </rPr>
          <t>Compute time requirements based on refresh rates, rasterization techniques.</t>
        </r>
      </text>
    </comment>
    <comment ref="E268" authorId="0" shapeId="0">
      <text>
        <r>
          <rPr>
            <sz val="9"/>
            <color indexed="81"/>
            <rFont val="Tahoma"/>
            <family val="2"/>
          </rPr>
          <t>Represent curves and surfaces using both implicit and parametric forms.</t>
        </r>
      </text>
    </comment>
    <comment ref="E269" authorId="0" shapeId="0">
      <text>
        <r>
          <rPr>
            <sz val="9"/>
            <color indexed="81"/>
            <rFont val="Tahoma"/>
            <family val="2"/>
          </rPr>
          <t>Create simple polyphedral models by surface tessallation.</t>
        </r>
      </text>
    </comment>
    <comment ref="E270" authorId="0" shapeId="0">
      <text>
        <r>
          <rPr>
            <sz val="9"/>
            <color indexed="81"/>
            <rFont val="Tahoma"/>
            <family val="2"/>
          </rPr>
          <t>Implement such algorithms as mesh representation from implicit surface, fractal models, or mesh from laser scanner data points</t>
        </r>
      </text>
    </comment>
    <comment ref="E271" authorId="0" shapeId="0">
      <text>
        <r>
          <rPr>
            <sz val="9"/>
            <color indexed="81"/>
            <rFont val="Tahoma"/>
            <family val="2"/>
          </rPr>
          <t>Construct CSG models from simple primitives, such as cubes and quadric surfaces.</t>
        </r>
      </text>
    </comment>
    <comment ref="E272" authorId="0" shapeId="0">
      <text>
        <r>
          <rPr>
            <sz val="9"/>
            <color indexed="81"/>
            <rFont val="Tahoma"/>
            <family val="2"/>
          </rPr>
          <t>Contrast modeling approaches with respect to space and time complexity and quality of image.</t>
        </r>
      </text>
    </comment>
    <comment ref="E275" authorId="0" shapeId="0">
      <text>
        <r>
          <rPr>
            <sz val="9"/>
            <color indexed="81"/>
            <rFont val="Tahoma"/>
            <family val="2"/>
          </rPr>
          <t>Demonstrate how an algorithm estimates a solution to the rendering equation.</t>
        </r>
      </text>
    </comment>
    <comment ref="E276" authorId="0" shapeId="0">
      <text>
        <r>
          <rPr>
            <sz val="9"/>
            <color indexed="81"/>
            <rFont val="Tahoma"/>
            <family val="2"/>
          </rPr>
          <t>Prove the properties of a rendering algorithm, e.g., complete, consistent, and/or unbiased.</t>
        </r>
      </text>
    </comment>
    <comment ref="E277" authorId="0" shapeId="0">
      <text>
        <r>
          <rPr>
            <sz val="9"/>
            <color indexed="81"/>
            <rFont val="Tahoma"/>
            <family val="2"/>
          </rPr>
          <t>Analyze the bandwidth and computation demands of a simple algorithm.</t>
        </r>
      </text>
    </comment>
    <comment ref="E278" authorId="0" shapeId="0">
      <text>
        <r>
          <rPr>
            <sz val="9"/>
            <color indexed="81"/>
            <rFont val="Tahoma"/>
            <family val="2"/>
          </rPr>
          <t>Implement a non-trivial shading algorithm (e.g., toon shading, cascaded shadow maps) under rasterization API.</t>
        </r>
      </text>
    </comment>
    <comment ref="E279" authorId="0" shapeId="0">
      <text>
        <r>
          <rPr>
            <sz val="9"/>
            <color indexed="81"/>
            <rFont val="Tahoma"/>
            <family val="2"/>
          </rPr>
          <t>Discuss how a particular artistic technique might be implemented in a renderer.</t>
        </r>
      </text>
    </comment>
    <comment ref="E280" authorId="0" shapeId="0">
      <text>
        <r>
          <rPr>
            <sz val="9"/>
            <color indexed="81"/>
            <rFont val="Tahoma"/>
            <family val="2"/>
          </rPr>
          <t>Explain how to recognize the graphics techniques used to create a particular image.</t>
        </r>
      </text>
    </comment>
    <comment ref="E281" authorId="0" shapeId="0">
      <text>
        <r>
          <rPr>
            <sz val="9"/>
            <color indexed="81"/>
            <rFont val="Tahoma"/>
            <family val="2"/>
          </rPr>
          <t>Implement any of the specified graphics techniques using a primitive graphics system at the individual pixel level.</t>
        </r>
      </text>
    </comment>
    <comment ref="E282" authorId="0" shapeId="0">
      <text>
        <r>
          <rPr>
            <sz val="9"/>
            <color indexed="81"/>
            <rFont val="Tahoma"/>
            <family val="2"/>
          </rPr>
          <t>Implement a ray tracer for scenes using a simple (e.g., Phong's) BRDF plus reflection and refraction.</t>
        </r>
      </text>
    </comment>
    <comment ref="E285" authorId="0" shapeId="0">
      <text>
        <r>
          <rPr>
            <sz val="9"/>
            <color indexed="81"/>
            <rFont val="Tahoma"/>
            <family val="2"/>
          </rPr>
          <t>Compute the location and orientation of model parts using a forward kinematic approach.</t>
        </r>
      </text>
    </comment>
    <comment ref="E286" authorId="0" shapeId="0">
      <text>
        <r>
          <rPr>
            <sz val="9"/>
            <color indexed="81"/>
            <rFont val="Tahoma"/>
            <family val="2"/>
          </rPr>
          <t>Compute the orientation of articulated parts of a model from a location and orientation using an inverse kinematic approach.</t>
        </r>
      </text>
    </comment>
    <comment ref="E287" authorId="0" shapeId="0">
      <text>
        <r>
          <rPr>
            <sz val="9"/>
            <color indexed="81"/>
            <rFont val="Tahoma"/>
            <family val="2"/>
          </rPr>
          <t>Describe the tradeoffs in different representations of rotations.</t>
        </r>
      </text>
    </comment>
    <comment ref="E288" authorId="0" shapeId="0">
      <text>
        <r>
          <rPr>
            <sz val="9"/>
            <color indexed="81"/>
            <rFont val="Tahoma"/>
            <family val="2"/>
          </rPr>
          <t>Implement the spline interpolation method for producing in-between positions and orientations.</t>
        </r>
      </text>
    </comment>
    <comment ref="E289" authorId="0" shapeId="0">
      <text>
        <r>
          <rPr>
            <sz val="9"/>
            <color indexed="81"/>
            <rFont val="Tahoma"/>
            <family val="2"/>
          </rPr>
          <t>Implement algorithms for physical modeling of particle dynamics using simple Newtonian mechanics, for example Witkin &amp; Kass, snakes and worms, symplectic Euler, Stormer/Verlet, or midpoint Euler methods.</t>
        </r>
      </text>
    </comment>
    <comment ref="E290" authorId="0" shapeId="0">
      <text>
        <r>
          <rPr>
            <sz val="9"/>
            <color indexed="81"/>
            <rFont val="Tahoma"/>
            <family val="2"/>
          </rPr>
          <t>Describe the tradeoffs in different approaches to ODE integration for particle modeling.</t>
        </r>
      </text>
    </comment>
    <comment ref="E291" authorId="0" shapeId="0">
      <text>
        <r>
          <rPr>
            <sz val="9"/>
            <color indexed="81"/>
            <rFont val="Tahoma"/>
            <family val="2"/>
          </rPr>
          <t>Discuss the basic ideas behind some methods for fluid dynamics for modeling ballistic trajectories, for example for splashes, dust, fire, or smoke.</t>
        </r>
      </text>
    </comment>
    <comment ref="E292" authorId="0" shapeId="0">
      <text>
        <r>
          <rPr>
            <sz val="9"/>
            <color indexed="81"/>
            <rFont val="Tahoma"/>
            <family val="2"/>
          </rPr>
          <t>Use common animation software to construct simple organic forms using metaball and skeleton.</t>
        </r>
      </text>
    </comment>
    <comment ref="E295" authorId="0" shapeId="0">
      <text>
        <r>
          <rPr>
            <sz val="9"/>
            <color indexed="81"/>
            <rFont val="Tahoma"/>
            <family val="2"/>
          </rPr>
          <t>Describe the basic algorithms for scalar and vector visualization.</t>
        </r>
      </text>
    </comment>
    <comment ref="E296" authorId="0" shapeId="0">
      <text>
        <r>
          <rPr>
            <sz val="9"/>
            <color indexed="81"/>
            <rFont val="Tahoma"/>
            <family val="2"/>
          </rPr>
          <t>Describe the tradeoffs of algorithms in terms of accuracy and performance.</t>
        </r>
      </text>
    </comment>
    <comment ref="E297" authorId="0" shapeId="0">
      <text>
        <r>
          <rPr>
            <sz val="9"/>
            <color indexed="81"/>
            <rFont val="Tahoma"/>
            <family val="2"/>
          </rPr>
          <t>Propose a suitable visualization design for a particular combination of data characteristics and application tasks.</t>
        </r>
      </text>
    </comment>
    <comment ref="E298" authorId="0" shapeId="0">
      <text>
        <r>
          <rPr>
            <sz val="9"/>
            <color indexed="81"/>
            <rFont val="Tahoma"/>
            <family val="2"/>
          </rPr>
          <t>Discuss the effectiveness of a given visualization for a particular task.</t>
        </r>
      </text>
    </comment>
    <comment ref="E299" authorId="0" shapeId="0">
      <text>
        <r>
          <rPr>
            <sz val="9"/>
            <color indexed="81"/>
            <rFont val="Tahoma"/>
            <family val="2"/>
          </rPr>
          <t>Design a process to evaluate the utility of a visualization algorithm or system.</t>
        </r>
      </text>
    </comment>
    <comment ref="E300" authorId="0" shapeId="0">
      <text>
        <r>
          <rPr>
            <sz val="9"/>
            <color indexed="81"/>
            <rFont val="Tahoma"/>
            <family val="2"/>
          </rPr>
          <t>Recognize a variety of applications of visualization including representations of scientific, medical, and mathematical data; flow visualization; and spatial analysis.</t>
        </r>
      </text>
    </comment>
    <comment ref="E303" authorId="0" shapeId="0">
      <text>
        <r>
          <rPr>
            <sz val="9"/>
            <color indexed="81"/>
            <rFont val="Tahoma"/>
            <family val="2"/>
          </rPr>
          <t>Discuss why human-centered software development is important</t>
        </r>
      </text>
    </comment>
    <comment ref="E304" authorId="0" shapeId="0">
      <text>
        <r>
          <rPr>
            <sz val="9"/>
            <color indexed="81"/>
            <rFont val="Tahoma"/>
            <family val="2"/>
          </rPr>
          <t>Summarize the basic precepts of psychological and social interaction</t>
        </r>
      </text>
    </comment>
    <comment ref="E305" authorId="0" shapeId="0">
      <text>
        <r>
          <rPr>
            <sz val="9"/>
            <color indexed="81"/>
            <rFont val="Tahoma"/>
            <family val="2"/>
          </rPr>
          <t>Develop and use a conceptual vocabulary for analyzing human interaction with software: affordance, conceptual model, feedback, and so forth</t>
        </r>
      </text>
    </comment>
    <comment ref="E306" authorId="0" shapeId="0">
      <text>
        <r>
          <rPr>
            <sz val="9"/>
            <color indexed="81"/>
            <rFont val="Tahoma"/>
            <family val="2"/>
          </rPr>
          <t>Define a user-centered design process that explicitly recognizes that the user is not like the developer or her acquaintances</t>
        </r>
      </text>
    </comment>
    <comment ref="E307" authorId="0" shapeId="0">
      <text>
        <r>
          <rPr>
            <sz val="9"/>
            <color indexed="81"/>
            <rFont val="Tahoma"/>
            <family val="2"/>
          </rPr>
          <t>Create and conduct a simple usability test for an existing software application</t>
        </r>
      </text>
    </comment>
    <comment ref="E310" authorId="0" shapeId="0">
      <text>
        <r>
          <rPr>
            <sz val="9"/>
            <color indexed="81"/>
            <rFont val="Tahoma"/>
            <family val="2"/>
          </rPr>
          <t>Students should be able to apply the principles of HCI foundations to: Create a simple application, together with help &amp; documentation, that supports a user interface</t>
        </r>
      </text>
    </comment>
    <comment ref="E311" authorId="0" shapeId="0">
      <text>
        <r>
          <rPr>
            <sz val="9"/>
            <color indexed="81"/>
            <rFont val="Tahoma"/>
            <family val="2"/>
          </rPr>
          <t>Students should be able to apply the principles of HCI foundations to: Conduct a quantitative evaluation and discuss/report the results</t>
        </r>
      </text>
    </comment>
    <comment ref="E312" authorId="0" shapeId="0">
      <text>
        <r>
          <rPr>
            <sz val="9"/>
            <color indexed="81"/>
            <rFont val="Tahoma"/>
            <family val="2"/>
          </rPr>
          <t>Students should be able to apply the principles of HCI foundations to: Discuss at least one national or international user interface design standard</t>
        </r>
      </text>
    </comment>
    <comment ref="E315" authorId="0" shapeId="0">
      <text>
        <r>
          <rPr>
            <sz val="9"/>
            <color indexed="81"/>
            <rFont val="Tahoma"/>
            <family val="2"/>
          </rPr>
          <t xml:space="preserve">Understand there are common approaches to design problems, and be able to explain the importance of Model-View controller to interface programming </t>
        </r>
      </text>
    </comment>
    <comment ref="E316" authorId="0" shapeId="0">
      <text>
        <r>
          <rPr>
            <sz val="9"/>
            <color indexed="81"/>
            <rFont val="Tahoma"/>
            <family val="2"/>
          </rPr>
          <t xml:space="preserve">Create an application with a modern graphical user interface </t>
        </r>
      </text>
    </comment>
    <comment ref="E317" authorId="0" shapeId="0">
      <text>
        <r>
          <rPr>
            <sz val="9"/>
            <color indexed="81"/>
            <rFont val="Tahoma"/>
            <family val="2"/>
          </rPr>
          <t xml:space="preserve">Identify commonalities and differences in UIs across different platforms </t>
        </r>
      </text>
    </comment>
    <comment ref="E318" authorId="0" shapeId="0">
      <text>
        <r>
          <rPr>
            <sz val="9"/>
            <color indexed="81"/>
            <rFont val="Tahoma"/>
            <family val="2"/>
          </rPr>
          <t xml:space="preserve">Explain and use GUI programming concepts: event handling, constraint-based layout management, etc </t>
        </r>
      </text>
    </comment>
    <comment ref="E321" authorId="0" shapeId="0">
      <text>
        <r>
          <rPr>
            <sz val="9"/>
            <color indexed="81"/>
            <rFont val="Tahoma"/>
            <family val="2"/>
          </rPr>
          <t>Understand how user-centered design complements other softward process models</t>
        </r>
      </text>
    </comment>
    <comment ref="E322" authorId="0" shapeId="0">
      <text>
        <r>
          <rPr>
            <sz val="9"/>
            <color indexed="81"/>
            <rFont val="Tahoma"/>
            <family val="2"/>
          </rPr>
          <t xml:space="preserve">Use lo-fi prototyping techniques to gather, and report, user responses </t>
        </r>
      </text>
    </comment>
    <comment ref="E323" authorId="0" shapeId="0">
      <text>
        <r>
          <rPr>
            <sz val="9"/>
            <color indexed="81"/>
            <rFont val="Tahoma"/>
            <family val="2"/>
          </rPr>
          <t>Choose appropriate methods to support the development of a specific UI</t>
        </r>
      </text>
    </comment>
    <comment ref="E324" authorId="0" shapeId="0">
      <text>
        <r>
          <rPr>
            <sz val="9"/>
            <color indexed="81"/>
            <rFont val="Tahoma"/>
            <family val="2"/>
          </rPr>
          <t>Use a variety of techniques to evaluate a given UI</t>
        </r>
      </text>
    </comment>
    <comment ref="E325" authorId="0" shapeId="0">
      <text>
        <r>
          <rPr>
            <sz val="9"/>
            <color indexed="81"/>
            <rFont val="Tahoma"/>
            <family val="2"/>
          </rPr>
          <t>Describe the constraints and benefits of different evaluative methods</t>
        </r>
      </text>
    </comment>
    <comment ref="E328" authorId="0" shapeId="0">
      <text>
        <r>
          <rPr>
            <sz val="9"/>
            <color indexed="81"/>
            <rFont val="Tahoma"/>
            <family val="2"/>
          </rPr>
          <t>Describe when non-mouse interfaces are appropriate</t>
        </r>
      </text>
    </comment>
    <comment ref="E329" authorId="0" shapeId="0">
      <text>
        <r>
          <rPr>
            <sz val="9"/>
            <color indexed="81"/>
            <rFont val="Tahoma"/>
            <family val="2"/>
          </rPr>
          <t>Understand the interaction possibilities beyond mouse-and-pointer interfaces</t>
        </r>
      </text>
    </comment>
    <comment ref="E330" authorId="0" shapeId="0">
      <text>
        <r>
          <rPr>
            <sz val="9"/>
            <color indexed="81"/>
            <rFont val="Tahoma"/>
            <family val="2"/>
          </rPr>
          <t>Discuss the advantages (and disadvantages) of non-mouse interfaces</t>
        </r>
      </text>
    </comment>
    <comment ref="E333" authorId="0" shapeId="0">
      <text>
        <r>
          <rPr>
            <sz val="9"/>
            <color indexed="81"/>
            <rFont val="Tahoma"/>
            <family val="2"/>
          </rPr>
          <t>Describe the differences between synchronous and asynchronous communication</t>
        </r>
      </text>
    </comment>
    <comment ref="E334" authorId="0" shapeId="0">
      <text>
        <r>
          <rPr>
            <sz val="9"/>
            <color indexed="81"/>
            <rFont val="Tahoma"/>
            <family val="2"/>
          </rPr>
          <t>Compare the HCI issues in individual interaction with group interaction</t>
        </r>
      </text>
    </comment>
    <comment ref="E335" authorId="0" shapeId="0">
      <text>
        <r>
          <rPr>
            <sz val="9"/>
            <color indexed="81"/>
            <rFont val="Tahoma"/>
            <family val="2"/>
          </rPr>
          <t>Discuss serveral issues of social concern raised by collaborative software</t>
        </r>
      </text>
    </comment>
    <comment ref="E336" authorId="0" shapeId="0">
      <text>
        <r>
          <rPr>
            <sz val="9"/>
            <color indexed="81"/>
            <rFont val="Tahoma"/>
            <family val="2"/>
          </rPr>
          <t>Discuss the HCI issues in software that embodies human intention</t>
        </r>
      </text>
    </comment>
    <comment ref="E339" authorId="0" shapeId="0">
      <text>
        <r>
          <rPr>
            <sz val="9"/>
            <color indexed="81"/>
            <rFont val="Tahoma"/>
            <family val="2"/>
          </rPr>
          <t>Explain basic statistical concepts and their areas of application</t>
        </r>
      </text>
    </comment>
    <comment ref="E340" authorId="0" shapeId="0">
      <text>
        <r>
          <rPr>
            <sz val="9"/>
            <color indexed="81"/>
            <rFont val="Tahoma"/>
            <family val="2"/>
          </rPr>
          <t>Extract and articulate the statistical arguments used in papers which report HCI results</t>
        </r>
      </text>
    </comment>
    <comment ref="E343" authorId="0" shapeId="0">
      <text>
        <r>
          <rPr>
            <sz val="9"/>
            <color indexed="81"/>
            <rFont val="Tahoma"/>
            <family val="2"/>
          </rPr>
          <t>Explain the concepts of phishing and spear phishing, and how to recognize them</t>
        </r>
      </text>
    </comment>
    <comment ref="E344" authorId="0" shapeId="0">
      <text>
        <r>
          <rPr>
            <sz val="9"/>
            <color indexed="81"/>
            <rFont val="Tahoma"/>
            <family val="2"/>
          </rPr>
          <t>Explain the concept of identity management and its importance</t>
        </r>
      </text>
    </comment>
    <comment ref="E345" authorId="0" shapeId="0">
      <text>
        <r>
          <rPr>
            <sz val="9"/>
            <color indexed="81"/>
            <rFont val="Tahoma"/>
            <family val="2"/>
          </rPr>
          <t>Describe the issues of trust in interface design with an example of a high and low trust system</t>
        </r>
      </text>
    </comment>
    <comment ref="E346" authorId="0" shapeId="0">
      <text>
        <r>
          <rPr>
            <sz val="9"/>
            <color indexed="81"/>
            <rFont val="Tahoma"/>
            <family val="2"/>
          </rPr>
          <t>Design a user interface for a security mechanism</t>
        </r>
      </text>
    </comment>
    <comment ref="E347" authorId="0" shapeId="0">
      <text>
        <r>
          <rPr>
            <sz val="9"/>
            <color indexed="81"/>
            <rFont val="Tahoma"/>
            <family val="2"/>
          </rPr>
          <t>Analyze a security policy and/or procedures to show where they consider, or fail to consider, human factors</t>
        </r>
      </text>
    </comment>
    <comment ref="E350" authorId="0" shapeId="0">
      <text>
        <r>
          <rPr>
            <sz val="9"/>
            <color indexed="81"/>
            <rFont val="Tahoma"/>
            <family val="2"/>
          </rPr>
          <t>Detail the processes of design appropriate to specific design orientations</t>
        </r>
      </text>
    </comment>
    <comment ref="E351" authorId="0" shapeId="0">
      <text>
        <r>
          <rPr>
            <sz val="9"/>
            <color indexed="81"/>
            <rFont val="Tahoma"/>
            <family val="2"/>
          </rPr>
          <t>Apply a variety of design methods to a given problem</t>
        </r>
      </text>
    </comment>
    <comment ref="E352" authorId="0" shapeId="0">
      <text>
        <r>
          <rPr>
            <sz val="9"/>
            <color indexed="81"/>
            <rFont val="Tahoma"/>
            <family val="2"/>
          </rPr>
          <t>Understand HCI as a design-oriented discipline.</t>
        </r>
      </text>
    </comment>
    <comment ref="E355" authorId="0" shapeId="0">
      <text>
        <r>
          <rPr>
            <sz val="9"/>
            <color indexed="81"/>
            <rFont val="Tahoma"/>
            <family val="2"/>
          </rPr>
          <t>Describe the optical model realized by a computer graphics system to synthesize stereoscopic view</t>
        </r>
      </text>
    </comment>
    <comment ref="E356" authorId="0" shapeId="0">
      <text>
        <r>
          <rPr>
            <sz val="9"/>
            <color indexed="81"/>
            <rFont val="Tahoma"/>
            <family val="2"/>
          </rPr>
          <t>Describe the principles of different viewer tracking technologies.</t>
        </r>
      </text>
    </comment>
    <comment ref="E357" authorId="0" shapeId="0">
      <text>
        <r>
          <rPr>
            <sz val="9"/>
            <color indexed="81"/>
            <rFont val="Tahoma"/>
            <family val="2"/>
          </rPr>
          <t>Describe the differences between geometry and image-based virtual reality</t>
        </r>
      </text>
    </comment>
    <comment ref="E358" authorId="0" shapeId="0">
      <text>
        <r>
          <rPr>
            <sz val="9"/>
            <color indexed="81"/>
            <rFont val="Tahoma"/>
            <family val="2"/>
          </rPr>
          <t>Describe the issues of user action synchronization and data consistency in a networked environment.</t>
        </r>
      </text>
    </comment>
    <comment ref="E359" authorId="0" shapeId="0">
      <text>
        <r>
          <rPr>
            <sz val="9"/>
            <color indexed="81"/>
            <rFont val="Tahoma"/>
            <family val="2"/>
          </rPr>
          <t>Determine the basic requirements on interface, hardward, and software configurations of a VR system for a specified application.</t>
        </r>
      </text>
    </comment>
    <comment ref="E360" authorId="0" shapeId="0">
      <text>
        <r>
          <rPr>
            <sz val="9"/>
            <color indexed="81"/>
            <rFont val="Tahoma"/>
            <family val="2"/>
          </rPr>
          <t>To be aware of the range of possibilities for games engines, including their potential and their limitations</t>
        </r>
      </text>
    </comment>
    <comment ref="E363" authorId="0" shapeId="0">
      <text>
        <r>
          <rPr>
            <sz val="9"/>
            <color indexed="81"/>
            <rFont val="Tahoma"/>
            <family val="2"/>
          </rPr>
          <t>Describe the types of threats to data and information systems</t>
        </r>
      </text>
    </comment>
    <comment ref="E364" authorId="0" shapeId="0">
      <text>
        <r>
          <rPr>
            <sz val="9"/>
            <color indexed="81"/>
            <rFont val="Tahoma"/>
            <family val="2"/>
          </rPr>
          <t>Describe why processes and data need protection</t>
        </r>
      </text>
    </comment>
    <comment ref="E365" authorId="0" shapeId="0">
      <text>
        <r>
          <rPr>
            <sz val="9"/>
            <color indexed="81"/>
            <rFont val="Tahoma"/>
            <family val="2"/>
          </rPr>
          <t>Describe the context in which Confidentiality, Integrity, and Availability are important to given processes or data.</t>
        </r>
      </text>
    </comment>
    <comment ref="E366" authorId="0" shapeId="0">
      <text>
        <r>
          <rPr>
            <sz val="9"/>
            <color indexed="81"/>
            <rFont val="Tahoma"/>
            <family val="2"/>
          </rPr>
          <t>Describe the significant national/international level laws affecting the obligation for the protection of data.</t>
        </r>
      </text>
    </comment>
    <comment ref="E367" authorId="0" shapeId="0">
      <text>
        <r>
          <rPr>
            <sz val="9"/>
            <color indexed="81"/>
            <rFont val="Tahoma"/>
            <family val="2"/>
          </rPr>
          <t>Describe the impact of ethics and social issues in information assurance and security.</t>
        </r>
      </text>
    </comment>
    <comment ref="E368" authorId="0" shapeId="0">
      <text>
        <r>
          <rPr>
            <sz val="9"/>
            <color indexed="81"/>
            <rFont val="Tahoma"/>
            <family val="2"/>
          </rPr>
          <t>Describe the major vulnerabilities present in systems today and the types of attacks.</t>
        </r>
      </text>
    </comment>
    <comment ref="E369" authorId="0" shapeId="0">
      <text>
        <r>
          <rPr>
            <sz val="9"/>
            <color indexed="81"/>
            <rFont val="Tahoma"/>
            <family val="2"/>
          </rPr>
          <t>Define the fundamental motivations for intentional malicious exploitation of vulnerabilities.</t>
        </r>
      </text>
    </comment>
    <comment ref="E370" authorId="0" shapeId="0">
      <text>
        <r>
          <rPr>
            <sz val="9"/>
            <color indexed="81"/>
            <rFont val="Tahoma"/>
            <family val="2"/>
          </rPr>
          <t>Define the protection mechanisms that can be used to detect or mitigate malicious activity in information systems.</t>
        </r>
      </text>
    </comment>
    <comment ref="E371" authorId="0" shapeId="0">
      <text>
        <r>
          <rPr>
            <sz val="9"/>
            <color indexed="81"/>
            <rFont val="Tahoma"/>
            <family val="2"/>
          </rPr>
          <t>Define an incident and evaluate the roles and actions taken in response to an incident.</t>
        </r>
      </text>
    </comment>
    <comment ref="E374" authorId="0" shapeId="0">
      <text>
        <r>
          <rPr>
            <sz val="9"/>
            <color indexed="81"/>
            <rFont val="Tahoma"/>
            <family val="2"/>
          </rPr>
          <t xml:space="preserve">Identify the common type of network attacks describe how the attack can occur.   </t>
        </r>
      </text>
    </comment>
    <comment ref="E375" authorId="0" shapeId="0">
      <text>
        <r>
          <rPr>
            <sz val="9"/>
            <color indexed="81"/>
            <rFont val="Tahoma"/>
            <family val="2"/>
          </rPr>
          <t>Describe the architecture for public and private key cryptography and how PKI supports network security.</t>
        </r>
      </text>
    </comment>
    <comment ref="E376" authorId="0" shapeId="0">
      <text>
        <r>
          <rPr>
            <sz val="9"/>
            <color indexed="81"/>
            <rFont val="Tahoma"/>
            <family val="2"/>
          </rPr>
          <t>Describe the appropriate technical controls that can be implemented in the OSI model to support security.</t>
        </r>
      </text>
    </comment>
    <comment ref="E377" authorId="0" shapeId="0">
      <text>
        <r>
          <rPr>
            <sz val="9"/>
            <color indexed="81"/>
            <rFont val="Tahoma"/>
            <family val="2"/>
          </rPr>
          <t>Describe the components and their application in the security of networked communications (for example, describe the different impacts of an access control list in a firewall to the use of network access translation.</t>
        </r>
      </text>
    </comment>
    <comment ref="E378" authorId="0" shapeId="0">
      <text>
        <r>
          <rPr>
            <sz val="9"/>
            <color indexed="81"/>
            <rFont val="Tahoma"/>
            <family val="2"/>
          </rPr>
          <t xml:space="preserve">Discuss what information could be found in enterprise systems and network devices to aid in identifying both the presence of a threat and where physically the risk exists  </t>
        </r>
      </text>
    </comment>
    <comment ref="E381" authorId="0" shapeId="0">
      <text>
        <r>
          <rPr>
            <sz val="9"/>
            <color indexed="81"/>
            <rFont val="Tahoma"/>
            <family val="2"/>
          </rPr>
          <t>Describe the purpose of Cryptography and list ways it is used in data communications.</t>
        </r>
      </text>
    </comment>
    <comment ref="E382" authorId="0" shapeId="0">
      <text>
        <r>
          <rPr>
            <sz val="9"/>
            <color indexed="81"/>
            <rFont val="Tahoma"/>
            <family val="2"/>
          </rPr>
          <t xml:space="preserve">Define the following terms: Cipher, Cryptanalysis, Cryptographic Algorithm, and Cryptology and describe the two basic methods (ciphers) for transforming plain text in cipher text.  </t>
        </r>
      </text>
    </comment>
    <comment ref="E383" authorId="0" shapeId="0">
      <text>
        <r>
          <rPr>
            <sz val="9"/>
            <color indexed="81"/>
            <rFont val="Tahoma"/>
            <family val="2"/>
          </rPr>
          <t>Discuss the importance of prime numbers in cryptography and explain their use in cryptographic algorithms.</t>
        </r>
      </text>
    </comment>
    <comment ref="E384" authorId="0" shapeId="0">
      <text>
        <r>
          <rPr>
            <sz val="9"/>
            <color indexed="81"/>
            <rFont val="Tahoma"/>
            <family val="2"/>
          </rPr>
          <t xml:space="preserve">Discuss the different cryptographic primitives and the work function of each.   </t>
        </r>
      </text>
    </comment>
    <comment ref="E385" authorId="0" shapeId="0">
      <text>
        <r>
          <rPr>
            <sz val="9"/>
            <color indexed="81"/>
            <rFont val="Tahoma"/>
            <family val="2"/>
          </rPr>
          <t>Describe how the advances in cryptography have made it possible to keep pace with advances in computing power.</t>
        </r>
      </text>
    </comment>
    <comment ref="E386" authorId="0" shapeId="0">
      <text>
        <r>
          <rPr>
            <sz val="9"/>
            <color indexed="81"/>
            <rFont val="Tahoma"/>
            <family val="2"/>
          </rPr>
          <t>Discuss the impact of algorithm design and complexity with respect to the work function of a given cryptographic algorithm.</t>
        </r>
      </text>
    </comment>
    <comment ref="E387" authorId="0" shapeId="0">
      <text>
        <r>
          <rPr>
            <sz val="9"/>
            <color indexed="81"/>
            <rFont val="Tahoma"/>
            <family val="2"/>
          </rPr>
          <t xml:space="preserve">Describe the current algorithms used to support various communication security protocols.  </t>
        </r>
      </text>
    </comment>
    <comment ref="E388" authorId="0" shapeId="0">
      <text>
        <r>
          <rPr>
            <sz val="9"/>
            <color indexed="81"/>
            <rFont val="Tahoma"/>
            <family val="2"/>
          </rPr>
          <t xml:space="preserve">List the security vulnerabilities of the PKI infrastructure.  </t>
        </r>
      </text>
    </comment>
    <comment ref="E391" authorId="0" shapeId="0">
      <text>
        <r>
          <rPr>
            <sz val="9"/>
            <color indexed="81"/>
            <rFont val="Tahoma"/>
            <family val="2"/>
          </rPr>
          <t>Describe organizational considerations with respect to managing risk and how is risk exposure communicated?</t>
        </r>
      </text>
    </comment>
    <comment ref="E392" authorId="0" shapeId="0">
      <text>
        <r>
          <rPr>
            <sz val="9"/>
            <color indexed="81"/>
            <rFont val="Tahoma"/>
            <family val="2"/>
          </rPr>
          <t xml:space="preserve">Describe the methods used to conduct a cost/benefit analysis for risk mitigation.  </t>
        </r>
      </text>
    </comment>
    <comment ref="E393" authorId="0" shapeId="0">
      <text>
        <r>
          <rPr>
            <sz val="9"/>
            <color indexed="81"/>
            <rFont val="Tahoma"/>
            <family val="2"/>
          </rPr>
          <t>Describe an asset and how is the worth established.</t>
        </r>
      </text>
    </comment>
    <comment ref="E394" authorId="0" shapeId="0">
      <text>
        <r>
          <rPr>
            <sz val="9"/>
            <color indexed="81"/>
            <rFont val="Tahoma"/>
            <family val="2"/>
          </rPr>
          <t>Describe the controls and safeguards an organization may implements to ensure delivery of critical services and ensure survival.</t>
        </r>
      </text>
    </comment>
    <comment ref="E395" authorId="0" shapeId="0">
      <text>
        <r>
          <rPr>
            <sz val="9"/>
            <color indexed="81"/>
            <rFont val="Tahoma"/>
            <family val="2"/>
          </rPr>
          <t>Critique the trade-off considerations given the value of an asset and the cost of the security controls to mitigate loss/damage/destruction.</t>
        </r>
      </text>
    </comment>
    <comment ref="E396" authorId="0" shapeId="0">
      <text>
        <r>
          <rPr>
            <sz val="9"/>
            <color indexed="81"/>
            <rFont val="Tahoma"/>
            <family val="2"/>
          </rPr>
          <t>Describe the objective of a security audit and how security controls are assessed.</t>
        </r>
      </text>
    </comment>
    <comment ref="E399" authorId="0" shapeId="0">
      <text>
        <r>
          <rPr>
            <sz val="9"/>
            <color indexed="81"/>
            <rFont val="Tahoma"/>
            <family val="2"/>
          </rPr>
          <t>Describe the function of a security policy in an organization.</t>
        </r>
      </text>
    </comment>
    <comment ref="E400" authorId="0" shapeId="0">
      <text>
        <r>
          <rPr>
            <sz val="9"/>
            <color indexed="81"/>
            <rFont val="Tahoma"/>
            <family val="2"/>
          </rPr>
          <t>Describe the organizational considerations and challenges when creating and implementing a security policy.</t>
        </r>
      </text>
    </comment>
    <comment ref="E401" authorId="0" shapeId="0">
      <text>
        <r>
          <rPr>
            <sz val="9"/>
            <color indexed="81"/>
            <rFont val="Tahoma"/>
            <family val="2"/>
          </rPr>
          <t>Describe the role of an organization in relation to legal and regulatory compliance in the enforcement of a security policy and governance plan.</t>
        </r>
      </text>
    </comment>
    <comment ref="E402" authorId="0" shapeId="0">
      <text>
        <r>
          <rPr>
            <sz val="9"/>
            <color indexed="81"/>
            <rFont val="Tahoma"/>
            <family val="2"/>
          </rPr>
          <t xml:space="preserve">Critique formal models such as Bell-LaPadula, Biba and Clark-Wilson and the role in security policy and governance.  </t>
        </r>
      </text>
    </comment>
    <comment ref="E403" authorId="0" shapeId="0">
      <text>
        <r>
          <rPr>
            <sz val="9"/>
            <color indexed="81"/>
            <rFont val="Tahoma"/>
            <family val="2"/>
          </rPr>
          <t>Describe the impact of risk aversion on the development and implementation of an organization’s security policy and governance plan.</t>
        </r>
      </text>
    </comment>
    <comment ref="E406" authorId="0" shapeId="0">
      <text>
        <r>
          <rPr>
            <sz val="9"/>
            <color indexed="81"/>
            <rFont val="Tahoma"/>
            <family val="2"/>
          </rPr>
          <t>Describe what is a Digital Investigation is, the sources of digital evidence, and the responsibilities for the involved parties.</t>
        </r>
      </text>
    </comment>
    <comment ref="E407" authorId="0" shapeId="0">
      <text>
        <r>
          <rPr>
            <sz val="9"/>
            <color indexed="81"/>
            <rFont val="Tahoma"/>
            <family val="2"/>
          </rPr>
          <t>Describe the legal requirements for use if seized data.</t>
        </r>
      </text>
    </comment>
    <comment ref="E408" authorId="0" shapeId="0">
      <text>
        <r>
          <rPr>
            <sz val="9"/>
            <color indexed="81"/>
            <rFont val="Tahoma"/>
            <family val="2"/>
          </rPr>
          <t>Describe the process of evidence seizure from the time when the requirement was identified to the disposition of the data.</t>
        </r>
      </text>
    </comment>
    <comment ref="E409" authorId="0" shapeId="0">
      <text>
        <r>
          <rPr>
            <sz val="9"/>
            <color indexed="81"/>
            <rFont val="Tahoma"/>
            <family val="2"/>
          </rPr>
          <t>Describe how data collection is accomplished and the proper storage of the original and forensics copy.</t>
        </r>
      </text>
    </comment>
    <comment ref="E410" authorId="0" shapeId="0">
      <text>
        <r>
          <rPr>
            <sz val="9"/>
            <color indexed="81"/>
            <rFont val="Tahoma"/>
            <family val="2"/>
          </rPr>
          <t>Conduct a data collection on a harddrive.</t>
        </r>
      </text>
    </comment>
    <comment ref="E411" authorId="0" shapeId="0">
      <text>
        <r>
          <rPr>
            <sz val="9"/>
            <color indexed="81"/>
            <rFont val="Tahoma"/>
            <family val="2"/>
          </rPr>
          <t>Describe a person’s responsibility and liability while testifying as a forensics examiner.</t>
        </r>
      </text>
    </comment>
    <comment ref="E412" authorId="0" shapeId="0">
      <text>
        <r>
          <rPr>
            <sz val="9"/>
            <color indexed="81"/>
            <rFont val="Tahoma"/>
            <family val="2"/>
          </rPr>
          <t>Describe the file system structure for a given device (NTFA, MFS, iNode, HFS…) and recover data based on a given search term from an imaged system.</t>
        </r>
      </text>
    </comment>
    <comment ref="E413" authorId="0" shapeId="0">
      <text>
        <r>
          <rPr>
            <sz val="9"/>
            <color indexed="81"/>
            <rFont val="Tahoma"/>
            <family val="2"/>
          </rPr>
          <t>Describe how an application can be evaluated to determine if it is the intended application (pre-install), evaluate the application at run-time, and review any error/status logs for unexpected activity.</t>
        </r>
      </text>
    </comment>
    <comment ref="E414" authorId="0" shapeId="0">
      <text>
        <r>
          <rPr>
            <sz val="9"/>
            <color indexed="81"/>
            <rFont val="Tahoma"/>
            <family val="2"/>
          </rPr>
          <t>Capture and interpret network traffic.</t>
        </r>
      </text>
    </comment>
    <comment ref="E415" authorId="0" shapeId="0">
      <text>
        <r>
          <rPr>
            <sz val="9"/>
            <color indexed="81"/>
            <rFont val="Tahoma"/>
            <family val="2"/>
          </rPr>
          <t>Discuss the challenges associated with mobile device forensics.</t>
        </r>
      </text>
    </comment>
    <comment ref="E416" authorId="0" shapeId="0">
      <text>
        <r>
          <rPr>
            <sz val="9"/>
            <color indexed="81"/>
            <rFont val="Tahoma"/>
            <family val="2"/>
          </rPr>
          <t xml:space="preserve">Evaluate a system (network, computer, or application) for the presence of malware or malicious activity.  </t>
        </r>
      </text>
    </comment>
    <comment ref="E419" authorId="0" shapeId="0">
      <text>
        <r>
          <rPr>
            <sz val="9"/>
            <color indexed="81"/>
            <rFont val="Tahoma"/>
            <family val="2"/>
          </rPr>
          <t>Describe the security principles that should be considered to secure a computing system.</t>
        </r>
      </text>
    </comment>
    <comment ref="E420" authorId="0" shapeId="0">
      <text>
        <r>
          <rPr>
            <sz val="9"/>
            <color indexed="81"/>
            <rFont val="Tahoma"/>
            <family val="2"/>
          </rPr>
          <t xml:space="preserve">Describe the function of an access control and it’s integration into an enterprise. </t>
        </r>
      </text>
    </comment>
    <comment ref="E421" authorId="0" shapeId="0">
      <text>
        <r>
          <rPr>
            <sz val="9"/>
            <color indexed="81"/>
            <rFont val="Tahoma"/>
            <family val="2"/>
          </rPr>
          <t>Describe the considerations for usability and social acceptance of security controls.</t>
        </r>
      </text>
    </comment>
    <comment ref="E422" authorId="0" shapeId="0">
      <text>
        <r>
          <rPr>
            <sz val="9"/>
            <color indexed="81"/>
            <rFont val="Tahoma"/>
            <family val="2"/>
          </rPr>
          <t>Identify where data exists in a networked environment, what tools can be used to review the data, and how to analyze the data for evidence of a risk.</t>
        </r>
      </text>
    </comment>
    <comment ref="E423" authorId="0" shapeId="0">
      <text>
        <r>
          <rPr>
            <sz val="9"/>
            <color indexed="81"/>
            <rFont val="Tahoma"/>
            <family val="2"/>
          </rPr>
          <t xml:space="preserve">Define “Defense in Depth” and how security controls can compliment or interfere with each other. </t>
        </r>
      </text>
    </comment>
    <comment ref="E424" authorId="0" shapeId="0">
      <text>
        <r>
          <rPr>
            <sz val="9"/>
            <color indexed="81"/>
            <rFont val="Tahoma"/>
            <family val="2"/>
          </rPr>
          <t>Describe the nature of SCADA systems and the security considerations in designing and protecting them.</t>
        </r>
      </text>
    </comment>
    <comment ref="E427" authorId="0" shapeId="0">
      <text>
        <r>
          <rPr>
            <sz val="9"/>
            <color indexed="81"/>
            <rFont val="Tahoma"/>
            <family val="2"/>
          </rPr>
          <t xml:space="preserve">Describe the requirements for integrating security into the SDL. </t>
        </r>
      </text>
    </comment>
    <comment ref="E428" authorId="0" shapeId="0">
      <text>
        <r>
          <rPr>
            <sz val="9"/>
            <color indexed="81"/>
            <rFont val="Tahoma"/>
            <family val="2"/>
          </rPr>
          <t xml:space="preserve">Apply the concepts of the Design Principles for Protection Mechanisms (e.g. Saltzer and Schroeder ), the Principles for Software Security (Viega and McGraw), and the Principles for Secure Design (Morrie Gasser) on a software development project </t>
        </r>
      </text>
    </comment>
    <comment ref="E429" authorId="0" shapeId="0">
      <text>
        <r>
          <rPr>
            <sz val="9"/>
            <color indexed="81"/>
            <rFont val="Tahoma"/>
            <family val="2"/>
          </rPr>
          <t xml:space="preserve">Develop specifications for a software development effort that fully specify functional requirements and identifies the expected execution paths. </t>
        </r>
      </text>
    </comment>
    <comment ref="E430" authorId="0" shapeId="0">
      <text>
        <r>
          <rPr>
            <sz val="9"/>
            <color indexed="81"/>
            <rFont val="Tahoma"/>
            <family val="2"/>
          </rPr>
          <t>Describe software development best practices for minimizing vulnerabilities in programming code.</t>
        </r>
      </text>
    </comment>
    <comment ref="E431" authorId="0" shapeId="0">
      <text>
        <r>
          <rPr>
            <sz val="9"/>
            <color indexed="81"/>
            <rFont val="Tahoma"/>
            <family val="2"/>
          </rPr>
          <t xml:space="preserve">Conduct a security verification and assessment (static and dynamic) of a software application </t>
        </r>
      </text>
    </comment>
    <comment ref="E434" authorId="0" shapeId="0">
      <text>
        <r>
          <rPr>
            <sz val="9"/>
            <color indexed="81"/>
            <rFont val="Tahoma"/>
            <family val="2"/>
          </rPr>
          <t>Describe how humans gain access to information and data to support their needs</t>
        </r>
      </text>
    </comment>
    <comment ref="E435" authorId="0" shapeId="0">
      <text>
        <r>
          <rPr>
            <sz val="9"/>
            <color indexed="81"/>
            <rFont val="Tahoma"/>
            <family val="2"/>
          </rPr>
          <t>Understand advantages and disadvantages of central organizational control over data</t>
        </r>
      </text>
    </comment>
    <comment ref="E436" authorId="0" shapeId="0">
      <text>
        <r>
          <rPr>
            <sz val="9"/>
            <color indexed="81"/>
            <rFont val="Tahoma"/>
            <family val="2"/>
          </rPr>
          <t xml:space="preserve">Identify the careers/roles associated with information management (e.g., database administrator, data modeler, application developer, end-user).  </t>
        </r>
      </text>
    </comment>
    <comment ref="E437" authorId="0" shapeId="0">
      <text>
        <r>
          <rPr>
            <sz val="9"/>
            <color indexed="81"/>
            <rFont val="Tahoma"/>
            <family val="2"/>
          </rPr>
          <t>Compare and contrast information with data and knowledge</t>
        </r>
      </text>
    </comment>
    <comment ref="E438" authorId="0" shapeId="0">
      <text>
        <r>
          <rPr>
            <sz val="9"/>
            <color indexed="81"/>
            <rFont val="Tahoma"/>
            <family val="2"/>
          </rPr>
          <t xml:space="preserve">Demonstrate uses of explicitly stored metadata/schema associated with data  </t>
        </r>
      </text>
    </comment>
    <comment ref="E439" authorId="0" shapeId="0">
      <text>
        <r>
          <rPr>
            <sz val="9"/>
            <color indexed="81"/>
            <rFont val="Tahoma"/>
            <family val="2"/>
          </rPr>
          <t>Identify issues of data persistence for an organization</t>
        </r>
      </text>
    </comment>
    <comment ref="E440" authorId="0" shapeId="0">
      <text>
        <r>
          <rPr>
            <sz val="9"/>
            <color indexed="81"/>
            <rFont val="Tahoma"/>
            <family val="2"/>
          </rPr>
          <t xml:space="preserve">Critique/defend a small- to medium-size information application with regard to its satisfying real user information needs  </t>
        </r>
      </text>
    </comment>
    <comment ref="E441" authorId="0" shapeId="0">
      <text>
        <r>
          <rPr>
            <sz val="9"/>
            <color indexed="81"/>
            <rFont val="Tahoma"/>
            <family val="2"/>
          </rPr>
          <t>Explain uses of declarative queries</t>
        </r>
      </text>
    </comment>
    <comment ref="E442" authorId="0" shapeId="0">
      <text>
        <r>
          <rPr>
            <sz val="9"/>
            <color indexed="81"/>
            <rFont val="Tahoma"/>
            <family val="2"/>
          </rPr>
          <t>Give a declarative version for a navigational query</t>
        </r>
      </text>
    </comment>
    <comment ref="E443" authorId="0" shapeId="0">
      <text>
        <r>
          <rPr>
            <sz val="9"/>
            <color indexed="81"/>
            <rFont val="Tahoma"/>
            <family val="2"/>
          </rPr>
          <t>Describe several technical solutions to the problems related to information privacy, integrity, security, and preservation</t>
        </r>
      </text>
    </comment>
    <comment ref="E444" authorId="0" shapeId="0">
      <text>
        <r>
          <rPr>
            <sz val="9"/>
            <color indexed="81"/>
            <rFont val="Tahoma"/>
            <family val="2"/>
          </rPr>
          <t xml:space="preserve">Explain measures of efficiency (throughput, response time) and effectiveness (recall, precision)  </t>
        </r>
      </text>
    </comment>
    <comment ref="E445" authorId="0" shapeId="0">
      <text>
        <r>
          <rPr>
            <sz val="9"/>
            <color indexed="81"/>
            <rFont val="Tahoma"/>
            <family val="2"/>
          </rPr>
          <t xml:space="preserve">approaches that scale up to globally networked systems  </t>
        </r>
      </text>
    </comment>
    <comment ref="E446" authorId="0" shapeId="0">
      <text>
        <r>
          <rPr>
            <sz val="9"/>
            <color indexed="81"/>
            <rFont val="Tahoma"/>
            <family val="2"/>
          </rPr>
          <t xml:space="preserve">Identify vulnerabilities and failure scenarios in common forms of information systems  </t>
        </r>
      </text>
    </comment>
    <comment ref="E449" authorId="0" shapeId="0">
      <text>
        <r>
          <rPr>
            <sz val="9"/>
            <color indexed="81"/>
            <rFont val="Tahoma"/>
            <family val="2"/>
          </rPr>
          <t>Explain the characteristics that distinguish the database approach from the traditional approach of programming with data files</t>
        </r>
      </text>
    </comment>
    <comment ref="E450" authorId="0" shapeId="0">
      <text>
        <r>
          <rPr>
            <sz val="9"/>
            <color indexed="81"/>
            <rFont val="Tahoma"/>
            <family val="2"/>
          </rPr>
          <t>Understand the most common designs for core database system components including the query optimizer, query executor, storage manager, access methods, and transaction processor.</t>
        </r>
      </text>
    </comment>
    <comment ref="E451" authorId="0" shapeId="0">
      <text>
        <r>
          <rPr>
            <sz val="9"/>
            <color indexed="81"/>
            <rFont val="Tahoma"/>
            <family val="2"/>
          </rPr>
          <t xml:space="preserve">Cite the basic goals, functions, models, components, applications, and social impact of database systems  </t>
        </r>
      </text>
    </comment>
    <comment ref="E452" authorId="0" shapeId="0">
      <text>
        <r>
          <rPr>
            <sz val="9"/>
            <color indexed="81"/>
            <rFont val="Tahoma"/>
            <family val="2"/>
          </rPr>
          <t>Describe the components of a database system and give examples of their use</t>
        </r>
      </text>
    </comment>
    <comment ref="E453" authorId="0" shapeId="0">
      <text>
        <r>
          <rPr>
            <sz val="9"/>
            <color indexed="81"/>
            <rFont val="Tahoma"/>
            <family val="2"/>
          </rPr>
          <t>Identify major DBMS functions and describe their role in a database system</t>
        </r>
      </text>
    </comment>
    <comment ref="E454" authorId="0" shapeId="0">
      <text>
        <r>
          <rPr>
            <sz val="9"/>
            <color indexed="81"/>
            <rFont val="Tahoma"/>
            <family val="2"/>
          </rPr>
          <t>Explain the concept of data independence and its importance in a database system</t>
        </r>
      </text>
    </comment>
    <comment ref="E455" authorId="0" shapeId="0">
      <text>
        <r>
          <rPr>
            <sz val="9"/>
            <color indexed="81"/>
            <rFont val="Tahoma"/>
            <family val="2"/>
          </rPr>
          <t>Use a declarative query language to elicit information from a database</t>
        </r>
      </text>
    </comment>
    <comment ref="E456" authorId="0" shapeId="0">
      <text>
        <r>
          <rPr>
            <sz val="9"/>
            <color indexed="81"/>
            <rFont val="Tahoma"/>
            <family val="2"/>
          </rPr>
          <t>Describe how various types of content cover the notions of structure and/or of stream (sequence), e.g., documents, multimedia, tables</t>
        </r>
      </text>
    </comment>
    <comment ref="E457" authorId="0" shapeId="0">
      <text>
        <r>
          <rPr>
            <sz val="9"/>
            <color indexed="81"/>
            <rFont val="Tahoma"/>
            <family val="2"/>
          </rPr>
          <t>Describe major approaches to storing and processing large volumes of data</t>
        </r>
      </text>
    </comment>
    <comment ref="E460" authorId="0" shapeId="0">
      <text>
        <r>
          <rPr>
            <sz val="9"/>
            <color indexed="81"/>
            <rFont val="Tahoma"/>
            <family val="2"/>
          </rPr>
          <t>Categorize data models based on the types of concepts that they provide to describe the database structure and their usage, for example, use of conceptual, spreadsheet, physical, and representational data models</t>
        </r>
      </text>
    </comment>
    <comment ref="E461" authorId="0" shapeId="0">
      <text>
        <r>
          <rPr>
            <sz val="9"/>
            <color indexed="81"/>
            <rFont val="Tahoma"/>
            <family val="2"/>
          </rPr>
          <t>Describe the modeling concepts and notation of widely used modeling notation (e.g., ERD notation, and UML), including their use in data modeling</t>
        </r>
      </text>
    </comment>
    <comment ref="E462" authorId="0" shapeId="0">
      <text>
        <r>
          <rPr>
            <sz val="9"/>
            <color indexed="81"/>
            <rFont val="Tahoma"/>
            <family val="2"/>
          </rPr>
          <t>Define the fundamental terminology used in the relational data model</t>
        </r>
      </text>
    </comment>
    <comment ref="E463" authorId="0" shapeId="0">
      <text>
        <r>
          <rPr>
            <sz val="9"/>
            <color indexed="81"/>
            <rFont val="Tahoma"/>
            <family val="2"/>
          </rPr>
          <t>Describe the basic principles of the relational data model</t>
        </r>
      </text>
    </comment>
    <comment ref="E464" authorId="0" shapeId="0">
      <text>
        <r>
          <rPr>
            <sz val="9"/>
            <color indexed="81"/>
            <rFont val="Tahoma"/>
            <family val="2"/>
          </rPr>
          <t>Apply the modeling concepts and notation of the relational data model</t>
        </r>
      </text>
    </comment>
    <comment ref="E465" authorId="0" shapeId="0">
      <text>
        <r>
          <rPr>
            <sz val="9"/>
            <color indexed="81"/>
            <rFont val="Tahoma"/>
            <family val="2"/>
          </rPr>
          <t>Describe the main concepts of the OO model such as object identity, type constructors, encapsulation, inheritance, polymorphism, and versioning</t>
        </r>
      </text>
    </comment>
    <comment ref="E466" authorId="0" shapeId="0">
      <text>
        <r>
          <rPr>
            <sz val="9"/>
            <color indexed="81"/>
            <rFont val="Tahoma"/>
            <family val="2"/>
          </rPr>
          <t>Describe the differences between relational and semi-structured data models</t>
        </r>
      </text>
    </comment>
    <comment ref="E467" authorId="0" shapeId="0">
      <text>
        <r>
          <rPr>
            <sz val="9"/>
            <color indexed="81"/>
            <rFont val="Tahoma"/>
            <family val="2"/>
          </rPr>
          <t>Give a semi-structured equivalent (e.g., in DTD or XML Schema) for a given relational schema</t>
        </r>
      </text>
    </comment>
    <comment ref="E470" authorId="0" shapeId="0">
      <text>
        <r>
          <rPr>
            <sz val="9"/>
            <color indexed="81"/>
            <rFont val="Tahoma"/>
            <family val="2"/>
          </rPr>
          <t>Generate an index file for a collection of resources</t>
        </r>
      </text>
    </comment>
    <comment ref="E471" authorId="0" shapeId="0">
      <text>
        <r>
          <rPr>
            <sz val="9"/>
            <color indexed="81"/>
            <rFont val="Tahoma"/>
            <family val="2"/>
          </rPr>
          <t>Explain the role of an inverted index in locating a document in a collection</t>
        </r>
      </text>
    </comment>
    <comment ref="E472" authorId="0" shapeId="0">
      <text>
        <r>
          <rPr>
            <sz val="9"/>
            <color indexed="81"/>
            <rFont val="Tahoma"/>
            <family val="2"/>
          </rPr>
          <t>Explain how stemming and stop words affect indexing</t>
        </r>
      </text>
    </comment>
    <comment ref="E473" authorId="0" shapeId="0">
      <text>
        <r>
          <rPr>
            <sz val="9"/>
            <color indexed="81"/>
            <rFont val="Tahoma"/>
            <family val="2"/>
          </rPr>
          <t>Identify appropriate indices for given relational schema and query set</t>
        </r>
      </text>
    </comment>
    <comment ref="E474" authorId="0" shapeId="0">
      <text>
        <r>
          <rPr>
            <sz val="9"/>
            <color indexed="81"/>
            <rFont val="Tahoma"/>
            <family val="2"/>
          </rPr>
          <t>Estimate time to retrieve information, when indices are used compared to when they are not used</t>
        </r>
      </text>
    </comment>
    <comment ref="E477" authorId="0" shapeId="0">
      <text>
        <r>
          <rPr>
            <sz val="9"/>
            <color indexed="81"/>
            <rFont val="Tahoma"/>
            <family val="2"/>
          </rPr>
          <t>Prepare a relational schema from a conceptual model developed using the entity- relationship model</t>
        </r>
      </text>
    </comment>
    <comment ref="E478" authorId="0" shapeId="0">
      <text>
        <r>
          <rPr>
            <sz val="9"/>
            <color indexed="81"/>
            <rFont val="Tahoma"/>
            <family val="2"/>
          </rPr>
          <t>Explain and demonstrate the concepts of entity integrity constraint and referential integrity constraint (including definition of the concept of a foreign key)</t>
        </r>
      </text>
    </comment>
    <comment ref="E479" authorId="0" shapeId="0">
      <text>
        <r>
          <rPr>
            <sz val="9"/>
            <color indexed="81"/>
            <rFont val="Tahoma"/>
            <family val="2"/>
          </rPr>
          <t>Demonstrate use of the relational algebra operations from mathematical set theory (union, intersection, difference, and Cartesian product) and the relational algebra operations developed specifically for relational databases (select (restrict), project, join, and division)</t>
        </r>
      </text>
    </comment>
    <comment ref="E480" authorId="0" shapeId="0">
      <text>
        <r>
          <rPr>
            <sz val="9"/>
            <color indexed="81"/>
            <rFont val="Tahoma"/>
            <family val="2"/>
          </rPr>
          <t>Demonstrate queries in the relational algebra</t>
        </r>
      </text>
    </comment>
    <comment ref="E481" authorId="0" shapeId="0">
      <text>
        <r>
          <rPr>
            <sz val="9"/>
            <color indexed="81"/>
            <rFont val="Tahoma"/>
            <family val="2"/>
          </rPr>
          <t>Demonstrate queries in the tuple relational calculus</t>
        </r>
      </text>
    </comment>
    <comment ref="E482" authorId="0" shapeId="0">
      <text>
        <r>
          <rPr>
            <sz val="9"/>
            <color indexed="81"/>
            <rFont val="Tahoma"/>
            <family val="2"/>
          </rPr>
          <t>Determine the functional dependency between two or more attributes that are a subset of a relation</t>
        </r>
      </text>
    </comment>
    <comment ref="E483" authorId="0" shapeId="0">
      <text>
        <r>
          <rPr>
            <sz val="9"/>
            <color indexed="81"/>
            <rFont val="Tahoma"/>
            <family val="2"/>
          </rPr>
          <t>Connect constraints expressed as primary key and foreign key, with functional dependencies</t>
        </r>
      </text>
    </comment>
    <comment ref="E484" authorId="0" shapeId="0">
      <text>
        <r>
          <rPr>
            <sz val="9"/>
            <color indexed="81"/>
            <rFont val="Tahoma"/>
            <family val="2"/>
          </rPr>
          <t>Compute the closure of a set of attributes under given functional dependencies</t>
        </r>
      </text>
    </comment>
    <comment ref="E485" authorId="0" shapeId="0">
      <text>
        <r>
          <rPr>
            <sz val="9"/>
            <color indexed="81"/>
            <rFont val="Tahoma"/>
            <family val="2"/>
          </rPr>
          <t>Determine whether or not a set of attributes form a superkey and/or candidate key for a relation with given functional dependencies</t>
        </r>
      </text>
    </comment>
    <comment ref="E486" authorId="0" shapeId="0">
      <text>
        <r>
          <rPr>
            <sz val="9"/>
            <color indexed="81"/>
            <rFont val="Tahoma"/>
            <family val="2"/>
          </rPr>
          <t>Evaluate a proposed decomposition, to say whether or not it has lossless-join and dependency-preservation</t>
        </r>
      </text>
    </comment>
    <comment ref="E487" authorId="0" shapeId="0">
      <text>
        <r>
          <rPr>
            <sz val="9"/>
            <color indexed="81"/>
            <rFont val="Tahoma"/>
            <family val="2"/>
          </rPr>
          <t>Describe what is meant by BCNF, PJNF, 5NF</t>
        </r>
      </text>
    </comment>
    <comment ref="E488" authorId="0" shapeId="0">
      <text>
        <r>
          <rPr>
            <sz val="9"/>
            <color indexed="81"/>
            <rFont val="Tahoma"/>
            <family val="2"/>
          </rPr>
          <t>Explain the impact of normalization on the efficiency of database operations especially query optimization</t>
        </r>
      </text>
    </comment>
    <comment ref="E489" authorId="0" shapeId="0">
      <text>
        <r>
          <rPr>
            <sz val="9"/>
            <color indexed="81"/>
            <rFont val="Tahoma"/>
            <family val="2"/>
          </rPr>
          <t>Describe what is a multi-valued dependency and what type of constraints it specifies</t>
        </r>
      </text>
    </comment>
    <comment ref="E492" authorId="0" shapeId="0">
      <text>
        <r>
          <rPr>
            <sz val="9"/>
            <color indexed="81"/>
            <rFont val="Tahoma"/>
            <family val="2"/>
          </rPr>
          <t>Create a relational database schema in SQL that incorporates key, entity integrity, and referential integrity constraints</t>
        </r>
      </text>
    </comment>
    <comment ref="E493" authorId="0" shapeId="0">
      <text>
        <r>
          <rPr>
            <sz val="9"/>
            <color indexed="81"/>
            <rFont val="Tahoma"/>
            <family val="2"/>
          </rPr>
          <t>Demonstrate data definition in SQL and retrieving information from a database using the SQL SELECT statement</t>
        </r>
      </text>
    </comment>
    <comment ref="E494" authorId="0" shapeId="0">
      <text>
        <r>
          <rPr>
            <sz val="9"/>
            <color indexed="81"/>
            <rFont val="Tahoma"/>
            <family val="2"/>
          </rPr>
          <t>Evaluate a set of query processing strategies and select the optimal strategy</t>
        </r>
      </text>
    </comment>
    <comment ref="E495" authorId="0" shapeId="0">
      <text>
        <r>
          <rPr>
            <sz val="9"/>
            <color indexed="81"/>
            <rFont val="Tahoma"/>
            <family val="2"/>
          </rPr>
          <t>Create a non-procedural query by filling in templates of relations to construct an example of the desired query result</t>
        </r>
      </text>
    </comment>
    <comment ref="E496" authorId="0" shapeId="0">
      <text>
        <r>
          <rPr>
            <sz val="9"/>
            <color indexed="81"/>
            <rFont val="Tahoma"/>
            <family val="2"/>
          </rPr>
          <t>Embed object-oriented queries into a stand-alone language such as C++ or Java (e.g., SELECT Col.Method() FROM Object)</t>
        </r>
      </text>
    </comment>
    <comment ref="E497" authorId="0" shapeId="0">
      <text>
        <r>
          <rPr>
            <sz val="9"/>
            <color indexed="81"/>
            <rFont val="Tahoma"/>
            <family val="2"/>
          </rPr>
          <t>Write a stored procedure that deals with parameters and has some control flow, to provide a given functionality</t>
        </r>
      </text>
    </comment>
    <comment ref="E500" authorId="0" shapeId="0">
      <text>
        <r>
          <rPr>
            <sz val="9"/>
            <color indexed="81"/>
            <rFont val="Tahoma"/>
            <family val="2"/>
          </rPr>
          <t>Create a transaction by embedding SQL into an application program</t>
        </r>
      </text>
    </comment>
    <comment ref="E501" authorId="0" shapeId="0">
      <text>
        <r>
          <rPr>
            <sz val="9"/>
            <color indexed="81"/>
            <rFont val="Tahoma"/>
            <family val="2"/>
          </rPr>
          <t>Explain the concept of implicit commits</t>
        </r>
      </text>
    </comment>
    <comment ref="E502" authorId="0" shapeId="0">
      <text>
        <r>
          <rPr>
            <sz val="9"/>
            <color indexed="81"/>
            <rFont val="Tahoma"/>
            <family val="2"/>
          </rPr>
          <t>Describe the issues specific to efficient transaction execution</t>
        </r>
      </text>
    </comment>
    <comment ref="E503" authorId="0" shapeId="0">
      <text>
        <r>
          <rPr>
            <sz val="9"/>
            <color indexed="81"/>
            <rFont val="Tahoma"/>
            <family val="2"/>
          </rPr>
          <t>Explain when and why rollback is needed and how logging assures proper rollback</t>
        </r>
      </text>
    </comment>
    <comment ref="E504" authorId="0" shapeId="0">
      <text>
        <r>
          <rPr>
            <sz val="9"/>
            <color indexed="81"/>
            <rFont val="Tahoma"/>
            <family val="2"/>
          </rPr>
          <t>Explain the effect of different isolation levels on the concurrency control mechanisms</t>
        </r>
      </text>
    </comment>
    <comment ref="E505" authorId="0" shapeId="0">
      <text>
        <r>
          <rPr>
            <sz val="9"/>
            <color indexed="81"/>
            <rFont val="Tahoma"/>
            <family val="2"/>
          </rPr>
          <t>Choose the proper isolation level for implementing a specified transaction protocol</t>
        </r>
      </text>
    </comment>
    <comment ref="E506" authorId="0" shapeId="0">
      <text>
        <r>
          <rPr>
            <sz val="9"/>
            <color indexed="81"/>
            <rFont val="Tahoma"/>
            <family val="2"/>
          </rPr>
          <t>Identify appropriate transaction boundaries in application programs</t>
        </r>
      </text>
    </comment>
    <comment ref="E509" authorId="0" shapeId="0">
      <text>
        <r>
          <rPr>
            <sz val="9"/>
            <color indexed="81"/>
            <rFont val="Tahoma"/>
            <family val="2"/>
          </rPr>
          <t>Explain the techniques used for data fragmentation, replication, and allocation during the distributed database design process</t>
        </r>
      </text>
    </comment>
    <comment ref="E510" authorId="0" shapeId="0">
      <text>
        <r>
          <rPr>
            <sz val="9"/>
            <color indexed="81"/>
            <rFont val="Tahoma"/>
            <family val="2"/>
          </rPr>
          <t>Evaluate simple strategies for executing a distributed query to select the strategy that minimizes the amount of data transfer</t>
        </r>
      </text>
    </comment>
    <comment ref="E511" authorId="0" shapeId="0">
      <text>
        <r>
          <rPr>
            <sz val="9"/>
            <color indexed="81"/>
            <rFont val="Tahoma"/>
            <family val="2"/>
          </rPr>
          <t>Explain how the two-phase commit protocol is used to deal with committing a transaction that accesses databases stored on multiple nodes</t>
        </r>
      </text>
    </comment>
    <comment ref="E512" authorId="0" shapeId="0">
      <text>
        <r>
          <rPr>
            <sz val="9"/>
            <color indexed="81"/>
            <rFont val="Tahoma"/>
            <family val="2"/>
          </rPr>
          <t>Describe distributed concurrency control based on the distinguished copy techniques and the voting method</t>
        </r>
      </text>
    </comment>
    <comment ref="E513" authorId="0" shapeId="0">
      <text>
        <r>
          <rPr>
            <sz val="9"/>
            <color indexed="81"/>
            <rFont val="Tahoma"/>
            <family val="2"/>
          </rPr>
          <t>Describe the three levels of software in the client-server model</t>
        </r>
      </text>
    </comment>
    <comment ref="E516" authorId="0" shapeId="0">
      <text>
        <r>
          <rPr>
            <sz val="9"/>
            <color indexed="81"/>
            <rFont val="Tahoma"/>
            <family val="2"/>
          </rPr>
          <t>Explain the concepts of records, record types, and files, as well as the different techniques for placing file records on disk</t>
        </r>
      </text>
    </comment>
    <comment ref="E517" authorId="0" shapeId="0">
      <text>
        <r>
          <rPr>
            <sz val="9"/>
            <color indexed="81"/>
            <rFont val="Tahoma"/>
            <family val="2"/>
          </rPr>
          <t>Give examples of the application of primary, secondary, and clustering indexes</t>
        </r>
      </text>
    </comment>
    <comment ref="E518" authorId="0" shapeId="0">
      <text>
        <r>
          <rPr>
            <sz val="9"/>
            <color indexed="81"/>
            <rFont val="Tahoma"/>
            <family val="2"/>
          </rPr>
          <t>Distinguish between a non-dense index and a dense index</t>
        </r>
      </text>
    </comment>
    <comment ref="E519" authorId="0" shapeId="0">
      <text>
        <r>
          <rPr>
            <sz val="9"/>
            <color indexed="81"/>
            <rFont val="Tahoma"/>
            <family val="2"/>
          </rPr>
          <t>Implement dynamic multilevel indexes using B-trees</t>
        </r>
      </text>
    </comment>
    <comment ref="E520" authorId="0" shapeId="0">
      <text>
        <r>
          <rPr>
            <sz val="9"/>
            <color indexed="81"/>
            <rFont val="Tahoma"/>
            <family val="2"/>
          </rPr>
          <t>Explain the theory and application of internal and external hashing techniques</t>
        </r>
      </text>
    </comment>
    <comment ref="E521" authorId="0" shapeId="0">
      <text>
        <r>
          <rPr>
            <sz val="9"/>
            <color indexed="81"/>
            <rFont val="Tahoma"/>
            <family val="2"/>
          </rPr>
          <t>Use hashing to facilitate dynamic file expansion</t>
        </r>
      </text>
    </comment>
    <comment ref="E522" authorId="0" shapeId="0">
      <text>
        <r>
          <rPr>
            <sz val="9"/>
            <color indexed="81"/>
            <rFont val="Tahoma"/>
            <family val="2"/>
          </rPr>
          <t>Describe the relationships among hashing, compression, and efficient database searches</t>
        </r>
      </text>
    </comment>
    <comment ref="E523" authorId="0" shapeId="0">
      <text>
        <r>
          <rPr>
            <sz val="9"/>
            <color indexed="81"/>
            <rFont val="Tahoma"/>
            <family val="2"/>
          </rPr>
          <t>Evaluate costs and benefits of various hashing schemes</t>
        </r>
      </text>
    </comment>
    <comment ref="E524" authorId="0" shapeId="0">
      <text>
        <r>
          <rPr>
            <sz val="9"/>
            <color indexed="81"/>
            <rFont val="Tahoma"/>
            <family val="2"/>
          </rPr>
          <t>Explain how physical database design affects database transaction efficiency</t>
        </r>
      </text>
    </comment>
    <comment ref="E527" authorId="0" shapeId="0">
      <text>
        <r>
          <rPr>
            <sz val="9"/>
            <color indexed="81"/>
            <rFont val="Tahoma"/>
            <family val="2"/>
          </rPr>
          <t>Compare and contrast different conceptions of data mining as evidenced in both research and application</t>
        </r>
      </text>
    </comment>
    <comment ref="E528" authorId="0" shapeId="0">
      <text>
        <r>
          <rPr>
            <sz val="9"/>
            <color indexed="81"/>
            <rFont val="Tahoma"/>
            <family val="2"/>
          </rPr>
          <t>Explain the role of finding associations in commercial market basket data</t>
        </r>
      </text>
    </comment>
    <comment ref="E529" authorId="0" shapeId="0">
      <text>
        <r>
          <rPr>
            <sz val="9"/>
            <color indexed="81"/>
            <rFont val="Tahoma"/>
            <family val="2"/>
          </rPr>
          <t>Characterize the kinds of patterns that can be discovered by association rule mining</t>
        </r>
      </text>
    </comment>
    <comment ref="E530" authorId="0" shapeId="0">
      <text>
        <r>
          <rPr>
            <sz val="9"/>
            <color indexed="81"/>
            <rFont val="Tahoma"/>
            <family val="2"/>
          </rPr>
          <t>Describe how to extend a relational system to find patterns using association rules</t>
        </r>
      </text>
    </comment>
    <comment ref="E531" authorId="0" shapeId="0">
      <text>
        <r>
          <rPr>
            <sz val="9"/>
            <color indexed="81"/>
            <rFont val="Tahoma"/>
            <family val="2"/>
          </rPr>
          <t>Evaluate methodological issues underlying the effective application of data mining</t>
        </r>
      </text>
    </comment>
    <comment ref="E532" authorId="0" shapeId="0">
      <text>
        <r>
          <rPr>
            <sz val="9"/>
            <color indexed="81"/>
            <rFont val="Tahoma"/>
            <family val="2"/>
          </rPr>
          <t>Identify and characterize sources of noise, redundancy, and outliers in presented data</t>
        </r>
      </text>
    </comment>
    <comment ref="E533" authorId="0" shapeId="0">
      <text>
        <r>
          <rPr>
            <sz val="9"/>
            <color indexed="81"/>
            <rFont val="Tahoma"/>
            <family val="2"/>
          </rPr>
          <t>Identify mechanisms (on-line aggregation, anytime behavior, interactive visualization) to close the loop in the data mining process</t>
        </r>
      </text>
    </comment>
    <comment ref="E534" authorId="0" shapeId="0">
      <text>
        <r>
          <rPr>
            <sz val="9"/>
            <color indexed="81"/>
            <rFont val="Tahoma"/>
            <family val="2"/>
          </rPr>
          <t>Describe why the various close-the-loop processes improve the effectiveness of data mining</t>
        </r>
      </text>
    </comment>
    <comment ref="E537" authorId="0" shapeId="0">
      <text>
        <r>
          <rPr>
            <sz val="9"/>
            <color indexed="81"/>
            <rFont val="Tahoma"/>
            <family val="2"/>
          </rPr>
          <t>Explain basic information storage and retrieval concepts</t>
        </r>
      </text>
    </comment>
    <comment ref="E538" authorId="0" shapeId="0">
      <text>
        <r>
          <rPr>
            <sz val="9"/>
            <color indexed="81"/>
            <rFont val="Tahoma"/>
            <family val="2"/>
          </rPr>
          <t>Describe what issues are specific to efficient information retrieval</t>
        </r>
      </text>
    </comment>
    <comment ref="E539" authorId="0" shapeId="0">
      <text>
        <r>
          <rPr>
            <sz val="9"/>
            <color indexed="81"/>
            <rFont val="Tahoma"/>
            <family val="2"/>
          </rPr>
          <t>Give applications of alternative search strategies and explain why the particular search strategy is appropriate for the application</t>
        </r>
      </text>
    </comment>
    <comment ref="E540" authorId="0" shapeId="0">
      <text>
        <r>
          <rPr>
            <sz val="9"/>
            <color indexed="81"/>
            <rFont val="Tahoma"/>
            <family val="2"/>
          </rPr>
          <t>Perform Internet-based research</t>
        </r>
      </text>
    </comment>
    <comment ref="E541" authorId="0" shapeId="0">
      <text>
        <r>
          <rPr>
            <sz val="9"/>
            <color indexed="81"/>
            <rFont val="Tahoma"/>
            <family val="2"/>
          </rPr>
          <t>Design and implement a small to medium size information storage and retrieval system, or digital library</t>
        </r>
      </text>
    </comment>
    <comment ref="E542" authorId="0" shapeId="0">
      <text>
        <r>
          <rPr>
            <sz val="9"/>
            <color indexed="81"/>
            <rFont val="Tahoma"/>
            <family val="2"/>
          </rPr>
          <t>Describe some of the technical solutions to the problems related to archiving and preserving information in a digital library</t>
        </r>
      </text>
    </comment>
    <comment ref="E545" authorId="0" shapeId="0">
      <text>
        <r>
          <rPr>
            <sz val="9"/>
            <color indexed="81"/>
            <rFont val="Tahoma"/>
            <family val="2"/>
          </rPr>
          <t xml:space="preserve">Describe the media and supporting devices commonly associated with multimedia information and systems </t>
        </r>
      </text>
    </comment>
    <comment ref="E546" authorId="0" shapeId="0">
      <text>
        <r>
          <rPr>
            <sz val="9"/>
            <color indexed="81"/>
            <rFont val="Tahoma"/>
            <family val="2"/>
          </rPr>
          <t xml:space="preserve">Explain basic multimedia presentation concepts </t>
        </r>
      </text>
    </comment>
    <comment ref="E547" authorId="0" shapeId="0">
      <text>
        <r>
          <rPr>
            <sz val="9"/>
            <color indexed="81"/>
            <rFont val="Tahoma"/>
            <family val="2"/>
          </rPr>
          <t xml:space="preserve">Demonstrate the use of content-based information analysis in a multimedia information system </t>
        </r>
      </text>
    </comment>
    <comment ref="E548" authorId="0" shapeId="0">
      <text>
        <r>
          <rPr>
            <sz val="9"/>
            <color indexed="81"/>
            <rFont val="Tahoma"/>
            <family val="2"/>
          </rPr>
          <t xml:space="preserve">Critique multimedia presentations in terms of their appropriate use of audio, video, graphics, color, and other information presentation concepts </t>
        </r>
      </text>
    </comment>
    <comment ref="E549" authorId="0" shapeId="0">
      <text>
        <r>
          <rPr>
            <sz val="9"/>
            <color indexed="81"/>
            <rFont val="Tahoma"/>
            <family val="2"/>
          </rPr>
          <t xml:space="preserve">Implement a multimedia application using a commercial authoring system </t>
        </r>
      </text>
    </comment>
    <comment ref="E550" authorId="0" shapeId="0">
      <text>
        <r>
          <rPr>
            <sz val="9"/>
            <color indexed="81"/>
            <rFont val="Tahoma"/>
            <family val="2"/>
          </rPr>
          <t xml:space="preserve">For each of several media or multimedia standards, describe in non-technical language what the standard calls for, and explain how aspects of human perception might be sensitive to the limitations of that standard </t>
        </r>
      </text>
    </comment>
    <comment ref="E551" authorId="0" shapeId="0">
      <text>
        <r>
          <rPr>
            <sz val="9"/>
            <color indexed="81"/>
            <rFont val="Tahoma"/>
            <family val="2"/>
          </rPr>
          <t xml:space="preserve">Describe the characteristics of a computer system (including identification of support tools and appropriate standards) that has to host the implementation of one of a range of possible multimedia applications </t>
        </r>
      </text>
    </comment>
    <comment ref="E554" authorId="0" shapeId="0">
      <text>
        <r>
          <rPr>
            <sz val="9"/>
            <color indexed="81"/>
            <rFont val="Tahoma"/>
            <family val="2"/>
          </rPr>
          <t xml:space="preserve">Describe Turing test and the “Chinese Room” thought experiment. </t>
        </r>
      </text>
    </comment>
    <comment ref="E555" authorId="0" shapeId="0">
      <text>
        <r>
          <rPr>
            <sz val="9"/>
            <color indexed="81"/>
            <rFont val="Tahoma"/>
            <family val="2"/>
          </rPr>
          <t xml:space="preserve">Differentiate between the concepts of optimal reasoning/behavior and human-like reasoning/behavior. </t>
        </r>
      </text>
    </comment>
    <comment ref="E556" authorId="0" shapeId="0">
      <text>
        <r>
          <rPr>
            <sz val="9"/>
            <color indexed="81"/>
            <rFont val="Tahoma"/>
            <family val="2"/>
          </rPr>
          <t xml:space="preserve">Describe a given problem domain using the characteristics of the environments in which intelligent systems must function. </t>
        </r>
      </text>
    </comment>
    <comment ref="E559" authorId="0" shapeId="0">
      <text>
        <r>
          <rPr>
            <sz val="9"/>
            <color indexed="81"/>
            <rFont val="Tahoma"/>
            <family val="2"/>
          </rPr>
          <t>Formulate an efficient problem space for a problem expressed in natural language (e.g., English) in terms of initial and goal states, and operators. [Application]</t>
        </r>
      </text>
    </comment>
    <comment ref="E560" authorId="0" shapeId="0">
      <text>
        <r>
          <rPr>
            <sz val="9"/>
            <color indexed="81"/>
            <rFont val="Tahoma"/>
            <family val="2"/>
          </rPr>
          <t>Describe the role of heuristics and describe the trade-offs among completeness, optimality, time complexity, and space complexity.</t>
        </r>
      </text>
    </comment>
    <comment ref="E561" authorId="0" shapeId="0">
      <text>
        <r>
          <rPr>
            <sz val="9"/>
            <color indexed="81"/>
            <rFont val="Tahoma"/>
            <family val="2"/>
          </rPr>
          <t xml:space="preserve">Describe the problem of combinatorial explosion of search space and its consequences. </t>
        </r>
      </text>
    </comment>
    <comment ref="E562" authorId="0" shapeId="0">
      <text>
        <r>
          <rPr>
            <sz val="9"/>
            <color indexed="81"/>
            <rFont val="Tahoma"/>
            <family val="2"/>
          </rPr>
          <t>Select and implement an appropriate uninformed search algorithm for a problem, and characterize its time and space complexities.</t>
        </r>
      </text>
    </comment>
    <comment ref="E563" authorId="0" shapeId="0">
      <text>
        <r>
          <rPr>
            <sz val="9"/>
            <color indexed="81"/>
            <rFont val="Tahoma"/>
            <family val="2"/>
          </rPr>
          <t xml:space="preserve">Select and implement an appropriate informed search algorithm for a problem by designing the necessary heuristic evaluation function. </t>
        </r>
      </text>
    </comment>
    <comment ref="E564" authorId="0" shapeId="0">
      <text>
        <r>
          <rPr>
            <sz val="9"/>
            <color indexed="81"/>
            <rFont val="Tahoma"/>
            <family val="2"/>
          </rPr>
          <t xml:space="preserve">Evaluate whether a heuristic for a given problem is admissible/can guarantee optimal solution. </t>
        </r>
      </text>
    </comment>
    <comment ref="E565" authorId="0" shapeId="0">
      <text>
        <r>
          <rPr>
            <sz val="9"/>
            <color indexed="81"/>
            <rFont val="Tahoma"/>
            <family val="2"/>
          </rPr>
          <t xml:space="preserve">Formulate a problem specified in natural language (e.g., English) as a constraint-satisfaction problem and implement it using a chronological backtracking algorithm or stochastic local search. </t>
        </r>
      </text>
    </comment>
    <comment ref="E566" authorId="0" shapeId="0">
      <text>
        <r>
          <rPr>
            <sz val="9"/>
            <color indexed="81"/>
            <rFont val="Tahoma"/>
            <family val="2"/>
          </rPr>
          <t xml:space="preserve">Compare and contrast basic search issues with game playing issues </t>
        </r>
      </text>
    </comment>
    <comment ref="E569" authorId="0" shapeId="0">
      <text>
        <r>
          <rPr>
            <sz val="9"/>
            <color indexed="81"/>
            <rFont val="Tahoma"/>
            <family val="2"/>
          </rPr>
          <t xml:space="preserve">Translate a natural language (e.g., English) sentence into predicate logic statement. </t>
        </r>
      </text>
    </comment>
    <comment ref="E570" authorId="0" shapeId="0">
      <text>
        <r>
          <rPr>
            <sz val="9"/>
            <color indexed="81"/>
            <rFont val="Tahoma"/>
            <family val="2"/>
          </rPr>
          <t xml:space="preserve">Convert a quantified logic statement into clause form. </t>
        </r>
      </text>
    </comment>
    <comment ref="E571" authorId="0" shapeId="0">
      <text>
        <r>
          <rPr>
            <sz val="9"/>
            <color indexed="81"/>
            <rFont val="Tahoma"/>
            <family val="2"/>
          </rPr>
          <t xml:space="preserve">Apply resolution to a set of logic statements to answer a query. </t>
        </r>
      </text>
    </comment>
    <comment ref="E572" authorId="0" shapeId="0">
      <text>
        <r>
          <rPr>
            <sz val="9"/>
            <color indexed="81"/>
            <rFont val="Tahoma"/>
            <family val="2"/>
          </rPr>
          <t xml:space="preserve">Apply Bayes theorem to determine conditional probabilities in a problem. </t>
        </r>
      </text>
    </comment>
    <comment ref="E575" authorId="0" shapeId="0">
      <text>
        <r>
          <rPr>
            <sz val="9"/>
            <color indexed="81"/>
            <rFont val="Tahoma"/>
            <family val="2"/>
          </rPr>
          <t xml:space="preserve">List the differences among the three main styles of learning: supervised, reinforcement, and unsupervised. </t>
        </r>
      </text>
    </comment>
    <comment ref="E576" authorId="0" shapeId="0">
      <text>
        <r>
          <rPr>
            <sz val="9"/>
            <color indexed="81"/>
            <rFont val="Tahoma"/>
            <family val="2"/>
          </rPr>
          <t xml:space="preserve">Identify examples of classification tasks, including the available input features and output to be predicted. </t>
        </r>
      </text>
    </comment>
    <comment ref="E577" authorId="0" shapeId="0">
      <text>
        <r>
          <rPr>
            <sz val="9"/>
            <color indexed="81"/>
            <rFont val="Tahoma"/>
            <family val="2"/>
          </rPr>
          <t xml:space="preserve">Explain the difference between inductive and deductive learning. </t>
        </r>
      </text>
    </comment>
    <comment ref="E578" authorId="0" shapeId="0">
      <text>
        <r>
          <rPr>
            <sz val="9"/>
            <color indexed="81"/>
            <rFont val="Tahoma"/>
            <family val="2"/>
          </rPr>
          <t>Apply the simple statistical learning algorithm such as Naive Bayesian Classifier to a classification task and measure the classifier's accuracy.</t>
        </r>
      </text>
    </comment>
    <comment ref="E581" authorId="0" shapeId="0">
      <text>
        <r>
          <rPr>
            <sz val="9"/>
            <color indexed="81"/>
            <rFont val="Tahoma"/>
            <family val="2"/>
          </rPr>
          <t>Design and implement a genetic algorithm solution to a problem.</t>
        </r>
      </text>
    </comment>
    <comment ref="E582" authorId="0" shapeId="0">
      <text>
        <r>
          <rPr>
            <sz val="9"/>
            <color indexed="81"/>
            <rFont val="Tahoma"/>
            <family val="2"/>
          </rPr>
          <t xml:space="preserve">Design and implement a simulated annealing schedule to avoid local minima in a problem. </t>
        </r>
      </text>
    </comment>
    <comment ref="E583" authorId="0" shapeId="0">
      <text>
        <r>
          <rPr>
            <sz val="9"/>
            <color indexed="81"/>
            <rFont val="Tahoma"/>
            <family val="2"/>
          </rPr>
          <t xml:space="preserve">Design and implement A*/beam search to solve a problem. </t>
        </r>
      </text>
    </comment>
    <comment ref="E584" authorId="0" shapeId="0">
      <text>
        <r>
          <rPr>
            <sz val="9"/>
            <color indexed="81"/>
            <rFont val="Tahoma"/>
            <family val="2"/>
          </rPr>
          <t>Apply minimax search with alpha-beta pruning to prune search space in a two-player game.</t>
        </r>
      </text>
    </comment>
    <comment ref="E585" authorId="0" shapeId="0">
      <text>
        <r>
          <rPr>
            <sz val="9"/>
            <color indexed="81"/>
            <rFont val="Tahoma"/>
            <family val="2"/>
          </rPr>
          <t>Compare and contrast genetic algorithms with classic search techniques.</t>
        </r>
      </text>
    </comment>
    <comment ref="E586" authorId="0" shapeId="0">
      <text>
        <r>
          <rPr>
            <sz val="9"/>
            <color indexed="81"/>
            <rFont val="Tahoma"/>
            <family val="2"/>
          </rPr>
          <t xml:space="preserve">Compare and contrast various heuristic searches vis-a-vis applicability to a given problem. </t>
        </r>
      </text>
    </comment>
    <comment ref="E589" authorId="0" shapeId="0">
      <text>
        <r>
          <rPr>
            <sz val="9"/>
            <color indexed="81"/>
            <rFont val="Tahoma"/>
            <family val="2"/>
          </rPr>
          <t xml:space="preserve">Compare and contrast the most common models used for structured knowledge representation, highlighting their strengths and weaknesses. </t>
        </r>
      </text>
    </comment>
    <comment ref="E590" authorId="0" shapeId="0">
      <text>
        <r>
          <rPr>
            <sz val="9"/>
            <color indexed="81"/>
            <rFont val="Tahoma"/>
            <family val="2"/>
          </rPr>
          <t xml:space="preserve">Identify the components of non-monotonic reasoning and its usefulness as a representational mechanisms for belief systems. </t>
        </r>
      </text>
    </comment>
    <comment ref="E591" authorId="0" shapeId="0">
      <text>
        <r>
          <rPr>
            <sz val="9"/>
            <color indexed="81"/>
            <rFont val="Tahoma"/>
            <family val="2"/>
          </rPr>
          <t xml:space="preserve">Compare and contrast the basic techniques for representing uncertainty. </t>
        </r>
      </text>
    </comment>
    <comment ref="E592" authorId="0" shapeId="0">
      <text>
        <r>
          <rPr>
            <sz val="9"/>
            <color indexed="81"/>
            <rFont val="Tahoma"/>
            <family val="2"/>
          </rPr>
          <t xml:space="preserve">Compare and contrast the basic techniques for qualitative representation. </t>
        </r>
      </text>
    </comment>
    <comment ref="E593" authorId="0" shapeId="0">
      <text>
        <r>
          <rPr>
            <sz val="9"/>
            <color indexed="81"/>
            <rFont val="Tahoma"/>
            <family val="2"/>
          </rPr>
          <t xml:space="preserve">Apply situation and event calculus to problems of action and change. </t>
        </r>
      </text>
    </comment>
    <comment ref="E594" authorId="0" shapeId="0">
      <text>
        <r>
          <rPr>
            <sz val="9"/>
            <color indexed="81"/>
            <rFont val="Tahoma"/>
            <family val="2"/>
          </rPr>
          <t xml:space="preserve">Explain the distinction between temporal and spatial reasoning, and how they interrelate. </t>
        </r>
      </text>
    </comment>
    <comment ref="E595" authorId="0" shapeId="0">
      <text>
        <r>
          <rPr>
            <sz val="9"/>
            <color indexed="81"/>
            <rFont val="Tahoma"/>
            <family val="2"/>
          </rPr>
          <t xml:space="preserve">Explain the difference between rule-based, case-based and model-based reasoning techniques. </t>
        </r>
      </text>
    </comment>
    <comment ref="E596" authorId="0" shapeId="0">
      <text>
        <r>
          <rPr>
            <sz val="9"/>
            <color indexed="81"/>
            <rFont val="Tahoma"/>
            <family val="2"/>
          </rPr>
          <t xml:space="preserve">Define the concept of a planning system and how they differ from classical search techniques. </t>
        </r>
      </text>
    </comment>
    <comment ref="E597" authorId="0" shapeId="0">
      <text>
        <r>
          <rPr>
            <sz val="9"/>
            <color indexed="81"/>
            <rFont val="Tahoma"/>
            <family val="2"/>
          </rPr>
          <t xml:space="preserve">Describe the differences between planning as search, operator-based planning, and propositional planning, providing examples of domains where each is most applicable. </t>
        </r>
      </text>
    </comment>
    <comment ref="E598" authorId="0" shapeId="0">
      <text>
        <r>
          <rPr>
            <sz val="9"/>
            <color indexed="81"/>
            <rFont val="Tahoma"/>
            <family val="2"/>
          </rPr>
          <t xml:space="preserve">Explain the distinction between monotonic and non-monotonic inference. </t>
        </r>
      </text>
    </comment>
    <comment ref="E601" authorId="0" shapeId="0">
      <text>
        <r>
          <rPr>
            <sz val="9"/>
            <color indexed="81"/>
            <rFont val="Tahoma"/>
            <family val="2"/>
          </rPr>
          <t xml:space="preserve">Apply Bayes’ rule to determine the probability of a hypothesis given evidence. </t>
        </r>
      </text>
    </comment>
    <comment ref="E602" authorId="0" shapeId="0">
      <text>
        <r>
          <rPr>
            <sz val="9"/>
            <color indexed="81"/>
            <rFont val="Tahoma"/>
            <family val="2"/>
          </rPr>
          <t xml:space="preserve">Explain how conditional independence assertions allow for greater efficiency of probabilistic systems. </t>
        </r>
      </text>
    </comment>
    <comment ref="E603" authorId="0" shapeId="0">
      <text>
        <r>
          <rPr>
            <sz val="9"/>
            <color indexed="81"/>
            <rFont val="Tahoma"/>
            <family val="2"/>
          </rPr>
          <t xml:space="preserve">Identify examples of knowledge representations for reasoning under uncertainty. </t>
        </r>
      </text>
    </comment>
    <comment ref="E604" authorId="0" shapeId="0">
      <text>
        <r>
          <rPr>
            <sz val="9"/>
            <color indexed="81"/>
            <rFont val="Tahoma"/>
            <family val="2"/>
          </rPr>
          <t xml:space="preserve">State the complexity of exact inference.  Identify methods for approximate inference. </t>
        </r>
      </text>
    </comment>
    <comment ref="E605" authorId="0" shapeId="0">
      <text>
        <r>
          <rPr>
            <sz val="9"/>
            <color indexed="81"/>
            <rFont val="Tahoma"/>
            <family val="2"/>
          </rPr>
          <t>Design and implement at least one knowledge representation for reasoning under uncertainty.</t>
        </r>
      </text>
    </comment>
    <comment ref="E606" authorId="0" shapeId="0">
      <text>
        <r>
          <rPr>
            <sz val="9"/>
            <color indexed="81"/>
            <rFont val="Tahoma"/>
            <family val="2"/>
          </rPr>
          <t xml:space="preserve">Describe the complexities of temporal probabilistic reasoning. </t>
        </r>
      </text>
    </comment>
    <comment ref="E607" authorId="0" shapeId="0">
      <text>
        <r>
          <rPr>
            <sz val="9"/>
            <color indexed="81"/>
            <rFont val="Tahoma"/>
            <family val="2"/>
          </rPr>
          <t xml:space="preserve">Explain the complexities of temporal probabilistic reasoning. </t>
        </r>
      </text>
    </comment>
    <comment ref="E608" authorId="0" shapeId="0">
      <text>
        <r>
          <rPr>
            <sz val="9"/>
            <color indexed="81"/>
            <rFont val="Tahoma"/>
            <family val="2"/>
          </rPr>
          <t xml:space="preserve">Design and implement an HMM as one example of a temporal probabilistic system. </t>
        </r>
      </text>
    </comment>
    <comment ref="E609" authorId="0" shapeId="0">
      <text>
        <r>
          <rPr>
            <sz val="9"/>
            <color indexed="81"/>
            <rFont val="Tahoma"/>
            <family val="2"/>
          </rPr>
          <t xml:space="preserve">Describe the relationship between preferences and utility functions. </t>
        </r>
      </text>
    </comment>
    <comment ref="E610" authorId="0" shapeId="0">
      <text>
        <r>
          <rPr>
            <sz val="9"/>
            <color indexed="81"/>
            <rFont val="Tahoma"/>
            <family val="2"/>
          </rPr>
          <t xml:space="preserve">Explain how utility functions and probabilistic reasoning can be combined to make rational decisions. </t>
        </r>
      </text>
    </comment>
    <comment ref="E613" authorId="0" shapeId="0">
      <text>
        <r>
          <rPr>
            <sz val="9"/>
            <color indexed="81"/>
            <rFont val="Tahoma"/>
            <family val="2"/>
          </rPr>
          <t xml:space="preserve">List the defining characteristics of an intelligent agent. </t>
        </r>
      </text>
    </comment>
    <comment ref="E614" authorId="0" shapeId="0">
      <text>
        <r>
          <rPr>
            <sz val="9"/>
            <color indexed="81"/>
            <rFont val="Tahoma"/>
            <family val="2"/>
          </rPr>
          <t xml:space="preserve">Characterize and contrast the standard agent architectures. </t>
        </r>
      </text>
    </comment>
    <comment ref="E615" authorId="0" shapeId="0">
      <text>
        <r>
          <rPr>
            <sz val="9"/>
            <color indexed="81"/>
            <rFont val="Tahoma"/>
            <family val="2"/>
          </rPr>
          <t>Describe the applications of agent theory to domains such as software agents, personal assistants, and believable agents.</t>
        </r>
      </text>
    </comment>
    <comment ref="E616" authorId="0" shapeId="0">
      <text>
        <r>
          <rPr>
            <sz val="9"/>
            <color indexed="81"/>
            <rFont val="Tahoma"/>
            <family val="2"/>
          </rPr>
          <t xml:space="preserve">Describe the primary paradigms used by learning agents. </t>
        </r>
      </text>
    </comment>
    <comment ref="E617" authorId="0" shapeId="0">
      <text>
        <r>
          <rPr>
            <sz val="9"/>
            <color indexed="81"/>
            <rFont val="Tahoma"/>
            <family val="2"/>
          </rPr>
          <t xml:space="preserve">Demonstrate using appropriate examples how multi-agent systems support agent interaction. </t>
        </r>
      </text>
    </comment>
    <comment ref="E620" authorId="0" shapeId="0">
      <text>
        <r>
          <rPr>
            <sz val="9"/>
            <color indexed="81"/>
            <rFont val="Tahoma"/>
            <family val="2"/>
          </rPr>
          <t xml:space="preserve">Define and contrast deterministic and stochastic grammars, providing examples to show the adequacy of each. </t>
        </r>
      </text>
    </comment>
    <comment ref="E621" authorId="0" shapeId="0">
      <text>
        <r>
          <rPr>
            <sz val="9"/>
            <color indexed="81"/>
            <rFont val="Tahoma"/>
            <family val="2"/>
          </rPr>
          <t xml:space="preserve">Simulate, apply, or implement classic and stochastic algorithms for parsing natural language. </t>
        </r>
      </text>
    </comment>
    <comment ref="E622" authorId="0" shapeId="0">
      <text>
        <r>
          <rPr>
            <sz val="9"/>
            <color indexed="81"/>
            <rFont val="Tahoma"/>
            <family val="2"/>
          </rPr>
          <t xml:space="preserve">Identify the challenges of representing meaning. </t>
        </r>
      </text>
    </comment>
    <comment ref="E623" authorId="0" shapeId="0">
      <text>
        <r>
          <rPr>
            <sz val="9"/>
            <color indexed="81"/>
            <rFont val="Tahoma"/>
            <family val="2"/>
          </rPr>
          <t xml:space="preserve">List the advantages of using standard corpora.  Identify examples of current corpora for a variety of NLP tasks. </t>
        </r>
      </text>
    </comment>
    <comment ref="E624" authorId="0" shapeId="0">
      <text>
        <r>
          <rPr>
            <sz val="9"/>
            <color indexed="81"/>
            <rFont val="Tahoma"/>
            <family val="2"/>
          </rPr>
          <t xml:space="preserve">Identify techniques for information retrieval, language translation, and text classification.  </t>
        </r>
      </text>
    </comment>
    <comment ref="E627" authorId="0" shapeId="0">
      <text>
        <r>
          <rPr>
            <sz val="9"/>
            <color indexed="81"/>
            <rFont val="Tahoma"/>
            <family val="2"/>
          </rPr>
          <t xml:space="preserve">Explain the differences among the three main styles of learning: supervised, reinforcement, and unsupervised. </t>
        </r>
      </text>
    </comment>
    <comment ref="E628" authorId="0" shapeId="0">
      <text>
        <r>
          <rPr>
            <sz val="9"/>
            <color indexed="81"/>
            <rFont val="Tahoma"/>
            <family val="2"/>
          </rPr>
          <t xml:space="preserve">Implement simple algorithms for supervised learning, reinforcement learning, and unsupervised learning. </t>
        </r>
      </text>
    </comment>
    <comment ref="E629" authorId="0" shapeId="0">
      <text>
        <r>
          <rPr>
            <sz val="9"/>
            <color indexed="81"/>
            <rFont val="Tahoma"/>
            <family val="2"/>
          </rPr>
          <t xml:space="preserve">Determine which of the three learning styles is appropriate to a particular problem domain. </t>
        </r>
      </text>
    </comment>
    <comment ref="E630" authorId="0" shapeId="0">
      <text>
        <r>
          <rPr>
            <sz val="9"/>
            <color indexed="81"/>
            <rFont val="Tahoma"/>
            <family val="2"/>
          </rPr>
          <t xml:space="preserve">Compare and contrast each of the following techniques, providing examples of when each strategy is superior: decision trees, neural networks, and belief networks. </t>
        </r>
      </text>
    </comment>
    <comment ref="E631" authorId="0" shapeId="0">
      <text>
        <r>
          <rPr>
            <sz val="9"/>
            <color indexed="81"/>
            <rFont val="Tahoma"/>
            <family val="2"/>
          </rPr>
          <t xml:space="preserve">Evaluate the performance of a simple learning system on a real-world dataset. </t>
        </r>
      </text>
    </comment>
    <comment ref="E632" authorId="0" shapeId="0">
      <text>
        <r>
          <rPr>
            <sz val="9"/>
            <color indexed="81"/>
            <rFont val="Tahoma"/>
            <family val="2"/>
          </rPr>
          <t xml:space="preserve">Characterize the state of the art in learning theory, including its achievements and its shortcomings. </t>
        </r>
      </text>
    </comment>
    <comment ref="E633" authorId="0" shapeId="0">
      <text>
        <r>
          <rPr>
            <sz val="9"/>
            <color indexed="81"/>
            <rFont val="Tahoma"/>
            <family val="2"/>
          </rPr>
          <t xml:space="preserve">Explain the problem of overfitting, along with techniques for detecting and managing the problem. </t>
        </r>
      </text>
    </comment>
    <comment ref="E636" authorId="0" shapeId="0">
      <text>
        <r>
          <rPr>
            <sz val="9"/>
            <color indexed="81"/>
            <rFont val="Tahoma"/>
            <family val="2"/>
          </rPr>
          <t xml:space="preserve">List capabilities and limitations of today's state-of-the-art robot systems, including their sensors and the crucial sensor processing that informs those systems.  </t>
        </r>
      </text>
    </comment>
    <comment ref="E637" authorId="0" shapeId="0">
      <text>
        <r>
          <rPr>
            <sz val="9"/>
            <color indexed="81"/>
            <rFont val="Tahoma"/>
            <family val="2"/>
          </rPr>
          <t xml:space="preserve">Integrate sensors, actuators, and software into a robot designed to undertake some task. </t>
        </r>
      </text>
    </comment>
    <comment ref="E638" authorId="0" shapeId="0">
      <text>
        <r>
          <rPr>
            <sz val="9"/>
            <color indexed="81"/>
            <rFont val="Tahoma"/>
            <family val="2"/>
          </rPr>
          <t xml:space="preserve">Program a robot to accomplish simple tasks using deliberative, reactive, and/or hybrid control architectures. </t>
        </r>
      </text>
    </comment>
    <comment ref="E639" authorId="0" shapeId="0">
      <text>
        <r>
          <rPr>
            <sz val="9"/>
            <color indexed="81"/>
            <rFont val="Tahoma"/>
            <family val="2"/>
          </rPr>
          <t xml:space="preserve">Implement fundamental motion planning algorithms within a robot configuration space. </t>
        </r>
      </text>
    </comment>
    <comment ref="E640" authorId="0" shapeId="0">
      <text>
        <r>
          <rPr>
            <sz val="9"/>
            <color indexed="81"/>
            <rFont val="Tahoma"/>
            <family val="2"/>
          </rPr>
          <t xml:space="preserve">Characterize the uncertainties associated with common robot sensors and actuators; articulate strategies for mitigating these uncertainties. </t>
        </r>
      </text>
    </comment>
    <comment ref="E641" authorId="0" shapeId="0">
      <text>
        <r>
          <rPr>
            <sz val="9"/>
            <color indexed="81"/>
            <rFont val="Tahoma"/>
            <family val="2"/>
          </rPr>
          <t xml:space="preserve">List the differences among robots' representations of their external environment, including their strengths and shortcomings. </t>
        </r>
      </text>
    </comment>
    <comment ref="E642" authorId="0" shapeId="0">
      <text>
        <r>
          <rPr>
            <sz val="9"/>
            <color indexed="81"/>
            <rFont val="Tahoma"/>
            <family val="2"/>
          </rPr>
          <t xml:space="preserve">Compare and contrast at least three strategies for robot navigation within known and/or unknown environments, including their strengths and shortcomings. </t>
        </r>
      </text>
    </comment>
    <comment ref="E643" authorId="0" shapeId="0">
      <text>
        <r>
          <rPr>
            <sz val="9"/>
            <color indexed="81"/>
            <rFont val="Tahoma"/>
            <family val="2"/>
          </rPr>
          <t xml:space="preserve">Describe at least one approach for coordinating the actions and sensing of several robots to accomplish a single task. </t>
        </r>
      </text>
    </comment>
    <comment ref="E646" authorId="0" shapeId="0">
      <text>
        <r>
          <rPr>
            <sz val="9"/>
            <color indexed="81"/>
            <rFont val="Tahoma"/>
            <family val="2"/>
          </rPr>
          <t xml:space="preserve">Summarize the importance of image and object recognition in AI and indicate several significant applications of this technology. </t>
        </r>
      </text>
    </comment>
    <comment ref="E647" authorId="0" shapeId="0">
      <text>
        <r>
          <rPr>
            <sz val="9"/>
            <color indexed="81"/>
            <rFont val="Tahoma"/>
            <family val="2"/>
          </rPr>
          <t xml:space="preserve">List at least three image-segmentation approaches, such as thresholding, edge-based and region-based algorithms, along with their defining characteristics, strengths, and weaknesses. </t>
        </r>
      </text>
    </comment>
    <comment ref="E648" authorId="0" shapeId="0">
      <text>
        <r>
          <rPr>
            <sz val="9"/>
            <color indexed="81"/>
            <rFont val="Tahoma"/>
            <family val="2"/>
          </rPr>
          <t xml:space="preserve">Implement 2d object recognition based on contour- and/or region-based shape representations. </t>
        </r>
      </text>
    </comment>
    <comment ref="E649" authorId="0" shapeId="0">
      <text>
        <r>
          <rPr>
            <sz val="9"/>
            <color indexed="81"/>
            <rFont val="Tahoma"/>
            <family val="2"/>
          </rPr>
          <t xml:space="preserve">Distinguish the goals of sound-recognition, speech-recognition, and speaker-recognition and identify how the raw audio signal will be handled differently in each of these cases. </t>
        </r>
      </text>
    </comment>
    <comment ref="E650" authorId="0" shapeId="0">
      <text>
        <r>
          <rPr>
            <sz val="9"/>
            <color indexed="81"/>
            <rFont val="Tahoma"/>
            <family val="2"/>
          </rPr>
          <t xml:space="preserve">Provide at least two examples of a transformation of a data source from one sensory domain to another, e.g., tactile data interpreted as single-band 2d images. </t>
        </r>
      </text>
    </comment>
    <comment ref="E651" authorId="0" shapeId="0">
      <text>
        <r>
          <rPr>
            <sz val="9"/>
            <color indexed="81"/>
            <rFont val="Tahoma"/>
            <family val="2"/>
          </rPr>
          <t xml:space="preserve">Implement a feature-extraction algorithm on real data, e.g., an edge or corner detector for images or vectors of Fourier coefficients describing a short slice of audio signal.  </t>
        </r>
      </text>
    </comment>
    <comment ref="E652" authorId="0" shapeId="0">
      <text>
        <r>
          <rPr>
            <sz val="9"/>
            <color indexed="81"/>
            <rFont val="Tahoma"/>
            <family val="2"/>
          </rPr>
          <t xml:space="preserve">Implement an algorithm combining features into higher-level percepts, e.g., a contour or polygon from visual primitives or phoneme hypotheses from an audio signal. </t>
        </r>
      </text>
    </comment>
    <comment ref="E653" authorId="0" shapeId="0">
      <text>
        <r>
          <rPr>
            <sz val="9"/>
            <color indexed="81"/>
            <rFont val="Tahoma"/>
            <family val="2"/>
          </rPr>
          <t xml:space="preserve">Implement a classification algorithm that segments input percepts into output categories and quantitatively evaluates the resulting classification. </t>
        </r>
      </text>
    </comment>
    <comment ref="E654" authorId="0" shapeId="0">
      <text>
        <r>
          <rPr>
            <sz val="9"/>
            <color indexed="81"/>
            <rFont val="Tahoma"/>
            <family val="2"/>
          </rPr>
          <t xml:space="preserve">Evaluate the performance of the underlying feature-extraction, relative to at least one alternative possible approach (whether implemented or not) in its contribution to the classification task (8), above. </t>
        </r>
      </text>
    </comment>
    <comment ref="E655" authorId="0" shapeId="0">
      <text>
        <r>
          <rPr>
            <sz val="9"/>
            <color indexed="81"/>
            <rFont val="Tahoma"/>
            <family val="2"/>
          </rPr>
          <t xml:space="preserve">Describe at least three classification approaches, their prerequisites for applicability, their strengths, and their shortcomings. </t>
        </r>
      </text>
    </comment>
    <comment ref="E658" authorId="0" shapeId="0">
      <text>
        <r>
          <rPr>
            <sz val="9"/>
            <color indexed="81"/>
            <rFont val="Tahoma"/>
            <family val="2"/>
          </rPr>
          <t xml:space="preserve">Articulate the organization of the Internet </t>
        </r>
      </text>
    </comment>
    <comment ref="E659" authorId="0" shapeId="0">
      <text>
        <r>
          <rPr>
            <sz val="9"/>
            <color indexed="81"/>
            <rFont val="Tahoma"/>
            <family val="2"/>
          </rPr>
          <t xml:space="preserve">List and define the appropriate network terminology </t>
        </r>
      </text>
    </comment>
    <comment ref="E660" authorId="0" shapeId="0">
      <text>
        <r>
          <rPr>
            <sz val="9"/>
            <color indexed="81"/>
            <rFont val="Tahoma"/>
            <family val="2"/>
          </rPr>
          <t xml:space="preserve">Describe the layered structure of a typical networked architecture </t>
        </r>
      </text>
    </comment>
    <comment ref="E661" authorId="0" shapeId="0">
      <text>
        <r>
          <rPr>
            <sz val="9"/>
            <color indexed="81"/>
            <rFont val="Tahoma"/>
            <family val="2"/>
          </rPr>
          <t xml:space="preserve">Identify the different levels of complexity in a network (edges, core, etc.) </t>
        </r>
      </text>
    </comment>
    <comment ref="E664" authorId="0" shapeId="0">
      <text>
        <r>
          <rPr>
            <sz val="9"/>
            <color indexed="81"/>
            <rFont val="Tahoma"/>
            <family val="2"/>
          </rPr>
          <t xml:space="preserve">List the differences and the relations between names and addresses in a network </t>
        </r>
      </text>
    </comment>
    <comment ref="E665" authorId="0" shapeId="0">
      <text>
        <r>
          <rPr>
            <sz val="9"/>
            <color indexed="81"/>
            <rFont val="Tahoma"/>
            <family val="2"/>
          </rPr>
          <t xml:space="preserve">Define the principles behind naming schemes and resource location </t>
        </r>
      </text>
    </comment>
    <comment ref="E666" authorId="0" shapeId="0">
      <text>
        <r>
          <rPr>
            <sz val="9"/>
            <color indexed="81"/>
            <rFont val="Tahoma"/>
            <family val="2"/>
          </rPr>
          <t xml:space="preserve">Implement a simple client-server socket-based application </t>
        </r>
      </text>
    </comment>
    <comment ref="E669" authorId="0" shapeId="0">
      <text>
        <r>
          <rPr>
            <sz val="9"/>
            <color indexed="81"/>
            <rFont val="Tahoma"/>
            <family val="2"/>
          </rPr>
          <t xml:space="preserve">Describe the operation of reliable delivery protocols </t>
        </r>
      </text>
    </comment>
    <comment ref="E670" authorId="0" shapeId="0">
      <text>
        <r>
          <rPr>
            <sz val="9"/>
            <color indexed="81"/>
            <rFont val="Tahoma"/>
            <family val="2"/>
          </rPr>
          <t xml:space="preserve">List the factors that affect the performance of reliable delivery protocols </t>
        </r>
      </text>
    </comment>
    <comment ref="E671" authorId="0" shapeId="0">
      <text>
        <r>
          <rPr>
            <sz val="9"/>
            <color indexed="81"/>
            <rFont val="Tahoma"/>
            <family val="2"/>
          </rPr>
          <t xml:space="preserve">Design and implement a simple reliable protocol </t>
        </r>
      </text>
    </comment>
    <comment ref="E674" authorId="0" shapeId="0">
      <text>
        <r>
          <rPr>
            <sz val="9"/>
            <color indexed="81"/>
            <rFont val="Tahoma"/>
            <family val="2"/>
          </rPr>
          <t xml:space="preserve">Describe the organization of the network layer </t>
        </r>
      </text>
    </comment>
    <comment ref="E675" authorId="0" shapeId="0">
      <text>
        <r>
          <rPr>
            <sz val="9"/>
            <color indexed="81"/>
            <rFont val="Tahoma"/>
            <family val="2"/>
          </rPr>
          <t xml:space="preserve">Describe how packets are forwarded in an IP networks </t>
        </r>
      </text>
    </comment>
    <comment ref="E676" authorId="0" shapeId="0">
      <text>
        <r>
          <rPr>
            <sz val="9"/>
            <color indexed="81"/>
            <rFont val="Tahoma"/>
            <family val="2"/>
          </rPr>
          <t>List the scalability benefits of hierarchical addressing</t>
        </r>
      </text>
    </comment>
    <comment ref="E679" authorId="0" shapeId="0">
      <text>
        <r>
          <rPr>
            <sz val="9"/>
            <color indexed="81"/>
            <rFont val="Tahoma"/>
            <family val="2"/>
          </rPr>
          <t xml:space="preserve">Describe how frames are forwarded in an Ethernet network </t>
        </r>
      </text>
    </comment>
    <comment ref="E680" authorId="0" shapeId="0">
      <text>
        <r>
          <rPr>
            <sz val="9"/>
            <color indexed="81"/>
            <rFont val="Tahoma"/>
            <family val="2"/>
          </rPr>
          <t xml:space="preserve">Identify the differences between IP and Ethernet </t>
        </r>
      </text>
    </comment>
    <comment ref="E681" authorId="0" shapeId="0">
      <text>
        <r>
          <rPr>
            <sz val="9"/>
            <color indexed="81"/>
            <rFont val="Tahoma"/>
            <family val="2"/>
          </rPr>
          <t xml:space="preserve">Describe the steps used in one common approach to the multiple access problem </t>
        </r>
      </text>
    </comment>
    <comment ref="E682" authorId="0" shapeId="0">
      <text>
        <r>
          <rPr>
            <sz val="9"/>
            <color indexed="81"/>
            <rFont val="Tahoma"/>
            <family val="2"/>
          </rPr>
          <t xml:space="preserve">Describe the interrelations between IP and Ethernet </t>
        </r>
      </text>
    </comment>
    <comment ref="E685" authorId="0" shapeId="0">
      <text>
        <r>
          <rPr>
            <sz val="9"/>
            <color indexed="81"/>
            <rFont val="Tahoma"/>
            <family val="2"/>
          </rPr>
          <t xml:space="preserve">Describe how resources can be allocated in a network </t>
        </r>
      </text>
    </comment>
    <comment ref="E686" authorId="0" shapeId="0">
      <text>
        <r>
          <rPr>
            <sz val="9"/>
            <color indexed="81"/>
            <rFont val="Tahoma"/>
            <family val="2"/>
          </rPr>
          <t xml:space="preserve">Describe the congestion problem in a large network </t>
        </r>
      </text>
    </comment>
    <comment ref="E687" authorId="0" shapeId="0">
      <text>
        <r>
          <rPr>
            <sz val="9"/>
            <color indexed="81"/>
            <rFont val="Tahoma"/>
            <family val="2"/>
          </rPr>
          <t xml:space="preserve">Compare and contrast the fixed and dynamic allocation techniques </t>
        </r>
      </text>
    </comment>
    <comment ref="E688" authorId="0" shapeId="0">
      <text>
        <r>
          <rPr>
            <sz val="9"/>
            <color indexed="81"/>
            <rFont val="Tahoma"/>
            <family val="2"/>
          </rPr>
          <t xml:space="preserve">Compare and contrast current approaches to congestion </t>
        </r>
      </text>
    </comment>
    <comment ref="E691" authorId="0" shapeId="0">
      <text>
        <r>
          <rPr>
            <sz val="9"/>
            <color indexed="81"/>
            <rFont val="Tahoma"/>
            <family val="2"/>
          </rPr>
          <t xml:space="preserve">Describe the organization of a wireless network </t>
        </r>
      </text>
    </comment>
    <comment ref="E692" authorId="0" shapeId="0">
      <text>
        <r>
          <rPr>
            <sz val="9"/>
            <color indexed="81"/>
            <rFont val="Tahoma"/>
            <family val="2"/>
          </rPr>
          <t xml:space="preserve">Describe how wireless networks support mobile users </t>
        </r>
      </text>
    </comment>
    <comment ref="E695" authorId="0" shapeId="0">
      <text>
        <r>
          <rPr>
            <sz val="9"/>
            <color indexed="81"/>
            <rFont val="Tahoma"/>
            <family val="2"/>
          </rPr>
          <t xml:space="preserve">Discuss the key principles of social networking </t>
        </r>
      </text>
    </comment>
    <comment ref="E696" authorId="0" shapeId="0">
      <text>
        <r>
          <rPr>
            <sz val="9"/>
            <color indexed="81"/>
            <rFont val="Tahoma"/>
            <family val="2"/>
          </rPr>
          <t xml:space="preserve">Describe how existing social networks operate </t>
        </r>
      </text>
    </comment>
    <comment ref="E697" authorId="0" shapeId="0">
      <text>
        <r>
          <rPr>
            <sz val="9"/>
            <color indexed="81"/>
            <rFont val="Tahoma"/>
            <family val="2"/>
          </rPr>
          <t xml:space="preserve">Construct a social network graph from network data  </t>
        </r>
      </text>
    </comment>
    <comment ref="E698" authorId="0" shapeId="0">
      <text>
        <r>
          <rPr>
            <sz val="9"/>
            <color indexed="81"/>
            <rFont val="Tahoma"/>
            <family val="2"/>
          </rPr>
          <t xml:space="preserve">Analyze a social network to determine who the key people are </t>
        </r>
      </text>
    </comment>
    <comment ref="E699" authorId="0" shapeId="0">
      <text>
        <r>
          <rPr>
            <sz val="9"/>
            <color indexed="81"/>
            <rFont val="Tahoma"/>
            <family val="2"/>
          </rPr>
          <t xml:space="preserve">Evaluate a given interpretation of a social network question with associated data  </t>
        </r>
      </text>
    </comment>
    <comment ref="E702" authorId="0" shapeId="0">
      <text>
        <r>
          <rPr>
            <sz val="9"/>
            <color indexed="81"/>
            <rFont val="Tahoma"/>
            <family val="2"/>
          </rPr>
          <t xml:space="preserve">Explain the objectives and functions of modern operating systems </t>
        </r>
      </text>
    </comment>
    <comment ref="E703" authorId="0" shapeId="0">
      <text>
        <r>
          <rPr>
            <sz val="9"/>
            <color indexed="81"/>
            <rFont val="Tahoma"/>
            <family val="2"/>
          </rPr>
          <t xml:space="preserve">Analyze the tradeoffs inherent in operating system design </t>
        </r>
      </text>
    </comment>
    <comment ref="E704" authorId="0" shapeId="0">
      <text>
        <r>
          <rPr>
            <sz val="9"/>
            <color indexed="81"/>
            <rFont val="Tahoma"/>
            <family val="2"/>
          </rPr>
          <t xml:space="preserve">Describe the functions of a contemporary operating system with respect to convenience, efficiency, and the ability to evolve </t>
        </r>
      </text>
    </comment>
    <comment ref="E705" authorId="0" shapeId="0">
      <text>
        <r>
          <rPr>
            <sz val="9"/>
            <color indexed="81"/>
            <rFont val="Tahoma"/>
            <family val="2"/>
          </rPr>
          <t>Discuss networked, client-server, distributed operating systems and how they differ from single user operating systems</t>
        </r>
      </text>
    </comment>
    <comment ref="E706" authorId="0" shapeId="0">
      <text>
        <r>
          <rPr>
            <sz val="9"/>
            <color indexed="81"/>
            <rFont val="Tahoma"/>
            <family val="2"/>
          </rPr>
          <t xml:space="preserve">Identify potential threats to operating systems and the security features design to guard against them </t>
        </r>
      </text>
    </comment>
    <comment ref="E709" authorId="0" shapeId="0">
      <text>
        <r>
          <rPr>
            <sz val="9"/>
            <color indexed="81"/>
            <rFont val="Tahoma"/>
            <family val="2"/>
          </rPr>
          <t xml:space="preserve">Explain the concept of a logical layer </t>
        </r>
      </text>
    </comment>
    <comment ref="E710" authorId="0" shapeId="0">
      <text>
        <r>
          <rPr>
            <sz val="9"/>
            <color indexed="81"/>
            <rFont val="Tahoma"/>
            <family val="2"/>
          </rPr>
          <t xml:space="preserve">Explain the benefits of building abstract layers in hierarchical fashion </t>
        </r>
      </text>
    </comment>
    <comment ref="E711" authorId="0" shapeId="0">
      <text>
        <r>
          <rPr>
            <sz val="9"/>
            <color indexed="81"/>
            <rFont val="Tahoma"/>
            <family val="2"/>
          </rPr>
          <t xml:space="preserve">Defend the need for APIs and middleware </t>
        </r>
      </text>
    </comment>
    <comment ref="E712" authorId="0" shapeId="0">
      <text>
        <r>
          <rPr>
            <sz val="9"/>
            <color indexed="81"/>
            <rFont val="Tahoma"/>
            <family val="2"/>
          </rPr>
          <t xml:space="preserve">Describe how computing resources are used by application software and managed by system software </t>
        </r>
      </text>
    </comment>
    <comment ref="E713" authorId="0" shapeId="0">
      <text>
        <r>
          <rPr>
            <sz val="9"/>
            <color indexed="81"/>
            <rFont val="Tahoma"/>
            <family val="2"/>
          </rPr>
          <t xml:space="preserve">Contrast kernel and user mode in an operating system </t>
        </r>
      </text>
    </comment>
    <comment ref="E714" authorId="0" shapeId="0">
      <text>
        <r>
          <rPr>
            <sz val="9"/>
            <color indexed="81"/>
            <rFont val="Tahoma"/>
            <family val="2"/>
          </rPr>
          <t xml:space="preserve">Discuss the advantages and disadvantages of using interrupt processing </t>
        </r>
      </text>
    </comment>
    <comment ref="E715" authorId="0" shapeId="0">
      <text>
        <r>
          <rPr>
            <sz val="9"/>
            <color indexed="81"/>
            <rFont val="Tahoma"/>
            <family val="2"/>
          </rPr>
          <t xml:space="preserve">Explain the use of a device list and driver I/O queue </t>
        </r>
      </text>
    </comment>
    <comment ref="E718" authorId="0" shapeId="0">
      <text>
        <r>
          <rPr>
            <sz val="9"/>
            <color indexed="81"/>
            <rFont val="Tahoma"/>
            <family val="2"/>
          </rPr>
          <t xml:space="preserve">Describe the need for concurrency within the framework of an operating system </t>
        </r>
      </text>
    </comment>
    <comment ref="E719" authorId="0" shapeId="0">
      <text>
        <r>
          <rPr>
            <sz val="9"/>
            <color indexed="81"/>
            <rFont val="Tahoma"/>
            <family val="2"/>
          </rPr>
          <t xml:space="preserve">Demonstrate the potential run-time problems arising from the concurrent operation of many separate tasks </t>
        </r>
      </text>
    </comment>
    <comment ref="E720" authorId="0" shapeId="0">
      <text>
        <r>
          <rPr>
            <sz val="9"/>
            <color indexed="81"/>
            <rFont val="Tahoma"/>
            <family val="2"/>
          </rPr>
          <t xml:space="preserve">Summarize the range of mechanisms that can be employed at the operating system level to realize concurrent systems and describe the benefits of each </t>
        </r>
      </text>
    </comment>
    <comment ref="E721" authorId="0" shapeId="0">
      <text>
        <r>
          <rPr>
            <sz val="9"/>
            <color indexed="81"/>
            <rFont val="Tahoma"/>
            <family val="2"/>
          </rPr>
          <t xml:space="preserve">Explain the different states that a task may pass through and the data structures needed to support the management of many tasks </t>
        </r>
      </text>
    </comment>
    <comment ref="E722" authorId="0" shapeId="0">
      <text>
        <r>
          <rPr>
            <sz val="9"/>
            <color indexed="81"/>
            <rFont val="Tahoma"/>
            <family val="2"/>
          </rPr>
          <t xml:space="preserve">Summarize techniques for achieving synchronization in an operating system (e.g., describe how to implement a semaphore using OS primitives) </t>
        </r>
      </text>
    </comment>
    <comment ref="E723" authorId="0" shapeId="0">
      <text>
        <r>
          <rPr>
            <sz val="9"/>
            <color indexed="81"/>
            <rFont val="Tahoma"/>
            <family val="2"/>
          </rPr>
          <t xml:space="preserve">Describe reasons for using interrupts, dispatching, and context switching to support concurrency in an operating system </t>
        </r>
      </text>
    </comment>
    <comment ref="E724" authorId="0" shapeId="0">
      <text>
        <r>
          <rPr>
            <sz val="9"/>
            <color indexed="81"/>
            <rFont val="Tahoma"/>
            <family val="2"/>
          </rPr>
          <t xml:space="preserve">Create state and transition diagrams for simple problem domains </t>
        </r>
      </text>
    </comment>
    <comment ref="E727" authorId="0" shapeId="0">
      <text>
        <r>
          <rPr>
            <sz val="9"/>
            <color indexed="81"/>
            <rFont val="Tahoma"/>
            <family val="2"/>
          </rPr>
          <t xml:space="preserve">Compare and contrast the common algorithms used for both preemptive and non-preemptive scheduling of tasks in operating systems, such as priority, performance comparison, and fair-share schemes </t>
        </r>
      </text>
    </comment>
    <comment ref="E728" authorId="0" shapeId="0">
      <text>
        <r>
          <rPr>
            <sz val="9"/>
            <color indexed="81"/>
            <rFont val="Tahoma"/>
            <family val="2"/>
          </rPr>
          <t xml:space="preserve">Describe relationships between scheduling algorithms and application domains </t>
        </r>
      </text>
    </comment>
    <comment ref="E729" authorId="0" shapeId="0">
      <text>
        <r>
          <rPr>
            <sz val="9"/>
            <color indexed="81"/>
            <rFont val="Tahoma"/>
            <family val="2"/>
          </rPr>
          <t xml:space="preserve">Discuss the types of processor scheduling such as short-term, medium-term, long-term, and I/O </t>
        </r>
      </text>
    </comment>
    <comment ref="E730" authorId="0" shapeId="0">
      <text>
        <r>
          <rPr>
            <sz val="9"/>
            <color indexed="81"/>
            <rFont val="Tahoma"/>
            <family val="2"/>
          </rPr>
          <t xml:space="preserve">Describe the difference between processes and threads </t>
        </r>
      </text>
    </comment>
    <comment ref="E731" authorId="0" shapeId="0">
      <text>
        <r>
          <rPr>
            <sz val="9"/>
            <color indexed="81"/>
            <rFont val="Tahoma"/>
            <family val="2"/>
          </rPr>
          <t xml:space="preserve">Compare and contrast static and dynamic approaches to real-time scheduling </t>
        </r>
      </text>
    </comment>
    <comment ref="E732" authorId="0" shapeId="0">
      <text>
        <r>
          <rPr>
            <sz val="9"/>
            <color indexed="81"/>
            <rFont val="Tahoma"/>
            <family val="2"/>
          </rPr>
          <t xml:space="preserve">Discuss the need for preemption and deadline scheduling </t>
        </r>
      </text>
    </comment>
    <comment ref="E733" authorId="0" shapeId="0">
      <text>
        <r>
          <rPr>
            <sz val="9"/>
            <color indexed="81"/>
            <rFont val="Tahoma"/>
            <family val="2"/>
          </rPr>
          <t xml:space="preserve">Identify ways that the logic embodied in scheduling algorithms are applicable to other domains, such as disk I/O, network scheduling, project scheduling, and problems beyond computing </t>
        </r>
      </text>
    </comment>
    <comment ref="E736" authorId="0" shapeId="0">
      <text>
        <r>
          <rPr>
            <sz val="9"/>
            <color indexed="81"/>
            <rFont val="Tahoma"/>
            <family val="2"/>
          </rPr>
          <t xml:space="preserve">Explain memory hierarchy and cost-performance trade-offs </t>
        </r>
      </text>
    </comment>
    <comment ref="E737" authorId="0" shapeId="0">
      <text>
        <r>
          <rPr>
            <sz val="9"/>
            <color indexed="81"/>
            <rFont val="Tahoma"/>
            <family val="2"/>
          </rPr>
          <t xml:space="preserve">Summarize the principles of virtual memory as applied to caching and paging </t>
        </r>
      </text>
    </comment>
    <comment ref="E738" authorId="0" shapeId="0">
      <text>
        <r>
          <rPr>
            <sz val="9"/>
            <color indexed="81"/>
            <rFont val="Tahoma"/>
            <family val="2"/>
          </rPr>
          <t xml:space="preserve">Evaluate the trade-offs in terms of memory size (main memory, cache memory, auxiliary memory) and processor speed </t>
        </r>
      </text>
    </comment>
    <comment ref="E739" authorId="0" shapeId="0">
      <text>
        <r>
          <rPr>
            <sz val="9"/>
            <color indexed="81"/>
            <rFont val="Tahoma"/>
            <family val="2"/>
          </rPr>
          <t xml:space="preserve">Defend the different ways of allocating memory to tasks, citing the relative merits of each </t>
        </r>
      </text>
    </comment>
    <comment ref="E740" authorId="0" shapeId="0">
      <text>
        <r>
          <rPr>
            <sz val="9"/>
            <color indexed="81"/>
            <rFont val="Tahoma"/>
            <family val="2"/>
          </rPr>
          <t xml:space="preserve">Describe the reason for and use of cache memory (performance and proximity, different dimension of how caches complicate isolation and VM abstraction) </t>
        </r>
      </text>
    </comment>
    <comment ref="E741" authorId="0" shapeId="0">
      <text>
        <r>
          <rPr>
            <sz val="9"/>
            <color indexed="81"/>
            <rFont val="Tahoma"/>
            <family val="2"/>
          </rPr>
          <t xml:space="preserve">Discuss the concept of thrashing, both in terms of the reasons it occurs and the techniques used to recognize and manage the problem </t>
        </r>
      </text>
    </comment>
    <comment ref="E744" authorId="0" shapeId="0">
      <text>
        <r>
          <rPr>
            <sz val="9"/>
            <color indexed="81"/>
            <rFont val="Tahoma"/>
            <family val="2"/>
          </rPr>
          <t xml:space="preserve">Defend the need for protection and security in an OS (cross reference IAS/Security Architecture and Systems Administration/Investigating Operating Systems Security for various systems) </t>
        </r>
      </text>
    </comment>
    <comment ref="E745" authorId="0" shapeId="0">
      <text>
        <r>
          <rPr>
            <sz val="9"/>
            <color indexed="81"/>
            <rFont val="Tahoma"/>
            <family val="2"/>
          </rPr>
          <t xml:space="preserve">Summarize the features and limitations of an operating system used to provide protection and security </t>
        </r>
      </text>
    </comment>
    <comment ref="E746" authorId="0" shapeId="0">
      <text>
        <r>
          <rPr>
            <sz val="9"/>
            <color indexed="81"/>
            <rFont val="Tahoma"/>
            <family val="2"/>
          </rPr>
          <t xml:space="preserve">Explain the mechanisms available in an OS to control access to resources </t>
        </r>
      </text>
    </comment>
    <comment ref="E747" authorId="0" shapeId="0">
      <text>
        <r>
          <rPr>
            <sz val="9"/>
            <color indexed="81"/>
            <rFont val="Tahoma"/>
            <family val="2"/>
          </rPr>
          <t xml:space="preserve">Carry out simple system administration tasks according to a security policy, for example creating accounts, setting permissions, applying patches, and arranging for regular backups </t>
        </r>
      </text>
    </comment>
    <comment ref="E750" authorId="0" shapeId="0">
      <text>
        <r>
          <rPr>
            <sz val="9"/>
            <color indexed="81"/>
            <rFont val="Tahoma"/>
            <family val="2"/>
          </rPr>
          <t xml:space="preserve">Explain the concept of virtual memory and how it is realized in hardware and software </t>
        </r>
      </text>
    </comment>
    <comment ref="E751" authorId="0" shapeId="0">
      <text>
        <r>
          <rPr>
            <sz val="9"/>
            <color indexed="81"/>
            <rFont val="Tahoma"/>
            <family val="2"/>
          </rPr>
          <t xml:space="preserve">Differentiate emulation and isolation </t>
        </r>
      </text>
    </comment>
    <comment ref="E752" authorId="0" shapeId="0">
      <text>
        <r>
          <rPr>
            <sz val="9"/>
            <color indexed="81"/>
            <rFont val="Tahoma"/>
            <family val="2"/>
          </rPr>
          <t xml:space="preserve">Evaluate virtualization trade-offs </t>
        </r>
      </text>
    </comment>
    <comment ref="E753" authorId="0" shapeId="0">
      <text>
        <r>
          <rPr>
            <sz val="9"/>
            <color indexed="81"/>
            <rFont val="Tahoma"/>
            <family val="2"/>
          </rPr>
          <t>Discuss hypervisors and the need for them in conjunction with different types of hypervisors</t>
        </r>
      </text>
    </comment>
    <comment ref="E756" authorId="0" shapeId="0">
      <text>
        <r>
          <rPr>
            <sz val="9"/>
            <color indexed="81"/>
            <rFont val="Tahoma"/>
            <family val="2"/>
          </rPr>
          <t xml:space="preserve">Explain the key difference between serial and parallel devices and identify the conditions in which each is appropriate </t>
        </r>
      </text>
    </comment>
    <comment ref="E757" authorId="0" shapeId="0">
      <text>
        <r>
          <rPr>
            <sz val="9"/>
            <color indexed="81"/>
            <rFont val="Tahoma"/>
            <family val="2"/>
          </rPr>
          <t xml:space="preserve">Identify the relationship between the physical hardware and the virtual devices maintained by the operating system </t>
        </r>
      </text>
    </comment>
    <comment ref="E758" authorId="0" shapeId="0">
      <text>
        <r>
          <rPr>
            <sz val="9"/>
            <color indexed="81"/>
            <rFont val="Tahoma"/>
            <family val="2"/>
          </rPr>
          <t xml:space="preserve">Explain buffering and describe strategies for implementing it </t>
        </r>
      </text>
    </comment>
    <comment ref="E759" authorId="0" shapeId="0">
      <text>
        <r>
          <rPr>
            <sz val="9"/>
            <color indexed="81"/>
            <rFont val="Tahoma"/>
            <family val="2"/>
          </rPr>
          <t xml:space="preserve">Differentiate the mechanisms used in interfacing a range of devices (including hand-held devices, networks, multimedia) to a computer and explain the implications of these for the design of an operating system </t>
        </r>
      </text>
    </comment>
    <comment ref="E760" authorId="0" shapeId="0">
      <text>
        <r>
          <rPr>
            <sz val="9"/>
            <color indexed="81"/>
            <rFont val="Tahoma"/>
            <family val="2"/>
          </rPr>
          <t xml:space="preserve">Describe the advantages and disadvantages of direct memory access and discuss the circumstances in which its use is warranted </t>
        </r>
      </text>
    </comment>
    <comment ref="E761" authorId="0" shapeId="0">
      <text>
        <r>
          <rPr>
            <sz val="9"/>
            <color indexed="81"/>
            <rFont val="Tahoma"/>
            <family val="2"/>
          </rPr>
          <t xml:space="preserve">Identify the requirements for failure recovery </t>
        </r>
      </text>
    </comment>
    <comment ref="E762" authorId="0" shapeId="0">
      <text>
        <r>
          <rPr>
            <sz val="9"/>
            <color indexed="81"/>
            <rFont val="Tahoma"/>
            <family val="2"/>
          </rPr>
          <t xml:space="preserve">Implement a simple device driver for a range of possible devices </t>
        </r>
      </text>
    </comment>
    <comment ref="E765" authorId="0" shapeId="0">
      <text>
        <r>
          <rPr>
            <sz val="9"/>
            <color indexed="81"/>
            <rFont val="Tahoma"/>
            <family val="2"/>
          </rPr>
          <t xml:space="preserve">Summarize the full range of considerations in the design of file systems </t>
        </r>
      </text>
    </comment>
    <comment ref="E766" authorId="0" shapeId="0">
      <text>
        <r>
          <rPr>
            <sz val="9"/>
            <color indexed="81"/>
            <rFont val="Tahoma"/>
            <family val="2"/>
          </rPr>
          <t xml:space="preserve">Compare and contrast different approaches to file organization, recognizing the strengths and weaknesses of each </t>
        </r>
      </text>
    </comment>
    <comment ref="E767" authorId="0" shapeId="0">
      <text>
        <r>
          <rPr>
            <sz val="9"/>
            <color indexed="81"/>
            <rFont val="Tahoma"/>
            <family val="2"/>
          </rPr>
          <t xml:space="preserve">Summarize how hardware developments have led to changes in the priorities for the design and the management of file systems </t>
        </r>
      </text>
    </comment>
    <comment ref="E768" authorId="0" shapeId="0">
      <text>
        <r>
          <rPr>
            <sz val="9"/>
            <color indexed="81"/>
            <rFont val="Tahoma"/>
            <family val="2"/>
          </rPr>
          <t>Summarize the use of journaling and how log-structured file systems enhance fault tolerance</t>
        </r>
      </text>
    </comment>
    <comment ref="E771" authorId="0" shapeId="0">
      <text>
        <r>
          <rPr>
            <sz val="9"/>
            <color indexed="81"/>
            <rFont val="Tahoma"/>
            <family val="2"/>
          </rPr>
          <t xml:space="preserve">Describe what makes a system a real-time system </t>
        </r>
      </text>
    </comment>
    <comment ref="E772" authorId="0" shapeId="0">
      <text>
        <r>
          <rPr>
            <sz val="9"/>
            <color indexed="81"/>
            <rFont val="Tahoma"/>
            <family val="2"/>
          </rPr>
          <t xml:space="preserve">Explain the presence of and describe the characteristics of latency in real-time systems </t>
        </r>
      </text>
    </comment>
    <comment ref="E773" authorId="0" shapeId="0">
      <text>
        <r>
          <rPr>
            <sz val="9"/>
            <color indexed="81"/>
            <rFont val="Tahoma"/>
            <family val="2"/>
          </rPr>
          <t xml:space="preserve">Summarize special concerns that real-time systems present and how these concerns are addressed </t>
        </r>
      </text>
    </comment>
    <comment ref="E776" authorId="0" shapeId="0">
      <text>
        <r>
          <rPr>
            <sz val="9"/>
            <color indexed="81"/>
            <rFont val="Tahoma"/>
            <family val="2"/>
          </rPr>
          <t xml:space="preserve">Explain the relevance of the terms fault tolerance, reliability, and availability </t>
        </r>
      </text>
    </comment>
    <comment ref="E777" authorId="0" shapeId="0">
      <text>
        <r>
          <rPr>
            <sz val="9"/>
            <color indexed="81"/>
            <rFont val="Tahoma"/>
            <family val="2"/>
          </rPr>
          <t xml:space="preserve">Outline the range of methods for implementing fault tolerance in an operating system </t>
        </r>
      </text>
    </comment>
    <comment ref="E778" authorId="0" shapeId="0">
      <text>
        <r>
          <rPr>
            <sz val="9"/>
            <color indexed="81"/>
            <rFont val="Tahoma"/>
            <family val="2"/>
          </rPr>
          <t xml:space="preserve">Explain how an operating system can continue functioning after a fault occurs </t>
        </r>
      </text>
    </comment>
    <comment ref="E781" authorId="0" shapeId="0">
      <text>
        <r>
          <rPr>
            <sz val="9"/>
            <color indexed="81"/>
            <rFont val="Tahoma"/>
            <family val="2"/>
          </rPr>
          <t xml:space="preserve">Describe the performance measurements used to determine how a system performs </t>
        </r>
      </text>
    </comment>
    <comment ref="E782" authorId="0" shapeId="0">
      <text>
        <r>
          <rPr>
            <sz val="9"/>
            <color indexed="81"/>
            <rFont val="Tahoma"/>
            <family val="2"/>
          </rPr>
          <t xml:space="preserve">Explain the main evaluation models used to evaluate a system </t>
        </r>
      </text>
    </comment>
    <comment ref="E785" authorId="0" shapeId="0">
      <text>
        <r>
          <rPr>
            <sz val="9"/>
            <color indexed="81"/>
            <rFont val="Tahoma"/>
            <family val="2"/>
          </rPr>
          <t xml:space="preserve">Describe how platform-based development differs from general purpose programming </t>
        </r>
      </text>
    </comment>
    <comment ref="E786" authorId="0" shapeId="0">
      <text>
        <r>
          <rPr>
            <sz val="9"/>
            <color indexed="81"/>
            <rFont val="Tahoma"/>
            <family val="2"/>
          </rPr>
          <t xml:space="preserve">List characteristics of platform languages </t>
        </r>
      </text>
    </comment>
    <comment ref="E787" authorId="0" shapeId="0">
      <text>
        <r>
          <rPr>
            <sz val="9"/>
            <color indexed="81"/>
            <rFont val="Tahoma"/>
            <family val="2"/>
          </rPr>
          <t xml:space="preserve">Write and execute a simple platform-based program </t>
        </r>
      </text>
    </comment>
    <comment ref="E788" authorId="0" shapeId="0">
      <text>
        <r>
          <rPr>
            <sz val="9"/>
            <color indexed="81"/>
            <rFont val="Tahoma"/>
            <family val="2"/>
          </rPr>
          <t>List the advantages and disadvantages of programming with platform constraints</t>
        </r>
      </text>
    </comment>
    <comment ref="E791" authorId="0" shapeId="0">
      <text>
        <r>
          <rPr>
            <sz val="9"/>
            <color indexed="81"/>
            <rFont val="Tahoma"/>
            <family val="2"/>
          </rPr>
          <t xml:space="preserve">Design and Implement a simple web application  </t>
        </r>
      </text>
    </comment>
    <comment ref="E792" authorId="0" shapeId="0">
      <text>
        <r>
          <rPr>
            <sz val="9"/>
            <color indexed="81"/>
            <rFont val="Tahoma"/>
            <family val="2"/>
          </rPr>
          <t xml:space="preserve">Describe the constraints that the web puts on developers </t>
        </r>
      </text>
    </comment>
    <comment ref="E793" authorId="0" shapeId="0">
      <text>
        <r>
          <rPr>
            <sz val="9"/>
            <color indexed="81"/>
            <rFont val="Tahoma"/>
            <family val="2"/>
          </rPr>
          <t xml:space="preserve">Compare and contrast web programming with general purpose programming </t>
        </r>
      </text>
    </comment>
    <comment ref="E794" authorId="0" shapeId="0">
      <text>
        <r>
          <rPr>
            <sz val="9"/>
            <color indexed="81"/>
            <rFont val="Tahoma"/>
            <family val="2"/>
          </rPr>
          <t xml:space="preserve">Describe the differences between Software-as-a-Service and traditional software products </t>
        </r>
      </text>
    </comment>
    <comment ref="E795" authorId="0" shapeId="0">
      <text>
        <r>
          <rPr>
            <sz val="9"/>
            <color indexed="81"/>
            <rFont val="Tahoma"/>
            <family val="2"/>
          </rPr>
          <t xml:space="preserve">Discuss how web standards impact software development </t>
        </r>
      </text>
    </comment>
    <comment ref="E796" authorId="0" shapeId="0">
      <text>
        <r>
          <rPr>
            <sz val="9"/>
            <color indexed="81"/>
            <rFont val="Tahoma"/>
            <family val="2"/>
          </rPr>
          <t xml:space="preserve">Review an existing web application against a current web standard </t>
        </r>
      </text>
    </comment>
    <comment ref="E799" authorId="0" shapeId="0">
      <text>
        <r>
          <rPr>
            <sz val="9"/>
            <color indexed="81"/>
            <rFont val="Tahoma"/>
            <family val="2"/>
          </rPr>
          <t xml:space="preserve">Design and implement a mobile application for a given mobile platform. </t>
        </r>
      </text>
    </comment>
    <comment ref="E800" authorId="0" shapeId="0">
      <text>
        <r>
          <rPr>
            <sz val="9"/>
            <color indexed="81"/>
            <rFont val="Tahoma"/>
            <family val="2"/>
          </rPr>
          <t>Discuss the constraints that mobile platforms put on developers</t>
        </r>
      </text>
    </comment>
    <comment ref="E801" authorId="0" shapeId="0">
      <text>
        <r>
          <rPr>
            <sz val="9"/>
            <color indexed="81"/>
            <rFont val="Tahoma"/>
            <family val="2"/>
          </rPr>
          <t xml:space="preserve">Discuss the performance vs. power tradeoff </t>
        </r>
      </text>
    </comment>
    <comment ref="E802" authorId="0" shapeId="0">
      <text>
        <r>
          <rPr>
            <sz val="9"/>
            <color indexed="81"/>
            <rFont val="Tahoma"/>
            <family val="2"/>
          </rPr>
          <t xml:space="preserve">Compare and Contrast mobile programming with general purpose programming </t>
        </r>
      </text>
    </comment>
    <comment ref="E805" authorId="0" shapeId="0">
      <text>
        <r>
          <rPr>
            <sz val="9"/>
            <color indexed="81"/>
            <rFont val="Tahoma"/>
            <family val="2"/>
          </rPr>
          <t xml:space="preserve">Design and implement an industrial application on a given platform (Lego Mindstorms, Matlab, etc.) </t>
        </r>
      </text>
    </comment>
    <comment ref="E806" authorId="0" shapeId="0">
      <text>
        <r>
          <rPr>
            <sz val="9"/>
            <color indexed="81"/>
            <rFont val="Tahoma"/>
            <family val="2"/>
          </rPr>
          <t xml:space="preserve">Compare and contrast domain specific languages with general purpose programming languages.  </t>
        </r>
      </text>
    </comment>
    <comment ref="E807" authorId="0" shapeId="0">
      <text>
        <r>
          <rPr>
            <sz val="9"/>
            <color indexed="81"/>
            <rFont val="Tahoma"/>
            <family val="2"/>
          </rPr>
          <t xml:space="preserve">Discuss the constraints that a given industrial platforms impose on developers </t>
        </r>
      </text>
    </comment>
    <comment ref="E810" authorId="0" shapeId="0">
      <text>
        <r>
          <rPr>
            <sz val="9"/>
            <color indexed="81"/>
            <rFont val="Tahoma"/>
            <family val="2"/>
          </rPr>
          <t xml:space="preserve">Design and Implement a simple application on a game platform. </t>
        </r>
      </text>
    </comment>
    <comment ref="E811" authorId="0" shapeId="0">
      <text>
        <r>
          <rPr>
            <sz val="9"/>
            <color indexed="81"/>
            <rFont val="Tahoma"/>
            <family val="2"/>
          </rPr>
          <t xml:space="preserve">Describe the constraints that game platforms impose on developers. </t>
        </r>
      </text>
    </comment>
    <comment ref="E812" authorId="0" shapeId="0">
      <text>
        <r>
          <rPr>
            <sz val="9"/>
            <color indexed="81"/>
            <rFont val="Tahoma"/>
            <family val="2"/>
          </rPr>
          <t xml:space="preserve">Compare and contrast game programming with general purpose programming </t>
        </r>
      </text>
    </comment>
    <comment ref="E815" authorId="0" shapeId="0">
      <text>
        <r>
          <rPr>
            <sz val="9"/>
            <color indexed="81"/>
            <rFont val="Tahoma"/>
            <family val="2"/>
          </rPr>
          <t xml:space="preserve">Distinguish using computational resources for a faster answer from managing efficient access to a shared resource </t>
        </r>
      </text>
    </comment>
    <comment ref="E816" authorId="0" shapeId="0">
      <text>
        <r>
          <rPr>
            <sz val="9"/>
            <color indexed="81"/>
            <rFont val="Tahoma"/>
            <family val="2"/>
          </rPr>
          <t xml:space="preserve">Distinguish multiple sufficient programming constructs for synchronization that may be inter-implementable but have complementary advantages </t>
        </r>
      </text>
    </comment>
    <comment ref="E817" authorId="0" shapeId="0">
      <text>
        <r>
          <rPr>
            <sz val="9"/>
            <color indexed="81"/>
            <rFont val="Tahoma"/>
            <family val="2"/>
          </rPr>
          <t xml:space="preserve">Distinguish data races from higher level races </t>
        </r>
      </text>
    </comment>
    <comment ref="E820" authorId="0" shapeId="0">
      <text>
        <r>
          <rPr>
            <sz val="9"/>
            <color indexed="81"/>
            <rFont val="Tahoma"/>
            <family val="2"/>
          </rPr>
          <t xml:space="preserve">Explain why synchronization is necessary in a specific parallel program </t>
        </r>
      </text>
    </comment>
    <comment ref="E821" authorId="0" shapeId="0">
      <text>
        <r>
          <rPr>
            <sz val="9"/>
            <color indexed="81"/>
            <rFont val="Tahoma"/>
            <family val="2"/>
          </rPr>
          <t xml:space="preserve">Write a correct and scalable parallel algorithm </t>
        </r>
      </text>
    </comment>
    <comment ref="E822" authorId="0" shapeId="0">
      <text>
        <r>
          <rPr>
            <sz val="9"/>
            <color indexed="81"/>
            <rFont val="Tahoma"/>
            <family val="2"/>
          </rPr>
          <t xml:space="preserve">Parallelize an algorithm by applying task-based decomposition </t>
        </r>
      </text>
    </comment>
    <comment ref="E823" authorId="0" shapeId="0">
      <text>
        <r>
          <rPr>
            <sz val="9"/>
            <color indexed="81"/>
            <rFont val="Tahoma"/>
            <family val="2"/>
          </rPr>
          <t xml:space="preserve">Parallelize an algorithm by applying data-parallel decomposition </t>
        </r>
      </text>
    </comment>
    <comment ref="E826" authorId="0" shapeId="0">
      <text>
        <r>
          <rPr>
            <sz val="9"/>
            <color indexed="81"/>
            <rFont val="Tahoma"/>
            <family val="2"/>
          </rPr>
          <t xml:space="preserve">Use mutual exclusion to avoid a given race condition </t>
        </r>
      </text>
    </comment>
    <comment ref="E827" authorId="0" shapeId="0">
      <text>
        <r>
          <rPr>
            <sz val="9"/>
            <color indexed="81"/>
            <rFont val="Tahoma"/>
            <family val="2"/>
          </rPr>
          <t>Give an example of an ordering of accesses among concurrent activities that is not sequentially consistent</t>
        </r>
      </text>
    </comment>
    <comment ref="E828" authorId="0" shapeId="0">
      <text>
        <r>
          <rPr>
            <sz val="9"/>
            <color indexed="81"/>
            <rFont val="Tahoma"/>
            <family val="2"/>
          </rPr>
          <t xml:space="preserve">Give an example of a scenario in which blocking message sends can deadlock </t>
        </r>
      </text>
    </comment>
    <comment ref="E829" authorId="0" shapeId="0">
      <text>
        <r>
          <rPr>
            <sz val="9"/>
            <color indexed="81"/>
            <rFont val="Tahoma"/>
            <family val="2"/>
          </rPr>
          <t xml:space="preserve">Explain when and why multicast or event-based messaging can be preferable to alternatives </t>
        </r>
      </text>
    </comment>
    <comment ref="E830" authorId="0" shapeId="0">
      <text>
        <r>
          <rPr>
            <sz val="9"/>
            <color indexed="81"/>
            <rFont val="Tahoma"/>
            <family val="2"/>
          </rPr>
          <t>Write a program that correctly terminates when all of a set of concurrent tasks have completed</t>
        </r>
      </text>
    </comment>
    <comment ref="E831" authorId="0" shapeId="0">
      <text>
        <r>
          <rPr>
            <sz val="9"/>
            <color indexed="81"/>
            <rFont val="Tahoma"/>
            <family val="2"/>
          </rPr>
          <t xml:space="preserve">Use a properly synchronized queue to buffer data passed among activities </t>
        </r>
      </text>
    </comment>
    <comment ref="E832" authorId="0" shapeId="0">
      <text>
        <r>
          <rPr>
            <sz val="9"/>
            <color indexed="81"/>
            <rFont val="Tahoma"/>
            <family val="2"/>
          </rPr>
          <t xml:space="preserve">Explain why checks for preconditions, and actions based on these checks, must share the same unit of atomicity to be effective </t>
        </r>
      </text>
    </comment>
    <comment ref="E833" authorId="0" shapeId="0">
      <text>
        <r>
          <rPr>
            <sz val="9"/>
            <color indexed="81"/>
            <rFont val="Tahoma"/>
            <family val="2"/>
          </rPr>
          <t xml:space="preserve">Write a test program that can reveal a concurrent programming error; for example, missing an update when two activities both try to increment a variable </t>
        </r>
      </text>
    </comment>
    <comment ref="E834" authorId="0" shapeId="0">
      <text>
        <r>
          <rPr>
            <sz val="9"/>
            <color indexed="81"/>
            <rFont val="Tahoma"/>
            <family val="2"/>
          </rPr>
          <t xml:space="preserve">Describe at least one design technique for avoiding liveness failures in programs using multiple locks or semaphores </t>
        </r>
      </text>
    </comment>
    <comment ref="E835" authorId="0" shapeId="0">
      <text>
        <r>
          <rPr>
            <sz val="9"/>
            <color indexed="81"/>
            <rFont val="Tahoma"/>
            <family val="2"/>
          </rPr>
          <t xml:space="preserve">Describe the relative merits of optimistic versus conservative concurrency control under different rates of contention among updates </t>
        </r>
      </text>
    </comment>
    <comment ref="E836" authorId="0" shapeId="0">
      <text>
        <r>
          <rPr>
            <sz val="9"/>
            <color indexed="81"/>
            <rFont val="Tahoma"/>
            <family val="2"/>
          </rPr>
          <t xml:space="preserve">Give an example of a scenario in which an attempted optimistic update may never complete </t>
        </r>
      </text>
    </comment>
    <comment ref="E837" authorId="0" shapeId="0">
      <text>
        <r>
          <rPr>
            <sz val="9"/>
            <color indexed="81"/>
            <rFont val="Tahoma"/>
            <family val="2"/>
          </rPr>
          <t xml:space="preserve">Use semaphores or condition variables to block threads until a necessary precondition holds </t>
        </r>
      </text>
    </comment>
    <comment ref="E840" authorId="0" shapeId="0">
      <text>
        <r>
          <rPr>
            <sz val="9"/>
            <color indexed="81"/>
            <rFont val="Tahoma"/>
            <family val="2"/>
          </rPr>
          <t xml:space="preserve">Define “critical path”, “work”, and “span” </t>
        </r>
      </text>
    </comment>
    <comment ref="E841" authorId="0" shapeId="0">
      <text>
        <r>
          <rPr>
            <sz val="9"/>
            <color indexed="81"/>
            <rFont val="Tahoma"/>
            <family val="2"/>
          </rPr>
          <t xml:space="preserve">Compute the work and span, and determine the critical path with respect to a parallel execution diagram </t>
        </r>
      </text>
    </comment>
    <comment ref="E842" authorId="0" shapeId="0">
      <text>
        <r>
          <rPr>
            <sz val="9"/>
            <color indexed="81"/>
            <rFont val="Tahoma"/>
            <family val="2"/>
          </rPr>
          <t xml:space="preserve">Define “speed-up” and explain the notion of an algorithm’s scalability in this regard </t>
        </r>
      </text>
    </comment>
    <comment ref="E843" authorId="0" shapeId="0">
      <text>
        <r>
          <rPr>
            <sz val="9"/>
            <color indexed="81"/>
            <rFont val="Tahoma"/>
            <family val="2"/>
          </rPr>
          <t>Identify independent tasks in a program that may be parallelized</t>
        </r>
      </text>
    </comment>
    <comment ref="E844" authorId="0" shapeId="0">
      <text>
        <r>
          <rPr>
            <sz val="9"/>
            <color indexed="81"/>
            <rFont val="Tahoma"/>
            <family val="2"/>
          </rPr>
          <t>Characterize features of a workload that allow or prevent it from being naturally parallelized</t>
        </r>
      </text>
    </comment>
    <comment ref="E845" authorId="0" shapeId="0">
      <text>
        <r>
          <rPr>
            <sz val="9"/>
            <color indexed="81"/>
            <rFont val="Tahoma"/>
            <family val="2"/>
          </rPr>
          <t xml:space="preserve">Implement a parallel divide-and-conquer and/or graph algorithm and empirically measure its performance relative to its sequential analog </t>
        </r>
      </text>
    </comment>
    <comment ref="E846" authorId="0" shapeId="0">
      <text>
        <r>
          <rPr>
            <sz val="9"/>
            <color indexed="81"/>
            <rFont val="Tahoma"/>
            <family val="2"/>
          </rPr>
          <t xml:space="preserve">Decompose a problem (e.g., counting the number of occurrences of some word in a document) via map and reduce operations </t>
        </r>
      </text>
    </comment>
    <comment ref="E847" authorId="0" shapeId="0">
      <text>
        <r>
          <rPr>
            <sz val="9"/>
            <color indexed="81"/>
            <rFont val="Tahoma"/>
            <family val="2"/>
          </rPr>
          <t>Provide an example of a problem that fits the producer-consumer paradigm</t>
        </r>
      </text>
    </comment>
    <comment ref="E848" authorId="0" shapeId="0">
      <text>
        <r>
          <rPr>
            <sz val="9"/>
            <color indexed="81"/>
            <rFont val="Tahoma"/>
            <family val="2"/>
          </rPr>
          <t>Give examples of problems where pipelining would be an effective means of parallelization</t>
        </r>
      </text>
    </comment>
    <comment ref="E849" authorId="0" shapeId="0">
      <text>
        <r>
          <rPr>
            <sz val="9"/>
            <color indexed="81"/>
            <rFont val="Tahoma"/>
            <family val="2"/>
          </rPr>
          <t xml:space="preserve">Identify issues that arise in producer-consumer algorithms and mechanisms that may be used for addressing them </t>
        </r>
      </text>
    </comment>
    <comment ref="E852" authorId="0" shapeId="0">
      <text>
        <r>
          <rPr>
            <sz val="9"/>
            <color indexed="81"/>
            <rFont val="Tahoma"/>
            <family val="2"/>
          </rPr>
          <t>Explain the differences between shared and distributed memory</t>
        </r>
      </text>
    </comment>
    <comment ref="E853" authorId="0" shapeId="0">
      <text>
        <r>
          <rPr>
            <sz val="9"/>
            <color indexed="81"/>
            <rFont val="Tahoma"/>
            <family val="2"/>
          </rPr>
          <t xml:space="preserve">Describe the SMP architecture and note its key features </t>
        </r>
      </text>
    </comment>
    <comment ref="E854" authorId="0" shapeId="0">
      <text>
        <r>
          <rPr>
            <sz val="9"/>
            <color indexed="81"/>
            <rFont val="Tahoma"/>
            <family val="2"/>
          </rPr>
          <t xml:space="preserve">Characterize the kinds of tasks that are a natural match for SIMD machines </t>
        </r>
      </text>
    </comment>
    <comment ref="E855" authorId="0" shapeId="0">
      <text>
        <r>
          <rPr>
            <sz val="9"/>
            <color indexed="81"/>
            <rFont val="Tahoma"/>
            <family val="2"/>
          </rPr>
          <t xml:space="preserve">Explain the features of each classification in Flynn’s taxonomy </t>
        </r>
      </text>
    </comment>
    <comment ref="E856" authorId="0" shapeId="0">
      <text>
        <r>
          <rPr>
            <sz val="9"/>
            <color indexed="81"/>
            <rFont val="Tahoma"/>
            <family val="2"/>
          </rPr>
          <t xml:space="preserve">Describe the challenges in maintaining cache coherence </t>
        </r>
      </text>
    </comment>
    <comment ref="E857" authorId="0" shapeId="0">
      <text>
        <r>
          <rPr>
            <sz val="9"/>
            <color indexed="81"/>
            <rFont val="Tahoma"/>
            <family val="2"/>
          </rPr>
          <t xml:space="preserve">Describe the key features of different distributed system topologies </t>
        </r>
      </text>
    </comment>
    <comment ref="E860" authorId="0" shapeId="0">
      <text>
        <r>
          <rPr>
            <sz val="9"/>
            <color indexed="81"/>
            <rFont val="Tahoma"/>
            <family val="2"/>
          </rPr>
          <t xml:space="preserve">Calculate the implications of Amdahl’s law for a particular parallel algorithm </t>
        </r>
      </text>
    </comment>
    <comment ref="E861" authorId="0" shapeId="0">
      <text>
        <r>
          <rPr>
            <sz val="9"/>
            <color indexed="81"/>
            <rFont val="Tahoma"/>
            <family val="2"/>
          </rPr>
          <t xml:space="preserve">Describe how data distribution/layout can affect an algorithm’s communication costs </t>
        </r>
      </text>
    </comment>
    <comment ref="E862" authorId="0" shapeId="0">
      <text>
        <r>
          <rPr>
            <sz val="9"/>
            <color indexed="81"/>
            <rFont val="Tahoma"/>
            <family val="2"/>
          </rPr>
          <t xml:space="preserve">Detect and correct a load imbalance </t>
        </r>
      </text>
    </comment>
    <comment ref="E863" authorId="0" shapeId="0">
      <text>
        <r>
          <rPr>
            <sz val="9"/>
            <color indexed="81"/>
            <rFont val="Tahoma"/>
            <family val="2"/>
          </rPr>
          <t xml:space="preserve">Detect and correct an instance of false sharing </t>
        </r>
      </text>
    </comment>
    <comment ref="E864" authorId="0" shapeId="0">
      <text>
        <r>
          <rPr>
            <sz val="9"/>
            <color indexed="81"/>
            <rFont val="Tahoma"/>
            <family val="2"/>
          </rPr>
          <t xml:space="preserve">Explain the impact of scheduling on parallel performance </t>
        </r>
      </text>
    </comment>
    <comment ref="E865" authorId="0" shapeId="0">
      <text>
        <r>
          <rPr>
            <sz val="9"/>
            <color indexed="81"/>
            <rFont val="Tahoma"/>
            <family val="2"/>
          </rPr>
          <t xml:space="preserve">Explain performance impacts of data locality </t>
        </r>
      </text>
    </comment>
    <comment ref="E866" authorId="0" shapeId="0">
      <text>
        <r>
          <rPr>
            <sz val="9"/>
            <color indexed="81"/>
            <rFont val="Tahoma"/>
            <family val="2"/>
          </rPr>
          <t xml:space="preserve">Explain the impact and trade-off related to power usage on parallel performance </t>
        </r>
      </text>
    </comment>
    <comment ref="E869" authorId="0" shapeId="0">
      <text>
        <r>
          <rPr>
            <sz val="9"/>
            <color indexed="81"/>
            <rFont val="Tahoma"/>
            <family val="2"/>
          </rPr>
          <t xml:space="preserve">Distinguish network faults from other kinds of failures </t>
        </r>
      </text>
    </comment>
    <comment ref="E870" authorId="0" shapeId="0">
      <text>
        <r>
          <rPr>
            <sz val="9"/>
            <color indexed="81"/>
            <rFont val="Tahoma"/>
            <family val="2"/>
          </rPr>
          <t xml:space="preserve">Explain why synchronization constructs such as simple locks are not useful in the presence of distributed faults </t>
        </r>
      </text>
    </comment>
    <comment ref="E871" authorId="0" shapeId="0">
      <text>
        <r>
          <rPr>
            <sz val="9"/>
            <color indexed="81"/>
            <rFont val="Tahoma"/>
            <family val="2"/>
          </rPr>
          <t xml:space="preserve">Give examples of problems for which consensus algorithms such as leader election are required </t>
        </r>
      </text>
    </comment>
    <comment ref="E872" authorId="0" shapeId="0">
      <text>
        <r>
          <rPr>
            <sz val="9"/>
            <color indexed="81"/>
            <rFont val="Tahoma"/>
            <family val="2"/>
          </rPr>
          <t xml:space="preserve">Write a program that performs any required marshalling and conversion into message units, such as packets, to communicate interesting data between two hosts </t>
        </r>
      </text>
    </comment>
    <comment ref="E873" authorId="0" shapeId="0">
      <text>
        <r>
          <rPr>
            <sz val="9"/>
            <color indexed="81"/>
            <rFont val="Tahoma"/>
            <family val="2"/>
          </rPr>
          <t xml:space="preserve">Measure the observed throughput and response latency across hosts in a given network </t>
        </r>
      </text>
    </comment>
    <comment ref="E874" authorId="0" shapeId="0">
      <text>
        <r>
          <rPr>
            <sz val="9"/>
            <color indexed="81"/>
            <rFont val="Tahoma"/>
            <family val="2"/>
          </rPr>
          <t xml:space="preserve">Explain why no distributed system can be simultaneously consistent, available, and partition tolerant </t>
        </r>
      </text>
    </comment>
    <comment ref="E875" authorId="0" shapeId="0">
      <text>
        <r>
          <rPr>
            <sz val="9"/>
            <color indexed="81"/>
            <rFont val="Tahoma"/>
            <family val="2"/>
          </rPr>
          <t xml:space="preserve">Implement a simple server -- for example, a spell checking service </t>
        </r>
      </text>
    </comment>
    <comment ref="E876" authorId="0" shapeId="0">
      <text>
        <r>
          <rPr>
            <sz val="9"/>
            <color indexed="81"/>
            <rFont val="Tahoma"/>
            <family val="2"/>
          </rPr>
          <t xml:space="preserve">Explain the tradeoffs among overhead, scalability, and fault tolerance when choosing a stateful v. stateless design for a given service </t>
        </r>
      </text>
    </comment>
    <comment ref="E877" authorId="0" shapeId="0">
      <text>
        <r>
          <rPr>
            <sz val="9"/>
            <color indexed="81"/>
            <rFont val="Tahoma"/>
            <family val="2"/>
          </rPr>
          <t xml:space="preserve">Describe the scalability challenges associated with a service growing to accommodate many clients, as well as those associated with a service only transiently having many clients  </t>
        </r>
      </text>
    </comment>
    <comment ref="E880" authorId="0" shapeId="0">
      <text>
        <r>
          <rPr>
            <sz val="9"/>
            <color indexed="81"/>
            <rFont val="Tahoma"/>
            <family val="2"/>
          </rPr>
          <t>Discuss the importance of elasticity and resource management in cloud computing.</t>
        </r>
      </text>
    </comment>
    <comment ref="E881" authorId="0" shapeId="0">
      <text>
        <r>
          <rPr>
            <sz val="9"/>
            <color indexed="81"/>
            <rFont val="Tahoma"/>
            <family val="2"/>
          </rPr>
          <t xml:space="preserve">Explain strategies to synchronize a common view of shared data across a collection of devices </t>
        </r>
      </text>
    </comment>
    <comment ref="E882" authorId="0" shapeId="0">
      <text>
        <r>
          <rPr>
            <sz val="9"/>
            <color indexed="81"/>
            <rFont val="Tahoma"/>
            <family val="2"/>
          </rPr>
          <t>Explain the advantages and disadvantages of using virtualized infrastructure</t>
        </r>
      </text>
    </comment>
    <comment ref="E883" authorId="0" shapeId="0">
      <text>
        <r>
          <rPr>
            <sz val="9"/>
            <color indexed="81"/>
            <rFont val="Tahoma"/>
            <family val="2"/>
          </rPr>
          <t xml:space="preserve">Deploy an application that uses cloud infrastructure for computing and/or data resources </t>
        </r>
      </text>
    </comment>
    <comment ref="E884" authorId="0" shapeId="0">
      <text>
        <r>
          <rPr>
            <sz val="9"/>
            <color indexed="81"/>
            <rFont val="Tahoma"/>
            <family val="2"/>
          </rPr>
          <t xml:space="preserve">Appropriately partition an application between a client and resources </t>
        </r>
      </text>
    </comment>
    <comment ref="E887" authorId="0" shapeId="0">
      <text>
        <r>
          <rPr>
            <sz val="9"/>
            <color indexed="81"/>
            <rFont val="Tahoma"/>
            <family val="2"/>
          </rPr>
          <t xml:space="preserve">Model a concurrent process using a formal model, such as pi-calculus </t>
        </r>
      </text>
    </comment>
    <comment ref="E888" authorId="0" shapeId="0">
      <text>
        <r>
          <rPr>
            <sz val="9"/>
            <color indexed="81"/>
            <rFont val="Tahoma"/>
            <family val="2"/>
          </rPr>
          <t xml:space="preserve">Explain the characteristics of a particular formal parallel model </t>
        </r>
      </text>
    </comment>
    <comment ref="E889" authorId="0" shapeId="0">
      <text>
        <r>
          <rPr>
            <sz val="9"/>
            <color indexed="81"/>
            <rFont val="Tahoma"/>
            <family val="2"/>
          </rPr>
          <t>Formally model a shared memory system to show if it is consistent</t>
        </r>
      </text>
    </comment>
    <comment ref="E890" authorId="0" shapeId="0">
      <text>
        <r>
          <rPr>
            <sz val="9"/>
            <color indexed="81"/>
            <rFont val="Tahoma"/>
            <family val="2"/>
          </rPr>
          <t xml:space="preserve">Use a model to show progress guarantees in a parallel algorithm </t>
        </r>
      </text>
    </comment>
    <comment ref="E891" authorId="0" shapeId="0">
      <text>
        <r>
          <rPr>
            <sz val="9"/>
            <color indexed="81"/>
            <rFont val="Tahoma"/>
            <family val="2"/>
          </rPr>
          <t>Use formal techniques to show that a parallel algorithm is correct with respect to a safety or liveness property</t>
        </r>
      </text>
    </comment>
    <comment ref="E892" authorId="0" shapeId="0">
      <text>
        <r>
          <rPr>
            <sz val="9"/>
            <color indexed="81"/>
            <rFont val="Tahoma"/>
            <family val="2"/>
          </rPr>
          <t xml:space="preserve">Decide if a specific execution is linearizable or not </t>
        </r>
      </text>
    </comment>
    <comment ref="E895" authorId="0" shapeId="0">
      <text>
        <r>
          <rPr>
            <sz val="9"/>
            <color indexed="81"/>
            <rFont val="Tahoma"/>
            <family val="2"/>
          </rPr>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r>
      </text>
    </comment>
    <comment ref="E896" authorId="0" shapeId="0">
      <text>
        <r>
          <rPr>
            <sz val="9"/>
            <color indexed="81"/>
            <rFont val="Tahoma"/>
            <family val="2"/>
          </rPr>
          <t xml:space="preserve">Use subclassing to design simple class hierarchies that allow code to be reused for distinct subclasses. </t>
        </r>
      </text>
    </comment>
    <comment ref="E897" authorId="0" shapeId="0">
      <text>
        <r>
          <rPr>
            <sz val="9"/>
            <color indexed="81"/>
            <rFont val="Tahoma"/>
            <family val="2"/>
          </rPr>
          <t>Correctly reason about control flow in a program using dynamic dispatch</t>
        </r>
      </text>
    </comment>
    <comment ref="E898" authorId="0" shapeId="0">
      <text>
        <r>
          <rPr>
            <sz val="9"/>
            <color indexed="81"/>
            <rFont val="Tahoma"/>
            <family val="2"/>
          </rPr>
          <t xml:space="preserve">Use multiple encapsulation mechanisms, such as function closures, object-oriented interfaces, and support for abstract datatypes, in multiple programming languages. </t>
        </r>
      </text>
    </comment>
    <comment ref="E899" authorId="0" shapeId="0">
      <text>
        <r>
          <rPr>
            <sz val="9"/>
            <color indexed="81"/>
            <rFont val="Tahoma"/>
            <family val="2"/>
          </rPr>
          <t>Define and use iterators and other operations on aggregates using idioms most natural in multiple programming languages, including taking functions as arguments.</t>
        </r>
      </text>
    </comment>
    <comment ref="E900" authorId="0" shapeId="0">
      <text>
        <r>
          <rPr>
            <sz val="9"/>
            <color indexed="81"/>
            <rFont val="Tahoma"/>
            <family val="2"/>
          </rPr>
          <t xml:space="preserve">Explain the relationship between object-oriented inheritance (code-sharing and overriding) and subtyping (the idea of a subtype being usable in a context that expects the supertype). </t>
        </r>
      </text>
    </comment>
    <comment ref="E903" authorId="0" shapeId="0">
      <text>
        <r>
          <rPr>
            <sz val="9"/>
            <color indexed="81"/>
            <rFont val="Tahoma"/>
            <family val="2"/>
          </rPr>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r>
      </text>
    </comment>
    <comment ref="E904" authorId="0" shapeId="0">
      <text>
        <r>
          <rPr>
            <sz val="9"/>
            <color indexed="81"/>
            <rFont val="Tahoma"/>
            <family val="2"/>
          </rPr>
          <t>Write basic algorithms that avoid assigning to mutable state or considering reference equality.</t>
        </r>
      </text>
    </comment>
    <comment ref="E905" authorId="0" shapeId="0">
      <text>
        <r>
          <rPr>
            <sz val="9"/>
            <color indexed="81"/>
            <rFont val="Tahoma"/>
            <family val="2"/>
          </rPr>
          <t xml:space="preserve">Write useful functions that take and return other functions. </t>
        </r>
      </text>
    </comment>
    <comment ref="E906" authorId="0" shapeId="0">
      <text>
        <r>
          <rPr>
            <sz val="9"/>
            <color indexed="81"/>
            <rFont val="Tahoma"/>
            <family val="2"/>
          </rPr>
          <t xml:space="preserve">Use multiple encapsulation mechanisms, such as function closures, object-oriented interfaces, and support for abstract datatypes, in multiple programming languages. </t>
        </r>
      </text>
    </comment>
    <comment ref="E907" authorId="0" shapeId="0">
      <text>
        <r>
          <rPr>
            <sz val="9"/>
            <color indexed="81"/>
            <rFont val="Tahoma"/>
            <family val="2"/>
          </rPr>
          <t xml:space="preserve">Define and use iterators and other operations on aggregates using idioms most natural in multiple programming languages, including taking functions as arguments. </t>
        </r>
      </text>
    </comment>
    <comment ref="E910" authorId="0" shapeId="0">
      <text>
        <r>
          <rPr>
            <sz val="9"/>
            <color indexed="81"/>
            <rFont val="Tahoma"/>
            <family val="2"/>
          </rPr>
          <t xml:space="preserve">Write event handlers for use in reactive systems, such as GUIs. </t>
        </r>
      </text>
    </comment>
    <comment ref="E913" authorId="0" shapeId="0">
      <text>
        <r>
          <rPr>
            <sz val="9"/>
            <color indexed="81"/>
            <rFont val="Tahoma"/>
            <family val="2"/>
          </rPr>
          <t xml:space="preserve">For multiple programming languages, identify program properties checked statically and program properties checked dynamically.  Use this knowledge when writing and debugging programs. </t>
        </r>
      </text>
    </comment>
    <comment ref="E914" authorId="0" shapeId="0">
      <text>
        <r>
          <rPr>
            <sz val="9"/>
            <color indexed="81"/>
            <rFont val="Tahoma"/>
            <family val="2"/>
          </rPr>
          <t xml:space="preserve">Define and use program pieces (such as functions, classes, methods) that use generic types. </t>
        </r>
      </text>
    </comment>
    <comment ref="E915" authorId="0" shapeId="0">
      <text>
        <r>
          <rPr>
            <sz val="9"/>
            <color indexed="81"/>
            <rFont val="Tahoma"/>
            <family val="2"/>
          </rPr>
          <t xml:space="preserve">Explain benefits and limitations of static typing. </t>
        </r>
      </text>
    </comment>
    <comment ref="E918" authorId="0" shapeId="0">
      <text>
        <r>
          <rPr>
            <sz val="9"/>
            <color indexed="81"/>
            <rFont val="Tahoma"/>
            <family val="2"/>
          </rPr>
          <t xml:space="preserve">Process some representation of code for some purpose, such as an interpreter, an expression optimizer, a documentation generator, etc. </t>
        </r>
      </text>
    </comment>
    <comment ref="E921" authorId="0" shapeId="0">
      <text>
        <r>
          <rPr>
            <sz val="9"/>
            <color indexed="81"/>
            <rFont val="Tahoma"/>
            <family val="2"/>
          </rPr>
          <t xml:space="preserve">Distinguish syntax and parsing from semantics and evaluation. </t>
        </r>
      </text>
    </comment>
    <comment ref="E922" authorId="0" shapeId="0">
      <text>
        <r>
          <rPr>
            <sz val="9"/>
            <color indexed="81"/>
            <rFont val="Tahoma"/>
            <family val="2"/>
          </rPr>
          <t>Distinguish a language definition (what constructs mean) from a particular language implementation (compiler vs. interpreter, run-time representation of data objects, etc.).</t>
        </r>
      </text>
    </comment>
    <comment ref="E923" authorId="0" shapeId="0">
      <text>
        <r>
          <rPr>
            <sz val="9"/>
            <color indexed="81"/>
            <rFont val="Tahoma"/>
            <family val="2"/>
          </rPr>
          <t xml:space="preserve">Explain how programming language implementations typically organize memory into global data, text, heap, and stack sections and how features such as recursion and  memory management map to this memory model. </t>
        </r>
      </text>
    </comment>
    <comment ref="E924" authorId="0" shapeId="0">
      <text>
        <r>
          <rPr>
            <sz val="9"/>
            <color indexed="81"/>
            <rFont val="Tahoma"/>
            <family val="2"/>
          </rPr>
          <t xml:space="preserve">Reason about memory leaks, dangling-pointer dereferences, and the benefits and limitations of garbage collection. </t>
        </r>
      </text>
    </comment>
    <comment ref="E927" authorId="0" shapeId="0">
      <text>
        <r>
          <rPr>
            <sz val="9"/>
            <color indexed="81"/>
            <rFont val="Tahoma"/>
            <family val="2"/>
          </rPr>
          <t xml:space="preserve">Use formal grammars to specify the syntax of languages. </t>
        </r>
      </text>
    </comment>
    <comment ref="E928" authorId="0" shapeId="0">
      <text>
        <r>
          <rPr>
            <sz val="9"/>
            <color indexed="81"/>
            <rFont val="Tahoma"/>
            <family val="2"/>
          </rPr>
          <t>Use declarative tools to generate parsers and scanners.</t>
        </r>
      </text>
    </comment>
    <comment ref="E929" authorId="0" shapeId="0">
      <text>
        <r>
          <rPr>
            <sz val="9"/>
            <color indexed="81"/>
            <rFont val="Tahoma"/>
            <family val="2"/>
          </rPr>
          <t xml:space="preserve">Identify key issues in syntax definitions: ambiguity, associativity, precedence. </t>
        </r>
      </text>
    </comment>
    <comment ref="E932" authorId="0" shapeId="0">
      <text>
        <r>
          <rPr>
            <sz val="9"/>
            <color indexed="81"/>
            <rFont val="Tahoma"/>
            <family val="2"/>
          </rPr>
          <t xml:space="preserve">Implement context-sensitive, source-level static analyses such as type-checkers or resolving identifiers to identify their binding occurrences. </t>
        </r>
      </text>
    </comment>
    <comment ref="E935" authorId="0" shapeId="0">
      <text>
        <r>
          <rPr>
            <sz val="9"/>
            <color indexed="81"/>
            <rFont val="Tahoma"/>
            <family val="2"/>
          </rPr>
          <t xml:space="preserve">Identify all essential steps for automatically converting source code into assembly or other low-level languages. </t>
        </r>
      </text>
    </comment>
    <comment ref="E936" authorId="0" shapeId="0">
      <text>
        <r>
          <rPr>
            <sz val="9"/>
            <color indexed="81"/>
            <rFont val="Tahoma"/>
            <family val="2"/>
          </rPr>
          <t xml:space="preserve">Generate the low-level code for calling functions/methods in modern languages. </t>
        </r>
      </text>
    </comment>
    <comment ref="E937" authorId="0" shapeId="0">
      <text>
        <r>
          <rPr>
            <sz val="9"/>
            <color indexed="81"/>
            <rFont val="Tahoma"/>
            <family val="2"/>
          </rPr>
          <t xml:space="preserve">Discuss opportunities for optimization introduced by naive translation and approaches for achieving optimization. </t>
        </r>
      </text>
    </comment>
    <comment ref="E940" authorId="0" shapeId="0">
      <text>
        <r>
          <rPr>
            <sz val="9"/>
            <color indexed="81"/>
            <rFont val="Tahoma"/>
            <family val="2"/>
          </rPr>
          <t xml:space="preserve">Compare the benefits of different memory-management schemes, using concepts such as fragmentation, locality, and memory overhead. </t>
        </r>
      </text>
    </comment>
    <comment ref="E941" authorId="0" shapeId="0">
      <text>
        <r>
          <rPr>
            <sz val="9"/>
            <color indexed="81"/>
            <rFont val="Tahoma"/>
            <family val="2"/>
          </rPr>
          <t xml:space="preserve">Discuss benefits and limitations of automatic memory management. </t>
        </r>
      </text>
    </comment>
    <comment ref="E942" authorId="0" shapeId="0">
      <text>
        <r>
          <rPr>
            <sz val="9"/>
            <color indexed="81"/>
            <rFont val="Tahoma"/>
            <family val="2"/>
          </rPr>
          <t xml:space="preserve">Identify the services provided by modern language run-time systems. </t>
        </r>
      </text>
    </comment>
    <comment ref="E943" authorId="0" shapeId="0">
      <text>
        <r>
          <rPr>
            <sz val="9"/>
            <color indexed="81"/>
            <rFont val="Tahoma"/>
            <family val="2"/>
          </rPr>
          <t xml:space="preserve">Discuss advantages, disadvantages, and difficulties of dynamic recompilation. </t>
        </r>
      </text>
    </comment>
    <comment ref="E946" authorId="0" shapeId="0">
      <text>
        <r>
          <rPr>
            <sz val="9"/>
            <color indexed="81"/>
            <rFont val="Tahoma"/>
            <family val="2"/>
          </rPr>
          <t xml:space="preserve">Define useful static analyses in terms of a conceptual framework such as dataflow analysis. </t>
        </r>
      </text>
    </comment>
    <comment ref="E947" authorId="0" shapeId="0">
      <text>
        <r>
          <rPr>
            <sz val="9"/>
            <color indexed="81"/>
            <rFont val="Tahoma"/>
            <family val="2"/>
          </rPr>
          <t>Communicate why an analysis is correct (sound and terminating).</t>
        </r>
      </text>
    </comment>
    <comment ref="E948" authorId="0" shapeId="0">
      <text>
        <r>
          <rPr>
            <sz val="9"/>
            <color indexed="81"/>
            <rFont val="Tahoma"/>
            <family val="2"/>
          </rPr>
          <t xml:space="preserve">Distinguish “may” and “must” analyses. </t>
        </r>
      </text>
    </comment>
    <comment ref="E949" authorId="0" shapeId="0">
      <text>
        <r>
          <rPr>
            <sz val="9"/>
            <color indexed="81"/>
            <rFont val="Tahoma"/>
            <family val="2"/>
          </rPr>
          <t>Explain why potential aliasing limits sound program analysis and how alias analysis can help.</t>
        </r>
      </text>
    </comment>
    <comment ref="E950" authorId="0" shapeId="0">
      <text>
        <r>
          <rPr>
            <sz val="9"/>
            <color indexed="81"/>
            <rFont val="Tahoma"/>
            <family val="2"/>
          </rPr>
          <t xml:space="preserve">Use the results of a static analysis for program optimization and/or partial program correctness. </t>
        </r>
      </text>
    </comment>
    <comment ref="E953" authorId="0" shapeId="0">
      <text>
        <r>
          <rPr>
            <sz val="9"/>
            <color indexed="81"/>
            <rFont val="Tahoma"/>
            <family val="2"/>
          </rPr>
          <t xml:space="preserve">Use various advanced programming constructs and idioms correctly. </t>
        </r>
      </text>
    </comment>
    <comment ref="E954" authorId="0" shapeId="0">
      <text>
        <r>
          <rPr>
            <sz val="9"/>
            <color indexed="81"/>
            <rFont val="Tahoma"/>
            <family val="2"/>
          </rPr>
          <t xml:space="preserve">Discuss how various advanced programming constructs aim to improve program structure, software quality, and programmer productivity. </t>
        </r>
      </text>
    </comment>
    <comment ref="E955" authorId="0" shapeId="0">
      <text>
        <r>
          <rPr>
            <sz val="9"/>
            <color indexed="81"/>
            <rFont val="Tahoma"/>
            <family val="2"/>
          </rPr>
          <t xml:space="preserve">Discuss how various advanced programming constructs interact with the definition and implementation of other language features. </t>
        </r>
      </text>
    </comment>
    <comment ref="E958" authorId="0" shapeId="0">
      <text>
        <r>
          <rPr>
            <sz val="9"/>
            <color indexed="81"/>
            <rFont val="Tahoma"/>
            <family val="2"/>
          </rPr>
          <t xml:space="preserve">Write correct concurrent programs using multiple programming models. </t>
        </r>
      </text>
    </comment>
    <comment ref="E959" authorId="0" shapeId="0">
      <text>
        <r>
          <rPr>
            <sz val="9"/>
            <color indexed="81"/>
            <rFont val="Tahoma"/>
            <family val="2"/>
          </rPr>
          <t xml:space="preserve">Explain why programming languages do not guarantee sequential consistency in the presence of data races and what programmers must do as a result. </t>
        </r>
      </text>
    </comment>
    <comment ref="E962" authorId="0" shapeId="0">
      <text>
        <r>
          <rPr>
            <sz val="9"/>
            <color indexed="81"/>
            <rFont val="Tahoma"/>
            <family val="2"/>
          </rPr>
          <t>Define a type system precisely and compositionally.</t>
        </r>
      </text>
    </comment>
    <comment ref="E963" authorId="0" shapeId="0">
      <text>
        <r>
          <rPr>
            <sz val="9"/>
            <color indexed="81"/>
            <rFont val="Tahoma"/>
            <family val="2"/>
          </rPr>
          <t xml:space="preserve">For various foundational type constructors, identify the values they describe and the invariants they enforce. </t>
        </r>
      </text>
    </comment>
    <comment ref="E964" authorId="0" shapeId="0">
      <text>
        <r>
          <rPr>
            <sz val="9"/>
            <color indexed="81"/>
            <rFont val="Tahoma"/>
            <family val="2"/>
          </rPr>
          <t xml:space="preserve">Precisely specify the invariants preserved by a sound type system. </t>
        </r>
      </text>
    </comment>
    <comment ref="E967" authorId="0" shapeId="0">
      <text>
        <r>
          <rPr>
            <sz val="9"/>
            <color indexed="81"/>
            <rFont val="Tahoma"/>
            <family val="2"/>
          </rPr>
          <t xml:space="preserve">Give a formal semantics for a small language. </t>
        </r>
      </text>
    </comment>
    <comment ref="E968" authorId="0" shapeId="0">
      <text>
        <r>
          <rPr>
            <sz val="9"/>
            <color indexed="81"/>
            <rFont val="Tahoma"/>
            <family val="2"/>
          </rPr>
          <t xml:space="preserve">Use induction to prove properties of all (or a well-defined subset of) programs in a language. </t>
        </r>
      </text>
    </comment>
    <comment ref="E969" authorId="0" shapeId="0">
      <text>
        <r>
          <rPr>
            <sz val="9"/>
            <color indexed="81"/>
            <rFont val="Tahoma"/>
            <family val="2"/>
          </rPr>
          <t xml:space="preserve">Use language-based techniques to build a formal model of a software system. </t>
        </r>
      </text>
    </comment>
    <comment ref="E972" authorId="0" shapeId="0">
      <text>
        <r>
          <rPr>
            <sz val="9"/>
            <color indexed="81"/>
            <rFont val="Tahoma"/>
            <family val="2"/>
          </rPr>
          <t xml:space="preserve">Discuss the role of concepts such as orthogonality and well-chosen defaults in language design. </t>
        </r>
      </text>
    </comment>
    <comment ref="E973" authorId="0" shapeId="0">
      <text>
        <r>
          <rPr>
            <sz val="9"/>
            <color indexed="81"/>
            <rFont val="Tahoma"/>
            <family val="2"/>
          </rPr>
          <t xml:space="preserve">Use crisp and objective criteria for evaluating language-design decisions. </t>
        </r>
      </text>
    </comment>
    <comment ref="E976" authorId="0" shapeId="0">
      <text>
        <r>
          <rPr>
            <sz val="9"/>
            <color indexed="81"/>
            <rFont val="Tahoma"/>
            <family val="2"/>
          </rPr>
          <t>Use a logic language to implement conventional algorithms.</t>
        </r>
      </text>
    </comment>
    <comment ref="E977" authorId="0" shapeId="0">
      <text>
        <r>
          <rPr>
            <sz val="9"/>
            <color indexed="81"/>
            <rFont val="Tahoma"/>
            <family val="2"/>
          </rPr>
          <t>Use a logic language to implement algorithms employing implicit search using clauses and relations.</t>
        </r>
      </text>
    </comment>
    <comment ref="E980" authorId="0" shapeId="0">
      <text>
        <r>
          <rPr>
            <sz val="9"/>
            <color indexed="81"/>
            <rFont val="Tahoma"/>
            <family val="2"/>
          </rPr>
          <t xml:space="preserve">Discuss the importance of algorithms in the problem-solving process. </t>
        </r>
      </text>
    </comment>
    <comment ref="E981" authorId="0" shapeId="0">
      <text>
        <r>
          <rPr>
            <sz val="9"/>
            <color indexed="81"/>
            <rFont val="Tahoma"/>
            <family val="2"/>
          </rPr>
          <t>Discuss how a problem may be solved by multiple algorithms, each with different properties.</t>
        </r>
      </text>
    </comment>
    <comment ref="E982" authorId="0" shapeId="0">
      <text>
        <r>
          <rPr>
            <sz val="9"/>
            <color indexed="81"/>
            <rFont val="Tahoma"/>
            <family val="2"/>
          </rPr>
          <t xml:space="preserve">Create algorithms for solving simple problems. </t>
        </r>
      </text>
    </comment>
    <comment ref="E983" authorId="0" shapeId="0">
      <text>
        <r>
          <rPr>
            <sz val="9"/>
            <color indexed="81"/>
            <rFont val="Tahoma"/>
            <family val="2"/>
          </rPr>
          <t xml:space="preserve">Use a programming language to implement, test, and debug algorithms for solving simple problems. </t>
        </r>
      </text>
    </comment>
    <comment ref="E984" authorId="0" shapeId="0">
      <text>
        <r>
          <rPr>
            <sz val="9"/>
            <color indexed="81"/>
            <rFont val="Tahoma"/>
            <family val="2"/>
          </rPr>
          <t>Implement, test, and debug simple recursive functions and procedures.</t>
        </r>
      </text>
    </comment>
    <comment ref="E985" authorId="0" shapeId="0">
      <text>
        <r>
          <rPr>
            <sz val="9"/>
            <color indexed="81"/>
            <rFont val="Tahoma"/>
            <family val="2"/>
          </rPr>
          <t xml:space="preserve">Determine whether a recursive or iterative solution is most appropriate for a problem. </t>
        </r>
      </text>
    </comment>
    <comment ref="E986" authorId="0" shapeId="0">
      <text>
        <r>
          <rPr>
            <sz val="9"/>
            <color indexed="81"/>
            <rFont val="Tahoma"/>
            <family val="2"/>
          </rPr>
          <t>Implement a divide-and-conquer algorithm for solving a problem.</t>
        </r>
      </text>
    </comment>
    <comment ref="E987" authorId="0" shapeId="0">
      <text>
        <r>
          <rPr>
            <sz val="9"/>
            <color indexed="81"/>
            <rFont val="Tahoma"/>
            <family val="2"/>
          </rPr>
          <t xml:space="preserve">Apply the techniques of decomposition to break a program into smaller pieces. </t>
        </r>
      </text>
    </comment>
    <comment ref="E988" authorId="0" shapeId="0">
      <text>
        <r>
          <rPr>
            <sz val="9"/>
            <color indexed="81"/>
            <rFont val="Tahoma"/>
            <family val="2"/>
          </rPr>
          <t xml:space="preserve">Identify the data components and behaviors of multiple abstract data types. </t>
        </r>
      </text>
    </comment>
    <comment ref="E989" authorId="0" shapeId="0">
      <text>
        <r>
          <rPr>
            <sz val="9"/>
            <color indexed="81"/>
            <rFont val="Tahoma"/>
            <family val="2"/>
          </rPr>
          <t xml:space="preserve">Implement a coherent abstract data type, with loose coupling between components and behaviors. </t>
        </r>
      </text>
    </comment>
    <comment ref="E990" authorId="0" shapeId="0">
      <text>
        <r>
          <rPr>
            <sz val="9"/>
            <color indexed="81"/>
            <rFont val="Tahoma"/>
            <family val="2"/>
          </rPr>
          <t xml:space="preserve">Identify the relative strengths and weaknesses among multiple designs or implementations for a problem. </t>
        </r>
      </text>
    </comment>
    <comment ref="E993" authorId="0" shapeId="0">
      <text>
        <r>
          <rPr>
            <sz val="9"/>
            <color indexed="81"/>
            <rFont val="Tahoma"/>
            <family val="2"/>
          </rPr>
          <t xml:space="preserve">Analyze and explain the behavior of simple programs involving the fundamental programming constructs covered by this unit. </t>
        </r>
      </text>
    </comment>
    <comment ref="E994" authorId="0" shapeId="0">
      <text>
        <r>
          <rPr>
            <sz val="9"/>
            <color indexed="81"/>
            <rFont val="Tahoma"/>
            <family val="2"/>
          </rPr>
          <t xml:space="preserve">Identify and describe uses of primitive data types. </t>
        </r>
      </text>
    </comment>
    <comment ref="E995" authorId="0" shapeId="0">
      <text>
        <r>
          <rPr>
            <sz val="9"/>
            <color indexed="81"/>
            <rFont val="Tahoma"/>
            <family val="2"/>
          </rPr>
          <t xml:space="preserve">Write programs that use primitive data types. </t>
        </r>
      </text>
    </comment>
    <comment ref="E996" authorId="0" shapeId="0">
      <text>
        <r>
          <rPr>
            <sz val="9"/>
            <color indexed="81"/>
            <rFont val="Tahoma"/>
            <family val="2"/>
          </rPr>
          <t xml:space="preserve">Modify and expand short programs that use standard conditional and iterative control structures and functions. </t>
        </r>
      </text>
    </comment>
    <comment ref="E997" authorId="0" shapeId="0">
      <text>
        <r>
          <rPr>
            <sz val="9"/>
            <color indexed="81"/>
            <rFont val="Tahoma"/>
            <family val="2"/>
          </rPr>
          <t xml:space="preserve">Design, implement, test, and debug a program that uses each of the following fundamental programming constructs: basic computation, simple I/O, standard conditional and iterative structures, the definition of functions, and parameter passing. </t>
        </r>
      </text>
    </comment>
    <comment ref="E998" authorId="0" shapeId="0">
      <text>
        <r>
          <rPr>
            <sz val="9"/>
            <color indexed="81"/>
            <rFont val="Tahoma"/>
            <family val="2"/>
          </rPr>
          <t xml:space="preserve">Write a program that uses file I/O to provide persistence across multiple executions. </t>
        </r>
      </text>
    </comment>
    <comment ref="E999" authorId="0" shapeId="0">
      <text>
        <r>
          <rPr>
            <sz val="9"/>
            <color indexed="81"/>
            <rFont val="Tahoma"/>
            <family val="2"/>
          </rPr>
          <t xml:space="preserve">Choose appropriate conditional and iteration constructs for a given programming task. </t>
        </r>
      </text>
    </comment>
    <comment ref="E1000" authorId="0" shapeId="0">
      <text>
        <r>
          <rPr>
            <sz val="9"/>
            <color indexed="81"/>
            <rFont val="Tahoma"/>
            <family val="2"/>
          </rPr>
          <t xml:space="preserve">Describe the concept of recursion and give examples of its use. </t>
        </r>
      </text>
    </comment>
    <comment ref="E1001" authorId="0" shapeId="0">
      <text>
        <r>
          <rPr>
            <sz val="9"/>
            <color indexed="81"/>
            <rFont val="Tahoma"/>
            <family val="2"/>
          </rPr>
          <t xml:space="preserve">Identify the base case and the general case of a recursively-defined problem. </t>
        </r>
      </text>
    </comment>
    <comment ref="E1004" authorId="0" shapeId="0">
      <text>
        <r>
          <rPr>
            <sz val="9"/>
            <color indexed="81"/>
            <rFont val="Tahoma"/>
            <family val="2"/>
          </rPr>
          <t>Discuss the appropriate use of built-in data structures.</t>
        </r>
      </text>
    </comment>
    <comment ref="E1005" authorId="0" shapeId="0">
      <text>
        <r>
          <rPr>
            <sz val="9"/>
            <color indexed="81"/>
            <rFont val="Tahoma"/>
            <family val="2"/>
          </rPr>
          <t xml:space="preserve">Describe common applications for each data structure in the topic list. </t>
        </r>
      </text>
    </comment>
    <comment ref="E1006" authorId="0" shapeId="0">
      <text>
        <r>
          <rPr>
            <sz val="9"/>
            <color indexed="81"/>
            <rFont val="Tahoma"/>
            <family val="2"/>
          </rPr>
          <t>Write programs that use each of the following data structures: arrays, strings, linked lists, stacks, queues, sets, and maps.</t>
        </r>
      </text>
    </comment>
    <comment ref="E1007" authorId="0" shapeId="0">
      <text>
        <r>
          <rPr>
            <sz val="9"/>
            <color indexed="81"/>
            <rFont val="Tahoma"/>
            <family val="2"/>
          </rPr>
          <t xml:space="preserve">Compare alternative implementations of data structures with respect to performance. </t>
        </r>
      </text>
    </comment>
    <comment ref="E1008" authorId="0" shapeId="0">
      <text>
        <r>
          <rPr>
            <sz val="9"/>
            <color indexed="81"/>
            <rFont val="Tahoma"/>
            <family val="2"/>
          </rPr>
          <t xml:space="preserve">Compare and contrast the costs and benefits of dynamic and static data structure implementations. </t>
        </r>
      </text>
    </comment>
    <comment ref="E1009" authorId="0" shapeId="0">
      <text>
        <r>
          <rPr>
            <sz val="9"/>
            <color indexed="81"/>
            <rFont val="Tahoma"/>
            <family val="2"/>
          </rPr>
          <t xml:space="preserve">Choose the appropriate data structure for modeling a given problem. </t>
        </r>
      </text>
    </comment>
    <comment ref="E1012" authorId="0" shapeId="0">
      <text>
        <r>
          <rPr>
            <sz val="9"/>
            <color indexed="81"/>
            <rFont val="Tahoma"/>
            <family val="2"/>
          </rPr>
          <t xml:space="preserve">Trace the execution of a variety of code segments and write summaries of their computations. </t>
        </r>
      </text>
    </comment>
    <comment ref="E1013" authorId="0" shapeId="0">
      <text>
        <r>
          <rPr>
            <sz val="9"/>
            <color indexed="81"/>
            <rFont val="Tahoma"/>
            <family val="2"/>
          </rPr>
          <t xml:space="preserve">Explain why the creation of correct program components is important in the production of high-quality software. </t>
        </r>
      </text>
    </comment>
    <comment ref="E1014" authorId="0" shapeId="0">
      <text>
        <r>
          <rPr>
            <sz val="9"/>
            <color indexed="81"/>
            <rFont val="Tahoma"/>
            <family val="2"/>
          </rPr>
          <t xml:space="preserve">Identify common coding errors that lead to insecure programs (e.g., buffer overflows, memory leaks, malicious code) and apply strategies for avoiding such errors. </t>
        </r>
      </text>
    </comment>
    <comment ref="E1015" authorId="0" shapeId="0">
      <text>
        <r>
          <rPr>
            <sz val="9"/>
            <color indexed="81"/>
            <rFont val="Tahoma"/>
            <family val="2"/>
          </rPr>
          <t xml:space="preserve">Conduct a personal code review (focused on common coding errors) on a program component using a provided checklist. </t>
        </r>
      </text>
    </comment>
    <comment ref="E1016" authorId="0" shapeId="0">
      <text>
        <r>
          <rPr>
            <sz val="9"/>
            <color indexed="81"/>
            <rFont val="Tahoma"/>
            <family val="2"/>
          </rPr>
          <t xml:space="preserve">Contribute to a small-team code review focused on component correctness. </t>
        </r>
      </text>
    </comment>
    <comment ref="E1017" authorId="0" shapeId="0">
      <text>
        <r>
          <rPr>
            <sz val="9"/>
            <color indexed="81"/>
            <rFont val="Tahoma"/>
            <family val="2"/>
          </rPr>
          <t xml:space="preserve">Describe how a contract can be used to specify the behavior of a program component. </t>
        </r>
      </text>
    </comment>
    <comment ref="E1018" authorId="0" shapeId="0">
      <text>
        <r>
          <rPr>
            <sz val="9"/>
            <color indexed="81"/>
            <rFont val="Tahoma"/>
            <family val="2"/>
          </rPr>
          <t>Create a unit test plan for a medium-size code segment.</t>
        </r>
      </text>
    </comment>
    <comment ref="E1019" authorId="0" shapeId="0">
      <text>
        <r>
          <rPr>
            <sz val="9"/>
            <color indexed="81"/>
            <rFont val="Tahoma"/>
            <family val="2"/>
          </rPr>
          <t xml:space="preserve">Refactor a program by identifying opportunities to apply procedural abstraction. </t>
        </r>
      </text>
    </comment>
    <comment ref="E1020" authorId="0" shapeId="0">
      <text>
        <r>
          <rPr>
            <sz val="9"/>
            <color indexed="81"/>
            <rFont val="Tahoma"/>
            <family val="2"/>
          </rPr>
          <t xml:space="preserve">Apply a variety of strategies to the testing and debugging of simple programs. </t>
        </r>
      </text>
    </comment>
    <comment ref="E1021" authorId="0" shapeId="0">
      <text>
        <r>
          <rPr>
            <sz val="9"/>
            <color indexed="81"/>
            <rFont val="Tahoma"/>
            <family val="2"/>
          </rPr>
          <t xml:space="preserve">Construct, execute and debug programs using a modern IDE and associated tools such as unit testing tools and visual debuggers. </t>
        </r>
      </text>
    </comment>
    <comment ref="E1022" authorId="0" shapeId="0">
      <text>
        <r>
          <rPr>
            <sz val="9"/>
            <color indexed="81"/>
            <rFont val="Tahoma"/>
            <family val="2"/>
          </rPr>
          <t xml:space="preserve">Construct and debug programs using the standard libraries available with a chosen programming language. </t>
        </r>
      </text>
    </comment>
    <comment ref="E1023" authorId="0" shapeId="0">
      <text>
        <r>
          <rPr>
            <sz val="9"/>
            <color indexed="81"/>
            <rFont val="Tahoma"/>
            <family val="2"/>
          </rPr>
          <t xml:space="preserve">Analyze the extent to which another programmer’s code meets documentation and programming style standards. </t>
        </r>
      </text>
    </comment>
    <comment ref="E1024" authorId="0" shapeId="0">
      <text>
        <r>
          <rPr>
            <sz val="9"/>
            <color indexed="81"/>
            <rFont val="Tahoma"/>
            <family val="2"/>
          </rPr>
          <t xml:space="preserve">Apply consistent documentation and program style standards that contribute to the readability and maintainability of software. </t>
        </r>
      </text>
    </comment>
    <comment ref="E1027" authorId="0" shapeId="0">
      <text>
        <r>
          <rPr>
            <sz val="9"/>
            <color indexed="81"/>
            <rFont val="Tahoma"/>
            <family val="2"/>
          </rPr>
          <t xml:space="preserve">Describe how software can interact with and participate in various systems including information management, embedded, process control, and communications systems. </t>
        </r>
      </text>
    </comment>
    <comment ref="E1028" authorId="0" shapeId="0">
      <text>
        <r>
          <rPr>
            <sz val="9"/>
            <color indexed="81"/>
            <rFont val="Tahoma"/>
            <family val="2"/>
          </rPr>
          <t xml:space="preserve">Describe the difference between principles of the waterfall model and models using iterations. </t>
        </r>
      </text>
    </comment>
    <comment ref="E1029" authorId="0" shapeId="0">
      <text>
        <r>
          <rPr>
            <sz val="9"/>
            <color indexed="81"/>
            <rFont val="Tahoma"/>
            <family val="2"/>
          </rPr>
          <t xml:space="preserve">Describe the different practices that are key components of various process model. </t>
        </r>
      </text>
    </comment>
    <comment ref="E1030" authorId="0" shapeId="0">
      <text>
        <r>
          <rPr>
            <sz val="9"/>
            <color indexed="81"/>
            <rFont val="Tahoma"/>
            <family val="2"/>
          </rPr>
          <t xml:space="preserve">Differentiate among the phases of software development. </t>
        </r>
      </text>
    </comment>
    <comment ref="E1031" authorId="0" shapeId="0">
      <text>
        <r>
          <rPr>
            <sz val="9"/>
            <color indexed="81"/>
            <rFont val="Tahoma"/>
            <family val="2"/>
          </rPr>
          <t xml:space="preserve">Describe how programming in the large differs from individual efforts with respect to understanding a large code base, code reading, understanding builds, and understanding context of changes. </t>
        </r>
      </text>
    </comment>
    <comment ref="E1032" authorId="0" shapeId="0">
      <text>
        <r>
          <rPr>
            <sz val="9"/>
            <color indexed="81"/>
            <rFont val="Tahoma"/>
            <family val="2"/>
          </rPr>
          <t xml:space="preserve">Explain the concept of a software life cycle and provide an example, illustrating its phases including the deliverables that are produced. </t>
        </r>
      </text>
    </comment>
    <comment ref="E1033" authorId="0" shapeId="0">
      <text>
        <r>
          <rPr>
            <sz val="9"/>
            <color indexed="81"/>
            <rFont val="Tahoma"/>
            <family val="2"/>
          </rPr>
          <t xml:space="preserve">Compare several common process models with respect to their value for development of particular classes of software systems taking into account issues such as requirement stability, size, and non-functional characteristics. </t>
        </r>
      </text>
    </comment>
    <comment ref="E1034" authorId="0" shapeId="0">
      <text>
        <r>
          <rPr>
            <sz val="9"/>
            <color indexed="81"/>
            <rFont val="Tahoma"/>
            <family val="2"/>
          </rPr>
          <t xml:space="preserve">Define software quality and describe the role of quality assurance activities in the software process. </t>
        </r>
      </text>
    </comment>
    <comment ref="E1035" authorId="0" shapeId="0">
      <text>
        <r>
          <rPr>
            <sz val="9"/>
            <color indexed="81"/>
            <rFont val="Tahoma"/>
            <family val="2"/>
          </rPr>
          <t>Describe the intent and fundamental similarities among process improvement approaches.</t>
        </r>
      </text>
    </comment>
    <comment ref="E1036" authorId="0" shapeId="0">
      <text>
        <r>
          <rPr>
            <sz val="9"/>
            <color indexed="81"/>
            <rFont val="Tahoma"/>
            <family val="2"/>
          </rPr>
          <t xml:space="preserve">Compare several process improvement models such as CMM, CMMI, CQI, Plan-Do-Check-Act, or ISO9000. </t>
        </r>
      </text>
    </comment>
    <comment ref="E1037" authorId="0" shapeId="0">
      <text>
        <r>
          <rPr>
            <sz val="9"/>
            <color indexed="81"/>
            <rFont val="Tahoma"/>
            <family val="2"/>
          </rPr>
          <t xml:space="preserve">Use a process improvement model such as PSP to assess a development effort and recommend approaches to improvement. </t>
        </r>
      </text>
    </comment>
    <comment ref="E1038" authorId="0" shapeId="0">
      <text>
        <r>
          <rPr>
            <sz val="9"/>
            <color indexed="81"/>
            <rFont val="Tahoma"/>
            <family val="2"/>
          </rPr>
          <t xml:space="preserve">Explain the role of process maturity models in process improvement. </t>
        </r>
      </text>
    </comment>
    <comment ref="E1039" authorId="0" shapeId="0">
      <text>
        <r>
          <rPr>
            <sz val="9"/>
            <color indexed="81"/>
            <rFont val="Tahoma"/>
            <family val="2"/>
          </rPr>
          <t xml:space="preserve">Describe several process metrics for assessing and controlling a project. </t>
        </r>
      </text>
    </comment>
    <comment ref="E1040" authorId="0" shapeId="0">
      <text>
        <r>
          <rPr>
            <sz val="9"/>
            <color indexed="81"/>
            <rFont val="Tahoma"/>
            <family val="2"/>
          </rPr>
          <t>Use project metrics to describe the current state of a project.</t>
        </r>
      </text>
    </comment>
    <comment ref="E1043" authorId="0" shapeId="0">
      <text>
        <r>
          <rPr>
            <sz val="9"/>
            <color indexed="81"/>
            <rFont val="Tahoma"/>
            <family val="2"/>
          </rPr>
          <t>Identify behaviors that contribute to the effective functioning of a team.</t>
        </r>
      </text>
    </comment>
    <comment ref="E1044" authorId="0" shapeId="0">
      <text>
        <r>
          <rPr>
            <sz val="9"/>
            <color indexed="81"/>
            <rFont val="Tahoma"/>
            <family val="2"/>
          </rPr>
          <t>Create and follow an agenda for a team meeting.</t>
        </r>
      </text>
    </comment>
    <comment ref="E1045" authorId="0" shapeId="0">
      <text>
        <r>
          <rPr>
            <sz val="9"/>
            <color indexed="81"/>
            <rFont val="Tahoma"/>
            <family val="2"/>
          </rPr>
          <t xml:space="preserve">Identify and justify necessary roles in a software development team. </t>
        </r>
      </text>
    </comment>
    <comment ref="E1046" authorId="0" shapeId="0">
      <text>
        <r>
          <rPr>
            <sz val="9"/>
            <color indexed="81"/>
            <rFont val="Tahoma"/>
            <family val="2"/>
          </rPr>
          <t>Understand the sources, hazards, and potential benefits of team conflict.</t>
        </r>
      </text>
    </comment>
    <comment ref="E1047" authorId="0" shapeId="0">
      <text>
        <r>
          <rPr>
            <sz val="9"/>
            <color indexed="81"/>
            <rFont val="Tahoma"/>
            <family val="2"/>
          </rPr>
          <t xml:space="preserve">Apply a conflict resolution strategy in a team setting. </t>
        </r>
      </text>
    </comment>
    <comment ref="E1048" authorId="0" shapeId="0">
      <text>
        <r>
          <rPr>
            <sz val="9"/>
            <color indexed="81"/>
            <rFont val="Tahoma"/>
            <family val="2"/>
          </rPr>
          <t xml:space="preserve">Use an ad hoc method to estimate software development effort (e.g., time) and compare to actual effort required. </t>
        </r>
      </text>
    </comment>
    <comment ref="E1049" authorId="0" shapeId="0">
      <text>
        <r>
          <rPr>
            <sz val="9"/>
            <color indexed="81"/>
            <rFont val="Tahoma"/>
            <family val="2"/>
          </rPr>
          <t xml:space="preserve">List several examples of software risks. </t>
        </r>
      </text>
    </comment>
    <comment ref="E1050" authorId="0" shapeId="0">
      <text>
        <r>
          <rPr>
            <sz val="9"/>
            <color indexed="81"/>
            <rFont val="Tahoma"/>
            <family val="2"/>
          </rPr>
          <t xml:space="preserve">Describe the impact of risk in a software development life cycle. </t>
        </r>
      </text>
    </comment>
    <comment ref="E1051" authorId="0" shapeId="0">
      <text>
        <r>
          <rPr>
            <sz val="9"/>
            <color indexed="81"/>
            <rFont val="Tahoma"/>
            <family val="2"/>
          </rPr>
          <t xml:space="preserve">Describe different categories of risk in software systems. </t>
        </r>
      </text>
    </comment>
    <comment ref="E1052" authorId="0" shapeId="0">
      <text>
        <r>
          <rPr>
            <sz val="9"/>
            <color indexed="81"/>
            <rFont val="Tahoma"/>
            <family val="2"/>
          </rPr>
          <t xml:space="preserve">Identify security risks for a software system. </t>
        </r>
      </text>
    </comment>
    <comment ref="E1053" authorId="0" shapeId="0">
      <text>
        <r>
          <rPr>
            <sz val="9"/>
            <color indexed="81"/>
            <rFont val="Tahoma"/>
            <family val="2"/>
          </rPr>
          <t>Demonstrate through involvement in a team project the central elements of team building and team management.</t>
        </r>
      </text>
    </comment>
    <comment ref="E1054" authorId="0" shapeId="0">
      <text>
        <r>
          <rPr>
            <sz val="9"/>
            <color indexed="81"/>
            <rFont val="Tahoma"/>
            <family val="2"/>
          </rPr>
          <t xml:space="preserve">Identify several possible team organizational structures and team decision-making processes. </t>
        </r>
      </text>
    </comment>
    <comment ref="E1055" authorId="0" shapeId="0">
      <text>
        <r>
          <rPr>
            <sz val="9"/>
            <color indexed="81"/>
            <rFont val="Tahoma"/>
            <family val="2"/>
          </rPr>
          <t xml:space="preserve">Create a team by identifying appropriate roles and assigning roles to team members. </t>
        </r>
      </text>
    </comment>
    <comment ref="E1056" authorId="0" shapeId="0">
      <text>
        <r>
          <rPr>
            <sz val="9"/>
            <color indexed="81"/>
            <rFont val="Tahoma"/>
            <family val="2"/>
          </rPr>
          <t xml:space="preserve">Assess and provide feedback to teams and individuals on their performance in a team setting. </t>
        </r>
      </text>
    </comment>
    <comment ref="E1057" authorId="0" shapeId="0">
      <text>
        <r>
          <rPr>
            <sz val="9"/>
            <color indexed="81"/>
            <rFont val="Tahoma"/>
            <family val="2"/>
          </rPr>
          <t xml:space="preserve">Prepare a project plan for a software project that includes estimates of size and effort, a schedule, resource allocation, configuration control, change management, and project risk identification and management. </t>
        </r>
      </text>
    </comment>
    <comment ref="E1058" authorId="0" shapeId="0">
      <text>
        <r>
          <rPr>
            <sz val="9"/>
            <color indexed="81"/>
            <rFont val="Tahoma"/>
            <family val="2"/>
          </rPr>
          <t xml:space="preserve">Track the progress of a project using appropriate project metrics. </t>
        </r>
      </text>
    </comment>
    <comment ref="E1059" authorId="0" shapeId="0">
      <text>
        <r>
          <rPr>
            <sz val="9"/>
            <color indexed="81"/>
            <rFont val="Tahoma"/>
            <family val="2"/>
          </rPr>
          <t xml:space="preserve">Compare simple software size and cost estimation techniques. </t>
        </r>
      </text>
    </comment>
    <comment ref="E1060" authorId="0" shapeId="0">
      <text>
        <r>
          <rPr>
            <sz val="9"/>
            <color indexed="81"/>
            <rFont val="Tahoma"/>
            <family val="2"/>
          </rPr>
          <t xml:space="preserve">Use a project management tool to assist in the assignment and tracking of tasks in a software development project. </t>
        </r>
      </text>
    </comment>
    <comment ref="E1061" authorId="0" shapeId="0">
      <text>
        <r>
          <rPr>
            <sz val="9"/>
            <color indexed="81"/>
            <rFont val="Tahoma"/>
            <family val="2"/>
          </rPr>
          <t xml:space="preserve">Describe the impact of risk tolerance on the software development process. </t>
        </r>
      </text>
    </comment>
    <comment ref="E1062" authorId="0" shapeId="0">
      <text>
        <r>
          <rPr>
            <sz val="9"/>
            <color indexed="81"/>
            <rFont val="Tahoma"/>
            <family val="2"/>
          </rPr>
          <t xml:space="preserve">Identify risks and describe approaches to managing risk (avoidance, acceptance, transference, mitigation), and characterize the strengths and shortcomings of each. </t>
        </r>
      </text>
    </comment>
    <comment ref="E1063" authorId="0" shapeId="0">
      <text>
        <r>
          <rPr>
            <sz val="9"/>
            <color indexed="81"/>
            <rFont val="Tahoma"/>
            <family val="2"/>
          </rPr>
          <t>Explain how risk affects decisions in the software development process.</t>
        </r>
      </text>
    </comment>
    <comment ref="E1064" authorId="0" shapeId="0">
      <text>
        <r>
          <rPr>
            <sz val="9"/>
            <color indexed="81"/>
            <rFont val="Tahoma"/>
            <family val="2"/>
          </rPr>
          <t>Demonstrate a systematic approach to the task of identifying hazards and risks in a particular situation.</t>
        </r>
      </text>
    </comment>
    <comment ref="E1065" authorId="0" shapeId="0">
      <text>
        <r>
          <rPr>
            <sz val="9"/>
            <color indexed="81"/>
            <rFont val="Tahoma"/>
            <family val="2"/>
          </rPr>
          <t xml:space="preserve">Apply the basic principles of risk management in a variety of simple scenarios including a security situation. </t>
        </r>
      </text>
    </comment>
    <comment ref="E1066" authorId="0" shapeId="0">
      <text>
        <r>
          <rPr>
            <sz val="9"/>
            <color indexed="81"/>
            <rFont val="Tahoma"/>
            <family val="2"/>
          </rPr>
          <t>Conduct a cost/benefit analysis for a risk mitigation approach.</t>
        </r>
      </text>
    </comment>
    <comment ref="E1067" authorId="0" shapeId="0">
      <text>
        <r>
          <rPr>
            <sz val="9"/>
            <color indexed="81"/>
            <rFont val="Tahoma"/>
            <family val="2"/>
          </rPr>
          <t>Identify and analyze some of the risks for an entire system that arise from aspects other than the software.</t>
        </r>
      </text>
    </comment>
    <comment ref="E1070" authorId="0" shapeId="0">
      <text>
        <r>
          <rPr>
            <sz val="9"/>
            <color indexed="81"/>
            <rFont val="Tahoma"/>
            <family val="2"/>
          </rPr>
          <t xml:space="preserve">Describe the difference between centralized and distributed software configuration management. </t>
        </r>
      </text>
    </comment>
    <comment ref="E1071" authorId="0" shapeId="0">
      <text>
        <r>
          <rPr>
            <sz val="9"/>
            <color indexed="81"/>
            <rFont val="Tahoma"/>
            <family val="2"/>
          </rPr>
          <t xml:space="preserve">Identify configuration items and use a source code control tool in a small team-based project. </t>
        </r>
      </text>
    </comment>
    <comment ref="E1072" authorId="0" shapeId="0">
      <text>
        <r>
          <rPr>
            <sz val="9"/>
            <color indexed="81"/>
            <rFont val="Tahoma"/>
            <family val="2"/>
          </rPr>
          <t xml:space="preserve">Describe the issues that are important in selecting a set of tools for the development of a particular software system, including tools for requirements tracking, design modeling, implementation, build automation, and testing. </t>
        </r>
      </text>
    </comment>
    <comment ref="E1073" authorId="0" shapeId="0">
      <text>
        <r>
          <rPr>
            <sz val="9"/>
            <color indexed="81"/>
            <rFont val="Tahoma"/>
            <family val="2"/>
          </rPr>
          <t xml:space="preserve">Demonstrate the capability to use software tools in support of the development of a software product of medium size. </t>
        </r>
      </text>
    </comment>
    <comment ref="E1076" authorId="0" shapeId="0">
      <text>
        <r>
          <rPr>
            <sz val="9"/>
            <color indexed="81"/>
            <rFont val="Tahoma"/>
            <family val="2"/>
          </rPr>
          <t xml:space="preserve">List the key components of a use case or similar description of some behavior that is required for a system and discuss their role in the requirements engineering process. </t>
        </r>
      </text>
    </comment>
    <comment ref="E1077" authorId="0" shapeId="0">
      <text>
        <r>
          <rPr>
            <sz val="9"/>
            <color indexed="81"/>
            <rFont val="Tahoma"/>
            <family val="2"/>
          </rPr>
          <t xml:space="preserve">Interpret a given requirements model for a simple software system. </t>
        </r>
      </text>
    </comment>
    <comment ref="E1078" authorId="0" shapeId="0">
      <text>
        <r>
          <rPr>
            <sz val="9"/>
            <color indexed="81"/>
            <rFont val="Tahoma"/>
            <family val="2"/>
          </rPr>
          <t xml:space="preserve">Conduct a review of a set of software requirements to determine the quality of the requirements with respect to the characteristics of good requirements. </t>
        </r>
      </text>
    </comment>
    <comment ref="E1079" authorId="0" shapeId="0">
      <text>
        <r>
          <rPr>
            <sz val="9"/>
            <color indexed="81"/>
            <rFont val="Tahoma"/>
            <family val="2"/>
          </rPr>
          <t xml:space="preserve">Describe the fundamental challenges of and common techniques used for requirements elicitation. </t>
        </r>
      </text>
    </comment>
    <comment ref="E1080" authorId="0" shapeId="0">
      <text>
        <r>
          <rPr>
            <sz val="9"/>
            <color indexed="81"/>
            <rFont val="Tahoma"/>
            <family val="2"/>
          </rPr>
          <t xml:space="preserve">List the key components of a class diagram or similar description of the data that a system is required to handle. </t>
        </r>
      </text>
    </comment>
    <comment ref="E1081" authorId="0" shapeId="0">
      <text>
        <r>
          <rPr>
            <sz val="9"/>
            <color indexed="81"/>
            <rFont val="Tahoma"/>
            <family val="2"/>
          </rPr>
          <t xml:space="preserve">Identify both functional and non-functional requirements in a given requirements specification for a software system. </t>
        </r>
      </text>
    </comment>
    <comment ref="E1082" authorId="0" shapeId="0">
      <text>
        <r>
          <rPr>
            <sz val="9"/>
            <color indexed="81"/>
            <rFont val="Tahoma"/>
            <family val="2"/>
          </rPr>
          <t xml:space="preserve">Apply key elements and common methods for elicitation and analysis to produce a set of software requirements for a medium-sized software system. </t>
        </r>
      </text>
    </comment>
    <comment ref="E1083" authorId="0" shapeId="0">
      <text>
        <r>
          <rPr>
            <sz val="9"/>
            <color indexed="81"/>
            <rFont val="Tahoma"/>
            <family val="2"/>
          </rPr>
          <t xml:space="preserve">Use a common, non-formal method to model and specify (in the form of a requirements specification document) the requirements for a medium-size software system </t>
        </r>
      </text>
    </comment>
    <comment ref="E1084" authorId="0" shapeId="0">
      <text>
        <r>
          <rPr>
            <sz val="9"/>
            <color indexed="81"/>
            <rFont val="Tahoma"/>
            <family val="2"/>
          </rPr>
          <t xml:space="preserve">Translate into natural language a software requirements specification (e.g., a software component contract) written in a formal specification language. </t>
        </r>
      </text>
    </comment>
    <comment ref="E1085" authorId="0" shapeId="0">
      <text>
        <r>
          <rPr>
            <sz val="9"/>
            <color indexed="81"/>
            <rFont val="Tahoma"/>
            <family val="2"/>
          </rPr>
          <t>Create a prototype of a software system to mitigate risk in requirements.</t>
        </r>
      </text>
    </comment>
    <comment ref="E1086" authorId="0" shapeId="0">
      <text>
        <r>
          <rPr>
            <sz val="9"/>
            <color indexed="81"/>
            <rFont val="Tahoma"/>
            <family val="2"/>
          </rPr>
          <t xml:space="preserve">Differentiate between forward and backward tracing and explain their roles in the requirements validation process. </t>
        </r>
      </text>
    </comment>
    <comment ref="E1089" authorId="0" shapeId="0">
      <text>
        <r>
          <rPr>
            <sz val="9"/>
            <color indexed="81"/>
            <rFont val="Tahoma"/>
            <family val="2"/>
          </rPr>
          <t xml:space="preserve">Articulate design principles including separation of concerns, information hiding, coupling and cohesion, and encapsulation. </t>
        </r>
      </text>
    </comment>
    <comment ref="E1090" authorId="0" shapeId="0">
      <text>
        <r>
          <rPr>
            <sz val="9"/>
            <color indexed="81"/>
            <rFont val="Tahoma"/>
            <family val="2"/>
          </rPr>
          <t>Use a design paradigm to design a simple software system, and explain how system design principles have been applied in this design. [Application]</t>
        </r>
      </text>
    </comment>
    <comment ref="E1091" authorId="0" shapeId="0">
      <text>
        <r>
          <rPr>
            <sz val="9"/>
            <color indexed="81"/>
            <rFont val="Tahoma"/>
            <family val="2"/>
          </rPr>
          <t xml:space="preserve">Construct models of the design of a simple software system that are appropriate for the paradigm used to design it. </t>
        </r>
      </text>
    </comment>
    <comment ref="E1092" authorId="0" shapeId="0">
      <text>
        <r>
          <rPr>
            <sz val="9"/>
            <color indexed="81"/>
            <rFont val="Tahoma"/>
            <family val="2"/>
          </rPr>
          <t xml:space="preserve">For the design of a simple software system within the context of a single design paradigm, describe the software architecture of that system. </t>
        </r>
      </text>
    </comment>
    <comment ref="E1093" authorId="0" shapeId="0">
      <text>
        <r>
          <rPr>
            <sz val="9"/>
            <color indexed="81"/>
            <rFont val="Tahoma"/>
            <family val="2"/>
          </rPr>
          <t>Within the context of a single design paradigm, describe one or more design patterns that could be applicable to the design of a simple software system.  [Knowledge]</t>
        </r>
      </text>
    </comment>
    <comment ref="E1094" authorId="0" shapeId="0">
      <text>
        <r>
          <rPr>
            <sz val="9"/>
            <color indexed="81"/>
            <rFont val="Tahoma"/>
            <family val="2"/>
          </rPr>
          <t xml:space="preserve">For a simple system suitable for a given scenario, discuss and select an appropriate design paradigm. </t>
        </r>
      </text>
    </comment>
    <comment ref="E1095" authorId="0" shapeId="0">
      <text>
        <r>
          <rPr>
            <sz val="9"/>
            <color indexed="81"/>
            <rFont val="Tahoma"/>
            <family val="2"/>
          </rPr>
          <t xml:space="preserve">Create appropriate models for the structure and behavior of software products from their requirements specifications.  </t>
        </r>
      </text>
    </comment>
    <comment ref="E1096" authorId="0" shapeId="0">
      <text>
        <r>
          <rPr>
            <sz val="9"/>
            <color indexed="81"/>
            <rFont val="Tahoma"/>
            <family val="2"/>
          </rPr>
          <t xml:space="preserve">Explain the relationships between the requirements for a software product and the designed structure and behavior, in terms of the appropriate models and transformations of them.  </t>
        </r>
      </text>
    </comment>
    <comment ref="E1097" authorId="0" shapeId="0">
      <text>
        <r>
          <rPr>
            <sz val="9"/>
            <color indexed="81"/>
            <rFont val="Tahoma"/>
            <family val="2"/>
          </rPr>
          <t xml:space="preserve">Apply simple examples of patterns in a software design.  </t>
        </r>
      </text>
    </comment>
    <comment ref="E1098" authorId="0" shapeId="0">
      <text>
        <r>
          <rPr>
            <sz val="9"/>
            <color indexed="81"/>
            <rFont val="Tahoma"/>
            <family val="2"/>
          </rPr>
          <t xml:space="preserve">Given a high-level design, identify the software architecture by differentiating among common software architectures such as 3-tier, pipe-and-filter, and client-server. </t>
        </r>
      </text>
    </comment>
    <comment ref="E1099" authorId="0" shapeId="0">
      <text>
        <r>
          <rPr>
            <sz val="9"/>
            <color indexed="81"/>
            <rFont val="Tahoma"/>
            <family val="2"/>
          </rPr>
          <t xml:space="preserve">Investigate the impact of software architectures selection on the design of a simple system. </t>
        </r>
      </text>
    </comment>
    <comment ref="E1100" authorId="0" shapeId="0">
      <text>
        <r>
          <rPr>
            <sz val="9"/>
            <color indexed="81"/>
            <rFont val="Tahoma"/>
            <family val="2"/>
          </rPr>
          <t xml:space="preserve">Select suitable components for use in the design of a software product. </t>
        </r>
      </text>
    </comment>
    <comment ref="E1101" authorId="0" shapeId="0">
      <text>
        <r>
          <rPr>
            <sz val="9"/>
            <color indexed="81"/>
            <rFont val="Tahoma"/>
            <family val="2"/>
          </rPr>
          <t xml:space="preserve">Explain how suitable components might need to be adapted for use in the design of a software product.  </t>
        </r>
      </text>
    </comment>
    <comment ref="E1102" authorId="0" shapeId="0">
      <text>
        <r>
          <rPr>
            <sz val="9"/>
            <color indexed="81"/>
            <rFont val="Tahoma"/>
            <family val="2"/>
          </rPr>
          <t xml:space="preserve">Design a contract for a typical small software component for use in a given system.  </t>
        </r>
      </text>
    </comment>
    <comment ref="E1103" authorId="0" shapeId="0">
      <text>
        <r>
          <rPr>
            <sz val="9"/>
            <color indexed="81"/>
            <rFont val="Tahoma"/>
            <family val="2"/>
          </rPr>
          <t>Discuss and select appropriate software architecture for a simple system suitable for a given scenario.</t>
        </r>
      </text>
    </comment>
    <comment ref="E1104" authorId="0" shapeId="0">
      <text>
        <r>
          <rPr>
            <sz val="9"/>
            <color indexed="81"/>
            <rFont val="Tahoma"/>
            <family val="2"/>
          </rPr>
          <t xml:space="preserve">Apply models for internal and external qualities in designing software components to achieve an acceptable tradeoff between conflicting quality aspects. </t>
        </r>
      </text>
    </comment>
    <comment ref="E1105" authorId="0" shapeId="0">
      <text>
        <r>
          <rPr>
            <sz val="9"/>
            <color indexed="81"/>
            <rFont val="Tahoma"/>
            <family val="2"/>
          </rPr>
          <t xml:space="preserve">Analyze a software design from the perspective of a significant internal quality attribute. </t>
        </r>
      </text>
    </comment>
    <comment ref="E1106" authorId="0" shapeId="0">
      <text>
        <r>
          <rPr>
            <sz val="9"/>
            <color indexed="81"/>
            <rFont val="Tahoma"/>
            <family val="2"/>
          </rPr>
          <t xml:space="preserve">Analyze a software design from the perspective of a significant external quality attribute.  </t>
        </r>
      </text>
    </comment>
    <comment ref="E1107" authorId="0" shapeId="0">
      <text>
        <r>
          <rPr>
            <sz val="9"/>
            <color indexed="81"/>
            <rFont val="Tahoma"/>
            <family val="2"/>
          </rPr>
          <t xml:space="preserve">Explain the role of objects in middleware systems and the relationship with components. </t>
        </r>
      </text>
    </comment>
    <comment ref="E1108" authorId="0" shapeId="0">
      <text>
        <r>
          <rPr>
            <sz val="9"/>
            <color indexed="81"/>
            <rFont val="Tahoma"/>
            <family val="2"/>
          </rPr>
          <t xml:space="preserve">Apply component-oriented approaches to the design of a range of software, such as using components for concurrency and transactions, for reliable communication services, for database interaction including services for remote query and database management, or for secure communication and access. </t>
        </r>
      </text>
    </comment>
    <comment ref="E1111" authorId="0" shapeId="0">
      <text>
        <r>
          <rPr>
            <sz val="9"/>
            <color indexed="81"/>
            <rFont val="Tahoma"/>
            <family val="2"/>
          </rPr>
          <t>Describe techniques, coding idioms and mechanisms for implementing designs to achieve desired properties such as reliability, efficiency, and robustness.</t>
        </r>
      </text>
    </comment>
    <comment ref="E1112" authorId="0" shapeId="0">
      <text>
        <r>
          <rPr>
            <sz val="9"/>
            <color indexed="81"/>
            <rFont val="Tahoma"/>
            <family val="2"/>
          </rPr>
          <t>Build robust code using exception handling mechanisms.</t>
        </r>
      </text>
    </comment>
    <comment ref="E1113" authorId="0" shapeId="0">
      <text>
        <r>
          <rPr>
            <sz val="9"/>
            <color indexed="81"/>
            <rFont val="Tahoma"/>
            <family val="2"/>
          </rPr>
          <t xml:space="preserve">Describe secure coding and defensive coding practices. </t>
        </r>
      </text>
    </comment>
    <comment ref="E1114" authorId="0" shapeId="0">
      <text>
        <r>
          <rPr>
            <sz val="9"/>
            <color indexed="81"/>
            <rFont val="Tahoma"/>
            <family val="2"/>
          </rPr>
          <t>Select and use a defined coding standard in a small software project.</t>
        </r>
      </text>
    </comment>
    <comment ref="E1115" authorId="0" shapeId="0">
      <text>
        <r>
          <rPr>
            <sz val="9"/>
            <color indexed="81"/>
            <rFont val="Tahoma"/>
            <family val="2"/>
          </rPr>
          <t xml:space="preserve">Compare and contrast integration strategies including top-down, bottom-up, and sandwich integration. </t>
        </r>
      </text>
    </comment>
    <comment ref="E1116" authorId="0" shapeId="0">
      <text>
        <r>
          <rPr>
            <sz val="9"/>
            <color indexed="81"/>
            <rFont val="Tahoma"/>
            <family val="2"/>
          </rPr>
          <t xml:space="preserve">Describe the process of analyzing and implementing changes to code base developed for a specific project. </t>
        </r>
      </text>
    </comment>
    <comment ref="E1117" authorId="0" shapeId="0">
      <text>
        <r>
          <rPr>
            <sz val="9"/>
            <color indexed="81"/>
            <rFont val="Tahoma"/>
            <family val="2"/>
          </rPr>
          <t>Describe the process of analyzing and implementing changes to a large existing code base.</t>
        </r>
      </text>
    </comment>
    <comment ref="E1118" authorId="0" shapeId="0">
      <text>
        <r>
          <rPr>
            <sz val="9"/>
            <color indexed="81"/>
            <rFont val="Tahoma"/>
            <family val="2"/>
          </rPr>
          <t>Rewrite a simple program to remove common vulnerabilities, such as buffer overflows, integer overflows and race conditions</t>
        </r>
      </text>
    </comment>
    <comment ref="E1119" authorId="0" shapeId="0">
      <text>
        <r>
          <rPr>
            <sz val="9"/>
            <color indexed="81"/>
            <rFont val="Tahoma"/>
            <family val="2"/>
          </rPr>
          <t>State and apply the principles of least privilege and fail-safe defaults.</t>
        </r>
      </text>
    </comment>
    <comment ref="E1120" authorId="0" shapeId="0">
      <text>
        <r>
          <rPr>
            <sz val="9"/>
            <color indexed="81"/>
            <rFont val="Tahoma"/>
            <family val="2"/>
          </rPr>
          <t>Write a simple library that performs some non-trivial task and will not terminate the calling program regardless of how it is called</t>
        </r>
      </text>
    </comment>
    <comment ref="E1123" authorId="0" shapeId="0">
      <text>
        <r>
          <rPr>
            <sz val="9"/>
            <color indexed="81"/>
            <rFont val="Tahoma"/>
            <family val="2"/>
          </rPr>
          <t xml:space="preserve">Distinguish between program validation and verification. </t>
        </r>
      </text>
    </comment>
    <comment ref="E1124" authorId="0" shapeId="0">
      <text>
        <r>
          <rPr>
            <sz val="9"/>
            <color indexed="81"/>
            <rFont val="Tahoma"/>
            <family val="2"/>
          </rPr>
          <t xml:space="preserve">Describe the role that tools can play in the validation of software. </t>
        </r>
      </text>
    </comment>
    <comment ref="E1125" authorId="0" shapeId="0">
      <text>
        <r>
          <rPr>
            <sz val="9"/>
            <color indexed="81"/>
            <rFont val="Tahoma"/>
            <family val="2"/>
          </rPr>
          <t xml:space="preserve">Undertake, as part of a team activity, an inspection of a medium-size code segment. </t>
        </r>
      </text>
    </comment>
    <comment ref="E1126" authorId="0" shapeId="0">
      <text>
        <r>
          <rPr>
            <sz val="9"/>
            <color indexed="81"/>
            <rFont val="Tahoma"/>
            <family val="2"/>
          </rPr>
          <t xml:space="preserve">Describe and distinguish among the different types and levels of testing (unit, integration, systems, and acceptance). </t>
        </r>
      </text>
    </comment>
    <comment ref="E1127" authorId="0" shapeId="0">
      <text>
        <r>
          <rPr>
            <sz val="9"/>
            <color indexed="81"/>
            <rFont val="Tahoma"/>
            <family val="2"/>
          </rPr>
          <t xml:space="preserve">Describe techniques for identifying significant test cases for unit, integration, and system testing. </t>
        </r>
      </text>
    </comment>
    <comment ref="E1128" authorId="0" shapeId="0">
      <text>
        <r>
          <rPr>
            <sz val="9"/>
            <color indexed="81"/>
            <rFont val="Tahoma"/>
            <family val="2"/>
          </rPr>
          <t xml:space="preserve">Use a defect tracking tool to manage software defects in a small software project. </t>
        </r>
      </text>
    </comment>
    <comment ref="E1129" authorId="0" shapeId="0">
      <text>
        <r>
          <rPr>
            <sz val="9"/>
            <color indexed="81"/>
            <rFont val="Tahoma"/>
            <family val="2"/>
          </rPr>
          <t xml:space="preserve">Describe the issues and approaches to testing distributed and parallel systems. </t>
        </r>
      </text>
    </comment>
    <comment ref="E1130" authorId="0" shapeId="0">
      <text>
        <r>
          <rPr>
            <sz val="9"/>
            <color indexed="81"/>
            <rFont val="Tahoma"/>
            <family val="2"/>
          </rPr>
          <t xml:space="preserve">Create, evaluate, and implement a test plan for a medium-size code segment. </t>
        </r>
      </text>
    </comment>
    <comment ref="E1131" authorId="0" shapeId="0">
      <text>
        <r>
          <rPr>
            <sz val="9"/>
            <color indexed="81"/>
            <rFont val="Tahoma"/>
            <family val="2"/>
          </rPr>
          <t xml:space="preserve">Compare static and dynamic approaches to verification. </t>
        </r>
      </text>
    </comment>
    <comment ref="E1132" authorId="0" shapeId="0">
      <text>
        <r>
          <rPr>
            <sz val="9"/>
            <color indexed="81"/>
            <rFont val="Tahoma"/>
            <family val="2"/>
          </rPr>
          <t xml:space="preserve">Discuss the issues involving the testing of object-oriented software. </t>
        </r>
      </text>
    </comment>
    <comment ref="E1133" authorId="0" shapeId="0">
      <text>
        <r>
          <rPr>
            <sz val="9"/>
            <color indexed="81"/>
            <rFont val="Tahoma"/>
            <family val="2"/>
          </rPr>
          <t xml:space="preserve">Describe techniques for the verification and validation of non-code artifacts. </t>
        </r>
      </text>
    </comment>
    <comment ref="E1134" authorId="0" shapeId="0">
      <text>
        <r>
          <rPr>
            <sz val="9"/>
            <color indexed="81"/>
            <rFont val="Tahoma"/>
            <family val="2"/>
          </rPr>
          <t xml:space="preserve">Describe approaches for fault estimation. </t>
        </r>
      </text>
    </comment>
    <comment ref="E1135" authorId="0" shapeId="0">
      <text>
        <r>
          <rPr>
            <sz val="9"/>
            <color indexed="81"/>
            <rFont val="Tahoma"/>
            <family val="2"/>
          </rPr>
          <t xml:space="preserve">Estimate the number of faults in a small software application based on fault density and fault seeding. </t>
        </r>
      </text>
    </comment>
    <comment ref="E1136" authorId="0" shapeId="0">
      <text>
        <r>
          <rPr>
            <sz val="9"/>
            <color indexed="81"/>
            <rFont val="Tahoma"/>
            <family val="2"/>
          </rPr>
          <t xml:space="preserve">Conduct an inspection or review of software source code for a small or medium sized software project. </t>
        </r>
      </text>
    </comment>
    <comment ref="E1139" authorId="0" shapeId="0">
      <text>
        <r>
          <rPr>
            <sz val="9"/>
            <color indexed="81"/>
            <rFont val="Tahoma"/>
            <family val="2"/>
          </rPr>
          <t xml:space="preserve">Identify the principal issues associated with software evolution and explain their impact on the software life cycle. </t>
        </r>
      </text>
    </comment>
    <comment ref="E1140" authorId="0" shapeId="0">
      <text>
        <r>
          <rPr>
            <sz val="9"/>
            <color indexed="81"/>
            <rFont val="Tahoma"/>
            <family val="2"/>
          </rPr>
          <t xml:space="preserve">Estimate the impact of a change request to an existing product of medium size. </t>
        </r>
      </text>
    </comment>
    <comment ref="E1141" authorId="0" shapeId="0">
      <text>
        <r>
          <rPr>
            <sz val="9"/>
            <color indexed="81"/>
            <rFont val="Tahoma"/>
            <family val="2"/>
          </rPr>
          <t xml:space="preserve">Identify weaknesses in a given simple design, and removed them through refactoring. </t>
        </r>
      </text>
    </comment>
    <comment ref="E1142" authorId="0" shapeId="0">
      <text>
        <r>
          <rPr>
            <sz val="9"/>
            <color indexed="81"/>
            <rFont val="Tahoma"/>
            <family val="2"/>
          </rPr>
          <t>Discuss the challenges of evolving systems in a changing environment.</t>
        </r>
      </text>
    </comment>
    <comment ref="E1143" authorId="0" shapeId="0">
      <text>
        <r>
          <rPr>
            <sz val="9"/>
            <color indexed="81"/>
            <rFont val="Tahoma"/>
            <family val="2"/>
          </rPr>
          <t xml:space="preserve">Outline the process of regression testing and its role in release management. </t>
        </r>
      </text>
    </comment>
    <comment ref="E1144" authorId="0" shapeId="0">
      <text>
        <r>
          <rPr>
            <sz val="9"/>
            <color indexed="81"/>
            <rFont val="Tahoma"/>
            <family val="2"/>
          </rPr>
          <t xml:space="preserve">Discuss the advantages and disadvantages of software reuse. </t>
        </r>
      </text>
    </comment>
    <comment ref="E1147" authorId="0" shapeId="0">
      <text>
        <r>
          <rPr>
            <sz val="9"/>
            <color indexed="81"/>
            <rFont val="Tahoma"/>
            <family val="2"/>
          </rPr>
          <t xml:space="preserve">Describe the role formal specification and analysis techniques can play in the development of complex software and compare their use as validation and verification techniques with testing. </t>
        </r>
      </text>
    </comment>
    <comment ref="E1148" authorId="0" shapeId="0">
      <text>
        <r>
          <rPr>
            <sz val="9"/>
            <color indexed="81"/>
            <rFont val="Tahoma"/>
            <family val="2"/>
          </rPr>
          <t xml:space="preserve">Apply formal specification and analysis techniques to software designs and programs with low complexity. </t>
        </r>
      </text>
    </comment>
    <comment ref="E1149" authorId="0" shapeId="0">
      <text>
        <r>
          <rPr>
            <sz val="9"/>
            <color indexed="81"/>
            <rFont val="Tahoma"/>
            <family val="2"/>
          </rPr>
          <t xml:space="preserve">Explain the potential benefits and drawbacks of using formal specification languages. </t>
        </r>
      </text>
    </comment>
    <comment ref="E1150" authorId="0" shapeId="0">
      <text>
        <r>
          <rPr>
            <sz val="9"/>
            <color indexed="81"/>
            <rFont val="Tahoma"/>
            <family val="2"/>
          </rPr>
          <t xml:space="preserve">Create and evaluate program assertions for a variety of behaviors ranging from simple through complex. </t>
        </r>
      </text>
    </comment>
    <comment ref="E1151" authorId="0" shapeId="0">
      <text>
        <r>
          <rPr>
            <sz val="9"/>
            <color indexed="81"/>
            <rFont val="Tahoma"/>
            <family val="2"/>
          </rPr>
          <t xml:space="preserve">Using a common formal specification language, formulate the specification of a simple software system and derive examples of test cases from the specification. </t>
        </r>
      </text>
    </comment>
    <comment ref="E1154" authorId="0" shapeId="0">
      <text>
        <r>
          <rPr>
            <sz val="9"/>
            <color indexed="81"/>
            <rFont val="Tahoma"/>
            <family val="2"/>
          </rPr>
          <t xml:space="preserve">Explain the problems that exist in achieving very high levels of reliability. </t>
        </r>
      </text>
    </comment>
    <comment ref="E1155" authorId="0" shapeId="0">
      <text>
        <r>
          <rPr>
            <sz val="9"/>
            <color indexed="81"/>
            <rFont val="Tahoma"/>
            <family val="2"/>
          </rPr>
          <t xml:space="preserve">Describe how software reliability contributes to system reliability </t>
        </r>
      </text>
    </comment>
    <comment ref="E1156" authorId="0" shapeId="0">
      <text>
        <r>
          <rPr>
            <sz val="9"/>
            <color indexed="81"/>
            <rFont val="Tahoma"/>
            <family val="2"/>
          </rPr>
          <t xml:space="preserve">List approaches to minimizing faults that can be applied at each stage of the software lifecycle. </t>
        </r>
      </text>
    </comment>
    <comment ref="E1157" authorId="0" shapeId="0">
      <text>
        <r>
          <rPr>
            <sz val="9"/>
            <color indexed="81"/>
            <rFont val="Tahoma"/>
            <family val="2"/>
          </rPr>
          <t>Compare the characteristics of three different reliability modeling approaches.</t>
        </r>
      </text>
    </comment>
    <comment ref="E1158" authorId="0" shapeId="0">
      <text>
        <r>
          <rPr>
            <sz val="9"/>
            <color indexed="81"/>
            <rFont val="Tahoma"/>
            <family val="2"/>
          </rPr>
          <t>Demonstrate the ability to apply multiple methods to develop reliability estimates for a software system.</t>
        </r>
      </text>
    </comment>
    <comment ref="E1159" authorId="0" shapeId="0">
      <text>
        <r>
          <rPr>
            <sz val="9"/>
            <color indexed="81"/>
            <rFont val="Tahoma"/>
            <family val="2"/>
          </rPr>
          <t xml:space="preserve">Identify methods that will lead to the realization of a software architecture that achieves a specified reliability level of reliability. </t>
        </r>
      </text>
    </comment>
    <comment ref="E1160" authorId="0" shapeId="0">
      <text>
        <r>
          <rPr>
            <sz val="9"/>
            <color indexed="81"/>
            <rFont val="Tahoma"/>
            <family val="2"/>
          </rPr>
          <t>Identify ways to apply redundancy to achieve fault tolerance for a medium-sized application.</t>
        </r>
      </text>
    </comment>
    <comment ref="E1163" authorId="0" shapeId="0">
      <text>
        <r>
          <rPr>
            <sz val="9"/>
            <color indexed="81"/>
            <rFont val="Tahoma"/>
            <family val="2"/>
          </rPr>
          <t>List commonly encountered patterns of how computations are organized.</t>
        </r>
      </text>
    </comment>
    <comment ref="E1164" authorId="0" shapeId="0">
      <text>
        <r>
          <rPr>
            <sz val="9"/>
            <color indexed="81"/>
            <rFont val="Tahoma"/>
            <family val="2"/>
          </rPr>
          <t xml:space="preserve">Describe the basic building blocks of computers and their role in the historical development of computer architecture. </t>
        </r>
      </text>
    </comment>
    <comment ref="E1165" authorId="0" shapeId="0">
      <text>
        <r>
          <rPr>
            <sz val="9"/>
            <color indexed="81"/>
            <rFont val="Tahoma"/>
            <family val="2"/>
          </rPr>
          <t>Articulate the differences between single thread vs. multiple thread, single server vs. multiple server models, motivated by real world examples (e.g., cooking recipes, lines for multiple teller machines, couple shopping for food, wash-dry-fold, etc.).</t>
        </r>
      </text>
    </comment>
    <comment ref="E1166" authorId="0" shapeId="0">
      <text>
        <r>
          <rPr>
            <sz val="9"/>
            <color indexed="81"/>
            <rFont val="Tahoma"/>
            <family val="2"/>
          </rPr>
          <t>Articulate the concept of strong vs. weak scaling, i.e., how performance is affected by scale of problem vs. scale of resources to solve the problem. This can be motivated by the simple, real-world examples.</t>
        </r>
      </text>
    </comment>
    <comment ref="E1167" authorId="0" shapeId="0">
      <text>
        <r>
          <rPr>
            <sz val="9"/>
            <color indexed="81"/>
            <rFont val="Tahoma"/>
            <family val="2"/>
          </rPr>
          <t>Design a simple logic circuit using the fundamental building blocks of logic design.</t>
        </r>
      </text>
    </comment>
    <comment ref="E1168" authorId="0" shapeId="0">
      <text>
        <r>
          <rPr>
            <sz val="9"/>
            <color indexed="81"/>
            <rFont val="Tahoma"/>
            <family val="2"/>
          </rPr>
          <t>Use tools for capture, synthesis, and simulation to evaluate a logic design.</t>
        </r>
      </text>
    </comment>
    <comment ref="E1169" authorId="0" shapeId="0">
      <text>
        <r>
          <rPr>
            <sz val="9"/>
            <color indexed="81"/>
            <rFont val="Tahoma"/>
            <family val="2"/>
          </rPr>
          <t>Write a simple sequential problem and a simple parallel version of the same program.</t>
        </r>
      </text>
    </comment>
    <comment ref="E1170" authorId="0" shapeId="0">
      <text>
        <r>
          <rPr>
            <sz val="9"/>
            <color indexed="81"/>
            <rFont val="Tahoma"/>
            <family val="2"/>
          </rPr>
          <t>Evaluate performance of simple sequential and parallel versions of a program with different problem sizes, and be able to describe the speed-ups achieved.</t>
        </r>
      </text>
    </comment>
    <comment ref="E1173" authorId="0" shapeId="0">
      <text>
        <r>
          <rPr>
            <sz val="9"/>
            <color indexed="81"/>
            <rFont val="Tahoma"/>
            <family val="2"/>
          </rPr>
          <t>Describe how computing systems are constructed of layers upon layers, based on separation of concerns, with well-defined interfaces, hiding details of low layers from the higher layers. This can be motivated by real-world systems, like how a car works, or libraries.</t>
        </r>
      </text>
    </comment>
    <comment ref="E1174" authorId="0" shapeId="0">
      <text>
        <r>
          <rPr>
            <sz val="9"/>
            <color indexed="81"/>
            <rFont val="Tahoma"/>
            <family val="2"/>
          </rPr>
          <t>Recognize that hardware, VM, OS, application are additional layers of interpretation/processing.</t>
        </r>
      </text>
    </comment>
    <comment ref="E1175" authorId="0" shapeId="0">
      <text>
        <r>
          <rPr>
            <sz val="9"/>
            <color indexed="81"/>
            <rFont val="Tahoma"/>
            <family val="2"/>
          </rPr>
          <t>Describe the mechanisms of how errors are detected, signaled back, and handled through the layers.</t>
        </r>
      </text>
    </comment>
    <comment ref="E1176" authorId="0" shapeId="0">
      <text>
        <r>
          <rPr>
            <sz val="9"/>
            <color indexed="81"/>
            <rFont val="Tahoma"/>
            <family val="2"/>
          </rPr>
          <t>Construct a simple program using methods of layering, error detection and recovery, and reflection of error status across layers.</t>
        </r>
      </text>
    </comment>
    <comment ref="E1177" authorId="0" shapeId="0">
      <text>
        <r>
          <rPr>
            <sz val="9"/>
            <color indexed="81"/>
            <rFont val="Tahoma"/>
            <family val="2"/>
          </rPr>
          <t>Find bugs in a layered program by using tools for program tracing, single stepping, and debugging.</t>
        </r>
      </text>
    </comment>
    <comment ref="E1180" authorId="0" shapeId="0">
      <text>
        <r>
          <rPr>
            <sz val="9"/>
            <color indexed="81"/>
            <rFont val="Tahoma"/>
            <family val="2"/>
          </rPr>
          <t>Describe computations as a system with a known set of configurations, and a byproduct of the computation is to transition from one unique configuration (state) to another (state).</t>
        </r>
      </text>
    </comment>
    <comment ref="E1181" authorId="0" shapeId="0">
      <text>
        <r>
          <rPr>
            <sz val="9"/>
            <color indexed="81"/>
            <rFont val="Tahoma"/>
            <family val="2"/>
          </rPr>
          <t>Recognize the distinction between systems whose output is only a function of their input (Combinational) and those with memory/history (Sequential).</t>
        </r>
      </text>
    </comment>
    <comment ref="E1182" authorId="0" shapeId="0">
      <text>
        <r>
          <rPr>
            <sz val="9"/>
            <color indexed="81"/>
            <rFont val="Tahoma"/>
            <family val="2"/>
          </rPr>
          <t>Describe a computer as a state machine that interprets machine instructions.</t>
        </r>
      </text>
    </comment>
    <comment ref="E1183" authorId="0" shapeId="0">
      <text>
        <r>
          <rPr>
            <sz val="9"/>
            <color indexed="81"/>
            <rFont val="Tahoma"/>
            <family val="2"/>
          </rPr>
          <t>Explain how a program or network protocol can also be expressed as a state machine, and that alternative representations for the same computation can exist.</t>
        </r>
      </text>
    </comment>
    <comment ref="E1184" authorId="0" shapeId="0">
      <text>
        <r>
          <rPr>
            <sz val="9"/>
            <color indexed="81"/>
            <rFont val="Tahoma"/>
            <family val="2"/>
          </rPr>
          <t>Develop state machine descriptions for simple problem statement solutions (e.g., traffic light sequencing, pattern recognizers).</t>
        </r>
      </text>
    </comment>
    <comment ref="E1185" authorId="0" shapeId="0">
      <text>
        <r>
          <rPr>
            <sz val="9"/>
            <color indexed="81"/>
            <rFont val="Tahoma"/>
            <family val="2"/>
          </rPr>
          <t>Derive time-series behavior of a state machine from its state machine representation.</t>
        </r>
      </text>
    </comment>
    <comment ref="E1188" authorId="0" shapeId="0">
      <text>
        <r>
          <rPr>
            <sz val="9"/>
            <color indexed="81"/>
            <rFont val="Tahoma"/>
            <family val="2"/>
          </rPr>
          <t>For a given program, distinguish between its sequential and parallel execution, and the performance implications thereof.</t>
        </r>
      </text>
    </comment>
    <comment ref="E1189" authorId="0" shapeId="0">
      <text>
        <r>
          <rPr>
            <sz val="9"/>
            <color indexed="81"/>
            <rFont val="Tahoma"/>
            <family val="2"/>
          </rPr>
          <t>Demonstrate on an execution time line that parallelism events and operations can take place simultaneously (i.e., at the same time). Explain how work can be performed in less elapsed time if this can be exploited.</t>
        </r>
      </text>
    </comment>
    <comment ref="E1190" authorId="0" shapeId="0">
      <text>
        <r>
          <rPr>
            <sz val="9"/>
            <color indexed="81"/>
            <rFont val="Tahoma"/>
            <family val="2"/>
          </rPr>
          <t>Explain other uses of parallelism, such as for reliability/redundancy of execution.</t>
        </r>
      </text>
    </comment>
    <comment ref="E1191" authorId="0" shapeId="0">
      <text>
        <r>
          <rPr>
            <sz val="9"/>
            <color indexed="81"/>
            <rFont val="Tahoma"/>
            <family val="2"/>
          </rPr>
          <t>Define the differences between the concepts of Instruction Parallelism, Data Parallelism, Thread Parallelism/Multitasking, Task/Request Parallelism.</t>
        </r>
      </text>
    </comment>
    <comment ref="E1192" authorId="0" shapeId="0">
      <text>
        <r>
          <rPr>
            <sz val="9"/>
            <color indexed="81"/>
            <rFont val="Tahoma"/>
            <family val="2"/>
          </rPr>
          <t>Write more than one parallel program (e.g., one simple parallel program in more than one parallel programming paradigm; a simple parallel program that manages shared resources through synchronization primitives; a simple parallel program that performs simultaneous operation on partitioned data through task parallel (e.g., parallel search terms; a simple parallel program that performs step-by-step pipeline processing through message passing).</t>
        </r>
      </text>
    </comment>
    <comment ref="E1193" authorId="0" shapeId="0">
      <text>
        <r>
          <rPr>
            <sz val="9"/>
            <color indexed="81"/>
            <rFont val="Tahoma"/>
            <family val="2"/>
          </rPr>
          <t>Use performance tools to measure speed-up achieved by parallel programs in terms of both problem size and number of resources.</t>
        </r>
      </text>
    </comment>
    <comment ref="E1196" authorId="0" shapeId="0">
      <text>
        <r>
          <rPr>
            <sz val="9"/>
            <color indexed="81"/>
            <rFont val="Tahoma"/>
            <family val="2"/>
          </rPr>
          <t>Explain how the components of system architecture contribute to improving its performance.</t>
        </r>
      </text>
    </comment>
    <comment ref="E1197" authorId="0" shapeId="0">
      <text>
        <r>
          <rPr>
            <sz val="9"/>
            <color indexed="81"/>
            <rFont val="Tahoma"/>
            <family val="2"/>
          </rPr>
          <t>Describe Amdahl’s law and discuss its limitations.</t>
        </r>
      </text>
    </comment>
    <comment ref="E1198" authorId="0" shapeId="0">
      <text>
        <r>
          <rPr>
            <sz val="9"/>
            <color indexed="81"/>
            <rFont val="Tahoma"/>
            <family val="2"/>
          </rPr>
          <t>Design and conduct a performance-oriented experiment, e.g., benchmark a parallel program with different data sets in order to iteratively improve its performance.</t>
        </r>
      </text>
    </comment>
    <comment ref="E1199" authorId="0" shapeId="0">
      <text>
        <r>
          <rPr>
            <sz val="9"/>
            <color indexed="81"/>
            <rFont val="Tahoma"/>
            <family val="2"/>
          </rPr>
          <t>Use software tools to profile and measure program performance.</t>
        </r>
      </text>
    </comment>
    <comment ref="E1202" authorId="0" shapeId="0">
      <text>
        <r>
          <rPr>
            <sz val="9"/>
            <color indexed="81"/>
            <rFont val="Tahoma"/>
            <family val="2"/>
          </rPr>
          <t>Define how finite computer resources (e.g., processor share, memory, storage and network bandwidth) are managed by their careful allocation to existing entities.</t>
        </r>
      </text>
    </comment>
    <comment ref="E1203" authorId="0" shapeId="0">
      <text>
        <r>
          <rPr>
            <sz val="9"/>
            <color indexed="81"/>
            <rFont val="Tahoma"/>
            <family val="2"/>
          </rPr>
          <t>Describe the scheduling algorithms by which resources are allocated to competing entities, and the figures of merit by which these algorithms are evaluated, such as fairness.</t>
        </r>
      </text>
    </comment>
    <comment ref="E1204" authorId="0" shapeId="0">
      <text>
        <r>
          <rPr>
            <sz val="9"/>
            <color indexed="81"/>
            <rFont val="Tahoma"/>
            <family val="2"/>
          </rPr>
          <t>Implement simple schedule algorithms.</t>
        </r>
      </text>
    </comment>
    <comment ref="E1205" authorId="0" shapeId="0">
      <text>
        <r>
          <rPr>
            <sz val="9"/>
            <color indexed="81"/>
            <rFont val="Tahoma"/>
            <family val="2"/>
          </rPr>
          <t>Measure figures of merit of alternative scheduler implementations.</t>
        </r>
      </text>
    </comment>
    <comment ref="E1208" authorId="0" shapeId="0">
      <text>
        <r>
          <rPr>
            <sz val="9"/>
            <color indexed="81"/>
            <rFont val="Tahoma"/>
            <family val="2"/>
          </rPr>
          <t xml:space="preserve">Explain the importance of locality in determining performance </t>
        </r>
      </text>
    </comment>
    <comment ref="E1209" authorId="0" shapeId="0">
      <text>
        <r>
          <rPr>
            <sz val="9"/>
            <color indexed="81"/>
            <rFont val="Tahoma"/>
            <family val="2"/>
          </rPr>
          <t>Describe why things that are close in space take less time to access</t>
        </r>
      </text>
    </comment>
    <comment ref="E1210" authorId="0" shapeId="0">
      <text>
        <r>
          <rPr>
            <sz val="9"/>
            <color indexed="81"/>
            <rFont val="Tahoma"/>
            <family val="2"/>
          </rPr>
          <t xml:space="preserve">Calculate average memory access time and describe the tradeoffs in memory hierarchy performance in terms of capacity, miss/hit rate, and access time </t>
        </r>
      </text>
    </comment>
    <comment ref="E1213" authorId="0" shapeId="0">
      <text>
        <r>
          <rPr>
            <sz val="9"/>
            <color indexed="81"/>
            <rFont val="Tahoma"/>
            <family val="2"/>
          </rPr>
          <t>Explain why it is important to isolate and protect the execution of individual programs and environments that share common underlying resources, including the processor, memory, storage, and network access.</t>
        </r>
      </text>
    </comment>
    <comment ref="E1214" authorId="0" shapeId="0">
      <text>
        <r>
          <rPr>
            <sz val="9"/>
            <color indexed="81"/>
            <rFont val="Tahoma"/>
            <family val="2"/>
          </rPr>
          <t>Describe how the concept of indirection can create the illusion of a dedicated machine and its resources even when physically shared among multiple programs and environments.</t>
        </r>
      </text>
    </comment>
    <comment ref="E1215" authorId="0" shapeId="0">
      <text>
        <r>
          <rPr>
            <sz val="9"/>
            <color indexed="81"/>
            <rFont val="Tahoma"/>
            <family val="2"/>
          </rPr>
          <t>Measure the performance of two application instances running on separate virtual machines, and determine the effect of performance isolation.</t>
        </r>
      </text>
    </comment>
    <comment ref="E1218" authorId="0" shapeId="0">
      <text>
        <r>
          <rPr>
            <sz val="9"/>
            <color indexed="81"/>
            <rFont val="Tahoma"/>
            <family val="2"/>
          </rPr>
          <t>Explain the distinction between program errors, system errors, and hardware faults (e.g., bad memory) and exceptions (e.g., attempt to divide by zero).</t>
        </r>
      </text>
    </comment>
    <comment ref="E1219" authorId="0" shapeId="0">
      <text>
        <r>
          <rPr>
            <sz val="9"/>
            <color indexed="81"/>
            <rFont val="Tahoma"/>
            <family val="2"/>
          </rPr>
          <t>Articulate the distinction between detecting, handling, and recovering from faults, and the methods for their implementation.</t>
        </r>
      </text>
    </comment>
    <comment ref="E1220" authorId="0" shapeId="0">
      <text>
        <r>
          <rPr>
            <sz val="9"/>
            <color indexed="81"/>
            <rFont val="Tahoma"/>
            <family val="2"/>
          </rPr>
          <t>Describe the role of error correcting codes in providing error checking and correction techniques in memories, storage, and networks.</t>
        </r>
      </text>
    </comment>
    <comment ref="E1221" authorId="0" shapeId="0">
      <text>
        <r>
          <rPr>
            <sz val="9"/>
            <color indexed="81"/>
            <rFont val="Tahoma"/>
            <family val="2"/>
          </rPr>
          <t>Apply simple algorithms for exploiting redundant information for the purposes of data correction.</t>
        </r>
      </text>
    </comment>
    <comment ref="E1222" authorId="0" shapeId="0">
      <text>
        <r>
          <rPr>
            <sz val="9"/>
            <color indexed="81"/>
            <rFont val="Tahoma"/>
            <family val="2"/>
          </rPr>
          <t>Compare different error detection and correction methods for their data overhead, implementation complexity, and relative execution time for encoding, detecting, and correcting errors.</t>
        </r>
      </text>
    </comment>
    <comment ref="E1225" authorId="0" shapeId="0">
      <text>
        <r>
          <rPr>
            <sz val="9"/>
            <color indexed="81"/>
            <rFont val="Tahoma"/>
            <family val="2"/>
          </rPr>
          <t>Explain the circumstances in which a given figure of system performance metric is useful.</t>
        </r>
      </text>
    </comment>
    <comment ref="E1226" authorId="0" shapeId="0">
      <text>
        <r>
          <rPr>
            <sz val="9"/>
            <color indexed="81"/>
            <rFont val="Tahoma"/>
            <family val="2"/>
          </rPr>
          <t>Explain the inadequacies of benchmarks as a measure of system performance.</t>
        </r>
      </text>
    </comment>
    <comment ref="E1227" authorId="0" shapeId="0">
      <text>
        <r>
          <rPr>
            <sz val="9"/>
            <color indexed="81"/>
            <rFont val="Tahoma"/>
            <family val="2"/>
          </rPr>
          <t>Use limit studies or simple calculations to produce order-of-magnitude estimates for a given performance metric in a given context.</t>
        </r>
      </text>
    </comment>
    <comment ref="E1228" authorId="0" shapeId="0">
      <text>
        <r>
          <rPr>
            <sz val="9"/>
            <color indexed="81"/>
            <rFont val="Tahoma"/>
            <family val="2"/>
          </rPr>
          <t>Conduct a performance experiment on a layered system to determine the effect of a system parameter on figure of system performance.</t>
        </r>
      </text>
    </comment>
    <comment ref="E1231" authorId="0" shapeId="0">
      <text>
        <r>
          <rPr>
            <sz val="9"/>
            <color indexed="81"/>
            <rFont val="Tahoma"/>
            <family val="2"/>
          </rPr>
          <t xml:space="preserve">Describe positive and negative ways in which computer technology (networks, mobile computing, cloud computing) alters modes of social interaction at the personal level. </t>
        </r>
      </text>
    </comment>
    <comment ref="E1232" authorId="0" shapeId="0">
      <text>
        <r>
          <rPr>
            <sz val="9"/>
            <color indexed="81"/>
            <rFont val="Tahoma"/>
            <family val="2"/>
          </rPr>
          <t xml:space="preserve">Identify developers’ assumptions and values embedded in hardware and software design, especially as they pertain to usability for diverse populations including under-represented populations and the disabled. </t>
        </r>
      </text>
    </comment>
    <comment ref="E1233" authorId="0" shapeId="0">
      <text>
        <r>
          <rPr>
            <sz val="9"/>
            <color indexed="81"/>
            <rFont val="Tahoma"/>
            <family val="2"/>
          </rPr>
          <t xml:space="preserve">Interpret the social context of a given design and its implementation. </t>
        </r>
      </text>
    </comment>
    <comment ref="E1234" authorId="0" shapeId="0">
      <text>
        <r>
          <rPr>
            <sz val="9"/>
            <color indexed="81"/>
            <rFont val="Tahoma"/>
            <family val="2"/>
          </rPr>
          <t xml:space="preserve">Evaluate the efficacy of a given design and implementation using empirical data. </t>
        </r>
      </text>
    </comment>
    <comment ref="E1235" authorId="0" shapeId="0">
      <text>
        <r>
          <rPr>
            <sz val="9"/>
            <color indexed="81"/>
            <rFont val="Tahoma"/>
            <family val="2"/>
          </rPr>
          <t>Investigate the implications of social media on individualism versus collectivism and culture.</t>
        </r>
      </text>
    </comment>
    <comment ref="E1236" authorId="0" shapeId="0">
      <text>
        <r>
          <rPr>
            <sz val="9"/>
            <color indexed="81"/>
            <rFont val="Tahoma"/>
            <family val="2"/>
          </rPr>
          <t>Discuss how Internet access serves as a liberating force for people living under oppressive forms of government; explain how limits on Internet access are used as tools of political and social repression.</t>
        </r>
      </text>
    </comment>
    <comment ref="E1237" authorId="0" shapeId="0">
      <text>
        <r>
          <rPr>
            <sz val="9"/>
            <color indexed="81"/>
            <rFont val="Tahoma"/>
            <family val="2"/>
          </rPr>
          <t>Analyze the pros and cons of reliance on computing in the implementation of democracy (e.g. delivery of social services, electronic voting).</t>
        </r>
      </text>
    </comment>
    <comment ref="E1238" authorId="0" shapeId="0">
      <text>
        <r>
          <rPr>
            <sz val="9"/>
            <color indexed="81"/>
            <rFont val="Tahoma"/>
            <family val="2"/>
          </rPr>
          <t xml:space="preserve">Describe the impact of the under-representation of diverse populations in the computing profession (e.g., industry culture, product diversity). </t>
        </r>
      </text>
    </comment>
    <comment ref="E1239" authorId="0" shapeId="0">
      <text>
        <r>
          <rPr>
            <sz val="9"/>
            <color indexed="81"/>
            <rFont val="Tahoma"/>
            <family val="2"/>
          </rPr>
          <t>Investigate the implications of context awareness in ubiquitous computing systems.</t>
        </r>
      </text>
    </comment>
    <comment ref="E1242" authorId="0" shapeId="0">
      <text>
        <r>
          <rPr>
            <sz val="9"/>
            <color indexed="81"/>
            <rFont val="Tahoma"/>
            <family val="2"/>
          </rPr>
          <t xml:space="preserve">Evaluate stakeholder positions in a given situation. </t>
        </r>
      </text>
    </comment>
    <comment ref="E1243" authorId="0" shapeId="0">
      <text>
        <r>
          <rPr>
            <sz val="9"/>
            <color indexed="81"/>
            <rFont val="Tahoma"/>
            <family val="2"/>
          </rPr>
          <t xml:space="preserve">Analyze basic logical fallacies in an argument. </t>
        </r>
      </text>
    </comment>
    <comment ref="E1244" authorId="0" shapeId="0">
      <text>
        <r>
          <rPr>
            <sz val="9"/>
            <color indexed="81"/>
            <rFont val="Tahoma"/>
            <family val="2"/>
          </rPr>
          <t xml:space="preserve">Analyze an argument to identify premises and conclusion. </t>
        </r>
      </text>
    </comment>
    <comment ref="E1245" authorId="0" shapeId="0">
      <text>
        <r>
          <rPr>
            <sz val="9"/>
            <color indexed="81"/>
            <rFont val="Tahoma"/>
            <family val="2"/>
          </rPr>
          <t xml:space="preserve">Illustrate the use of example and analogy in ethical argument. </t>
        </r>
      </text>
    </comment>
    <comment ref="E1246" authorId="0" shapeId="0">
      <text>
        <r>
          <rPr>
            <sz val="9"/>
            <color indexed="81"/>
            <rFont val="Tahoma"/>
            <family val="2"/>
          </rPr>
          <t>Evaluate ethical/social tradeoffs in technical decisions.</t>
        </r>
      </text>
    </comment>
    <comment ref="E1249" authorId="0" shapeId="0">
      <text>
        <r>
          <rPr>
            <sz val="9"/>
            <color indexed="81"/>
            <rFont val="Tahoma"/>
            <family val="2"/>
          </rPr>
          <t xml:space="preserve">Identify ethical issues that arise in software development and determine how to address them technically and ethically. </t>
        </r>
      </text>
    </comment>
    <comment ref="E1250" authorId="0" shapeId="0">
      <text>
        <r>
          <rPr>
            <sz val="9"/>
            <color indexed="81"/>
            <rFont val="Tahoma"/>
            <family val="2"/>
          </rPr>
          <t xml:space="preserve">Recognize the ethical responsibility of ensuring software correctness, reliability and safety. </t>
        </r>
      </text>
    </comment>
    <comment ref="E1251" authorId="0" shapeId="0">
      <text>
        <r>
          <rPr>
            <sz val="9"/>
            <color indexed="81"/>
            <rFont val="Tahoma"/>
            <family val="2"/>
          </rPr>
          <t xml:space="preserve">Describe the mechanisms that typically exist for a professional to keep up-to-date. </t>
        </r>
      </text>
    </comment>
    <comment ref="E1252" authorId="0" shapeId="0">
      <text>
        <r>
          <rPr>
            <sz val="9"/>
            <color indexed="81"/>
            <rFont val="Tahoma"/>
            <family val="2"/>
          </rPr>
          <t>Describe the strengths and weaknesses of relevant professional codes as expressions of professionalism and guides to decision-making.</t>
        </r>
      </text>
    </comment>
    <comment ref="E1253" authorId="0" shapeId="0">
      <text>
        <r>
          <rPr>
            <sz val="9"/>
            <color indexed="81"/>
            <rFont val="Tahoma"/>
            <family val="2"/>
          </rPr>
          <t xml:space="preserve">Analyze a global computing issue, observing the role of professionals and government officials in managing this problem. </t>
        </r>
      </text>
    </comment>
    <comment ref="E1254" authorId="0" shapeId="0">
      <text>
        <r>
          <rPr>
            <sz val="9"/>
            <color indexed="81"/>
            <rFont val="Tahoma"/>
            <family val="2"/>
          </rPr>
          <t xml:space="preserve">Evaluate the professional codes of ethics from the ACM, the IEEE Computer Society, and other organizations. </t>
        </r>
      </text>
    </comment>
    <comment ref="E1255" authorId="0" shapeId="0">
      <text>
        <r>
          <rPr>
            <sz val="9"/>
            <color indexed="81"/>
            <rFont val="Tahoma"/>
            <family val="2"/>
          </rPr>
          <t xml:space="preserve">Describe ways in which professionals may contribute to public policy. </t>
        </r>
      </text>
    </comment>
    <comment ref="E1256" authorId="0" shapeId="0">
      <text>
        <r>
          <rPr>
            <sz val="9"/>
            <color indexed="81"/>
            <rFont val="Tahoma"/>
            <family val="2"/>
          </rPr>
          <t xml:space="preserve">Describe the consequences of inappropriate professional behavior. </t>
        </r>
      </text>
    </comment>
    <comment ref="E1257" authorId="0" shapeId="0">
      <text>
        <r>
          <rPr>
            <sz val="9"/>
            <color indexed="81"/>
            <rFont val="Tahoma"/>
            <family val="2"/>
          </rPr>
          <t xml:space="preserve">Identify progressive stages in a whistle-blowing incident. </t>
        </r>
      </text>
    </comment>
    <comment ref="E1258" authorId="0" shapeId="0">
      <text>
        <r>
          <rPr>
            <sz val="9"/>
            <color indexed="81"/>
            <rFont val="Tahoma"/>
            <family val="2"/>
          </rPr>
          <t xml:space="preserve">Investigate forms of harassment and discrimination and avenues of assistance </t>
        </r>
      </text>
    </comment>
    <comment ref="E1259" authorId="0" shapeId="0">
      <text>
        <r>
          <rPr>
            <sz val="9"/>
            <color indexed="81"/>
            <rFont val="Tahoma"/>
            <family val="2"/>
          </rPr>
          <t xml:space="preserve">Examine various forms of professional credentialing </t>
        </r>
      </text>
    </comment>
    <comment ref="E1260" authorId="0" shapeId="0">
      <text>
        <r>
          <rPr>
            <sz val="9"/>
            <color indexed="81"/>
            <rFont val="Tahoma"/>
            <family val="2"/>
          </rPr>
          <t xml:space="preserve">Identify the social implications of ergonomic devices and the workplace environment to people’s health. </t>
        </r>
      </text>
    </comment>
    <comment ref="E1261" authorId="0" shapeId="0">
      <text>
        <r>
          <rPr>
            <sz val="9"/>
            <color indexed="81"/>
            <rFont val="Tahoma"/>
            <family val="2"/>
          </rPr>
          <t xml:space="preserve">Develop a computer usage/acceptable use policy with enforcement measures. </t>
        </r>
      </text>
    </comment>
    <comment ref="E1262" authorId="0" shapeId="0">
      <text>
        <r>
          <rPr>
            <sz val="9"/>
            <color indexed="81"/>
            <rFont val="Tahoma"/>
            <family val="2"/>
          </rPr>
          <t>Describe issues associated with industries' push to focus on time to market versus enforcing quality professional standards</t>
        </r>
      </text>
    </comment>
    <comment ref="E1265" authorId="0" shapeId="0">
      <text>
        <r>
          <rPr>
            <sz val="9"/>
            <color indexed="81"/>
            <rFont val="Tahoma"/>
            <family val="2"/>
          </rPr>
          <t xml:space="preserve">Discuss the philosophical bases of intellectual property. </t>
        </r>
      </text>
    </comment>
    <comment ref="E1266" authorId="0" shapeId="0">
      <text>
        <r>
          <rPr>
            <sz val="9"/>
            <color indexed="81"/>
            <rFont val="Tahoma"/>
            <family val="2"/>
          </rPr>
          <t xml:space="preserve">Discuss the rationale for the legal protection of intellectual property. </t>
        </r>
      </text>
    </comment>
    <comment ref="E1267" authorId="0" shapeId="0">
      <text>
        <r>
          <rPr>
            <sz val="9"/>
            <color indexed="81"/>
            <rFont val="Tahoma"/>
            <family val="2"/>
          </rPr>
          <t>Describe legislation aimed at digital copyright infringements.</t>
        </r>
      </text>
    </comment>
    <comment ref="E1268" authorId="0" shapeId="0">
      <text>
        <r>
          <rPr>
            <sz val="9"/>
            <color indexed="81"/>
            <rFont val="Tahoma"/>
            <family val="2"/>
          </rPr>
          <t>Critique legislation aimed at digital copyright infringements</t>
        </r>
      </text>
    </comment>
    <comment ref="E1269" authorId="0" shapeId="0">
      <text>
        <r>
          <rPr>
            <sz val="9"/>
            <color indexed="81"/>
            <rFont val="Tahoma"/>
            <family val="2"/>
          </rPr>
          <t>Identify contemporary examples of intangible digital intellectual property</t>
        </r>
      </text>
    </comment>
    <comment ref="E1270" authorId="0" shapeId="0">
      <text>
        <r>
          <rPr>
            <sz val="9"/>
            <color indexed="81"/>
            <rFont val="Tahoma"/>
            <family val="2"/>
          </rPr>
          <t>Justify uses of copyrighted materials.</t>
        </r>
      </text>
    </comment>
    <comment ref="E1271" authorId="0" shapeId="0">
      <text>
        <r>
          <rPr>
            <sz val="9"/>
            <color indexed="81"/>
            <rFont val="Tahoma"/>
            <family val="2"/>
          </rPr>
          <t>Evaluate the ethical issues inherent in various plagiarism detection mechanisms.</t>
        </r>
      </text>
    </comment>
    <comment ref="E1272" authorId="0" shapeId="0">
      <text>
        <r>
          <rPr>
            <sz val="9"/>
            <color indexed="81"/>
            <rFont val="Tahoma"/>
            <family val="2"/>
          </rPr>
          <t>Interpret the intent and implementation of software licensing.</t>
        </r>
      </text>
    </comment>
    <comment ref="E1273" authorId="0" shapeId="0">
      <text>
        <r>
          <rPr>
            <sz val="9"/>
            <color indexed="81"/>
            <rFont val="Tahoma"/>
            <family val="2"/>
          </rPr>
          <t>Discuss the issues involved in securing software patents.</t>
        </r>
      </text>
    </comment>
    <comment ref="E1274" authorId="0" shapeId="0">
      <text>
        <r>
          <rPr>
            <sz val="9"/>
            <color indexed="81"/>
            <rFont val="Tahoma"/>
            <family val="2"/>
          </rPr>
          <t xml:space="preserve">Characterize and contrast the concepts of copyright, patenting and trademarks. </t>
        </r>
      </text>
    </comment>
    <comment ref="E1275" authorId="0" shapeId="0">
      <text>
        <r>
          <rPr>
            <sz val="9"/>
            <color indexed="81"/>
            <rFont val="Tahoma"/>
            <family val="2"/>
          </rPr>
          <t xml:space="preserve">Identify the goals of the open source movement. </t>
        </r>
      </text>
    </comment>
    <comment ref="E1276" authorId="0" shapeId="0">
      <text>
        <r>
          <rPr>
            <sz val="9"/>
            <color indexed="81"/>
            <rFont val="Tahoma"/>
            <family val="2"/>
          </rPr>
          <t xml:space="preserve">Identify the global nature of software piracy. </t>
        </r>
      </text>
    </comment>
    <comment ref="E1279" authorId="0" shapeId="0">
      <text>
        <r>
          <rPr>
            <sz val="9"/>
            <color indexed="81"/>
            <rFont val="Tahoma"/>
            <family val="2"/>
          </rPr>
          <t xml:space="preserve">Discuss the philosophical basis for the legal protection of personal privacy. </t>
        </r>
      </text>
    </comment>
    <comment ref="E1280" authorId="0" shapeId="0">
      <text>
        <r>
          <rPr>
            <sz val="9"/>
            <color indexed="81"/>
            <rFont val="Tahoma"/>
            <family val="2"/>
          </rPr>
          <t xml:space="preserve">Evaluate solutions to privacy threats in transactional databases and data warehouses. </t>
        </r>
      </text>
    </comment>
    <comment ref="E1281" authorId="0" shapeId="0">
      <text>
        <r>
          <rPr>
            <sz val="9"/>
            <color indexed="81"/>
            <rFont val="Tahoma"/>
            <family val="2"/>
          </rPr>
          <t xml:space="preserve">Recognize the fundamental role of data collection in the implementation of pervasive surveillance systems (e.g., RFID, face recognition, toll collection, mobile computing). </t>
        </r>
      </text>
    </comment>
    <comment ref="E1282" authorId="0" shapeId="0">
      <text>
        <r>
          <rPr>
            <sz val="9"/>
            <color indexed="81"/>
            <rFont val="Tahoma"/>
            <family val="2"/>
          </rPr>
          <t xml:space="preserve">Recognize the ramifications of differential privacy. </t>
        </r>
      </text>
    </comment>
    <comment ref="E1283" authorId="0" shapeId="0">
      <text>
        <r>
          <rPr>
            <sz val="9"/>
            <color indexed="81"/>
            <rFont val="Tahoma"/>
            <family val="2"/>
          </rPr>
          <t xml:space="preserve">Investigate the impact of technological solutions to privacy problems. </t>
        </r>
      </text>
    </comment>
    <comment ref="E1284" authorId="0" shapeId="0">
      <text>
        <r>
          <rPr>
            <sz val="9"/>
            <color indexed="81"/>
            <rFont val="Tahoma"/>
            <family val="2"/>
          </rPr>
          <t>Critique the intent, potential value and implementation of various forms of privacy legislation.</t>
        </r>
      </text>
    </comment>
    <comment ref="E1285" authorId="0" shapeId="0">
      <text>
        <r>
          <rPr>
            <sz val="9"/>
            <color indexed="81"/>
            <rFont val="Tahoma"/>
            <family val="2"/>
          </rPr>
          <t xml:space="preserve">Identify the global nature of software piracy. </t>
        </r>
      </text>
    </comment>
    <comment ref="E1286" authorId="0" shapeId="0">
      <text>
        <r>
          <rPr>
            <sz val="9"/>
            <color indexed="81"/>
            <rFont val="Tahoma"/>
            <family val="2"/>
          </rPr>
          <t>Identify strategies to enable appropriate freedom of expression.</t>
        </r>
      </text>
    </comment>
    <comment ref="E1289" authorId="0" shapeId="0">
      <text>
        <r>
          <rPr>
            <sz val="9"/>
            <color indexed="81"/>
            <rFont val="Tahoma"/>
            <family val="2"/>
          </rPr>
          <t>Write clear, concise, and accurate technical documents following well-defined standards for format and for including appropriate tables, figures, and references. [Application]</t>
        </r>
      </text>
    </comment>
    <comment ref="E1290" authorId="0" shapeId="0">
      <text>
        <r>
          <rPr>
            <sz val="9"/>
            <color indexed="81"/>
            <rFont val="Tahoma"/>
            <family val="2"/>
          </rPr>
          <t xml:space="preserve">Evaluate written technical documentation to detect problems of various kinds. </t>
        </r>
      </text>
    </comment>
    <comment ref="E1291" authorId="0" shapeId="0">
      <text>
        <r>
          <rPr>
            <sz val="9"/>
            <color indexed="81"/>
            <rFont val="Tahoma"/>
            <family val="2"/>
          </rPr>
          <t xml:space="preserve">Develop and deliver a good quality formal presentation. </t>
        </r>
      </text>
    </comment>
    <comment ref="E1292" authorId="0" shapeId="0">
      <text>
        <r>
          <rPr>
            <sz val="9"/>
            <color indexed="81"/>
            <rFont val="Tahoma"/>
            <family val="2"/>
          </rPr>
          <t>Plan interactions (e.g. virtual, face-to-face, shared documents) with others in which they are able to get their point across, and are also able to listen carefully and appreciate the points of others, even when they disagree, and are able to convey to others that they have heard.</t>
        </r>
      </text>
    </comment>
    <comment ref="E1293" authorId="0" shapeId="0">
      <text>
        <r>
          <rPr>
            <sz val="9"/>
            <color indexed="81"/>
            <rFont val="Tahoma"/>
            <family val="2"/>
          </rPr>
          <t xml:space="preserve">Describe the strengths and weaknesses of various forms of communication (e.g. virtual, face-to-face, shared documents) </t>
        </r>
      </text>
    </comment>
    <comment ref="E1294" authorId="0" shapeId="0">
      <text>
        <r>
          <rPr>
            <sz val="9"/>
            <color indexed="81"/>
            <rFont val="Tahoma"/>
            <family val="2"/>
          </rPr>
          <t xml:space="preserve">Examine appropriate measures used to communicate with stakeholders involved in a project. </t>
        </r>
      </text>
    </comment>
    <comment ref="E1295" authorId="0" shapeId="0">
      <text>
        <r>
          <rPr>
            <sz val="9"/>
            <color indexed="81"/>
            <rFont val="Tahoma"/>
            <family val="2"/>
          </rPr>
          <t xml:space="preserve">Compare and contrast various collaboration tools. </t>
        </r>
      </text>
    </comment>
    <comment ref="E1296" authorId="0" shapeId="0">
      <text>
        <r>
          <rPr>
            <sz val="9"/>
            <color indexed="81"/>
            <rFont val="Tahoma"/>
            <family val="2"/>
          </rPr>
          <t xml:space="preserve">Discuss ways to influence performance and results in cross-cultural teams. </t>
        </r>
      </text>
    </comment>
    <comment ref="E1297" authorId="0" shapeId="0">
      <text>
        <r>
          <rPr>
            <sz val="9"/>
            <color indexed="81"/>
            <rFont val="Tahoma"/>
            <family val="2"/>
          </rPr>
          <t xml:space="preserve">Examine the tradeoffs and common sources of risk in software projects regarding technology, structure/process, quality, people, market and financial. </t>
        </r>
      </text>
    </comment>
    <comment ref="E1298" authorId="0" shapeId="0">
      <text>
        <r>
          <rPr>
            <sz val="9"/>
            <color indexed="81"/>
            <rFont val="Tahoma"/>
            <family val="2"/>
          </rPr>
          <t>Evaluate personal strengths and weaknesses to work remotely as part of a multinational team.</t>
        </r>
      </text>
    </comment>
    <comment ref="E1301" authorId="0" shapeId="0">
      <text>
        <r>
          <rPr>
            <sz val="9"/>
            <color indexed="81"/>
            <rFont val="Tahoma"/>
            <family val="2"/>
          </rPr>
          <t>Identify ways to be a sustainable practitioner</t>
        </r>
      </text>
    </comment>
    <comment ref="E1302" authorId="0" shapeId="0">
      <text>
        <r>
          <rPr>
            <sz val="9"/>
            <color indexed="81"/>
            <rFont val="Tahoma"/>
            <family val="2"/>
          </rPr>
          <t xml:space="preserve">Illustrate global social and environmental impacts of computer use and disposal (e-waste) </t>
        </r>
      </text>
    </comment>
    <comment ref="E1303" authorId="0" shapeId="0">
      <text>
        <r>
          <rPr>
            <sz val="9"/>
            <color indexed="81"/>
            <rFont val="Tahoma"/>
            <family val="2"/>
          </rPr>
          <t>Describe the environmental impacts of design choices within the field of computing that relate to algorithm design, operating system design, networking design, database design, etc.</t>
        </r>
      </text>
    </comment>
    <comment ref="E1304" authorId="0" shapeId="0">
      <text>
        <r>
          <rPr>
            <sz val="9"/>
            <color indexed="81"/>
            <rFont val="Tahoma"/>
            <family val="2"/>
          </rPr>
          <t xml:space="preserve">Investigate the social and environmental impacts of new system designs through projects. </t>
        </r>
      </text>
    </comment>
    <comment ref="E1305" authorId="0" shapeId="0">
      <text>
        <r>
          <rPr>
            <sz val="9"/>
            <color indexed="81"/>
            <rFont val="Tahoma"/>
            <family val="2"/>
          </rPr>
          <t xml:space="preserve">Identify guidelines for sustainable IT design or deployment </t>
        </r>
      </text>
    </comment>
    <comment ref="E1306" authorId="0" shapeId="0">
      <text>
        <r>
          <rPr>
            <sz val="9"/>
            <color indexed="81"/>
            <rFont val="Tahoma"/>
            <family val="2"/>
          </rPr>
          <t xml:space="preserve">List the sustainable effects of telecommuting or web shopping </t>
        </r>
      </text>
    </comment>
    <comment ref="E1307" authorId="0" shapeId="0">
      <text>
        <r>
          <rPr>
            <sz val="9"/>
            <color indexed="81"/>
            <rFont val="Tahoma"/>
            <family val="2"/>
          </rPr>
          <t>Investigate pervasive computing in areas such as smart energy systems, social networking, transportation, agriculture, supply-chain systems, environmental monitoring and citizen activism.</t>
        </r>
      </text>
    </comment>
    <comment ref="E1308" authorId="0" shapeId="0">
      <text>
        <r>
          <rPr>
            <sz val="9"/>
            <color indexed="81"/>
            <rFont val="Tahoma"/>
            <family val="2"/>
          </rPr>
          <t xml:space="preserve">Develop applications of computing and assess through research areas pertaining to environmental issues (e.g. energy, pollution, resource usage, recycling and reuse, food management, farming) </t>
        </r>
      </text>
    </comment>
    <comment ref="E1311" authorId="0" shapeId="0">
      <text>
        <r>
          <rPr>
            <sz val="9"/>
            <color indexed="81"/>
            <rFont val="Tahoma"/>
            <family val="2"/>
          </rPr>
          <t xml:space="preserve">Identify significant continuing trends in the history of the computing field. </t>
        </r>
      </text>
    </comment>
    <comment ref="E1312" authorId="0" shapeId="0">
      <text>
        <r>
          <rPr>
            <sz val="9"/>
            <color indexed="81"/>
            <rFont val="Tahoma"/>
            <family val="2"/>
          </rPr>
          <t>Identify the contributions of several pioneers in the computing field.</t>
        </r>
      </text>
    </comment>
    <comment ref="E1313" authorId="0" shapeId="0">
      <text>
        <r>
          <rPr>
            <sz val="9"/>
            <color indexed="81"/>
            <rFont val="Tahoma"/>
            <family val="2"/>
          </rPr>
          <t xml:space="preserve">Discuss the historical context for several programming language paradigms. </t>
        </r>
      </text>
    </comment>
    <comment ref="E1314" authorId="0" shapeId="0">
      <text>
        <r>
          <rPr>
            <sz val="9"/>
            <color indexed="81"/>
            <rFont val="Tahoma"/>
            <family val="2"/>
          </rPr>
          <t xml:space="preserve">Compare daily life before and after the advent of personal computers and the Internet. </t>
        </r>
      </text>
    </comment>
    <comment ref="E1317" authorId="0" shapeId="0">
      <text>
        <r>
          <rPr>
            <sz val="9"/>
            <color indexed="81"/>
            <rFont val="Tahoma"/>
            <family val="2"/>
          </rPr>
          <t xml:space="preserve">Summarize the rationale for antimonopoly efforts. </t>
        </r>
      </text>
    </comment>
    <comment ref="E1318" authorId="0" shapeId="0">
      <text>
        <r>
          <rPr>
            <sz val="9"/>
            <color indexed="81"/>
            <rFont val="Tahoma"/>
            <family val="2"/>
          </rPr>
          <t xml:space="preserve">Identify several ways in which the information technology industry is affected by shortages in the labor supply. </t>
        </r>
      </text>
    </comment>
    <comment ref="E1319" authorId="0" shapeId="0">
      <text>
        <r>
          <rPr>
            <sz val="9"/>
            <color indexed="81"/>
            <rFont val="Tahoma"/>
            <family val="2"/>
          </rPr>
          <t>Identify the evolution of pricing strategies for computing goods and services.</t>
        </r>
      </text>
    </comment>
    <comment ref="E1320" authorId="0" shapeId="0">
      <text>
        <r>
          <rPr>
            <sz val="9"/>
            <color indexed="81"/>
            <rFont val="Tahoma"/>
            <family val="2"/>
          </rPr>
          <t xml:space="preserve">Discuss the benefits, the drawbacks and the implications of off-shoring and outsourcing. </t>
        </r>
      </text>
    </comment>
    <comment ref="E1321" authorId="0" shapeId="0">
      <text>
        <r>
          <rPr>
            <sz val="9"/>
            <color indexed="81"/>
            <rFont val="Tahoma"/>
            <family val="2"/>
          </rPr>
          <t xml:space="preserve">Investigate and defend ways to address limitations on access to computing. </t>
        </r>
      </text>
    </comment>
    <comment ref="E1324" authorId="0" shapeId="0">
      <text>
        <r>
          <rPr>
            <sz val="9"/>
            <color indexed="81"/>
            <rFont val="Tahoma"/>
            <family val="2"/>
          </rPr>
          <t>List classic examples of computer crimes and social engineering incidents with societal impact.</t>
        </r>
      </text>
    </comment>
    <comment ref="E1325" authorId="0" shapeId="0">
      <text>
        <r>
          <rPr>
            <sz val="9"/>
            <color indexed="81"/>
            <rFont val="Tahoma"/>
            <family val="2"/>
          </rPr>
          <t xml:space="preserve">Identify laws that apply to computer crimes </t>
        </r>
      </text>
    </comment>
    <comment ref="E1326" authorId="0" shapeId="0">
      <text>
        <r>
          <rPr>
            <sz val="9"/>
            <color indexed="81"/>
            <rFont val="Tahoma"/>
            <family val="2"/>
          </rPr>
          <t>Describe the motivation and  ramifications of cyber terrorism and criminal hacking</t>
        </r>
      </text>
    </comment>
    <comment ref="E1327" authorId="0" shapeId="0">
      <text>
        <r>
          <rPr>
            <sz val="9"/>
            <color indexed="81"/>
            <rFont val="Tahoma"/>
            <family val="2"/>
          </rPr>
          <t xml:space="preserve">Examine the ethical and legal issues surrounding the misuse of access and various breaches in security </t>
        </r>
      </text>
    </comment>
    <comment ref="E1328" authorId="0" shapeId="0">
      <text>
        <r>
          <rPr>
            <sz val="9"/>
            <color indexed="81"/>
            <rFont val="Tahoma"/>
            <family val="2"/>
          </rPr>
          <t>Discuss the professional's role in security and the trade-offs involved.</t>
        </r>
      </text>
    </comment>
    <comment ref="E1329" authorId="0" shapeId="0">
      <text>
        <r>
          <rPr>
            <sz val="9"/>
            <color indexed="81"/>
            <rFont val="Tahoma"/>
            <family val="2"/>
          </rPr>
          <t xml:space="preserve">Investigate measures that can be taken by both individuals and organizations including governments to prevent or mitigate the undesirable effects of computer crimes and identity theft </t>
        </r>
      </text>
    </comment>
    <comment ref="E1330" authorId="0" shapeId="0">
      <text>
        <r>
          <rPr>
            <sz val="9"/>
            <color indexed="81"/>
            <rFont val="Tahoma"/>
            <family val="2"/>
          </rPr>
          <t>Write a company-wide security policy, which includes procedures for managing passwords and employee monitoring.</t>
        </r>
      </text>
    </comment>
  </commentList>
</comments>
</file>

<file path=xl/sharedStrings.xml><?xml version="1.0" encoding="utf-8"?>
<sst xmlns="http://schemas.openxmlformats.org/spreadsheetml/2006/main" count="16001" uniqueCount="1286">
  <si>
    <t xml:space="preserve">Explain the difference between inductive and deductive learning. </t>
  </si>
  <si>
    <t xml:space="preserve">Evaluate solutions to privacy threats in transactional databases and data warehouses. </t>
  </si>
  <si>
    <t xml:space="preserve">Recognize the fundamental role of data collection in the implementation of pervasive surveillance systems (e.g., RFID, face recognition, toll collection, mobile computing). </t>
  </si>
  <si>
    <t>Operating System Principles</t>
  </si>
  <si>
    <t xml:space="preserve">Identify the relationship between the physical hardware and the virtual devices maintained by the operating system </t>
  </si>
  <si>
    <t xml:space="preserve">Compare and contrast the basic techniques for qualitative representation. </t>
  </si>
  <si>
    <t xml:space="preserve">Describe different categories of risk in software systems. </t>
  </si>
  <si>
    <t xml:space="preserve">Simulate, apply, or implement classic and stochastic algorithms for parsing natural language. </t>
  </si>
  <si>
    <t>Basic Machine Learning</t>
  </si>
  <si>
    <t xml:space="preserve">Explain the problem of overfitting, along with techniques for detecting and managing the problem. </t>
  </si>
  <si>
    <t>Networked Applications</t>
  </si>
  <si>
    <t xml:space="preserve">Use induction to prove properties of all (or a well-defined subset of) programs in a language. </t>
  </si>
  <si>
    <t xml:space="preserve">Construct and debug programs using the standard libraries available with a chosen programming language. </t>
  </si>
  <si>
    <t>Characterize the costs and benefits of prefetching</t>
  </si>
  <si>
    <t>Resource Allocation</t>
  </si>
  <si>
    <t xml:space="preserve">Provide at least two examples of a transformation of a data source from one sensory domain to another, e.g., tactile data interpreted as single-band 2d images. </t>
  </si>
  <si>
    <t>Describe the relevance of scalability to performance</t>
  </si>
  <si>
    <t>Describe typical user requirements regarding that data, information, and knowledge.</t>
  </si>
  <si>
    <t>Discuss how a particular artistic technique might be implemented in a renderer.</t>
  </si>
  <si>
    <t xml:space="preserve">Describe Turing test and the “Chinese Room” thought experiment. </t>
  </si>
  <si>
    <t xml:space="preserve">Summarize special concerns that real-time systems present and how these concerns are addressed </t>
  </si>
  <si>
    <t xml:space="preserve">Design a contract for a typical small software component for use in a given system.  </t>
  </si>
  <si>
    <t>Write clear, concise, and accurate technical documents following well-defined standards for format and for including appropriate tables, figures, and references. [Application]</t>
  </si>
  <si>
    <t>Describe the strengths and weaknesses of relevant professional codes as expressions of professionalism and guides to decision-making.</t>
  </si>
  <si>
    <t xml:space="preserve">Explain memory hierarchy and cost-performance trade-offs </t>
  </si>
  <si>
    <t>Cross-Layer Communications</t>
  </si>
  <si>
    <t xml:space="preserve">Explain the concept of a logical layer </t>
  </si>
  <si>
    <t xml:space="preserve">Investigate forms of harassment and discrimination and avenues of assistance </t>
  </si>
  <si>
    <t>Overview of Operating Systems</t>
  </si>
  <si>
    <t>Discuss the light transport problem and its relation to numerical integration i.e., light is emitted, scatters around the scene, and is measured by the eye; the form is an integral equation without analytic solution, but we can approach it as numerical integration.</t>
  </si>
  <si>
    <t>Indexing</t>
  </si>
  <si>
    <t>Recognize a variety of applications of visualization including representations of scientific, medical, and mathematical data; flow visualization; and spatial analysis.</t>
  </si>
  <si>
    <t xml:space="preserve">Define “speed-up” and explain the notion of an algorithm’s scalability in this regard </t>
  </si>
  <si>
    <t xml:space="preserve">Identify examples of knowledge representations for reasoning under uncertainty. </t>
  </si>
  <si>
    <t xml:space="preserve">Compare and Contrast mobile programming with general purpose programming </t>
  </si>
  <si>
    <t>List the scalability benefits of hierarchical addressing</t>
  </si>
  <si>
    <t>Understand the formal definition of big O</t>
  </si>
  <si>
    <t>Basic Rendering</t>
  </si>
  <si>
    <t>Design and implement at least one knowledge representation for reasoning under uncertainty.</t>
  </si>
  <si>
    <t xml:space="preserve">Discuss the historical context for several programming language paradigms. </t>
  </si>
  <si>
    <t>Static Analysis</t>
  </si>
  <si>
    <t>Compare and contrast genetic algorithms with classic search techniques.</t>
  </si>
  <si>
    <t xml:space="preserve">Examine appropriate measures used to communicate with stakeholders involved in a project. </t>
  </si>
  <si>
    <t>Sustainability</t>
  </si>
  <si>
    <t>Syntax Analysis</t>
  </si>
  <si>
    <t>Basic Knowlede Representation and Reasonig</t>
  </si>
  <si>
    <t xml:space="preserve">Describe what makes a system a real-time system </t>
  </si>
  <si>
    <t xml:space="preserve">Explain the potential benefits and drawbacks of using formal specification languages. </t>
  </si>
  <si>
    <t xml:space="preserve">Give a formal semantics for a small language. </t>
  </si>
  <si>
    <t xml:space="preserve">Implement an algorithm combining features into higher-level percepts, e.g., a contour or polygon from visual primitives or phoneme hypotheses from an audio signal. </t>
  </si>
  <si>
    <t xml:space="preserve">Summarize the importance of image and object recognition in AI and indicate several significant applications of this technology. </t>
  </si>
  <si>
    <t xml:space="preserve">Evaluate whether a heuristic for a given problem is admissible/can guarantee optimal solution. </t>
  </si>
  <si>
    <t>Discuss and select appropriate software architecture for a simple system suitable for a given scenario.</t>
  </si>
  <si>
    <t xml:space="preserve">Compare and contrast (1) the procedural/functional approach—defining a function for each operation with the function body providing a case for each data variant—and (2) the object-oriented approach—defining a class for each data variant with the class definition providing a method for each operation.  Understand both as defining a matrix of operations and variants. </t>
  </si>
  <si>
    <t xml:space="preserve">Apply situation and event calculus to problems of action and change. </t>
  </si>
  <si>
    <t xml:space="preserve">Distinguish data races from higher level races </t>
  </si>
  <si>
    <t xml:space="preserve">List the defining characteristics of an intelligent agent. </t>
  </si>
  <si>
    <t xml:space="preserve">Decide if a specific execution is linearizable or not </t>
  </si>
  <si>
    <t>Proof Techniques</t>
  </si>
  <si>
    <t xml:space="preserve">Explain why synchronization is necessary in a specific parallel program </t>
  </si>
  <si>
    <t xml:space="preserve">Translate into natural language a software requirements specification (e.g., a software component contract) written in a formal specification language. </t>
  </si>
  <si>
    <t xml:space="preserve">Implement simple algorithms for supervised learning, reinforcement learning, and unsupervised learning. </t>
  </si>
  <si>
    <t xml:space="preserve">Discuss the importance of algorithms in the problem-solving process. </t>
  </si>
  <si>
    <t>Give examples of problems where pipelining would be an effective means of parallelization</t>
  </si>
  <si>
    <t xml:space="preserve">Formulate a problem specified in natural language (e.g., English) as a constraint-satisfaction problem and implement it using a chronological backtracking algorithm or stochastic local search. </t>
  </si>
  <si>
    <t>Explain the characteristics and defining properties of algorithms and how they relate to machine processing.</t>
  </si>
  <si>
    <t>Obtain 2-dimensional and 3-dimensional points by applying affine transformations.</t>
  </si>
  <si>
    <t>Convert among equivalently powerful notations for a language, including among DFAs, NFAs, and regular expressions, and between PDAs and CFGs.</t>
  </si>
  <si>
    <t>Evaluate the ethical issues inherent in various plagiarism detection mechanisms.</t>
  </si>
  <si>
    <t>Visualization</t>
  </si>
  <si>
    <t xml:space="preserve">Describe the constraints that the web puts on developers </t>
  </si>
  <si>
    <t xml:space="preserve">Analyze a software design from the perspective of a significant external quality attribute.  </t>
  </si>
  <si>
    <t xml:space="preserve">Differentiate emulation and isolation </t>
  </si>
  <si>
    <t>Prove that a problem is NP-complete by reducing a classic known NP-complete problem to it.</t>
  </si>
  <si>
    <t>Discuss factors other than computational efficiency that influence the choice of algorithms, such as programming time, maintainability, and the use of application-specific patterns in the input data</t>
  </si>
  <si>
    <t xml:space="preserve">Describe the problem of combinatorial explosion of search space and its consequences. </t>
  </si>
  <si>
    <t xml:space="preserve">Describe how programming in the large differs from individual efforts with respect to understanding a large code base, code reading, understanding builds, and understanding context of changes. </t>
  </si>
  <si>
    <t>Determine informally the time and space complexity of simple algorithms.</t>
  </si>
  <si>
    <t>Computational Paradigms</t>
  </si>
  <si>
    <t>Identify various types of buses in a computer system</t>
  </si>
  <si>
    <t>Evaluate the functional and timing diagram behavior of a simple processory implemented at the logic circuit level</t>
  </si>
  <si>
    <t>Prove that a problem is uncomputable by reducing a classic known uncomputable problem to it.</t>
  </si>
  <si>
    <t xml:space="preserve">Explain buffering and describe strategies for implementing it </t>
  </si>
  <si>
    <t>Learning Outcome</t>
  </si>
  <si>
    <t>Prepare a relational schema from a conceptual model developed using the entity- relationship model</t>
  </si>
  <si>
    <t>Language Pragmatics</t>
  </si>
  <si>
    <t>Use a heuristic approach to solve an appropriate problem</t>
  </si>
  <si>
    <t>Device Management</t>
  </si>
  <si>
    <t>Identify the main types of memory technology</t>
  </si>
  <si>
    <t>Explain the reasons for using alternative formats to represent numerical data</t>
  </si>
  <si>
    <t>Use a logic language to implement algorithms employing implicit search using clauses and relations.</t>
  </si>
  <si>
    <t>Model a variety of real-world problems in computer science using appropriate forms of graphs and trees, such as representing a network topology or the organizaiton of a hierarchical file system.</t>
  </si>
  <si>
    <t xml:space="preserve">Give an example of a scenario in which an attempted optimistic update may never complete </t>
  </si>
  <si>
    <t xml:space="preserve">Outline the range of methods for implementing fault tolerance in an operating system </t>
  </si>
  <si>
    <t xml:space="preserve">Explain why synchronization constructs such as simple locks are not useful in the presence of distributed faults </t>
  </si>
  <si>
    <t xml:space="preserve">Analyze a software design from the perspective of a significant internal quality attribute. </t>
  </si>
  <si>
    <t>Define the fundamental motivations for intentional malicious exploitation of vulnerabilities.</t>
  </si>
  <si>
    <t xml:space="preserve">Describe the role that tools can play in the validation of software. </t>
  </si>
  <si>
    <t>Solve problems using graph algorithms, including single-source and all-pairs shortest paths, and at least one minimum spanning tree algorithm</t>
  </si>
  <si>
    <t>Contrast modeling approaches with respect to space and time complexity and quality of image.</t>
  </si>
  <si>
    <t>Query Languages</t>
  </si>
  <si>
    <t>System Performance Evaluation</t>
  </si>
  <si>
    <t>Mobility</t>
  </si>
  <si>
    <t xml:space="preserve">Interpret a given requirements model for a simple software system. </t>
  </si>
  <si>
    <t xml:space="preserve">Define “critical path”, “work”, and “span” </t>
  </si>
  <si>
    <t>User-centered design and testing</t>
  </si>
  <si>
    <t xml:space="preserve">Articulate the organization of the Internet </t>
  </si>
  <si>
    <t xml:space="preserve">Describe at least three classification approaches, their prerequisites for applicability, their strengths, and their shortcomings. </t>
  </si>
  <si>
    <t>File Systems</t>
  </si>
  <si>
    <t xml:space="preserve">Describe the organization of a wireless network </t>
  </si>
  <si>
    <t xml:space="preserve">Investigate measures that can be taken by both individuals and organizations including governments to prevent or mitigate the undesirable effects of computer crimes and identity theft </t>
  </si>
  <si>
    <t>Describe the internal representation of non-numeric data, such as characters, strings, records, and arrays</t>
  </si>
  <si>
    <t xml:space="preserve">Describe how a contract can be used to specify the behavior of a program component. </t>
  </si>
  <si>
    <t>Discrete Probability</t>
  </si>
  <si>
    <t>Design a deterministic finite state machine to accept a specified language.</t>
  </si>
  <si>
    <t>Language Translation and Execution</t>
  </si>
  <si>
    <t xml:space="preserve">Apply models for internal and external qualities in designing software components to achieve an acceptable tradeoff between conflicting quality aspects. </t>
  </si>
  <si>
    <t xml:space="preserve">Compare and contrast the costs and benefits of dynamic and static data structure implementations. </t>
  </si>
  <si>
    <t>Professional Ethics</t>
  </si>
  <si>
    <t>Compare and contrast database management, information retrieval, and digital library systems with regard to handling typical computational science applications.</t>
  </si>
  <si>
    <t xml:space="preserve">Summarize the rationale for antimonopoly efforts. </t>
  </si>
  <si>
    <t>Compute the location and orientation of model parts using a forward kinematic approach.</t>
  </si>
  <si>
    <t xml:space="preserve">Explain when and why multicast or event-based messaging can be preferable to alternatives </t>
  </si>
  <si>
    <t>Robotics</t>
  </si>
  <si>
    <t>Discuss the concept of parallel processing beyond the classical von Neumann model</t>
  </si>
  <si>
    <t xml:space="preserve">Contrast kernel and user mode in an operating system </t>
  </si>
  <si>
    <t xml:space="preserve">Identify risks and describe approaches to managing risk (avoidance, acceptance, transference, mitigation), and characterize the strengths and shortcomings of each. </t>
  </si>
  <si>
    <t xml:space="preserve">Describe secure coding and defensive coding practices. </t>
  </si>
  <si>
    <t>Sets, Relations, and Functions</t>
  </si>
  <si>
    <t xml:space="preserve">Discuss how various advanced programming constructs aim to improve program structure, software quality, and programmer productivity. </t>
  </si>
  <si>
    <t>Basic Search Strategies</t>
  </si>
  <si>
    <t xml:space="preserve">Use a properly synchronized queue to buffer data passed among activities </t>
  </si>
  <si>
    <t xml:space="preserve">Describe the issues and approaches to testing distributed and parallel systems. </t>
  </si>
  <si>
    <t>Data, Information, and Knowledge</t>
  </si>
  <si>
    <t>Identify the contributions of several pioneers in the computing field.</t>
  </si>
  <si>
    <t>Implement a non-trivial shading algorithm (e.g., toon shading, cascaded shadow maps) under rasterization API.</t>
  </si>
  <si>
    <t xml:space="preserve">Determine which of the three learning styles is appropriate to a particular problem domain. </t>
  </si>
  <si>
    <t>List and contrast standard complexity classes</t>
  </si>
  <si>
    <t>Summarize the phases of software development and compare several common lifecycle models.</t>
  </si>
  <si>
    <t>Select and use a defined coding standard in a small software project.</t>
  </si>
  <si>
    <t xml:space="preserve">Design and implement an HMM as one example of a temporal probabilistic system. </t>
  </si>
  <si>
    <t xml:space="preserve">Explain the different states that a task may pass through and the data structures needed to support the management of many tasks </t>
  </si>
  <si>
    <t>Software Design</t>
  </si>
  <si>
    <t xml:space="preserve">Write a correct and scalable parallel algorithm </t>
  </si>
  <si>
    <t xml:space="preserve">Characterize the uncertainties associated with common robot sensors and actuators; articulate strategies for mitigating these uncertainties. </t>
  </si>
  <si>
    <t>Write simple programs at the assembly/machine level for string processing and manipulation</t>
  </si>
  <si>
    <t>Choose an appropriate modeling approach for a given problem or situation</t>
  </si>
  <si>
    <t>Demonstrate how to map between high-level language patterns into assembly/machine language notations</t>
  </si>
  <si>
    <t>Software Verification Validation</t>
  </si>
  <si>
    <t xml:space="preserve">Use big O notation formally to give asymptotic upper bounds on time and space complexity of algorithms. </t>
  </si>
  <si>
    <t xml:space="preserve">Summarize the range of mechanisms that can be employed at the operating system level to realize concurrent systems and describe the benefits of each </t>
  </si>
  <si>
    <t>Describe the optical model realized by a computer graphics system to synthesize stereoscopic view</t>
  </si>
  <si>
    <t xml:space="preserve">Describe the role formal specification and analysis techniques can play in the development of complex software and compare their use as validation and verification techniques with testing. </t>
  </si>
  <si>
    <t>Discuss the special concerns that multiprocessing systems present with respect to memory management and describe how these are addressed</t>
  </si>
  <si>
    <t>Compiler Semantic Analysis</t>
  </si>
  <si>
    <t>Identify ways to be a sustainable practitioner</t>
  </si>
  <si>
    <t>Analyze the bandwidth and computation demands of a simple algorithm.</t>
  </si>
  <si>
    <t>Explain the basic concepts of interrupts and I/O operations</t>
  </si>
  <si>
    <t>Design-oriented HCI</t>
  </si>
  <si>
    <t xml:space="preserve">Explain the benefits of building abstract layers in hierarchical fashion </t>
  </si>
  <si>
    <t>Explain the workings of a system with virtual memory management</t>
  </si>
  <si>
    <t>Describe the applications of agent theory to domains such as software agents, personal assistants, and believable agents.</t>
  </si>
  <si>
    <t>Describe the progression of computer technology components from vacuum tubes to VLSI, from mainframe computer architectures to the organization of warehouse-scale computers</t>
  </si>
  <si>
    <t xml:space="preserve">Describe the operation of reliable delivery protocols </t>
  </si>
  <si>
    <t xml:space="preserve">Evaluate the performance of a simple learning system on a real-world dataset. </t>
  </si>
  <si>
    <t xml:space="preserve">Evaluate written technical documentation to detect problems of various kinds. </t>
  </si>
  <si>
    <t>Describe the advantages and limitations of RAID architectures</t>
  </si>
  <si>
    <t xml:space="preserve">Describe the primary paradigms used by learning agents. </t>
  </si>
  <si>
    <t xml:space="preserve">Design and implement a simple reliable protocol </t>
  </si>
  <si>
    <t>Describe various heuristic problem-solving methods</t>
  </si>
  <si>
    <t>Use a design paradigm to design a simple software system, and explain how system design principles have been applied in this design. [Application]</t>
  </si>
  <si>
    <t>Identify or sketch a workflow for an existing computational process such as the creation of a graph based on experimental data.</t>
  </si>
  <si>
    <t>Describe how an instruction is executed in a classical von Neumann machine, with extensions for threads, multiprocessor synchronization, and SIMD execution</t>
  </si>
  <si>
    <t>Detail the processes of design appropriate to specific design orientations</t>
  </si>
  <si>
    <t>Privacy and Civil Liberties</t>
  </si>
  <si>
    <t>Explain the effect of memory latency on running time</t>
  </si>
  <si>
    <t>Demonstrate the ability to apply multiple methods to develop reliability estimates for a software system.</t>
  </si>
  <si>
    <t xml:space="preserve">Differentiate the mechanisms used in interfacing a range of devices (including hand-held devices, networks, multimedia) to a computer and explain the implications of these for the design of an operating system </t>
  </si>
  <si>
    <t>Describe the basic properties of bandwidth, latency, scalability and granularity.</t>
  </si>
  <si>
    <t>Design and implement a complete processor, including datapath and control</t>
  </si>
  <si>
    <t xml:space="preserve">Articulate design principles including separation of concerns, information hiding, coupling and cohesion, and encapsulation. </t>
  </si>
  <si>
    <t xml:space="preserve">Evaluate the efficacy of a given design and implementation using empirical data. </t>
  </si>
  <si>
    <t xml:space="preserve">Demonstrate the capability to use software tools in support of the development of a software product of medium size. </t>
  </si>
  <si>
    <t xml:space="preserve">Detect and correct a load imbalance </t>
  </si>
  <si>
    <t>Solve elementary recurrence relations, e.g., using some form of a Master Theorem</t>
  </si>
  <si>
    <t>Write a stored procedure that deals with parameters and has some control flow, to provide a given functionality</t>
  </si>
  <si>
    <t>Determine, for a given processor and memory system implementation, the average cycles per instruction</t>
  </si>
  <si>
    <t xml:space="preserve">Apply component-oriented approaches to the design of a range of software, such as using components for concurrency and transactions, for reliable communication services, for database interaction including services for remote query and database management, or for secure communication and access. </t>
  </si>
  <si>
    <t xml:space="preserve">Identify laws that apply to computer crimes </t>
  </si>
  <si>
    <t>Explain and give examples of the benefits of simulation and modeling in a range of important application areas.</t>
  </si>
  <si>
    <t>Define a user-centered design process that explicitly recognizes that the user is not like the developer or her acquaintances</t>
  </si>
  <si>
    <t>Natural Language Processing</t>
  </si>
  <si>
    <t xml:space="preserve">Describe the mechanisms that typically exist for a professional to keep up-to-date. </t>
  </si>
  <si>
    <t>Identify ways to apply redundancy to achieve fault tolerance for a medium-sized application.</t>
  </si>
  <si>
    <t xml:space="preserve">Describe superscalar architectures and their advantages </t>
  </si>
  <si>
    <t>Design a process to evaluate the utility of a visualization algorithm or system.</t>
  </si>
  <si>
    <t xml:space="preserve">Compare and contrast static and dynamic approaches to real-time scheduling </t>
  </si>
  <si>
    <t>Concurrency and Parallelism</t>
  </si>
  <si>
    <t xml:space="preserve">Identify several ways in which the information technology industry is affected by shortages in the labor supply. </t>
  </si>
  <si>
    <t>Information Management Concepts</t>
  </si>
  <si>
    <t>Comprehend the trend of modern computer architectures towards multi-core and that parallelism is inherent in all hardware systems</t>
  </si>
  <si>
    <t xml:space="preserve">Apply consistent documentation and program style standards that contribute to the readability and maintainability of software. </t>
  </si>
  <si>
    <t xml:space="preserve">Identify techniques for information retrieval, language translation, and text classification.  </t>
  </si>
  <si>
    <t xml:space="preserve">Identify the relative strengths and weaknesses among multiple designs or implementations for a problem. </t>
  </si>
  <si>
    <t>Data Mining</t>
  </si>
  <si>
    <t>Give an example of an ordering of accesses among concurrent activities that is not sequentially consistent</t>
  </si>
  <si>
    <t xml:space="preserve">Apply resolution to a set of logic statements to answer a query. </t>
  </si>
  <si>
    <t>Compare and contrast parallel programming paradigms recognizing the strengths and weaknesses of each.</t>
  </si>
  <si>
    <t xml:space="preserve">Compare daily life before and after the advent of personal computers and the Internet. </t>
  </si>
  <si>
    <t>Basic Logic</t>
  </si>
  <si>
    <t xml:space="preserve">Distinguish “may” and “must” analyses. </t>
  </si>
  <si>
    <t>Describe the constraints and benefits of different evaluative methods</t>
  </si>
  <si>
    <t>Real Time and Embedded Systems</t>
  </si>
  <si>
    <t xml:space="preserve">Identify key issues in syntax definitions: ambiguity, associativity, precedence. </t>
  </si>
  <si>
    <t>Construct CSG models from simple primitives, such as cubes and quadric surfaces.</t>
  </si>
  <si>
    <t>Use recurrence relations to determine the time complexity of recursively defined algorithms</t>
  </si>
  <si>
    <t>Identify independent tasks in a program that may be parallelized</t>
  </si>
  <si>
    <t>Discuss the professional's role in security and the trade-offs involved.</t>
  </si>
  <si>
    <t xml:space="preserve">Process some representation of code for some purpose, such as an interpreter, an expression optimizer, a documentation generator, etc. </t>
  </si>
  <si>
    <t>Compare common computer interface mechanisms with respect to ease-of-use, learnability, and cost.</t>
  </si>
  <si>
    <t xml:space="preserve">Defend the need for APIs and middleware </t>
  </si>
  <si>
    <t xml:space="preserve">Illustrate the use of example and analogy in ethical argument. </t>
  </si>
  <si>
    <t>Discuss the HCI issues in software that embodies human intention</t>
  </si>
  <si>
    <t>Design, code, test and debug programs for a parallel computation.</t>
  </si>
  <si>
    <t xml:space="preserve">Design and implement a simulated annealing schedule to avoid local minima in a problem. </t>
  </si>
  <si>
    <t xml:space="preserve">Apply a conflict resolution strategy in a team setting. </t>
  </si>
  <si>
    <t>Memory Management</t>
  </si>
  <si>
    <t xml:space="preserve">Examine the ethical and legal issues surrounding the misuse of access and various breaches in security </t>
  </si>
  <si>
    <t>Describe how symbolic logic can be used to model real-life situations or applications, including those arising in computing contexts such as software analysis (e.g., program correctness), database queries, and algorithms.</t>
  </si>
  <si>
    <t>Discuss the concept of finite state machines.</t>
  </si>
  <si>
    <t>Explain how events that are independent can be conditionally dependent (and vice-versa).  Identify real-world examples of such cases.</t>
  </si>
  <si>
    <t>Define EXP.</t>
  </si>
  <si>
    <t xml:space="preserve">Evaluate stakeholder positions in a given situation. </t>
  </si>
  <si>
    <t>Network Security</t>
  </si>
  <si>
    <t>Summarize the basic precepts of psychological and social interaction</t>
  </si>
  <si>
    <t xml:space="preserve">Describe the difference between centralized and distributed software configuration management. </t>
  </si>
  <si>
    <t xml:space="preserve">Define the concept of a planning system and how they differ from classical search techniques. </t>
  </si>
  <si>
    <t>Describe the principles of different viewer tracking technologies.</t>
  </si>
  <si>
    <t xml:space="preserve">Explain the distinction between temporal and spatial reasoning, and how they interrelate. </t>
  </si>
  <si>
    <t xml:space="preserve">Discuss the philosophical basis for the legal protection of personal privacy. </t>
  </si>
  <si>
    <t xml:space="preserve">Distinguish using computational resources for a faster answer from managing efficient access to a shared resource </t>
  </si>
  <si>
    <t xml:space="preserve">Apply formal specification and analysis techniques to software designs and programs with low complexity. </t>
  </si>
  <si>
    <t xml:space="preserve">Identify the global nature of software piracy. </t>
  </si>
  <si>
    <t xml:space="preserve">Implement a simple device driver for a range of possible devices </t>
  </si>
  <si>
    <t xml:space="preserve">Describe how frames are forwarded in an Ethernet network </t>
  </si>
  <si>
    <t xml:space="preserve">Identify the social implications of ergonomic devices and the workplace environment to people’s health. </t>
  </si>
  <si>
    <t>Understand the sources, hazards, and potential benefits of team conflict.</t>
  </si>
  <si>
    <t xml:space="preserve">Compute the work and span, and determine the critical path with respect to a parallel execution diagram </t>
  </si>
  <si>
    <t>To be aware of the range of possibilities for games engines, including their potential and their limitations</t>
  </si>
  <si>
    <t>Type Systems</t>
  </si>
  <si>
    <t xml:space="preserve">Define software quality and describe the role of quality assurance activities in the software process. </t>
  </si>
  <si>
    <t xml:space="preserve">Identify developers’ assumptions and values embedded in hardware and software design, especially as they pertain to usability for diverse populations including under-represented populations and the disabled. </t>
  </si>
  <si>
    <t xml:space="preserve">Evaluate virtualization trade-offs </t>
  </si>
  <si>
    <t xml:space="preserve">Explain how conditional independence assertions allow for greater efficiency of probabilistic systems. </t>
  </si>
  <si>
    <t>Relational Databases</t>
  </si>
  <si>
    <t xml:space="preserve">Using a common formal specification language, formulate the specification of a simple software system and derive examples of test cases from the specification. </t>
  </si>
  <si>
    <t xml:space="preserve">Identify ethical issues that arise in software development and determine how to address them technically and ethically. </t>
  </si>
  <si>
    <t>Build robust code using exception handling mechanisms.</t>
  </si>
  <si>
    <t>Advanced Automata Theory and Computability</t>
  </si>
  <si>
    <t xml:space="preserve">Outline the process of regression testing and its role in release management. </t>
  </si>
  <si>
    <t>Formally model a shared memory system to show if it is consistent</t>
  </si>
  <si>
    <t xml:space="preserve">Describe how wireless networks support mobile users </t>
  </si>
  <si>
    <t xml:space="preserve">For various foundational type constructors, identify the values they describe and the invariants they enforce. </t>
  </si>
  <si>
    <t xml:space="preserve">Summarize the features and limitations of an operating system used to provide protection and security </t>
  </si>
  <si>
    <t xml:space="preserve">Write and execute a simple platform-based program </t>
  </si>
  <si>
    <t xml:space="preserve">Given a high-level design, identify the software architecture by differentiating among common software architectures such as 3-tier, pipe-and-filter, and client-server. </t>
  </si>
  <si>
    <t xml:space="preserve">Distinguish multiple sufficient programming constructs for synchronization that may be inter-implementable but have complementary advantages </t>
  </si>
  <si>
    <t xml:space="preserve">Summarize techniques for achieving synchronization in an operating system (e.g., describe how to implement a semaphore using OS primitives) </t>
  </si>
  <si>
    <t xml:space="preserve">Discuss the constraints that a given industrial platforms impose on developers </t>
  </si>
  <si>
    <t>Verify and validate the results of a simulation.</t>
  </si>
  <si>
    <t>Describe data access from a magnetic disk drive</t>
  </si>
  <si>
    <t>Describe the issues of trust in interface design with an example of a high and low trust system</t>
  </si>
  <si>
    <t xml:space="preserve">Characterize and contrast the concepts of copyright, patenting and trademarks. </t>
  </si>
  <si>
    <t>Software Evolution</t>
  </si>
  <si>
    <t>Select and implement an appropriate uninformed search algorithm for a problem, and characterize its time and space complexities.</t>
  </si>
  <si>
    <t>Memory system organization and architecture</t>
  </si>
  <si>
    <t>Basic Analysis</t>
  </si>
  <si>
    <t xml:space="preserve">Use a project management tool to assist in the assignment and tracking of tasks in a software development project. </t>
  </si>
  <si>
    <t>Explain the implications of the "power wall" in terms of further processor performance improvements and the drive towards harnessing parallelism</t>
  </si>
  <si>
    <t>Connect constraints expressed as primary key and foreign key, with functional dependencies</t>
  </si>
  <si>
    <t xml:space="preserve">Identify the differences between IP and Ethernet </t>
  </si>
  <si>
    <t>Analyze the pros and cons of reliance on computing in the implementation of democracy (e.g. delivery of social services, electronic voting).</t>
  </si>
  <si>
    <t>Distributed Systems</t>
  </si>
  <si>
    <t xml:space="preserve">Choose the appropriate data structure for modeling a given problem. </t>
  </si>
  <si>
    <t>Choose appropriate methods to support the development of a specific UI</t>
  </si>
  <si>
    <t>Design a context-free grammar to represent a specified language.</t>
  </si>
  <si>
    <t xml:space="preserve">Describe how resources can be allocated in a network </t>
  </si>
  <si>
    <t>Prove that a language is in a specified class and that it is not in the next lower class.</t>
  </si>
  <si>
    <t>Formulate an efficient problem space for a problem expressed in natural language (e.g., English) in terms of initial and goal states, and operators. [Application]</t>
  </si>
  <si>
    <t>Summarize the use of journaling and how log-structured file systems enhance fault tolerance</t>
  </si>
  <si>
    <t>Explain the Church-Turing thesis and its significance.</t>
  </si>
  <si>
    <t>Implement the spline interpolation method for producing in-between positions and orientations.</t>
  </si>
  <si>
    <t xml:space="preserve">List and define the appropriate network terminology </t>
  </si>
  <si>
    <t xml:space="preserve">Assess and provide feedback to teams and individuals on their performance in a team setting. </t>
  </si>
  <si>
    <t>Critique legislation aimed at digital copyright infringements</t>
  </si>
  <si>
    <t>Summarize how instructions are represented at both the machine level and in the context of a symbolic assembler</t>
  </si>
  <si>
    <t>Apply each of the proof techniques correctly in the construction of a sound argument.</t>
  </si>
  <si>
    <t>Analyze a problem to determine underlying recurrence relations.</t>
  </si>
  <si>
    <t>Fundamental Data Structures and Algorithms</t>
  </si>
  <si>
    <t xml:space="preserve">Explain the difference between rule-based, case-based and model-based reasoning techniques. </t>
  </si>
  <si>
    <t xml:space="preserve">Design and implement A*/beam search to solve a problem. </t>
  </si>
  <si>
    <t xml:space="preserve">Identify the data components and behaviors of multiple abstract data types. </t>
  </si>
  <si>
    <t>Compute the closure of a set of attributes under given functional dependencies</t>
  </si>
  <si>
    <t>Describe the tradeoffs in different approaches to ODE integration for particle modeling.</t>
  </si>
  <si>
    <t xml:space="preserve">Explain the tradeoffs among overhead, scalability, and fault tolerance when choosing a stateful v. stateless design for a given service </t>
  </si>
  <si>
    <t>Implement any of the specified graphics techniques using a primitive graphics system at the individual pixel level.</t>
  </si>
  <si>
    <t>Explain with examples the basic terminology of functions, relations, and sets.</t>
  </si>
  <si>
    <t>Be able to implement a string-matching algorithm</t>
  </si>
  <si>
    <t>Proximity</t>
  </si>
  <si>
    <t>Apply advanced analysis techniques (e.g., amortized, probabilistic, etc.) to algorithms.</t>
  </si>
  <si>
    <t>Explain the role of an inverted index in locating a document in a collection</t>
  </si>
  <si>
    <t xml:space="preserve">Explain how programming language implementations typically organize memory into global data, text, heap, and stack sections and how features such as recursion and  memory management map to this memory model. </t>
  </si>
  <si>
    <t>Analyze a security policy and/or procedures to show where they consider, or fail to consider, human factors</t>
  </si>
  <si>
    <t>State and apply the principles of least privilege and fail-safe defaults.</t>
  </si>
  <si>
    <t xml:space="preserve">For the design of a simple software system within the context of a single design paradigm, describe the software architecture of that system. </t>
  </si>
  <si>
    <t xml:space="preserve">Explain the role of objects in middleware systems and the relationship with components. </t>
  </si>
  <si>
    <t xml:space="preserve">Implement fundamental motion planning algorithms within a robot configuration space. </t>
  </si>
  <si>
    <t xml:space="preserve">Describe the functions of a contemporary operating system with respect to convenience, efficiency, and the ability to evolve </t>
  </si>
  <si>
    <t>Define a type system precisely and compositionally.</t>
  </si>
  <si>
    <t xml:space="preserve">Discuss the rationale for the legal protection of intellectual property. </t>
  </si>
  <si>
    <t>PBD</t>
  </si>
  <si>
    <t>Have facility mapping pseudocode to implementation, implementing examples of algorithmic strategies from scratch, and applying them to specific problems</t>
  </si>
  <si>
    <t>Write a program that correctly terminates when all of a set of concurrent tasks have completed</t>
  </si>
  <si>
    <t xml:space="preserve">Identify issues that arise in producer-consumer algorithms and mechanisms that may be used for addressing them </t>
  </si>
  <si>
    <t xml:space="preserve">Describe the differences between planning as search, operator-based planning, and propositional planning, providing examples of domains where each is most applicable. </t>
  </si>
  <si>
    <t>Outline the basic structure of each proof technique described in this unit.</t>
  </si>
  <si>
    <t xml:space="preserve">Create, evaluate, and implement a test plan for a medium-size code segment. </t>
  </si>
  <si>
    <t>Identify contemporary examples of intangible digital intellectual property</t>
  </si>
  <si>
    <t xml:space="preserve">Implement a feature-extraction algorithm on real data, e.g., an edge or corner detector for images or vectors of Fourier coefficients describing a short slice of audio signal.  </t>
  </si>
  <si>
    <t>Advanced Search</t>
  </si>
  <si>
    <t xml:space="preserve">Apply key elements and common methods for elicitation and analysis to produce a set of software requirements for a medium-sized software system. </t>
  </si>
  <si>
    <t>Understand the implementation of hash tables, including collision avoidance and resolution</t>
  </si>
  <si>
    <t xml:space="preserve">Discuss the advantages and disadvantages of using interrupt processing </t>
  </si>
  <si>
    <t xml:space="preserve">Discuss the performance vs. power tradeoff </t>
  </si>
  <si>
    <t xml:space="preserve">Write a program that performs any required marshalling and conversion into message units, such as packets, to communicate interesting data between two hosts </t>
  </si>
  <si>
    <t>Mobile Platforms</t>
  </si>
  <si>
    <t>Use a greedy approach to solve an appropriate problem and determine if the greedy rule chosen leads to an optimal solution</t>
  </si>
  <si>
    <t>Describe the tradeoffs in different representations of rotations.</t>
  </si>
  <si>
    <t xml:space="preserve">Describe a given problem domain using the characteristics of the environments in which intelligent systems must function. </t>
  </si>
  <si>
    <t>Identify strategies to enable appropriate freedom of expression.</t>
  </si>
  <si>
    <t xml:space="preserve">Define and use iterators and other operations on aggregates using idioms most natural in multiple programming languages, including taking functions as arguments. </t>
  </si>
  <si>
    <t xml:space="preserve">Identify guidelines for sustainable IT design or deployment </t>
  </si>
  <si>
    <t>Explain basic instruction level parallelism using pipelining and the major hazards that may occur</t>
  </si>
  <si>
    <t>Within the context of a single design paradigm, describe one or more design patterns that could be applicable to the design of a simple software system.  [Knowledge]</t>
  </si>
  <si>
    <t xml:space="preserve">List the differences among robots' representations of their external environment, including their strengths and shortcomings. </t>
  </si>
  <si>
    <t xml:space="preserve">Identify configuration items and use a source code control tool in a small team-based project. </t>
  </si>
  <si>
    <t>Transaction Processing</t>
  </si>
  <si>
    <t xml:space="preserve">Describe common applications for each data structure in the topic list. </t>
  </si>
  <si>
    <t>Apply a variety of design methods to a given problem</t>
  </si>
  <si>
    <t xml:space="preserve">Compare and contrast the most common models used for structured knowledge representation, highlighting their strengths and weaknesses. </t>
  </si>
  <si>
    <t>Programming Interactive Systems</t>
  </si>
  <si>
    <t xml:space="preserve">Apply Bayes theorem to determine conditional probabilities in a problem. </t>
  </si>
  <si>
    <t xml:space="preserve">Examine the tradeoffs and common sources of risk in software projects regarding technology, structure/process, quality, people, market and financial. </t>
  </si>
  <si>
    <t xml:space="preserve">Create algorithms for solving simple problems. </t>
  </si>
  <si>
    <t>Discuss the advantages (and disadvantages) of non-mouse interfaces</t>
  </si>
  <si>
    <t xml:space="preserve">Discuss benefits and limitations of automatic memory management. </t>
  </si>
  <si>
    <t>Use common animation software to construct simple organic forms using metaball and skeleton.</t>
  </si>
  <si>
    <t>Advanced Data Structures Algorithms and Analysis</t>
  </si>
  <si>
    <t xml:space="preserve">Describe the SMP architecture and note its key features </t>
  </si>
  <si>
    <t>Explain the relationship between weak and strong induction and give examples of the appropriate use of each.</t>
  </si>
  <si>
    <t>Digital Forensics</t>
  </si>
  <si>
    <t>Use a divide-and-conquer algorithm to solve an appropriate problem</t>
  </si>
  <si>
    <t>Development Methods</t>
  </si>
  <si>
    <t xml:space="preserve">Use various advanced programming constructs and idioms correctly. </t>
  </si>
  <si>
    <t>Implement algorithms for physical modeling of particle dynamics using simple Newtonian mechanics, for example Witkin &amp; Kass, snakes and worms, symplectic Euler, Stormer/Verlet, or midpoint Euler methods.</t>
  </si>
  <si>
    <t>Parallel Architecture</t>
  </si>
  <si>
    <t xml:space="preserve">Identify the services provided by modern language run-time systems. </t>
  </si>
  <si>
    <t xml:space="preserve">Describe at least one approach for coordinating the actions and sensing of several robots to accomplish a single task. </t>
  </si>
  <si>
    <t>Relate practical examples to the appropriate set, function, or relation model, and interpret the associated operations and terminology in context.</t>
  </si>
  <si>
    <t>Compare and contrast the different rendering techniques.</t>
  </si>
  <si>
    <t xml:space="preserve">Explain why no distributed system can be simultaneously consistent, available, and partition tolerant </t>
  </si>
  <si>
    <t>Demonstrate the ability to evaluate algorithms, to select from a range of possible options, to provide justification for that selection, and to implement the algorithm in a particular context</t>
  </si>
  <si>
    <t xml:space="preserve">Model a concurrent process using a formal model, such as pi-calculus </t>
  </si>
  <si>
    <t>SDF</t>
  </si>
  <si>
    <t>Apply standard numerical algorithms to solve ODEs and PDEs. Use computing systems to solve systems of equations.</t>
  </si>
  <si>
    <t>Advanced Computational Complexity</t>
  </si>
  <si>
    <t>Write simple assembly language program segments</t>
  </si>
  <si>
    <t xml:space="preserve">Compare and contrast basic search issues with game playing issues </t>
  </si>
  <si>
    <t xml:space="preserve">Select and implement an appropriate informed search algorithm for a problem by designing the necessary heuristic evaluation function. </t>
  </si>
  <si>
    <t>Use dynamic programming to solve an appropriate problem</t>
  </si>
  <si>
    <t>Compute permutations and combinations of a set, and interpret the meaning in the context of the particular application.</t>
  </si>
  <si>
    <t xml:space="preserve">Generate the low-level code for calling functions/methods in modern languages. </t>
  </si>
  <si>
    <t xml:space="preserve">Describe the relationship between preferences and utility functions. </t>
  </si>
  <si>
    <t xml:space="preserve">Describe the strengths and weaknesses of various forms of communication (e.g. virtual, face-to-face, shared documents) </t>
  </si>
  <si>
    <t>Basic Type Systems</t>
  </si>
  <si>
    <t xml:space="preserve">Differentiate among the phases of software development. </t>
  </si>
  <si>
    <t xml:space="preserve">Contribute to a small-team code review focused on component correctness. </t>
  </si>
  <si>
    <t xml:space="preserve">Describe the consequences of inappropriate professional behavior. </t>
  </si>
  <si>
    <t xml:space="preserve">Explain why checks for preconditions, and actions based on these checks, must share the same unit of atomicity to be effective </t>
  </si>
  <si>
    <t xml:space="preserve">Explain the main evaluation models used to evaluate a system </t>
  </si>
  <si>
    <t>Demonstrate how an algorithm estimates a solution to the rendering equation.</t>
  </si>
  <si>
    <t xml:space="preserve">Apply the basic principles of risk management in a variety of simple scenarios including a security situation. </t>
  </si>
  <si>
    <t>Logic Programming</t>
  </si>
  <si>
    <t xml:space="preserve">Use crisp and objective criteria for evaluating language-design decisions. </t>
  </si>
  <si>
    <t>Reasoning Under Uncertainty</t>
  </si>
  <si>
    <t xml:space="preserve">Use a model to show progress guarantees in a parallel algorithm </t>
  </si>
  <si>
    <t xml:space="preserve">Describe ways in which professionals may contribute to public policy. </t>
  </si>
  <si>
    <t>Describe the tradeoffs of algorithms in terms of accuracy and performance.</t>
  </si>
  <si>
    <t xml:space="preserve">Create and evaluate program assertions for a variety of behaviors ranging from simple through complex. </t>
  </si>
  <si>
    <t>Game Platforms</t>
  </si>
  <si>
    <t xml:space="preserve">Compare static and dynamic approaches to verification. </t>
  </si>
  <si>
    <t xml:space="preserve">Defend the different ways of allocating memory to tasks, citing the relative merits of each </t>
  </si>
  <si>
    <t>Describe when non-mouse interfaces are appropriate</t>
  </si>
  <si>
    <t xml:space="preserve">Identify progressive stages in a whistle-blowing incident. </t>
  </si>
  <si>
    <t xml:space="preserve">Characterize and contrast the standard agent architectures. </t>
  </si>
  <si>
    <t xml:space="preserve">Explain how utility functions and probabilistic reasoning can be combined to make rational decisions. </t>
  </si>
  <si>
    <t xml:space="preserve">Discuss the need for preemption and deadline scheduling </t>
  </si>
  <si>
    <t xml:space="preserve">Demonstrate using appropriate examples how multi-agent systems support agent interaction. </t>
  </si>
  <si>
    <t xml:space="preserve">Defend the need for protection and security in an OS (cross reference IAS/Security Architecture and Systems Administration/Investigating Operating Systems Security for various systems) </t>
  </si>
  <si>
    <t>Describe how negative integers are stored in sign-magnitude and twos-complement representations</t>
  </si>
  <si>
    <t>Perform empirical studies to validate hypotheses about runtime stemming from mathematical analysis.  Run algorithms on input of various sizes and compare performance</t>
  </si>
  <si>
    <t xml:space="preserve">Describe how packets are forwarded in an IP networks </t>
  </si>
  <si>
    <t xml:space="preserve">Identify weaknesses in a given simple design, and removed them through refactoring. </t>
  </si>
  <si>
    <t>Plan interactions (e.g. virtual, face-to-face, shared documents) with others in which they are able to get their point across, and are also able to listen carefully and appreciate the points of others, even when they disagree, and are able to convey to others that they have heard.</t>
  </si>
  <si>
    <t>Routing and Forwarding</t>
  </si>
  <si>
    <t xml:space="preserve">Distinguish network faults from other kinds of failures </t>
  </si>
  <si>
    <t>Explain the use of big omega, big theta, and little o notation to describe the amount of work done by an algorithm.</t>
  </si>
  <si>
    <t xml:space="preserve">Identify examples of classification tasks, including the available input features and output to be predicted. </t>
  </si>
  <si>
    <t xml:space="preserve">List the key components of a class diagram or similar description of the data that a system is required to handle. </t>
  </si>
  <si>
    <t>Provide examples of uncomputable functions.</t>
  </si>
  <si>
    <t>Explain why everything is data, including instructions, in computers</t>
  </si>
  <si>
    <t>Discuss hypervisors and the need for them in conjunction with different types of hypervisors</t>
  </si>
  <si>
    <t>Perform the operations associated with sets, functions, and relations.</t>
  </si>
  <si>
    <t>Agents</t>
  </si>
  <si>
    <t xml:space="preserve">Compare and contrast each of the following techniques, providing examples of when each strategy is superior: decision trees, neural networks, and belief networks. </t>
  </si>
  <si>
    <t xml:space="preserve">Analyze basic logical fallacies in an argument. </t>
  </si>
  <si>
    <t>Requirements Engineering</t>
  </si>
  <si>
    <t xml:space="preserve">Explain the relationship between object-oriented inheritance (code-sharing and overriding) and subtyping (the idea of a subtype being usable in a context that expects the supertype). </t>
  </si>
  <si>
    <t>Discuss serveral issues of social concern raised by collaborative software</t>
  </si>
  <si>
    <t>Advanced Programming Constructs</t>
  </si>
  <si>
    <t xml:space="preserve">List at least three image-segmentation approaches, such as thresholding, edge-based and region-based algorithms, along with their defining characteristics, strengths, and weaknesses. </t>
  </si>
  <si>
    <t>Rewrite a simple program to remove common vulnerabilities, such as buffer overflows, integer overflows and race conditions</t>
  </si>
  <si>
    <t>Software Construction</t>
  </si>
  <si>
    <t>Intellectual Property</t>
  </si>
  <si>
    <t>Define the classes P and NP.</t>
  </si>
  <si>
    <t>Formal Methods</t>
  </si>
  <si>
    <t>Provide examples of classic NP-complete problems.</t>
  </si>
  <si>
    <t>Parallel Algorithms, Analysis, and Programming</t>
  </si>
  <si>
    <t xml:space="preserve">Use mutual exclusion to avoid a given race condition </t>
  </si>
  <si>
    <t>Explain the concept and applications of texture mapping, sampling, and anti-aliasing.</t>
  </si>
  <si>
    <t xml:space="preserve">Discuss advantages, disadvantages, and difficulties of dynamic recompilation. </t>
  </si>
  <si>
    <t>Explain the organization of the classical von Neumann machine and its major functional units</t>
  </si>
  <si>
    <t xml:space="preserve">Use a process improvement model such as PSP to assess a development effort and recommend approaches to improvement. </t>
  </si>
  <si>
    <t xml:space="preserve">Explain the presence of and describe the characteristics of latency in real-time systems </t>
  </si>
  <si>
    <t xml:space="preserve">Identify both functional and non-functional requirements in a given requirements specification for a software system. </t>
  </si>
  <si>
    <t>Compare the HCI issues in individual interaction with group interaction</t>
  </si>
  <si>
    <t>Analytical Tools</t>
  </si>
  <si>
    <t>Conduct a cost/benefit analysis for a risk mitigation approach.</t>
  </si>
  <si>
    <t xml:space="preserve">Explain the use of a device list and driver I/O queue </t>
  </si>
  <si>
    <t xml:space="preserve">Implement a parallel divide-and-conquer and/or graph algorithm and empirically measure its performance relative to its sequential analog </t>
  </si>
  <si>
    <t xml:space="preserve">Create state and transition diagrams for simple problem domains </t>
  </si>
  <si>
    <t>Discuss the concept of control points and the generation of control signals using hardwired or microprogrammed implementations</t>
  </si>
  <si>
    <t xml:space="preserve">Define useful static analyses in terms of a conceptual framework such as dataflow analysis. </t>
  </si>
  <si>
    <t>Communication and Coordination</t>
  </si>
  <si>
    <t xml:space="preserve">Differentiate between the concepts of optimal reasoning/behavior and human-like reasoning/behavior. </t>
  </si>
  <si>
    <t>DS</t>
  </si>
  <si>
    <t>Describe alternative architectures such as SIMD and MIMD</t>
  </si>
  <si>
    <t>Mixed, Augmented and Virtual Reality</t>
  </si>
  <si>
    <t>Discuss the issues involved in securing software patents.</t>
  </si>
  <si>
    <t xml:space="preserve">Give examples that illustrate time-space trade-offs of algorithms.  </t>
  </si>
  <si>
    <t xml:space="preserve">Describe the impact of the under-representation of diverse populations in the computing profession (e.g., industry culture, product diversity). </t>
  </si>
  <si>
    <t xml:space="preserve">Identify the principal issues associated with software evolution and explain their impact on the software life cycle. </t>
  </si>
  <si>
    <t>Explain how to recognize the graphics techniques used to create a particular image.</t>
  </si>
  <si>
    <t>Secure Software Design and Engineering</t>
  </si>
  <si>
    <t xml:space="preserve">Compare and contrast various heuristic searches vis-a-vis applicability to a given problem. </t>
  </si>
  <si>
    <t xml:space="preserve">Describe the constraints that game platforms impose on developers. </t>
  </si>
  <si>
    <t xml:space="preserve">Discuss the benefits, the drawbacks and the implications of off-shoring and outsourcing. </t>
  </si>
  <si>
    <t xml:space="preserve">Describe the concept of recursion and give examples of its use. </t>
  </si>
  <si>
    <t>Describe the motivation and  ramifications of cyber terrorism and criminal hacking</t>
  </si>
  <si>
    <t>Identify the issues impacting correctness and efficiency of a computation.</t>
  </si>
  <si>
    <t>Evaluate a simulation, highlighting the benefits and the drawbacks.</t>
  </si>
  <si>
    <t>Provide an example of a problem that fits the producer-consumer paradigm</t>
  </si>
  <si>
    <t>Use standard APIs and tools to create visual displays of data, including graphs, charts, tables, and histograms.</t>
  </si>
  <si>
    <t xml:space="preserve">Investigate the impact of technological solutions to privacy problems. </t>
  </si>
  <si>
    <t>Convert numerical data from one format to another</t>
  </si>
  <si>
    <t xml:space="preserve">Conduct a review of a set of software requirements to determine the quality of the requirements with respect to the characteristics of good requirements. </t>
  </si>
  <si>
    <t>HC</t>
  </si>
  <si>
    <t>Professional Communication</t>
  </si>
  <si>
    <t>Event-Driven and Reactive Programming</t>
  </si>
  <si>
    <t>Fault Tolerance</t>
  </si>
  <si>
    <t>GV</t>
  </si>
  <si>
    <t>Discuss the runtime and memory efficiency of principal algorithms for sorting, searching, and hashing</t>
  </si>
  <si>
    <t xml:space="preserve">Describe approaches for fault estimation. </t>
  </si>
  <si>
    <t xml:space="preserve">Explain the key difference between serial and parallel devices and identify the conditions in which each is appropriate </t>
  </si>
  <si>
    <t xml:space="preserve">Compare and contrast domain specific languages with general purpose programming languages.  </t>
  </si>
  <si>
    <t xml:space="preserve">Select suitable components for use in the design of a software product. </t>
  </si>
  <si>
    <t xml:space="preserve">Compare and contrast the basic techniques for representing uncertainty. </t>
  </si>
  <si>
    <t>Describe techniques, coding idioms and mechanisms for implementing designs to achieve desired properties such as reliability, efficiency, and robustness.</t>
  </si>
  <si>
    <t xml:space="preserve">Discuss ways to influence performance and results in cross-cultural teams. </t>
  </si>
  <si>
    <t xml:space="preserve">Recognize the ramifications of differential privacy. </t>
  </si>
  <si>
    <t>Object-Oriented Programming</t>
  </si>
  <si>
    <t>Determine whether or not a set of attributes form a superkey and/or candidate key for a relation with given functional dependencies</t>
  </si>
  <si>
    <t xml:space="preserve">Construct models of the design of a simple software system that are appropriate for the paradigm used to design it. </t>
  </si>
  <si>
    <t>AR</t>
  </si>
  <si>
    <t>Use CAD tools for capture, synthesis, and simulation to evaluate simple building blocks (e.g., arithmetic-logic unit, registers, movement between registers) of a simple computer design</t>
  </si>
  <si>
    <t>Identify the evolution of pricing strategies for computing goods and services.</t>
  </si>
  <si>
    <t xml:space="preserve">Describe relationships between scheduling algorithms and application domains </t>
  </si>
  <si>
    <t>Analyze simple problem statements to identify relevant information and select appropriate processing to solve the problem.</t>
  </si>
  <si>
    <t xml:space="preserve">Characterize the state of the art in learning theory, including its achievements and its shortcomings. </t>
  </si>
  <si>
    <t>AL</t>
  </si>
  <si>
    <t>Industrial Platforms</t>
  </si>
  <si>
    <t xml:space="preserve">Compare and contrast the fixed and dynamic allocation techniques </t>
  </si>
  <si>
    <t>Extract and articulate the statistical arguments used in papers which report HCI results</t>
  </si>
  <si>
    <t>Compute the orientation of articulated parts of a model from a location and orientation using an inverse kinematic approach.</t>
  </si>
  <si>
    <t>Use project metrics to describe the current state of a project.</t>
  </si>
  <si>
    <t>Runtime Systems</t>
  </si>
  <si>
    <t>Apply the tools of probability to solve problems such as the average case analysis of algorithms or analyzing hashing.</t>
  </si>
  <si>
    <t>Describe the environmental impacts of design choices within the field of computing that relate to algorithm design, operating system design, networking design, database design, etc.</t>
  </si>
  <si>
    <t xml:space="preserve">Evaluate the trade-offs in terms of memory size (main memory, cache memory, auxiliary memory) and processor speed </t>
  </si>
  <si>
    <t>Map real-world applications to appropriate counting formalisms, such as determining the number of ways to arrange people around a table, subject to constraints on the seating arrangement, or the number of ways to determine certain hands in cards (e.g., a full house).</t>
  </si>
  <si>
    <t>Describe the differences between memory backplane, processor memory interconnect, and remote memory via networks</t>
  </si>
  <si>
    <t>Implement a ray tracer for scenes using a simple (e.g., Phong's) BRDF plus reflection and refraction.</t>
  </si>
  <si>
    <t>Articulate that there are many equivalent representations of computer functionality, including logical expressions and gates, and be able to use mathematical expressions to describe the functions of simple combinational and sequential circuits</t>
  </si>
  <si>
    <t>CN</t>
  </si>
  <si>
    <t>Apply the pigeonhole principle in the context of a formal proof.</t>
  </si>
  <si>
    <t xml:space="preserve">Describe reasons for using interrupts, dispatching, and context switching to support concurrency in an operating system </t>
  </si>
  <si>
    <t>Discuss the basic ideas behind some methods for fluid dynamics for modeling ballistic trajectories, for example for splashes, dust, fire, or smoke.</t>
  </si>
  <si>
    <t xml:space="preserve">Describe and distinguish among the different types and levels of testing (unit, integration, systems, and acceptance). </t>
  </si>
  <si>
    <t>Security Architecture and Systems Administration</t>
  </si>
  <si>
    <t>Discuss how Internet access serves as a liberating force for people living under oppressive forms of government; explain how limits on Internet access are used as tools of political and social repression.</t>
  </si>
  <si>
    <t xml:space="preserve">List capabilities and limitations of today's state-of-the-art robot systems, including their sensors and the crucial sensor processing that informs those systems.  </t>
  </si>
  <si>
    <t xml:space="preserve">Characterize the kinds of tasks that are a natural match for SIMD machines </t>
  </si>
  <si>
    <t>Collaboration and communication</t>
  </si>
  <si>
    <t xml:space="preserve">Explain the role of process maturity models in process improvement. </t>
  </si>
  <si>
    <t xml:space="preserve">Write event handlers for use in reactive systems, such as GUIs. </t>
  </si>
  <si>
    <t>Explain the parallels between ideas of mathematical and/or structural induction to recursion and recursively defined structures.</t>
  </si>
  <si>
    <t>Describe the differences between geometry and image-based virtual reality</t>
  </si>
  <si>
    <t>Design for non-mouse interfaces</t>
  </si>
  <si>
    <t>NC</t>
  </si>
  <si>
    <t xml:space="preserve">Create appropriate models for the structure and behavior of software products from their requirements specifications.  </t>
  </si>
  <si>
    <t xml:space="preserve">Estimate the impact of a change request to an existing product of medium size. </t>
  </si>
  <si>
    <t xml:space="preserve">Identify and describe uses of primitive data types. </t>
  </si>
  <si>
    <t>Explain the constructs and concepts of a particular modeling approach.</t>
  </si>
  <si>
    <t>OS</t>
  </si>
  <si>
    <t xml:space="preserve">Describe the key features of different distributed system topologies </t>
  </si>
  <si>
    <t>Create simple polyphedral models by surface tessallation.</t>
  </si>
  <si>
    <t xml:space="preserve">Develop and deliver a good quality formal presentation. </t>
  </si>
  <si>
    <t>Fundamental Data Structures</t>
  </si>
  <si>
    <t>PL</t>
  </si>
  <si>
    <t xml:space="preserve">Algorithmic Strategies </t>
  </si>
  <si>
    <t xml:space="preserve">Distinguish between program validation and verification. </t>
  </si>
  <si>
    <t>Compute Average Memory Access Time under a variety of memory system configurations and workload assumptions</t>
  </si>
  <si>
    <t>Security and Protection</t>
  </si>
  <si>
    <t>PD</t>
  </si>
  <si>
    <t xml:space="preserve">Explain measures of efficiency (throughput, response time) and effectiveness (recall, precision)  </t>
  </si>
  <si>
    <t xml:space="preserve">Identify ways that the logic embodied in scheduling algorithms are applicable to other domains, such as disk I/O, network scheduling, project scheduling, and problems beyond computing </t>
  </si>
  <si>
    <t xml:space="preserve">Identify significant continuing trends in the history of the computing field. </t>
  </si>
  <si>
    <t xml:space="preserve">Explain why programming languages do not guarantee sequential consistency in the presence of data races and what programmers must do as a result. </t>
  </si>
  <si>
    <t>Interfacing and communication</t>
  </si>
  <si>
    <t xml:space="preserve">Discuss the advantages and disadvantages of software reuse. </t>
  </si>
  <si>
    <t xml:space="preserve">Implement context-sensitive, source-level static analyses such as type-checkers or resolving identifiers to identify their binding occurrences. </t>
  </si>
  <si>
    <t>Describe several approaches to using a computer as a menas for interacting with and processing data.</t>
  </si>
  <si>
    <t>Discuss how a problem may be solved by multiple algorithms, each with different properties.</t>
  </si>
  <si>
    <t>Basic Automata Computability and Complexity</t>
  </si>
  <si>
    <t>Discuss the constraints that mobile platforms put on developers</t>
  </si>
  <si>
    <t>List and describe the reports, transactions, and other processing needed for a computational science application.</t>
  </si>
  <si>
    <t xml:space="preserve">Write a test program that can reveal a concurrent programming error; for example, missing an update when two activities both try to increment a variable </t>
  </si>
  <si>
    <t>Physical Database Design</t>
  </si>
  <si>
    <t>IM</t>
  </si>
  <si>
    <t>IS</t>
  </si>
  <si>
    <t>Calculate probabilities of events and expectations of random variables for elementary problems such as games of chance.</t>
  </si>
  <si>
    <t xml:space="preserve">Analyze an argument to identify premises and conclusion. </t>
  </si>
  <si>
    <t>Determine the basic requirements on interface, hardward, and software configurations of a VR system for a specified application.</t>
  </si>
  <si>
    <t xml:space="preserve">List the sustainable effects of telecommuting or web shopping </t>
  </si>
  <si>
    <t>Computer Animation</t>
  </si>
  <si>
    <t>IAS</t>
  </si>
  <si>
    <t xml:space="preserve">Integrate sensors, actuators, and software into a robot designed to undertake some task. </t>
  </si>
  <si>
    <t>Describe why things that are close in space take less time to access</t>
  </si>
  <si>
    <t xml:space="preserve">IAS </t>
  </si>
  <si>
    <t>Algorithms and Design</t>
  </si>
  <si>
    <t>Use recursive backtracking to solve a problem such as navigating a maze</t>
  </si>
  <si>
    <t>KA</t>
  </si>
  <si>
    <t>Geometric Modeling</t>
  </si>
  <si>
    <t xml:space="preserve">Summarize the principles of virtual memory as applied to caching and paging </t>
  </si>
  <si>
    <t>Infer the behavior of a system from the results of a simulation of the system.</t>
  </si>
  <si>
    <t xml:space="preserve">Identify the different levels of complexity in a network (edges, core, etc.) </t>
  </si>
  <si>
    <t xml:space="preserve">Calculate the implications of Amdahl’s law for a particular parallel algorithm </t>
  </si>
  <si>
    <t xml:space="preserve">Identify the challenges of representing meaning. </t>
  </si>
  <si>
    <t xml:space="preserve">Use a common, non-formal method to model and specify (in the form of a requirements specification document) the requirements for a medium-size software system </t>
  </si>
  <si>
    <t>Implement basic numerical algorithms</t>
  </si>
  <si>
    <t>Code Generation</t>
  </si>
  <si>
    <t>Advanced Represenation and Reasoning</t>
  </si>
  <si>
    <t>Distributed Databases</t>
  </si>
  <si>
    <t>KU</t>
  </si>
  <si>
    <t xml:space="preserve">Evaluate the professional codes of ethics from the ACM, the IEEE Computer Society, and other organizations. </t>
  </si>
  <si>
    <t xml:space="preserve">Carry out simple system administration tasks according to a security policy, for example creating accounts, setting permissions, applying patches, and arranging for regular backups </t>
  </si>
  <si>
    <t>Investigate the implications of context awareness in ubiquitous computing systems.</t>
  </si>
  <si>
    <t xml:space="preserve">Convert a quantified logic statement into clause form. </t>
  </si>
  <si>
    <t xml:space="preserve">Compare and contrast game programming with general purpose programming </t>
  </si>
  <si>
    <t>Implement, test, and debug simple recursive functions and procedures.</t>
  </si>
  <si>
    <t xml:space="preserve">Describe how data distribution/layout can affect an algorithm’s communication costs </t>
  </si>
  <si>
    <t xml:space="preserve">Compare the benefits of different memory-management schemes, using concepts such as fragmentation, locality, and memory overhead. </t>
  </si>
  <si>
    <t xml:space="preserve">Give an example of a scenario in which blocking message sends can deadlock </t>
  </si>
  <si>
    <t xml:space="preserve">Summarize the full range of considerations in the design of file systems </t>
  </si>
  <si>
    <t xml:space="preserve">Compare and contrast different approaches to file organization, recognizing the strengths and weaknesses of each </t>
  </si>
  <si>
    <t>Program Representation</t>
  </si>
  <si>
    <t xml:space="preserve">Precisely specify the invariants preserved by a sound type system. </t>
  </si>
  <si>
    <t>Basics of Counting</t>
  </si>
  <si>
    <t>Create a prototype of a software system to mitigate risk in requirements.</t>
  </si>
  <si>
    <t xml:space="preserve">Compare and contrast at least three strategies for robot navigation within known and/or unknown environments, including their strengths and shortcomings. </t>
  </si>
  <si>
    <t>Interpret the intent and implementation of software licensing.</t>
  </si>
  <si>
    <t>Processing</t>
  </si>
  <si>
    <t>Describe the strengths and limitations of propositional and predicate logic.</t>
  </si>
  <si>
    <t>Propose a suitable visualization design for a particular combination of data characteristics and application tasks.</t>
  </si>
  <si>
    <t xml:space="preserve">Investigate and defend ways to address limitations on access to computing. </t>
  </si>
  <si>
    <t>Solve problems using fundamental graph algorithms, including depth-first and breadth-first search</t>
  </si>
  <si>
    <t xml:space="preserve">Describe the difference between processes and threads </t>
  </si>
  <si>
    <t>Use declarative tools to generate parsers and scanners.</t>
  </si>
  <si>
    <t xml:space="preserve">Modify and expand short programs that use standard conditional and iterative control structures and functions. </t>
  </si>
  <si>
    <t xml:space="preserve">Give examples of problems for which consensus algorithms such as leader election are required </t>
  </si>
  <si>
    <t>Explain the difference between validation and verification of a model; demonstrate the difference with specific examples.</t>
  </si>
  <si>
    <t>Explain the concept of interconnection networks and characterize different approaches</t>
  </si>
  <si>
    <t xml:space="preserve">Identify the goals of the open source movement. </t>
  </si>
  <si>
    <t>Scheduling and Dispatch</t>
  </si>
  <si>
    <t xml:space="preserve">Examine various forms of professional credentialing </t>
  </si>
  <si>
    <t xml:space="preserve">Describe techniques for identifying significant test cases for unit, integration, and system testing. </t>
  </si>
  <si>
    <t xml:space="preserve">Translate a natural language (e.g., English) sentence into predicate logic statement. </t>
  </si>
  <si>
    <t xml:space="preserve">Design, implement, test, and debug a program that uses each of the following fundamental programming constructs: basic computation, simple I/O, standard conditional and iterative structures, the definition of functions, and parameter passing. </t>
  </si>
  <si>
    <t xml:space="preserve">Describe the reason for and use of cache memory (performance and proximity, different dimension of how caches complicate isolation and VM abstraction) </t>
  </si>
  <si>
    <t>Develop and use a conceptual vocabulary for analyzing human interaction with software: affordance, conceptual model, feedback, and so forth</t>
  </si>
  <si>
    <t>Use advanced algorithmic techniques (e.g., randomization, approximation) to solve real problems.</t>
  </si>
  <si>
    <t xml:space="preserve">Explain the distinction between monotonic and non-monotonic inference. </t>
  </si>
  <si>
    <t>Explain the concept of branch prediction and its utility</t>
  </si>
  <si>
    <t>Be able to implement common quadratic and O(N log N) sorting algorithms</t>
  </si>
  <si>
    <t xml:space="preserve">Implement 2d object recognition based on contour- and/or region-based shape representations. </t>
  </si>
  <si>
    <t xml:space="preserve">For multiple programming languages, identify program properties checked statically and program properties checked dynamically.  Use this knowledge when writing and debugging programs. </t>
  </si>
  <si>
    <t>Describe instruction level parallelism and hazards, and how they are managed in typical processor pipelines</t>
  </si>
  <si>
    <t xml:space="preserve">Discuss opportunities for optimization introduced by naive translation and approaches for achieving optimization. </t>
  </si>
  <si>
    <t xml:space="preserve">Describe the layered structure of a typical networked architecture </t>
  </si>
  <si>
    <t xml:space="preserve">Cite the basic goals, functions, models, components, applications, and social impact of database systems  </t>
  </si>
  <si>
    <t xml:space="preserve">Describe the scalability challenges associated with a service growing to accommodate many clients, as well as those associated with a service only transiently having many clients  </t>
  </si>
  <si>
    <t xml:space="preserve">Describe how software can interact with and participate in various systems including information management, embedded, process control, and communications systems. </t>
  </si>
  <si>
    <t>Prove the properties of a rendering algorithm, e.g., complete, consistent, and/or unbiased.</t>
  </si>
  <si>
    <t xml:space="preserve">Choose appropriate conditional and iteration constructs for a given programming task. </t>
  </si>
  <si>
    <t>Discuss the effectiveness of a given visualization for a particular task.</t>
  </si>
  <si>
    <t xml:space="preserve">Describe techniques for the verification and validation of non-code artifacts. </t>
  </si>
  <si>
    <t>Describe the differences between synchronous and asynchronous communication</t>
  </si>
  <si>
    <t>Explain the concepts of phishing and spear phishing, and how to recognize them</t>
  </si>
  <si>
    <t>Implement simple search algorithms and explain the differences in their time complexities</t>
  </si>
  <si>
    <t>Investigate pervasive computing in areas such as smart energy systems, social networking, transportation, agriculture, supply-chain systems, environmental monitoring and citizen activism.</t>
  </si>
  <si>
    <t>Identify all of the data, information, and knowledge elements and related organizations, for a computational science application.</t>
  </si>
  <si>
    <t>Use formal techniques to show that a parallel algorithm is correct with respect to a safety or liveness property</t>
  </si>
  <si>
    <t>Parallel Performance</t>
  </si>
  <si>
    <t>Social Context</t>
  </si>
  <si>
    <t>Formal Semantics</t>
  </si>
  <si>
    <t xml:space="preserve">Explain the mechanisms available in an OS to control access to resources </t>
  </si>
  <si>
    <t>SF</t>
  </si>
  <si>
    <t>SE</t>
  </si>
  <si>
    <t xml:space="preserve">Identify the components of non-monotonic reasoning and its usefulness as a representational mechanisms for belief systems. </t>
  </si>
  <si>
    <t>SP</t>
  </si>
  <si>
    <t>Use a logic language to implement conventional algorithms.</t>
  </si>
  <si>
    <t xml:space="preserve">Compare and contrast integration strategies including top-down, bottom-up, and sandwich integration. </t>
  </si>
  <si>
    <t>Describe the trade-offs between brute force and other strategies</t>
  </si>
  <si>
    <t>Foundations</t>
  </si>
  <si>
    <t xml:space="preserve">List the differences and the relations between names and addresses in a network </t>
  </si>
  <si>
    <t xml:space="preserve">Detect and correct an instance of false sharing </t>
  </si>
  <si>
    <t>Design and implement a genetic algorithm solution to a problem.</t>
  </si>
  <si>
    <t xml:space="preserve">Analyze the tradeoffs inherent in operating system design </t>
  </si>
  <si>
    <t xml:space="preserve">Explain performance impacts of data locality </t>
  </si>
  <si>
    <t>Reliability through Redundancy</t>
  </si>
  <si>
    <t>In the context of specific algorithms, identify the characteristics of data and/or other conditions or assumptions that lead to different behaviors</t>
  </si>
  <si>
    <t>Design a digital library for some computational science users / societies, with appropriate content and services.</t>
  </si>
  <si>
    <t>Describe the basic graphics pipeline and how forward and backward rendering factor in this.</t>
  </si>
  <si>
    <t xml:space="preserve">Illustrate global social and environmental impacts of computer use and disposal (e-waste) </t>
  </si>
  <si>
    <t>Show how concepts from graphs and trees appear in data structures, algorithms, proof techniques (structural induction), and counting.</t>
  </si>
  <si>
    <t>Describe how to represent data and information for processing.</t>
  </si>
  <si>
    <t>Design the basic building blocks of a computer: arithmetic-logic unit (gate-level), registers (gate-level), central processing unit (register transfer-level), memory (register transfer-level)</t>
  </si>
  <si>
    <t xml:space="preserve">Describe how platform-based development differs from general purpose programming </t>
  </si>
  <si>
    <t xml:space="preserve">Describe the challenges in maintaining cache coherence </t>
  </si>
  <si>
    <t xml:space="preserve">Describe the differences between Software-as-a-Service and traditional software products </t>
  </si>
  <si>
    <t xml:space="preserve">Describe the need for concurrency within the framework of an operating system </t>
  </si>
  <si>
    <t>Explain speculative execution and identify the conditions that justify it</t>
  </si>
  <si>
    <t xml:space="preserve">Identify the requirements for failure recovery </t>
  </si>
  <si>
    <t xml:space="preserve">Differentiate between forward and backward tracing and explain their roles in the requirements validation process. </t>
  </si>
  <si>
    <t>Discuss networked, client-server, distributed operating systems and how they differ from single user operating systems</t>
  </si>
  <si>
    <t>Compare alternative implementation of datapaths</t>
  </si>
  <si>
    <t>Illustrate by example the basic terminology of graph theory, and some of the properties and special cases of each type of graph/tree.</t>
  </si>
  <si>
    <t>Local Area Networks</t>
  </si>
  <si>
    <t>Convert logical statements from informal language to propositional and predicate logic expressions.</t>
  </si>
  <si>
    <t>Graphs and Trees</t>
  </si>
  <si>
    <t>Fundamental Programming Concepts</t>
  </si>
  <si>
    <t>Explain the concept of identity management and its importance</t>
  </si>
  <si>
    <t>Define the differences between the concepts of Instruction Parallelism, Data Parallelism, Thread Parallelism/Multitasking, Task/Request Parallelism.</t>
  </si>
  <si>
    <t>Software Reliability</t>
  </si>
  <si>
    <t>Fundamental Concepts</t>
  </si>
  <si>
    <t>Identify interfaces needed for multimedia support, from storage, through network, to memory and display</t>
  </si>
  <si>
    <t>Digital logic and digital systems</t>
  </si>
  <si>
    <t>Understand how user-centered design complements other softward process models</t>
  </si>
  <si>
    <t>Data Modeling</t>
  </si>
  <si>
    <t>Demonstrate the ability to apply the techniques of modeling and simulation to a range of problem areas.</t>
  </si>
  <si>
    <t xml:space="preserve">Identify potential threats to operating systems and the security features design to guard against them </t>
  </si>
  <si>
    <t xml:space="preserve">Implement a simple server -- for example, a spell checking service </t>
  </si>
  <si>
    <t xml:space="preserve">Use language-based techniques to build a formal model of a software system. </t>
  </si>
  <si>
    <t xml:space="preserve">Define and contrast deterministic and stochastic grammars, providing examples to show the adequacy of each. </t>
  </si>
  <si>
    <t>Software Processes</t>
  </si>
  <si>
    <t xml:space="preserve">Describe the organization of the network layer </t>
  </si>
  <si>
    <t xml:space="preserve">Identify common coding errors that lead to insecure programs (e.g., buffer overflows, memory leaks, malicious code) and apply strategies for avoiding such errors. </t>
  </si>
  <si>
    <t>Select a suitable system or software implementation to manage data, information, and knowledge.</t>
  </si>
  <si>
    <t>Describe legislation aimed at digital copyright infringements.</t>
  </si>
  <si>
    <t xml:space="preserve">Explain the concept of virtual memory and how it is realized in hardware and software </t>
  </si>
  <si>
    <t>Describe color models and their use in graphics display devices.</t>
  </si>
  <si>
    <t>Perform computations involving modular arithmetic.</t>
  </si>
  <si>
    <t>Identify and analyze some of the risks for an entire system that arise from aspects other than the software.</t>
  </si>
  <si>
    <t>Virtualization and Isolation</t>
  </si>
  <si>
    <t>Formal Models and Semantics</t>
  </si>
  <si>
    <t xml:space="preserve">Explain the relevance of the terms fault tolerance, reliability, and availability </t>
  </si>
  <si>
    <t xml:space="preserve">Apply a variety of strategies to the testing and debugging of simple programs. </t>
  </si>
  <si>
    <t>Security Policy and Governance</t>
  </si>
  <si>
    <t>Extract useful information from a dataset.</t>
  </si>
  <si>
    <t>Software Project Management</t>
  </si>
  <si>
    <t>Describe the types of threats to data and information systems</t>
  </si>
  <si>
    <t xml:space="preserve">List approaches to minimizing faults that can be applied at each stage of the software lifecycle. </t>
  </si>
  <si>
    <t xml:space="preserve">Explain how suitable components might need to be adapted for use in the design of a software product.  </t>
  </si>
  <si>
    <t>Extend or adapt an existing model to a new situation.</t>
  </si>
  <si>
    <t>Show how fundamental high-level programming constructs are implemented at the machine-language level</t>
  </si>
  <si>
    <t>Use a variety of techniques to evaluate a given UI</t>
  </si>
  <si>
    <t>Functional organization</t>
  </si>
  <si>
    <t xml:space="preserve">Conduct a personal code review (focused on common coding errors) on a program component using a provided checklist. </t>
  </si>
  <si>
    <t>Describe the basic algorithms for scalar and vector visualization.</t>
  </si>
  <si>
    <t>Determine a language's place in the Chomsky hierarchy (regular, context-free, recursively enumerable).</t>
  </si>
  <si>
    <t>Apply formal methods of symbolic propositional and predicate logic, such as calculating validity of formulae and computing normal forms.</t>
  </si>
  <si>
    <t>History</t>
  </si>
  <si>
    <t>Write a simple library that performs some non-trivial task and will not terminate the calling program regardless of how it is called</t>
  </si>
  <si>
    <t xml:space="preserve">Describe the advantages and disadvantages of direct memory access and discuss the circumstances in which its use is warranted </t>
  </si>
  <si>
    <t>Compare common network organizations, such as ethernet/bus, ring, switched vs. routed</t>
  </si>
  <si>
    <t xml:space="preserve">Identify vulnerabilities and failure scenarios in common forms of information systems  </t>
  </si>
  <si>
    <t xml:space="preserve">Measure the observed throughput and response latency across hosts in a given network </t>
  </si>
  <si>
    <t>Fundamental Issues</t>
  </si>
  <si>
    <t>List the advantages and disadvantages of programming with platform constraints</t>
  </si>
  <si>
    <t>Identify a case of the binomial distribution and compute a probability using that distribution.</t>
  </si>
  <si>
    <t>Designing Interaction</t>
  </si>
  <si>
    <t>Discuss the performance advantages that multithreading offered in an architecture along with the factors that make it difficult to derive maximum benefits from this approach</t>
  </si>
  <si>
    <t xml:space="preserve">Program a robot to accomplish simple tasks using deliberative, reactive, and/or hybrid control architectures. </t>
  </si>
  <si>
    <t>Determine which type of proof is best for a given problem.</t>
  </si>
  <si>
    <t>Describe the levels of parallelism including task, data, and event parallelism.</t>
  </si>
  <si>
    <t>Explain how subroutine calls are handled at the assembly level</t>
  </si>
  <si>
    <t xml:space="preserve">Discuss how various advanced programming constructs interact with the definition and implementation of other language features. </t>
  </si>
  <si>
    <t>Critique the intent, potential value and implementation of various forms of privacy legislation.</t>
  </si>
  <si>
    <t>Cryptography</t>
  </si>
  <si>
    <t xml:space="preserve">Describe the interrelations between IP and Ethernet </t>
  </si>
  <si>
    <t xml:space="preserve">Discuss the issues involving the testing of object-oriented software. </t>
  </si>
  <si>
    <t>Fundamentals</t>
  </si>
  <si>
    <t>Modeling and Simulation</t>
  </si>
  <si>
    <t>Tools and Environments</t>
  </si>
  <si>
    <t xml:space="preserve">Calculate average memory access time and describe the tradeoffs in memory hierarchy performance in terms of capacity, miss/hit rate, and access time </t>
  </si>
  <si>
    <t xml:space="preserve">Explain the objectives and functions of modern operating systems </t>
  </si>
  <si>
    <t xml:space="preserve">Compare and contrast various collaboration tools. </t>
  </si>
  <si>
    <t xml:space="preserve">Parallelize an algorithm by applying data-parallel decomposition </t>
  </si>
  <si>
    <t>Performance enhancements</t>
  </si>
  <si>
    <t>Demonstrate different traversal methods for trees and graphs, including pre, post, and in-order traversal of trees.</t>
  </si>
  <si>
    <t>Apply formal logic proofs and/or informal, but rigorous, logical reasoning to real problems, such as predicting the behavior of software or solving problems such as puzzles.</t>
  </si>
  <si>
    <t xml:space="preserve">Discuss the role of concepts such as orthogonality and well-chosen defaults in language design. </t>
  </si>
  <si>
    <t>Concurrency</t>
  </si>
  <si>
    <t>Explain what is meant by “best”, “average”, and “worst” case behavior of an algorithm</t>
  </si>
  <si>
    <t>Web Platforms</t>
  </si>
  <si>
    <t>Explain why the halting problem has no algorithmic solution.</t>
  </si>
  <si>
    <t xml:space="preserve">Explain the problems that exist in achieving very high levels of reliability. </t>
  </si>
  <si>
    <t xml:space="preserve">Demonstrate the potential run-time problems arising from the concurrent operation of many separate tasks </t>
  </si>
  <si>
    <t>Describe the role of heuristics and describe the trade-offs among completeness, optimality, time complexity, and space complexity.</t>
  </si>
  <si>
    <t>Identify the proof technique used in a given proof.</t>
  </si>
  <si>
    <t xml:space="preserve">Evaluate the performance of the underlying feature-extraction, relative to at least one alternative possible approach (whether implemented or not) in its contribution to the classification task (8), above. </t>
  </si>
  <si>
    <t>Explain how data is represented in a machine.  Compare representations of integers to floating point numbers. Describe underflow, overflow, round off, and truncation errors in data representations.</t>
  </si>
  <si>
    <t>Parallel Decomposition</t>
  </si>
  <si>
    <t>Make a probabilistic inference in a real-world problem using Bayes' theorem to determine the probability of a hypothesis given evidence.</t>
  </si>
  <si>
    <t>Statistical methods for HCI</t>
  </si>
  <si>
    <t xml:space="preserve">Identify methods that will lead to the realization of a software architecture that achieves a specified reliability level of reliability. </t>
  </si>
  <si>
    <t>Understand the interaction possibilities beyond mouse-and-pointer interfaces</t>
  </si>
  <si>
    <t>Differentiate between dependent and independent events.</t>
  </si>
  <si>
    <t xml:space="preserve">Critique/defend a small- to medium-size information application with regard to its satisfying real user information needs  </t>
  </si>
  <si>
    <t>Explain how interrups are used to implement I/O control and data transfers</t>
  </si>
  <si>
    <t xml:space="preserve">Compare and contrast the common algorithms used for both preemptive and non-preemptive scheduling of tasks in operating systems, such as priority, performance comparison, and fair-share schemes </t>
  </si>
  <si>
    <t xml:space="preserve">Describe several process metrics for assessing and controlling a project. </t>
  </si>
  <si>
    <t xml:space="preserve">Describe the complexities of temporal probabilistic reasoning. </t>
  </si>
  <si>
    <t>Describe the principles of memory management</t>
  </si>
  <si>
    <t>Investigate the implications of social media on individualism versus collectivism and culture.</t>
  </si>
  <si>
    <t xml:space="preserve">Conduct an inspection or review of software source code for a small or medium sized software project. </t>
  </si>
  <si>
    <t>Characterize features of a workload that allow or prevent it from being naturally parallelized</t>
  </si>
  <si>
    <t>Level</t>
  </si>
  <si>
    <t>Perception and Computer Vision</t>
  </si>
  <si>
    <t xml:space="preserve">Describe the impact of risk in a software development life cycle. </t>
  </si>
  <si>
    <t>Parallelism Fundamentals</t>
  </si>
  <si>
    <t>Advanced Rendering</t>
  </si>
  <si>
    <t xml:space="preserve">Create a team by identifying appropriate roles and assigning roles to team members. </t>
  </si>
  <si>
    <t xml:space="preserve">Describe at least one design technique for avoiding liveness failures in programs using multiple locks or semaphores </t>
  </si>
  <si>
    <t>Evaluate a proposed decomposition, to say whether or not it has lossless-join and dependency-preservation</t>
  </si>
  <si>
    <t xml:space="preserve">Investigate the social and environmental impacts of new system designs through projects. </t>
  </si>
  <si>
    <t>Explain how fixed-length number representations affect accuracy and precision</t>
  </si>
  <si>
    <t xml:space="preserve">Identify and justify necessary roles in a software development team. </t>
  </si>
  <si>
    <t>Model simple graphics images.</t>
  </si>
  <si>
    <t xml:space="preserve">Explain the characteristics of a particular formal parallel model </t>
  </si>
  <si>
    <t xml:space="preserve">List the advantages of using standard corpora.  Identify examples of current corpora for a variety of NLP tasks. </t>
  </si>
  <si>
    <t>Introduction</t>
  </si>
  <si>
    <t>Use big O notation formally to give average case bounds on time complexity of algorithms</t>
  </si>
  <si>
    <t xml:space="preserve">Describe how software reliability contributes to system reliability </t>
  </si>
  <si>
    <t xml:space="preserve">Interpret the social context of a given design and its implementation. </t>
  </si>
  <si>
    <t>Justify uses of copyrighted materials.</t>
  </si>
  <si>
    <t xml:space="preserve">Explain the importance of locality in determining performance </t>
  </si>
  <si>
    <t xml:space="preserve">Describe the congestion problem in a large network </t>
  </si>
  <si>
    <t>Explain Rice's Theorem and its significance.</t>
  </si>
  <si>
    <t>Write a company-wide security policy, which includes procedures for managing passwords and employee monitoring.</t>
  </si>
  <si>
    <t>Machine-level representation of data</t>
  </si>
  <si>
    <t>Compute time requirements based on refresh rates, rasterization techniques.</t>
  </si>
  <si>
    <t>Explain the concept of modeling and the use of abstraction that allows the use of a machine to solve a problem.</t>
  </si>
  <si>
    <t xml:space="preserve">Parallelize an algorithm by applying task-based decomposition </t>
  </si>
  <si>
    <t xml:space="preserve">State the complexity of exact inference.  Identify methods for approximate inference. </t>
  </si>
  <si>
    <t xml:space="preserve">List characteristics of platform languages </t>
  </si>
  <si>
    <t xml:space="preserve">Describe positive and negative ways in which computer technology (networks, mobile computing, cloud computing) alters modes of social interaction at the personal level. </t>
  </si>
  <si>
    <t xml:space="preserve">Reason about memory leaks, dangling-pointer dereferences, and the benefits and limitations of garbage collection. </t>
  </si>
  <si>
    <t xml:space="preserve">Use semaphores or condition variables to block threads until a necessary precondition holds </t>
  </si>
  <si>
    <t xml:space="preserve">Undertake, as part of a team activity, an inspection of a medium-size code segment. </t>
  </si>
  <si>
    <t xml:space="preserve">Explain how an operating system can continue functioning after a fault occurs </t>
  </si>
  <si>
    <t>Apply minimax search with alpha-beta pruning to prune search space in a two-player game.</t>
  </si>
  <si>
    <t>Solve a variety of basic recurrence relations.</t>
  </si>
  <si>
    <t>Resource Allocation and Scheduling</t>
  </si>
  <si>
    <t xml:space="preserve">Discuss the concept of thrashing, both in terms of the reasons it occurs and the techniques used to recognize and manage the problem </t>
  </si>
  <si>
    <t>Design a user interface for a security mechanism</t>
  </si>
  <si>
    <t xml:space="preserve">Design and implement an industrial application on a given platform (Lego Mindstorms, Matlab, etc.) </t>
  </si>
  <si>
    <t>Generate a regular expresion to represent a specified language.</t>
  </si>
  <si>
    <t>Use the rules of inference to construct proofs in propositional and predicate logic.</t>
  </si>
  <si>
    <t>Describe the issues of user action synchronization and data consistency in a networked environment.</t>
  </si>
  <si>
    <t xml:space="preserve">Describe the performance measurements used to determine how a system performs </t>
  </si>
  <si>
    <t xml:space="preserve">Identify all essential steps for automatically converting source code into assembly or other low-level languages. </t>
  </si>
  <si>
    <t>Interactive Visualization</t>
  </si>
  <si>
    <t>Database Systems</t>
  </si>
  <si>
    <t>Describe issues related to scaling data analysis from small to large data sets.</t>
  </si>
  <si>
    <t>Advanced Machine Learning</t>
  </si>
  <si>
    <t xml:space="preserve">Use a defect tracking tool to manage software defects in a small software project. </t>
  </si>
  <si>
    <t>Explain different instruction formats, such as addresses per instruction and variable length vs. fixed length formats</t>
  </si>
  <si>
    <t>Describe several approaches to validating models.</t>
  </si>
  <si>
    <t>Security Policies, Laws and Computer Crimes</t>
  </si>
  <si>
    <t xml:space="preserve">Apply the techniques of decomposition to break a program into smaller pieces. </t>
  </si>
  <si>
    <t xml:space="preserve">Design and Implement a simple application on a game platform. </t>
  </si>
  <si>
    <t>Compare the characteristics of three different reliability modeling approaches.</t>
  </si>
  <si>
    <t xml:space="preserve">Describe how computing resources are used by application software and managed by system software </t>
  </si>
  <si>
    <t>Multiprocessing and alternative architectures</t>
  </si>
  <si>
    <t>Represent curves and surfaces using both implicit and parametric forms.</t>
  </si>
  <si>
    <t>Explain basic statistical concepts and their areas of application</t>
  </si>
  <si>
    <t>Implement simple procedures that perform transformation and clipping operations on simple 2-dimensional images.</t>
  </si>
  <si>
    <t>Describe how the use of memory hierarchy (cache, virtual memory) is used to reduce the effective memory latency</t>
  </si>
  <si>
    <t>Define the fundamental terminology used in the relational data model</t>
  </si>
  <si>
    <t xml:space="preserve">Summarize how hardware developments have led to changes in the priorities for the design and the management of file systems </t>
  </si>
  <si>
    <t xml:space="preserve">Implement a classification algorithm that segments input percepts into output categories and quantitatively evaluates the resulting classification. </t>
  </si>
  <si>
    <t xml:space="preserve">Design and implement a mobile application for a given mobile platform. </t>
  </si>
  <si>
    <t>Use a declarative query language to elicit information from a database</t>
  </si>
  <si>
    <t xml:space="preserve">Write correct concurrent programs using multiple programming models. </t>
  </si>
  <si>
    <t xml:space="preserve">Explain the complexities of temporal probabilistic reasoning. </t>
  </si>
  <si>
    <t xml:space="preserve">Decompose a problem (e.g., counting the number of occurrences of some word in a document) via map and reduce operations </t>
  </si>
  <si>
    <t>Risk Management</t>
  </si>
  <si>
    <t>State-State Transition-State Machines</t>
  </si>
  <si>
    <t>Understand HCI as a design-oriented discipline.</t>
  </si>
  <si>
    <t xml:space="preserve">Identify the base case and the general case of a recursively-defined problem. </t>
  </si>
  <si>
    <t xml:space="preserve">Describe the impact of risk tolerance on the software development process. </t>
  </si>
  <si>
    <t>Human factors and security</t>
  </si>
  <si>
    <t>Describe the process of converting an algorithm to machine-executable code.</t>
  </si>
  <si>
    <t xml:space="preserve">Discuss the types of processor scheduling such as short-term, medium-term, long-term, and I/O </t>
  </si>
  <si>
    <t xml:space="preserve">Recognize the ethical responsibility of ensuring software correctness, reliability and safety. </t>
  </si>
  <si>
    <t xml:space="preserve">Estimate the number of faults in a small software application based on fault density and fault seeding. </t>
  </si>
  <si>
    <t xml:space="preserve">Discuss the philosophical bases of intellectual property. </t>
  </si>
  <si>
    <t xml:space="preserve">Describe the issues that are important in selecting a set of tools for the development of a particular software system, including tools for requirements tracking, design modeling, implementation, build automation, and testing. </t>
  </si>
  <si>
    <t xml:space="preserve">Explain the differences among the three main styles of learning: supervised, reinforcement, and unsupervised. </t>
  </si>
  <si>
    <t xml:space="preserve">Compare alternative implementations of data structures with respect to performance. </t>
  </si>
  <si>
    <t>Explain how stemming and stop words affect indexing</t>
  </si>
  <si>
    <t>Reliable Data Delivery</t>
  </si>
  <si>
    <t xml:space="preserve">Describe the relative merits of optimistic versus conservative concurrency control under different rates of contention among updates </t>
  </si>
  <si>
    <t>Assembly level machine organization</t>
  </si>
  <si>
    <t>Explain the significance of NP-completeness.</t>
  </si>
  <si>
    <t>Compare results from different simulations of the same situation and explain any differences.</t>
  </si>
  <si>
    <t>Understand the mapping of real-world problems to algorithmic solutions (e.g., as graph problems, linear programs, etc.)</t>
  </si>
  <si>
    <t xml:space="preserve">Develop applications of computing and assess through research areas pertaining to environmental issues (e.g. energy, pollution, resource usage, recycling and reuse, food management, farming) </t>
  </si>
  <si>
    <t xml:space="preserve">Use multiple encapsulation mechanisms, such as function closures, object-oriented interfaces, and support for abstract datatypes, in multiple programming languages. </t>
  </si>
  <si>
    <t>Information Storage and Retrieval</t>
  </si>
  <si>
    <t xml:space="preserve">Compare simple software size and cost estimation techniques. </t>
  </si>
  <si>
    <t xml:space="preserve">Use formal grammars to specify the syntax of languages. </t>
  </si>
  <si>
    <t>Apply 3-dimensional coordinate system and the changes required to extend 2D transformation operations to handle transformations in 3D.</t>
  </si>
  <si>
    <t>Apply counting arguments, including sum and product rules, inclusion-exclusing principle and arithmetic/geometric progressions.</t>
  </si>
  <si>
    <t>Virtual Machines</t>
  </si>
  <si>
    <t xml:space="preserve">Explain benefits and limitations of static typing. </t>
  </si>
  <si>
    <t>Functional Programming</t>
  </si>
  <si>
    <t xml:space="preserve">Analyze and explain the behavior of simple programs involving the fundamental programming constructs covered by this unit. </t>
  </si>
  <si>
    <t>Analyze and select visualization techniques for specific problems.</t>
  </si>
  <si>
    <t xml:space="preserve">List the factors that affect the performance of reliable delivery protocols </t>
  </si>
  <si>
    <t>Discuss why human-centered software development is important</t>
  </si>
  <si>
    <t xml:space="preserve">Apply Bayes’ rule to determine the probability of a hypothesis given evidence. </t>
  </si>
  <si>
    <t xml:space="preserve">Distinguish the goals of sound-recognition, speech-recognition, and speaker-recognition and identify how the raw audio signal will be handled differently in each of these cases. </t>
  </si>
  <si>
    <t>Tier</t>
  </si>
  <si>
    <t>Number</t>
  </si>
  <si>
    <t>For each of the above strategies (brute force, greedy, divide and conquer, backtracking, dynamic), identify a practical example to which it would apply</t>
  </si>
  <si>
    <t>Familiarity</t>
  </si>
  <si>
    <t>Usage</t>
  </si>
  <si>
    <t>Assessment</t>
  </si>
  <si>
    <t xml:space="preserve">State the well-ordering principle and its relationship to mathematical induction. </t>
  </si>
  <si>
    <t xml:space="preserve">Determine if two graphs are isomorphic.  </t>
  </si>
  <si>
    <t xml:space="preserve">Explain how to construct a spanning tree of a graph. </t>
  </si>
  <si>
    <t xml:space="preserve">Compute the variance for a given probability distribution. </t>
  </si>
  <si>
    <t xml:space="preserve">IM </t>
  </si>
  <si>
    <t xml:space="preserve">List the differences among the three main styles of learning: supervised, reinforcement, and unsupervised. </t>
  </si>
  <si>
    <t>Apply the simple statistical learning algorithm such as Naive Bayesian Classifier to a classification task and measure the classifier's accuracy.</t>
  </si>
  <si>
    <t>Explain the differences between shared and distributed memory</t>
  </si>
  <si>
    <t xml:space="preserve">Explain the features of each classification in Flynn’s taxonomy </t>
  </si>
  <si>
    <t xml:space="preserve">Explain the impact of scheduling on parallel performance </t>
  </si>
  <si>
    <t xml:space="preserve">Explain the impact and trade-off related to power usage on parallel performance </t>
  </si>
  <si>
    <t>Cloud Computing</t>
  </si>
  <si>
    <t>Discuss the importance of elasticity and resource management in cloud computing.</t>
  </si>
  <si>
    <t xml:space="preserve">Explain strategies to synchronize a common view of shared data across a collection of devices </t>
  </si>
  <si>
    <t>Explain the advantages and disadvantages of using virtualized infrastructure</t>
  </si>
  <si>
    <t xml:space="preserve">Deploy an application that uses cloud infrastructure for computing and/or data resources </t>
  </si>
  <si>
    <t xml:space="preserve">Appropriately partition an application between a client and resources </t>
  </si>
  <si>
    <t>Language Prgamatics</t>
  </si>
  <si>
    <t xml:space="preserve">Use subclassing to design simple class hierarchies that allow code to be reused for distinct subclasses. </t>
  </si>
  <si>
    <t>Correctly reason about control flow in a program using dynamic dispatch</t>
  </si>
  <si>
    <t>Define and use iterators and other operations on aggregates using idioms most natural in multiple programming languages, including taking functions as arguments.</t>
  </si>
  <si>
    <t>Write basic algorithms that avoid assigning to mutable state or considering reference equality.</t>
  </si>
  <si>
    <t xml:space="preserve">Write useful functions that take and return other functions. </t>
  </si>
  <si>
    <t xml:space="preserve">Define and use program pieces (such as functions, classes, methods) that use generic types. </t>
  </si>
  <si>
    <t xml:space="preserve">Distinguish syntax and parsing from semantics and evaluation. </t>
  </si>
  <si>
    <t>Distinguish a language definition (what constructs mean) from a particular language implementation (compiler vs. interpreter, run-time representation of data objects, etc.).</t>
  </si>
  <si>
    <t>Communicate why an analysis is correct (sound and terminating).</t>
  </si>
  <si>
    <t>Explain why potential aliasing limits sound program analysis and how alias analysis can help.</t>
  </si>
  <si>
    <t xml:space="preserve">Use the results of a static analysis for program optimization and/or partial program correctness. </t>
  </si>
  <si>
    <t xml:space="preserve">Use a programming language to implement, test, and debug algorithms for solving simple problems. </t>
  </si>
  <si>
    <t xml:space="preserve">Determine whether a recursive or iterative solution is most appropriate for a problem. </t>
  </si>
  <si>
    <t>Implement a divide-and-conquer algorithm for solving a problem.</t>
  </si>
  <si>
    <t xml:space="preserve">Implement a coherent abstract data type, with loose coupling between components and behaviors. </t>
  </si>
  <si>
    <t xml:space="preserve">Write programs that use primitive data types. </t>
  </si>
  <si>
    <t xml:space="preserve">Write a program that uses file I/O to provide persistence across multiple executions. </t>
  </si>
  <si>
    <t>Discuss the appropriate use of built-in data structures.</t>
  </si>
  <si>
    <t>Write programs that use each of the following data structures: arrays, strings, linked lists, stacks, queues, sets, and maps.</t>
  </si>
  <si>
    <t xml:space="preserve">Trace the execution of a variety of code segments and write summaries of their computations. </t>
  </si>
  <si>
    <t xml:space="preserve">Explain why the creation of correct program components is important in the production of high-quality software. </t>
  </si>
  <si>
    <t>Create a unit test plan for a medium-size code segment.</t>
  </si>
  <si>
    <t xml:space="preserve">Refactor a program by identifying opportunities to apply procedural abstraction. </t>
  </si>
  <si>
    <t xml:space="preserve">Construct, execute and debug programs using a modern IDE and associated tools such as unit testing tools and visual debuggers. </t>
  </si>
  <si>
    <t xml:space="preserve">Analyze the extent to which another programmer’s code meets documentation and programming style standards. </t>
  </si>
  <si>
    <t xml:space="preserve">Describe the difference between principles of the waterfall model and models using iterations. </t>
  </si>
  <si>
    <t xml:space="preserve">Describe the different practices that are key components of various process model. </t>
  </si>
  <si>
    <t xml:space="preserve">Explain the concept of a software life cycle and provide an example, illustrating its phases including the deliverables that are produced. </t>
  </si>
  <si>
    <t xml:space="preserve">Compare several common process models with respect to their value for development of particular classes of software systems taking into account issues such as requirement stability, size, and non-functional characteristics. </t>
  </si>
  <si>
    <t>Describe the intent and fundamental similarities among process improvement approaches.</t>
  </si>
  <si>
    <t xml:space="preserve">Compare several process improvement models such as CMM, CMMI, CQI, Plan-Do-Check-Act, or ISO9000. </t>
  </si>
  <si>
    <t>Identify behaviors that contribute to the effective functioning of a team.</t>
  </si>
  <si>
    <t>Create and follow an agenda for a team meeting.</t>
  </si>
  <si>
    <r>
      <t xml:space="preserve">Use an </t>
    </r>
    <r>
      <rPr>
        <i/>
        <sz val="12"/>
        <color rgb="FF000000"/>
        <rFont val="Times New Roman"/>
        <family val="1"/>
      </rPr>
      <t>ad hoc</t>
    </r>
    <r>
      <rPr>
        <sz val="12"/>
        <color rgb="FF000000"/>
        <rFont val="Times New Roman"/>
        <family val="1"/>
      </rPr>
      <t xml:space="preserve"> method to estimate software development effort (e.g., time) and compare to actual effort required. </t>
    </r>
  </si>
  <si>
    <t xml:space="preserve">List several examples of software risks. </t>
  </si>
  <si>
    <r>
      <t>Identify</t>
    </r>
    <r>
      <rPr>
        <u/>
        <sz val="12"/>
        <color rgb="FF000000"/>
        <rFont val="Times New Roman"/>
        <family val="1"/>
      </rPr>
      <t xml:space="preserve"> </t>
    </r>
    <r>
      <rPr>
        <sz val="12"/>
        <color rgb="FF000000"/>
        <rFont val="Times New Roman"/>
        <family val="1"/>
      </rPr>
      <t xml:space="preserve">security risks for a software system. </t>
    </r>
  </si>
  <si>
    <t>Demonstrate through involvement in a team project the central elements of team building and team management.</t>
  </si>
  <si>
    <t xml:space="preserve">Identify several possible team organizational structures and team decision-making processes. </t>
  </si>
  <si>
    <t xml:space="preserve">Prepare a project plan for a software project that includes estimates of size and effort, a schedule, resource allocation, configuration control, change management, and project risk identification and management. </t>
  </si>
  <si>
    <t xml:space="preserve">Track the progress of a project using appropriate project metrics. </t>
  </si>
  <si>
    <t>Explain how risk affects decisions in the software development process.</t>
  </si>
  <si>
    <t>Demonstrate a systematic approach to the task of identifying hazards and risks in a particular situation.</t>
  </si>
  <si>
    <t xml:space="preserve">List the key components of a use case or similar description of some behavior that is required for a system and discuss their role in the requirements engineering process. </t>
  </si>
  <si>
    <t xml:space="preserve">Describe the fundamental challenges of and common techniques used for requirements elicitation. </t>
  </si>
  <si>
    <t xml:space="preserve">For a simple system suitable for a given scenario, discuss and select an appropriate design paradigm. </t>
  </si>
  <si>
    <t xml:space="preserve">Explain the relationships between the requirements for a software product and the designed structure and behavior, in terms of the appropriate models and transformations of them.  </t>
  </si>
  <si>
    <t xml:space="preserve">Apply simple examples of patterns in a software design.  </t>
  </si>
  <si>
    <t xml:space="preserve">Investigate the impact of software architectures selection on the design of a simple system. </t>
  </si>
  <si>
    <t xml:space="preserve">Describe the process of analyzing and implementing changes to code base developed for a specific project. </t>
  </si>
  <si>
    <t>Describe the process of analyzing and implementing changes to a large existing code base.</t>
  </si>
  <si>
    <t>Discuss the challenges of evolving systems in a changing environment.</t>
  </si>
  <si>
    <t>Understand the heap property and the use of heaps as an implementation of priority queues.</t>
  </si>
  <si>
    <t>Students should be able to apply the principles of HCI foundations to: Create a simple application, together with help &amp; documentation, that supports a user interface</t>
  </si>
  <si>
    <t>Students should be able to apply the principles of HCI foundations to: Conduct a quantitative evaluation and discuss/report the results</t>
  </si>
  <si>
    <t>Students should be able to apply the principles of HCI foundations to: Discuss at least one national or international user interface design standard</t>
  </si>
  <si>
    <t xml:space="preserve">Understand there are common approaches to design problems, and be able to explain the importance of Model-View controller to interface programming </t>
  </si>
  <si>
    <t xml:space="preserve">Create an application with a modern graphical user interface </t>
  </si>
  <si>
    <t xml:space="preserve">Identify commonalities and differences in UIs across different platforms </t>
  </si>
  <si>
    <t xml:space="preserve">Explain and use GUI programming concepts: event handling, constraint-based layout management, etc </t>
  </si>
  <si>
    <t xml:space="preserve">Use lo-fi prototyping techniques to gather, and report, user responses </t>
  </si>
  <si>
    <t>Meets Tier 1</t>
  </si>
  <si>
    <t>Meets Tier 2</t>
  </si>
  <si>
    <t>Enter courses in columns G-AJ. Mark outcomes with any character.</t>
  </si>
  <si>
    <t>KU Outcome</t>
  </si>
  <si>
    <t>ON</t>
  </si>
  <si>
    <t>Don Not Edit this page directly. This page is derived from CurriculumDetails</t>
  </si>
  <si>
    <t>Tier1 hrs</t>
  </si>
  <si>
    <t>&lt;My Program&gt;</t>
  </si>
  <si>
    <t>Implement such algorithms as mesh representation from implicit surface, fractal models, or mesh from laser scanner data points</t>
  </si>
  <si>
    <t>Usage, Assessment</t>
  </si>
  <si>
    <t>Assessment, Usage</t>
  </si>
  <si>
    <t>Familiarity, Assessment</t>
  </si>
  <si>
    <t>(highlighting)</t>
  </si>
  <si>
    <t>Notes on Using the Spreadsheet</t>
  </si>
  <si>
    <t xml:space="preserve"> </t>
  </si>
  <si>
    <t>Data should be entered only into the CurriculumDetail worksheet. On this worksheet. Columns A and B contain the knowledge areas and knowledge units from the guidelines. Column C contains the tier for the outcome (Tier 1, Tier 2, or Elective, which is represented by the number 3). Column D contains the level (Familiarity, Usage, Assessment) for the outcome.</t>
  </si>
  <si>
    <t>Column E contains the KU Outcome numbers, which align with the outcomes listed in the LearningOutcomes page. Each outcome is also contained in the comment box for that row. (Hover the cursor over the red triangle in the upper right of the cell.)</t>
  </si>
  <si>
    <t>To use this spreadsheet, enter the program content information on the CurriculumDetail worksheet. Enter the program's courses in Row 3, columns G through AJ.</t>
  </si>
  <si>
    <t xml:space="preserve">For each course, mark the rows corresponding to the outcomes met in that course. </t>
  </si>
  <si>
    <t>The Curriculum Summary worksheet is updated automatically from the Curriculum Detail sheet. This sheet lists the Knowledge Areas and Knowledge Units along with the courses in the curriculum that contribute to the knowledge unit. Highlighting indicates knowledge units with unmet Tier1 and Tier2 outcomes.</t>
  </si>
  <si>
    <t>Describe how the advances in cryptography have made it possible to keep pace with advances in computing power.</t>
  </si>
  <si>
    <t>Discuss the impact of algorithm design and complexity with respect to the work function of a given cryptographic algorithm.</t>
  </si>
  <si>
    <t xml:space="preserve">List the security vulnerabilities of the PKI infrastructure.  </t>
  </si>
  <si>
    <t>tier 1</t>
  </si>
  <si>
    <t>tier 2</t>
  </si>
  <si>
    <t>Elective</t>
  </si>
  <si>
    <t xml:space="preserve">Develop specifications for a software development effort that fully specify functional requirements and identifies the expected execution paths. </t>
  </si>
  <si>
    <t xml:space="preserve">Apply the concepts of the Design Principles for Protection Mechanisms (e.g. Saltzer and Schroeder ), the Principles for Software Security (Viega and McGraw), and the Principles for Secure Design (Morrie Gasser) on a software development project </t>
  </si>
  <si>
    <t xml:space="preserve">Describe the requirements for integrating security into the SDL. </t>
  </si>
  <si>
    <t>Describe software development best practices for minimizing vulnerabilities in programming code.</t>
  </si>
  <si>
    <t xml:space="preserve">Conduct a security verification and assessment (static and dynamic) of a software application </t>
  </si>
  <si>
    <t xml:space="preserve">Define “Defense in Depth” and how security controls can compliment or interfere with each other. </t>
  </si>
  <si>
    <t>Describe the nature of SCADA systems and the security considerations in designing and protecting them.</t>
  </si>
  <si>
    <t>Describe the security principles that should be considered to secure a computing system.</t>
  </si>
  <si>
    <t xml:space="preserve">Describe the function of an access control and it’s integration into an enterprise. </t>
  </si>
  <si>
    <t>Describe the considerations for usability and social acceptance of security controls.</t>
  </si>
  <si>
    <t>Identify where data exists in a networked environment, what tools can be used to review the data, and how to analyze the data for evidence of a risk.</t>
  </si>
  <si>
    <t>Describe how an application can be evaluated to determine if it is the intended application (pre-install), evaluate the application at run-time, and review any error/status logs for unexpected activity.</t>
  </si>
  <si>
    <t>Describe an asset and how is the worth established.</t>
  </si>
  <si>
    <t>Describe the controls and safeguards an organization may implements to ensure delivery of critical services and ensure survival.</t>
  </si>
  <si>
    <t>Critique the trade-off considerations given the value of an asset and the cost of the security controls to mitigate loss/damage/destruction.</t>
  </si>
  <si>
    <t>Describe the objective of a security audit and how security controls are assessed.</t>
  </si>
  <si>
    <t>Describe the function of a security policy in an organization.</t>
  </si>
  <si>
    <t>Describe the organizational considerations and challenges when creating and implementing a security policy.</t>
  </si>
  <si>
    <t>Describe the role of an organization in relation to legal and regulatory compliance in the enforcement of a security policy and governance plan.</t>
  </si>
  <si>
    <t>Describe the impact of risk aversion on the development and implementation of an organization’s security policy and governance plan.</t>
  </si>
  <si>
    <t>Describe what is a Digital Investigation is, the sources of digital evidence, and the responsibilities for the involved parties.</t>
  </si>
  <si>
    <t>Describe the legal requirements for use if seized data.</t>
  </si>
  <si>
    <t>Describe the process of evidence seizure from the time when the requirement was identified to the disposition of the data.</t>
  </si>
  <si>
    <t>Describe how data collection is accomplished and the proper storage of the original and forensics copy.</t>
  </si>
  <si>
    <t>Conduct a data collection on a harddrive.</t>
  </si>
  <si>
    <t>Describe a person’s responsibility and liability while testifying as a forensics examiner.</t>
  </si>
  <si>
    <t>Describe the file system structure for a given device (NTFA, MFS, iNode, HFS…) and recover data based on a given search term from an imaged system.</t>
  </si>
  <si>
    <t>Create and conduct a simple usability test for an existing software application</t>
  </si>
  <si>
    <t xml:space="preserve">Describe the relationship between modeling and simulation, i.e., thinking of simulation as dynamic modeling. </t>
  </si>
  <si>
    <t>Create a simple, formal mathematical model of a real-world situation and use that model in a simulation.</t>
  </si>
  <si>
    <t>Differentiate among the different types of simulations, including physical simulations, human-guided simulations, and virtual reality.</t>
  </si>
  <si>
    <t>Identify common uses of computer graphics.</t>
  </si>
  <si>
    <t>Explain in general terms how analog signals can be reasonably represented by discrete samples, for example, how images can be represented by pixels.</t>
  </si>
  <si>
    <t>Construct a simple user interface using a standard graphics API.</t>
  </si>
  <si>
    <t>Describe the differences between lossy and lossless image compression techniques, for example as reflected in common graphics image file formats such as  JPG, PNG, and GIF.</t>
  </si>
  <si>
    <t>Describe the tradeoffs between storing information vs storing enough information to reproduce the information, as in the difference between vector and raster rendering.</t>
  </si>
  <si>
    <t>Describe the basic process of producing continuous motion from a sequence of discrete frames (sometimes called “flicker fusion”).</t>
  </si>
  <si>
    <t>Describe how double-buffering can remove flicker from  animation.</t>
  </si>
  <si>
    <t xml:space="preserve">Derive linear perspective from similar triangles by converting points (x, y, z) to points (x/z, y/z, 1). </t>
  </si>
  <si>
    <t xml:space="preserve">Contrast forward and backward rendering. </t>
  </si>
  <si>
    <t>Explain the ray tracing – rasterization duality for the visibility problem.</t>
  </si>
  <si>
    <t xml:space="preserve">Implement a simple real-time renderer using a rasterization API (e.g., OpenGL) using vertex buffers and shaders. </t>
  </si>
  <si>
    <t xml:space="preserve">Compute space requirements based on resolution and color coding. </t>
  </si>
  <si>
    <t xml:space="preserve">Analyze a global computing issue, observing the role of professionals and government officials in managing this problem. </t>
  </si>
  <si>
    <t xml:space="preserve">Develop a computer usage/acceptable use policy with enforcement measures. </t>
  </si>
  <si>
    <t>Describe issues associated with industries' push to focus on time to market versus enforcing quality professional standards</t>
  </si>
  <si>
    <t>Evaluate personal strengths and weaknesses to work remotely as part of a multinational team.</t>
  </si>
  <si>
    <t>Economics of Computing</t>
  </si>
  <si>
    <t>List classic examples of computer crimes and social engineering incidents with societal impact.</t>
  </si>
  <si>
    <t>Evaluate ethical/social tradeoffs in technical decisions.</t>
  </si>
  <si>
    <t>List commonly encountered patterns of how computations are organized.</t>
  </si>
  <si>
    <t xml:space="preserve">Describe the basic building blocks of computers and their role in the historical development of computer architecture. </t>
  </si>
  <si>
    <t>Articulate the differences between single thread vs. multiple thread, single server vs. multiple server models, motivated by real world examples (e.g., cooking recipes, lines for multiple teller machines, couple shopping for food, wash-dry-fold, etc.).</t>
  </si>
  <si>
    <t>Articulate the concept of strong vs. weak scaling, i.e., how performance is affected by scale of problem vs. scale of resources to solve the problem. This can be motivated by the simple, real-world examples.</t>
  </si>
  <si>
    <t>Design a simple logic circuit using the fundamental building blocks of logic design.</t>
  </si>
  <si>
    <t>Use tools for capture, synthesis, and simulation to evaluate a logic design.</t>
  </si>
  <si>
    <t>Write a simple sequential problem and a simple parallel version of the same program.</t>
  </si>
  <si>
    <t>Evaluate performance of simple sequential and parallel versions of a program with different problem sizes, and be able to describe the speed-ups achieved.</t>
  </si>
  <si>
    <t>Describe how computing systems are constructed of layers upon layers, based on separation of concerns, with well-defined interfaces, hiding details of low layers from the higher layers. This can be motivated by real-world systems, like how a car works, or libraries.</t>
  </si>
  <si>
    <t>Recognize that hardware, VM, OS, application are additional layers of interpretation/processing.</t>
  </si>
  <si>
    <t>Describe the mechanisms of how errors are detected, signaled back, and handled through the layers.</t>
  </si>
  <si>
    <t>Construct a simple program using methods of layering, error detection and recovery, and reflection of error status across layers.</t>
  </si>
  <si>
    <t>Find bugs in a layered program by using tools for program tracing, single stepping, and debugging.</t>
  </si>
  <si>
    <t>Describe computations as a system with a known set of configurations, and a byproduct of the computation is to transition from one unique configuration (state) to another (state).</t>
  </si>
  <si>
    <t>Recognize the distinction between systems whose output is only a function of their input (Combinational) and those with memory/history (Sequential).</t>
  </si>
  <si>
    <t>Describe a computer as a state machine that interprets machine instructions.</t>
  </si>
  <si>
    <t>Explain how a program or network protocol can also be expressed as a state machine, and that alternative representations for the same computation can exist.</t>
  </si>
  <si>
    <t>Develop state machine descriptions for simple problem statement solutions (e.g., traffic light sequencing, pattern recognizers).</t>
  </si>
  <si>
    <t>Derive time-series behavior of a state machine from its state machine representation.</t>
  </si>
  <si>
    <t>Parallelism</t>
  </si>
  <si>
    <t>For a given program, distinguish between its sequential and parallel execution, and the performance implications thereof.</t>
  </si>
  <si>
    <t>Demonstrate on an execution time line that parallelism events and operations can take place simultaneously (i.e., at the same time). Explain how work can be performed in less elapsed time if this can be exploited.</t>
  </si>
  <si>
    <t>Explain other uses of parallelism, such as for reliability/redundancy of execution.</t>
  </si>
  <si>
    <t>Write more than one parallel program (e.g., one simple parallel program in more than one parallel programming paradigm; a simple parallel program that manages shared resources through synchronization primitives; a simple parallel program that performs simultaneous operation on partitioned data through task parallel (e.g., parallel search terms; a simple parallel program that performs step-by-step pipeline processing through message passing).</t>
  </si>
  <si>
    <t>Use performance tools to measure speed-up achieved by parallel programs in terms of both problem size and number of resources.</t>
  </si>
  <si>
    <t>Evaluation</t>
  </si>
  <si>
    <t>Explain how the components of system architecture contribute to improving its performance.</t>
  </si>
  <si>
    <t>Describe Amdahl’s law and discuss its limitations.</t>
  </si>
  <si>
    <t>Design and conduct a performance-oriented experiment, e.g., benchmark a parallel program with different data sets in order to iteratively improve its performance.</t>
  </si>
  <si>
    <t>Use software tools to profile and measure program performance.</t>
  </si>
  <si>
    <t>Define how finite computer resources (e.g., processor share, memory, storage and network bandwidth) are managed by their careful allocation to existing entities.</t>
  </si>
  <si>
    <t>Describe the scheduling algorithms by which resources are allocated to competing entities, and the figures of merit by which these algorithms are evaluated, such as fairness.</t>
  </si>
  <si>
    <t>Implement simple schedule algorithms.</t>
  </si>
  <si>
    <t>Measure figures of merit of alternative scheduler implementations.</t>
  </si>
  <si>
    <t>Explain why it is important to isolate and protect the execution of individual programs and environments that share common underlying resources, including the processor, memory, storage, and network access.</t>
  </si>
  <si>
    <t>Describe how the concept of indirection can create the illusion of a dedicated machine and its resources even when physically shared among multiple programs and environments.</t>
  </si>
  <si>
    <t>Measure the performance of two application instances running on separate virtual machines, and determine the effect of performance isolation.</t>
  </si>
  <si>
    <t>Explain the distinction between program errors, system errors, and hardware faults (e.g., bad memory) and exceptions (e.g., attempt to divide by zero).</t>
  </si>
  <si>
    <t>Articulate the distinction between detecting, handling, and recovering from faults, and the methods for their implementation.</t>
  </si>
  <si>
    <t>Describe the role of error correcting codes in providing error checking and correction techniques in memories, storage, and networks.</t>
  </si>
  <si>
    <t>Apply simple algorithms for exploiting redundant information for the purposes of data correction.</t>
  </si>
  <si>
    <t>Compare different error detection and correction methods for their data overhead, implementation complexity, and relative execution time for encoding, detecting, and correcting errors.</t>
  </si>
  <si>
    <t>Explain the circumstances in which a given figure of system performance metric is useful.</t>
  </si>
  <si>
    <t>Explain the inadequacies of benchmarks as a measure of system performance.</t>
  </si>
  <si>
    <t>Use limit studies or simple calculations to produce order-of-magnitude estimates for a given performance metric in a given context.</t>
  </si>
  <si>
    <t>Conduct a performance experiment on a layered system to determine the effect of a system parameter on figure of system performance.</t>
  </si>
  <si>
    <t>Quantitative Evaluation</t>
  </si>
  <si>
    <t>Coverage</t>
  </si>
  <si>
    <t>Tier2 hrs</t>
  </si>
  <si>
    <t>Cell C2 controls highlighting. "ON" turns highlighting on. "OFF" turns highlighting off. "REV" does reverse highlighting.</t>
  </si>
  <si>
    <t>For ON, the yellow highlight marks the Tier1 outcomes that have no course listed in which the outcome is met. The red highlight marks unmet Tier2 outcomes. When a Tier1 or Tier2 outcome is met by a course in the curriculum, the highlighting is removed.</t>
  </si>
  <si>
    <t>For REV, the yellow and red highlights are the same as for ON. For KUs where some course contributes to the KU and the Tier1 and Tier2 requirements are met, the KU is highlighted in green. This lets the user quickly see what KUs are covered in the curriculum.</t>
  </si>
  <si>
    <t xml:space="preserve">KAs </t>
  </si>
  <si>
    <t xml:space="preserve">KUs </t>
  </si>
  <si>
    <t>Differences</t>
  </si>
  <si>
    <t>total</t>
  </si>
  <si>
    <t>Describe why processes and data need protection</t>
  </si>
  <si>
    <t>Describe the context in which Confidentiality, Integrity, and Availability are important to given processes or data.</t>
  </si>
  <si>
    <t>Describe the significant national/international level laws affecting the obligation for the protection of data.</t>
  </si>
  <si>
    <t>Describe the impact of ethics and social issues in information assurance and security.</t>
  </si>
  <si>
    <t>Describe the major vulnerabilities present in systems today and the types of attacks.</t>
  </si>
  <si>
    <t>Define the protection mechanisms that can be used to detect or mitigate malicious activity in information systems.</t>
  </si>
  <si>
    <t>Define an incident and evaluate the roles and actions taken in response to an incident.</t>
  </si>
  <si>
    <t xml:space="preserve">Identify the common type of network attacks describe how the attack can occur.   </t>
  </si>
  <si>
    <t>Describe the architecture for public and private key cryptography and how PKI supports network security.</t>
  </si>
  <si>
    <t>Describe the appropriate technical controls that can be implemented in the OSI model to support security.</t>
  </si>
  <si>
    <t>Describe the components and their application in the security of networked communications (for example, describe the different impacts of an access control list in a firewall to the use of network access translation.</t>
  </si>
  <si>
    <t xml:space="preserve">Discuss what information could be found in enterprise systems and network devices to aid in identifying both the presence of a threat and where physically the risk exists  </t>
  </si>
  <si>
    <t>Describe the purpose of Cryptography and list ways it is used in data communications.</t>
  </si>
  <si>
    <t xml:space="preserve">Define the following terms: Cipher, Cryptanalysis, Cryptographic Algorithm, and Cryptology and describe the two basic methods (ciphers) for transforming plain text in cipher text.  </t>
  </si>
  <si>
    <t>Discuss the importance of prime numbers in cryptography and explain their use in cryptographic algorithms.</t>
  </si>
  <si>
    <t xml:space="preserve">Discuss the different cryptographic primitives and the work function of each.   </t>
  </si>
  <si>
    <t xml:space="preserve">Describe the current algorithms used to support various communication security protocols.  </t>
  </si>
  <si>
    <t>Describe organizational considerations with respect to managing risk and how is risk exposure communicated?</t>
  </si>
  <si>
    <t xml:space="preserve">Describe the methods used to conduct a cost/benefit analysis for risk mitigation.  </t>
  </si>
  <si>
    <t xml:space="preserve">Critique formal models such as Bell-LaPadula, Biba and Clark-Wilson and the role in security policy and governance.  </t>
  </si>
  <si>
    <t>Capture and interpret network traffic.</t>
  </si>
  <si>
    <t>Discuss the challenges associated with mobile device forensics.</t>
  </si>
  <si>
    <t xml:space="preserve">Evaluate a system (network, computer, or application) for the presence of malware or malicious activity.  </t>
  </si>
  <si>
    <t>Describe how humans gain access to information and data to support their needs</t>
  </si>
  <si>
    <t>Understand advantages and disadvantages of central organizational control over data</t>
  </si>
  <si>
    <t xml:space="preserve">Identify the careers/roles associated with information management (e.g., database administrator, data modeler, application developer, end-user).  </t>
  </si>
  <si>
    <t>Compare and contrast information with data and knowledge</t>
  </si>
  <si>
    <t xml:space="preserve">Demonstrate uses of explicitly stored metadata/schema associated with data  </t>
  </si>
  <si>
    <t>Identify issues of data persistence for an organization</t>
  </si>
  <si>
    <t>Explain uses of declarative queries</t>
  </si>
  <si>
    <t>Give a declarative version for a navigational query</t>
  </si>
  <si>
    <t>Describe several technical solutions to the problems related to information privacy, integrity, security, and preservation</t>
  </si>
  <si>
    <t xml:space="preserve">approaches that scale up to globally networked systems  </t>
  </si>
  <si>
    <t>Explain the characteristics that distinguish the database approach from the traditional approach of programming with data files</t>
  </si>
  <si>
    <t>Understand the most common designs for core database system components including the query optimizer, query executor, storage manager, access methods, and transaction processor.</t>
  </si>
  <si>
    <t>Describe the components of a database system and give examples of their use</t>
  </si>
  <si>
    <t>Identify major DBMS functions and describe their role in a database system</t>
  </si>
  <si>
    <t>Explain the concept of data independence and its importance in a database system</t>
  </si>
  <si>
    <t>Describe how various types of content cover the notions of structure and/or of stream (sequence), e.g., documents, multimedia, tables</t>
  </si>
  <si>
    <t>Describe major approaches to storing and processing large volumes of data</t>
  </si>
  <si>
    <t>Categorize data models based on the types of concepts that they provide to describe the database structure and their usage, for example, use of conceptual, spreadsheet, physical, and representational data models</t>
  </si>
  <si>
    <t>Describe the modeling concepts and notation of widely used modeling notation (e.g., ERD notation, and UML), including their use in data modeling</t>
  </si>
  <si>
    <t>Describe the basic principles of the relational data model</t>
  </si>
  <si>
    <t>Apply the modeling concepts and notation of the relational data model</t>
  </si>
  <si>
    <t>Describe the main concepts of the OO model such as object identity, type constructors, encapsulation, inheritance, polymorphism, and versioning</t>
  </si>
  <si>
    <t>Describe the differences between relational and semi-structured data models</t>
  </si>
  <si>
    <t>Give a semi-structured equivalent (e.g., in DTD or XML Schema) for a given relational schema</t>
  </si>
  <si>
    <t>Generate an index file for a collection of resources</t>
  </si>
  <si>
    <t>Identify appropriate indices for given relational schema and query set</t>
  </si>
  <si>
    <t>Estimate time to retrieve information, when indices are used compared to when they are not used</t>
  </si>
  <si>
    <t>Explain and demonstrate the concepts of entity integrity constraint and referential integrity constraint (including definition of the concept of a foreign key)</t>
  </si>
  <si>
    <t>Demonstrate use of the relational algebra operations from mathematical set theory (union, intersection, difference, and Cartesian product) and the relational algebra operations developed specifically for relational databases (select (restrict), project, join, and division)</t>
  </si>
  <si>
    <t>Demonstrate queries in the relational algebra</t>
  </si>
  <si>
    <t>Demonstrate queries in the tuple relational calculus</t>
  </si>
  <si>
    <t>Determine the functional dependency between two or more attributes that are a subset of a relation</t>
  </si>
  <si>
    <t>Describe what is meant by BCNF, PJNF, 5NF</t>
  </si>
  <si>
    <t>Explain the impact of normalization on the efficiency of database operations especially query optimization</t>
  </si>
  <si>
    <t>Describe what is a multi-valued dependency and what type of constraints it specifies</t>
  </si>
  <si>
    <t>Create a relational database schema in SQL that incorporates key, entity integrity, and referential integrity constraints</t>
  </si>
  <si>
    <t>Demonstrate data definition in SQL and retrieving information from a database using the SQL SELECT statement</t>
  </si>
  <si>
    <t>Evaluate a set of query processing strategies and select the optimal strategy</t>
  </si>
  <si>
    <t>Create a non-procedural query by filling in templates of relations to construct an example of the desired query result</t>
  </si>
  <si>
    <t>Embed object-oriented queries into a stand-alone language such as C++ or Java (e.g., SELECT Col.Method() FROM Object)</t>
  </si>
  <si>
    <t>Create a transaction by embedding SQL into an application program</t>
  </si>
  <si>
    <t>Explain the concept of implicit commits</t>
  </si>
  <si>
    <t>Describe the issues specific to efficient transaction execution</t>
  </si>
  <si>
    <t>Explain when and why rollback is needed and how logging assures proper rollback</t>
  </si>
  <si>
    <t>Explain the effect of different isolation levels on the concurrency control mechanisms</t>
  </si>
  <si>
    <t>Choose the proper isolation level for implementing a specified transaction protocol</t>
  </si>
  <si>
    <t>Identify appropriate transaction boundaries in application programs</t>
  </si>
  <si>
    <t>Explain the techniques used for data fragmentation, replication, and allocation during the distributed database design process</t>
  </si>
  <si>
    <t>Evaluate simple strategies for executing a distributed query to select the strategy that minimizes the amount of data transfer</t>
  </si>
  <si>
    <t>Explain how the two-phase commit protocol is used to deal with committing a transaction that accesses databases stored on multiple nodes</t>
  </si>
  <si>
    <t>Describe distributed concurrency control based on the distinguished copy techniques and the voting method</t>
  </si>
  <si>
    <t>Describe the three levels of software in the client-server model</t>
  </si>
  <si>
    <t>Multimedia Systems</t>
  </si>
  <si>
    <t>Explain the concepts of records, record types, and files, as well as the different techniques for placing file records on disk</t>
  </si>
  <si>
    <t>Give examples of the application of primary, secondary, and clustering indexes</t>
  </si>
  <si>
    <t>Distinguish between a non-dense index and a dense index</t>
  </si>
  <si>
    <t>Implement dynamic multilevel indexes using B-trees</t>
  </si>
  <si>
    <t>Explain the theory and application of internal and external hashing techniques</t>
  </si>
  <si>
    <t>Use hashing to facilitate dynamic file expansion</t>
  </si>
  <si>
    <t>Describe the relationships among hashing, compression, and efficient database searches</t>
  </si>
  <si>
    <t>Evaluate costs and benefits of various hashing schemes</t>
  </si>
  <si>
    <t>Explain how physical database design affects database transaction efficiency</t>
  </si>
  <si>
    <t>Compare and contrast different conceptions of data mining as evidenced in both research and application</t>
  </si>
  <si>
    <t>Explain the role of finding associations in commercial market basket data</t>
  </si>
  <si>
    <t>Characterize the kinds of patterns that can be discovered by association rule mining</t>
  </si>
  <si>
    <t>Describe how to extend a relational system to find patterns using association rules</t>
  </si>
  <si>
    <t>Evaluate methodological issues underlying the effective application of data mining</t>
  </si>
  <si>
    <t>Identify and characterize sources of noise, redundancy, and outliers in presented data</t>
  </si>
  <si>
    <t>Identify mechanisms (on-line aggregation, anytime behavior, interactive visualization) to close the loop in the data mining process</t>
  </si>
  <si>
    <t>Describe why the various close-the-loop processes improve the effectiveness of data mining</t>
  </si>
  <si>
    <t>Explain basic information storage and retrieval concepts</t>
  </si>
  <si>
    <t>Describe what issues are specific to efficient information retrieval</t>
  </si>
  <si>
    <t>Give applications of alternative search strategies and explain why the particular search strategy is appropriate for the application</t>
  </si>
  <si>
    <t>Perform Internet-based research</t>
  </si>
  <si>
    <t>Design and implement a small to medium size information storage and retrieval system, or digital library</t>
  </si>
  <si>
    <t>Describe some of the technical solutions to the problems related to archiving and preserving information in a digital library</t>
  </si>
  <si>
    <t xml:space="preserve">Describe the media and supporting devices commonly associated with multimedia information and systems </t>
  </si>
  <si>
    <t xml:space="preserve">Explain basic multimedia presentation concepts </t>
  </si>
  <si>
    <t xml:space="preserve">Demonstrate the use of content-based information analysis in a multimedia information system </t>
  </si>
  <si>
    <r>
      <t>Critique multimedia presentations in terms of their appropriate use of audio, video, graphics, color, and other</t>
    </r>
    <r>
      <rPr>
        <sz val="11"/>
        <rFont val="Times New Roman"/>
        <family val="1"/>
      </rPr>
      <t xml:space="preserve"> </t>
    </r>
    <r>
      <rPr>
        <sz val="11"/>
        <rFont val="Calibri"/>
        <family val="2"/>
      </rPr>
      <t xml:space="preserve">information presentation concepts </t>
    </r>
  </si>
  <si>
    <t xml:space="preserve">Implement a multimedia application using a commercial authoring system </t>
  </si>
  <si>
    <r>
      <t>For each of several media or multimedia standards, describe in non-technical language what the standard calls</t>
    </r>
    <r>
      <rPr>
        <sz val="11"/>
        <rFont val="Times New Roman"/>
        <family val="1"/>
      </rPr>
      <t xml:space="preserve"> </t>
    </r>
    <r>
      <rPr>
        <sz val="11"/>
        <rFont val="Calibri"/>
        <family val="2"/>
      </rPr>
      <t xml:space="preserve">for, and explain how aspects of human perception might be sensitive to the limitations of that standard </t>
    </r>
  </si>
  <si>
    <t xml:space="preserve">Describe the characteristics of a computer system (including identification of support tools and appropriate standards) that has to host the implementation of one of a range of possible multimedia applications </t>
  </si>
  <si>
    <t xml:space="preserve">Define the principles behind naming schemes and resource location </t>
  </si>
  <si>
    <t xml:space="preserve">Implement a simple client-server socket-based application </t>
  </si>
  <si>
    <t xml:space="preserve">Describe the steps used in one common approach to the multiple access problem </t>
  </si>
  <si>
    <t xml:space="preserve">Compare and contrast current approaches to congestion </t>
  </si>
  <si>
    <t>Social Networking</t>
  </si>
  <si>
    <t xml:space="preserve">Discuss the key principles of social networking </t>
  </si>
  <si>
    <t xml:space="preserve">Describe how existing social networks operate </t>
  </si>
  <si>
    <t xml:space="preserve">Construct a social network graph from network data  </t>
  </si>
  <si>
    <t xml:space="preserve">Analyze a social network to determine who the key people are </t>
  </si>
  <si>
    <t xml:space="preserve">Evaluate a given interpretation of a social network question with associated data  </t>
  </si>
  <si>
    <t xml:space="preserve">Design and Implement a simple web application  </t>
  </si>
  <si>
    <t xml:space="preserve">Compare and contrast web programming with general purpose programming </t>
  </si>
  <si>
    <t xml:space="preserve">Discuss how web standards impact software development </t>
  </si>
  <si>
    <t xml:space="preserve">Review an existing web application against a current web standard </t>
  </si>
  <si>
    <t>6 FA, 6 AU, the actual count is 1008.</t>
  </si>
  <si>
    <t>Algorithmic Strategies</t>
  </si>
  <si>
    <t>Estat I</t>
  </si>
  <si>
    <t>Cálculo I</t>
  </si>
  <si>
    <t>Álgebra I</t>
  </si>
  <si>
    <t>MAC110</t>
  </si>
  <si>
    <t>MAC122</t>
  </si>
  <si>
    <t>Estat II</t>
  </si>
  <si>
    <t>Cálculo II</t>
  </si>
  <si>
    <t>Alg Lin</t>
  </si>
  <si>
    <t>Física I</t>
  </si>
  <si>
    <t>LabProg I</t>
  </si>
  <si>
    <t>ED</t>
  </si>
  <si>
    <t>Álg Bool</t>
  </si>
  <si>
    <t>Estocásticos</t>
  </si>
  <si>
    <t>Cálculo III</t>
  </si>
  <si>
    <t>Física II</t>
  </si>
  <si>
    <t>Mét Formais</t>
  </si>
  <si>
    <t>MAC300</t>
  </si>
  <si>
    <t>Álgebra II</t>
  </si>
  <si>
    <t>Cálculo IV</t>
  </si>
  <si>
    <t>Prog Lin</t>
  </si>
  <si>
    <t>Conceitos</t>
  </si>
  <si>
    <t>Grafos</t>
  </si>
  <si>
    <t>Análise Alg</t>
  </si>
  <si>
    <t>BD</t>
  </si>
  <si>
    <t>Português</t>
  </si>
  <si>
    <t>Eng Soft</t>
  </si>
  <si>
    <t>Org Comp</t>
  </si>
  <si>
    <t>Autômatos</t>
  </si>
  <si>
    <t>SO</t>
  </si>
  <si>
    <t>Concorrente</t>
  </si>
  <si>
    <t>x</t>
  </si>
  <si>
    <t>LabProg II</t>
  </si>
  <si>
    <t>?</t>
  </si>
  <si>
    <t>Totais</t>
  </si>
  <si>
    <t>p</t>
  </si>
  <si>
    <t>Alg Bool</t>
  </si>
  <si>
    <t>TOTAIS</t>
  </si>
  <si>
    <t>BCC - IME - USP - Currículo 1997</t>
  </si>
  <si>
    <t>TOTAL</t>
  </si>
  <si>
    <t>SUBTOTAL</t>
  </si>
  <si>
    <t>Total</t>
  </si>
  <si>
    <t>Not covered</t>
  </si>
  <si>
    <t>Covered</t>
  </si>
  <si>
    <t>Tier 2</t>
  </si>
  <si>
    <t>Tier 1</t>
  </si>
  <si>
    <t>Algorithms and Complexity</t>
  </si>
  <si>
    <t>Architecture and Organization</t>
  </si>
  <si>
    <t>Computational Science</t>
  </si>
  <si>
    <t>Discrete Structures</t>
  </si>
  <si>
    <t>Graphics and Visual Computing</t>
  </si>
  <si>
    <t>Human-Computer Interaction</t>
  </si>
  <si>
    <t>HCI</t>
  </si>
  <si>
    <t>Information Assurance and Security</t>
  </si>
  <si>
    <t>Information Management</t>
  </si>
  <si>
    <t>Intelligent Systems</t>
  </si>
  <si>
    <t>Networking and Communications</t>
  </si>
  <si>
    <t>Operating Systems</t>
  </si>
  <si>
    <t>Platform-based Development</t>
  </si>
  <si>
    <t>Parallel and Distributed Computing</t>
  </si>
  <si>
    <t>Programming Languages</t>
  </si>
  <si>
    <t>Software Development Fundamentals</t>
  </si>
  <si>
    <t>Software Engineering</t>
  </si>
  <si>
    <t>Systems Fundamentals</t>
  </si>
  <si>
    <t>Social Issues and Professional 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</si>
</sst>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amily val="2"/>
    </font>
    <font>
      <sz val="11"/>
      <color theme="1"/>
      <name val="Calibri"/>
      <family val="2"/>
      <scheme val="minor"/>
    </font>
    <font>
      <b/>
      <sz val="10"/>
      <color indexed="8"/>
      <name val="Arial"/>
      <family val="2"/>
    </font>
    <font>
      <sz val="10"/>
      <color indexed="8"/>
      <name val="Arial"/>
      <family val="2"/>
    </font>
    <font>
      <sz val="10"/>
      <color rgb="FF000000"/>
      <name val="Times New Roman"/>
      <family val="1"/>
    </font>
    <font>
      <sz val="12"/>
      <color rgb="FF000000"/>
      <name val="Times New Roman"/>
      <family val="1"/>
    </font>
    <font>
      <i/>
      <sz val="12"/>
      <color rgb="FF000000"/>
      <name val="Times New Roman"/>
      <family val="1"/>
    </font>
    <font>
      <u/>
      <sz val="12"/>
      <color rgb="FF000000"/>
      <name val="Times New Roman"/>
      <family val="1"/>
    </font>
    <font>
      <sz val="9"/>
      <color indexed="81"/>
      <name val="Tahoma"/>
      <family val="2"/>
    </font>
    <font>
      <b/>
      <sz val="9"/>
      <color indexed="81"/>
      <name val="Tahoma"/>
      <family val="2"/>
    </font>
    <font>
      <sz val="12"/>
      <color rgb="FF000000"/>
      <name val="Cambria"/>
      <family val="1"/>
    </font>
    <font>
      <sz val="12"/>
      <name val="Cambria"/>
      <family val="1"/>
    </font>
    <font>
      <sz val="11"/>
      <name val="Calibri"/>
      <family val="2"/>
    </font>
    <font>
      <sz val="11"/>
      <name val="Times New Roman"/>
      <family val="1"/>
    </font>
    <font>
      <sz val="10"/>
      <name val="Calibri"/>
      <family val="2"/>
    </font>
  </fonts>
  <fills count="2">
    <fill>
      <patternFill patternType="none"/>
    </fill>
    <fill>
      <patternFill patternType="gray125"/>
    </fill>
  </fills>
  <borders count="1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alignment vertical="center"/>
    </xf>
    <xf numFmtId="0" fontId="1" fillId="0" borderId="0"/>
    <xf numFmtId="9" fontId="1" fillId="0" borderId="0" applyFont="0" applyFill="0" applyBorder="0" applyAlignment="0" applyProtection="0"/>
  </cellStyleXfs>
  <cellXfs count="85">
    <xf numFmtId="0" fontId="0" fillId="0" borderId="0" xfId="0">
      <alignment vertical="center"/>
    </xf>
    <xf numFmtId="0" fontId="2" fillId="0" borderId="0" xfId="0" applyNumberFormat="1" applyFont="1" applyFill="1" applyAlignment="1"/>
    <xf numFmtId="0" fontId="3" fillId="0" borderId="0" xfId="0" applyNumberFormat="1" applyFont="1" applyFill="1" applyAlignment="1"/>
    <xf numFmtId="0" fontId="0" fillId="0" borderId="0" xfId="0" applyFill="1" applyBorder="1" applyAlignment="1">
      <alignment horizontal="center" textRotation="90"/>
    </xf>
    <xf numFmtId="0" fontId="0" fillId="0" borderId="0" xfId="0" applyAlignment="1">
      <alignment horizontal="center" vertical="center"/>
    </xf>
    <xf numFmtId="0" fontId="2" fillId="0" borderId="0" xfId="0" applyNumberFormat="1" applyFont="1" applyFill="1" applyAlignment="1">
      <alignment horizontal="center"/>
    </xf>
    <xf numFmtId="0" fontId="5" fillId="0" borderId="0" xfId="0" applyFont="1">
      <alignment vertical="center"/>
    </xf>
    <xf numFmtId="0" fontId="0" fillId="0" borderId="0" xfId="0" applyFill="1">
      <alignment vertical="center"/>
    </xf>
    <xf numFmtId="0" fontId="5" fillId="0" borderId="0" xfId="0" applyFont="1" applyFill="1">
      <alignment vertical="center"/>
    </xf>
    <xf numFmtId="0" fontId="0" fillId="0" borderId="0" xfId="0" applyAlignment="1">
      <alignment vertical="center" textRotation="90"/>
    </xf>
    <xf numFmtId="0" fontId="0" fillId="0" borderId="0" xfId="0" applyAlignment="1">
      <alignment vertical="center" wrapText="1"/>
    </xf>
    <xf numFmtId="0" fontId="0" fillId="0" borderId="0" xfId="0" applyAlignment="1">
      <alignment vertical="center"/>
    </xf>
    <xf numFmtId="0" fontId="4" fillId="0" borderId="0" xfId="0" applyFont="1" applyFill="1" applyAlignment="1">
      <alignment horizontal="left" vertical="center"/>
    </xf>
    <xf numFmtId="0" fontId="4" fillId="0" borderId="0" xfId="0" applyFont="1" applyAlignment="1">
      <alignment horizontal="left" vertical="center"/>
    </xf>
    <xf numFmtId="0" fontId="0" fillId="0" borderId="0" xfId="0">
      <alignment vertical="center"/>
    </xf>
    <xf numFmtId="0" fontId="2" fillId="0" borderId="0" xfId="0" applyNumberFormat="1" applyFont="1" applyFill="1" applyAlignment="1"/>
    <xf numFmtId="0" fontId="3" fillId="0" borderId="0" xfId="0" applyNumberFormat="1" applyFont="1" applyFill="1" applyAlignment="1"/>
    <xf numFmtId="0" fontId="0" fillId="0" borderId="0" xfId="0" applyFill="1" applyBorder="1" applyAlignment="1">
      <alignment horizontal="center" textRotation="90"/>
    </xf>
    <xf numFmtId="0" fontId="0" fillId="0" borderId="0" xfId="0" applyAlignment="1">
      <alignment horizontal="center" vertical="center"/>
    </xf>
    <xf numFmtId="0" fontId="2" fillId="0" borderId="0" xfId="0" applyNumberFormat="1" applyFont="1" applyFill="1" applyAlignment="1">
      <alignment horizontal="center"/>
    </xf>
    <xf numFmtId="0" fontId="4" fillId="0" borderId="0" xfId="0" applyNumberFormat="1" applyFont="1" applyFill="1" applyAlignment="1"/>
    <xf numFmtId="0" fontId="0" fillId="0" borderId="0" xfId="0" applyFill="1">
      <alignment vertical="center"/>
    </xf>
    <xf numFmtId="0" fontId="5" fillId="0" borderId="0" xfId="0" applyFont="1" applyFill="1">
      <alignment vertical="center"/>
    </xf>
    <xf numFmtId="0" fontId="0" fillId="0" borderId="0" xfId="0" applyAlignment="1">
      <alignment vertical="center" wrapText="1"/>
    </xf>
    <xf numFmtId="0" fontId="10" fillId="0" borderId="0" xfId="0" applyFont="1" applyAlignment="1">
      <alignment horizontal="left" vertical="center"/>
    </xf>
    <xf numFmtId="0" fontId="11" fillId="0" borderId="0" xfId="0" applyFont="1" applyAlignment="1">
      <alignment horizontal="left" vertical="center"/>
    </xf>
    <xf numFmtId="0" fontId="10" fillId="0" borderId="0" xfId="0" applyFont="1">
      <alignment vertical="center"/>
    </xf>
    <xf numFmtId="0" fontId="10" fillId="0" borderId="0" xfId="0" applyFont="1" applyFill="1">
      <alignment vertical="center"/>
    </xf>
    <xf numFmtId="0" fontId="4" fillId="0" borderId="0" xfId="0" applyFont="1" applyFill="1">
      <alignment vertical="center"/>
    </xf>
    <xf numFmtId="0" fontId="4" fillId="0" borderId="0" xfId="0" applyFont="1" applyFill="1" applyAlignment="1">
      <alignment horizontal="left" vertical="center" indent="1"/>
    </xf>
    <xf numFmtId="0" fontId="12" fillId="0" borderId="0" xfId="0" applyFont="1">
      <alignment vertical="center"/>
    </xf>
    <xf numFmtId="0" fontId="4" fillId="0" borderId="0" xfId="0" applyFont="1">
      <alignment vertical="center"/>
    </xf>
    <xf numFmtId="0" fontId="12" fillId="0" borderId="0" xfId="0" applyFont="1" applyFill="1">
      <alignment vertical="center"/>
    </xf>
    <xf numFmtId="0" fontId="14" fillId="0" borderId="0" xfId="0" applyFont="1">
      <alignment vertical="center"/>
    </xf>
    <xf numFmtId="0" fontId="0" fillId="0" borderId="1" xfId="0" applyBorder="1">
      <alignment vertical="center"/>
    </xf>
    <xf numFmtId="0" fontId="0" fillId="0" borderId="1" xfId="0" applyBorder="1" applyAlignment="1">
      <alignment vertical="center" textRotation="90"/>
    </xf>
    <xf numFmtId="0" fontId="2" fillId="0" borderId="1" xfId="0" applyNumberFormat="1" applyFont="1" applyFill="1" applyBorder="1" applyAlignment="1"/>
    <xf numFmtId="0" fontId="0" fillId="0" borderId="0" xfId="0" applyFill="1" applyBorder="1">
      <alignment vertical="center"/>
    </xf>
    <xf numFmtId="0" fontId="2" fillId="0" borderId="0" xfId="0" applyNumberFormat="1" applyFont="1" applyFill="1" applyBorder="1" applyAlignment="1"/>
    <xf numFmtId="0" fontId="0" fillId="0" borderId="0" xfId="0" applyBorder="1">
      <alignment vertical="center"/>
    </xf>
    <xf numFmtId="0" fontId="0" fillId="0" borderId="0" xfId="0" applyFill="1" applyBorder="1" applyAlignment="1">
      <alignment horizontal="center" vertical="center" textRotation="90"/>
    </xf>
    <xf numFmtId="0" fontId="0" fillId="0" borderId="1" xfId="0" applyFill="1" applyBorder="1" applyAlignment="1">
      <alignment horizontal="center" vertical="center" textRotation="90"/>
    </xf>
    <xf numFmtId="0" fontId="0" fillId="0" borderId="0" xfId="0" applyBorder="1" applyAlignment="1">
      <alignment vertical="center" textRotation="90"/>
    </xf>
    <xf numFmtId="0" fontId="0" fillId="0" borderId="0" xfId="0" applyAlignment="1">
      <alignment horizontal="center" vertical="center" textRotation="90"/>
    </xf>
    <xf numFmtId="0" fontId="0" fillId="0" borderId="1" xfId="0" applyFill="1" applyBorder="1">
      <alignment vertical="center"/>
    </xf>
    <xf numFmtId="0" fontId="1" fillId="0" borderId="0" xfId="1"/>
    <xf numFmtId="0" fontId="1" fillId="0" borderId="1" xfId="1" applyBorder="1"/>
    <xf numFmtId="0" fontId="1" fillId="0" borderId="0" xfId="1" applyAlignment="1">
      <alignment horizontal="center"/>
    </xf>
    <xf numFmtId="0" fontId="1" fillId="0" borderId="1" xfId="1" applyBorder="1" applyAlignment="1">
      <alignment horizontal="center"/>
    </xf>
    <xf numFmtId="0" fontId="1" fillId="0" borderId="0" xfId="1" applyBorder="1" applyAlignment="1">
      <alignment horizontal="center"/>
    </xf>
    <xf numFmtId="9" fontId="0" fillId="0" borderId="1" xfId="2" applyFont="1" applyBorder="1" applyAlignment="1">
      <alignment horizontal="center"/>
    </xf>
    <xf numFmtId="0" fontId="1" fillId="0" borderId="1" xfId="1" applyBorder="1" applyAlignment="1">
      <alignment horizontal="left"/>
    </xf>
    <xf numFmtId="0" fontId="1" fillId="0" borderId="2" xfId="1" applyBorder="1" applyAlignment="1">
      <alignment horizontal="center"/>
    </xf>
    <xf numFmtId="0" fontId="1" fillId="0" borderId="3" xfId="1" applyBorder="1" applyAlignment="1">
      <alignment horizontal="left"/>
    </xf>
    <xf numFmtId="0" fontId="1" fillId="0" borderId="3" xfId="1" applyBorder="1" applyAlignment="1">
      <alignment horizontal="center"/>
    </xf>
    <xf numFmtId="0" fontId="1" fillId="0" borderId="4" xfId="1" applyBorder="1"/>
    <xf numFmtId="0" fontId="1" fillId="0" borderId="5" xfId="1" applyBorder="1" applyAlignment="1">
      <alignment horizontal="left"/>
    </xf>
    <xf numFmtId="0" fontId="1" fillId="0" borderId="6" xfId="1" applyBorder="1" applyAlignment="1">
      <alignment horizontal="center"/>
    </xf>
    <xf numFmtId="0" fontId="1" fillId="0" borderId="5" xfId="1" applyBorder="1" applyAlignment="1">
      <alignment horizontal="center"/>
    </xf>
    <xf numFmtId="0" fontId="1" fillId="0" borderId="7" xfId="1" applyBorder="1" applyAlignment="1">
      <alignment horizontal="center"/>
    </xf>
    <xf numFmtId="0" fontId="1" fillId="0" borderId="8" xfId="1" applyBorder="1"/>
    <xf numFmtId="0" fontId="1" fillId="0" borderId="9" xfId="1" applyBorder="1" applyAlignment="1">
      <alignment horizontal="left"/>
    </xf>
    <xf numFmtId="9" fontId="0" fillId="0" borderId="10" xfId="2" applyFont="1" applyBorder="1" applyAlignment="1">
      <alignment horizontal="center"/>
    </xf>
    <xf numFmtId="9" fontId="0" fillId="0" borderId="9" xfId="2" applyFont="1" applyBorder="1" applyAlignment="1">
      <alignment horizontal="center"/>
    </xf>
    <xf numFmtId="9" fontId="0" fillId="0" borderId="11" xfId="2" applyFont="1" applyBorder="1" applyAlignment="1">
      <alignment horizontal="center"/>
    </xf>
    <xf numFmtId="0" fontId="1" fillId="0" borderId="4" xfId="1" applyBorder="1" applyAlignment="1">
      <alignment horizontal="center"/>
    </xf>
    <xf numFmtId="0" fontId="1" fillId="0" borderId="12" xfId="1" applyBorder="1" applyAlignment="1">
      <alignment horizontal="center"/>
    </xf>
    <xf numFmtId="0" fontId="1" fillId="0" borderId="13" xfId="1" applyBorder="1" applyAlignment="1">
      <alignment horizontal="center"/>
    </xf>
    <xf numFmtId="0" fontId="1" fillId="0" borderId="14" xfId="1" applyBorder="1" applyAlignment="1">
      <alignment horizontal="center"/>
    </xf>
    <xf numFmtId="0" fontId="1" fillId="0" borderId="15" xfId="1" applyBorder="1" applyAlignment="1">
      <alignment horizontal="center"/>
    </xf>
    <xf numFmtId="0" fontId="1" fillId="0" borderId="8" xfId="1" applyBorder="1" applyAlignment="1">
      <alignment horizontal="center"/>
    </xf>
    <xf numFmtId="9" fontId="0" fillId="0" borderId="0" xfId="2" applyFont="1" applyBorder="1" applyAlignment="1">
      <alignment horizontal="center"/>
    </xf>
    <xf numFmtId="0" fontId="1" fillId="0" borderId="10" xfId="1" applyBorder="1" applyAlignment="1">
      <alignment horizontal="left"/>
    </xf>
    <xf numFmtId="0" fontId="0" fillId="0" borderId="6" xfId="0" applyBorder="1">
      <alignment vertical="center"/>
    </xf>
    <xf numFmtId="0" fontId="1" fillId="0" borderId="6" xfId="1" applyBorder="1" applyAlignment="1">
      <alignment horizontal="left"/>
    </xf>
    <xf numFmtId="9" fontId="0" fillId="0" borderId="6" xfId="2" applyFont="1" applyBorder="1" applyAlignment="1">
      <alignment horizontal="center"/>
    </xf>
    <xf numFmtId="9" fontId="0" fillId="0" borderId="5" xfId="2" applyFont="1" applyBorder="1" applyAlignment="1">
      <alignment horizontal="center"/>
    </xf>
    <xf numFmtId="0" fontId="0" fillId="0" borderId="5" xfId="0" applyBorder="1">
      <alignment vertical="center"/>
    </xf>
    <xf numFmtId="0" fontId="1" fillId="0" borderId="9" xfId="1" applyBorder="1" applyAlignment="1">
      <alignment horizontal="center"/>
    </xf>
    <xf numFmtId="0" fontId="1" fillId="0" borderId="6" xfId="1" applyNumberFormat="1" applyBorder="1" applyAlignment="1">
      <alignment horizontal="center"/>
    </xf>
    <xf numFmtId="0" fontId="1" fillId="0" borderId="0" xfId="1" applyNumberFormat="1" applyBorder="1" applyAlignment="1">
      <alignment horizontal="center"/>
    </xf>
    <xf numFmtId="0" fontId="1" fillId="0" borderId="5" xfId="1" applyNumberFormat="1" applyBorder="1" applyAlignment="1">
      <alignment horizontal="center"/>
    </xf>
    <xf numFmtId="0" fontId="1" fillId="0" borderId="1" xfId="1" applyNumberFormat="1" applyBorder="1" applyAlignment="1">
      <alignment horizontal="center"/>
    </xf>
    <xf numFmtId="0" fontId="1" fillId="0" borderId="7" xfId="1" applyNumberFormat="1" applyBorder="1" applyAlignment="1">
      <alignment horizontal="center"/>
    </xf>
    <xf numFmtId="0" fontId="1" fillId="0" borderId="13" xfId="1" applyNumberFormat="1" applyBorder="1" applyAlignment="1">
      <alignment horizontal="center"/>
    </xf>
  </cellXfs>
  <cellStyles count="3">
    <cellStyle name="Normal" xfId="0" builtinId="0"/>
    <cellStyle name="Normal 2" xfId="1"/>
    <cellStyle name="Percent 2" xfId="2"/>
  </cellStyles>
  <dxfs count="49">
    <dxf>
      <fill>
        <patternFill>
          <bgColor rgb="FFFF00FF"/>
        </patternFill>
      </fill>
    </dxf>
    <dxf>
      <fill>
        <patternFill>
          <bgColor rgb="FFFFFF00"/>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
      <fill>
        <patternFill>
          <bgColor indexed="11"/>
        </patternFill>
      </fill>
    </dxf>
    <dxf>
      <fill>
        <patternFill>
          <bgColor indexed="11"/>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
      <fill>
        <patternFill>
          <bgColor indexed="11"/>
        </patternFill>
      </fill>
    </dxf>
    <dxf>
      <fill>
        <patternFill>
          <bgColor indexed="14"/>
        </patternFill>
      </fill>
    </dxf>
    <dxf>
      <fill>
        <patternFill>
          <bgColor indexed="13"/>
        </patternFill>
      </fill>
    </dxf>
    <dxf>
      <fill>
        <patternFill>
          <bgColor indexed="14"/>
        </patternFill>
      </fill>
    </dxf>
    <dxf>
      <fill>
        <patternFill>
          <bgColor indexed="13"/>
        </patternFill>
      </fill>
    </dxf>
  </dxfs>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I1437"/>
  <sheetViews>
    <sheetView topLeftCell="A1135" zoomScale="90" zoomScaleNormal="90" workbookViewId="0">
      <selection activeCell="E1164" sqref="E1164"/>
    </sheetView>
  </sheetViews>
  <sheetFormatPr defaultColWidth="5.85546875" defaultRowHeight="14.25" customHeight="1" x14ac:dyDescent="0.2"/>
  <cols>
    <col min="1" max="1" width="5.85546875" customWidth="1"/>
    <col min="2" max="2" width="35.140625" customWidth="1"/>
    <col min="3" max="3" width="7.42578125" customWidth="1"/>
    <col min="4" max="4" width="12.42578125" customWidth="1"/>
    <col min="5" max="5" width="8.140625" customWidth="1"/>
    <col min="6" max="6" width="141.28515625" customWidth="1"/>
    <col min="8" max="9" width="5.85546875" customWidth="1"/>
  </cols>
  <sheetData>
    <row r="5" spans="1:9" ht="14.25" customHeight="1" x14ac:dyDescent="0.2">
      <c r="A5" s="1" t="s">
        <v>571</v>
      </c>
      <c r="B5" s="1" t="s">
        <v>583</v>
      </c>
      <c r="C5" s="1" t="s">
        <v>884</v>
      </c>
      <c r="D5" s="1" t="s">
        <v>777</v>
      </c>
      <c r="E5" s="1" t="s">
        <v>885</v>
      </c>
      <c r="F5" s="1" t="s">
        <v>83</v>
      </c>
      <c r="H5" s="1"/>
      <c r="I5" s="1"/>
    </row>
    <row r="6" spans="1:9" s="21" customFormat="1" ht="14.25" customHeight="1" x14ac:dyDescent="0.2">
      <c r="A6" s="16" t="s">
        <v>499</v>
      </c>
      <c r="B6" s="16" t="s">
        <v>276</v>
      </c>
      <c r="C6" s="15">
        <v>2</v>
      </c>
      <c r="D6" s="15">
        <v>2</v>
      </c>
      <c r="E6" s="15"/>
      <c r="F6" s="15"/>
      <c r="H6" s="15"/>
      <c r="I6" s="15"/>
    </row>
    <row r="7" spans="1:9" s="21" customFormat="1" ht="14.25" customHeight="1" x14ac:dyDescent="0.2">
      <c r="A7" s="16" t="s">
        <v>499</v>
      </c>
      <c r="B7" s="16" t="s">
        <v>276</v>
      </c>
      <c r="C7" s="16">
        <v>1</v>
      </c>
      <c r="D7" s="16" t="s">
        <v>887</v>
      </c>
      <c r="E7" s="16">
        <v>1</v>
      </c>
      <c r="F7" s="16" t="s">
        <v>753</v>
      </c>
    </row>
    <row r="8" spans="1:9" s="21" customFormat="1" ht="14.25" customHeight="1" x14ac:dyDescent="0.2">
      <c r="A8" s="16" t="s">
        <v>499</v>
      </c>
      <c r="B8" s="16" t="s">
        <v>276</v>
      </c>
      <c r="C8" s="16">
        <v>1</v>
      </c>
      <c r="D8" s="16" t="s">
        <v>889</v>
      </c>
      <c r="E8" s="16">
        <v>2</v>
      </c>
      <c r="F8" s="16" t="s">
        <v>660</v>
      </c>
    </row>
    <row r="9" spans="1:9" s="21" customFormat="1" ht="14.25" customHeight="1" x14ac:dyDescent="0.2">
      <c r="A9" s="16" t="s">
        <v>499</v>
      </c>
      <c r="B9" s="16" t="s">
        <v>276</v>
      </c>
      <c r="C9" s="16">
        <v>1</v>
      </c>
      <c r="D9" s="16" t="s">
        <v>888</v>
      </c>
      <c r="E9" s="16">
        <v>3</v>
      </c>
      <c r="F9" s="16" t="s">
        <v>77</v>
      </c>
    </row>
    <row r="10" spans="1:9" s="21" customFormat="1" ht="14.25" customHeight="1" x14ac:dyDescent="0.2">
      <c r="A10" s="16" t="s">
        <v>499</v>
      </c>
      <c r="B10" s="16" t="s">
        <v>276</v>
      </c>
      <c r="C10" s="16">
        <v>1</v>
      </c>
      <c r="D10" s="16" t="s">
        <v>887</v>
      </c>
      <c r="E10" s="16">
        <v>4</v>
      </c>
      <c r="F10" s="16" t="s">
        <v>36</v>
      </c>
    </row>
    <row r="11" spans="1:9" s="21" customFormat="1" ht="14.25" customHeight="1" x14ac:dyDescent="0.2">
      <c r="A11" s="16" t="s">
        <v>499</v>
      </c>
      <c r="B11" s="16" t="s">
        <v>276</v>
      </c>
      <c r="C11" s="16">
        <v>1</v>
      </c>
      <c r="D11" s="16" t="s">
        <v>887</v>
      </c>
      <c r="E11" s="16">
        <v>5</v>
      </c>
      <c r="F11" s="16" t="s">
        <v>137</v>
      </c>
    </row>
    <row r="12" spans="1:9" s="21" customFormat="1" ht="14.25" customHeight="1" x14ac:dyDescent="0.2">
      <c r="A12" s="16" t="s">
        <v>499</v>
      </c>
      <c r="B12" s="16" t="s">
        <v>276</v>
      </c>
      <c r="C12" s="16">
        <v>1</v>
      </c>
      <c r="D12" s="16" t="s">
        <v>889</v>
      </c>
      <c r="E12" s="16">
        <v>6</v>
      </c>
      <c r="F12" s="16" t="s">
        <v>410</v>
      </c>
    </row>
    <row r="13" spans="1:9" s="21" customFormat="1" ht="14.25" customHeight="1" x14ac:dyDescent="0.2">
      <c r="A13" s="16" t="s">
        <v>499</v>
      </c>
      <c r="B13" s="16" t="s">
        <v>276</v>
      </c>
      <c r="C13" s="16">
        <v>1</v>
      </c>
      <c r="D13" s="16" t="s">
        <v>887</v>
      </c>
      <c r="E13" s="16">
        <v>7</v>
      </c>
      <c r="F13" s="16" t="s">
        <v>459</v>
      </c>
    </row>
    <row r="14" spans="1:9" s="21" customFormat="1" ht="14.25" customHeight="1" x14ac:dyDescent="0.2">
      <c r="A14" s="16" t="s">
        <v>499</v>
      </c>
      <c r="B14" s="16" t="s">
        <v>276</v>
      </c>
      <c r="C14" s="16">
        <v>2</v>
      </c>
      <c r="D14" s="16" t="s">
        <v>888</v>
      </c>
      <c r="E14" s="16">
        <v>8</v>
      </c>
      <c r="F14" s="16" t="s">
        <v>149</v>
      </c>
    </row>
    <row r="15" spans="1:9" s="21" customFormat="1" ht="14.25" customHeight="1" x14ac:dyDescent="0.2">
      <c r="A15" s="16" t="s">
        <v>499</v>
      </c>
      <c r="B15" s="16" t="s">
        <v>276</v>
      </c>
      <c r="C15" s="16">
        <v>2</v>
      </c>
      <c r="D15" s="16" t="s">
        <v>888</v>
      </c>
      <c r="E15" s="16">
        <v>9</v>
      </c>
      <c r="F15" s="16" t="s">
        <v>792</v>
      </c>
    </row>
    <row r="16" spans="1:9" s="21" customFormat="1" ht="14.25" customHeight="1" x14ac:dyDescent="0.2">
      <c r="A16" s="16" t="s">
        <v>499</v>
      </c>
      <c r="B16" s="16" t="s">
        <v>276</v>
      </c>
      <c r="C16" s="16">
        <v>2</v>
      </c>
      <c r="D16" s="16" t="s">
        <v>887</v>
      </c>
      <c r="E16" s="16">
        <v>10</v>
      </c>
      <c r="F16" s="16" t="s">
        <v>416</v>
      </c>
    </row>
    <row r="17" spans="1:6" s="21" customFormat="1" ht="14.25" customHeight="1" x14ac:dyDescent="0.2">
      <c r="A17" s="16" t="s">
        <v>499</v>
      </c>
      <c r="B17" s="16" t="s">
        <v>276</v>
      </c>
      <c r="C17" s="16">
        <v>2</v>
      </c>
      <c r="D17" s="16" t="s">
        <v>888</v>
      </c>
      <c r="E17" s="16">
        <v>11</v>
      </c>
      <c r="F17" s="16" t="s">
        <v>215</v>
      </c>
    </row>
    <row r="18" spans="1:6" s="21" customFormat="1" ht="14.25" customHeight="1" x14ac:dyDescent="0.2">
      <c r="A18" s="16" t="s">
        <v>499</v>
      </c>
      <c r="B18" s="16" t="s">
        <v>276</v>
      </c>
      <c r="C18" s="16">
        <v>2</v>
      </c>
      <c r="D18" s="16" t="s">
        <v>888</v>
      </c>
      <c r="E18" s="16">
        <v>12</v>
      </c>
      <c r="F18" s="16" t="s">
        <v>184</v>
      </c>
    </row>
    <row r="19" spans="1:6" s="21" customFormat="1" ht="14.25" customHeight="1" x14ac:dyDescent="0.2">
      <c r="A19" s="16"/>
      <c r="B19" s="16"/>
      <c r="C19" s="16"/>
      <c r="D19" s="16"/>
      <c r="E19" s="16"/>
      <c r="F19" s="16"/>
    </row>
    <row r="20" spans="1:6" s="21" customFormat="1" ht="14.25" customHeight="1" x14ac:dyDescent="0.2">
      <c r="A20" s="16" t="s">
        <v>499</v>
      </c>
      <c r="B20" s="16" t="s">
        <v>539</v>
      </c>
      <c r="C20" s="16">
        <v>5</v>
      </c>
      <c r="D20" s="16">
        <v>1</v>
      </c>
      <c r="E20" s="16"/>
      <c r="F20" s="16"/>
    </row>
    <row r="21" spans="1:6" s="21" customFormat="1" ht="14.25" customHeight="1" x14ac:dyDescent="0.2">
      <c r="A21" s="16" t="s">
        <v>499</v>
      </c>
      <c r="B21" s="16" t="s">
        <v>539</v>
      </c>
      <c r="C21" s="16">
        <v>1</v>
      </c>
      <c r="D21" s="16" t="s">
        <v>887</v>
      </c>
      <c r="E21" s="16">
        <v>1</v>
      </c>
      <c r="F21" s="16" t="s">
        <v>886</v>
      </c>
    </row>
    <row r="22" spans="1:6" s="21" customFormat="1" ht="14.25" customHeight="1" x14ac:dyDescent="0.2">
      <c r="A22" s="16" t="s">
        <v>499</v>
      </c>
      <c r="B22" s="16" t="s">
        <v>539</v>
      </c>
      <c r="C22" s="16">
        <v>1</v>
      </c>
      <c r="D22" s="16" t="s">
        <v>888</v>
      </c>
      <c r="E22" s="16">
        <v>2</v>
      </c>
      <c r="F22" s="16" t="s">
        <v>321</v>
      </c>
    </row>
    <row r="23" spans="1:6" s="21" customFormat="1" ht="14.25" customHeight="1" x14ac:dyDescent="0.2">
      <c r="A23" s="16" t="s">
        <v>499</v>
      </c>
      <c r="B23" s="16" t="s">
        <v>539</v>
      </c>
      <c r="C23" s="16">
        <v>1</v>
      </c>
      <c r="D23" s="16" t="s">
        <v>977</v>
      </c>
      <c r="E23" s="16">
        <v>3</v>
      </c>
      <c r="F23" s="16" t="s">
        <v>336</v>
      </c>
    </row>
    <row r="24" spans="1:6" s="21" customFormat="1" ht="14.25" customHeight="1" x14ac:dyDescent="0.2">
      <c r="A24" s="16" t="s">
        <v>499</v>
      </c>
      <c r="B24" s="16" t="s">
        <v>539</v>
      </c>
      <c r="C24" s="16">
        <v>1</v>
      </c>
      <c r="D24" s="16" t="s">
        <v>888</v>
      </c>
      <c r="E24" s="16">
        <v>4</v>
      </c>
      <c r="F24" s="16" t="s">
        <v>361</v>
      </c>
    </row>
    <row r="25" spans="1:6" s="21" customFormat="1" ht="14.25" customHeight="1" x14ac:dyDescent="0.2">
      <c r="A25" s="16" t="s">
        <v>499</v>
      </c>
      <c r="B25" s="16" t="s">
        <v>539</v>
      </c>
      <c r="C25" s="16">
        <v>1</v>
      </c>
      <c r="D25" s="16" t="s">
        <v>888</v>
      </c>
      <c r="E25" s="16">
        <v>5</v>
      </c>
      <c r="F25" s="16" t="s">
        <v>570</v>
      </c>
    </row>
    <row r="26" spans="1:6" s="21" customFormat="1" ht="14.25" customHeight="1" x14ac:dyDescent="0.2">
      <c r="A26" s="16" t="s">
        <v>499</v>
      </c>
      <c r="B26" s="16" t="s">
        <v>539</v>
      </c>
      <c r="C26" s="16">
        <v>1</v>
      </c>
      <c r="D26" s="16" t="s">
        <v>888</v>
      </c>
      <c r="E26" s="16">
        <v>6</v>
      </c>
      <c r="F26" s="16" t="s">
        <v>379</v>
      </c>
    </row>
    <row r="27" spans="1:6" s="21" customFormat="1" ht="14.25" customHeight="1" x14ac:dyDescent="0.2">
      <c r="A27" s="16" t="s">
        <v>499</v>
      </c>
      <c r="B27" s="16" t="s">
        <v>539</v>
      </c>
      <c r="C27" s="16">
        <v>2</v>
      </c>
      <c r="D27" s="16" t="s">
        <v>887</v>
      </c>
      <c r="E27" s="16">
        <v>7</v>
      </c>
      <c r="F27" s="16" t="s">
        <v>169</v>
      </c>
    </row>
    <row r="28" spans="1:6" s="21" customFormat="1" ht="14.25" customHeight="1" x14ac:dyDescent="0.2">
      <c r="A28" s="16" t="s">
        <v>499</v>
      </c>
      <c r="B28" s="16" t="s">
        <v>539</v>
      </c>
      <c r="C28" s="16">
        <v>2</v>
      </c>
      <c r="D28" s="16" t="s">
        <v>888</v>
      </c>
      <c r="E28" s="16">
        <v>8</v>
      </c>
      <c r="F28" s="16" t="s">
        <v>86</v>
      </c>
    </row>
    <row r="29" spans="1:6" s="21" customFormat="1" ht="14.25" customHeight="1" x14ac:dyDescent="0.2">
      <c r="A29" s="16" t="s">
        <v>499</v>
      </c>
      <c r="B29" s="16" t="s">
        <v>539</v>
      </c>
      <c r="C29" s="16">
        <v>2</v>
      </c>
      <c r="D29" s="16" t="s">
        <v>889</v>
      </c>
      <c r="E29" s="16">
        <v>9</v>
      </c>
      <c r="F29" s="16" t="s">
        <v>652</v>
      </c>
    </row>
    <row r="30" spans="1:6" s="21" customFormat="1" ht="14.25" customHeight="1" x14ac:dyDescent="0.2">
      <c r="A30" s="16"/>
      <c r="B30" s="16"/>
      <c r="C30" s="16"/>
      <c r="D30" s="16"/>
      <c r="E30" s="16"/>
      <c r="F30" s="16"/>
    </row>
    <row r="31" spans="1:6" s="21" customFormat="1" ht="14.25" customHeight="1" x14ac:dyDescent="0.2">
      <c r="A31" s="16" t="s">
        <v>499</v>
      </c>
      <c r="B31" s="16" t="s">
        <v>298</v>
      </c>
      <c r="C31" s="16">
        <v>9</v>
      </c>
      <c r="D31" s="16">
        <v>3</v>
      </c>
      <c r="E31" s="16"/>
      <c r="F31" s="16"/>
    </row>
    <row r="32" spans="1:6" s="21" customFormat="1" ht="14.25" customHeight="1" x14ac:dyDescent="0.2">
      <c r="A32" s="16" t="s">
        <v>499</v>
      </c>
      <c r="B32" s="16" t="s">
        <v>298</v>
      </c>
      <c r="C32" s="16">
        <v>1</v>
      </c>
      <c r="D32" s="16" t="s">
        <v>888</v>
      </c>
      <c r="E32" s="16">
        <v>1</v>
      </c>
      <c r="F32" s="16" t="s">
        <v>579</v>
      </c>
    </row>
    <row r="33" spans="1:6" s="21" customFormat="1" ht="14.25" customHeight="1" x14ac:dyDescent="0.2">
      <c r="A33" s="16" t="s">
        <v>499</v>
      </c>
      <c r="B33" s="16" t="s">
        <v>298</v>
      </c>
      <c r="C33" s="16">
        <v>1</v>
      </c>
      <c r="D33" s="16" t="s">
        <v>977</v>
      </c>
      <c r="E33" s="16">
        <v>2</v>
      </c>
      <c r="F33" s="16" t="s">
        <v>638</v>
      </c>
    </row>
    <row r="34" spans="1:6" s="21" customFormat="1" ht="14.25" customHeight="1" x14ac:dyDescent="0.2">
      <c r="A34" s="16" t="s">
        <v>499</v>
      </c>
      <c r="B34" s="16" t="s">
        <v>298</v>
      </c>
      <c r="C34" s="16">
        <v>1</v>
      </c>
      <c r="D34" s="16" t="s">
        <v>888</v>
      </c>
      <c r="E34" s="16">
        <v>3</v>
      </c>
      <c r="F34" s="16" t="s">
        <v>623</v>
      </c>
    </row>
    <row r="35" spans="1:6" s="21" customFormat="1" ht="14.25" customHeight="1" x14ac:dyDescent="0.2">
      <c r="A35" s="16" t="s">
        <v>499</v>
      </c>
      <c r="B35" s="16" t="s">
        <v>298</v>
      </c>
      <c r="C35" s="16">
        <v>1</v>
      </c>
      <c r="D35" s="16" t="s">
        <v>887</v>
      </c>
      <c r="E35" s="16">
        <v>4</v>
      </c>
      <c r="F35" s="16" t="s">
        <v>331</v>
      </c>
    </row>
    <row r="36" spans="1:6" s="21" customFormat="1" ht="14.25" customHeight="1" x14ac:dyDescent="0.2">
      <c r="A36" s="16" t="s">
        <v>499</v>
      </c>
      <c r="B36" s="16" t="s">
        <v>298</v>
      </c>
      <c r="C36" s="16">
        <v>1</v>
      </c>
      <c r="D36" s="16" t="s">
        <v>887</v>
      </c>
      <c r="E36" s="16">
        <v>5</v>
      </c>
      <c r="F36" s="16" t="s">
        <v>481</v>
      </c>
    </row>
    <row r="37" spans="1:6" s="21" customFormat="1" ht="14.25" customHeight="1" x14ac:dyDescent="0.2">
      <c r="A37" s="16" t="s">
        <v>499</v>
      </c>
      <c r="B37" s="16" t="s">
        <v>298</v>
      </c>
      <c r="C37" s="16">
        <v>1</v>
      </c>
      <c r="D37" s="16" t="s">
        <v>887</v>
      </c>
      <c r="E37" s="16">
        <v>6</v>
      </c>
      <c r="F37" s="16" t="s">
        <v>74</v>
      </c>
    </row>
    <row r="38" spans="1:6" s="21" customFormat="1" ht="14.25" customHeight="1" x14ac:dyDescent="0.2">
      <c r="A38" s="16" t="s">
        <v>499</v>
      </c>
      <c r="B38" s="16" t="s">
        <v>298</v>
      </c>
      <c r="C38" s="16">
        <v>1</v>
      </c>
      <c r="D38" s="16" t="s">
        <v>888</v>
      </c>
      <c r="E38" s="16">
        <v>7</v>
      </c>
      <c r="F38" s="16" t="s">
        <v>605</v>
      </c>
    </row>
    <row r="39" spans="1:6" s="21" customFormat="1" ht="14.25" customHeight="1" x14ac:dyDescent="0.2">
      <c r="A39" s="16" t="s">
        <v>499</v>
      </c>
      <c r="B39" s="16" t="s">
        <v>298</v>
      </c>
      <c r="C39" s="16">
        <v>1</v>
      </c>
      <c r="D39" s="16" t="s">
        <v>977</v>
      </c>
      <c r="E39" s="16">
        <v>8</v>
      </c>
      <c r="F39" s="16" t="s">
        <v>371</v>
      </c>
    </row>
    <row r="40" spans="1:6" s="21" customFormat="1" ht="14.25" customHeight="1" x14ac:dyDescent="0.2">
      <c r="A40" s="16" t="s">
        <v>499</v>
      </c>
      <c r="B40" s="16" t="s">
        <v>298</v>
      </c>
      <c r="C40" s="16">
        <v>2</v>
      </c>
      <c r="D40" s="16" t="s">
        <v>887</v>
      </c>
      <c r="E40" s="16">
        <v>9</v>
      </c>
      <c r="F40" s="22" t="s">
        <v>959</v>
      </c>
    </row>
    <row r="41" spans="1:6" s="21" customFormat="1" ht="14.25" customHeight="1" x14ac:dyDescent="0.2">
      <c r="A41" s="16" t="s">
        <v>499</v>
      </c>
      <c r="B41" s="16" t="s">
        <v>298</v>
      </c>
      <c r="C41" s="16">
        <v>2</v>
      </c>
      <c r="D41" s="16" t="s">
        <v>888</v>
      </c>
      <c r="E41" s="16">
        <v>10</v>
      </c>
      <c r="F41" s="16" t="s">
        <v>98</v>
      </c>
    </row>
    <row r="42" spans="1:6" s="21" customFormat="1" ht="14.25" customHeight="1" x14ac:dyDescent="0.2">
      <c r="A42" s="16" t="s">
        <v>499</v>
      </c>
      <c r="B42" s="16" t="s">
        <v>298</v>
      </c>
      <c r="C42" s="16">
        <v>2</v>
      </c>
      <c r="D42" s="16" t="s">
        <v>888</v>
      </c>
      <c r="E42" s="16">
        <v>11</v>
      </c>
      <c r="F42" s="16" t="s">
        <v>307</v>
      </c>
    </row>
    <row r="43" spans="1:6" s="21" customFormat="1" ht="14.25" customHeight="1" x14ac:dyDescent="0.2">
      <c r="A43" s="16"/>
      <c r="B43" s="16"/>
      <c r="C43" s="16"/>
      <c r="D43" s="16"/>
      <c r="E43" s="16"/>
      <c r="F43" s="16"/>
    </row>
    <row r="44" spans="1:6" s="21" customFormat="1" ht="14.25" customHeight="1" x14ac:dyDescent="0.2">
      <c r="A44" s="16" t="s">
        <v>499</v>
      </c>
      <c r="B44" s="16" t="s">
        <v>553</v>
      </c>
      <c r="C44" s="16">
        <v>3</v>
      </c>
      <c r="D44" s="16">
        <v>3</v>
      </c>
      <c r="E44" s="16"/>
      <c r="F44" s="16"/>
    </row>
    <row r="45" spans="1:6" s="21" customFormat="1" ht="14.25" customHeight="1" x14ac:dyDescent="0.2">
      <c r="A45" s="16" t="s">
        <v>499</v>
      </c>
      <c r="B45" s="16" t="s">
        <v>553</v>
      </c>
      <c r="C45" s="16">
        <v>1</v>
      </c>
      <c r="D45" s="16" t="s">
        <v>887</v>
      </c>
      <c r="E45" s="16">
        <v>1</v>
      </c>
      <c r="F45" s="16" t="s">
        <v>229</v>
      </c>
    </row>
    <row r="46" spans="1:6" s="21" customFormat="1" ht="14.25" customHeight="1" x14ac:dyDescent="0.2">
      <c r="A46" s="16" t="s">
        <v>499</v>
      </c>
      <c r="B46" s="16" t="s">
        <v>553</v>
      </c>
      <c r="C46" s="16">
        <v>1</v>
      </c>
      <c r="D46" s="16" t="s">
        <v>888</v>
      </c>
      <c r="E46" s="16">
        <v>2</v>
      </c>
      <c r="F46" s="16" t="s">
        <v>114</v>
      </c>
    </row>
    <row r="47" spans="1:6" s="21" customFormat="1" ht="14.25" customHeight="1" x14ac:dyDescent="0.2">
      <c r="A47" s="16" t="s">
        <v>499</v>
      </c>
      <c r="B47" s="16" t="s">
        <v>553</v>
      </c>
      <c r="C47" s="16">
        <v>1</v>
      </c>
      <c r="D47" s="16" t="s">
        <v>888</v>
      </c>
      <c r="E47" s="16">
        <v>3</v>
      </c>
      <c r="F47" s="16" t="s">
        <v>817</v>
      </c>
    </row>
    <row r="48" spans="1:6" s="21" customFormat="1" ht="14.25" customHeight="1" x14ac:dyDescent="0.2">
      <c r="A48" s="16" t="s">
        <v>499</v>
      </c>
      <c r="B48" s="16" t="s">
        <v>553</v>
      </c>
      <c r="C48" s="16">
        <v>1</v>
      </c>
      <c r="D48" s="16" t="s">
        <v>887</v>
      </c>
      <c r="E48" s="16">
        <v>4</v>
      </c>
      <c r="F48" s="16" t="s">
        <v>755</v>
      </c>
    </row>
    <row r="49" spans="1:9" s="21" customFormat="1" ht="14.25" customHeight="1" x14ac:dyDescent="0.2">
      <c r="A49" s="16" t="s">
        <v>499</v>
      </c>
      <c r="B49" s="16" t="s">
        <v>553</v>
      </c>
      <c r="C49" s="16">
        <v>2</v>
      </c>
      <c r="D49" s="16" t="s">
        <v>888</v>
      </c>
      <c r="E49" s="16">
        <v>5</v>
      </c>
      <c r="F49" s="16" t="s">
        <v>285</v>
      </c>
    </row>
    <row r="50" spans="1:9" s="21" customFormat="1" ht="14.25" customHeight="1" x14ac:dyDescent="0.2">
      <c r="A50" s="16" t="s">
        <v>499</v>
      </c>
      <c r="B50" s="16" t="s">
        <v>553</v>
      </c>
      <c r="C50" s="16">
        <v>2</v>
      </c>
      <c r="D50" s="16" t="s">
        <v>887</v>
      </c>
      <c r="E50" s="16">
        <v>6</v>
      </c>
      <c r="F50" s="16" t="s">
        <v>434</v>
      </c>
    </row>
    <row r="51" spans="1:9" s="21" customFormat="1" ht="14.25" customHeight="1" x14ac:dyDescent="0.2">
      <c r="A51" s="16" t="s">
        <v>499</v>
      </c>
      <c r="B51" s="16" t="s">
        <v>553</v>
      </c>
      <c r="C51" s="16">
        <v>2</v>
      </c>
      <c r="D51" s="16" t="s">
        <v>887</v>
      </c>
      <c r="E51" s="16">
        <v>7</v>
      </c>
      <c r="F51" s="16" t="s">
        <v>865</v>
      </c>
    </row>
    <row r="52" spans="1:9" s="21" customFormat="1" ht="14.25" customHeight="1" x14ac:dyDescent="0.2">
      <c r="A52" s="16"/>
      <c r="B52" s="16"/>
      <c r="C52" s="16"/>
      <c r="D52" s="16"/>
      <c r="E52" s="16"/>
      <c r="F52" s="16"/>
    </row>
    <row r="53" spans="1:9" s="21" customFormat="1" ht="14.25" customHeight="1" x14ac:dyDescent="0.2">
      <c r="A53" s="16" t="s">
        <v>499</v>
      </c>
      <c r="B53" s="16" t="s">
        <v>375</v>
      </c>
      <c r="C53" s="16">
        <v>0</v>
      </c>
      <c r="D53" s="16">
        <v>0</v>
      </c>
      <c r="E53" s="16"/>
      <c r="F53" s="16"/>
    </row>
    <row r="54" spans="1:9" s="21" customFormat="1" ht="14.25" customHeight="1" x14ac:dyDescent="0.2">
      <c r="A54" s="16" t="s">
        <v>499</v>
      </c>
      <c r="B54" s="16" t="s">
        <v>375</v>
      </c>
      <c r="C54" s="16">
        <v>3</v>
      </c>
      <c r="D54" s="16" t="s">
        <v>887</v>
      </c>
      <c r="E54" s="16">
        <v>1</v>
      </c>
      <c r="F54" s="16" t="s">
        <v>434</v>
      </c>
      <c r="H54" s="16"/>
      <c r="I54" s="16"/>
    </row>
    <row r="55" spans="1:9" s="21" customFormat="1" ht="14.25" customHeight="1" x14ac:dyDescent="0.2">
      <c r="A55" s="16" t="s">
        <v>499</v>
      </c>
      <c r="B55" s="16" t="s">
        <v>375</v>
      </c>
      <c r="C55" s="16">
        <v>3</v>
      </c>
      <c r="D55" s="16" t="s">
        <v>887</v>
      </c>
      <c r="E55" s="16">
        <v>2</v>
      </c>
      <c r="F55" s="16" t="s">
        <v>231</v>
      </c>
    </row>
    <row r="56" spans="1:9" s="21" customFormat="1" ht="14.25" customHeight="1" x14ac:dyDescent="0.2">
      <c r="A56" s="16" t="s">
        <v>499</v>
      </c>
      <c r="B56" s="16" t="s">
        <v>375</v>
      </c>
      <c r="C56" s="16">
        <v>3</v>
      </c>
      <c r="D56" s="16" t="s">
        <v>887</v>
      </c>
      <c r="E56" s="16">
        <v>3</v>
      </c>
      <c r="F56" s="16" t="s">
        <v>865</v>
      </c>
      <c r="H56" s="16"/>
      <c r="I56" s="16"/>
    </row>
    <row r="57" spans="1:9" s="21" customFormat="1" ht="14.25" customHeight="1" x14ac:dyDescent="0.2">
      <c r="A57" s="16" t="s">
        <v>499</v>
      </c>
      <c r="B57" s="16" t="s">
        <v>375</v>
      </c>
      <c r="C57" s="16">
        <v>3</v>
      </c>
      <c r="D57" s="16" t="s">
        <v>887</v>
      </c>
      <c r="E57" s="16">
        <v>4</v>
      </c>
      <c r="F57" s="16" t="s">
        <v>436</v>
      </c>
    </row>
    <row r="58" spans="1:9" s="21" customFormat="1" ht="14.25" customHeight="1" x14ac:dyDescent="0.2">
      <c r="A58" s="16" t="s">
        <v>499</v>
      </c>
      <c r="B58" s="16" t="s">
        <v>375</v>
      </c>
      <c r="C58" s="16">
        <v>3</v>
      </c>
      <c r="D58" s="16" t="s">
        <v>888</v>
      </c>
      <c r="E58" s="16">
        <v>5</v>
      </c>
      <c r="F58" s="16" t="s">
        <v>73</v>
      </c>
    </row>
    <row r="59" spans="1:9" s="21" customFormat="1" ht="14.25" customHeight="1" x14ac:dyDescent="0.2">
      <c r="A59" s="16"/>
      <c r="B59" s="16"/>
      <c r="C59" s="16"/>
      <c r="D59" s="16"/>
      <c r="E59" s="16"/>
      <c r="F59" s="16"/>
    </row>
    <row r="60" spans="1:9" s="21" customFormat="1" ht="14.25" customHeight="1" x14ac:dyDescent="0.2">
      <c r="A60" s="16" t="s">
        <v>499</v>
      </c>
      <c r="B60" s="16" t="s">
        <v>258</v>
      </c>
      <c r="C60" s="16">
        <v>0</v>
      </c>
      <c r="D60" s="16">
        <v>0</v>
      </c>
      <c r="E60" s="16"/>
      <c r="F60" s="16"/>
    </row>
    <row r="61" spans="1:9" s="21" customFormat="1" ht="14.25" customHeight="1" x14ac:dyDescent="0.2">
      <c r="A61" s="16" t="s">
        <v>499</v>
      </c>
      <c r="B61" s="16" t="s">
        <v>258</v>
      </c>
      <c r="C61" s="16">
        <v>3</v>
      </c>
      <c r="D61" s="16" t="s">
        <v>889</v>
      </c>
      <c r="E61" s="16">
        <v>1</v>
      </c>
      <c r="F61" s="16" t="s">
        <v>719</v>
      </c>
    </row>
    <row r="62" spans="1:9" s="21" customFormat="1" ht="14.25" customHeight="1" x14ac:dyDescent="0.2">
      <c r="A62" s="16" t="s">
        <v>499</v>
      </c>
      <c r="B62" s="16" t="s">
        <v>258</v>
      </c>
      <c r="C62" s="16">
        <v>3</v>
      </c>
      <c r="D62" s="16" t="s">
        <v>889</v>
      </c>
      <c r="E62" s="16">
        <v>2</v>
      </c>
      <c r="F62" s="16" t="s">
        <v>287</v>
      </c>
    </row>
    <row r="63" spans="1:9" s="21" customFormat="1" ht="14.25" customHeight="1" x14ac:dyDescent="0.2">
      <c r="A63" s="16" t="s">
        <v>499</v>
      </c>
      <c r="B63" s="16" t="s">
        <v>258</v>
      </c>
      <c r="C63" s="16">
        <v>3</v>
      </c>
      <c r="D63" s="16" t="s">
        <v>888</v>
      </c>
      <c r="E63" s="16">
        <v>3</v>
      </c>
      <c r="F63" s="16" t="s">
        <v>67</v>
      </c>
    </row>
    <row r="64" spans="1:9" s="21" customFormat="1" ht="14.25" customHeight="1" x14ac:dyDescent="0.2">
      <c r="A64" s="16" t="s">
        <v>499</v>
      </c>
      <c r="B64" s="16" t="s">
        <v>258</v>
      </c>
      <c r="C64" s="16">
        <v>3</v>
      </c>
      <c r="D64" s="16" t="s">
        <v>887</v>
      </c>
      <c r="E64" s="16">
        <v>4</v>
      </c>
      <c r="F64" s="16" t="s">
        <v>290</v>
      </c>
    </row>
    <row r="65" spans="1:6" s="21" customFormat="1" ht="14.25" customHeight="1" x14ac:dyDescent="0.2">
      <c r="A65" s="16" t="s">
        <v>499</v>
      </c>
      <c r="B65" s="16" t="s">
        <v>258</v>
      </c>
      <c r="C65" s="16">
        <v>3</v>
      </c>
      <c r="D65" s="16" t="s">
        <v>887</v>
      </c>
      <c r="E65" s="16">
        <v>5</v>
      </c>
      <c r="F65" s="16" t="s">
        <v>798</v>
      </c>
    </row>
    <row r="66" spans="1:6" s="21" customFormat="1" ht="14.25" customHeight="1" x14ac:dyDescent="0.2">
      <c r="A66" s="16" t="s">
        <v>499</v>
      </c>
      <c r="B66" s="16" t="s">
        <v>258</v>
      </c>
      <c r="C66" s="16">
        <v>3</v>
      </c>
      <c r="D66" s="16" t="s">
        <v>887</v>
      </c>
      <c r="E66" s="16">
        <v>6</v>
      </c>
      <c r="F66" s="16" t="s">
        <v>419</v>
      </c>
    </row>
    <row r="67" spans="1:6" s="21" customFormat="1" ht="14.25" customHeight="1" x14ac:dyDescent="0.2">
      <c r="A67" s="16" t="s">
        <v>499</v>
      </c>
      <c r="B67" s="16" t="s">
        <v>258</v>
      </c>
      <c r="C67" s="16">
        <v>3</v>
      </c>
      <c r="D67" s="16" t="s">
        <v>888</v>
      </c>
      <c r="E67" s="16">
        <v>7</v>
      </c>
      <c r="F67" s="16" t="s">
        <v>81</v>
      </c>
    </row>
    <row r="68" spans="1:6" s="21" customFormat="1" ht="14.25" customHeight="1" x14ac:dyDescent="0.2">
      <c r="A68" s="16"/>
      <c r="B68" s="16"/>
      <c r="C68" s="16"/>
      <c r="D68" s="16"/>
      <c r="E68" s="16"/>
      <c r="F68" s="16"/>
    </row>
    <row r="69" spans="1:6" s="21" customFormat="1" ht="14.25" customHeight="1" x14ac:dyDescent="0.2">
      <c r="A69" s="16" t="s">
        <v>499</v>
      </c>
      <c r="B69" s="16" t="s">
        <v>357</v>
      </c>
      <c r="C69" s="16">
        <v>0</v>
      </c>
      <c r="D69" s="16">
        <v>0</v>
      </c>
      <c r="E69" s="16"/>
      <c r="F69" s="16"/>
    </row>
    <row r="70" spans="1:6" s="21" customFormat="1" ht="14.25" customHeight="1" x14ac:dyDescent="0.2">
      <c r="A70" s="16" t="s">
        <v>499</v>
      </c>
      <c r="B70" s="16" t="s">
        <v>357</v>
      </c>
      <c r="C70" s="16">
        <v>3</v>
      </c>
      <c r="D70" s="16" t="s">
        <v>977</v>
      </c>
      <c r="E70" s="16">
        <v>1</v>
      </c>
      <c r="F70" s="16" t="s">
        <v>867</v>
      </c>
    </row>
    <row r="71" spans="1:6" s="21" customFormat="1" ht="14.25" customHeight="1" x14ac:dyDescent="0.2">
      <c r="A71" s="16" t="s">
        <v>499</v>
      </c>
      <c r="B71" s="16" t="s">
        <v>357</v>
      </c>
      <c r="C71" s="16">
        <v>3</v>
      </c>
      <c r="D71" s="16" t="s">
        <v>888</v>
      </c>
      <c r="E71" s="16">
        <v>2</v>
      </c>
      <c r="F71" s="16" t="s">
        <v>620</v>
      </c>
    </row>
    <row r="72" spans="1:6" s="21" customFormat="1" ht="14.25" customHeight="1" x14ac:dyDescent="0.2">
      <c r="A72" s="16" t="s">
        <v>499</v>
      </c>
      <c r="B72" s="16" t="s">
        <v>357</v>
      </c>
      <c r="C72" s="16">
        <v>3</v>
      </c>
      <c r="D72" s="16" t="s">
        <v>888</v>
      </c>
      <c r="E72" s="16">
        <v>3</v>
      </c>
      <c r="F72" s="16" t="s">
        <v>309</v>
      </c>
    </row>
    <row r="73" spans="1:6" s="21" customFormat="1" ht="14.25" customHeight="1" x14ac:dyDescent="0.2">
      <c r="A73" s="16"/>
      <c r="B73" s="16"/>
      <c r="C73" s="16"/>
      <c r="D73" s="16"/>
      <c r="E73" s="16"/>
      <c r="F73" s="16"/>
    </row>
    <row r="74" spans="1:6" s="21" customFormat="1" ht="14.25" customHeight="1" x14ac:dyDescent="0.2">
      <c r="A74" s="16" t="s">
        <v>493</v>
      </c>
      <c r="B74" s="16" t="s">
        <v>686</v>
      </c>
      <c r="C74" s="16">
        <v>0</v>
      </c>
      <c r="D74" s="16">
        <v>3</v>
      </c>
      <c r="E74" s="16"/>
      <c r="F74" s="16"/>
    </row>
    <row r="75" spans="1:6" s="21" customFormat="1" ht="14.25" customHeight="1" x14ac:dyDescent="0.2">
      <c r="A75" s="16" t="s">
        <v>493</v>
      </c>
      <c r="B75" s="16" t="s">
        <v>686</v>
      </c>
      <c r="C75" s="16">
        <v>2</v>
      </c>
      <c r="D75" s="16" t="s">
        <v>887</v>
      </c>
      <c r="E75" s="16">
        <v>1</v>
      </c>
      <c r="F75" s="16" t="s">
        <v>162</v>
      </c>
    </row>
    <row r="76" spans="1:6" s="21" customFormat="1" ht="14.25" customHeight="1" x14ac:dyDescent="0.2">
      <c r="A76" s="16" t="s">
        <v>493</v>
      </c>
      <c r="B76" s="16" t="s">
        <v>686</v>
      </c>
      <c r="C76" s="16">
        <v>2</v>
      </c>
      <c r="D76" s="16" t="s">
        <v>887</v>
      </c>
      <c r="E76" s="16">
        <v>2</v>
      </c>
      <c r="F76" s="16" t="s">
        <v>200</v>
      </c>
    </row>
    <row r="77" spans="1:6" s="21" customFormat="1" ht="14.25" customHeight="1" x14ac:dyDescent="0.2">
      <c r="A77" s="16" t="s">
        <v>493</v>
      </c>
      <c r="B77" s="16" t="s">
        <v>686</v>
      </c>
      <c r="C77" s="16">
        <v>2</v>
      </c>
      <c r="D77" s="16" t="s">
        <v>887</v>
      </c>
      <c r="E77" s="16">
        <v>3</v>
      </c>
      <c r="F77" s="16" t="s">
        <v>278</v>
      </c>
    </row>
    <row r="78" spans="1:6" s="21" customFormat="1" ht="14.25" customHeight="1" x14ac:dyDescent="0.2">
      <c r="A78" s="16" t="s">
        <v>493</v>
      </c>
      <c r="B78" s="16" t="s">
        <v>686</v>
      </c>
      <c r="C78" s="16">
        <v>2</v>
      </c>
      <c r="D78" s="16" t="s">
        <v>887</v>
      </c>
      <c r="E78" s="16">
        <v>4</v>
      </c>
      <c r="F78" s="16" t="s">
        <v>512</v>
      </c>
    </row>
    <row r="79" spans="1:6" s="21" customFormat="1" ht="14.25" customHeight="1" x14ac:dyDescent="0.2">
      <c r="A79" s="16" t="s">
        <v>493</v>
      </c>
      <c r="B79" s="16" t="s">
        <v>686</v>
      </c>
      <c r="C79" s="16">
        <v>2</v>
      </c>
      <c r="D79" s="16" t="s">
        <v>888</v>
      </c>
      <c r="E79" s="16">
        <v>5</v>
      </c>
      <c r="F79" s="16" t="s">
        <v>666</v>
      </c>
    </row>
    <row r="80" spans="1:6" s="21" customFormat="1" ht="14.25" customHeight="1" x14ac:dyDescent="0.2">
      <c r="A80" s="16" t="s">
        <v>493</v>
      </c>
      <c r="B80" s="16" t="s">
        <v>686</v>
      </c>
      <c r="C80" s="16">
        <v>2</v>
      </c>
      <c r="D80" s="16" t="s">
        <v>888</v>
      </c>
      <c r="E80" s="16">
        <v>6</v>
      </c>
      <c r="F80" s="16" t="s">
        <v>494</v>
      </c>
    </row>
    <row r="81" spans="1:6" s="21" customFormat="1" ht="14.25" customHeight="1" x14ac:dyDescent="0.2">
      <c r="A81" s="16" t="s">
        <v>493</v>
      </c>
      <c r="B81" s="16" t="s">
        <v>686</v>
      </c>
      <c r="C81" s="16">
        <v>2</v>
      </c>
      <c r="D81" s="16" t="s">
        <v>889</v>
      </c>
      <c r="E81" s="16">
        <v>7</v>
      </c>
      <c r="F81" s="16" t="s">
        <v>80</v>
      </c>
    </row>
    <row r="82" spans="1:6" s="21" customFormat="1" ht="14.25" customHeight="1" x14ac:dyDescent="0.2">
      <c r="A82" s="16"/>
      <c r="B82" s="16"/>
      <c r="C82" s="16"/>
      <c r="D82" s="16"/>
      <c r="E82" s="16"/>
      <c r="F82" s="16"/>
    </row>
    <row r="83" spans="1:6" s="21" customFormat="1" ht="14.25" customHeight="1" x14ac:dyDescent="0.2">
      <c r="A83" s="16" t="s">
        <v>493</v>
      </c>
      <c r="B83" s="16" t="s">
        <v>800</v>
      </c>
      <c r="C83" s="16">
        <v>0</v>
      </c>
      <c r="D83" s="16">
        <v>3</v>
      </c>
      <c r="E83" s="16"/>
      <c r="F83" s="16"/>
    </row>
    <row r="84" spans="1:6" s="21" customFormat="1" ht="14.25" customHeight="1" x14ac:dyDescent="0.2">
      <c r="A84" s="16" t="s">
        <v>493</v>
      </c>
      <c r="B84" s="16" t="s">
        <v>800</v>
      </c>
      <c r="C84" s="16">
        <v>2</v>
      </c>
      <c r="D84" s="16" t="s">
        <v>887</v>
      </c>
      <c r="E84" s="16">
        <v>1</v>
      </c>
      <c r="F84" s="16" t="s">
        <v>420</v>
      </c>
    </row>
    <row r="85" spans="1:6" s="21" customFormat="1" ht="14.25" customHeight="1" x14ac:dyDescent="0.2">
      <c r="A85" s="16" t="s">
        <v>493</v>
      </c>
      <c r="B85" s="16" t="s">
        <v>800</v>
      </c>
      <c r="C85" s="16">
        <v>2</v>
      </c>
      <c r="D85" s="16" t="s">
        <v>887</v>
      </c>
      <c r="E85" s="16">
        <v>2</v>
      </c>
      <c r="F85" s="16" t="s">
        <v>89</v>
      </c>
    </row>
    <row r="86" spans="1:6" s="21" customFormat="1" ht="14.25" customHeight="1" x14ac:dyDescent="0.2">
      <c r="A86" s="16" t="s">
        <v>493</v>
      </c>
      <c r="B86" s="16" t="s">
        <v>800</v>
      </c>
      <c r="C86" s="16">
        <v>2</v>
      </c>
      <c r="D86" s="16" t="s">
        <v>887</v>
      </c>
      <c r="E86" s="16">
        <v>3</v>
      </c>
      <c r="F86" s="16" t="s">
        <v>409</v>
      </c>
    </row>
    <row r="87" spans="1:6" s="21" customFormat="1" ht="14.25" customHeight="1" x14ac:dyDescent="0.2">
      <c r="A87" s="16" t="s">
        <v>493</v>
      </c>
      <c r="B87" s="16" t="s">
        <v>800</v>
      </c>
      <c r="C87" s="16">
        <v>2</v>
      </c>
      <c r="D87" s="16" t="s">
        <v>887</v>
      </c>
      <c r="E87" s="16">
        <v>4</v>
      </c>
      <c r="F87" s="16" t="s">
        <v>786</v>
      </c>
    </row>
    <row r="88" spans="1:6" s="21" customFormat="1" ht="14.25" customHeight="1" x14ac:dyDescent="0.2">
      <c r="A88" s="16" t="s">
        <v>493</v>
      </c>
      <c r="B88" s="16" t="s">
        <v>800</v>
      </c>
      <c r="C88" s="16">
        <v>2</v>
      </c>
      <c r="D88" s="16" t="s">
        <v>887</v>
      </c>
      <c r="E88" s="16">
        <v>5</v>
      </c>
      <c r="F88" s="16" t="s">
        <v>111</v>
      </c>
    </row>
    <row r="89" spans="1:6" s="21" customFormat="1" ht="14.25" customHeight="1" x14ac:dyDescent="0.2">
      <c r="A89" s="16" t="s">
        <v>493</v>
      </c>
      <c r="B89" s="16" t="s">
        <v>800</v>
      </c>
      <c r="C89" s="16">
        <v>2</v>
      </c>
      <c r="D89" s="16" t="s">
        <v>888</v>
      </c>
      <c r="E89" s="16">
        <v>6</v>
      </c>
      <c r="F89" s="16" t="s">
        <v>474</v>
      </c>
    </row>
    <row r="90" spans="1:6" s="21" customFormat="1" ht="14.25" customHeight="1" x14ac:dyDescent="0.2">
      <c r="A90" s="16" t="s">
        <v>493</v>
      </c>
      <c r="B90" s="16" t="s">
        <v>800</v>
      </c>
      <c r="C90" s="16">
        <v>2</v>
      </c>
      <c r="D90" s="16" t="s">
        <v>888</v>
      </c>
      <c r="E90" s="16">
        <v>7</v>
      </c>
      <c r="F90" s="16" t="s">
        <v>145</v>
      </c>
    </row>
    <row r="91" spans="1:6" s="21" customFormat="1" ht="14.25" customHeight="1" x14ac:dyDescent="0.2">
      <c r="A91" s="16"/>
      <c r="B91" s="16"/>
      <c r="C91" s="16"/>
      <c r="D91" s="16"/>
      <c r="E91" s="16"/>
      <c r="F91" s="16"/>
    </row>
    <row r="92" spans="1:6" s="21" customFormat="1" ht="14.25" customHeight="1" x14ac:dyDescent="0.2">
      <c r="A92" s="16" t="s">
        <v>493</v>
      </c>
      <c r="B92" s="16" t="s">
        <v>864</v>
      </c>
      <c r="C92" s="16">
        <v>0</v>
      </c>
      <c r="D92" s="16">
        <v>6</v>
      </c>
      <c r="E92" s="16"/>
      <c r="F92" s="16"/>
    </row>
    <row r="93" spans="1:6" s="21" customFormat="1" ht="14.25" customHeight="1" x14ac:dyDescent="0.2">
      <c r="A93" s="16" t="s">
        <v>493</v>
      </c>
      <c r="B93" s="16" t="s">
        <v>864</v>
      </c>
      <c r="C93" s="16">
        <v>2</v>
      </c>
      <c r="D93" s="16" t="s">
        <v>887</v>
      </c>
      <c r="E93" s="16">
        <v>1</v>
      </c>
      <c r="F93" s="16" t="s">
        <v>441</v>
      </c>
    </row>
    <row r="94" spans="1:6" s="21" customFormat="1" ht="14.25" customHeight="1" x14ac:dyDescent="0.2">
      <c r="A94" s="16" t="s">
        <v>493</v>
      </c>
      <c r="B94" s="16" t="s">
        <v>864</v>
      </c>
      <c r="C94" s="16">
        <v>2</v>
      </c>
      <c r="D94" s="16" t="s">
        <v>887</v>
      </c>
      <c r="E94" s="16">
        <v>2</v>
      </c>
      <c r="F94" s="16" t="s">
        <v>172</v>
      </c>
    </row>
    <row r="95" spans="1:6" s="21" customFormat="1" ht="14.25" customHeight="1" x14ac:dyDescent="0.2">
      <c r="A95" s="16" t="s">
        <v>493</v>
      </c>
      <c r="B95" s="16" t="s">
        <v>864</v>
      </c>
      <c r="C95" s="16">
        <v>2</v>
      </c>
      <c r="D95" s="16" t="s">
        <v>887</v>
      </c>
      <c r="E95" s="16">
        <v>3</v>
      </c>
      <c r="F95" s="16" t="s">
        <v>626</v>
      </c>
    </row>
    <row r="96" spans="1:6" s="21" customFormat="1" ht="14.25" customHeight="1" x14ac:dyDescent="0.2">
      <c r="A96" s="16" t="s">
        <v>493</v>
      </c>
      <c r="B96" s="16" t="s">
        <v>864</v>
      </c>
      <c r="C96" s="16">
        <v>2</v>
      </c>
      <c r="D96" s="16" t="s">
        <v>887</v>
      </c>
      <c r="E96" s="16">
        <v>4</v>
      </c>
      <c r="F96" s="16" t="s">
        <v>295</v>
      </c>
    </row>
    <row r="97" spans="1:6" s="21" customFormat="1" ht="14.25" customHeight="1" x14ac:dyDescent="0.2">
      <c r="A97" s="16" t="s">
        <v>493</v>
      </c>
      <c r="B97" s="16" t="s">
        <v>864</v>
      </c>
      <c r="C97" s="16">
        <v>2</v>
      </c>
      <c r="D97" s="16" t="s">
        <v>887</v>
      </c>
      <c r="E97" s="16">
        <v>5</v>
      </c>
      <c r="F97" s="16" t="s">
        <v>147</v>
      </c>
    </row>
    <row r="98" spans="1:6" s="21" customFormat="1" ht="14.25" customHeight="1" x14ac:dyDescent="0.2">
      <c r="A98" s="16" t="s">
        <v>493</v>
      </c>
      <c r="B98" s="16" t="s">
        <v>864</v>
      </c>
      <c r="C98" s="16">
        <v>2</v>
      </c>
      <c r="D98" s="16" t="s">
        <v>887</v>
      </c>
      <c r="E98" s="16">
        <v>6</v>
      </c>
      <c r="F98" s="16" t="s">
        <v>827</v>
      </c>
    </row>
    <row r="99" spans="1:6" s="21" customFormat="1" ht="14.25" customHeight="1" x14ac:dyDescent="0.2">
      <c r="A99" s="16" t="s">
        <v>493</v>
      </c>
      <c r="B99" s="16" t="s">
        <v>864</v>
      </c>
      <c r="C99" s="16">
        <v>2</v>
      </c>
      <c r="D99" s="16" t="s">
        <v>887</v>
      </c>
      <c r="E99" s="16">
        <v>7</v>
      </c>
      <c r="F99" s="16" t="s">
        <v>735</v>
      </c>
    </row>
    <row r="100" spans="1:6" s="21" customFormat="1" ht="14.25" customHeight="1" x14ac:dyDescent="0.2">
      <c r="A100" s="16" t="s">
        <v>493</v>
      </c>
      <c r="B100" s="16" t="s">
        <v>864</v>
      </c>
      <c r="C100" s="16">
        <v>2</v>
      </c>
      <c r="D100" s="16" t="s">
        <v>887</v>
      </c>
      <c r="E100" s="16">
        <v>8</v>
      </c>
      <c r="F100" s="16" t="s">
        <v>157</v>
      </c>
    </row>
    <row r="101" spans="1:6" s="21" customFormat="1" ht="14.25" customHeight="1" x14ac:dyDescent="0.2">
      <c r="A101" s="16" t="s">
        <v>493</v>
      </c>
      <c r="B101" s="16" t="s">
        <v>864</v>
      </c>
      <c r="C101" s="16">
        <v>2</v>
      </c>
      <c r="D101" s="16" t="s">
        <v>887</v>
      </c>
      <c r="E101" s="16">
        <v>9</v>
      </c>
      <c r="F101" s="16" t="s">
        <v>735</v>
      </c>
    </row>
    <row r="102" spans="1:6" s="21" customFormat="1" ht="14.25" customHeight="1" x14ac:dyDescent="0.2">
      <c r="A102" s="16" t="s">
        <v>493</v>
      </c>
      <c r="B102" s="16" t="s">
        <v>864</v>
      </c>
      <c r="C102" s="16">
        <v>2</v>
      </c>
      <c r="D102" s="16" t="s">
        <v>888</v>
      </c>
      <c r="E102" s="16">
        <v>10</v>
      </c>
      <c r="F102" s="16" t="s">
        <v>376</v>
      </c>
    </row>
    <row r="103" spans="1:6" s="21" customFormat="1" ht="14.25" customHeight="1" x14ac:dyDescent="0.2">
      <c r="A103" s="16" t="s">
        <v>493</v>
      </c>
      <c r="B103" s="16" t="s">
        <v>864</v>
      </c>
      <c r="C103" s="16">
        <v>2</v>
      </c>
      <c r="D103" s="16" t="s">
        <v>888</v>
      </c>
      <c r="E103" s="16">
        <v>11</v>
      </c>
      <c r="F103" s="16" t="s">
        <v>714</v>
      </c>
    </row>
    <row r="104" spans="1:6" s="21" customFormat="1" ht="14.25" customHeight="1" x14ac:dyDescent="0.2">
      <c r="A104" s="16"/>
      <c r="B104" s="16"/>
      <c r="C104" s="16"/>
      <c r="D104" s="16"/>
      <c r="E104" s="16"/>
      <c r="F104" s="16"/>
    </row>
    <row r="105" spans="1:6" s="21" customFormat="1" ht="14.25" customHeight="1" x14ac:dyDescent="0.2">
      <c r="A105" s="16" t="s">
        <v>493</v>
      </c>
      <c r="B105" s="16" t="s">
        <v>275</v>
      </c>
      <c r="C105" s="16">
        <v>0</v>
      </c>
      <c r="D105" s="16">
        <v>3</v>
      </c>
      <c r="E105" s="16"/>
      <c r="F105" s="16"/>
    </row>
    <row r="106" spans="1:6" s="21" customFormat="1" ht="14.25" customHeight="1" x14ac:dyDescent="0.2">
      <c r="A106" s="16" t="s">
        <v>493</v>
      </c>
      <c r="B106" s="16" t="s">
        <v>275</v>
      </c>
      <c r="C106" s="16">
        <v>2</v>
      </c>
      <c r="D106" s="16" t="s">
        <v>887</v>
      </c>
      <c r="E106" s="16">
        <v>1</v>
      </c>
      <c r="F106" s="16" t="s">
        <v>88</v>
      </c>
    </row>
    <row r="107" spans="1:6" s="21" customFormat="1" ht="14.25" customHeight="1" x14ac:dyDescent="0.2">
      <c r="A107" s="16" t="s">
        <v>493</v>
      </c>
      <c r="B107" s="16" t="s">
        <v>275</v>
      </c>
      <c r="C107" s="16">
        <v>2</v>
      </c>
      <c r="D107" s="16" t="s">
        <v>887</v>
      </c>
      <c r="E107" s="16">
        <v>2</v>
      </c>
      <c r="F107" s="16" t="s">
        <v>175</v>
      </c>
    </row>
    <row r="108" spans="1:6" s="21" customFormat="1" ht="14.25" customHeight="1" x14ac:dyDescent="0.2">
      <c r="A108" s="16" t="s">
        <v>493</v>
      </c>
      <c r="B108" s="16" t="s">
        <v>275</v>
      </c>
      <c r="C108" s="16">
        <v>2</v>
      </c>
      <c r="D108" s="16" t="s">
        <v>887</v>
      </c>
      <c r="E108" s="16">
        <v>3</v>
      </c>
      <c r="F108" s="16" t="s">
        <v>838</v>
      </c>
    </row>
    <row r="109" spans="1:6" s="21" customFormat="1" ht="14.25" customHeight="1" x14ac:dyDescent="0.2">
      <c r="A109" s="16" t="s">
        <v>493</v>
      </c>
      <c r="B109" s="16" t="s">
        <v>275</v>
      </c>
      <c r="C109" s="16">
        <v>2</v>
      </c>
      <c r="D109" s="16" t="s">
        <v>887</v>
      </c>
      <c r="E109" s="16">
        <v>4</v>
      </c>
      <c r="F109" s="16" t="s">
        <v>773</v>
      </c>
    </row>
    <row r="110" spans="1:6" s="21" customFormat="1" ht="14.25" customHeight="1" x14ac:dyDescent="0.2">
      <c r="A110" s="16" t="s">
        <v>493</v>
      </c>
      <c r="B110" s="16" t="s">
        <v>275</v>
      </c>
      <c r="C110" s="16">
        <v>2</v>
      </c>
      <c r="D110" s="16" t="s">
        <v>887</v>
      </c>
      <c r="E110" s="16">
        <v>5</v>
      </c>
      <c r="F110" s="16" t="s">
        <v>160</v>
      </c>
    </row>
    <row r="111" spans="1:6" s="21" customFormat="1" ht="14.25" customHeight="1" x14ac:dyDescent="0.2">
      <c r="A111" s="16" t="s">
        <v>493</v>
      </c>
      <c r="B111" s="16" t="s">
        <v>275</v>
      </c>
      <c r="C111" s="16">
        <v>2</v>
      </c>
      <c r="D111" s="16" t="s">
        <v>888</v>
      </c>
      <c r="E111" s="16">
        <v>6</v>
      </c>
      <c r="F111" s="16" t="s">
        <v>541</v>
      </c>
    </row>
    <row r="112" spans="1:6" s="21" customFormat="1" ht="14.25" customHeight="1" x14ac:dyDescent="0.2">
      <c r="A112" s="16"/>
      <c r="B112" s="16"/>
      <c r="C112" s="16"/>
      <c r="D112" s="16"/>
      <c r="E112" s="16"/>
      <c r="F112" s="16"/>
    </row>
    <row r="113" spans="1:6" s="21" customFormat="1" ht="14.25" customHeight="1" x14ac:dyDescent="0.2">
      <c r="A113" s="16" t="s">
        <v>493</v>
      </c>
      <c r="B113" s="16" t="s">
        <v>548</v>
      </c>
      <c r="C113" s="16">
        <v>0</v>
      </c>
      <c r="D113" s="16">
        <v>1</v>
      </c>
      <c r="E113" s="16"/>
      <c r="F113" s="16"/>
    </row>
    <row r="114" spans="1:6" s="21" customFormat="1" ht="14.25" customHeight="1" x14ac:dyDescent="0.2">
      <c r="A114" s="16" t="s">
        <v>493</v>
      </c>
      <c r="B114" s="16" t="s">
        <v>548</v>
      </c>
      <c r="C114" s="16">
        <v>2</v>
      </c>
      <c r="D114" s="16" t="s">
        <v>887</v>
      </c>
      <c r="E114" s="16">
        <v>1</v>
      </c>
      <c r="F114" s="16" t="s">
        <v>769</v>
      </c>
    </row>
    <row r="115" spans="1:6" s="21" customFormat="1" ht="14.25" customHeight="1" x14ac:dyDescent="0.2">
      <c r="A115" s="16" t="s">
        <v>493</v>
      </c>
      <c r="B115" s="16" t="s">
        <v>548</v>
      </c>
      <c r="C115" s="16">
        <v>2</v>
      </c>
      <c r="D115" s="16" t="s">
        <v>887</v>
      </c>
      <c r="E115" s="16">
        <v>2</v>
      </c>
      <c r="F115" s="16" t="s">
        <v>79</v>
      </c>
    </row>
    <row r="116" spans="1:6" s="21" customFormat="1" ht="14.25" customHeight="1" x14ac:dyDescent="0.2">
      <c r="A116" s="16" t="s">
        <v>493</v>
      </c>
      <c r="B116" s="16" t="s">
        <v>548</v>
      </c>
      <c r="C116" s="16">
        <v>2</v>
      </c>
      <c r="D116" s="16" t="s">
        <v>887</v>
      </c>
      <c r="E116" s="16">
        <v>3</v>
      </c>
      <c r="F116" s="16" t="s">
        <v>270</v>
      </c>
    </row>
    <row r="117" spans="1:6" s="21" customFormat="1" ht="14.25" customHeight="1" x14ac:dyDescent="0.2">
      <c r="A117" s="16" t="s">
        <v>493</v>
      </c>
      <c r="B117" s="16" t="s">
        <v>548</v>
      </c>
      <c r="C117" s="16">
        <v>2</v>
      </c>
      <c r="D117" s="16" t="s">
        <v>887</v>
      </c>
      <c r="E117" s="16">
        <v>4</v>
      </c>
      <c r="F117" s="16" t="s">
        <v>724</v>
      </c>
    </row>
    <row r="118" spans="1:6" s="21" customFormat="1" ht="14.25" customHeight="1" x14ac:dyDescent="0.2">
      <c r="A118" s="16" t="s">
        <v>493</v>
      </c>
      <c r="B118" s="16" t="s">
        <v>548</v>
      </c>
      <c r="C118" s="16">
        <v>2</v>
      </c>
      <c r="D118" s="16" t="s">
        <v>887</v>
      </c>
      <c r="E118" s="16">
        <v>5</v>
      </c>
      <c r="F118" s="16" t="s">
        <v>685</v>
      </c>
    </row>
    <row r="119" spans="1:6" s="21" customFormat="1" ht="14.25" customHeight="1" x14ac:dyDescent="0.2">
      <c r="A119" s="16" t="s">
        <v>493</v>
      </c>
      <c r="B119" s="16" t="s">
        <v>548</v>
      </c>
      <c r="C119" s="16">
        <v>2</v>
      </c>
      <c r="D119" s="16" t="s">
        <v>887</v>
      </c>
      <c r="E119" s="16">
        <v>6</v>
      </c>
      <c r="F119" s="16" t="s">
        <v>166</v>
      </c>
    </row>
    <row r="120" spans="1:6" s="21" customFormat="1" ht="14.25" customHeight="1" x14ac:dyDescent="0.2">
      <c r="A120" s="16"/>
      <c r="B120" s="16"/>
      <c r="C120" s="16"/>
      <c r="D120" s="16"/>
      <c r="E120" s="16"/>
      <c r="F120" s="16"/>
    </row>
    <row r="121" spans="1:6" s="21" customFormat="1" ht="14.25" customHeight="1" x14ac:dyDescent="0.2">
      <c r="A121" s="16" t="s">
        <v>493</v>
      </c>
      <c r="B121" s="16" t="s">
        <v>716</v>
      </c>
      <c r="C121" s="16">
        <v>0</v>
      </c>
      <c r="D121" s="16">
        <v>0</v>
      </c>
      <c r="E121" s="16"/>
      <c r="F121" s="16"/>
    </row>
    <row r="122" spans="1:6" s="21" customFormat="1" ht="14.25" customHeight="1" x14ac:dyDescent="0.2">
      <c r="A122" s="16" t="s">
        <v>493</v>
      </c>
      <c r="B122" s="16" t="s">
        <v>716</v>
      </c>
      <c r="C122" s="16">
        <v>3</v>
      </c>
      <c r="D122" s="16" t="s">
        <v>887</v>
      </c>
      <c r="E122" s="16">
        <v>1</v>
      </c>
      <c r="F122" s="16" t="s">
        <v>675</v>
      </c>
    </row>
    <row r="123" spans="1:6" s="21" customFormat="1" ht="14.25" customHeight="1" x14ac:dyDescent="0.2">
      <c r="A123" s="16" t="s">
        <v>493</v>
      </c>
      <c r="B123" s="16" t="s">
        <v>716</v>
      </c>
      <c r="C123" s="16">
        <v>3</v>
      </c>
      <c r="D123" s="16" t="s">
        <v>887</v>
      </c>
      <c r="E123" s="16">
        <v>2</v>
      </c>
      <c r="F123" s="16" t="s">
        <v>451</v>
      </c>
    </row>
    <row r="124" spans="1:6" s="21" customFormat="1" ht="14.25" customHeight="1" x14ac:dyDescent="0.2">
      <c r="A124" s="16" t="s">
        <v>493</v>
      </c>
      <c r="B124" s="16" t="s">
        <v>716</v>
      </c>
      <c r="C124" s="16">
        <v>3</v>
      </c>
      <c r="D124" s="16" t="s">
        <v>887</v>
      </c>
      <c r="E124" s="16">
        <v>3</v>
      </c>
      <c r="F124" s="16" t="s">
        <v>342</v>
      </c>
    </row>
    <row r="125" spans="1:6" s="21" customFormat="1" ht="14.25" customHeight="1" x14ac:dyDescent="0.2">
      <c r="A125" s="16" t="s">
        <v>493</v>
      </c>
      <c r="B125" s="16" t="s">
        <v>716</v>
      </c>
      <c r="C125" s="16">
        <v>3</v>
      </c>
      <c r="D125" s="16" t="s">
        <v>888</v>
      </c>
      <c r="E125" s="16">
        <v>4</v>
      </c>
      <c r="F125" s="16" t="s">
        <v>179</v>
      </c>
    </row>
    <row r="126" spans="1:6" s="21" customFormat="1" ht="14.25" customHeight="1" x14ac:dyDescent="0.2">
      <c r="A126" s="16" t="s">
        <v>493</v>
      </c>
      <c r="B126" s="16" t="s">
        <v>716</v>
      </c>
      <c r="C126" s="16">
        <v>3</v>
      </c>
      <c r="D126" s="16" t="s">
        <v>889</v>
      </c>
      <c r="E126" s="16">
        <v>5</v>
      </c>
      <c r="F126" s="16" t="s">
        <v>186</v>
      </c>
    </row>
    <row r="127" spans="1:6" s="21" customFormat="1" ht="14.25" customHeight="1" x14ac:dyDescent="0.2">
      <c r="A127" s="16"/>
      <c r="B127" s="16"/>
      <c r="C127" s="16"/>
      <c r="D127" s="16"/>
      <c r="E127" s="16"/>
      <c r="F127" s="16"/>
    </row>
    <row r="128" spans="1:6" s="21" customFormat="1" ht="14.25" customHeight="1" x14ac:dyDescent="0.2">
      <c r="A128" s="16" t="s">
        <v>493</v>
      </c>
      <c r="B128" s="16" t="s">
        <v>834</v>
      </c>
      <c r="C128" s="16">
        <v>0</v>
      </c>
      <c r="D128" s="16">
        <v>0</v>
      </c>
      <c r="E128" s="16"/>
      <c r="F128" s="16"/>
    </row>
    <row r="129" spans="1:6" s="21" customFormat="1" ht="14.25" customHeight="1" x14ac:dyDescent="0.2">
      <c r="A129" s="16" t="s">
        <v>493</v>
      </c>
      <c r="B129" s="16" t="s">
        <v>834</v>
      </c>
      <c r="C129" s="16">
        <v>3</v>
      </c>
      <c r="D129" s="16" t="s">
        <v>887</v>
      </c>
      <c r="E129" s="16">
        <v>1</v>
      </c>
      <c r="F129" s="16" t="s">
        <v>124</v>
      </c>
    </row>
    <row r="130" spans="1:6" s="21" customFormat="1" ht="14.25" customHeight="1" x14ac:dyDescent="0.2">
      <c r="A130" s="16" t="s">
        <v>493</v>
      </c>
      <c r="B130" s="16" t="s">
        <v>834</v>
      </c>
      <c r="C130" s="16">
        <v>3</v>
      </c>
      <c r="D130" s="16" t="s">
        <v>887</v>
      </c>
      <c r="E130" s="16">
        <v>2</v>
      </c>
      <c r="F130" s="16" t="s">
        <v>456</v>
      </c>
    </row>
    <row r="131" spans="1:6" s="21" customFormat="1" ht="14.25" customHeight="1" x14ac:dyDescent="0.2">
      <c r="A131" s="16" t="s">
        <v>493</v>
      </c>
      <c r="B131" s="16" t="s">
        <v>834</v>
      </c>
      <c r="C131" s="16">
        <v>3</v>
      </c>
      <c r="D131" s="16" t="s">
        <v>887</v>
      </c>
      <c r="E131" s="16">
        <v>3</v>
      </c>
      <c r="F131" s="16" t="s">
        <v>611</v>
      </c>
    </row>
    <row r="132" spans="1:6" s="21" customFormat="1" ht="14.25" customHeight="1" x14ac:dyDescent="0.2">
      <c r="A132" s="16" t="s">
        <v>493</v>
      </c>
      <c r="B132" s="16" t="s">
        <v>834</v>
      </c>
      <c r="C132" s="16">
        <v>3</v>
      </c>
      <c r="D132" s="16" t="s">
        <v>887</v>
      </c>
      <c r="E132" s="16">
        <v>4</v>
      </c>
      <c r="F132" s="16" t="s">
        <v>153</v>
      </c>
    </row>
    <row r="133" spans="1:6" s="21" customFormat="1" ht="14.25" customHeight="1" x14ac:dyDescent="0.2">
      <c r="A133" s="16" t="s">
        <v>493</v>
      </c>
      <c r="B133" s="16" t="s">
        <v>834</v>
      </c>
      <c r="C133" s="16">
        <v>3</v>
      </c>
      <c r="D133" s="16" t="s">
        <v>887</v>
      </c>
      <c r="E133" s="16">
        <v>5</v>
      </c>
      <c r="F133" s="16" t="s">
        <v>510</v>
      </c>
    </row>
    <row r="134" spans="1:6" s="21" customFormat="1" ht="14.25" customHeight="1" x14ac:dyDescent="0.2">
      <c r="A134" s="16"/>
      <c r="B134" s="16"/>
      <c r="C134" s="16"/>
      <c r="D134" s="16"/>
      <c r="E134" s="16"/>
      <c r="F134" s="16"/>
    </row>
    <row r="135" spans="1:6" s="21" customFormat="1" ht="14.25" customHeight="1" x14ac:dyDescent="0.2">
      <c r="A135" s="16" t="s">
        <v>493</v>
      </c>
      <c r="B135" s="16" t="s">
        <v>748</v>
      </c>
      <c r="C135" s="16">
        <v>0</v>
      </c>
      <c r="D135" s="16">
        <v>0</v>
      </c>
      <c r="E135" s="16"/>
      <c r="F135" s="16"/>
    </row>
    <row r="136" spans="1:6" s="21" customFormat="1" ht="14.25" customHeight="1" x14ac:dyDescent="0.2">
      <c r="A136" s="16" t="s">
        <v>493</v>
      </c>
      <c r="B136" s="16" t="s">
        <v>748</v>
      </c>
      <c r="C136" s="16">
        <v>3</v>
      </c>
      <c r="D136" s="16" t="s">
        <v>887</v>
      </c>
      <c r="E136" s="16">
        <v>1</v>
      </c>
      <c r="F136" s="16" t="s">
        <v>194</v>
      </c>
    </row>
    <row r="137" spans="1:6" s="21" customFormat="1" ht="14.25" customHeight="1" x14ac:dyDescent="0.2">
      <c r="A137" s="16" t="s">
        <v>493</v>
      </c>
      <c r="B137" s="16" t="s">
        <v>748</v>
      </c>
      <c r="C137" s="16">
        <v>3</v>
      </c>
      <c r="D137" s="16" t="s">
        <v>887</v>
      </c>
      <c r="E137" s="16">
        <v>2</v>
      </c>
      <c r="F137" s="16" t="s">
        <v>622</v>
      </c>
    </row>
    <row r="138" spans="1:6" s="21" customFormat="1" ht="14.25" customHeight="1" x14ac:dyDescent="0.2">
      <c r="A138" s="16" t="s">
        <v>493</v>
      </c>
      <c r="B138" s="16" t="s">
        <v>748</v>
      </c>
      <c r="C138" s="16">
        <v>3</v>
      </c>
      <c r="D138" s="16" t="s">
        <v>887</v>
      </c>
      <c r="E138" s="16">
        <v>3</v>
      </c>
      <c r="F138" s="16" t="s">
        <v>13</v>
      </c>
    </row>
    <row r="139" spans="1:6" s="21" customFormat="1" ht="14.25" customHeight="1" x14ac:dyDescent="0.2">
      <c r="A139" s="16" t="s">
        <v>493</v>
      </c>
      <c r="B139" s="16" t="s">
        <v>748</v>
      </c>
      <c r="C139" s="16">
        <v>3</v>
      </c>
      <c r="D139" s="16" t="s">
        <v>887</v>
      </c>
      <c r="E139" s="16">
        <v>4</v>
      </c>
      <c r="F139" s="16" t="s">
        <v>671</v>
      </c>
    </row>
    <row r="140" spans="1:6" s="21" customFormat="1" ht="14.25" customHeight="1" x14ac:dyDescent="0.2">
      <c r="A140" s="16" t="s">
        <v>493</v>
      </c>
      <c r="B140" s="16" t="s">
        <v>748</v>
      </c>
      <c r="C140" s="16">
        <v>3</v>
      </c>
      <c r="D140" s="16" t="s">
        <v>887</v>
      </c>
      <c r="E140" s="16">
        <v>5</v>
      </c>
      <c r="F140" s="16" t="s">
        <v>731</v>
      </c>
    </row>
    <row r="141" spans="1:6" s="21" customFormat="1" ht="14.25" customHeight="1" x14ac:dyDescent="0.2">
      <c r="A141" s="16" t="s">
        <v>493</v>
      </c>
      <c r="B141" s="16" t="s">
        <v>748</v>
      </c>
      <c r="C141" s="16">
        <v>3</v>
      </c>
      <c r="D141" s="16" t="s">
        <v>887</v>
      </c>
      <c r="E141" s="16">
        <v>6</v>
      </c>
      <c r="F141" s="16" t="s">
        <v>16</v>
      </c>
    </row>
    <row r="142" spans="1:6" s="21" customFormat="1" ht="14.25" customHeight="1" x14ac:dyDescent="0.2">
      <c r="A142" s="16"/>
      <c r="B142" s="16"/>
      <c r="C142" s="16"/>
      <c r="D142" s="16"/>
      <c r="E142" s="16"/>
      <c r="F142" s="16"/>
    </row>
    <row r="143" spans="1:6" s="21" customFormat="1" ht="14.25" customHeight="1" x14ac:dyDescent="0.2">
      <c r="A143" s="16" t="s">
        <v>513</v>
      </c>
      <c r="B143" s="16" t="s">
        <v>741</v>
      </c>
      <c r="C143" s="16">
        <v>1</v>
      </c>
      <c r="D143" s="16">
        <v>0</v>
      </c>
      <c r="E143" s="16"/>
      <c r="F143" s="16"/>
    </row>
    <row r="144" spans="1:6" s="21" customFormat="1" ht="14.25" customHeight="1" x14ac:dyDescent="0.2">
      <c r="A144" s="16" t="s">
        <v>513</v>
      </c>
      <c r="B144" s="16" t="s">
        <v>741</v>
      </c>
      <c r="C144" s="16">
        <v>1</v>
      </c>
      <c r="D144" s="16" t="s">
        <v>887</v>
      </c>
      <c r="E144" s="16">
        <v>1</v>
      </c>
      <c r="F144" s="12" t="s">
        <v>802</v>
      </c>
    </row>
    <row r="145" spans="1:6" s="21" customFormat="1" ht="14.25" customHeight="1" x14ac:dyDescent="0.2">
      <c r="A145" s="16" t="s">
        <v>513</v>
      </c>
      <c r="B145" s="16" t="s">
        <v>741</v>
      </c>
      <c r="C145" s="16">
        <v>1</v>
      </c>
      <c r="D145" s="16" t="s">
        <v>887</v>
      </c>
      <c r="E145" s="16">
        <v>2</v>
      </c>
      <c r="F145" s="12" t="s">
        <v>1022</v>
      </c>
    </row>
    <row r="146" spans="1:6" s="21" customFormat="1" ht="14.25" customHeight="1" x14ac:dyDescent="0.2">
      <c r="A146" s="16" t="s">
        <v>513</v>
      </c>
      <c r="B146" s="16" t="s">
        <v>741</v>
      </c>
      <c r="C146" s="16">
        <v>1</v>
      </c>
      <c r="D146" s="16" t="s">
        <v>887</v>
      </c>
      <c r="E146" s="16">
        <v>3</v>
      </c>
      <c r="F146" s="12" t="s">
        <v>1023</v>
      </c>
    </row>
    <row r="147" spans="1:6" s="21" customFormat="1" ht="14.25" customHeight="1" x14ac:dyDescent="0.2">
      <c r="A147" s="16" t="s">
        <v>513</v>
      </c>
      <c r="B147" s="16" t="s">
        <v>741</v>
      </c>
      <c r="C147" s="16">
        <v>1</v>
      </c>
      <c r="D147" s="16" t="s">
        <v>887</v>
      </c>
      <c r="E147" s="16">
        <v>4</v>
      </c>
      <c r="F147" s="12" t="s">
        <v>1024</v>
      </c>
    </row>
    <row r="148" spans="1:6" s="21" customFormat="1" ht="14.25" customHeight="1" x14ac:dyDescent="0.2">
      <c r="A148" s="16" t="s">
        <v>513</v>
      </c>
      <c r="B148" s="16" t="s">
        <v>741</v>
      </c>
      <c r="C148" s="16">
        <v>1</v>
      </c>
      <c r="D148" s="16" t="s">
        <v>887</v>
      </c>
      <c r="E148" s="16">
        <v>5</v>
      </c>
      <c r="F148" s="12" t="s">
        <v>828</v>
      </c>
    </row>
    <row r="149" spans="1:6" s="21" customFormat="1" ht="14.25" customHeight="1" x14ac:dyDescent="0.2">
      <c r="A149" s="16"/>
      <c r="B149" s="16"/>
      <c r="C149" s="16"/>
      <c r="D149" s="16"/>
      <c r="E149" s="16"/>
      <c r="F149" s="16"/>
    </row>
    <row r="150" spans="1:6" s="21" customFormat="1" ht="14.25" customHeight="1" x14ac:dyDescent="0.2">
      <c r="A150" s="16" t="s">
        <v>513</v>
      </c>
      <c r="B150" s="16" t="s">
        <v>742</v>
      </c>
      <c r="C150" s="16">
        <v>0</v>
      </c>
      <c r="D150" s="16">
        <v>0</v>
      </c>
      <c r="E150" s="16"/>
      <c r="F150" s="16"/>
    </row>
    <row r="151" spans="1:6" s="21" customFormat="1" ht="14.25" customHeight="1" x14ac:dyDescent="0.2">
      <c r="A151" s="16" t="s">
        <v>513</v>
      </c>
      <c r="B151" s="16" t="s">
        <v>742</v>
      </c>
      <c r="C151" s="16">
        <v>3</v>
      </c>
      <c r="D151" s="16" t="s">
        <v>887</v>
      </c>
      <c r="E151" s="16">
        <v>1</v>
      </c>
      <c r="F151" s="16" t="s">
        <v>189</v>
      </c>
    </row>
    <row r="152" spans="1:6" s="21" customFormat="1" ht="14.25" customHeight="1" x14ac:dyDescent="0.2">
      <c r="A152" s="16" t="s">
        <v>513</v>
      </c>
      <c r="B152" s="16" t="s">
        <v>742</v>
      </c>
      <c r="C152" s="16">
        <v>3</v>
      </c>
      <c r="D152" s="21" t="s">
        <v>888</v>
      </c>
      <c r="E152" s="16">
        <v>2</v>
      </c>
      <c r="F152" s="16" t="s">
        <v>689</v>
      </c>
    </row>
    <row r="153" spans="1:6" s="21" customFormat="1" ht="14.25" customHeight="1" x14ac:dyDescent="0.2">
      <c r="A153" s="16" t="s">
        <v>513</v>
      </c>
      <c r="B153" s="16" t="s">
        <v>742</v>
      </c>
      <c r="C153" s="16">
        <v>3</v>
      </c>
      <c r="D153" s="21" t="s">
        <v>887</v>
      </c>
      <c r="E153" s="16">
        <v>3</v>
      </c>
      <c r="F153" s="16" t="s">
        <v>532</v>
      </c>
    </row>
    <row r="154" spans="1:6" s="21" customFormat="1" ht="14.25" customHeight="1" x14ac:dyDescent="0.2">
      <c r="A154" s="16" t="s">
        <v>513</v>
      </c>
      <c r="B154" s="16" t="s">
        <v>742</v>
      </c>
      <c r="C154" s="16">
        <v>3</v>
      </c>
      <c r="D154" s="21" t="s">
        <v>889</v>
      </c>
      <c r="E154" s="16">
        <v>4</v>
      </c>
      <c r="F154" s="16" t="s">
        <v>610</v>
      </c>
    </row>
    <row r="155" spans="1:6" s="21" customFormat="1" ht="14.25" customHeight="1" x14ac:dyDescent="0.2">
      <c r="A155" s="16" t="s">
        <v>513</v>
      </c>
      <c r="B155" s="16" t="s">
        <v>742</v>
      </c>
      <c r="C155" s="16">
        <v>3</v>
      </c>
      <c r="D155" s="21" t="s">
        <v>889</v>
      </c>
      <c r="E155" s="16">
        <v>5</v>
      </c>
      <c r="F155" s="16" t="s">
        <v>269</v>
      </c>
    </row>
    <row r="156" spans="1:6" s="21" customFormat="1" ht="14.25" customHeight="1" x14ac:dyDescent="0.2">
      <c r="A156" s="16" t="s">
        <v>513</v>
      </c>
      <c r="B156" s="16" t="s">
        <v>742</v>
      </c>
      <c r="C156" s="16">
        <v>3</v>
      </c>
      <c r="D156" s="21" t="s">
        <v>889</v>
      </c>
      <c r="E156" s="16">
        <v>6</v>
      </c>
      <c r="F156" s="16" t="s">
        <v>470</v>
      </c>
    </row>
    <row r="157" spans="1:6" s="21" customFormat="1" ht="14.25" customHeight="1" x14ac:dyDescent="0.2">
      <c r="A157" s="16" t="s">
        <v>513</v>
      </c>
      <c r="B157" s="16" t="s">
        <v>742</v>
      </c>
      <c r="C157" s="16">
        <v>3</v>
      </c>
      <c r="D157" s="21" t="s">
        <v>889</v>
      </c>
      <c r="E157" s="16">
        <v>7</v>
      </c>
      <c r="F157" s="16" t="s">
        <v>146</v>
      </c>
    </row>
    <row r="158" spans="1:6" s="21" customFormat="1" ht="14.25" customHeight="1" x14ac:dyDescent="0.2">
      <c r="A158" s="16" t="s">
        <v>513</v>
      </c>
      <c r="B158" s="16" t="s">
        <v>742</v>
      </c>
      <c r="C158" s="16">
        <v>3</v>
      </c>
      <c r="D158" s="21" t="s">
        <v>889</v>
      </c>
      <c r="E158" s="16">
        <v>8</v>
      </c>
      <c r="F158" s="16" t="s">
        <v>866</v>
      </c>
    </row>
    <row r="159" spans="1:6" s="21" customFormat="1" ht="14.25" customHeight="1" x14ac:dyDescent="0.2">
      <c r="A159" s="16" t="s">
        <v>513</v>
      </c>
      <c r="B159" s="16" t="s">
        <v>742</v>
      </c>
      <c r="C159" s="16">
        <v>3</v>
      </c>
      <c r="D159" s="21" t="s">
        <v>889</v>
      </c>
      <c r="E159" s="16">
        <v>9</v>
      </c>
      <c r="F159" s="16" t="s">
        <v>574</v>
      </c>
    </row>
    <row r="160" spans="1:6" s="21" customFormat="1" ht="14.25" customHeight="1" x14ac:dyDescent="0.2">
      <c r="A160" s="16" t="s">
        <v>513</v>
      </c>
      <c r="B160" s="16" t="s">
        <v>742</v>
      </c>
      <c r="C160" s="16">
        <v>3</v>
      </c>
      <c r="D160" s="21" t="s">
        <v>889</v>
      </c>
      <c r="E160" s="16">
        <v>10</v>
      </c>
      <c r="F160" s="16" t="s">
        <v>713</v>
      </c>
    </row>
    <row r="161" spans="1:6" s="21" customFormat="1" ht="14.25" customHeight="1" x14ac:dyDescent="0.2">
      <c r="A161" s="16"/>
      <c r="B161" s="16"/>
      <c r="C161" s="16"/>
      <c r="E161" s="16"/>
      <c r="F161" s="16"/>
    </row>
    <row r="162" spans="1:6" s="21" customFormat="1" ht="14.25" customHeight="1" x14ac:dyDescent="0.2">
      <c r="A162" s="16" t="s">
        <v>513</v>
      </c>
      <c r="B162" s="16" t="s">
        <v>601</v>
      </c>
      <c r="C162" s="16">
        <v>0</v>
      </c>
      <c r="D162" s="21">
        <v>0</v>
      </c>
      <c r="E162" s="16"/>
      <c r="F162" s="16"/>
    </row>
    <row r="163" spans="1:6" s="21" customFormat="1" ht="14.25" customHeight="1" x14ac:dyDescent="0.2">
      <c r="A163" s="16" t="s">
        <v>513</v>
      </c>
      <c r="B163" s="16" t="s">
        <v>601</v>
      </c>
      <c r="C163" s="16">
        <v>3</v>
      </c>
      <c r="D163" s="16" t="s">
        <v>887</v>
      </c>
      <c r="E163" s="16">
        <v>1</v>
      </c>
      <c r="F163" s="16" t="s">
        <v>65</v>
      </c>
    </row>
    <row r="164" spans="1:6" s="21" customFormat="1" ht="14.25" customHeight="1" x14ac:dyDescent="0.2">
      <c r="A164" s="16" t="s">
        <v>513</v>
      </c>
      <c r="B164" s="16" t="s">
        <v>601</v>
      </c>
      <c r="C164" s="16">
        <v>3</v>
      </c>
      <c r="D164" s="21" t="s">
        <v>889</v>
      </c>
      <c r="E164" s="16">
        <v>2</v>
      </c>
      <c r="F164" s="16" t="s">
        <v>497</v>
      </c>
    </row>
    <row r="165" spans="1:6" s="21" customFormat="1" ht="14.25" customHeight="1" x14ac:dyDescent="0.2">
      <c r="A165" s="16" t="s">
        <v>513</v>
      </c>
      <c r="B165" s="16" t="s">
        <v>601</v>
      </c>
      <c r="C165" s="16">
        <v>3</v>
      </c>
      <c r="D165" s="21" t="s">
        <v>887</v>
      </c>
      <c r="E165" s="16">
        <v>3</v>
      </c>
      <c r="F165" s="16" t="s">
        <v>171</v>
      </c>
    </row>
    <row r="166" spans="1:6" s="21" customFormat="1" ht="14.25" customHeight="1" x14ac:dyDescent="0.2">
      <c r="A166" s="16" t="s">
        <v>513</v>
      </c>
      <c r="B166" s="16" t="s">
        <v>601</v>
      </c>
      <c r="C166" s="16">
        <v>3</v>
      </c>
      <c r="D166" s="16" t="s">
        <v>887</v>
      </c>
      <c r="E166" s="16">
        <v>4</v>
      </c>
      <c r="F166" s="16" t="s">
        <v>853</v>
      </c>
    </row>
    <row r="167" spans="1:6" s="21" customFormat="1" ht="14.25" customHeight="1" x14ac:dyDescent="0.2">
      <c r="A167" s="16" t="s">
        <v>513</v>
      </c>
      <c r="B167" s="16" t="s">
        <v>601</v>
      </c>
      <c r="C167" s="16">
        <v>3</v>
      </c>
      <c r="D167" s="21" t="s">
        <v>887</v>
      </c>
      <c r="E167" s="16">
        <v>5</v>
      </c>
      <c r="F167" s="16" t="s">
        <v>138</v>
      </c>
    </row>
    <row r="168" spans="1:6" s="21" customFormat="1" ht="14.25" customHeight="1" x14ac:dyDescent="0.2">
      <c r="A168" s="16" t="s">
        <v>513</v>
      </c>
      <c r="B168" s="16" t="s">
        <v>601</v>
      </c>
      <c r="C168" s="16">
        <v>3</v>
      </c>
      <c r="D168" s="21" t="s">
        <v>887</v>
      </c>
      <c r="E168" s="16">
        <v>6</v>
      </c>
      <c r="F168" s="16" t="s">
        <v>761</v>
      </c>
    </row>
    <row r="169" spans="1:6" s="21" customFormat="1" ht="14.25" customHeight="1" x14ac:dyDescent="0.2">
      <c r="A169" s="16" t="s">
        <v>513</v>
      </c>
      <c r="B169" s="16" t="s">
        <v>601</v>
      </c>
      <c r="C169" s="16">
        <v>3</v>
      </c>
      <c r="D169" s="21" t="s">
        <v>888</v>
      </c>
      <c r="E169" s="16">
        <v>7</v>
      </c>
      <c r="F169" s="16" t="s">
        <v>374</v>
      </c>
    </row>
    <row r="170" spans="1:6" s="21" customFormat="1" ht="14.25" customHeight="1" x14ac:dyDescent="0.2">
      <c r="A170" s="16" t="s">
        <v>513</v>
      </c>
      <c r="B170" s="16" t="s">
        <v>601</v>
      </c>
      <c r="C170" s="16">
        <v>3</v>
      </c>
      <c r="D170" s="21" t="s">
        <v>887</v>
      </c>
      <c r="E170" s="16">
        <v>8</v>
      </c>
      <c r="F170" s="16" t="s">
        <v>178</v>
      </c>
    </row>
    <row r="171" spans="1:6" s="21" customFormat="1" ht="14.25" customHeight="1" x14ac:dyDescent="0.2">
      <c r="A171" s="16" t="s">
        <v>513</v>
      </c>
      <c r="B171" s="16" t="s">
        <v>601</v>
      </c>
      <c r="C171" s="16">
        <v>3</v>
      </c>
      <c r="D171" s="21" t="s">
        <v>887</v>
      </c>
      <c r="E171" s="16">
        <v>9</v>
      </c>
      <c r="F171" s="16" t="s">
        <v>734</v>
      </c>
    </row>
    <row r="172" spans="1:6" s="21" customFormat="1" ht="14.25" customHeight="1" x14ac:dyDescent="0.2">
      <c r="A172" s="16" t="s">
        <v>513</v>
      </c>
      <c r="B172" s="16" t="s">
        <v>601</v>
      </c>
      <c r="C172" s="16">
        <v>3</v>
      </c>
      <c r="D172" s="21" t="s">
        <v>889</v>
      </c>
      <c r="E172" s="16">
        <v>10</v>
      </c>
      <c r="F172" s="16" t="s">
        <v>207</v>
      </c>
    </row>
    <row r="173" spans="1:6" s="21" customFormat="1" ht="14.25" customHeight="1" x14ac:dyDescent="0.2">
      <c r="A173" s="16" t="s">
        <v>513</v>
      </c>
      <c r="B173" s="16" t="s">
        <v>601</v>
      </c>
      <c r="C173" s="16">
        <v>3</v>
      </c>
      <c r="D173" s="21" t="s">
        <v>887</v>
      </c>
      <c r="E173" s="16">
        <v>11</v>
      </c>
      <c r="F173" s="16" t="s">
        <v>469</v>
      </c>
    </row>
    <row r="174" spans="1:6" s="21" customFormat="1" ht="14.25" customHeight="1" x14ac:dyDescent="0.2">
      <c r="A174" s="16" t="s">
        <v>513</v>
      </c>
      <c r="B174" s="16" t="s">
        <v>601</v>
      </c>
      <c r="C174" s="16">
        <v>3</v>
      </c>
      <c r="D174" s="21" t="s">
        <v>888</v>
      </c>
      <c r="E174" s="16">
        <v>12</v>
      </c>
      <c r="F174" s="16" t="s">
        <v>223</v>
      </c>
    </row>
    <row r="175" spans="1:6" s="21" customFormat="1" ht="14.25" customHeight="1" x14ac:dyDescent="0.2">
      <c r="A175" s="16"/>
      <c r="B175" s="16"/>
      <c r="C175" s="16"/>
      <c r="E175" s="16"/>
      <c r="F175" s="16"/>
    </row>
    <row r="176" spans="1:6" s="21" customFormat="1" ht="14.25" customHeight="1" x14ac:dyDescent="0.2">
      <c r="A176" s="16" t="s">
        <v>513</v>
      </c>
      <c r="B176" s="16" t="s">
        <v>822</v>
      </c>
      <c r="C176" s="16">
        <v>0</v>
      </c>
      <c r="D176" s="21">
        <v>0</v>
      </c>
      <c r="E176" s="16"/>
      <c r="F176" s="16"/>
    </row>
    <row r="177" spans="1:6" s="21" customFormat="1" ht="14.25" customHeight="1" x14ac:dyDescent="0.2">
      <c r="A177" s="16" t="s">
        <v>513</v>
      </c>
      <c r="B177" s="16" t="s">
        <v>822</v>
      </c>
      <c r="C177" s="16">
        <v>3</v>
      </c>
      <c r="D177" s="22" t="s">
        <v>889</v>
      </c>
      <c r="E177" s="16">
        <v>1</v>
      </c>
      <c r="F177" s="16" t="s">
        <v>219</v>
      </c>
    </row>
    <row r="178" spans="1:6" s="21" customFormat="1" ht="14.25" customHeight="1" x14ac:dyDescent="0.2">
      <c r="A178" s="16" t="s">
        <v>513</v>
      </c>
      <c r="B178" s="16" t="s">
        <v>822</v>
      </c>
      <c r="C178" s="16">
        <v>3</v>
      </c>
      <c r="D178" s="21" t="s">
        <v>888</v>
      </c>
      <c r="E178" s="16">
        <v>2</v>
      </c>
      <c r="F178" s="16" t="s">
        <v>472</v>
      </c>
    </row>
    <row r="179" spans="1:6" s="21" customFormat="1" ht="14.25" customHeight="1" x14ac:dyDescent="0.2">
      <c r="A179" s="16" t="s">
        <v>513</v>
      </c>
      <c r="B179" s="16" t="s">
        <v>822</v>
      </c>
      <c r="C179" s="16">
        <v>3</v>
      </c>
      <c r="D179" s="21" t="s">
        <v>887</v>
      </c>
      <c r="E179" s="16">
        <v>3</v>
      </c>
      <c r="F179" s="16" t="s">
        <v>551</v>
      </c>
    </row>
    <row r="180" spans="1:6" ht="14.25" customHeight="1" x14ac:dyDescent="0.2">
      <c r="A180" s="2" t="s">
        <v>513</v>
      </c>
      <c r="B180" s="2" t="s">
        <v>822</v>
      </c>
      <c r="C180" s="2">
        <v>3</v>
      </c>
      <c r="D180" s="7" t="s">
        <v>889</v>
      </c>
      <c r="E180" s="2">
        <v>4</v>
      </c>
      <c r="F180" s="2" t="s">
        <v>708</v>
      </c>
    </row>
    <row r="181" spans="1:6" ht="14.25" customHeight="1" x14ac:dyDescent="0.2">
      <c r="A181" s="2" t="s">
        <v>513</v>
      </c>
      <c r="B181" s="2" t="s">
        <v>822</v>
      </c>
      <c r="C181" s="2">
        <v>3</v>
      </c>
      <c r="D181" s="7" t="s">
        <v>889</v>
      </c>
      <c r="E181" s="2">
        <v>5</v>
      </c>
      <c r="F181" s="2" t="s">
        <v>879</v>
      </c>
    </row>
    <row r="182" spans="1:6" ht="14.25" customHeight="1" x14ac:dyDescent="0.2">
      <c r="A182" s="2" t="s">
        <v>513</v>
      </c>
      <c r="B182" s="2" t="s">
        <v>822</v>
      </c>
      <c r="C182" s="2">
        <v>3</v>
      </c>
      <c r="D182" s="7" t="s">
        <v>887</v>
      </c>
      <c r="E182" s="2">
        <v>6</v>
      </c>
      <c r="F182" s="2" t="s">
        <v>824</v>
      </c>
    </row>
    <row r="183" spans="1:6" ht="14.25" customHeight="1" x14ac:dyDescent="0.2">
      <c r="A183" s="2"/>
      <c r="B183" s="2"/>
      <c r="C183" s="2"/>
      <c r="D183" s="7"/>
      <c r="E183" s="2"/>
      <c r="F183" s="2"/>
    </row>
    <row r="184" spans="1:6" ht="14.25" customHeight="1" x14ac:dyDescent="0.2">
      <c r="A184" s="2" t="s">
        <v>513</v>
      </c>
      <c r="B184" s="2" t="s">
        <v>133</v>
      </c>
      <c r="C184" s="2">
        <v>0</v>
      </c>
      <c r="D184" s="7">
        <v>0</v>
      </c>
      <c r="E184" s="2"/>
      <c r="F184" s="2"/>
    </row>
    <row r="185" spans="1:6" ht="14.25" customHeight="1" x14ac:dyDescent="0.2">
      <c r="A185" s="2" t="s">
        <v>513</v>
      </c>
      <c r="B185" s="2" t="s">
        <v>133</v>
      </c>
      <c r="C185" s="2">
        <v>3</v>
      </c>
      <c r="D185" s="8" t="s">
        <v>889</v>
      </c>
      <c r="E185" s="2">
        <v>1</v>
      </c>
      <c r="F185" s="2" t="s">
        <v>640</v>
      </c>
    </row>
    <row r="186" spans="1:6" ht="14.25" customHeight="1" x14ac:dyDescent="0.2">
      <c r="A186" s="2" t="s">
        <v>513</v>
      </c>
      <c r="B186" s="2" t="s">
        <v>133</v>
      </c>
      <c r="C186" s="2">
        <v>3</v>
      </c>
      <c r="D186" s="7" t="s">
        <v>887</v>
      </c>
      <c r="E186" s="2">
        <v>2</v>
      </c>
      <c r="F186" s="2" t="s">
        <v>665</v>
      </c>
    </row>
    <row r="187" spans="1:6" ht="14.25" customHeight="1" x14ac:dyDescent="0.2">
      <c r="A187" s="2" t="s">
        <v>513</v>
      </c>
      <c r="B187" s="2" t="s">
        <v>133</v>
      </c>
      <c r="C187" s="2">
        <v>3</v>
      </c>
      <c r="D187" s="7" t="s">
        <v>887</v>
      </c>
      <c r="E187" s="2">
        <v>3</v>
      </c>
      <c r="F187" s="2" t="s">
        <v>17</v>
      </c>
    </row>
    <row r="188" spans="1:6" ht="14.25" customHeight="1" x14ac:dyDescent="0.2">
      <c r="A188" s="2" t="s">
        <v>513</v>
      </c>
      <c r="B188" s="2" t="s">
        <v>133</v>
      </c>
      <c r="C188" s="2">
        <v>3</v>
      </c>
      <c r="D188" s="7" t="s">
        <v>889</v>
      </c>
      <c r="E188" s="2">
        <v>4</v>
      </c>
      <c r="F188" s="2" t="s">
        <v>697</v>
      </c>
    </row>
    <row r="189" spans="1:6" ht="14.25" customHeight="1" x14ac:dyDescent="0.2">
      <c r="A189" s="2" t="s">
        <v>513</v>
      </c>
      <c r="B189" s="2" t="s">
        <v>133</v>
      </c>
      <c r="C189" s="2">
        <v>3</v>
      </c>
      <c r="D189" s="7" t="s">
        <v>887</v>
      </c>
      <c r="E189" s="2">
        <v>5</v>
      </c>
      <c r="F189" s="2" t="s">
        <v>555</v>
      </c>
    </row>
    <row r="190" spans="1:6" ht="14.25" customHeight="1" x14ac:dyDescent="0.2">
      <c r="A190" s="2" t="s">
        <v>513</v>
      </c>
      <c r="B190" s="2" t="s">
        <v>133</v>
      </c>
      <c r="C190" s="2">
        <v>3</v>
      </c>
      <c r="D190" s="7" t="s">
        <v>889</v>
      </c>
      <c r="E190" s="2">
        <v>6</v>
      </c>
      <c r="F190" s="2" t="s">
        <v>119</v>
      </c>
    </row>
    <row r="191" spans="1:6" ht="14.25" customHeight="1" x14ac:dyDescent="0.2">
      <c r="A191" s="2" t="s">
        <v>513</v>
      </c>
      <c r="B191" s="2" t="s">
        <v>133</v>
      </c>
      <c r="C191" s="2">
        <v>3</v>
      </c>
      <c r="D191" s="7" t="s">
        <v>888</v>
      </c>
      <c r="E191" s="2">
        <v>7</v>
      </c>
      <c r="F191" s="2" t="s">
        <v>661</v>
      </c>
    </row>
    <row r="192" spans="1:6" s="21" customFormat="1" ht="14.25" customHeight="1" x14ac:dyDescent="0.2">
      <c r="A192" s="16"/>
      <c r="B192" s="16"/>
      <c r="C192" s="16"/>
      <c r="E192" s="16"/>
      <c r="F192" s="16"/>
    </row>
    <row r="193" spans="1:6" s="21" customFormat="1" ht="14.25" customHeight="1" x14ac:dyDescent="0.2">
      <c r="A193" s="16" t="s">
        <v>455</v>
      </c>
      <c r="B193" s="16" t="s">
        <v>128</v>
      </c>
      <c r="C193" s="16">
        <v>4</v>
      </c>
      <c r="D193" s="21">
        <v>0</v>
      </c>
      <c r="E193" s="16"/>
      <c r="F193" s="16"/>
    </row>
    <row r="194" spans="1:6" s="21" customFormat="1" ht="14.25" customHeight="1" x14ac:dyDescent="0.2">
      <c r="A194" s="16" t="s">
        <v>455</v>
      </c>
      <c r="B194" s="16" t="s">
        <v>128</v>
      </c>
      <c r="C194" s="16">
        <v>1</v>
      </c>
      <c r="D194" s="16" t="s">
        <v>887</v>
      </c>
      <c r="E194" s="16">
        <v>1</v>
      </c>
      <c r="F194" s="16" t="s">
        <v>306</v>
      </c>
    </row>
    <row r="195" spans="1:6" s="21" customFormat="1" ht="14.25" customHeight="1" x14ac:dyDescent="0.2">
      <c r="A195" s="16" t="s">
        <v>455</v>
      </c>
      <c r="B195" s="16" t="s">
        <v>128</v>
      </c>
      <c r="C195" s="16">
        <v>1</v>
      </c>
      <c r="D195" s="16" t="s">
        <v>888</v>
      </c>
      <c r="E195" s="16">
        <v>2</v>
      </c>
      <c r="F195" s="16" t="s">
        <v>422</v>
      </c>
    </row>
    <row r="196" spans="1:6" s="21" customFormat="1" ht="14.25" customHeight="1" x14ac:dyDescent="0.2">
      <c r="A196" s="16" t="s">
        <v>455</v>
      </c>
      <c r="B196" s="16" t="s">
        <v>128</v>
      </c>
      <c r="C196" s="16">
        <v>1</v>
      </c>
      <c r="D196" s="16" t="s">
        <v>889</v>
      </c>
      <c r="E196" s="16">
        <v>3</v>
      </c>
      <c r="F196" s="16" t="s">
        <v>368</v>
      </c>
    </row>
    <row r="197" spans="1:6" s="21" customFormat="1" ht="14.25" customHeight="1" x14ac:dyDescent="0.2">
      <c r="A197" s="16"/>
      <c r="B197" s="16"/>
      <c r="C197" s="16"/>
      <c r="D197" s="16"/>
      <c r="E197" s="16"/>
      <c r="F197" s="16"/>
    </row>
    <row r="198" spans="1:6" s="21" customFormat="1" ht="14.25" customHeight="1" x14ac:dyDescent="0.2">
      <c r="A198" s="16" t="s">
        <v>455</v>
      </c>
      <c r="B198" s="16" t="s">
        <v>209</v>
      </c>
      <c r="C198" s="16">
        <v>9</v>
      </c>
      <c r="D198" s="16">
        <v>0</v>
      </c>
      <c r="E198" s="16"/>
      <c r="F198" s="16"/>
    </row>
    <row r="199" spans="1:6" s="21" customFormat="1" ht="14.25" customHeight="1" x14ac:dyDescent="0.2">
      <c r="A199" s="16" t="s">
        <v>455</v>
      </c>
      <c r="B199" s="16" t="s">
        <v>209</v>
      </c>
      <c r="C199" s="16">
        <v>1</v>
      </c>
      <c r="D199" s="16" t="s">
        <v>888</v>
      </c>
      <c r="E199" s="16">
        <v>1</v>
      </c>
      <c r="F199" s="16" t="s">
        <v>678</v>
      </c>
    </row>
    <row r="200" spans="1:6" s="21" customFormat="1" ht="14.25" customHeight="1" x14ac:dyDescent="0.2">
      <c r="A200" s="16" t="s">
        <v>455</v>
      </c>
      <c r="B200" s="16" t="s">
        <v>209</v>
      </c>
      <c r="C200" s="16">
        <v>1</v>
      </c>
      <c r="D200" s="16" t="s">
        <v>888</v>
      </c>
      <c r="E200" s="16">
        <v>2</v>
      </c>
      <c r="F200" s="16" t="s">
        <v>720</v>
      </c>
    </row>
    <row r="201" spans="1:6" s="21" customFormat="1" ht="14.25" customHeight="1" x14ac:dyDescent="0.2">
      <c r="A201" s="16" t="s">
        <v>455</v>
      </c>
      <c r="B201" s="16" t="s">
        <v>209</v>
      </c>
      <c r="C201" s="16">
        <v>1</v>
      </c>
      <c r="D201" s="16" t="s">
        <v>888</v>
      </c>
      <c r="E201" s="16">
        <v>3</v>
      </c>
      <c r="F201" s="16" t="s">
        <v>818</v>
      </c>
    </row>
    <row r="202" spans="1:6" s="21" customFormat="1" ht="14.25" customHeight="1" x14ac:dyDescent="0.2">
      <c r="A202" s="16" t="s">
        <v>455</v>
      </c>
      <c r="B202" s="16" t="s">
        <v>209</v>
      </c>
      <c r="C202" s="16">
        <v>1</v>
      </c>
      <c r="D202" s="16" t="s">
        <v>888</v>
      </c>
      <c r="E202" s="16">
        <v>4</v>
      </c>
      <c r="F202" s="16" t="s">
        <v>228</v>
      </c>
    </row>
    <row r="203" spans="1:6" s="21" customFormat="1" ht="14.25" customHeight="1" x14ac:dyDescent="0.2">
      <c r="A203" s="16" t="s">
        <v>455</v>
      </c>
      <c r="B203" s="16" t="s">
        <v>209</v>
      </c>
      <c r="C203" s="16">
        <v>1</v>
      </c>
      <c r="D203" s="16" t="s">
        <v>888</v>
      </c>
      <c r="E203" s="16">
        <v>5</v>
      </c>
      <c r="F203" s="16" t="s">
        <v>750</v>
      </c>
    </row>
    <row r="204" spans="1:6" s="21" customFormat="1" ht="14.25" customHeight="1" x14ac:dyDescent="0.2">
      <c r="A204" s="16" t="s">
        <v>455</v>
      </c>
      <c r="B204" s="16" t="s">
        <v>209</v>
      </c>
      <c r="C204" s="16">
        <v>1</v>
      </c>
      <c r="D204" s="16" t="s">
        <v>887</v>
      </c>
      <c r="E204" s="16">
        <v>6</v>
      </c>
      <c r="F204" s="16" t="s">
        <v>602</v>
      </c>
    </row>
    <row r="205" spans="1:6" s="21" customFormat="1" ht="14.25" customHeight="1" x14ac:dyDescent="0.2">
      <c r="A205" s="16"/>
      <c r="B205" s="16"/>
      <c r="C205" s="16"/>
      <c r="D205" s="16"/>
      <c r="E205" s="16"/>
      <c r="F205" s="16"/>
    </row>
    <row r="206" spans="1:6" s="21" customFormat="1" ht="14.25" customHeight="1" x14ac:dyDescent="0.2">
      <c r="A206" s="16" t="s">
        <v>455</v>
      </c>
      <c r="B206" s="16" t="s">
        <v>58</v>
      </c>
      <c r="C206" s="16">
        <v>10</v>
      </c>
      <c r="D206" s="16">
        <v>1</v>
      </c>
      <c r="E206" s="16"/>
      <c r="F206" s="16"/>
    </row>
    <row r="207" spans="1:6" s="21" customFormat="1" ht="14.25" customHeight="1" x14ac:dyDescent="0.2">
      <c r="A207" s="16" t="s">
        <v>455</v>
      </c>
      <c r="B207" s="16" t="s">
        <v>58</v>
      </c>
      <c r="C207" s="16">
        <v>1</v>
      </c>
      <c r="D207" s="16" t="s">
        <v>887</v>
      </c>
      <c r="E207" s="16">
        <v>1</v>
      </c>
      <c r="F207" s="16" t="s">
        <v>759</v>
      </c>
    </row>
    <row r="208" spans="1:6" s="21" customFormat="1" ht="14.25" customHeight="1" x14ac:dyDescent="0.2">
      <c r="A208" s="16" t="s">
        <v>455</v>
      </c>
      <c r="B208" s="16" t="s">
        <v>58</v>
      </c>
      <c r="C208" s="16">
        <v>1</v>
      </c>
      <c r="D208" s="16" t="s">
        <v>888</v>
      </c>
      <c r="E208" s="16">
        <v>2</v>
      </c>
      <c r="F208" s="16" t="s">
        <v>325</v>
      </c>
    </row>
    <row r="209" spans="1:6" s="21" customFormat="1" ht="14.25" customHeight="1" x14ac:dyDescent="0.2">
      <c r="A209" s="16" t="s">
        <v>455</v>
      </c>
      <c r="B209" s="16" t="s">
        <v>58</v>
      </c>
      <c r="C209" s="16">
        <v>1</v>
      </c>
      <c r="D209" s="16" t="s">
        <v>888</v>
      </c>
      <c r="E209" s="16">
        <v>3</v>
      </c>
      <c r="F209" s="16" t="s">
        <v>296</v>
      </c>
    </row>
    <row r="210" spans="1:6" s="21" customFormat="1" ht="14.25" customHeight="1" x14ac:dyDescent="0.2">
      <c r="A210" s="16" t="s">
        <v>455</v>
      </c>
      <c r="B210" s="16" t="s">
        <v>58</v>
      </c>
      <c r="C210" s="16">
        <v>1</v>
      </c>
      <c r="D210" s="16" t="s">
        <v>889</v>
      </c>
      <c r="E210" s="16">
        <v>4</v>
      </c>
      <c r="F210" s="16" t="s">
        <v>733</v>
      </c>
    </row>
    <row r="211" spans="1:6" s="21" customFormat="1" ht="14.25" customHeight="1" x14ac:dyDescent="0.2">
      <c r="A211" s="16" t="s">
        <v>455</v>
      </c>
      <c r="B211" s="16" t="s">
        <v>58</v>
      </c>
      <c r="C211" s="16">
        <v>1</v>
      </c>
      <c r="D211" s="16" t="s">
        <v>889</v>
      </c>
      <c r="E211" s="16">
        <v>5</v>
      </c>
      <c r="F211" s="16" t="s">
        <v>525</v>
      </c>
    </row>
    <row r="212" spans="1:6" s="21" customFormat="1" ht="14.25" customHeight="1" x14ac:dyDescent="0.2">
      <c r="A212" s="16" t="s">
        <v>455</v>
      </c>
      <c r="B212" s="16" t="s">
        <v>58</v>
      </c>
      <c r="C212" s="16">
        <v>1</v>
      </c>
      <c r="D212" s="16" t="s">
        <v>889</v>
      </c>
      <c r="E212" s="16">
        <v>6</v>
      </c>
      <c r="F212" s="16" t="s">
        <v>359</v>
      </c>
    </row>
    <row r="213" spans="1:6" s="21" customFormat="1" ht="14.25" customHeight="1" x14ac:dyDescent="0.2">
      <c r="A213" s="16" t="s">
        <v>455</v>
      </c>
      <c r="B213" s="16" t="s">
        <v>58</v>
      </c>
      <c r="C213" s="16">
        <v>2</v>
      </c>
      <c r="D213" s="16" t="s">
        <v>887</v>
      </c>
      <c r="E213" s="16">
        <v>7</v>
      </c>
      <c r="F213" s="16" t="s">
        <v>890</v>
      </c>
    </row>
    <row r="214" spans="1:6" s="21" customFormat="1" ht="14.25" customHeight="1" x14ac:dyDescent="0.2">
      <c r="A214" s="16"/>
      <c r="B214" s="16"/>
      <c r="C214" s="16"/>
      <c r="D214" s="16"/>
      <c r="E214" s="16"/>
      <c r="F214" s="16"/>
    </row>
    <row r="215" spans="1:6" s="21" customFormat="1" ht="14.25" customHeight="1" x14ac:dyDescent="0.2">
      <c r="A215" s="16" t="s">
        <v>455</v>
      </c>
      <c r="B215" s="16" t="s">
        <v>597</v>
      </c>
      <c r="C215" s="16">
        <v>5</v>
      </c>
      <c r="D215" s="16">
        <v>0</v>
      </c>
      <c r="E215" s="16"/>
      <c r="F215" s="16"/>
    </row>
    <row r="216" spans="1:6" s="21" customFormat="1" ht="14.25" customHeight="1" x14ac:dyDescent="0.2">
      <c r="A216" s="16" t="s">
        <v>455</v>
      </c>
      <c r="B216" s="16" t="s">
        <v>597</v>
      </c>
      <c r="C216" s="16">
        <v>1</v>
      </c>
      <c r="D216" s="16" t="s">
        <v>888</v>
      </c>
      <c r="E216" s="16">
        <v>1</v>
      </c>
      <c r="F216" s="16" t="s">
        <v>874</v>
      </c>
    </row>
    <row r="217" spans="1:6" s="21" customFormat="1" ht="14.25" customHeight="1" x14ac:dyDescent="0.2">
      <c r="A217" s="16" t="s">
        <v>455</v>
      </c>
      <c r="B217" s="16" t="s">
        <v>597</v>
      </c>
      <c r="C217" s="16">
        <v>1</v>
      </c>
      <c r="D217" s="16" t="s">
        <v>888</v>
      </c>
      <c r="E217" s="16">
        <v>2</v>
      </c>
      <c r="F217" s="16" t="s">
        <v>514</v>
      </c>
    </row>
    <row r="218" spans="1:6" s="21" customFormat="1" ht="14.25" customHeight="1" x14ac:dyDescent="0.2">
      <c r="A218" s="16" t="s">
        <v>455</v>
      </c>
      <c r="B218" s="16" t="s">
        <v>597</v>
      </c>
      <c r="C218" s="16">
        <v>1</v>
      </c>
      <c r="D218" s="16" t="s">
        <v>888</v>
      </c>
      <c r="E218" s="16">
        <v>3</v>
      </c>
      <c r="F218" s="16" t="s">
        <v>380</v>
      </c>
    </row>
    <row r="219" spans="1:6" s="21" customFormat="1" ht="14.25" customHeight="1" x14ac:dyDescent="0.2">
      <c r="A219" s="16" t="s">
        <v>455</v>
      </c>
      <c r="B219" s="16" t="s">
        <v>597</v>
      </c>
      <c r="C219" s="16">
        <v>1</v>
      </c>
      <c r="D219" s="16" t="s">
        <v>888</v>
      </c>
      <c r="E219" s="16">
        <v>4</v>
      </c>
      <c r="F219" s="16" t="s">
        <v>509</v>
      </c>
    </row>
    <row r="220" spans="1:6" s="21" customFormat="1" ht="14.25" customHeight="1" x14ac:dyDescent="0.2">
      <c r="A220" s="16" t="s">
        <v>455</v>
      </c>
      <c r="B220" s="16" t="s">
        <v>597</v>
      </c>
      <c r="C220" s="16">
        <v>1</v>
      </c>
      <c r="D220" s="16" t="s">
        <v>888</v>
      </c>
      <c r="E220" s="16">
        <v>5</v>
      </c>
      <c r="F220" s="16" t="s">
        <v>812</v>
      </c>
    </row>
    <row r="221" spans="1:6" s="21" customFormat="1" ht="14.25" customHeight="1" x14ac:dyDescent="0.2">
      <c r="A221" s="16" t="s">
        <v>455</v>
      </c>
      <c r="B221" s="16" t="s">
        <v>597</v>
      </c>
      <c r="C221" s="16">
        <v>1</v>
      </c>
      <c r="D221" s="16" t="s">
        <v>888</v>
      </c>
      <c r="E221" s="16">
        <v>6</v>
      </c>
      <c r="F221" s="16" t="s">
        <v>297</v>
      </c>
    </row>
    <row r="222" spans="1:6" s="21" customFormat="1" ht="14.25" customHeight="1" x14ac:dyDescent="0.2">
      <c r="A222" s="16" t="s">
        <v>455</v>
      </c>
      <c r="B222" s="16" t="s">
        <v>597</v>
      </c>
      <c r="C222" s="16">
        <v>1</v>
      </c>
      <c r="D222" s="16" t="s">
        <v>888</v>
      </c>
      <c r="E222" s="16">
        <v>7</v>
      </c>
      <c r="F222" s="16" t="s">
        <v>701</v>
      </c>
    </row>
    <row r="223" spans="1:6" s="21" customFormat="1" ht="14.25" customHeight="1" x14ac:dyDescent="0.2">
      <c r="A223" s="16"/>
      <c r="B223" s="16"/>
      <c r="C223" s="16"/>
      <c r="D223" s="16"/>
      <c r="E223" s="16"/>
      <c r="F223" s="16"/>
    </row>
    <row r="224" spans="1:6" s="21" customFormat="1" ht="14.25" customHeight="1" x14ac:dyDescent="0.2">
      <c r="A224" s="16" t="s">
        <v>455</v>
      </c>
      <c r="B224" s="16" t="s">
        <v>679</v>
      </c>
      <c r="C224" s="16">
        <v>3</v>
      </c>
      <c r="D224" s="16">
        <v>1</v>
      </c>
      <c r="E224" s="16"/>
      <c r="F224" s="16"/>
    </row>
    <row r="225" spans="1:6" s="21" customFormat="1" ht="14.25" customHeight="1" x14ac:dyDescent="0.2">
      <c r="A225" s="16" t="s">
        <v>455</v>
      </c>
      <c r="B225" s="16" t="s">
        <v>679</v>
      </c>
      <c r="C225" s="16">
        <v>1</v>
      </c>
      <c r="D225" s="16" t="s">
        <v>887</v>
      </c>
      <c r="E225" s="16">
        <v>1</v>
      </c>
      <c r="F225" s="16" t="s">
        <v>676</v>
      </c>
    </row>
    <row r="226" spans="1:6" s="21" customFormat="1" ht="14.25" customHeight="1" x14ac:dyDescent="0.2">
      <c r="A226" s="16" t="s">
        <v>455</v>
      </c>
      <c r="B226" s="16" t="s">
        <v>679</v>
      </c>
      <c r="C226" s="16">
        <v>1</v>
      </c>
      <c r="D226" s="16" t="s">
        <v>888</v>
      </c>
      <c r="E226" s="16">
        <v>2</v>
      </c>
      <c r="F226" s="16" t="s">
        <v>749</v>
      </c>
    </row>
    <row r="227" spans="1:6" s="21" customFormat="1" ht="14.25" customHeight="1" x14ac:dyDescent="0.2">
      <c r="A227" s="16" t="s">
        <v>455</v>
      </c>
      <c r="B227" s="16" t="s">
        <v>679</v>
      </c>
      <c r="C227" s="16">
        <v>1</v>
      </c>
      <c r="D227" s="16" t="s">
        <v>888</v>
      </c>
      <c r="E227" s="16">
        <v>3</v>
      </c>
      <c r="F227" s="16" t="s">
        <v>91</v>
      </c>
    </row>
    <row r="228" spans="1:6" s="21" customFormat="1" ht="14.25" customHeight="1" x14ac:dyDescent="0.2">
      <c r="A228" s="16" t="s">
        <v>455</v>
      </c>
      <c r="B228" s="16" t="s">
        <v>679</v>
      </c>
      <c r="C228" s="16">
        <v>1</v>
      </c>
      <c r="D228" s="16" t="s">
        <v>888</v>
      </c>
      <c r="E228" s="16">
        <v>4</v>
      </c>
      <c r="F228" s="16" t="s">
        <v>664</v>
      </c>
    </row>
    <row r="229" spans="1:6" s="21" customFormat="1" ht="14.25" customHeight="1" x14ac:dyDescent="0.2">
      <c r="A229" s="16" t="s">
        <v>455</v>
      </c>
      <c r="B229" s="16" t="s">
        <v>679</v>
      </c>
      <c r="C229" s="16">
        <v>2</v>
      </c>
      <c r="D229" s="16" t="s">
        <v>888</v>
      </c>
      <c r="E229" s="16">
        <v>5</v>
      </c>
      <c r="F229" s="16" t="s">
        <v>892</v>
      </c>
    </row>
    <row r="230" spans="1:6" s="21" customFormat="1" ht="14.25" customHeight="1" x14ac:dyDescent="0.2">
      <c r="A230" s="16" t="s">
        <v>455</v>
      </c>
      <c r="B230" s="16" t="s">
        <v>679</v>
      </c>
      <c r="C230" s="16">
        <v>2</v>
      </c>
      <c r="D230" s="16" t="s">
        <v>888</v>
      </c>
      <c r="E230" s="16">
        <v>6</v>
      </c>
      <c r="F230" s="16" t="s">
        <v>891</v>
      </c>
    </row>
    <row r="231" spans="1:6" s="21" customFormat="1" ht="14.25" customHeight="1" x14ac:dyDescent="0.2">
      <c r="A231" s="16"/>
      <c r="B231" s="16"/>
      <c r="C231" s="16"/>
      <c r="D231" s="16"/>
      <c r="E231" s="16"/>
      <c r="F231" s="16"/>
    </row>
    <row r="232" spans="1:6" s="21" customFormat="1" ht="14.25" customHeight="1" x14ac:dyDescent="0.2">
      <c r="A232" s="16" t="s">
        <v>455</v>
      </c>
      <c r="B232" s="16" t="s">
        <v>113</v>
      </c>
      <c r="C232" s="16">
        <v>6</v>
      </c>
      <c r="D232" s="16">
        <v>2</v>
      </c>
      <c r="E232" s="16"/>
      <c r="F232" s="16"/>
    </row>
    <row r="233" spans="1:6" s="21" customFormat="1" ht="14.25" customHeight="1" x14ac:dyDescent="0.2">
      <c r="A233" s="16" t="s">
        <v>455</v>
      </c>
      <c r="B233" s="16" t="s">
        <v>113</v>
      </c>
      <c r="C233" s="16">
        <v>1</v>
      </c>
      <c r="D233" s="16" t="s">
        <v>888</v>
      </c>
      <c r="E233" s="16">
        <v>1</v>
      </c>
      <c r="F233" s="16" t="s">
        <v>560</v>
      </c>
    </row>
    <row r="234" spans="1:6" s="21" customFormat="1" ht="14.25" customHeight="1" x14ac:dyDescent="0.2">
      <c r="A234" s="16" t="s">
        <v>455</v>
      </c>
      <c r="B234" s="16" t="s">
        <v>113</v>
      </c>
      <c r="C234" s="16">
        <v>1</v>
      </c>
      <c r="D234" s="16" t="s">
        <v>888</v>
      </c>
      <c r="E234" s="16">
        <v>2</v>
      </c>
      <c r="F234" s="16" t="s">
        <v>767</v>
      </c>
    </row>
    <row r="235" spans="1:6" s="21" customFormat="1" ht="14.25" customHeight="1" x14ac:dyDescent="0.2">
      <c r="A235" s="16" t="s">
        <v>455</v>
      </c>
      <c r="B235" s="16" t="s">
        <v>113</v>
      </c>
      <c r="C235" s="16">
        <v>1</v>
      </c>
      <c r="D235" s="16" t="s">
        <v>888</v>
      </c>
      <c r="E235" s="16">
        <v>3</v>
      </c>
      <c r="F235" s="16" t="s">
        <v>729</v>
      </c>
    </row>
    <row r="236" spans="1:6" s="21" customFormat="1" ht="14.25" customHeight="1" x14ac:dyDescent="0.2">
      <c r="A236" s="16" t="s">
        <v>455</v>
      </c>
      <c r="B236" s="16" t="s">
        <v>113</v>
      </c>
      <c r="C236" s="16">
        <v>1</v>
      </c>
      <c r="D236" s="16" t="s">
        <v>888</v>
      </c>
      <c r="E236" s="16">
        <v>4</v>
      </c>
      <c r="F236" s="16" t="s">
        <v>763</v>
      </c>
    </row>
    <row r="237" spans="1:6" s="21" customFormat="1" ht="14.25" customHeight="1" x14ac:dyDescent="0.2">
      <c r="A237" s="16" t="s">
        <v>455</v>
      </c>
      <c r="B237" s="16" t="s">
        <v>113</v>
      </c>
      <c r="C237" s="16">
        <v>1</v>
      </c>
      <c r="D237" s="16" t="s">
        <v>888</v>
      </c>
      <c r="E237" s="16">
        <v>5</v>
      </c>
      <c r="F237" s="16" t="s">
        <v>506</v>
      </c>
    </row>
    <row r="238" spans="1:6" s="21" customFormat="1" ht="14.25" customHeight="1" x14ac:dyDescent="0.2">
      <c r="A238" s="16" t="s">
        <v>455</v>
      </c>
      <c r="B238" s="16" t="s">
        <v>113</v>
      </c>
      <c r="C238" s="16">
        <v>1</v>
      </c>
      <c r="D238" s="16" t="s">
        <v>888</v>
      </c>
      <c r="E238" s="16">
        <v>6</v>
      </c>
      <c r="F238" s="20" t="s">
        <v>893</v>
      </c>
    </row>
    <row r="239" spans="1:6" s="21" customFormat="1" ht="14.25" customHeight="1" x14ac:dyDescent="0.2">
      <c r="A239" s="16" t="s">
        <v>455</v>
      </c>
      <c r="B239" s="16" t="s">
        <v>113</v>
      </c>
      <c r="C239" s="16">
        <v>2</v>
      </c>
      <c r="D239" s="16" t="s">
        <v>888</v>
      </c>
      <c r="E239" s="16">
        <v>7</v>
      </c>
      <c r="F239" s="16" t="s">
        <v>230</v>
      </c>
    </row>
    <row r="240" spans="1:6" s="21" customFormat="1" ht="14.25" customHeight="1" x14ac:dyDescent="0.2">
      <c r="A240" s="16"/>
      <c r="B240" s="16"/>
      <c r="C240" s="16"/>
      <c r="D240" s="16"/>
      <c r="E240" s="16"/>
      <c r="F240" s="29"/>
    </row>
    <row r="241" spans="1:6" s="21" customFormat="1" ht="14.25" customHeight="1" x14ac:dyDescent="0.2">
      <c r="A241" s="16" t="s">
        <v>480</v>
      </c>
      <c r="B241" s="16" t="s">
        <v>684</v>
      </c>
      <c r="C241" s="16">
        <v>2</v>
      </c>
      <c r="D241" s="16">
        <v>1</v>
      </c>
      <c r="E241" s="16"/>
      <c r="F241" s="29"/>
    </row>
    <row r="242" spans="1:6" s="21" customFormat="1" ht="14.25" customHeight="1" x14ac:dyDescent="0.2">
      <c r="A242" s="16" t="s">
        <v>480</v>
      </c>
      <c r="B242" s="16" t="s">
        <v>684</v>
      </c>
      <c r="C242" s="16">
        <v>1</v>
      </c>
      <c r="D242" s="16" t="s">
        <v>887</v>
      </c>
      <c r="E242" s="16">
        <v>1</v>
      </c>
      <c r="F242" s="12" t="s">
        <v>1025</v>
      </c>
    </row>
    <row r="243" spans="1:6" s="21" customFormat="1" ht="14.25" customHeight="1" x14ac:dyDescent="0.2">
      <c r="A243" s="16" t="s">
        <v>480</v>
      </c>
      <c r="B243" s="16" t="s">
        <v>684</v>
      </c>
      <c r="C243" s="16">
        <v>1</v>
      </c>
      <c r="D243" s="16" t="s">
        <v>887</v>
      </c>
      <c r="E243" s="16">
        <v>2</v>
      </c>
      <c r="F243" s="12" t="s">
        <v>1026</v>
      </c>
    </row>
    <row r="244" spans="1:6" s="21" customFormat="1" ht="14.25" customHeight="1" x14ac:dyDescent="0.2">
      <c r="A244" s="16" t="s">
        <v>480</v>
      </c>
      <c r="B244" s="16" t="s">
        <v>684</v>
      </c>
      <c r="C244" s="16">
        <v>1</v>
      </c>
      <c r="D244" s="16" t="s">
        <v>888</v>
      </c>
      <c r="E244" s="16">
        <v>3</v>
      </c>
      <c r="F244" s="12" t="s">
        <v>1027</v>
      </c>
    </row>
    <row r="245" spans="1:6" s="21" customFormat="1" ht="14.25" customHeight="1" x14ac:dyDescent="0.2">
      <c r="A245" s="16" t="s">
        <v>480</v>
      </c>
      <c r="B245" s="16" t="s">
        <v>684</v>
      </c>
      <c r="C245" s="16">
        <v>1</v>
      </c>
      <c r="D245" s="16" t="s">
        <v>887</v>
      </c>
      <c r="E245" s="16">
        <v>4</v>
      </c>
      <c r="F245" s="12" t="s">
        <v>1028</v>
      </c>
    </row>
    <row r="246" spans="1:6" s="21" customFormat="1" ht="14.25" customHeight="1" x14ac:dyDescent="0.2">
      <c r="A246" s="16" t="s">
        <v>480</v>
      </c>
      <c r="B246" s="16" t="s">
        <v>684</v>
      </c>
      <c r="C246" s="16">
        <v>2</v>
      </c>
      <c r="D246" s="16" t="s">
        <v>887</v>
      </c>
      <c r="E246" s="16">
        <v>5</v>
      </c>
      <c r="F246" s="12" t="s">
        <v>700</v>
      </c>
    </row>
    <row r="247" spans="1:6" s="21" customFormat="1" ht="14.25" customHeight="1" x14ac:dyDescent="0.2">
      <c r="A247" s="16" t="s">
        <v>480</v>
      </c>
      <c r="B247" s="16" t="s">
        <v>684</v>
      </c>
      <c r="C247" s="16">
        <v>2</v>
      </c>
      <c r="D247" s="16" t="s">
        <v>888</v>
      </c>
      <c r="E247" s="16">
        <v>6</v>
      </c>
      <c r="F247" s="12" t="s">
        <v>1029</v>
      </c>
    </row>
    <row r="248" spans="1:6" s="21" customFormat="1" ht="14.25" customHeight="1" x14ac:dyDescent="0.2">
      <c r="A248" s="16" t="s">
        <v>480</v>
      </c>
      <c r="B248" s="16" t="s">
        <v>684</v>
      </c>
      <c r="C248" s="16">
        <v>2</v>
      </c>
      <c r="D248" s="16" t="s">
        <v>888</v>
      </c>
      <c r="E248" s="16">
        <v>7</v>
      </c>
      <c r="F248" s="12" t="s">
        <v>1030</v>
      </c>
    </row>
    <row r="249" spans="1:6" s="21" customFormat="1" ht="14.25" customHeight="1" x14ac:dyDescent="0.2">
      <c r="A249" s="16" t="s">
        <v>480</v>
      </c>
      <c r="B249" s="16" t="s">
        <v>684</v>
      </c>
      <c r="C249" s="16">
        <v>2</v>
      </c>
      <c r="D249" s="16" t="s">
        <v>887</v>
      </c>
      <c r="E249" s="16">
        <v>8</v>
      </c>
      <c r="F249" s="12" t="s">
        <v>1031</v>
      </c>
    </row>
    <row r="250" spans="1:6" s="21" customFormat="1" ht="14.25" customHeight="1" x14ac:dyDescent="0.2">
      <c r="A250" s="16"/>
      <c r="B250" s="16"/>
      <c r="C250" s="16"/>
      <c r="D250" s="16"/>
      <c r="E250" s="16"/>
      <c r="F250" s="16"/>
    </row>
    <row r="251" spans="1:6" s="21" customFormat="1" ht="14.25" customHeight="1" x14ac:dyDescent="0.2">
      <c r="A251" s="16" t="s">
        <v>480</v>
      </c>
      <c r="B251" s="16" t="s">
        <v>37</v>
      </c>
      <c r="C251" s="16">
        <v>0</v>
      </c>
      <c r="D251" s="16">
        <v>0</v>
      </c>
      <c r="E251" s="16"/>
      <c r="F251" s="16"/>
    </row>
    <row r="252" spans="1:6" s="21" customFormat="1" ht="14.25" customHeight="1" x14ac:dyDescent="0.2">
      <c r="A252" s="16" t="s">
        <v>480</v>
      </c>
      <c r="B252" s="16" t="s">
        <v>37</v>
      </c>
      <c r="C252" s="16">
        <v>3</v>
      </c>
      <c r="D252" s="16" t="s">
        <v>887</v>
      </c>
      <c r="E252" s="16">
        <v>1</v>
      </c>
      <c r="F252" s="12" t="s">
        <v>29</v>
      </c>
    </row>
    <row r="253" spans="1:6" s="21" customFormat="1" ht="14.25" customHeight="1" x14ac:dyDescent="0.2">
      <c r="A253" s="16" t="s">
        <v>480</v>
      </c>
      <c r="B253" s="16" t="s">
        <v>37</v>
      </c>
      <c r="C253" s="16">
        <v>3</v>
      </c>
      <c r="D253" s="16" t="s">
        <v>887</v>
      </c>
      <c r="E253" s="16">
        <v>2</v>
      </c>
      <c r="F253" s="12" t="s">
        <v>662</v>
      </c>
    </row>
    <row r="254" spans="1:6" s="21" customFormat="1" ht="14.25" customHeight="1" x14ac:dyDescent="0.2">
      <c r="A254" s="16" t="s">
        <v>480</v>
      </c>
      <c r="B254" s="16" t="s">
        <v>37</v>
      </c>
      <c r="C254" s="16">
        <v>3</v>
      </c>
      <c r="D254" s="16" t="s">
        <v>888</v>
      </c>
      <c r="E254" s="16">
        <v>3</v>
      </c>
      <c r="F254" s="12" t="s">
        <v>788</v>
      </c>
    </row>
    <row r="255" spans="1:6" s="21" customFormat="1" ht="14.25" customHeight="1" x14ac:dyDescent="0.2">
      <c r="A255" s="16" t="s">
        <v>480</v>
      </c>
      <c r="B255" s="16" t="s">
        <v>37</v>
      </c>
      <c r="C255" s="16">
        <v>3</v>
      </c>
      <c r="D255" s="16" t="s">
        <v>888</v>
      </c>
      <c r="E255" s="16">
        <v>4</v>
      </c>
      <c r="F255" s="12" t="s">
        <v>1032</v>
      </c>
    </row>
    <row r="256" spans="1:6" s="21" customFormat="1" ht="14.25" customHeight="1" x14ac:dyDescent="0.2">
      <c r="A256" s="16" t="s">
        <v>480</v>
      </c>
      <c r="B256" s="16" t="s">
        <v>37</v>
      </c>
      <c r="C256" s="16">
        <v>3</v>
      </c>
      <c r="D256" s="16" t="s">
        <v>888</v>
      </c>
      <c r="E256" s="16">
        <v>5</v>
      </c>
      <c r="F256" s="12" t="s">
        <v>66</v>
      </c>
    </row>
    <row r="257" spans="1:6" ht="14.25" customHeight="1" x14ac:dyDescent="0.2">
      <c r="A257" s="2" t="s">
        <v>480</v>
      </c>
      <c r="B257" s="2" t="s">
        <v>37</v>
      </c>
      <c r="C257" s="2">
        <v>3</v>
      </c>
      <c r="D257" s="2" t="s">
        <v>888</v>
      </c>
      <c r="E257" s="2">
        <v>6</v>
      </c>
      <c r="F257" s="13" t="s">
        <v>873</v>
      </c>
    </row>
    <row r="258" spans="1:6" ht="14.25" customHeight="1" x14ac:dyDescent="0.2">
      <c r="A258" s="2" t="s">
        <v>480</v>
      </c>
      <c r="B258" s="2" t="s">
        <v>37</v>
      </c>
      <c r="C258" s="2">
        <v>3</v>
      </c>
      <c r="D258" s="2" t="s">
        <v>889</v>
      </c>
      <c r="E258" s="2">
        <v>7</v>
      </c>
      <c r="F258" s="13" t="s">
        <v>1033</v>
      </c>
    </row>
    <row r="259" spans="1:6" ht="14.25" customHeight="1" x14ac:dyDescent="0.2">
      <c r="A259" s="2" t="s">
        <v>480</v>
      </c>
      <c r="B259" s="2" t="s">
        <v>37</v>
      </c>
      <c r="C259" s="2">
        <v>3</v>
      </c>
      <c r="D259" s="2" t="s">
        <v>887</v>
      </c>
      <c r="E259" s="2">
        <v>8</v>
      </c>
      <c r="F259" s="13" t="s">
        <v>439</v>
      </c>
    </row>
    <row r="260" spans="1:6" ht="14.25" customHeight="1" x14ac:dyDescent="0.2">
      <c r="A260" s="2" t="s">
        <v>480</v>
      </c>
      <c r="B260" s="2" t="s">
        <v>37</v>
      </c>
      <c r="C260" s="2">
        <v>3</v>
      </c>
      <c r="D260" s="2" t="s">
        <v>887</v>
      </c>
      <c r="E260" s="2">
        <v>9</v>
      </c>
      <c r="F260" s="13" t="s">
        <v>1034</v>
      </c>
    </row>
    <row r="261" spans="1:6" ht="14.25" customHeight="1" x14ac:dyDescent="0.2">
      <c r="A261" s="2" t="s">
        <v>480</v>
      </c>
      <c r="B261" s="2" t="s">
        <v>37</v>
      </c>
      <c r="C261" s="2">
        <v>3</v>
      </c>
      <c r="D261" s="2" t="s">
        <v>888</v>
      </c>
      <c r="E261" s="2">
        <v>10</v>
      </c>
      <c r="F261" s="13" t="s">
        <v>837</v>
      </c>
    </row>
    <row r="262" spans="1:6" ht="14.25" customHeight="1" x14ac:dyDescent="0.2">
      <c r="A262" s="2" t="s">
        <v>480</v>
      </c>
      <c r="B262" s="2" t="s">
        <v>37</v>
      </c>
      <c r="C262" s="2">
        <v>3</v>
      </c>
      <c r="D262" s="2" t="s">
        <v>888</v>
      </c>
      <c r="E262" s="2">
        <v>11</v>
      </c>
      <c r="F262" s="13" t="s">
        <v>1035</v>
      </c>
    </row>
    <row r="263" spans="1:6" ht="14.25" customHeight="1" x14ac:dyDescent="0.2">
      <c r="A263" s="2" t="s">
        <v>480</v>
      </c>
      <c r="B263" s="2" t="s">
        <v>37</v>
      </c>
      <c r="C263" s="2">
        <v>3</v>
      </c>
      <c r="D263" s="2" t="s">
        <v>889</v>
      </c>
      <c r="E263" s="2">
        <v>12</v>
      </c>
      <c r="F263" s="13" t="s">
        <v>369</v>
      </c>
    </row>
    <row r="264" spans="1:6" ht="14.25" customHeight="1" x14ac:dyDescent="0.2">
      <c r="A264" s="2" t="s">
        <v>480</v>
      </c>
      <c r="B264" s="2" t="s">
        <v>37</v>
      </c>
      <c r="C264" s="2">
        <v>3</v>
      </c>
      <c r="D264" s="2" t="s">
        <v>889</v>
      </c>
      <c r="E264" s="2">
        <v>13</v>
      </c>
      <c r="F264" s="13" t="s">
        <v>1036</v>
      </c>
    </row>
    <row r="265" spans="1:6" ht="14.25" customHeight="1" x14ac:dyDescent="0.2">
      <c r="A265" s="2" t="s">
        <v>480</v>
      </c>
      <c r="B265" s="2" t="s">
        <v>37</v>
      </c>
      <c r="C265" s="2">
        <v>3</v>
      </c>
      <c r="D265" s="2" t="s">
        <v>889</v>
      </c>
      <c r="E265" s="2">
        <v>14</v>
      </c>
      <c r="F265" s="13" t="s">
        <v>801</v>
      </c>
    </row>
    <row r="266" spans="1:6" ht="14.25" customHeight="1" x14ac:dyDescent="0.2">
      <c r="A266" s="2"/>
      <c r="B266" s="2"/>
      <c r="C266" s="2"/>
      <c r="D266" s="7"/>
      <c r="E266" s="2"/>
      <c r="F266" s="2"/>
    </row>
    <row r="267" spans="1:6" s="7" customFormat="1" ht="14.25" customHeight="1" x14ac:dyDescent="0.2">
      <c r="A267" s="2" t="s">
        <v>480</v>
      </c>
      <c r="B267" s="2" t="s">
        <v>572</v>
      </c>
      <c r="C267" s="2">
        <v>0</v>
      </c>
      <c r="D267" s="7">
        <v>0</v>
      </c>
      <c r="E267" s="2"/>
      <c r="F267" s="2"/>
    </row>
    <row r="268" spans="1:6" s="7" customFormat="1" ht="14.25" customHeight="1" x14ac:dyDescent="0.2">
      <c r="A268" s="2" t="s">
        <v>480</v>
      </c>
      <c r="B268" s="2" t="s">
        <v>572</v>
      </c>
      <c r="C268" s="2">
        <v>3</v>
      </c>
      <c r="D268" s="2" t="s">
        <v>887</v>
      </c>
      <c r="E268" s="2">
        <v>1</v>
      </c>
      <c r="F268" s="2" t="s">
        <v>835</v>
      </c>
    </row>
    <row r="269" spans="1:6" s="7" customFormat="1" ht="14.25" customHeight="1" x14ac:dyDescent="0.2">
      <c r="A269" s="2" t="s">
        <v>480</v>
      </c>
      <c r="B269" s="2" t="s">
        <v>572</v>
      </c>
      <c r="C269" s="2">
        <v>3</v>
      </c>
      <c r="D269" s="2" t="s">
        <v>888</v>
      </c>
      <c r="E269" s="2">
        <v>2</v>
      </c>
      <c r="F269" s="2" t="s">
        <v>535</v>
      </c>
    </row>
    <row r="270" spans="1:6" s="7" customFormat="1" ht="14.25" customHeight="1" x14ac:dyDescent="0.2">
      <c r="A270" s="2" t="s">
        <v>480</v>
      </c>
      <c r="B270" s="2" t="s">
        <v>572</v>
      </c>
      <c r="C270" s="2">
        <v>3</v>
      </c>
      <c r="D270" s="2" t="s">
        <v>888</v>
      </c>
      <c r="E270" s="2">
        <v>3</v>
      </c>
      <c r="F270" s="2" t="s">
        <v>976</v>
      </c>
    </row>
    <row r="271" spans="1:6" s="7" customFormat="1" ht="14.25" customHeight="1" x14ac:dyDescent="0.2">
      <c r="A271" s="2" t="s">
        <v>480</v>
      </c>
      <c r="B271" s="2" t="s">
        <v>572</v>
      </c>
      <c r="C271" s="2">
        <v>3</v>
      </c>
      <c r="D271" s="2" t="s">
        <v>888</v>
      </c>
      <c r="E271" s="2">
        <v>4</v>
      </c>
      <c r="F271" s="2" t="s">
        <v>214</v>
      </c>
    </row>
    <row r="272" spans="1:6" s="7" customFormat="1" ht="14.25" customHeight="1" x14ac:dyDescent="0.2">
      <c r="A272" s="2" t="s">
        <v>480</v>
      </c>
      <c r="B272" s="2" t="s">
        <v>572</v>
      </c>
      <c r="C272" s="2">
        <v>3</v>
      </c>
      <c r="D272" s="2" t="s">
        <v>889</v>
      </c>
      <c r="E272" s="2">
        <v>5</v>
      </c>
      <c r="F272" s="2" t="s">
        <v>99</v>
      </c>
    </row>
    <row r="273" spans="1:6" ht="14.25" customHeight="1" x14ac:dyDescent="0.2">
      <c r="A273" s="2"/>
      <c r="B273" s="2"/>
      <c r="C273" s="2"/>
      <c r="D273" s="2"/>
      <c r="E273" s="2"/>
      <c r="F273" s="2"/>
    </row>
    <row r="274" spans="1:6" s="7" customFormat="1" ht="14.25" customHeight="1" x14ac:dyDescent="0.2">
      <c r="A274" s="2" t="s">
        <v>480</v>
      </c>
      <c r="B274" s="2" t="s">
        <v>781</v>
      </c>
      <c r="C274" s="2">
        <v>0</v>
      </c>
      <c r="D274" s="2">
        <v>0</v>
      </c>
      <c r="E274" s="2"/>
      <c r="F274" s="2"/>
    </row>
    <row r="275" spans="1:6" s="7" customFormat="1" ht="14.25" customHeight="1" x14ac:dyDescent="0.2">
      <c r="A275" s="2" t="s">
        <v>480</v>
      </c>
      <c r="B275" s="2" t="s">
        <v>781</v>
      </c>
      <c r="C275" s="2">
        <v>3</v>
      </c>
      <c r="D275" s="2" t="s">
        <v>889</v>
      </c>
      <c r="E275" s="2">
        <v>1</v>
      </c>
      <c r="F275" s="2" t="s">
        <v>390</v>
      </c>
    </row>
    <row r="276" spans="1:6" s="7" customFormat="1" ht="14.25" customHeight="1" x14ac:dyDescent="0.2">
      <c r="A276" s="2" t="s">
        <v>480</v>
      </c>
      <c r="B276" s="2" t="s">
        <v>781</v>
      </c>
      <c r="C276" s="2">
        <v>3</v>
      </c>
      <c r="D276" s="2" t="s">
        <v>889</v>
      </c>
      <c r="E276" s="2">
        <v>2</v>
      </c>
      <c r="F276" s="2" t="s">
        <v>632</v>
      </c>
    </row>
    <row r="277" spans="1:6" s="7" customFormat="1" ht="14.25" customHeight="1" x14ac:dyDescent="0.2">
      <c r="A277" s="2" t="s">
        <v>480</v>
      </c>
      <c r="B277" s="2" t="s">
        <v>781</v>
      </c>
      <c r="C277" s="2">
        <v>3</v>
      </c>
      <c r="D277" s="2" t="s">
        <v>889</v>
      </c>
      <c r="E277" s="2">
        <v>3</v>
      </c>
      <c r="F277" s="2" t="s">
        <v>156</v>
      </c>
    </row>
    <row r="278" spans="1:6" s="7" customFormat="1" ht="14.25" customHeight="1" x14ac:dyDescent="0.2">
      <c r="A278" s="2" t="s">
        <v>480</v>
      </c>
      <c r="B278" s="2" t="s">
        <v>781</v>
      </c>
      <c r="C278" s="2">
        <v>3</v>
      </c>
      <c r="D278" s="2" t="s">
        <v>888</v>
      </c>
      <c r="E278" s="2">
        <v>4</v>
      </c>
      <c r="F278" s="2" t="s">
        <v>135</v>
      </c>
    </row>
    <row r="279" spans="1:6" s="7" customFormat="1" ht="14.25" customHeight="1" x14ac:dyDescent="0.2">
      <c r="A279" s="2" t="s">
        <v>480</v>
      </c>
      <c r="B279" s="2" t="s">
        <v>781</v>
      </c>
      <c r="C279" s="2">
        <v>3</v>
      </c>
      <c r="D279" s="2" t="s">
        <v>887</v>
      </c>
      <c r="E279" s="2">
        <v>5</v>
      </c>
      <c r="F279" s="2" t="s">
        <v>18</v>
      </c>
    </row>
    <row r="280" spans="1:6" s="7" customFormat="1" ht="14.25" customHeight="1" x14ac:dyDescent="0.2">
      <c r="A280" s="2" t="s">
        <v>480</v>
      </c>
      <c r="B280" s="2" t="s">
        <v>781</v>
      </c>
      <c r="C280" s="2">
        <v>3</v>
      </c>
      <c r="D280" s="2" t="s">
        <v>887</v>
      </c>
      <c r="E280" s="2">
        <v>6</v>
      </c>
      <c r="F280" s="2" t="s">
        <v>462</v>
      </c>
    </row>
    <row r="281" spans="1:6" s="7" customFormat="1" ht="14.25" customHeight="1" x14ac:dyDescent="0.2">
      <c r="A281" s="2" t="s">
        <v>480</v>
      </c>
      <c r="B281" s="2" t="s">
        <v>781</v>
      </c>
      <c r="C281" s="2">
        <v>3</v>
      </c>
      <c r="D281" s="7" t="s">
        <v>888</v>
      </c>
      <c r="E281" s="2">
        <v>7</v>
      </c>
      <c r="F281" s="2" t="s">
        <v>305</v>
      </c>
    </row>
    <row r="282" spans="1:6" s="7" customFormat="1" ht="14.25" customHeight="1" x14ac:dyDescent="0.2">
      <c r="A282" s="2" t="s">
        <v>480</v>
      </c>
      <c r="B282" s="2" t="s">
        <v>781</v>
      </c>
      <c r="C282" s="2">
        <v>3</v>
      </c>
      <c r="D282" s="7" t="s">
        <v>888</v>
      </c>
      <c r="E282" s="2">
        <v>8</v>
      </c>
      <c r="F282" s="2" t="s">
        <v>511</v>
      </c>
    </row>
    <row r="283" spans="1:6" s="7" customFormat="1" ht="14.25" customHeight="1" x14ac:dyDescent="0.2">
      <c r="A283" s="2"/>
      <c r="B283" s="2"/>
      <c r="C283" s="2"/>
      <c r="E283" s="2"/>
      <c r="F283" s="2"/>
    </row>
    <row r="284" spans="1:6" s="7" customFormat="1" ht="14.25" customHeight="1" x14ac:dyDescent="0.2">
      <c r="A284" s="2" t="s">
        <v>480</v>
      </c>
      <c r="B284" s="2" t="s">
        <v>564</v>
      </c>
      <c r="C284" s="2">
        <v>0</v>
      </c>
      <c r="D284" s="7">
        <v>0</v>
      </c>
      <c r="E284" s="2"/>
      <c r="F284" s="2"/>
    </row>
    <row r="285" spans="1:6" ht="14.25" customHeight="1" x14ac:dyDescent="0.2">
      <c r="A285" s="2" t="s">
        <v>480</v>
      </c>
      <c r="B285" s="2" t="s">
        <v>564</v>
      </c>
      <c r="C285" s="2">
        <v>3</v>
      </c>
      <c r="D285" s="2" t="s">
        <v>888</v>
      </c>
      <c r="E285" s="2">
        <v>1</v>
      </c>
      <c r="F285" s="2" t="s">
        <v>121</v>
      </c>
    </row>
    <row r="286" spans="1:6" ht="14.25" customHeight="1" x14ac:dyDescent="0.2">
      <c r="A286" s="2" t="s">
        <v>480</v>
      </c>
      <c r="B286" s="2" t="s">
        <v>564</v>
      </c>
      <c r="C286" s="2">
        <v>3</v>
      </c>
      <c r="D286" s="2" t="s">
        <v>888</v>
      </c>
      <c r="E286" s="2">
        <v>2</v>
      </c>
      <c r="F286" s="2" t="s">
        <v>503</v>
      </c>
    </row>
    <row r="287" spans="1:6" ht="14.25" customHeight="1" x14ac:dyDescent="0.2">
      <c r="A287" s="2" t="s">
        <v>480</v>
      </c>
      <c r="B287" s="2" t="s">
        <v>564</v>
      </c>
      <c r="C287" s="2">
        <v>3</v>
      </c>
      <c r="D287" s="2" t="s">
        <v>889</v>
      </c>
      <c r="E287" s="2">
        <v>3</v>
      </c>
      <c r="F287" s="2" t="s">
        <v>337</v>
      </c>
    </row>
    <row r="288" spans="1:6" ht="14.25" customHeight="1" x14ac:dyDescent="0.2">
      <c r="A288" s="2" t="s">
        <v>480</v>
      </c>
      <c r="B288" s="2" t="s">
        <v>564</v>
      </c>
      <c r="C288" s="2">
        <v>3</v>
      </c>
      <c r="D288" s="2" t="s">
        <v>888</v>
      </c>
      <c r="E288" s="2">
        <v>4</v>
      </c>
      <c r="F288" s="2" t="s">
        <v>291</v>
      </c>
    </row>
    <row r="289" spans="1:6" ht="14.25" customHeight="1" x14ac:dyDescent="0.2">
      <c r="A289" s="2" t="s">
        <v>480</v>
      </c>
      <c r="B289" s="2" t="s">
        <v>564</v>
      </c>
      <c r="C289" s="2">
        <v>3</v>
      </c>
      <c r="D289" s="2" t="s">
        <v>888</v>
      </c>
      <c r="E289" s="2">
        <v>5</v>
      </c>
      <c r="F289" s="2" t="s">
        <v>364</v>
      </c>
    </row>
    <row r="290" spans="1:6" ht="14.25" customHeight="1" x14ac:dyDescent="0.2">
      <c r="A290" s="2" t="s">
        <v>480</v>
      </c>
      <c r="B290" s="2" t="s">
        <v>564</v>
      </c>
      <c r="C290" s="2">
        <v>3</v>
      </c>
      <c r="D290" s="2" t="s">
        <v>889</v>
      </c>
      <c r="E290" s="2">
        <v>6</v>
      </c>
      <c r="F290" s="2" t="s">
        <v>303</v>
      </c>
    </row>
    <row r="291" spans="1:6" ht="14.25" customHeight="1" x14ac:dyDescent="0.2">
      <c r="A291" s="2" t="s">
        <v>480</v>
      </c>
      <c r="B291" s="2" t="s">
        <v>564</v>
      </c>
      <c r="C291" s="2">
        <v>3</v>
      </c>
      <c r="D291" s="7" t="s">
        <v>887</v>
      </c>
      <c r="E291" s="2">
        <v>7</v>
      </c>
      <c r="F291" s="2" t="s">
        <v>516</v>
      </c>
    </row>
    <row r="292" spans="1:6" ht="14.25" customHeight="1" x14ac:dyDescent="0.2">
      <c r="A292" s="2" t="s">
        <v>480</v>
      </c>
      <c r="B292" s="2" t="s">
        <v>564</v>
      </c>
      <c r="C292" s="2">
        <v>3</v>
      </c>
      <c r="D292" s="7" t="s">
        <v>888</v>
      </c>
      <c r="E292" s="2">
        <v>8</v>
      </c>
      <c r="F292" s="2" t="s">
        <v>356</v>
      </c>
    </row>
    <row r="293" spans="1:6" ht="14.25" customHeight="1" x14ac:dyDescent="0.2">
      <c r="A293" s="2"/>
      <c r="B293" s="2"/>
      <c r="C293" s="2"/>
      <c r="D293" s="7"/>
      <c r="E293" s="2"/>
      <c r="F293" s="2"/>
    </row>
    <row r="294" spans="1:6" ht="14.25" customHeight="1" x14ac:dyDescent="0.2">
      <c r="A294" s="2" t="s">
        <v>480</v>
      </c>
      <c r="B294" s="2" t="s">
        <v>69</v>
      </c>
      <c r="C294" s="2">
        <v>0</v>
      </c>
      <c r="D294" s="7">
        <v>0</v>
      </c>
      <c r="E294" s="2"/>
      <c r="F294" s="2"/>
    </row>
    <row r="295" spans="1:6" ht="14.25" customHeight="1" x14ac:dyDescent="0.2">
      <c r="A295" s="2" t="s">
        <v>480</v>
      </c>
      <c r="B295" s="2" t="s">
        <v>69</v>
      </c>
      <c r="C295" s="2">
        <v>3</v>
      </c>
      <c r="D295" s="2" t="s">
        <v>887</v>
      </c>
      <c r="E295" s="2">
        <v>1</v>
      </c>
      <c r="F295" s="2" t="s">
        <v>718</v>
      </c>
    </row>
    <row r="296" spans="1:6" ht="14.25" customHeight="1" x14ac:dyDescent="0.2">
      <c r="A296" s="2" t="s">
        <v>480</v>
      </c>
      <c r="B296" s="2" t="s">
        <v>69</v>
      </c>
      <c r="C296" s="2">
        <v>3</v>
      </c>
      <c r="D296" s="2" t="s">
        <v>889</v>
      </c>
      <c r="E296" s="2">
        <v>2</v>
      </c>
      <c r="F296" s="2" t="s">
        <v>397</v>
      </c>
    </row>
    <row r="297" spans="1:6" ht="14.25" customHeight="1" x14ac:dyDescent="0.2">
      <c r="A297" s="2" t="s">
        <v>480</v>
      </c>
      <c r="B297" s="2" t="s">
        <v>69</v>
      </c>
      <c r="C297" s="2">
        <v>3</v>
      </c>
      <c r="D297" s="2" t="s">
        <v>889</v>
      </c>
      <c r="E297" s="2">
        <v>3</v>
      </c>
      <c r="F297" s="2" t="s">
        <v>603</v>
      </c>
    </row>
    <row r="298" spans="1:6" ht="14.25" customHeight="1" x14ac:dyDescent="0.2">
      <c r="A298" s="2" t="s">
        <v>480</v>
      </c>
      <c r="B298" s="2" t="s">
        <v>69</v>
      </c>
      <c r="C298" s="2">
        <v>3</v>
      </c>
      <c r="D298" s="2" t="s">
        <v>889</v>
      </c>
      <c r="E298" s="2">
        <v>4</v>
      </c>
      <c r="F298" s="2" t="s">
        <v>634</v>
      </c>
    </row>
    <row r="299" spans="1:6" ht="14.25" customHeight="1" x14ac:dyDescent="0.2">
      <c r="A299" s="2" t="s">
        <v>480</v>
      </c>
      <c r="B299" s="2" t="s">
        <v>69</v>
      </c>
      <c r="C299" s="2">
        <v>3</v>
      </c>
      <c r="D299" s="7" t="s">
        <v>889</v>
      </c>
      <c r="E299" s="2">
        <v>5</v>
      </c>
      <c r="F299" s="2" t="s">
        <v>195</v>
      </c>
    </row>
    <row r="300" spans="1:6" ht="14.25" customHeight="1" x14ac:dyDescent="0.2">
      <c r="A300" s="2" t="s">
        <v>480</v>
      </c>
      <c r="B300" s="2" t="s">
        <v>69</v>
      </c>
      <c r="C300" s="2">
        <v>3</v>
      </c>
      <c r="D300" s="2" t="s">
        <v>887</v>
      </c>
      <c r="E300" s="2">
        <v>6</v>
      </c>
      <c r="F300" s="2" t="s">
        <v>31</v>
      </c>
    </row>
    <row r="301" spans="1:6" ht="14.25" customHeight="1" x14ac:dyDescent="0.2">
      <c r="A301" s="2"/>
      <c r="B301" s="2"/>
      <c r="C301" s="2"/>
      <c r="D301" s="7"/>
      <c r="E301" s="2"/>
      <c r="F301" s="2"/>
    </row>
    <row r="302" spans="1:6" s="7" customFormat="1" ht="14.25" customHeight="1" x14ac:dyDescent="0.2">
      <c r="A302" s="2" t="s">
        <v>476</v>
      </c>
      <c r="B302" s="2" t="s">
        <v>653</v>
      </c>
      <c r="C302" s="2">
        <v>4</v>
      </c>
      <c r="D302" s="7">
        <v>0</v>
      </c>
      <c r="E302" s="2"/>
      <c r="F302" s="2"/>
    </row>
    <row r="303" spans="1:6" s="7" customFormat="1" ht="14.25" customHeight="1" x14ac:dyDescent="0.2">
      <c r="A303" s="2" t="s">
        <v>476</v>
      </c>
      <c r="B303" s="2" t="s">
        <v>653</v>
      </c>
      <c r="C303" s="2">
        <v>1</v>
      </c>
      <c r="D303" s="2" t="s">
        <v>887</v>
      </c>
      <c r="E303" s="2">
        <v>1</v>
      </c>
      <c r="F303" s="2" t="s">
        <v>881</v>
      </c>
    </row>
    <row r="304" spans="1:6" s="7" customFormat="1" ht="14.25" customHeight="1" x14ac:dyDescent="0.2">
      <c r="A304" s="2" t="s">
        <v>476</v>
      </c>
      <c r="B304" s="2" t="s">
        <v>653</v>
      </c>
      <c r="C304" s="2">
        <v>1</v>
      </c>
      <c r="D304" s="2" t="s">
        <v>887</v>
      </c>
      <c r="E304" s="2">
        <v>2</v>
      </c>
      <c r="F304" s="2" t="s">
        <v>234</v>
      </c>
    </row>
    <row r="305" spans="1:6" s="7" customFormat="1" ht="14.25" customHeight="1" x14ac:dyDescent="0.2">
      <c r="A305" s="2" t="s">
        <v>476</v>
      </c>
      <c r="B305" s="2" t="s">
        <v>653</v>
      </c>
      <c r="C305" s="2">
        <v>1</v>
      </c>
      <c r="D305" s="2" t="s">
        <v>889</v>
      </c>
      <c r="E305" s="2">
        <v>3</v>
      </c>
      <c r="F305" s="2" t="s">
        <v>619</v>
      </c>
    </row>
    <row r="306" spans="1:6" s="7" customFormat="1" ht="14.25" customHeight="1" x14ac:dyDescent="0.2">
      <c r="A306" s="2" t="s">
        <v>476</v>
      </c>
      <c r="B306" s="2" t="s">
        <v>653</v>
      </c>
      <c r="C306" s="2">
        <v>1</v>
      </c>
      <c r="D306" s="2" t="s">
        <v>889</v>
      </c>
      <c r="E306" s="2">
        <v>4</v>
      </c>
      <c r="F306" s="2" t="s">
        <v>190</v>
      </c>
    </row>
    <row r="307" spans="1:6" s="7" customFormat="1" ht="14.25" customHeight="1" x14ac:dyDescent="0.2">
      <c r="A307" s="2" t="s">
        <v>476</v>
      </c>
      <c r="B307" s="2" t="s">
        <v>653</v>
      </c>
      <c r="C307" s="2">
        <v>1</v>
      </c>
      <c r="D307" s="2" t="s">
        <v>888</v>
      </c>
      <c r="E307" s="2">
        <v>5</v>
      </c>
      <c r="F307" s="2" t="s">
        <v>1021</v>
      </c>
    </row>
    <row r="308" spans="1:6" s="7" customFormat="1" ht="14.25" customHeight="1" x14ac:dyDescent="0.2">
      <c r="A308" s="2"/>
      <c r="B308" s="2"/>
      <c r="C308" s="2"/>
      <c r="D308" s="2"/>
      <c r="E308" s="2"/>
      <c r="F308" s="2"/>
    </row>
    <row r="309" spans="1:6" s="7" customFormat="1" ht="14.25" customHeight="1" x14ac:dyDescent="0.2">
      <c r="A309" s="2" t="s">
        <v>476</v>
      </c>
      <c r="B309" s="2" t="s">
        <v>730</v>
      </c>
      <c r="C309" s="2">
        <v>0</v>
      </c>
      <c r="D309" s="2">
        <v>4</v>
      </c>
      <c r="E309" s="2"/>
      <c r="F309" s="2"/>
    </row>
    <row r="310" spans="1:6" s="7" customFormat="1" ht="14.25" customHeight="1" x14ac:dyDescent="0.2">
      <c r="A310" s="2" t="s">
        <v>476</v>
      </c>
      <c r="B310" s="2" t="s">
        <v>730</v>
      </c>
      <c r="C310" s="2">
        <v>2</v>
      </c>
      <c r="D310" s="2" t="s">
        <v>888</v>
      </c>
      <c r="E310" s="2">
        <v>1</v>
      </c>
      <c r="F310" s="2" t="s">
        <v>960</v>
      </c>
    </row>
    <row r="311" spans="1:6" s="7" customFormat="1" ht="14.25" customHeight="1" x14ac:dyDescent="0.2">
      <c r="A311" s="2" t="s">
        <v>476</v>
      </c>
      <c r="B311" s="2" t="s">
        <v>730</v>
      </c>
      <c r="C311" s="2">
        <v>2</v>
      </c>
      <c r="D311" s="2" t="s">
        <v>888</v>
      </c>
      <c r="E311" s="2">
        <v>2</v>
      </c>
      <c r="F311" s="2" t="s">
        <v>961</v>
      </c>
    </row>
    <row r="312" spans="1:6" s="7" customFormat="1" ht="14.25" customHeight="1" x14ac:dyDescent="0.2">
      <c r="A312" s="2" t="s">
        <v>476</v>
      </c>
      <c r="B312" s="2" t="s">
        <v>730</v>
      </c>
      <c r="C312" s="2">
        <v>2</v>
      </c>
      <c r="D312" s="2" t="s">
        <v>889</v>
      </c>
      <c r="E312" s="2">
        <v>3</v>
      </c>
      <c r="F312" s="2" t="s">
        <v>962</v>
      </c>
    </row>
    <row r="313" spans="1:6" s="7" customFormat="1" ht="14.25" customHeight="1" x14ac:dyDescent="0.2">
      <c r="A313" s="2"/>
      <c r="B313" s="2"/>
      <c r="C313" s="2"/>
      <c r="D313" s="2"/>
      <c r="E313" s="2"/>
      <c r="F313" s="2"/>
    </row>
    <row r="314" spans="1:6" s="7" customFormat="1" ht="14.25" customHeight="1" x14ac:dyDescent="0.2">
      <c r="A314" s="2" t="s">
        <v>476</v>
      </c>
      <c r="B314" s="2" t="s">
        <v>350</v>
      </c>
      <c r="C314" s="2">
        <v>0</v>
      </c>
      <c r="D314" s="2">
        <v>0</v>
      </c>
      <c r="E314" s="2"/>
      <c r="F314" s="2"/>
    </row>
    <row r="315" spans="1:6" s="7" customFormat="1" ht="14.25" customHeight="1" x14ac:dyDescent="0.2">
      <c r="A315" s="2" t="s">
        <v>476</v>
      </c>
      <c r="B315" s="2" t="s">
        <v>350</v>
      </c>
      <c r="C315" s="2">
        <v>3</v>
      </c>
      <c r="D315" s="2" t="s">
        <v>887</v>
      </c>
      <c r="E315" s="2">
        <v>1</v>
      </c>
      <c r="F315" s="6" t="s">
        <v>963</v>
      </c>
    </row>
    <row r="316" spans="1:6" s="7" customFormat="1" ht="14.25" customHeight="1" x14ac:dyDescent="0.2">
      <c r="A316" s="2" t="s">
        <v>476</v>
      </c>
      <c r="B316" s="2" t="s">
        <v>350</v>
      </c>
      <c r="C316" s="2">
        <v>3</v>
      </c>
      <c r="D316" s="2" t="s">
        <v>888</v>
      </c>
      <c r="E316" s="2">
        <v>2</v>
      </c>
      <c r="F316" s="6" t="s">
        <v>964</v>
      </c>
    </row>
    <row r="317" spans="1:6" s="7" customFormat="1" ht="14.25" customHeight="1" x14ac:dyDescent="0.2">
      <c r="A317" s="2" t="s">
        <v>476</v>
      </c>
      <c r="B317" s="2" t="s">
        <v>350</v>
      </c>
      <c r="C317" s="2">
        <v>3</v>
      </c>
      <c r="D317" s="2" t="s">
        <v>888</v>
      </c>
      <c r="E317" s="2">
        <v>3</v>
      </c>
      <c r="F317" s="6" t="s">
        <v>965</v>
      </c>
    </row>
    <row r="318" spans="1:6" s="7" customFormat="1" ht="14.25" customHeight="1" x14ac:dyDescent="0.2">
      <c r="A318" s="2" t="s">
        <v>476</v>
      </c>
      <c r="B318" s="2" t="s">
        <v>350</v>
      </c>
      <c r="C318" s="2">
        <v>3</v>
      </c>
      <c r="D318" s="2" t="s">
        <v>889</v>
      </c>
      <c r="E318" s="2">
        <v>4</v>
      </c>
      <c r="F318" s="6" t="s">
        <v>966</v>
      </c>
    </row>
    <row r="319" spans="1:6" s="7" customFormat="1" ht="14.25" customHeight="1" x14ac:dyDescent="0.2">
      <c r="A319" s="2"/>
      <c r="B319" s="2"/>
      <c r="C319" s="2"/>
      <c r="D319" s="2"/>
      <c r="E319" s="2"/>
      <c r="F319" s="2"/>
    </row>
    <row r="320" spans="1:6" s="7" customFormat="1" ht="14.25" customHeight="1" x14ac:dyDescent="0.2">
      <c r="A320" s="2" t="s">
        <v>476</v>
      </c>
      <c r="B320" s="2" t="s">
        <v>105</v>
      </c>
      <c r="C320" s="2">
        <v>0</v>
      </c>
      <c r="D320" s="2">
        <v>0</v>
      </c>
      <c r="E320" s="2"/>
      <c r="F320" s="2"/>
    </row>
    <row r="321" spans="1:6" s="7" customFormat="1" ht="14.25" customHeight="1" x14ac:dyDescent="0.2">
      <c r="A321" s="2" t="s">
        <v>476</v>
      </c>
      <c r="B321" s="2" t="s">
        <v>105</v>
      </c>
      <c r="C321" s="2">
        <v>3</v>
      </c>
      <c r="D321" s="2" t="s">
        <v>887</v>
      </c>
      <c r="E321" s="2">
        <v>1</v>
      </c>
      <c r="F321" s="2" t="s">
        <v>687</v>
      </c>
    </row>
    <row r="322" spans="1:6" s="7" customFormat="1" ht="14.25" customHeight="1" x14ac:dyDescent="0.2">
      <c r="A322" s="2" t="s">
        <v>476</v>
      </c>
      <c r="B322" s="2" t="s">
        <v>105</v>
      </c>
      <c r="C322" s="2">
        <v>3</v>
      </c>
      <c r="D322" s="2" t="s">
        <v>888</v>
      </c>
      <c r="E322" s="2">
        <v>2</v>
      </c>
      <c r="F322" s="8" t="s">
        <v>967</v>
      </c>
    </row>
    <row r="323" spans="1:6" s="7" customFormat="1" ht="14.25" customHeight="1" x14ac:dyDescent="0.2">
      <c r="A323" s="2" t="s">
        <v>476</v>
      </c>
      <c r="B323" s="2" t="s">
        <v>105</v>
      </c>
      <c r="C323" s="2">
        <v>3</v>
      </c>
      <c r="D323" s="2" t="s">
        <v>889</v>
      </c>
      <c r="E323" s="2">
        <v>3</v>
      </c>
      <c r="F323" s="2" t="s">
        <v>284</v>
      </c>
    </row>
    <row r="324" spans="1:6" s="7" customFormat="1" ht="14.25" customHeight="1" x14ac:dyDescent="0.2">
      <c r="A324" s="2" t="s">
        <v>476</v>
      </c>
      <c r="B324" s="2" t="s">
        <v>105</v>
      </c>
      <c r="C324" s="2">
        <v>3</v>
      </c>
      <c r="D324" s="2" t="s">
        <v>889</v>
      </c>
      <c r="E324" s="2">
        <v>4</v>
      </c>
      <c r="F324" s="2" t="s">
        <v>715</v>
      </c>
    </row>
    <row r="325" spans="1:6" s="7" customFormat="1" ht="14.25" customHeight="1" x14ac:dyDescent="0.2">
      <c r="A325" s="2" t="s">
        <v>476</v>
      </c>
      <c r="B325" s="2" t="s">
        <v>105</v>
      </c>
      <c r="C325" s="2">
        <v>3</v>
      </c>
      <c r="D325" s="2" t="s">
        <v>889</v>
      </c>
      <c r="E325" s="2">
        <v>5</v>
      </c>
      <c r="F325" s="2" t="s">
        <v>211</v>
      </c>
    </row>
    <row r="326" spans="1:6" s="7" customFormat="1" ht="14.25" customHeight="1" x14ac:dyDescent="0.2">
      <c r="A326" s="2"/>
      <c r="B326" s="2"/>
      <c r="C326" s="2"/>
      <c r="D326" s="2"/>
      <c r="E326" s="2"/>
    </row>
    <row r="327" spans="1:6" s="7" customFormat="1" ht="14.25" customHeight="1" x14ac:dyDescent="0.2">
      <c r="A327" s="2" t="s">
        <v>476</v>
      </c>
      <c r="B327" s="2" t="s">
        <v>527</v>
      </c>
      <c r="C327" s="2">
        <v>0</v>
      </c>
      <c r="D327" s="2">
        <v>0</v>
      </c>
      <c r="E327" s="2"/>
      <c r="F327" s="2"/>
    </row>
    <row r="328" spans="1:6" s="7" customFormat="1" ht="14.25" customHeight="1" x14ac:dyDescent="0.2">
      <c r="A328" s="2" t="s">
        <v>476</v>
      </c>
      <c r="B328" s="2" t="s">
        <v>527</v>
      </c>
      <c r="C328" s="2">
        <v>3</v>
      </c>
      <c r="D328" s="2" t="s">
        <v>887</v>
      </c>
      <c r="E328" s="2">
        <v>1</v>
      </c>
      <c r="F328" s="2" t="s">
        <v>402</v>
      </c>
    </row>
    <row r="329" spans="1:6" s="7" customFormat="1" ht="14.25" customHeight="1" x14ac:dyDescent="0.2">
      <c r="A329" s="2" t="s">
        <v>476</v>
      </c>
      <c r="B329" s="2" t="s">
        <v>527</v>
      </c>
      <c r="C329" s="2">
        <v>3</v>
      </c>
      <c r="D329" s="2" t="s">
        <v>888</v>
      </c>
      <c r="E329" s="2">
        <v>2</v>
      </c>
      <c r="F329" s="2" t="s">
        <v>766</v>
      </c>
    </row>
    <row r="330" spans="1:6" s="7" customFormat="1" ht="14.25" customHeight="1" x14ac:dyDescent="0.2">
      <c r="A330" s="2" t="s">
        <v>476</v>
      </c>
      <c r="B330" s="2" t="s">
        <v>527</v>
      </c>
      <c r="C330" s="2">
        <v>3</v>
      </c>
      <c r="D330" s="2" t="s">
        <v>889</v>
      </c>
      <c r="E330" s="2">
        <v>3</v>
      </c>
      <c r="F330" s="2" t="s">
        <v>354</v>
      </c>
    </row>
    <row r="331" spans="1:6" s="7" customFormat="1" ht="14.25" customHeight="1" x14ac:dyDescent="0.2">
      <c r="A331" s="2"/>
      <c r="B331" s="2"/>
      <c r="C331" s="2"/>
      <c r="D331" s="2"/>
      <c r="E331" s="2"/>
    </row>
    <row r="332" spans="1:6" s="7" customFormat="1" ht="14.25" customHeight="1" x14ac:dyDescent="0.2">
      <c r="A332" s="2" t="s">
        <v>476</v>
      </c>
      <c r="B332" s="2" t="s">
        <v>522</v>
      </c>
      <c r="C332" s="2">
        <v>0</v>
      </c>
      <c r="D332" s="2">
        <v>0</v>
      </c>
      <c r="E332" s="2"/>
      <c r="F332" s="2"/>
    </row>
    <row r="333" spans="1:6" s="7" customFormat="1" ht="14.25" customHeight="1" x14ac:dyDescent="0.2">
      <c r="A333" s="2" t="s">
        <v>476</v>
      </c>
      <c r="B333" s="2" t="s">
        <v>522</v>
      </c>
      <c r="C333" s="2">
        <v>3</v>
      </c>
      <c r="D333" s="2" t="s">
        <v>887</v>
      </c>
      <c r="E333" s="2">
        <v>1</v>
      </c>
      <c r="F333" s="2" t="s">
        <v>636</v>
      </c>
    </row>
    <row r="334" spans="1:6" s="7" customFormat="1" ht="14.25" customHeight="1" x14ac:dyDescent="0.2">
      <c r="A334" s="2" t="s">
        <v>476</v>
      </c>
      <c r="B334" s="2" t="s">
        <v>522</v>
      </c>
      <c r="C334" s="2">
        <v>3</v>
      </c>
      <c r="D334" s="2" t="s">
        <v>888</v>
      </c>
      <c r="E334" s="2">
        <v>2</v>
      </c>
      <c r="F334" s="2" t="s">
        <v>445</v>
      </c>
    </row>
    <row r="335" spans="1:6" s="7" customFormat="1" ht="14.25" customHeight="1" x14ac:dyDescent="0.2">
      <c r="A335" s="2" t="s">
        <v>476</v>
      </c>
      <c r="B335" s="2" t="s">
        <v>522</v>
      </c>
      <c r="C335" s="2">
        <v>3</v>
      </c>
      <c r="D335" s="2" t="s">
        <v>889</v>
      </c>
      <c r="E335" s="2">
        <v>3</v>
      </c>
      <c r="F335" s="2" t="s">
        <v>428</v>
      </c>
    </row>
    <row r="336" spans="1:6" s="7" customFormat="1" ht="14.25" customHeight="1" x14ac:dyDescent="0.2">
      <c r="A336" s="2" t="s">
        <v>476</v>
      </c>
      <c r="B336" s="2" t="s">
        <v>522</v>
      </c>
      <c r="C336" s="2">
        <v>3</v>
      </c>
      <c r="D336" s="2" t="s">
        <v>889</v>
      </c>
      <c r="E336" s="2">
        <v>4</v>
      </c>
      <c r="F336" s="2" t="s">
        <v>222</v>
      </c>
    </row>
    <row r="337" spans="1:6" s="7" customFormat="1" ht="14.25" customHeight="1" x14ac:dyDescent="0.2">
      <c r="A337" s="2"/>
      <c r="B337" s="2"/>
      <c r="C337" s="2"/>
      <c r="D337" s="2"/>
      <c r="E337" s="2"/>
      <c r="F337" s="2"/>
    </row>
    <row r="338" spans="1:6" s="7" customFormat="1" ht="14.25" customHeight="1" x14ac:dyDescent="0.2">
      <c r="A338" s="2" t="s">
        <v>476</v>
      </c>
      <c r="B338" s="2" t="s">
        <v>764</v>
      </c>
      <c r="C338" s="2">
        <v>0</v>
      </c>
      <c r="D338" s="2">
        <v>0</v>
      </c>
      <c r="E338" s="2"/>
      <c r="F338" s="2"/>
    </row>
    <row r="339" spans="1:6" s="7" customFormat="1" ht="14.25" customHeight="1" x14ac:dyDescent="0.2">
      <c r="A339" s="2" t="s">
        <v>476</v>
      </c>
      <c r="B339" s="2" t="s">
        <v>764</v>
      </c>
      <c r="C339" s="2">
        <v>3</v>
      </c>
      <c r="D339" s="2" t="s">
        <v>887</v>
      </c>
      <c r="E339" s="2">
        <v>1</v>
      </c>
      <c r="F339" s="2" t="s">
        <v>836</v>
      </c>
    </row>
    <row r="340" spans="1:6" s="7" customFormat="1" ht="14.25" customHeight="1" x14ac:dyDescent="0.2">
      <c r="A340" s="2" t="s">
        <v>476</v>
      </c>
      <c r="B340" s="2" t="s">
        <v>764</v>
      </c>
      <c r="C340" s="2">
        <v>3</v>
      </c>
      <c r="D340" s="2" t="s">
        <v>888</v>
      </c>
      <c r="E340" s="2">
        <v>2</v>
      </c>
      <c r="F340" s="2" t="s">
        <v>502</v>
      </c>
    </row>
    <row r="341" spans="1:6" s="7" customFormat="1" ht="14.25" customHeight="1" x14ac:dyDescent="0.2">
      <c r="A341" s="2"/>
      <c r="B341" s="2"/>
      <c r="C341" s="2"/>
      <c r="D341" s="2"/>
      <c r="E341" s="2"/>
      <c r="F341" s="2"/>
    </row>
    <row r="342" spans="1:6" s="7" customFormat="1" ht="14.25" customHeight="1" x14ac:dyDescent="0.2">
      <c r="A342" s="2" t="s">
        <v>476</v>
      </c>
      <c r="B342" s="2" t="s">
        <v>852</v>
      </c>
      <c r="C342" s="2">
        <v>0</v>
      </c>
      <c r="D342" s="2">
        <v>0</v>
      </c>
      <c r="E342" s="2"/>
      <c r="F342" s="2"/>
    </row>
    <row r="343" spans="1:6" s="7" customFormat="1" ht="14.25" customHeight="1" x14ac:dyDescent="0.2">
      <c r="A343" s="2" t="s">
        <v>476</v>
      </c>
      <c r="B343" s="2" t="s">
        <v>852</v>
      </c>
      <c r="C343" s="2">
        <v>3</v>
      </c>
      <c r="D343" s="2" t="s">
        <v>887</v>
      </c>
      <c r="E343" s="2">
        <v>1</v>
      </c>
      <c r="F343" s="2" t="s">
        <v>637</v>
      </c>
    </row>
    <row r="344" spans="1:6" s="7" customFormat="1" ht="14.25" customHeight="1" x14ac:dyDescent="0.2">
      <c r="A344" s="2" t="s">
        <v>476</v>
      </c>
      <c r="B344" s="2" t="s">
        <v>852</v>
      </c>
      <c r="C344" s="2">
        <v>3</v>
      </c>
      <c r="D344" s="2" t="s">
        <v>887</v>
      </c>
      <c r="E344" s="2">
        <v>2</v>
      </c>
      <c r="F344" s="2" t="s">
        <v>681</v>
      </c>
    </row>
    <row r="345" spans="1:6" s="7" customFormat="1" ht="14.25" customHeight="1" x14ac:dyDescent="0.2">
      <c r="A345" s="2" t="s">
        <v>476</v>
      </c>
      <c r="B345" s="2" t="s">
        <v>852</v>
      </c>
      <c r="C345" s="2">
        <v>3</v>
      </c>
      <c r="D345" s="2" t="s">
        <v>888</v>
      </c>
      <c r="E345" s="2">
        <v>3</v>
      </c>
      <c r="F345" s="2" t="s">
        <v>271</v>
      </c>
    </row>
    <row r="346" spans="1:6" s="7" customFormat="1" ht="14.25" customHeight="1" x14ac:dyDescent="0.2">
      <c r="A346" s="2" t="s">
        <v>476</v>
      </c>
      <c r="B346" s="2" t="s">
        <v>852</v>
      </c>
      <c r="C346" s="2">
        <v>3</v>
      </c>
      <c r="D346" s="2" t="s">
        <v>889</v>
      </c>
      <c r="E346" s="2">
        <v>4</v>
      </c>
      <c r="F346" s="2" t="s">
        <v>815</v>
      </c>
    </row>
    <row r="347" spans="1:6" s="7" customFormat="1" ht="14.25" customHeight="1" x14ac:dyDescent="0.2">
      <c r="A347" s="2" t="s">
        <v>476</v>
      </c>
      <c r="B347" s="2" t="s">
        <v>852</v>
      </c>
      <c r="C347" s="2">
        <v>3</v>
      </c>
      <c r="D347" s="2" t="s">
        <v>889</v>
      </c>
      <c r="E347" s="2">
        <v>5</v>
      </c>
      <c r="F347" s="2" t="s">
        <v>312</v>
      </c>
    </row>
    <row r="348" spans="1:6" s="7" customFormat="1" ht="14.25" customHeight="1" x14ac:dyDescent="0.2">
      <c r="A348" s="2"/>
      <c r="B348" s="2"/>
      <c r="C348" s="2"/>
      <c r="D348" s="2"/>
      <c r="E348" s="2"/>
      <c r="F348" s="2"/>
    </row>
    <row r="349" spans="1:6" s="7" customFormat="1" ht="14.25" customHeight="1" x14ac:dyDescent="0.2">
      <c r="A349" s="2" t="s">
        <v>476</v>
      </c>
      <c r="B349" s="2" t="s">
        <v>158</v>
      </c>
      <c r="C349" s="2">
        <v>0</v>
      </c>
      <c r="D349" s="2">
        <v>0</v>
      </c>
      <c r="E349" s="2"/>
      <c r="F349" s="2"/>
    </row>
    <row r="350" spans="1:6" s="7" customFormat="1" ht="14.25" customHeight="1" x14ac:dyDescent="0.2">
      <c r="A350" s="2" t="s">
        <v>476</v>
      </c>
      <c r="B350" s="2" t="s">
        <v>158</v>
      </c>
      <c r="C350" s="2">
        <v>3</v>
      </c>
      <c r="D350" s="2" t="s">
        <v>887</v>
      </c>
      <c r="E350" s="2">
        <v>1</v>
      </c>
      <c r="F350" s="2" t="s">
        <v>173</v>
      </c>
    </row>
    <row r="351" spans="1:6" s="7" customFormat="1" ht="14.25" customHeight="1" x14ac:dyDescent="0.2">
      <c r="A351" s="2" t="s">
        <v>476</v>
      </c>
      <c r="B351" s="2" t="s">
        <v>158</v>
      </c>
      <c r="C351" s="2">
        <v>3</v>
      </c>
      <c r="D351" s="2" t="s">
        <v>888</v>
      </c>
      <c r="E351" s="2">
        <v>2</v>
      </c>
      <c r="F351" s="2" t="s">
        <v>348</v>
      </c>
    </row>
    <row r="352" spans="1:6" s="7" customFormat="1" ht="14.25" customHeight="1" x14ac:dyDescent="0.2">
      <c r="A352" s="2" t="s">
        <v>476</v>
      </c>
      <c r="B352" s="2" t="s">
        <v>158</v>
      </c>
      <c r="C352" s="2">
        <v>3</v>
      </c>
      <c r="D352" s="2" t="s">
        <v>889</v>
      </c>
      <c r="E352" s="2">
        <v>3</v>
      </c>
      <c r="F352" s="2" t="s">
        <v>849</v>
      </c>
    </row>
    <row r="353" spans="1:6" s="7" customFormat="1" ht="14.25" customHeight="1" x14ac:dyDescent="0.2">
      <c r="A353" s="2"/>
      <c r="B353" s="2"/>
      <c r="C353" s="2"/>
      <c r="D353" s="2"/>
      <c r="E353" s="2"/>
      <c r="F353" s="2"/>
    </row>
    <row r="354" spans="1:6" s="7" customFormat="1" ht="14.25" customHeight="1" x14ac:dyDescent="0.2">
      <c r="A354" s="2" t="s">
        <v>476</v>
      </c>
      <c r="B354" s="2" t="s">
        <v>457</v>
      </c>
      <c r="C354" s="2">
        <v>0</v>
      </c>
      <c r="D354" s="2">
        <v>0</v>
      </c>
      <c r="E354" s="2"/>
      <c r="F354" s="2"/>
    </row>
    <row r="355" spans="1:6" s="7" customFormat="1" ht="14.25" customHeight="1" x14ac:dyDescent="0.2">
      <c r="A355" s="2" t="s">
        <v>476</v>
      </c>
      <c r="B355" s="2" t="s">
        <v>457</v>
      </c>
      <c r="C355" s="2">
        <v>3</v>
      </c>
      <c r="D355" s="2" t="s">
        <v>887</v>
      </c>
      <c r="E355" s="2">
        <v>1</v>
      </c>
      <c r="F355" s="2" t="s">
        <v>151</v>
      </c>
    </row>
    <row r="356" spans="1:6" s="7" customFormat="1" ht="14.25" customHeight="1" x14ac:dyDescent="0.2">
      <c r="A356" s="2" t="s">
        <v>476</v>
      </c>
      <c r="B356" s="2" t="s">
        <v>457</v>
      </c>
      <c r="C356" s="2">
        <v>3</v>
      </c>
      <c r="D356" s="2" t="s">
        <v>887</v>
      </c>
      <c r="E356" s="2">
        <v>2</v>
      </c>
      <c r="F356" s="2" t="s">
        <v>237</v>
      </c>
    </row>
    <row r="357" spans="1:6" s="7" customFormat="1" ht="14.25" customHeight="1" x14ac:dyDescent="0.2">
      <c r="A357" s="2" t="s">
        <v>476</v>
      </c>
      <c r="B357" s="2" t="s">
        <v>457</v>
      </c>
      <c r="C357" s="2">
        <v>3</v>
      </c>
      <c r="D357" s="2" t="s">
        <v>887</v>
      </c>
      <c r="E357" s="2">
        <v>3</v>
      </c>
      <c r="F357" s="2" t="s">
        <v>526</v>
      </c>
    </row>
    <row r="358" spans="1:6" s="7" customFormat="1" ht="14.25" customHeight="1" x14ac:dyDescent="0.2">
      <c r="A358" s="2" t="s">
        <v>476</v>
      </c>
      <c r="B358" s="2" t="s">
        <v>457</v>
      </c>
      <c r="C358" s="2">
        <v>3</v>
      </c>
      <c r="D358" s="2" t="s">
        <v>887</v>
      </c>
      <c r="E358" s="2">
        <v>4</v>
      </c>
      <c r="F358" s="2" t="s">
        <v>819</v>
      </c>
    </row>
    <row r="359" spans="1:6" s="7" customFormat="1" ht="14.25" customHeight="1" x14ac:dyDescent="0.2">
      <c r="A359" s="2" t="s">
        <v>476</v>
      </c>
      <c r="B359" s="2" t="s">
        <v>457</v>
      </c>
      <c r="C359" s="2">
        <v>3</v>
      </c>
      <c r="D359" s="2" t="s">
        <v>888</v>
      </c>
      <c r="E359" s="2">
        <v>5</v>
      </c>
      <c r="F359" s="2" t="s">
        <v>562</v>
      </c>
    </row>
    <row r="360" spans="1:6" s="7" customFormat="1" ht="14.25" customHeight="1" x14ac:dyDescent="0.2">
      <c r="A360" s="2" t="s">
        <v>476</v>
      </c>
      <c r="B360" s="2" t="s">
        <v>457</v>
      </c>
      <c r="C360" s="2">
        <v>3</v>
      </c>
      <c r="D360" s="2" t="s">
        <v>889</v>
      </c>
      <c r="E360" s="2">
        <v>6</v>
      </c>
      <c r="F360" s="2" t="s">
        <v>248</v>
      </c>
    </row>
    <row r="361" spans="1:6" s="7" customFormat="1" ht="14.25" customHeight="1" x14ac:dyDescent="0.2">
      <c r="A361" s="2"/>
      <c r="B361" s="2"/>
      <c r="C361" s="2"/>
      <c r="D361" s="2"/>
      <c r="E361" s="2"/>
      <c r="F361" s="2"/>
    </row>
    <row r="362" spans="1:6" s="7" customFormat="1" ht="14.25" customHeight="1" x14ac:dyDescent="0.2">
      <c r="A362" s="2" t="s">
        <v>565</v>
      </c>
      <c r="B362" s="2" t="s">
        <v>684</v>
      </c>
      <c r="C362" s="2">
        <v>1</v>
      </c>
      <c r="D362" s="2">
        <v>2</v>
      </c>
      <c r="E362" s="2"/>
      <c r="F362" s="2"/>
    </row>
    <row r="363" spans="1:6" s="7" customFormat="1" ht="14.25" customHeight="1" x14ac:dyDescent="0.2">
      <c r="A363" s="2" t="s">
        <v>565</v>
      </c>
      <c r="B363" s="2" t="s">
        <v>684</v>
      </c>
      <c r="C363" s="2">
        <v>1</v>
      </c>
      <c r="D363" s="2" t="s">
        <v>887</v>
      </c>
      <c r="E363" s="2">
        <v>1</v>
      </c>
      <c r="F363" s="30" t="s">
        <v>710</v>
      </c>
    </row>
    <row r="364" spans="1:6" s="7" customFormat="1" ht="14.25" customHeight="1" x14ac:dyDescent="0.2">
      <c r="A364" s="2" t="s">
        <v>565</v>
      </c>
      <c r="B364" s="2" t="s">
        <v>684</v>
      </c>
      <c r="C364" s="2">
        <v>1</v>
      </c>
      <c r="D364" s="2" t="s">
        <v>887</v>
      </c>
      <c r="E364" s="2">
        <v>2</v>
      </c>
      <c r="F364" s="30" t="s">
        <v>1100</v>
      </c>
    </row>
    <row r="365" spans="1:6" s="7" customFormat="1" ht="14.25" customHeight="1" x14ac:dyDescent="0.2">
      <c r="A365" s="2" t="s">
        <v>565</v>
      </c>
      <c r="B365" s="2" t="s">
        <v>684</v>
      </c>
      <c r="C365" s="2">
        <v>1</v>
      </c>
      <c r="D365" s="2" t="s">
        <v>888</v>
      </c>
      <c r="E365" s="2">
        <v>3</v>
      </c>
      <c r="F365" s="30" t="s">
        <v>1101</v>
      </c>
    </row>
    <row r="366" spans="1:6" s="7" customFormat="1" ht="14.25" customHeight="1" x14ac:dyDescent="0.2">
      <c r="A366" s="2" t="s">
        <v>565</v>
      </c>
      <c r="B366" s="2" t="s">
        <v>684</v>
      </c>
      <c r="C366" s="2">
        <v>1</v>
      </c>
      <c r="D366" s="2" t="s">
        <v>887</v>
      </c>
      <c r="E366" s="2">
        <v>4</v>
      </c>
      <c r="F366" s="30" t="s">
        <v>1102</v>
      </c>
    </row>
    <row r="367" spans="1:6" s="7" customFormat="1" ht="14.25" customHeight="1" x14ac:dyDescent="0.2">
      <c r="A367" s="2" t="s">
        <v>565</v>
      </c>
      <c r="B367" s="2" t="s">
        <v>684</v>
      </c>
      <c r="C367" s="2">
        <v>2</v>
      </c>
      <c r="D367" s="2" t="s">
        <v>887</v>
      </c>
      <c r="E367" s="2">
        <v>5</v>
      </c>
      <c r="F367" s="30" t="s">
        <v>1103</v>
      </c>
    </row>
    <row r="368" spans="1:6" s="7" customFormat="1" ht="14.25" customHeight="1" x14ac:dyDescent="0.2">
      <c r="A368" s="2" t="s">
        <v>565</v>
      </c>
      <c r="B368" s="2" t="s">
        <v>684</v>
      </c>
      <c r="C368" s="2">
        <v>2</v>
      </c>
      <c r="D368" s="2" t="s">
        <v>887</v>
      </c>
      <c r="E368" s="2">
        <v>6</v>
      </c>
      <c r="F368" s="30" t="s">
        <v>1104</v>
      </c>
    </row>
    <row r="369" spans="1:6" s="7" customFormat="1" ht="14.25" customHeight="1" x14ac:dyDescent="0.2">
      <c r="A369" s="2" t="s">
        <v>565</v>
      </c>
      <c r="B369" s="2" t="s">
        <v>684</v>
      </c>
      <c r="C369" s="2">
        <v>2</v>
      </c>
      <c r="D369" s="2" t="s">
        <v>887</v>
      </c>
      <c r="E369" s="2">
        <v>7</v>
      </c>
      <c r="F369" s="30" t="s">
        <v>96</v>
      </c>
    </row>
    <row r="370" spans="1:6" s="7" customFormat="1" ht="14.25" customHeight="1" x14ac:dyDescent="0.2">
      <c r="A370" s="2" t="s">
        <v>565</v>
      </c>
      <c r="B370" s="2" t="s">
        <v>684</v>
      </c>
      <c r="C370" s="2">
        <v>2</v>
      </c>
      <c r="D370" s="2" t="s">
        <v>887</v>
      </c>
      <c r="E370" s="2">
        <v>8</v>
      </c>
      <c r="F370" s="30" t="s">
        <v>1105</v>
      </c>
    </row>
    <row r="371" spans="1:6" s="7" customFormat="1" ht="14.25" customHeight="1" x14ac:dyDescent="0.2">
      <c r="A371" s="2" t="s">
        <v>565</v>
      </c>
      <c r="B371" s="2" t="s">
        <v>684</v>
      </c>
      <c r="C371" s="2">
        <v>2</v>
      </c>
      <c r="D371" s="2" t="s">
        <v>888</v>
      </c>
      <c r="E371" s="2">
        <v>9</v>
      </c>
      <c r="F371" s="30" t="s">
        <v>1106</v>
      </c>
    </row>
    <row r="372" spans="1:6" s="7" customFormat="1" ht="14.25" customHeight="1" x14ac:dyDescent="0.2">
      <c r="A372" s="2"/>
      <c r="B372" s="2"/>
      <c r="C372" s="2"/>
      <c r="D372" s="2"/>
      <c r="E372" s="2"/>
      <c r="F372" s="2"/>
    </row>
    <row r="373" spans="1:6" s="7" customFormat="1" ht="14.25" customHeight="1" x14ac:dyDescent="0.2">
      <c r="A373" s="2" t="s">
        <v>565</v>
      </c>
      <c r="B373" s="2" t="s">
        <v>233</v>
      </c>
      <c r="C373" s="2">
        <v>1</v>
      </c>
      <c r="D373" s="2">
        <v>4</v>
      </c>
      <c r="E373" s="2"/>
      <c r="F373" s="2"/>
    </row>
    <row r="374" spans="1:6" s="7" customFormat="1" ht="14.25" customHeight="1" x14ac:dyDescent="0.2">
      <c r="A374" s="2" t="s">
        <v>565</v>
      </c>
      <c r="B374" s="2" t="s">
        <v>233</v>
      </c>
      <c r="C374" s="2">
        <v>1</v>
      </c>
      <c r="D374" s="2" t="s">
        <v>887</v>
      </c>
      <c r="E374" s="2">
        <v>1</v>
      </c>
      <c r="F374" s="30" t="s">
        <v>1107</v>
      </c>
    </row>
    <row r="375" spans="1:6" s="7" customFormat="1" ht="14.25" customHeight="1" x14ac:dyDescent="0.2">
      <c r="A375" s="2" t="s">
        <v>565</v>
      </c>
      <c r="B375" s="2" t="s">
        <v>233</v>
      </c>
      <c r="C375" s="2">
        <v>1</v>
      </c>
      <c r="D375" s="2" t="s">
        <v>888</v>
      </c>
      <c r="E375" s="2">
        <v>2</v>
      </c>
      <c r="F375" s="30" t="s">
        <v>1108</v>
      </c>
    </row>
    <row r="376" spans="1:6" s="7" customFormat="1" ht="14.25" customHeight="1" x14ac:dyDescent="0.2">
      <c r="A376" s="2" t="s">
        <v>565</v>
      </c>
      <c r="B376" s="2" t="s">
        <v>233</v>
      </c>
      <c r="C376" s="2">
        <v>2</v>
      </c>
      <c r="D376" s="2" t="s">
        <v>887</v>
      </c>
      <c r="E376" s="2">
        <v>3</v>
      </c>
      <c r="F376" s="30" t="s">
        <v>1109</v>
      </c>
    </row>
    <row r="377" spans="1:6" s="7" customFormat="1" ht="14.25" customHeight="1" x14ac:dyDescent="0.2">
      <c r="A377" s="2" t="s">
        <v>565</v>
      </c>
      <c r="B377" s="2" t="s">
        <v>233</v>
      </c>
      <c r="C377" s="2">
        <v>2</v>
      </c>
      <c r="D377" s="2" t="s">
        <v>887</v>
      </c>
      <c r="E377" s="2">
        <v>4</v>
      </c>
      <c r="F377" s="30" t="s">
        <v>1110</v>
      </c>
    </row>
    <row r="378" spans="1:6" s="7" customFormat="1" ht="14.25" customHeight="1" x14ac:dyDescent="0.2">
      <c r="A378" s="2" t="s">
        <v>565</v>
      </c>
      <c r="B378" s="2" t="s">
        <v>233</v>
      </c>
      <c r="C378" s="2">
        <v>2</v>
      </c>
      <c r="D378" s="2" t="s">
        <v>887</v>
      </c>
      <c r="E378" s="2">
        <v>5</v>
      </c>
      <c r="F378" s="30" t="s">
        <v>1111</v>
      </c>
    </row>
    <row r="379" spans="1:6" s="7" customFormat="1" ht="14.25" customHeight="1" x14ac:dyDescent="0.2">
      <c r="A379" s="2"/>
      <c r="B379" s="2"/>
      <c r="C379" s="2"/>
      <c r="D379" s="2"/>
      <c r="E379" s="2"/>
      <c r="F379" s="2"/>
    </row>
    <row r="380" spans="1:6" s="7" customFormat="1" ht="14.25" customHeight="1" x14ac:dyDescent="0.2">
      <c r="A380" s="2" t="s">
        <v>565</v>
      </c>
      <c r="B380" s="2" t="s">
        <v>738</v>
      </c>
      <c r="C380" s="2">
        <v>0</v>
      </c>
      <c r="D380" s="2">
        <v>0</v>
      </c>
      <c r="E380" s="2"/>
      <c r="F380" s="2"/>
    </row>
    <row r="381" spans="1:6" s="7" customFormat="1" ht="14.25" customHeight="1" x14ac:dyDescent="0.2">
      <c r="A381" s="2" t="s">
        <v>565</v>
      </c>
      <c r="B381" s="2" t="s">
        <v>738</v>
      </c>
      <c r="C381" s="2">
        <v>3</v>
      </c>
      <c r="D381" s="2" t="s">
        <v>887</v>
      </c>
      <c r="E381" s="2">
        <v>1</v>
      </c>
      <c r="F381" s="30" t="s">
        <v>1112</v>
      </c>
    </row>
    <row r="382" spans="1:6" s="7" customFormat="1" ht="14.25" customHeight="1" x14ac:dyDescent="0.2">
      <c r="A382" s="2" t="s">
        <v>565</v>
      </c>
      <c r="B382" s="2" t="s">
        <v>738</v>
      </c>
      <c r="C382" s="2">
        <v>3</v>
      </c>
      <c r="D382" s="2" t="s">
        <v>887</v>
      </c>
      <c r="E382" s="2">
        <v>2</v>
      </c>
      <c r="F382" s="30" t="s">
        <v>1113</v>
      </c>
    </row>
    <row r="383" spans="1:6" s="7" customFormat="1" ht="14.25" customHeight="1" x14ac:dyDescent="0.2">
      <c r="A383" s="2" t="s">
        <v>565</v>
      </c>
      <c r="B383" s="2" t="s">
        <v>738</v>
      </c>
      <c r="C383" s="2">
        <v>3</v>
      </c>
      <c r="D383" s="2" t="s">
        <v>887</v>
      </c>
      <c r="E383" s="2">
        <v>3</v>
      </c>
      <c r="F383" s="30" t="s">
        <v>1114</v>
      </c>
    </row>
    <row r="384" spans="1:6" s="7" customFormat="1" ht="14.25" customHeight="1" x14ac:dyDescent="0.2">
      <c r="A384" s="2" t="s">
        <v>565</v>
      </c>
      <c r="B384" s="2" t="s">
        <v>738</v>
      </c>
      <c r="C384" s="2">
        <v>3</v>
      </c>
      <c r="D384" s="2" t="s">
        <v>887</v>
      </c>
      <c r="E384" s="2">
        <v>4</v>
      </c>
      <c r="F384" s="30" t="s">
        <v>1115</v>
      </c>
    </row>
    <row r="385" spans="1:6" s="7" customFormat="1" ht="14.25" customHeight="1" x14ac:dyDescent="0.2">
      <c r="A385" s="2" t="s">
        <v>565</v>
      </c>
      <c r="B385" s="2" t="s">
        <v>738</v>
      </c>
      <c r="C385" s="2">
        <v>3</v>
      </c>
      <c r="D385" s="2" t="s">
        <v>887</v>
      </c>
      <c r="E385" s="2">
        <v>5</v>
      </c>
      <c r="F385" s="30" t="s">
        <v>988</v>
      </c>
    </row>
    <row r="386" spans="1:6" s="7" customFormat="1" ht="14.25" customHeight="1" x14ac:dyDescent="0.2">
      <c r="A386" s="2" t="s">
        <v>565</v>
      </c>
      <c r="B386" s="2" t="s">
        <v>738</v>
      </c>
      <c r="C386" s="2">
        <v>3</v>
      </c>
      <c r="D386" s="2" t="s">
        <v>887</v>
      </c>
      <c r="E386" s="2">
        <v>6</v>
      </c>
      <c r="F386" s="30" t="s">
        <v>989</v>
      </c>
    </row>
    <row r="387" spans="1:6" s="7" customFormat="1" ht="14.25" customHeight="1" x14ac:dyDescent="0.2">
      <c r="A387" s="2" t="s">
        <v>565</v>
      </c>
      <c r="B387" s="2" t="s">
        <v>738</v>
      </c>
      <c r="C387" s="2">
        <v>3</v>
      </c>
      <c r="D387" s="2" t="s">
        <v>887</v>
      </c>
      <c r="E387" s="2">
        <v>7</v>
      </c>
      <c r="F387" s="30" t="s">
        <v>1116</v>
      </c>
    </row>
    <row r="388" spans="1:6" s="7" customFormat="1" ht="14.25" customHeight="1" x14ac:dyDescent="0.2">
      <c r="A388" s="2" t="s">
        <v>565</v>
      </c>
      <c r="B388" s="2" t="s">
        <v>738</v>
      </c>
      <c r="C388" s="2">
        <v>3</v>
      </c>
      <c r="D388" s="2" t="s">
        <v>887</v>
      </c>
      <c r="E388" s="2">
        <v>8</v>
      </c>
      <c r="F388" s="30" t="s">
        <v>990</v>
      </c>
    </row>
    <row r="389" spans="1:6" s="7" customFormat="1" ht="14.25" customHeight="1" x14ac:dyDescent="0.2">
      <c r="A389" s="2"/>
      <c r="B389" s="2"/>
      <c r="C389" s="2"/>
      <c r="D389" s="2"/>
      <c r="E389" s="2"/>
      <c r="F389" s="2"/>
    </row>
    <row r="390" spans="1:6" s="7" customFormat="1" ht="14.25" customHeight="1" x14ac:dyDescent="0.2">
      <c r="A390" s="2" t="s">
        <v>568</v>
      </c>
      <c r="B390" s="2" t="s">
        <v>847</v>
      </c>
      <c r="C390" s="2">
        <v>0</v>
      </c>
      <c r="D390" s="2">
        <v>0</v>
      </c>
      <c r="E390" s="2"/>
      <c r="F390" s="2"/>
    </row>
    <row r="391" spans="1:6" s="7" customFormat="1" ht="14.25" customHeight="1" x14ac:dyDescent="0.2">
      <c r="A391" s="2" t="s">
        <v>568</v>
      </c>
      <c r="B391" s="2" t="s">
        <v>847</v>
      </c>
      <c r="C391" s="2">
        <v>3</v>
      </c>
      <c r="D391" s="2" t="s">
        <v>887</v>
      </c>
      <c r="E391" s="2">
        <v>1</v>
      </c>
      <c r="F391" s="31" t="s">
        <v>1117</v>
      </c>
    </row>
    <row r="392" spans="1:6" s="7" customFormat="1" ht="14.25" customHeight="1" x14ac:dyDescent="0.2">
      <c r="A392" s="2" t="s">
        <v>568</v>
      </c>
      <c r="B392" s="2" t="s">
        <v>847</v>
      </c>
      <c r="C392" s="2">
        <v>3</v>
      </c>
      <c r="D392" s="2" t="s">
        <v>887</v>
      </c>
      <c r="E392" s="2">
        <v>2</v>
      </c>
      <c r="F392" s="31" t="s">
        <v>1118</v>
      </c>
    </row>
    <row r="393" spans="1:6" s="7" customFormat="1" ht="14.25" customHeight="1" x14ac:dyDescent="0.2">
      <c r="A393" s="2" t="s">
        <v>568</v>
      </c>
      <c r="B393" s="2" t="s">
        <v>847</v>
      </c>
      <c r="C393" s="2">
        <v>3</v>
      </c>
      <c r="D393" s="2" t="s">
        <v>887</v>
      </c>
      <c r="E393" s="2">
        <v>3</v>
      </c>
      <c r="F393" s="31" t="s">
        <v>1006</v>
      </c>
    </row>
    <row r="394" spans="1:6" s="7" customFormat="1" ht="14.25" customHeight="1" x14ac:dyDescent="0.2">
      <c r="A394" s="2" t="s">
        <v>568</v>
      </c>
      <c r="B394" s="2" t="s">
        <v>847</v>
      </c>
      <c r="C394" s="2">
        <v>3</v>
      </c>
      <c r="D394" s="2" t="s">
        <v>887</v>
      </c>
      <c r="E394" s="2">
        <v>4</v>
      </c>
      <c r="F394" s="31" t="s">
        <v>1007</v>
      </c>
    </row>
    <row r="395" spans="1:6" s="7" customFormat="1" ht="14.25" customHeight="1" x14ac:dyDescent="0.2">
      <c r="A395" s="2" t="s">
        <v>568</v>
      </c>
      <c r="B395" s="2" t="s">
        <v>847</v>
      </c>
      <c r="C395" s="2">
        <v>3</v>
      </c>
      <c r="D395" s="2" t="s">
        <v>889</v>
      </c>
      <c r="E395" s="2">
        <v>5</v>
      </c>
      <c r="F395" s="31" t="s">
        <v>1008</v>
      </c>
    </row>
    <row r="396" spans="1:6" s="7" customFormat="1" ht="14.25" customHeight="1" x14ac:dyDescent="0.2">
      <c r="A396" s="2" t="s">
        <v>568</v>
      </c>
      <c r="B396" s="2" t="s">
        <v>847</v>
      </c>
      <c r="C396" s="2">
        <v>3</v>
      </c>
      <c r="D396" s="2" t="s">
        <v>887</v>
      </c>
      <c r="E396" s="2">
        <v>6</v>
      </c>
      <c r="F396" s="31" t="s">
        <v>1009</v>
      </c>
    </row>
    <row r="397" spans="1:6" s="7" customFormat="1" ht="14.25" customHeight="1" x14ac:dyDescent="0.2">
      <c r="A397" s="2"/>
      <c r="B397" s="2"/>
      <c r="C397" s="2"/>
      <c r="D397" s="2"/>
      <c r="E397" s="2"/>
      <c r="F397" s="2"/>
    </row>
    <row r="398" spans="1:6" s="7" customFormat="1" ht="14.25" customHeight="1" x14ac:dyDescent="0.2">
      <c r="A398" s="2" t="s">
        <v>565</v>
      </c>
      <c r="B398" s="2" t="s">
        <v>707</v>
      </c>
      <c r="C398" s="2">
        <v>0</v>
      </c>
      <c r="D398" s="2">
        <v>0</v>
      </c>
      <c r="E398" s="2"/>
      <c r="F398" s="2"/>
    </row>
    <row r="399" spans="1:6" s="7" customFormat="1" ht="14.25" customHeight="1" x14ac:dyDescent="0.2">
      <c r="A399" s="2" t="s">
        <v>565</v>
      </c>
      <c r="B399" s="2" t="s">
        <v>707</v>
      </c>
      <c r="C399" s="2">
        <v>3</v>
      </c>
      <c r="D399" s="2" t="s">
        <v>887</v>
      </c>
      <c r="E399" s="2">
        <v>1</v>
      </c>
      <c r="F399" s="31" t="s">
        <v>1010</v>
      </c>
    </row>
    <row r="400" spans="1:6" s="7" customFormat="1" ht="14.25" customHeight="1" x14ac:dyDescent="0.2">
      <c r="A400" s="2" t="s">
        <v>565</v>
      </c>
      <c r="B400" s="2" t="s">
        <v>707</v>
      </c>
      <c r="C400" s="2">
        <v>3</v>
      </c>
      <c r="D400" s="2" t="s">
        <v>887</v>
      </c>
      <c r="E400" s="2">
        <v>2</v>
      </c>
      <c r="F400" s="31" t="s">
        <v>1011</v>
      </c>
    </row>
    <row r="401" spans="1:6" s="7" customFormat="1" ht="14.25" customHeight="1" x14ac:dyDescent="0.2">
      <c r="A401" s="2" t="s">
        <v>565</v>
      </c>
      <c r="B401" s="2" t="s">
        <v>707</v>
      </c>
      <c r="C401" s="2">
        <v>3</v>
      </c>
      <c r="D401" s="2" t="s">
        <v>887</v>
      </c>
      <c r="E401" s="2">
        <v>3</v>
      </c>
      <c r="F401" s="31" t="s">
        <v>1012</v>
      </c>
    </row>
    <row r="402" spans="1:6" s="7" customFormat="1" ht="14.25" customHeight="1" x14ac:dyDescent="0.2">
      <c r="A402" s="2" t="s">
        <v>565</v>
      </c>
      <c r="B402" s="2" t="s">
        <v>707</v>
      </c>
      <c r="C402" s="2">
        <v>3</v>
      </c>
      <c r="D402" s="2" t="s">
        <v>887</v>
      </c>
      <c r="E402" s="2">
        <v>4</v>
      </c>
      <c r="F402" s="31" t="s">
        <v>1119</v>
      </c>
    </row>
    <row r="403" spans="1:6" s="7" customFormat="1" ht="14.25" customHeight="1" x14ac:dyDescent="0.2">
      <c r="A403" s="2" t="s">
        <v>565</v>
      </c>
      <c r="B403" s="2" t="s">
        <v>707</v>
      </c>
      <c r="C403" s="2">
        <v>3</v>
      </c>
      <c r="D403" s="2" t="s">
        <v>887</v>
      </c>
      <c r="E403" s="2">
        <v>5</v>
      </c>
      <c r="F403" s="31" t="s">
        <v>1013</v>
      </c>
    </row>
    <row r="404" spans="1:6" s="7" customFormat="1" ht="14.25" customHeight="1" x14ac:dyDescent="0.2">
      <c r="A404" s="2"/>
      <c r="B404" s="2"/>
      <c r="C404" s="2"/>
      <c r="D404" s="2"/>
      <c r="E404" s="2"/>
      <c r="F404" s="2"/>
    </row>
    <row r="405" spans="1:6" s="7" customFormat="1" ht="14.25" customHeight="1" x14ac:dyDescent="0.2">
      <c r="A405" s="2" t="s">
        <v>565</v>
      </c>
      <c r="B405" s="2" t="s">
        <v>360</v>
      </c>
      <c r="C405" s="2">
        <v>0</v>
      </c>
      <c r="D405" s="2">
        <v>0</v>
      </c>
      <c r="E405" s="2"/>
      <c r="F405" s="2"/>
    </row>
    <row r="406" spans="1:6" s="7" customFormat="1" ht="14.25" customHeight="1" x14ac:dyDescent="0.2">
      <c r="A406" s="2" t="s">
        <v>565</v>
      </c>
      <c r="B406" s="2" t="s">
        <v>360</v>
      </c>
      <c r="C406" s="2">
        <v>3</v>
      </c>
      <c r="D406" s="2" t="s">
        <v>887</v>
      </c>
      <c r="E406" s="2">
        <v>1</v>
      </c>
      <c r="F406" s="31" t="s">
        <v>1014</v>
      </c>
    </row>
    <row r="407" spans="1:6" s="7" customFormat="1" ht="14.25" customHeight="1" x14ac:dyDescent="0.2">
      <c r="A407" s="2" t="s">
        <v>565</v>
      </c>
      <c r="B407" s="2" t="s">
        <v>360</v>
      </c>
      <c r="C407" s="2">
        <v>3</v>
      </c>
      <c r="D407" s="2" t="s">
        <v>887</v>
      </c>
      <c r="E407" s="2">
        <v>2</v>
      </c>
      <c r="F407" s="31" t="s">
        <v>1015</v>
      </c>
    </row>
    <row r="408" spans="1:6" s="7" customFormat="1" ht="14.25" customHeight="1" x14ac:dyDescent="0.2">
      <c r="A408" s="2" t="s">
        <v>565</v>
      </c>
      <c r="B408" s="2" t="s">
        <v>360</v>
      </c>
      <c r="C408" s="2">
        <v>3</v>
      </c>
      <c r="D408" s="2" t="s">
        <v>887</v>
      </c>
      <c r="E408" s="2">
        <v>3</v>
      </c>
      <c r="F408" s="31" t="s">
        <v>1016</v>
      </c>
    </row>
    <row r="409" spans="1:6" s="7" customFormat="1" ht="14.25" customHeight="1" x14ac:dyDescent="0.2">
      <c r="A409" s="2" t="s">
        <v>565</v>
      </c>
      <c r="B409" s="2" t="s">
        <v>360</v>
      </c>
      <c r="C409" s="2">
        <v>3</v>
      </c>
      <c r="D409" s="2" t="s">
        <v>887</v>
      </c>
      <c r="E409" s="2">
        <v>4</v>
      </c>
      <c r="F409" s="31" t="s">
        <v>1017</v>
      </c>
    </row>
    <row r="410" spans="1:6" s="7" customFormat="1" ht="14.25" customHeight="1" x14ac:dyDescent="0.2">
      <c r="A410" s="2" t="s">
        <v>565</v>
      </c>
      <c r="B410" s="2" t="s">
        <v>360</v>
      </c>
      <c r="C410" s="2">
        <v>3</v>
      </c>
      <c r="D410" s="2" t="s">
        <v>888</v>
      </c>
      <c r="E410" s="2">
        <v>5</v>
      </c>
      <c r="F410" s="31" t="s">
        <v>1018</v>
      </c>
    </row>
    <row r="411" spans="1:6" s="7" customFormat="1" ht="14.25" customHeight="1" x14ac:dyDescent="0.2">
      <c r="A411" s="2" t="s">
        <v>565</v>
      </c>
      <c r="B411" s="2" t="s">
        <v>360</v>
      </c>
      <c r="C411" s="2">
        <v>3</v>
      </c>
      <c r="D411" s="2" t="s">
        <v>887</v>
      </c>
      <c r="E411" s="2">
        <v>6</v>
      </c>
      <c r="F411" s="31" t="s">
        <v>1019</v>
      </c>
    </row>
    <row r="412" spans="1:6" s="7" customFormat="1" ht="14.25" customHeight="1" x14ac:dyDescent="0.2">
      <c r="A412" s="2" t="s">
        <v>565</v>
      </c>
      <c r="B412" s="2" t="s">
        <v>360</v>
      </c>
      <c r="C412" s="2">
        <v>3</v>
      </c>
      <c r="D412" s="2" t="s">
        <v>888</v>
      </c>
      <c r="E412" s="2">
        <v>7</v>
      </c>
      <c r="F412" s="31" t="s">
        <v>1020</v>
      </c>
    </row>
    <row r="413" spans="1:6" s="7" customFormat="1" ht="14.25" customHeight="1" x14ac:dyDescent="0.2">
      <c r="A413" s="2" t="s">
        <v>565</v>
      </c>
      <c r="B413" s="2" t="s">
        <v>360</v>
      </c>
      <c r="C413" s="2">
        <v>3</v>
      </c>
      <c r="D413" s="2" t="s">
        <v>888</v>
      </c>
      <c r="E413" s="2">
        <v>8</v>
      </c>
      <c r="F413" s="31" t="s">
        <v>1005</v>
      </c>
    </row>
    <row r="414" spans="1:6" s="7" customFormat="1" ht="14.25" customHeight="1" x14ac:dyDescent="0.2">
      <c r="A414" s="2" t="s">
        <v>565</v>
      </c>
      <c r="B414" s="2" t="s">
        <v>360</v>
      </c>
      <c r="C414" s="2">
        <v>3</v>
      </c>
      <c r="D414" s="2" t="s">
        <v>888</v>
      </c>
      <c r="E414" s="2">
        <v>9</v>
      </c>
      <c r="F414" s="31" t="s">
        <v>1120</v>
      </c>
    </row>
    <row r="415" spans="1:6" s="7" customFormat="1" ht="14.25" customHeight="1" x14ac:dyDescent="0.2">
      <c r="A415" s="2" t="s">
        <v>565</v>
      </c>
      <c r="B415" s="2" t="s">
        <v>360</v>
      </c>
      <c r="C415" s="2">
        <v>3</v>
      </c>
      <c r="D415" s="2" t="s">
        <v>887</v>
      </c>
      <c r="E415" s="2">
        <v>10</v>
      </c>
      <c r="F415" s="31" t="s">
        <v>1121</v>
      </c>
    </row>
    <row r="416" spans="1:6" s="7" customFormat="1" ht="14.25" customHeight="1" x14ac:dyDescent="0.2">
      <c r="A416" s="2" t="s">
        <v>565</v>
      </c>
      <c r="B416" s="2" t="s">
        <v>360</v>
      </c>
      <c r="C416" s="2">
        <v>3</v>
      </c>
      <c r="D416" s="2" t="s">
        <v>889</v>
      </c>
      <c r="E416" s="2">
        <v>11</v>
      </c>
      <c r="F416" s="31" t="s">
        <v>1122</v>
      </c>
    </row>
    <row r="417" spans="1:6" s="7" customFormat="1" ht="14.25" customHeight="1" x14ac:dyDescent="0.2">
      <c r="A417" s="2"/>
      <c r="B417" s="2"/>
      <c r="C417" s="2"/>
      <c r="D417" s="2"/>
      <c r="E417" s="2"/>
      <c r="F417" s="2"/>
    </row>
    <row r="418" spans="1:6" s="7" customFormat="1" ht="14.25" customHeight="1" x14ac:dyDescent="0.2">
      <c r="A418" s="2" t="s">
        <v>565</v>
      </c>
      <c r="B418" s="2" t="s">
        <v>518</v>
      </c>
      <c r="C418" s="2">
        <v>0</v>
      </c>
      <c r="D418" s="2">
        <v>0</v>
      </c>
      <c r="E418" s="2"/>
      <c r="F418" s="2"/>
    </row>
    <row r="419" spans="1:6" s="7" customFormat="1" ht="14.25" customHeight="1" x14ac:dyDescent="0.2">
      <c r="A419" s="2" t="s">
        <v>565</v>
      </c>
      <c r="B419" s="2" t="s">
        <v>518</v>
      </c>
      <c r="C419" s="2">
        <v>3</v>
      </c>
      <c r="D419" s="2" t="s">
        <v>887</v>
      </c>
      <c r="E419" s="2">
        <v>1</v>
      </c>
      <c r="F419" s="12" t="s">
        <v>1001</v>
      </c>
    </row>
    <row r="420" spans="1:6" s="7" customFormat="1" ht="14.25" customHeight="1" x14ac:dyDescent="0.2">
      <c r="A420" s="2" t="s">
        <v>565</v>
      </c>
      <c r="B420" s="2" t="s">
        <v>518</v>
      </c>
      <c r="C420" s="2">
        <v>3</v>
      </c>
      <c r="D420" s="2" t="s">
        <v>887</v>
      </c>
      <c r="E420" s="2">
        <v>2</v>
      </c>
      <c r="F420" s="12" t="s">
        <v>1002</v>
      </c>
    </row>
    <row r="421" spans="1:6" s="7" customFormat="1" ht="14.25" customHeight="1" x14ac:dyDescent="0.2">
      <c r="A421" s="2" t="s">
        <v>565</v>
      </c>
      <c r="B421" s="2" t="s">
        <v>518</v>
      </c>
      <c r="C421" s="2">
        <v>3</v>
      </c>
      <c r="D421" s="2" t="s">
        <v>887</v>
      </c>
      <c r="E421" s="2">
        <v>3</v>
      </c>
      <c r="F421" s="12" t="s">
        <v>1003</v>
      </c>
    </row>
    <row r="422" spans="1:6" s="7" customFormat="1" ht="14.25" customHeight="1" x14ac:dyDescent="0.2">
      <c r="A422" s="2" t="s">
        <v>565</v>
      </c>
      <c r="B422" s="2" t="s">
        <v>518</v>
      </c>
      <c r="C422" s="2">
        <v>3</v>
      </c>
      <c r="D422" s="2" t="s">
        <v>887</v>
      </c>
      <c r="E422" s="2">
        <v>4</v>
      </c>
      <c r="F422" s="12" t="s">
        <v>1004</v>
      </c>
    </row>
    <row r="423" spans="1:6" s="7" customFormat="1" ht="14.25" customHeight="1" x14ac:dyDescent="0.2">
      <c r="A423" s="2" t="s">
        <v>565</v>
      </c>
      <c r="B423" s="2" t="s">
        <v>518</v>
      </c>
      <c r="C423" s="2">
        <v>3</v>
      </c>
      <c r="D423" s="2" t="s">
        <v>887</v>
      </c>
      <c r="E423" s="2">
        <v>5</v>
      </c>
      <c r="F423" s="12" t="s">
        <v>999</v>
      </c>
    </row>
    <row r="424" spans="1:6" s="7" customFormat="1" ht="14.25" customHeight="1" x14ac:dyDescent="0.2">
      <c r="A424" s="2" t="s">
        <v>565</v>
      </c>
      <c r="B424" s="2" t="s">
        <v>518</v>
      </c>
      <c r="C424" s="2">
        <v>3</v>
      </c>
      <c r="D424" s="2" t="s">
        <v>887</v>
      </c>
      <c r="E424" s="2">
        <v>6</v>
      </c>
      <c r="F424" s="8" t="s">
        <v>1000</v>
      </c>
    </row>
    <row r="425" spans="1:6" s="7" customFormat="1" ht="14.25" customHeight="1" x14ac:dyDescent="0.2">
      <c r="A425" s="2"/>
      <c r="B425" s="2"/>
      <c r="C425" s="2"/>
      <c r="D425" s="2"/>
      <c r="E425" s="2"/>
      <c r="F425" s="2"/>
    </row>
    <row r="426" spans="1:6" s="7" customFormat="1" ht="14.25" customHeight="1" x14ac:dyDescent="0.2">
      <c r="A426" s="2" t="s">
        <v>565</v>
      </c>
      <c r="B426" s="2" t="s">
        <v>463</v>
      </c>
      <c r="C426" s="2">
        <v>0</v>
      </c>
      <c r="D426" s="2">
        <v>0</v>
      </c>
      <c r="E426" s="2"/>
      <c r="F426" s="2"/>
    </row>
    <row r="427" spans="1:6" s="7" customFormat="1" ht="14.25" customHeight="1" x14ac:dyDescent="0.2">
      <c r="A427" s="2" t="s">
        <v>565</v>
      </c>
      <c r="B427" s="2" t="s">
        <v>463</v>
      </c>
      <c r="C427" s="2">
        <v>3</v>
      </c>
      <c r="D427" s="2" t="s">
        <v>887</v>
      </c>
      <c r="E427" s="2">
        <v>1</v>
      </c>
      <c r="F427" s="12" t="s">
        <v>996</v>
      </c>
    </row>
    <row r="428" spans="1:6" s="7" customFormat="1" ht="14.25" customHeight="1" x14ac:dyDescent="0.2">
      <c r="A428" s="2" t="s">
        <v>565</v>
      </c>
      <c r="B428" s="2" t="s">
        <v>463</v>
      </c>
      <c r="C428" s="2">
        <v>3</v>
      </c>
      <c r="D428" s="2" t="s">
        <v>888</v>
      </c>
      <c r="E428" s="2">
        <v>2</v>
      </c>
      <c r="F428" s="12" t="s">
        <v>995</v>
      </c>
    </row>
    <row r="429" spans="1:6" s="7" customFormat="1" ht="14.25" customHeight="1" x14ac:dyDescent="0.2">
      <c r="A429" s="2" t="s">
        <v>565</v>
      </c>
      <c r="B429" s="2" t="s">
        <v>463</v>
      </c>
      <c r="C429" s="2">
        <v>3</v>
      </c>
      <c r="D429" s="2" t="s">
        <v>888</v>
      </c>
      <c r="E429" s="2">
        <v>3</v>
      </c>
      <c r="F429" s="12" t="s">
        <v>994</v>
      </c>
    </row>
    <row r="430" spans="1:6" s="7" customFormat="1" ht="14.25" customHeight="1" x14ac:dyDescent="0.2">
      <c r="A430" s="2" t="s">
        <v>565</v>
      </c>
      <c r="B430" s="2" t="s">
        <v>463</v>
      </c>
      <c r="C430" s="2">
        <v>3</v>
      </c>
      <c r="D430" s="2" t="s">
        <v>887</v>
      </c>
      <c r="E430" s="2">
        <v>4</v>
      </c>
      <c r="F430" s="12" t="s">
        <v>997</v>
      </c>
    </row>
    <row r="431" spans="1:6" s="7" customFormat="1" ht="14.25" customHeight="1" x14ac:dyDescent="0.2">
      <c r="A431" s="2" t="s">
        <v>565</v>
      </c>
      <c r="B431" s="2" t="s">
        <v>463</v>
      </c>
      <c r="C431" s="2">
        <v>3</v>
      </c>
      <c r="D431" s="2" t="s">
        <v>888</v>
      </c>
      <c r="E431" s="2">
        <v>5</v>
      </c>
      <c r="F431" s="12" t="s">
        <v>998</v>
      </c>
    </row>
    <row r="432" spans="1:6" s="7" customFormat="1" ht="14.25" customHeight="1" x14ac:dyDescent="0.2">
      <c r="A432" s="2"/>
      <c r="B432" s="2"/>
      <c r="C432" s="2"/>
      <c r="D432" s="2"/>
      <c r="E432" s="2"/>
      <c r="F432" s="2"/>
    </row>
    <row r="433" spans="1:6" s="7" customFormat="1" ht="14.25" customHeight="1" x14ac:dyDescent="0.2">
      <c r="A433" s="16" t="s">
        <v>558</v>
      </c>
      <c r="B433" s="16" t="s">
        <v>199</v>
      </c>
      <c r="C433" s="2">
        <v>1</v>
      </c>
      <c r="D433" s="2">
        <v>2</v>
      </c>
      <c r="E433" s="2"/>
      <c r="F433" s="2"/>
    </row>
    <row r="434" spans="1:6" s="7" customFormat="1" ht="14.25" customHeight="1" x14ac:dyDescent="0.2">
      <c r="A434" s="16" t="s">
        <v>558</v>
      </c>
      <c r="B434" s="16" t="s">
        <v>199</v>
      </c>
      <c r="C434" s="2">
        <v>1</v>
      </c>
      <c r="D434" s="2" t="s">
        <v>887</v>
      </c>
      <c r="E434" s="2">
        <v>1</v>
      </c>
      <c r="F434" s="31" t="s">
        <v>1123</v>
      </c>
    </row>
    <row r="435" spans="1:6" ht="14.25" customHeight="1" x14ac:dyDescent="0.2">
      <c r="A435" s="16" t="s">
        <v>558</v>
      </c>
      <c r="B435" s="16" t="s">
        <v>199</v>
      </c>
      <c r="C435" s="2">
        <v>1</v>
      </c>
      <c r="D435" s="2" t="s">
        <v>889</v>
      </c>
      <c r="E435" s="2">
        <v>2</v>
      </c>
      <c r="F435" s="31" t="s">
        <v>1124</v>
      </c>
    </row>
    <row r="436" spans="1:6" ht="14.25" customHeight="1" x14ac:dyDescent="0.2">
      <c r="A436" s="16" t="s">
        <v>558</v>
      </c>
      <c r="B436" s="16" t="s">
        <v>199</v>
      </c>
      <c r="C436" s="2">
        <v>1</v>
      </c>
      <c r="D436" s="2" t="s">
        <v>887</v>
      </c>
      <c r="E436" s="2">
        <v>3</v>
      </c>
      <c r="F436" s="31" t="s">
        <v>1125</v>
      </c>
    </row>
    <row r="437" spans="1:6" ht="14.25" customHeight="1" x14ac:dyDescent="0.2">
      <c r="A437" s="16" t="s">
        <v>558</v>
      </c>
      <c r="B437" s="16" t="s">
        <v>199</v>
      </c>
      <c r="C437" s="2">
        <v>1</v>
      </c>
      <c r="D437" s="2" t="s">
        <v>889</v>
      </c>
      <c r="E437" s="2">
        <v>4</v>
      </c>
      <c r="F437" s="31" t="s">
        <v>1126</v>
      </c>
    </row>
    <row r="438" spans="1:6" ht="14.25" customHeight="1" x14ac:dyDescent="0.2">
      <c r="A438" s="16" t="s">
        <v>558</v>
      </c>
      <c r="B438" s="16" t="s">
        <v>199</v>
      </c>
      <c r="C438" s="2">
        <v>1</v>
      </c>
      <c r="D438" s="2" t="s">
        <v>888</v>
      </c>
      <c r="E438" s="2">
        <v>5</v>
      </c>
      <c r="F438" s="31" t="s">
        <v>1127</v>
      </c>
    </row>
    <row r="439" spans="1:6" ht="14.25" customHeight="1" x14ac:dyDescent="0.2">
      <c r="A439" s="16" t="s">
        <v>558</v>
      </c>
      <c r="B439" s="16" t="s">
        <v>199</v>
      </c>
      <c r="C439" s="2">
        <v>1</v>
      </c>
      <c r="D439" s="2" t="s">
        <v>887</v>
      </c>
      <c r="E439" s="2">
        <v>6</v>
      </c>
      <c r="F439" s="31" t="s">
        <v>1128</v>
      </c>
    </row>
    <row r="440" spans="1:6" ht="14.25" customHeight="1" x14ac:dyDescent="0.2">
      <c r="A440" s="16" t="s">
        <v>558</v>
      </c>
      <c r="B440" s="16" t="s">
        <v>199</v>
      </c>
      <c r="C440" s="2">
        <v>2</v>
      </c>
      <c r="D440" s="2" t="s">
        <v>889</v>
      </c>
      <c r="E440" s="2">
        <v>7</v>
      </c>
      <c r="F440" s="31" t="s">
        <v>768</v>
      </c>
    </row>
    <row r="441" spans="1:6" ht="14.25" customHeight="1" x14ac:dyDescent="0.2">
      <c r="A441" s="16" t="s">
        <v>558</v>
      </c>
      <c r="B441" s="16" t="s">
        <v>199</v>
      </c>
      <c r="C441" s="2">
        <v>2</v>
      </c>
      <c r="D441" s="2" t="s">
        <v>887</v>
      </c>
      <c r="E441" s="2">
        <v>8</v>
      </c>
      <c r="F441" s="31" t="s">
        <v>1129</v>
      </c>
    </row>
    <row r="442" spans="1:6" ht="14.25" customHeight="1" x14ac:dyDescent="0.2">
      <c r="A442" s="16" t="s">
        <v>558</v>
      </c>
      <c r="B442" s="16" t="s">
        <v>199</v>
      </c>
      <c r="C442" s="2">
        <v>2</v>
      </c>
      <c r="D442" s="2" t="s">
        <v>887</v>
      </c>
      <c r="E442" s="2">
        <v>9</v>
      </c>
      <c r="F442" s="31" t="s">
        <v>1130</v>
      </c>
    </row>
    <row r="443" spans="1:6" ht="14.25" customHeight="1" x14ac:dyDescent="0.2">
      <c r="A443" s="16" t="s">
        <v>558</v>
      </c>
      <c r="B443" s="16" t="s">
        <v>199</v>
      </c>
      <c r="C443" s="2">
        <v>2</v>
      </c>
      <c r="D443" s="2" t="s">
        <v>887</v>
      </c>
      <c r="E443" s="16">
        <v>10</v>
      </c>
      <c r="F443" s="31" t="s">
        <v>1131</v>
      </c>
    </row>
    <row r="444" spans="1:6" ht="14.25" customHeight="1" x14ac:dyDescent="0.2">
      <c r="A444" s="16" t="s">
        <v>558</v>
      </c>
      <c r="B444" s="16" t="s">
        <v>199</v>
      </c>
      <c r="C444" s="2">
        <v>2</v>
      </c>
      <c r="D444" s="2" t="s">
        <v>887</v>
      </c>
      <c r="E444" s="16">
        <v>11</v>
      </c>
      <c r="F444" s="31" t="s">
        <v>544</v>
      </c>
    </row>
    <row r="445" spans="1:6" s="14" customFormat="1" ht="14.25" customHeight="1" x14ac:dyDescent="0.2">
      <c r="A445" s="16" t="s">
        <v>558</v>
      </c>
      <c r="B445" s="16" t="s">
        <v>199</v>
      </c>
      <c r="C445" s="16">
        <v>2</v>
      </c>
      <c r="D445" s="16" t="s">
        <v>887</v>
      </c>
      <c r="E445" s="16">
        <v>12</v>
      </c>
      <c r="F445" s="31" t="s">
        <v>1132</v>
      </c>
    </row>
    <row r="446" spans="1:6" s="14" customFormat="1" ht="14.25" customHeight="1" x14ac:dyDescent="0.2">
      <c r="A446" s="16" t="s">
        <v>558</v>
      </c>
      <c r="B446" s="16" t="s">
        <v>199</v>
      </c>
      <c r="C446" s="16">
        <v>2</v>
      </c>
      <c r="D446" s="16" t="s">
        <v>888</v>
      </c>
      <c r="E446" s="16">
        <v>13</v>
      </c>
      <c r="F446" s="31" t="s">
        <v>725</v>
      </c>
    </row>
    <row r="447" spans="1:6" ht="14.25" customHeight="1" x14ac:dyDescent="0.2">
      <c r="A447" s="16"/>
      <c r="B447" s="16"/>
      <c r="C447" s="2"/>
      <c r="D447" s="2"/>
      <c r="E447" s="2"/>
      <c r="F447" s="2"/>
    </row>
    <row r="448" spans="1:6" ht="14.25" customHeight="1" x14ac:dyDescent="0.2">
      <c r="A448" s="16" t="s">
        <v>558</v>
      </c>
      <c r="B448" s="16" t="s">
        <v>823</v>
      </c>
      <c r="C448" s="2">
        <v>0</v>
      </c>
      <c r="D448" s="2">
        <v>3</v>
      </c>
      <c r="E448" s="2"/>
      <c r="F448" s="2"/>
    </row>
    <row r="449" spans="1:6" ht="14.25" customHeight="1" x14ac:dyDescent="0.2">
      <c r="A449" s="16" t="s">
        <v>558</v>
      </c>
      <c r="B449" s="16" t="s">
        <v>823</v>
      </c>
      <c r="C449" s="2">
        <v>2</v>
      </c>
      <c r="D449" s="2" t="s">
        <v>887</v>
      </c>
      <c r="E449" s="2">
        <v>1</v>
      </c>
      <c r="F449" s="31" t="s">
        <v>1133</v>
      </c>
    </row>
    <row r="450" spans="1:6" ht="14.25" customHeight="1" x14ac:dyDescent="0.2">
      <c r="A450" s="16" t="s">
        <v>558</v>
      </c>
      <c r="B450" s="16" t="s">
        <v>823</v>
      </c>
      <c r="C450" s="2">
        <v>2</v>
      </c>
      <c r="D450" s="2" t="s">
        <v>887</v>
      </c>
      <c r="E450" s="2">
        <v>2</v>
      </c>
      <c r="F450" s="31" t="s">
        <v>1134</v>
      </c>
    </row>
    <row r="451" spans="1:6" ht="14.25" customHeight="1" x14ac:dyDescent="0.2">
      <c r="A451" s="16" t="s">
        <v>558</v>
      </c>
      <c r="B451" s="16" t="s">
        <v>823</v>
      </c>
      <c r="C451" s="2">
        <v>2</v>
      </c>
      <c r="D451" s="2" t="s">
        <v>887</v>
      </c>
      <c r="E451" s="2">
        <v>3</v>
      </c>
      <c r="F451" s="31" t="s">
        <v>629</v>
      </c>
    </row>
    <row r="452" spans="1:6" ht="14.25" customHeight="1" x14ac:dyDescent="0.2">
      <c r="A452" s="16" t="s">
        <v>558</v>
      </c>
      <c r="B452" s="16" t="s">
        <v>823</v>
      </c>
      <c r="C452" s="2">
        <v>2</v>
      </c>
      <c r="D452" s="2" t="s">
        <v>887</v>
      </c>
      <c r="E452" s="2">
        <v>4</v>
      </c>
      <c r="F452" s="31" t="s">
        <v>1135</v>
      </c>
    </row>
    <row r="453" spans="1:6" ht="14.25" customHeight="1" x14ac:dyDescent="0.2">
      <c r="A453" s="16" t="s">
        <v>558</v>
      </c>
      <c r="B453" s="16" t="s">
        <v>823</v>
      </c>
      <c r="C453" s="2">
        <v>2</v>
      </c>
      <c r="D453" s="2" t="s">
        <v>887</v>
      </c>
      <c r="E453" s="2">
        <v>5</v>
      </c>
      <c r="F453" s="31" t="s">
        <v>1136</v>
      </c>
    </row>
    <row r="454" spans="1:6" ht="14.25" customHeight="1" x14ac:dyDescent="0.2">
      <c r="A454" s="16" t="s">
        <v>558</v>
      </c>
      <c r="B454" s="16" t="s">
        <v>823</v>
      </c>
      <c r="C454" s="2">
        <v>2</v>
      </c>
      <c r="D454" s="2" t="s">
        <v>887</v>
      </c>
      <c r="E454" s="2">
        <v>6</v>
      </c>
      <c r="F454" s="31" t="s">
        <v>1137</v>
      </c>
    </row>
    <row r="455" spans="1:6" ht="14.25" customHeight="1" x14ac:dyDescent="0.2">
      <c r="A455" s="16" t="s">
        <v>558</v>
      </c>
      <c r="B455" s="16" t="s">
        <v>823</v>
      </c>
      <c r="C455" s="2">
        <v>2</v>
      </c>
      <c r="D455" s="2" t="s">
        <v>888</v>
      </c>
      <c r="E455" s="16">
        <v>7</v>
      </c>
      <c r="F455" s="31" t="s">
        <v>843</v>
      </c>
    </row>
    <row r="456" spans="1:6" s="14" customFormat="1" ht="14.25" customHeight="1" x14ac:dyDescent="0.2">
      <c r="A456" s="16" t="s">
        <v>558</v>
      </c>
      <c r="B456" s="16" t="s">
        <v>823</v>
      </c>
      <c r="C456" s="16">
        <v>2</v>
      </c>
      <c r="D456" s="16" t="s">
        <v>887</v>
      </c>
      <c r="E456" s="16">
        <v>8</v>
      </c>
      <c r="F456" s="31" t="s">
        <v>1138</v>
      </c>
    </row>
    <row r="457" spans="1:6" s="14" customFormat="1" ht="14.25" customHeight="1" x14ac:dyDescent="0.2">
      <c r="A457" s="16" t="s">
        <v>558</v>
      </c>
      <c r="B457" s="16" t="s">
        <v>823</v>
      </c>
      <c r="C457" s="16">
        <v>3</v>
      </c>
      <c r="D457" s="16" t="s">
        <v>887</v>
      </c>
      <c r="E457" s="16">
        <v>9</v>
      </c>
      <c r="F457" s="31" t="s">
        <v>1139</v>
      </c>
    </row>
    <row r="458" spans="1:6" ht="14.25" customHeight="1" x14ac:dyDescent="0.2">
      <c r="A458" s="16"/>
      <c r="B458" s="16"/>
      <c r="C458" s="2"/>
      <c r="D458" s="2"/>
      <c r="E458" s="2"/>
      <c r="F458" s="2"/>
    </row>
    <row r="459" spans="1:6" ht="14.25" customHeight="1" x14ac:dyDescent="0.2">
      <c r="A459" s="16" t="s">
        <v>558</v>
      </c>
      <c r="B459" s="16" t="s">
        <v>688</v>
      </c>
      <c r="C459" s="2">
        <v>0</v>
      </c>
      <c r="D459" s="2">
        <v>4</v>
      </c>
      <c r="E459" s="2"/>
      <c r="F459" s="2"/>
    </row>
    <row r="460" spans="1:6" ht="14.25" customHeight="1" x14ac:dyDescent="0.2">
      <c r="A460" s="16" t="s">
        <v>558</v>
      </c>
      <c r="B460" s="16" t="s">
        <v>688</v>
      </c>
      <c r="C460" s="2">
        <v>2</v>
      </c>
      <c r="D460" s="2" t="s">
        <v>889</v>
      </c>
      <c r="E460" s="2">
        <v>1</v>
      </c>
      <c r="F460" s="31" t="s">
        <v>1140</v>
      </c>
    </row>
    <row r="461" spans="1:6" ht="14.25" customHeight="1" x14ac:dyDescent="0.2">
      <c r="A461" s="16" t="s">
        <v>558</v>
      </c>
      <c r="B461" s="16" t="s">
        <v>688</v>
      </c>
      <c r="C461" s="2">
        <v>2</v>
      </c>
      <c r="D461" s="2" t="s">
        <v>887</v>
      </c>
      <c r="E461" s="2">
        <v>2</v>
      </c>
      <c r="F461" s="31" t="s">
        <v>1141</v>
      </c>
    </row>
    <row r="462" spans="1:6" ht="14.25" customHeight="1" x14ac:dyDescent="0.2">
      <c r="A462" s="16" t="s">
        <v>558</v>
      </c>
      <c r="B462" s="16" t="s">
        <v>688</v>
      </c>
      <c r="C462" s="2">
        <v>2</v>
      </c>
      <c r="D462" s="2" t="s">
        <v>887</v>
      </c>
      <c r="E462" s="2">
        <v>3</v>
      </c>
      <c r="F462" s="31" t="s">
        <v>839</v>
      </c>
    </row>
    <row r="463" spans="1:6" ht="14.25" customHeight="1" x14ac:dyDescent="0.2">
      <c r="A463" s="16" t="s">
        <v>558</v>
      </c>
      <c r="B463" s="16" t="s">
        <v>688</v>
      </c>
      <c r="C463" s="2">
        <v>2</v>
      </c>
      <c r="D463" s="2" t="s">
        <v>887</v>
      </c>
      <c r="E463" s="2">
        <v>4</v>
      </c>
      <c r="F463" s="31" t="s">
        <v>1142</v>
      </c>
    </row>
    <row r="464" spans="1:6" ht="14.25" customHeight="1" x14ac:dyDescent="0.2">
      <c r="A464" s="16" t="s">
        <v>558</v>
      </c>
      <c r="B464" s="16" t="s">
        <v>688</v>
      </c>
      <c r="C464" s="2">
        <v>2</v>
      </c>
      <c r="D464" s="2" t="s">
        <v>888</v>
      </c>
      <c r="E464" s="2">
        <v>5</v>
      </c>
      <c r="F464" s="31" t="s">
        <v>1143</v>
      </c>
    </row>
    <row r="465" spans="1:6" ht="14.25" customHeight="1" x14ac:dyDescent="0.2">
      <c r="A465" s="16" t="s">
        <v>558</v>
      </c>
      <c r="B465" s="16" t="s">
        <v>688</v>
      </c>
      <c r="C465" s="2">
        <v>2</v>
      </c>
      <c r="D465" s="2" t="s">
        <v>887</v>
      </c>
      <c r="E465" s="2">
        <v>6</v>
      </c>
      <c r="F465" s="31" t="s">
        <v>1144</v>
      </c>
    </row>
    <row r="466" spans="1:6" ht="14.25" customHeight="1" x14ac:dyDescent="0.2">
      <c r="A466" s="16" t="s">
        <v>558</v>
      </c>
      <c r="B466" s="16" t="s">
        <v>688</v>
      </c>
      <c r="C466" s="2">
        <v>2</v>
      </c>
      <c r="D466" s="2" t="s">
        <v>889</v>
      </c>
      <c r="E466" s="2">
        <v>7</v>
      </c>
      <c r="F466" s="31" t="s">
        <v>1145</v>
      </c>
    </row>
    <row r="467" spans="1:6" ht="14.25" customHeight="1" x14ac:dyDescent="0.2">
      <c r="A467" s="16" t="s">
        <v>558</v>
      </c>
      <c r="B467" s="16" t="s">
        <v>688</v>
      </c>
      <c r="C467" s="16">
        <v>2</v>
      </c>
      <c r="D467" s="16" t="s">
        <v>888</v>
      </c>
      <c r="E467" s="16">
        <v>8</v>
      </c>
      <c r="F467" s="28" t="s">
        <v>1146</v>
      </c>
    </row>
    <row r="468" spans="1:6" ht="14.25" customHeight="1" x14ac:dyDescent="0.2">
      <c r="A468" s="16"/>
      <c r="B468" s="16"/>
      <c r="C468" s="16"/>
      <c r="D468" s="16"/>
      <c r="E468" s="16"/>
      <c r="F468" s="16"/>
    </row>
    <row r="469" spans="1:6" ht="14.25" customHeight="1" x14ac:dyDescent="0.2">
      <c r="A469" s="16" t="s">
        <v>894</v>
      </c>
      <c r="B469" s="16" t="s">
        <v>30</v>
      </c>
      <c r="C469" s="16">
        <v>0</v>
      </c>
      <c r="D469" s="16">
        <v>0</v>
      </c>
      <c r="E469" s="16"/>
      <c r="F469" s="28"/>
    </row>
    <row r="470" spans="1:6" ht="14.25" customHeight="1" x14ac:dyDescent="0.2">
      <c r="A470" s="16" t="s">
        <v>894</v>
      </c>
      <c r="B470" s="16" t="s">
        <v>30</v>
      </c>
      <c r="C470" s="16">
        <v>3</v>
      </c>
      <c r="D470" s="16" t="s">
        <v>888</v>
      </c>
      <c r="E470" s="16">
        <v>1</v>
      </c>
      <c r="F470" s="28" t="s">
        <v>1147</v>
      </c>
    </row>
    <row r="471" spans="1:6" ht="14.25" customHeight="1" x14ac:dyDescent="0.2">
      <c r="A471" s="16" t="s">
        <v>894</v>
      </c>
      <c r="B471" s="16" t="s">
        <v>30</v>
      </c>
      <c r="C471" s="16">
        <v>3</v>
      </c>
      <c r="D471" s="16" t="s">
        <v>887</v>
      </c>
      <c r="E471" s="16">
        <v>2</v>
      </c>
      <c r="F471" s="28" t="s">
        <v>310</v>
      </c>
    </row>
    <row r="472" spans="1:6" ht="14.25" customHeight="1" x14ac:dyDescent="0.2">
      <c r="A472" s="16" t="s">
        <v>894</v>
      </c>
      <c r="B472" s="16" t="s">
        <v>30</v>
      </c>
      <c r="C472" s="16">
        <v>3</v>
      </c>
      <c r="D472" s="16" t="s">
        <v>887</v>
      </c>
      <c r="E472" s="16">
        <v>3</v>
      </c>
      <c r="F472" s="28" t="s">
        <v>861</v>
      </c>
    </row>
    <row r="473" spans="1:6" ht="14.25" customHeight="1" x14ac:dyDescent="0.2">
      <c r="A473" s="16" t="s">
        <v>894</v>
      </c>
      <c r="B473" s="16" t="s">
        <v>30</v>
      </c>
      <c r="C473" s="16">
        <v>3</v>
      </c>
      <c r="D473" s="16" t="s">
        <v>888</v>
      </c>
      <c r="E473" s="16">
        <v>4</v>
      </c>
      <c r="F473" s="28" t="s">
        <v>1148</v>
      </c>
    </row>
    <row r="474" spans="1:6" ht="14.25" customHeight="1" x14ac:dyDescent="0.2">
      <c r="A474" s="16" t="s">
        <v>894</v>
      </c>
      <c r="B474" s="16" t="s">
        <v>30</v>
      </c>
      <c r="C474" s="16">
        <v>3</v>
      </c>
      <c r="D474" s="16" t="s">
        <v>888</v>
      </c>
      <c r="E474" s="16">
        <v>5</v>
      </c>
      <c r="F474" s="28" t="s">
        <v>1149</v>
      </c>
    </row>
    <row r="475" spans="1:6" ht="14.25" customHeight="1" x14ac:dyDescent="0.2">
      <c r="A475" s="16"/>
      <c r="B475" s="16"/>
      <c r="C475" s="16"/>
      <c r="D475" s="21"/>
      <c r="E475" s="16"/>
      <c r="F475" s="16"/>
    </row>
    <row r="476" spans="1:6" ht="14.25" customHeight="1" x14ac:dyDescent="0.2">
      <c r="A476" s="16" t="s">
        <v>558</v>
      </c>
      <c r="B476" s="16" t="s">
        <v>254</v>
      </c>
      <c r="C476" s="2">
        <v>0</v>
      </c>
      <c r="D476" s="21">
        <v>0</v>
      </c>
      <c r="E476" s="16"/>
      <c r="F476" s="2"/>
    </row>
    <row r="477" spans="1:6" ht="14.25" customHeight="1" x14ac:dyDescent="0.2">
      <c r="A477" s="16" t="s">
        <v>558</v>
      </c>
      <c r="B477" s="16" t="s">
        <v>254</v>
      </c>
      <c r="C477" s="2">
        <v>3</v>
      </c>
      <c r="D477" s="16" t="s">
        <v>888</v>
      </c>
      <c r="E477" s="16">
        <v>1</v>
      </c>
      <c r="F477" s="31" t="s">
        <v>84</v>
      </c>
    </row>
    <row r="478" spans="1:6" ht="14.25" customHeight="1" x14ac:dyDescent="0.2">
      <c r="A478" s="16" t="s">
        <v>558</v>
      </c>
      <c r="B478" s="16" t="s">
        <v>254</v>
      </c>
      <c r="C478" s="2">
        <v>3</v>
      </c>
      <c r="D478" s="16" t="s">
        <v>888</v>
      </c>
      <c r="E478" s="16">
        <v>2</v>
      </c>
      <c r="F478" s="31" t="s">
        <v>1150</v>
      </c>
    </row>
    <row r="479" spans="1:6" ht="14.25" customHeight="1" x14ac:dyDescent="0.2">
      <c r="A479" s="16" t="s">
        <v>558</v>
      </c>
      <c r="B479" s="16" t="s">
        <v>254</v>
      </c>
      <c r="C479" s="2">
        <v>3</v>
      </c>
      <c r="D479" s="16" t="s">
        <v>888</v>
      </c>
      <c r="E479" s="16">
        <v>3</v>
      </c>
      <c r="F479" s="31" t="s">
        <v>1151</v>
      </c>
    </row>
    <row r="480" spans="1:6" ht="14.25" customHeight="1" x14ac:dyDescent="0.2">
      <c r="A480" s="16" t="s">
        <v>558</v>
      </c>
      <c r="B480" s="16" t="s">
        <v>254</v>
      </c>
      <c r="C480" s="2">
        <v>3</v>
      </c>
      <c r="D480" s="16" t="s">
        <v>888</v>
      </c>
      <c r="E480" s="16">
        <v>4</v>
      </c>
      <c r="F480" s="31" t="s">
        <v>1152</v>
      </c>
    </row>
    <row r="481" spans="1:6" ht="14.25" customHeight="1" x14ac:dyDescent="0.2">
      <c r="A481" s="16" t="s">
        <v>558</v>
      </c>
      <c r="B481" s="16" t="s">
        <v>254</v>
      </c>
      <c r="C481" s="2">
        <v>3</v>
      </c>
      <c r="D481" s="16" t="s">
        <v>888</v>
      </c>
      <c r="E481" s="16">
        <v>5</v>
      </c>
      <c r="F481" s="31" t="s">
        <v>1153</v>
      </c>
    </row>
    <row r="482" spans="1:6" ht="14.25" customHeight="1" x14ac:dyDescent="0.2">
      <c r="A482" s="16" t="s">
        <v>558</v>
      </c>
      <c r="B482" s="16" t="s">
        <v>254</v>
      </c>
      <c r="C482" s="2">
        <v>3</v>
      </c>
      <c r="D482" s="16" t="s">
        <v>889</v>
      </c>
      <c r="E482" s="16">
        <v>6</v>
      </c>
      <c r="F482" s="31" t="s">
        <v>1154</v>
      </c>
    </row>
    <row r="483" spans="1:6" ht="14.25" customHeight="1" x14ac:dyDescent="0.2">
      <c r="A483" s="16" t="s">
        <v>558</v>
      </c>
      <c r="B483" s="16" t="s">
        <v>254</v>
      </c>
      <c r="C483" s="2">
        <v>3</v>
      </c>
      <c r="D483" s="16" t="s">
        <v>888</v>
      </c>
      <c r="E483" s="16">
        <v>7</v>
      </c>
      <c r="F483" s="31" t="s">
        <v>279</v>
      </c>
    </row>
    <row r="484" spans="1:6" ht="14.25" customHeight="1" x14ac:dyDescent="0.2">
      <c r="A484" s="16" t="s">
        <v>558</v>
      </c>
      <c r="B484" s="16" t="s">
        <v>254</v>
      </c>
      <c r="C484" s="2">
        <v>3</v>
      </c>
      <c r="D484" s="16" t="s">
        <v>888</v>
      </c>
      <c r="E484" s="16">
        <v>8</v>
      </c>
      <c r="F484" s="31" t="s">
        <v>302</v>
      </c>
    </row>
    <row r="485" spans="1:6" ht="14.25" customHeight="1" x14ac:dyDescent="0.2">
      <c r="A485" s="16" t="s">
        <v>558</v>
      </c>
      <c r="B485" s="16" t="s">
        <v>254</v>
      </c>
      <c r="C485" s="2">
        <v>3</v>
      </c>
      <c r="D485" s="16" t="s">
        <v>889</v>
      </c>
      <c r="E485" s="16">
        <v>9</v>
      </c>
      <c r="F485" s="31" t="s">
        <v>491</v>
      </c>
    </row>
    <row r="486" spans="1:6" ht="14.25" customHeight="1" x14ac:dyDescent="0.2">
      <c r="A486" s="16" t="s">
        <v>558</v>
      </c>
      <c r="B486" s="16" t="s">
        <v>254</v>
      </c>
      <c r="C486" s="2">
        <v>3</v>
      </c>
      <c r="D486" s="16" t="s">
        <v>889</v>
      </c>
      <c r="E486" s="16">
        <v>10</v>
      </c>
      <c r="F486" s="31" t="s">
        <v>784</v>
      </c>
    </row>
    <row r="487" spans="1:6" ht="14.25" customHeight="1" x14ac:dyDescent="0.2">
      <c r="A487" s="16" t="s">
        <v>558</v>
      </c>
      <c r="B487" s="16" t="s">
        <v>254</v>
      </c>
      <c r="C487" s="2">
        <v>3</v>
      </c>
      <c r="D487" s="16" t="s">
        <v>887</v>
      </c>
      <c r="E487" s="16">
        <v>11</v>
      </c>
      <c r="F487" s="31" t="s">
        <v>1155</v>
      </c>
    </row>
    <row r="488" spans="1:6" ht="14.25" customHeight="1" x14ac:dyDescent="0.2">
      <c r="A488" s="16" t="s">
        <v>558</v>
      </c>
      <c r="B488" s="16" t="s">
        <v>254</v>
      </c>
      <c r="C488" s="2">
        <v>3</v>
      </c>
      <c r="D488" s="16" t="s">
        <v>887</v>
      </c>
      <c r="E488" s="16">
        <v>12</v>
      </c>
      <c r="F488" s="31" t="s">
        <v>1156</v>
      </c>
    </row>
    <row r="489" spans="1:6" ht="14.25" customHeight="1" x14ac:dyDescent="0.2">
      <c r="A489" s="16" t="s">
        <v>558</v>
      </c>
      <c r="B489" s="16" t="s">
        <v>254</v>
      </c>
      <c r="C489" s="2">
        <v>3</v>
      </c>
      <c r="D489" s="16" t="s">
        <v>887</v>
      </c>
      <c r="E489" s="16">
        <v>13</v>
      </c>
      <c r="F489" s="31" t="s">
        <v>1157</v>
      </c>
    </row>
    <row r="490" spans="1:6" ht="14.25" customHeight="1" x14ac:dyDescent="0.2">
      <c r="A490" s="16"/>
      <c r="B490" s="16"/>
      <c r="C490" s="2"/>
      <c r="E490" s="2"/>
      <c r="F490" s="2"/>
    </row>
    <row r="491" spans="1:6" ht="14.25" customHeight="1" x14ac:dyDescent="0.2">
      <c r="A491" s="16" t="s">
        <v>558</v>
      </c>
      <c r="B491" s="16" t="s">
        <v>100</v>
      </c>
      <c r="C491" s="2">
        <v>0</v>
      </c>
      <c r="D491" s="21">
        <v>0</v>
      </c>
      <c r="E491" s="2"/>
      <c r="F491" s="2"/>
    </row>
    <row r="492" spans="1:6" ht="14.25" customHeight="1" x14ac:dyDescent="0.2">
      <c r="A492" s="16" t="s">
        <v>558</v>
      </c>
      <c r="B492" s="16" t="s">
        <v>100</v>
      </c>
      <c r="C492" s="2">
        <v>3</v>
      </c>
      <c r="D492" s="16" t="s">
        <v>888</v>
      </c>
      <c r="E492" s="2">
        <v>1</v>
      </c>
      <c r="F492" s="30" t="s">
        <v>1158</v>
      </c>
    </row>
    <row r="493" spans="1:6" ht="14.25" customHeight="1" x14ac:dyDescent="0.2">
      <c r="A493" s="16" t="s">
        <v>558</v>
      </c>
      <c r="B493" s="16" t="s">
        <v>100</v>
      </c>
      <c r="C493" s="2">
        <v>3</v>
      </c>
      <c r="D493" s="16" t="s">
        <v>888</v>
      </c>
      <c r="E493" s="2">
        <v>2</v>
      </c>
      <c r="F493" s="30" t="s">
        <v>1159</v>
      </c>
    </row>
    <row r="494" spans="1:6" ht="14.25" customHeight="1" x14ac:dyDescent="0.2">
      <c r="A494" s="16" t="s">
        <v>558</v>
      </c>
      <c r="B494" s="16" t="s">
        <v>100</v>
      </c>
      <c r="C494" s="2">
        <v>3</v>
      </c>
      <c r="D494" s="16" t="s">
        <v>889</v>
      </c>
      <c r="E494" s="2">
        <v>3</v>
      </c>
      <c r="F494" s="30" t="s">
        <v>1160</v>
      </c>
    </row>
    <row r="495" spans="1:6" ht="14.25" customHeight="1" x14ac:dyDescent="0.2">
      <c r="A495" s="16" t="s">
        <v>558</v>
      </c>
      <c r="B495" s="16" t="s">
        <v>100</v>
      </c>
      <c r="C495" s="2">
        <v>3</v>
      </c>
      <c r="D495" s="16" t="s">
        <v>888</v>
      </c>
      <c r="E495" s="2">
        <v>4</v>
      </c>
      <c r="F495" s="30" t="s">
        <v>1161</v>
      </c>
    </row>
    <row r="496" spans="1:6" ht="14.25" customHeight="1" x14ac:dyDescent="0.2">
      <c r="A496" s="16" t="s">
        <v>558</v>
      </c>
      <c r="B496" s="16" t="s">
        <v>100</v>
      </c>
      <c r="C496" s="2">
        <v>3</v>
      </c>
      <c r="D496" s="16" t="s">
        <v>888</v>
      </c>
      <c r="E496" s="2">
        <v>5</v>
      </c>
      <c r="F496" s="30" t="s">
        <v>1162</v>
      </c>
    </row>
    <row r="497" spans="1:6" ht="14.25" customHeight="1" x14ac:dyDescent="0.2">
      <c r="A497" s="16" t="s">
        <v>558</v>
      </c>
      <c r="B497" s="16" t="s">
        <v>100</v>
      </c>
      <c r="C497" s="2">
        <v>3</v>
      </c>
      <c r="D497" s="16" t="s">
        <v>888</v>
      </c>
      <c r="E497" s="2">
        <v>6</v>
      </c>
      <c r="F497" s="30" t="s">
        <v>185</v>
      </c>
    </row>
    <row r="498" spans="1:6" ht="14.25" customHeight="1" x14ac:dyDescent="0.2">
      <c r="A498" s="16"/>
      <c r="B498" s="16"/>
      <c r="C498" s="2"/>
      <c r="D498" s="21"/>
      <c r="E498" s="2"/>
      <c r="F498" s="2"/>
    </row>
    <row r="499" spans="1:6" ht="14.25" customHeight="1" x14ac:dyDescent="0.2">
      <c r="A499" s="16" t="s">
        <v>558</v>
      </c>
      <c r="B499" s="16" t="s">
        <v>346</v>
      </c>
      <c r="C499" s="2">
        <v>0</v>
      </c>
      <c r="D499" s="21">
        <v>0</v>
      </c>
      <c r="E499" s="2"/>
      <c r="F499" s="2"/>
    </row>
    <row r="500" spans="1:6" ht="14.25" customHeight="1" x14ac:dyDescent="0.2">
      <c r="A500" s="16" t="s">
        <v>558</v>
      </c>
      <c r="B500" s="16" t="s">
        <v>346</v>
      </c>
      <c r="C500" s="2">
        <v>3</v>
      </c>
      <c r="D500" s="16" t="s">
        <v>888</v>
      </c>
      <c r="E500" s="2">
        <v>1</v>
      </c>
      <c r="F500" s="30" t="s">
        <v>1163</v>
      </c>
    </row>
    <row r="501" spans="1:6" ht="14.25" customHeight="1" x14ac:dyDescent="0.2">
      <c r="A501" s="16" t="s">
        <v>558</v>
      </c>
      <c r="B501" s="16" t="s">
        <v>346</v>
      </c>
      <c r="C501" s="2">
        <v>3</v>
      </c>
      <c r="D501" s="16" t="s">
        <v>887</v>
      </c>
      <c r="E501" s="2">
        <v>2</v>
      </c>
      <c r="F501" s="30" t="s">
        <v>1164</v>
      </c>
    </row>
    <row r="502" spans="1:6" ht="14.25" customHeight="1" x14ac:dyDescent="0.2">
      <c r="A502" s="16" t="s">
        <v>558</v>
      </c>
      <c r="B502" s="16" t="s">
        <v>346</v>
      </c>
      <c r="C502" s="2">
        <v>3</v>
      </c>
      <c r="D502" s="16" t="s">
        <v>887</v>
      </c>
      <c r="E502" s="2">
        <v>3</v>
      </c>
      <c r="F502" s="30" t="s">
        <v>1165</v>
      </c>
    </row>
    <row r="503" spans="1:6" ht="14.25" customHeight="1" x14ac:dyDescent="0.2">
      <c r="A503" s="16" t="s">
        <v>558</v>
      </c>
      <c r="B503" s="16" t="s">
        <v>346</v>
      </c>
      <c r="C503" s="2">
        <v>3</v>
      </c>
      <c r="D503" s="16" t="s">
        <v>889</v>
      </c>
      <c r="E503" s="2">
        <v>4</v>
      </c>
      <c r="F503" s="30" t="s">
        <v>1166</v>
      </c>
    </row>
    <row r="504" spans="1:6" ht="14.25" customHeight="1" x14ac:dyDescent="0.2">
      <c r="A504" s="16" t="s">
        <v>558</v>
      </c>
      <c r="B504" s="16" t="s">
        <v>346</v>
      </c>
      <c r="C504" s="2">
        <v>3</v>
      </c>
      <c r="D504" s="16" t="s">
        <v>889</v>
      </c>
      <c r="E504" s="2">
        <v>5</v>
      </c>
      <c r="F504" s="30" t="s">
        <v>1167</v>
      </c>
    </row>
    <row r="505" spans="1:6" ht="14.25" customHeight="1" x14ac:dyDescent="0.2">
      <c r="A505" s="16" t="s">
        <v>558</v>
      </c>
      <c r="B505" s="16" t="s">
        <v>346</v>
      </c>
      <c r="C505" s="2">
        <v>3</v>
      </c>
      <c r="D505" s="16" t="s">
        <v>889</v>
      </c>
      <c r="E505" s="2">
        <v>6</v>
      </c>
      <c r="F505" s="30" t="s">
        <v>1168</v>
      </c>
    </row>
    <row r="506" spans="1:6" s="14" customFormat="1" ht="14.25" customHeight="1" x14ac:dyDescent="0.2">
      <c r="A506" s="16" t="s">
        <v>558</v>
      </c>
      <c r="B506" s="16" t="s">
        <v>346</v>
      </c>
      <c r="C506" s="16">
        <v>3</v>
      </c>
      <c r="D506" s="16" t="s">
        <v>889</v>
      </c>
      <c r="E506" s="16">
        <v>7</v>
      </c>
      <c r="F506" s="30" t="s">
        <v>1169</v>
      </c>
    </row>
    <row r="507" spans="1:6" ht="14.25" customHeight="1" x14ac:dyDescent="0.2">
      <c r="A507" s="16"/>
      <c r="B507" s="16"/>
      <c r="C507" s="2"/>
      <c r="E507" s="2"/>
    </row>
    <row r="508" spans="1:6" ht="14.25" customHeight="1" x14ac:dyDescent="0.2">
      <c r="A508" s="16" t="s">
        <v>558</v>
      </c>
      <c r="B508" s="16" t="s">
        <v>582</v>
      </c>
      <c r="C508" s="16">
        <v>0</v>
      </c>
      <c r="D508" s="21">
        <v>0</v>
      </c>
      <c r="E508" s="16"/>
      <c r="F508" s="2"/>
    </row>
    <row r="509" spans="1:6" ht="14.25" customHeight="1" x14ac:dyDescent="0.2">
      <c r="A509" s="16" t="s">
        <v>558</v>
      </c>
      <c r="B509" s="16" t="s">
        <v>582</v>
      </c>
      <c r="C509" s="16">
        <v>3</v>
      </c>
      <c r="D509" s="16" t="s">
        <v>887</v>
      </c>
      <c r="E509" s="16">
        <v>1</v>
      </c>
      <c r="F509" s="30" t="s">
        <v>1170</v>
      </c>
    </row>
    <row r="510" spans="1:6" ht="14.25" customHeight="1" x14ac:dyDescent="0.2">
      <c r="A510" s="16" t="s">
        <v>558</v>
      </c>
      <c r="B510" s="16" t="s">
        <v>582</v>
      </c>
      <c r="C510" s="16">
        <v>3</v>
      </c>
      <c r="D510" s="16" t="s">
        <v>889</v>
      </c>
      <c r="E510" s="16">
        <v>2</v>
      </c>
      <c r="F510" s="30" t="s">
        <v>1171</v>
      </c>
    </row>
    <row r="511" spans="1:6" ht="14.25" customHeight="1" x14ac:dyDescent="0.2">
      <c r="A511" s="16" t="s">
        <v>558</v>
      </c>
      <c r="B511" s="16" t="s">
        <v>582</v>
      </c>
      <c r="C511" s="16">
        <v>3</v>
      </c>
      <c r="D511" s="16" t="s">
        <v>887</v>
      </c>
      <c r="E511" s="16">
        <v>3</v>
      </c>
      <c r="F511" s="30" t="s">
        <v>1172</v>
      </c>
    </row>
    <row r="512" spans="1:6" ht="14.25" customHeight="1" x14ac:dyDescent="0.2">
      <c r="A512" s="16" t="s">
        <v>558</v>
      </c>
      <c r="B512" s="16" t="s">
        <v>582</v>
      </c>
      <c r="C512" s="16">
        <v>3</v>
      </c>
      <c r="D512" s="16" t="s">
        <v>887</v>
      </c>
      <c r="E512" s="16">
        <v>4</v>
      </c>
      <c r="F512" s="30" t="s">
        <v>1173</v>
      </c>
    </row>
    <row r="513" spans="1:6" ht="14.25" customHeight="1" x14ac:dyDescent="0.2">
      <c r="A513" s="16" t="s">
        <v>558</v>
      </c>
      <c r="B513" s="16" t="s">
        <v>582</v>
      </c>
      <c r="C513" s="16">
        <v>3</v>
      </c>
      <c r="D513" s="16" t="s">
        <v>887</v>
      </c>
      <c r="E513" s="16">
        <v>5</v>
      </c>
      <c r="F513" s="30" t="s">
        <v>1174</v>
      </c>
    </row>
    <row r="514" spans="1:6" ht="14.25" customHeight="1" x14ac:dyDescent="0.2">
      <c r="A514" s="16"/>
      <c r="B514" s="16"/>
      <c r="C514" s="2"/>
      <c r="E514" s="2"/>
      <c r="F514" s="2"/>
    </row>
    <row r="515" spans="1:6" ht="14.25" customHeight="1" x14ac:dyDescent="0.2">
      <c r="A515" s="16" t="s">
        <v>558</v>
      </c>
      <c r="B515" s="16" t="s">
        <v>557</v>
      </c>
      <c r="C515" s="16">
        <v>0</v>
      </c>
      <c r="D515" s="21">
        <v>0</v>
      </c>
      <c r="E515" s="16"/>
      <c r="F515" s="16"/>
    </row>
    <row r="516" spans="1:6" ht="14.25" customHeight="1" x14ac:dyDescent="0.2">
      <c r="A516" s="16" t="s">
        <v>558</v>
      </c>
      <c r="B516" s="16" t="s">
        <v>557</v>
      </c>
      <c r="C516" s="16">
        <v>3</v>
      </c>
      <c r="D516" s="16" t="s">
        <v>887</v>
      </c>
      <c r="E516" s="16">
        <v>1</v>
      </c>
      <c r="F516" s="32" t="s">
        <v>1176</v>
      </c>
    </row>
    <row r="517" spans="1:6" ht="14.25" customHeight="1" x14ac:dyDescent="0.2">
      <c r="A517" s="16" t="s">
        <v>558</v>
      </c>
      <c r="B517" s="16" t="s">
        <v>557</v>
      </c>
      <c r="C517" s="16">
        <v>3</v>
      </c>
      <c r="D517" s="16" t="s">
        <v>887</v>
      </c>
      <c r="E517" s="16">
        <v>2</v>
      </c>
      <c r="F517" s="32" t="s">
        <v>1177</v>
      </c>
    </row>
    <row r="518" spans="1:6" ht="14.25" customHeight="1" x14ac:dyDescent="0.2">
      <c r="A518" s="16" t="s">
        <v>558</v>
      </c>
      <c r="B518" s="16" t="s">
        <v>557</v>
      </c>
      <c r="C518" s="16">
        <v>3</v>
      </c>
      <c r="D518" s="16" t="s">
        <v>889</v>
      </c>
      <c r="E518" s="16">
        <v>3</v>
      </c>
      <c r="F518" s="32" t="s">
        <v>1178</v>
      </c>
    </row>
    <row r="519" spans="1:6" ht="14.25" customHeight="1" x14ac:dyDescent="0.2">
      <c r="A519" s="16" t="s">
        <v>558</v>
      </c>
      <c r="B519" s="16" t="s">
        <v>557</v>
      </c>
      <c r="C519" s="16">
        <v>3</v>
      </c>
      <c r="D519" s="16" t="s">
        <v>888</v>
      </c>
      <c r="E519" s="16">
        <v>4</v>
      </c>
      <c r="F519" s="32" t="s">
        <v>1179</v>
      </c>
    </row>
    <row r="520" spans="1:6" ht="14.25" customHeight="1" x14ac:dyDescent="0.2">
      <c r="A520" s="16" t="s">
        <v>558</v>
      </c>
      <c r="B520" s="16" t="s">
        <v>557</v>
      </c>
      <c r="C520" s="16">
        <v>3</v>
      </c>
      <c r="D520" s="16" t="s">
        <v>887</v>
      </c>
      <c r="E520" s="16">
        <v>5</v>
      </c>
      <c r="F520" s="32" t="s">
        <v>1180</v>
      </c>
    </row>
    <row r="521" spans="1:6" ht="14.25" customHeight="1" x14ac:dyDescent="0.2">
      <c r="A521" s="16" t="s">
        <v>558</v>
      </c>
      <c r="B521" s="16" t="s">
        <v>557</v>
      </c>
      <c r="C521" s="16">
        <v>3</v>
      </c>
      <c r="D521" s="16" t="s">
        <v>888</v>
      </c>
      <c r="E521" s="16">
        <v>6</v>
      </c>
      <c r="F521" s="32" t="s">
        <v>1181</v>
      </c>
    </row>
    <row r="522" spans="1:6" ht="14.25" customHeight="1" x14ac:dyDescent="0.2">
      <c r="A522" s="16" t="s">
        <v>558</v>
      </c>
      <c r="B522" s="16" t="s">
        <v>557</v>
      </c>
      <c r="C522" s="16">
        <v>3</v>
      </c>
      <c r="D522" s="16" t="s">
        <v>887</v>
      </c>
      <c r="E522" s="16">
        <v>7</v>
      </c>
      <c r="F522" s="32" t="s">
        <v>1182</v>
      </c>
    </row>
    <row r="523" spans="1:6" ht="14.25" customHeight="1" x14ac:dyDescent="0.2">
      <c r="A523" s="16" t="s">
        <v>558</v>
      </c>
      <c r="B523" s="16" t="s">
        <v>557</v>
      </c>
      <c r="C523" s="16">
        <v>3</v>
      </c>
      <c r="D523" s="16" t="s">
        <v>889</v>
      </c>
      <c r="E523" s="16">
        <v>8</v>
      </c>
      <c r="F523" s="32" t="s">
        <v>1183</v>
      </c>
    </row>
    <row r="524" spans="1:6" ht="14.25" customHeight="1" x14ac:dyDescent="0.2">
      <c r="A524" s="16" t="s">
        <v>558</v>
      </c>
      <c r="B524" s="16" t="s">
        <v>557</v>
      </c>
      <c r="C524" s="16">
        <v>3</v>
      </c>
      <c r="D524" s="16" t="s">
        <v>887</v>
      </c>
      <c r="E524" s="16">
        <v>9</v>
      </c>
      <c r="F524" s="32" t="s">
        <v>1184</v>
      </c>
    </row>
    <row r="525" spans="1:6" ht="14.25" customHeight="1" x14ac:dyDescent="0.2">
      <c r="A525" s="16"/>
      <c r="B525" s="16"/>
      <c r="C525" s="16"/>
      <c r="D525" s="21"/>
      <c r="E525" s="16"/>
      <c r="F525" s="16"/>
    </row>
    <row r="526" spans="1:6" ht="14.25" customHeight="1" x14ac:dyDescent="0.2">
      <c r="A526" s="16" t="s">
        <v>558</v>
      </c>
      <c r="B526" s="16" t="s">
        <v>204</v>
      </c>
      <c r="C526" s="16">
        <v>0</v>
      </c>
      <c r="D526" s="21">
        <v>0</v>
      </c>
      <c r="E526" s="16"/>
      <c r="F526" s="16"/>
    </row>
    <row r="527" spans="1:6" ht="14.25" customHeight="1" x14ac:dyDescent="0.2">
      <c r="A527" s="16" t="s">
        <v>558</v>
      </c>
      <c r="B527" s="16" t="s">
        <v>204</v>
      </c>
      <c r="C527" s="16">
        <v>3</v>
      </c>
      <c r="D527" s="16" t="s">
        <v>889</v>
      </c>
      <c r="E527" s="16">
        <v>1</v>
      </c>
      <c r="F527" s="32" t="s">
        <v>1185</v>
      </c>
    </row>
    <row r="528" spans="1:6" ht="14.25" customHeight="1" x14ac:dyDescent="0.2">
      <c r="A528" s="16" t="s">
        <v>558</v>
      </c>
      <c r="B528" s="16" t="s">
        <v>204</v>
      </c>
      <c r="C528" s="16">
        <v>3</v>
      </c>
      <c r="D528" s="16" t="s">
        <v>887</v>
      </c>
      <c r="E528" s="16">
        <v>2</v>
      </c>
      <c r="F528" s="32" t="s">
        <v>1186</v>
      </c>
    </row>
    <row r="529" spans="1:6" ht="14.25" customHeight="1" x14ac:dyDescent="0.2">
      <c r="A529" s="16" t="s">
        <v>558</v>
      </c>
      <c r="B529" s="16" t="s">
        <v>204</v>
      </c>
      <c r="C529" s="16">
        <v>3</v>
      </c>
      <c r="D529" s="16" t="s">
        <v>889</v>
      </c>
      <c r="E529" s="16">
        <v>3</v>
      </c>
      <c r="F529" s="32" t="s">
        <v>1187</v>
      </c>
    </row>
    <row r="530" spans="1:6" ht="14.25" customHeight="1" x14ac:dyDescent="0.2">
      <c r="A530" s="16" t="s">
        <v>558</v>
      </c>
      <c r="B530" s="16" t="s">
        <v>204</v>
      </c>
      <c r="C530" s="16">
        <v>3</v>
      </c>
      <c r="D530" s="16" t="s">
        <v>887</v>
      </c>
      <c r="E530" s="16">
        <v>4</v>
      </c>
      <c r="F530" s="32" t="s">
        <v>1188</v>
      </c>
    </row>
    <row r="531" spans="1:6" ht="14.25" customHeight="1" x14ac:dyDescent="0.2">
      <c r="A531" s="16" t="s">
        <v>558</v>
      </c>
      <c r="B531" s="16" t="s">
        <v>204</v>
      </c>
      <c r="C531" s="16">
        <v>3</v>
      </c>
      <c r="D531" s="16" t="s">
        <v>889</v>
      </c>
      <c r="E531" s="16">
        <v>5</v>
      </c>
      <c r="F531" s="32" t="s">
        <v>1189</v>
      </c>
    </row>
    <row r="532" spans="1:6" ht="14.25" customHeight="1" x14ac:dyDescent="0.2">
      <c r="A532" s="16" t="s">
        <v>558</v>
      </c>
      <c r="B532" s="16" t="s">
        <v>204</v>
      </c>
      <c r="C532" s="16">
        <v>3</v>
      </c>
      <c r="D532" s="16" t="s">
        <v>889</v>
      </c>
      <c r="E532" s="16">
        <v>6</v>
      </c>
      <c r="F532" s="32" t="s">
        <v>1190</v>
      </c>
    </row>
    <row r="533" spans="1:6" ht="14.25" customHeight="1" x14ac:dyDescent="0.2">
      <c r="A533" s="16" t="s">
        <v>558</v>
      </c>
      <c r="B533" s="16" t="s">
        <v>204</v>
      </c>
      <c r="C533" s="16">
        <v>3</v>
      </c>
      <c r="D533" s="16" t="s">
        <v>887</v>
      </c>
      <c r="E533" s="16">
        <v>7</v>
      </c>
      <c r="F533" s="32" t="s">
        <v>1191</v>
      </c>
    </row>
    <row r="534" spans="1:6" ht="14.25" customHeight="1" x14ac:dyDescent="0.2">
      <c r="A534" s="16" t="s">
        <v>558</v>
      </c>
      <c r="B534" s="16" t="s">
        <v>204</v>
      </c>
      <c r="C534" s="16">
        <v>3</v>
      </c>
      <c r="D534" s="16" t="s">
        <v>887</v>
      </c>
      <c r="E534" s="16">
        <v>8</v>
      </c>
      <c r="F534" s="32" t="s">
        <v>1192</v>
      </c>
    </row>
    <row r="535" spans="1:6" ht="14.25" customHeight="1" x14ac:dyDescent="0.2">
      <c r="A535" s="16"/>
      <c r="B535" s="16"/>
      <c r="C535" s="16"/>
      <c r="D535" s="21"/>
      <c r="E535" s="16"/>
      <c r="F535" s="16"/>
    </row>
    <row r="536" spans="1:6" ht="14.25" customHeight="1" x14ac:dyDescent="0.2">
      <c r="A536" s="16" t="s">
        <v>558</v>
      </c>
      <c r="B536" s="16" t="s">
        <v>870</v>
      </c>
      <c r="C536" s="16">
        <v>0</v>
      </c>
      <c r="D536" s="21">
        <v>0</v>
      </c>
      <c r="E536" s="16"/>
      <c r="F536" s="16"/>
    </row>
    <row r="537" spans="1:6" ht="14.25" customHeight="1" x14ac:dyDescent="0.2">
      <c r="A537" s="16" t="s">
        <v>558</v>
      </c>
      <c r="B537" s="16" t="s">
        <v>870</v>
      </c>
      <c r="C537" s="16">
        <v>3</v>
      </c>
      <c r="D537" s="16" t="s">
        <v>887</v>
      </c>
      <c r="E537" s="16">
        <v>1</v>
      </c>
      <c r="F537" s="32" t="s">
        <v>1193</v>
      </c>
    </row>
    <row r="538" spans="1:6" ht="14.25" customHeight="1" x14ac:dyDescent="0.2">
      <c r="A538" s="16" t="s">
        <v>558</v>
      </c>
      <c r="B538" s="16" t="s">
        <v>870</v>
      </c>
      <c r="C538" s="16">
        <v>3</v>
      </c>
      <c r="D538" s="16" t="s">
        <v>887</v>
      </c>
      <c r="E538" s="16">
        <v>2</v>
      </c>
      <c r="F538" s="32" t="s">
        <v>1194</v>
      </c>
    </row>
    <row r="539" spans="1:6" ht="14.25" customHeight="1" x14ac:dyDescent="0.2">
      <c r="A539" s="16" t="s">
        <v>558</v>
      </c>
      <c r="B539" s="16" t="s">
        <v>870</v>
      </c>
      <c r="C539" s="16">
        <v>3</v>
      </c>
      <c r="D539" s="16" t="s">
        <v>889</v>
      </c>
      <c r="E539" s="16">
        <v>3</v>
      </c>
      <c r="F539" s="32" t="s">
        <v>1195</v>
      </c>
    </row>
    <row r="540" spans="1:6" ht="14.25" customHeight="1" x14ac:dyDescent="0.2">
      <c r="A540" s="16" t="s">
        <v>558</v>
      </c>
      <c r="B540" s="16" t="s">
        <v>870</v>
      </c>
      <c r="C540" s="16">
        <v>3</v>
      </c>
      <c r="D540" s="16" t="s">
        <v>888</v>
      </c>
      <c r="E540" s="16">
        <v>4</v>
      </c>
      <c r="F540" s="32" t="s">
        <v>1196</v>
      </c>
    </row>
    <row r="541" spans="1:6" ht="14.25" customHeight="1" x14ac:dyDescent="0.2">
      <c r="A541" s="16" t="s">
        <v>558</v>
      </c>
      <c r="B541" s="16" t="s">
        <v>870</v>
      </c>
      <c r="C541" s="16">
        <v>3</v>
      </c>
      <c r="D541" s="16" t="s">
        <v>888</v>
      </c>
      <c r="E541" s="16">
        <v>5</v>
      </c>
      <c r="F541" s="32" t="s">
        <v>1197</v>
      </c>
    </row>
    <row r="542" spans="1:6" ht="14.25" customHeight="1" x14ac:dyDescent="0.2">
      <c r="A542" s="16" t="s">
        <v>558</v>
      </c>
      <c r="B542" s="16" t="s">
        <v>870</v>
      </c>
      <c r="C542" s="16">
        <v>3</v>
      </c>
      <c r="D542" s="16" t="s">
        <v>887</v>
      </c>
      <c r="E542" s="16">
        <v>6</v>
      </c>
      <c r="F542" s="32" t="s">
        <v>1198</v>
      </c>
    </row>
    <row r="543" spans="1:6" s="14" customFormat="1" ht="14.25" customHeight="1" x14ac:dyDescent="0.2">
      <c r="A543" s="16"/>
      <c r="B543" s="16"/>
      <c r="C543" s="16"/>
      <c r="D543" s="16"/>
      <c r="E543" s="16"/>
      <c r="F543" s="16"/>
    </row>
    <row r="544" spans="1:6" s="14" customFormat="1" ht="14.25" customHeight="1" x14ac:dyDescent="0.2">
      <c r="A544" s="16" t="s">
        <v>558</v>
      </c>
      <c r="B544" s="16" t="s">
        <v>1175</v>
      </c>
      <c r="C544" s="16">
        <v>0</v>
      </c>
      <c r="D544" s="16">
        <v>0</v>
      </c>
      <c r="E544" s="16"/>
      <c r="F544" s="16"/>
    </row>
    <row r="545" spans="1:6" s="14" customFormat="1" ht="14.25" customHeight="1" x14ac:dyDescent="0.2">
      <c r="A545" s="16" t="s">
        <v>558</v>
      </c>
      <c r="B545" s="16" t="s">
        <v>1175</v>
      </c>
      <c r="C545" s="16">
        <v>3</v>
      </c>
      <c r="D545" s="16" t="s">
        <v>887</v>
      </c>
      <c r="E545" s="16">
        <v>1</v>
      </c>
      <c r="F545" s="32" t="s">
        <v>1199</v>
      </c>
    </row>
    <row r="546" spans="1:6" s="14" customFormat="1" ht="14.25" customHeight="1" x14ac:dyDescent="0.2">
      <c r="A546" s="16" t="s">
        <v>558</v>
      </c>
      <c r="B546" s="16" t="s">
        <v>1175</v>
      </c>
      <c r="C546" s="16">
        <v>3</v>
      </c>
      <c r="D546" s="16" t="s">
        <v>887</v>
      </c>
      <c r="E546" s="16">
        <v>2</v>
      </c>
      <c r="F546" s="32" t="s">
        <v>1200</v>
      </c>
    </row>
    <row r="547" spans="1:6" s="14" customFormat="1" ht="14.25" customHeight="1" x14ac:dyDescent="0.2">
      <c r="A547" s="16" t="s">
        <v>558</v>
      </c>
      <c r="B547" s="16" t="s">
        <v>1175</v>
      </c>
      <c r="C547" s="16">
        <v>3</v>
      </c>
      <c r="D547" s="16" t="s">
        <v>888</v>
      </c>
      <c r="E547" s="16">
        <v>3</v>
      </c>
      <c r="F547" s="32" t="s">
        <v>1201</v>
      </c>
    </row>
    <row r="548" spans="1:6" s="14" customFormat="1" ht="14.25" customHeight="1" x14ac:dyDescent="0.2">
      <c r="A548" s="16" t="s">
        <v>558</v>
      </c>
      <c r="B548" s="16" t="s">
        <v>1175</v>
      </c>
      <c r="C548" s="16">
        <v>3</v>
      </c>
      <c r="D548" s="16" t="s">
        <v>889</v>
      </c>
      <c r="E548" s="16">
        <v>4</v>
      </c>
      <c r="F548" s="32" t="s">
        <v>1202</v>
      </c>
    </row>
    <row r="549" spans="1:6" s="14" customFormat="1" ht="14.25" customHeight="1" x14ac:dyDescent="0.2">
      <c r="A549" s="16" t="s">
        <v>558</v>
      </c>
      <c r="B549" s="16" t="s">
        <v>1175</v>
      </c>
      <c r="C549" s="16">
        <v>3</v>
      </c>
      <c r="D549" s="16" t="s">
        <v>888</v>
      </c>
      <c r="E549" s="16">
        <v>5</v>
      </c>
      <c r="F549" s="32" t="s">
        <v>1203</v>
      </c>
    </row>
    <row r="550" spans="1:6" s="14" customFormat="1" ht="14.25" customHeight="1" x14ac:dyDescent="0.2">
      <c r="A550" s="16" t="s">
        <v>558</v>
      </c>
      <c r="B550" s="16" t="s">
        <v>1175</v>
      </c>
      <c r="C550" s="16">
        <v>3</v>
      </c>
      <c r="D550" s="16" t="s">
        <v>887</v>
      </c>
      <c r="E550" s="16">
        <v>6</v>
      </c>
      <c r="F550" s="32" t="s">
        <v>1204</v>
      </c>
    </row>
    <row r="551" spans="1:6" s="14" customFormat="1" ht="14.25" customHeight="1" x14ac:dyDescent="0.2">
      <c r="A551" s="16" t="s">
        <v>558</v>
      </c>
      <c r="B551" s="16" t="s">
        <v>1175</v>
      </c>
      <c r="C551" s="16">
        <v>3</v>
      </c>
      <c r="D551" s="16" t="s">
        <v>887</v>
      </c>
      <c r="E551" s="16">
        <v>7</v>
      </c>
      <c r="F551" s="32" t="s">
        <v>1205</v>
      </c>
    </row>
    <row r="552" spans="1:6" s="21" customFormat="1" ht="14.25" customHeight="1" x14ac:dyDescent="0.2">
      <c r="A552" s="16"/>
      <c r="B552" s="16"/>
      <c r="C552" s="16"/>
      <c r="E552" s="16"/>
      <c r="F552" s="16"/>
    </row>
    <row r="553" spans="1:6" s="21" customFormat="1" ht="14.25" customHeight="1" x14ac:dyDescent="0.2">
      <c r="A553" s="16" t="s">
        <v>559</v>
      </c>
      <c r="B553" s="16" t="s">
        <v>727</v>
      </c>
      <c r="C553" s="16">
        <v>0</v>
      </c>
      <c r="D553" s="21">
        <v>1</v>
      </c>
      <c r="E553" s="16"/>
      <c r="F553" s="16"/>
    </row>
    <row r="554" spans="1:6" s="21" customFormat="1" ht="14.25" customHeight="1" x14ac:dyDescent="0.2">
      <c r="A554" s="16" t="s">
        <v>559</v>
      </c>
      <c r="B554" s="16" t="s">
        <v>727</v>
      </c>
      <c r="C554" s="16">
        <v>2</v>
      </c>
      <c r="D554" s="16" t="s">
        <v>887</v>
      </c>
      <c r="E554" s="16">
        <v>1</v>
      </c>
      <c r="F554" s="16" t="s">
        <v>19</v>
      </c>
    </row>
    <row r="555" spans="1:6" s="21" customFormat="1" ht="14.25" customHeight="1" x14ac:dyDescent="0.2">
      <c r="A555" s="16" t="s">
        <v>559</v>
      </c>
      <c r="B555" s="16" t="s">
        <v>727</v>
      </c>
      <c r="C555" s="16">
        <v>2</v>
      </c>
      <c r="D555" s="16" t="s">
        <v>887</v>
      </c>
      <c r="E555" s="16">
        <v>2</v>
      </c>
      <c r="F555" s="16" t="s">
        <v>454</v>
      </c>
    </row>
    <row r="556" spans="1:6" s="21" customFormat="1" ht="14.25" customHeight="1" x14ac:dyDescent="0.2">
      <c r="A556" s="16" t="s">
        <v>559</v>
      </c>
      <c r="B556" s="16" t="s">
        <v>727</v>
      </c>
      <c r="C556" s="16">
        <v>2</v>
      </c>
      <c r="D556" s="16" t="s">
        <v>889</v>
      </c>
      <c r="E556" s="16">
        <v>3</v>
      </c>
      <c r="F556" s="16" t="s">
        <v>338</v>
      </c>
    </row>
    <row r="557" spans="1:6" s="21" customFormat="1" ht="14.25" customHeight="1" x14ac:dyDescent="0.2">
      <c r="A557" s="16"/>
      <c r="B557" s="16"/>
      <c r="C557" s="16"/>
      <c r="D557" s="16"/>
      <c r="E557" s="16"/>
      <c r="F557" s="16"/>
    </row>
    <row r="558" spans="1:6" s="21" customFormat="1" ht="14.25" customHeight="1" x14ac:dyDescent="0.2">
      <c r="A558" s="16" t="s">
        <v>559</v>
      </c>
      <c r="B558" s="16" t="s">
        <v>130</v>
      </c>
      <c r="C558" s="16">
        <v>0</v>
      </c>
      <c r="D558" s="16">
        <v>4</v>
      </c>
      <c r="E558" s="16"/>
      <c r="F558" s="16"/>
    </row>
    <row r="559" spans="1:6" s="21" customFormat="1" ht="14.25" customHeight="1" x14ac:dyDescent="0.2">
      <c r="A559" s="16" t="s">
        <v>559</v>
      </c>
      <c r="B559" s="16" t="s">
        <v>130</v>
      </c>
      <c r="C559" s="16">
        <v>2</v>
      </c>
      <c r="D559" s="16" t="s">
        <v>888</v>
      </c>
      <c r="E559" s="16">
        <v>1</v>
      </c>
      <c r="F559" s="16" t="s">
        <v>288</v>
      </c>
    </row>
    <row r="560" spans="1:6" s="21" customFormat="1" ht="14.25" customHeight="1" x14ac:dyDescent="0.2">
      <c r="A560" s="16" t="s">
        <v>559</v>
      </c>
      <c r="B560" s="16" t="s">
        <v>130</v>
      </c>
      <c r="C560" s="16">
        <v>2</v>
      </c>
      <c r="D560" s="16" t="s">
        <v>887</v>
      </c>
      <c r="E560" s="16">
        <v>2</v>
      </c>
      <c r="F560" s="16" t="s">
        <v>758</v>
      </c>
    </row>
    <row r="561" spans="1:6" s="21" customFormat="1" ht="14.25" customHeight="1" x14ac:dyDescent="0.2">
      <c r="A561" s="16" t="s">
        <v>559</v>
      </c>
      <c r="B561" s="16" t="s">
        <v>130</v>
      </c>
      <c r="C561" s="16">
        <v>2</v>
      </c>
      <c r="D561" s="16" t="s">
        <v>887</v>
      </c>
      <c r="E561" s="16">
        <v>3</v>
      </c>
      <c r="F561" s="16" t="s">
        <v>75</v>
      </c>
    </row>
    <row r="562" spans="1:6" s="21" customFormat="1" ht="14.25" customHeight="1" x14ac:dyDescent="0.2">
      <c r="A562" s="16" t="s">
        <v>559</v>
      </c>
      <c r="B562" s="16" t="s">
        <v>130</v>
      </c>
      <c r="C562" s="16">
        <v>2</v>
      </c>
      <c r="D562" s="16" t="s">
        <v>978</v>
      </c>
      <c r="E562" s="16">
        <v>4</v>
      </c>
      <c r="F562" s="16" t="s">
        <v>274</v>
      </c>
    </row>
    <row r="563" spans="1:6" s="21" customFormat="1" ht="14.25" customHeight="1" x14ac:dyDescent="0.2">
      <c r="A563" s="16" t="s">
        <v>559</v>
      </c>
      <c r="B563" s="16" t="s">
        <v>130</v>
      </c>
      <c r="C563" s="16">
        <v>2</v>
      </c>
      <c r="D563" s="16" t="s">
        <v>978</v>
      </c>
      <c r="E563" s="16">
        <v>5</v>
      </c>
      <c r="F563" s="16" t="s">
        <v>378</v>
      </c>
    </row>
    <row r="564" spans="1:6" s="21" customFormat="1" ht="14.25" customHeight="1" x14ac:dyDescent="0.2">
      <c r="A564" s="16" t="s">
        <v>559</v>
      </c>
      <c r="B564" s="16" t="s">
        <v>130</v>
      </c>
      <c r="C564" s="16">
        <v>2</v>
      </c>
      <c r="D564" s="16" t="s">
        <v>889</v>
      </c>
      <c r="E564" s="16">
        <v>6</v>
      </c>
      <c r="F564" s="16" t="s">
        <v>51</v>
      </c>
    </row>
    <row r="565" spans="1:6" s="21" customFormat="1" ht="14.25" customHeight="1" x14ac:dyDescent="0.2">
      <c r="A565" s="16" t="s">
        <v>559</v>
      </c>
      <c r="B565" s="16" t="s">
        <v>130</v>
      </c>
      <c r="C565" s="16">
        <v>2</v>
      </c>
      <c r="D565" s="16" t="s">
        <v>888</v>
      </c>
      <c r="E565" s="16">
        <v>7</v>
      </c>
      <c r="F565" s="16" t="s">
        <v>64</v>
      </c>
    </row>
    <row r="566" spans="1:6" s="21" customFormat="1" ht="14.25" customHeight="1" x14ac:dyDescent="0.2">
      <c r="A566" s="16" t="s">
        <v>559</v>
      </c>
      <c r="B566" s="16" t="s">
        <v>130</v>
      </c>
      <c r="C566" s="16">
        <v>2</v>
      </c>
      <c r="D566" s="16" t="s">
        <v>887</v>
      </c>
      <c r="E566" s="16">
        <v>8</v>
      </c>
      <c r="F566" s="16" t="s">
        <v>377</v>
      </c>
    </row>
    <row r="567" spans="1:6" s="21" customFormat="1" ht="14.25" customHeight="1" x14ac:dyDescent="0.2">
      <c r="A567" s="16"/>
      <c r="B567" s="16"/>
      <c r="C567" s="16"/>
      <c r="D567" s="16"/>
      <c r="E567" s="16"/>
      <c r="F567" s="16"/>
    </row>
    <row r="568" spans="1:6" s="21" customFormat="1" ht="14.25" customHeight="1" x14ac:dyDescent="0.2">
      <c r="A568" s="16" t="s">
        <v>559</v>
      </c>
      <c r="B568" s="16" t="s">
        <v>45</v>
      </c>
      <c r="C568" s="16">
        <v>0</v>
      </c>
      <c r="D568" s="16">
        <v>3</v>
      </c>
      <c r="E568" s="16"/>
      <c r="F568" s="16"/>
    </row>
    <row r="569" spans="1:6" s="21" customFormat="1" ht="14.25" customHeight="1" x14ac:dyDescent="0.2">
      <c r="A569" s="16" t="s">
        <v>559</v>
      </c>
      <c r="B569" s="16" t="s">
        <v>45</v>
      </c>
      <c r="C569" s="16">
        <v>2</v>
      </c>
      <c r="D569" s="16" t="s">
        <v>888</v>
      </c>
      <c r="E569" s="16">
        <v>1</v>
      </c>
      <c r="F569" s="16" t="s">
        <v>616</v>
      </c>
    </row>
    <row r="570" spans="1:6" s="21" customFormat="1" ht="14.25" customHeight="1" x14ac:dyDescent="0.2">
      <c r="A570" s="16" t="s">
        <v>559</v>
      </c>
      <c r="B570" s="16" t="s">
        <v>45</v>
      </c>
      <c r="C570" s="16">
        <v>2</v>
      </c>
      <c r="D570" s="16" t="s">
        <v>888</v>
      </c>
      <c r="E570" s="16">
        <v>2</v>
      </c>
      <c r="F570" s="16" t="s">
        <v>587</v>
      </c>
    </row>
    <row r="571" spans="1:6" s="21" customFormat="1" ht="14.25" customHeight="1" x14ac:dyDescent="0.2">
      <c r="A571" s="16" t="s">
        <v>559</v>
      </c>
      <c r="B571" s="16" t="s">
        <v>45</v>
      </c>
      <c r="C571" s="16">
        <v>2</v>
      </c>
      <c r="D571" s="16" t="s">
        <v>888</v>
      </c>
      <c r="E571" s="16">
        <v>3</v>
      </c>
      <c r="F571" s="16" t="s">
        <v>206</v>
      </c>
    </row>
    <row r="572" spans="1:6" s="21" customFormat="1" ht="14.25" customHeight="1" x14ac:dyDescent="0.2">
      <c r="A572" s="16" t="s">
        <v>559</v>
      </c>
      <c r="B572" s="16" t="s">
        <v>45</v>
      </c>
      <c r="C572" s="16">
        <v>2</v>
      </c>
      <c r="D572" s="16" t="s">
        <v>888</v>
      </c>
      <c r="E572" s="16">
        <v>4</v>
      </c>
      <c r="F572" s="16" t="s">
        <v>351</v>
      </c>
    </row>
    <row r="573" spans="1:6" s="21" customFormat="1" ht="14.25" customHeight="1" x14ac:dyDescent="0.2">
      <c r="A573" s="16"/>
      <c r="B573" s="16"/>
      <c r="C573" s="16"/>
      <c r="D573" s="16"/>
      <c r="E573" s="16"/>
      <c r="F573" s="16"/>
    </row>
    <row r="574" spans="1:6" s="21" customFormat="1" ht="14.25" customHeight="1" x14ac:dyDescent="0.2">
      <c r="A574" s="16" t="s">
        <v>559</v>
      </c>
      <c r="B574" s="16" t="s">
        <v>8</v>
      </c>
      <c r="C574" s="16">
        <v>0</v>
      </c>
      <c r="D574" s="16">
        <v>2</v>
      </c>
      <c r="E574" s="16"/>
      <c r="F574" s="16"/>
    </row>
    <row r="575" spans="1:6" s="21" customFormat="1" ht="14.25" customHeight="1" x14ac:dyDescent="0.2">
      <c r="A575" s="16" t="s">
        <v>559</v>
      </c>
      <c r="B575" s="16" t="s">
        <v>8</v>
      </c>
      <c r="C575" s="16">
        <v>2</v>
      </c>
      <c r="D575" s="16" t="s">
        <v>887</v>
      </c>
      <c r="E575" s="16">
        <v>1</v>
      </c>
      <c r="F575" s="16" t="s">
        <v>895</v>
      </c>
    </row>
    <row r="576" spans="1:6" s="21" customFormat="1" ht="14.25" customHeight="1" x14ac:dyDescent="0.2">
      <c r="A576" s="16" t="s">
        <v>559</v>
      </c>
      <c r="B576" s="16" t="s">
        <v>8</v>
      </c>
      <c r="C576" s="16">
        <v>2</v>
      </c>
      <c r="D576" s="16" t="s">
        <v>887</v>
      </c>
      <c r="E576" s="16">
        <v>2</v>
      </c>
      <c r="F576" s="16" t="s">
        <v>417</v>
      </c>
    </row>
    <row r="577" spans="1:6" s="21" customFormat="1" ht="14.25" customHeight="1" x14ac:dyDescent="0.2">
      <c r="A577" s="16" t="s">
        <v>559</v>
      </c>
      <c r="B577" s="16" t="s">
        <v>8</v>
      </c>
      <c r="C577" s="16">
        <v>2</v>
      </c>
      <c r="D577" s="16" t="s">
        <v>888</v>
      </c>
      <c r="E577" s="16">
        <v>3</v>
      </c>
      <c r="F577" s="16" t="s">
        <v>0</v>
      </c>
    </row>
    <row r="578" spans="1:6" s="21" customFormat="1" ht="14.25" customHeight="1" x14ac:dyDescent="0.2">
      <c r="A578" s="16" t="s">
        <v>559</v>
      </c>
      <c r="B578" s="16" t="s">
        <v>8</v>
      </c>
      <c r="C578" s="16">
        <v>2</v>
      </c>
      <c r="D578" s="16" t="s">
        <v>888</v>
      </c>
      <c r="E578" s="16">
        <v>4</v>
      </c>
      <c r="F578" s="22" t="s">
        <v>896</v>
      </c>
    </row>
    <row r="579" spans="1:6" s="21" customFormat="1" ht="14.25" customHeight="1" x14ac:dyDescent="0.2">
      <c r="A579" s="16"/>
      <c r="B579" s="16"/>
      <c r="C579" s="16"/>
      <c r="D579" s="16"/>
      <c r="E579" s="16"/>
      <c r="F579" s="16"/>
    </row>
    <row r="580" spans="1:6" s="21" customFormat="1" ht="14.25" customHeight="1" x14ac:dyDescent="0.2">
      <c r="A580" s="16" t="s">
        <v>559</v>
      </c>
      <c r="B580" s="16" t="s">
        <v>329</v>
      </c>
      <c r="C580" s="16">
        <v>0</v>
      </c>
      <c r="D580" s="16">
        <v>0</v>
      </c>
      <c r="E580" s="16"/>
      <c r="F580" s="16"/>
    </row>
    <row r="581" spans="1:6" s="21" customFormat="1" ht="14.25" customHeight="1" x14ac:dyDescent="0.2">
      <c r="A581" s="16" t="s">
        <v>559</v>
      </c>
      <c r="B581" s="16" t="s">
        <v>329</v>
      </c>
      <c r="C581" s="16">
        <v>3</v>
      </c>
      <c r="D581" s="16" t="s">
        <v>888</v>
      </c>
      <c r="E581" s="16">
        <v>1</v>
      </c>
      <c r="F581" s="16" t="s">
        <v>656</v>
      </c>
    </row>
    <row r="582" spans="1:6" s="21" customFormat="1" ht="14.25" customHeight="1" x14ac:dyDescent="0.2">
      <c r="A582" s="16" t="s">
        <v>559</v>
      </c>
      <c r="B582" s="16" t="s">
        <v>329</v>
      </c>
      <c r="C582" s="16">
        <v>3</v>
      </c>
      <c r="D582" s="16" t="s">
        <v>888</v>
      </c>
      <c r="E582" s="16">
        <v>2</v>
      </c>
      <c r="F582" s="16" t="s">
        <v>224</v>
      </c>
    </row>
    <row r="583" spans="1:6" s="21" customFormat="1" ht="14.25" customHeight="1" x14ac:dyDescent="0.2">
      <c r="A583" s="16" t="s">
        <v>559</v>
      </c>
      <c r="B583" s="16" t="s">
        <v>329</v>
      </c>
      <c r="C583" s="16">
        <v>3</v>
      </c>
      <c r="D583" s="16" t="s">
        <v>888</v>
      </c>
      <c r="E583" s="16">
        <v>3</v>
      </c>
      <c r="F583" s="16" t="s">
        <v>300</v>
      </c>
    </row>
    <row r="584" spans="1:6" s="21" customFormat="1" ht="14.25" customHeight="1" x14ac:dyDescent="0.2">
      <c r="A584" s="16" t="s">
        <v>559</v>
      </c>
      <c r="B584" s="16" t="s">
        <v>329</v>
      </c>
      <c r="C584" s="16">
        <v>3</v>
      </c>
      <c r="D584" s="16" t="s">
        <v>888</v>
      </c>
      <c r="E584" s="16">
        <v>4</v>
      </c>
      <c r="F584" s="16" t="s">
        <v>811</v>
      </c>
    </row>
    <row r="585" spans="1:6" s="21" customFormat="1" ht="14.25" customHeight="1" x14ac:dyDescent="0.2">
      <c r="A585" s="16" t="s">
        <v>559</v>
      </c>
      <c r="B585" s="16" t="s">
        <v>329</v>
      </c>
      <c r="C585" s="16">
        <v>3</v>
      </c>
      <c r="D585" s="16" t="s">
        <v>889</v>
      </c>
      <c r="E585" s="16">
        <v>5</v>
      </c>
      <c r="F585" s="16" t="s">
        <v>41</v>
      </c>
    </row>
    <row r="586" spans="1:6" s="21" customFormat="1" ht="14.25" customHeight="1" x14ac:dyDescent="0.2">
      <c r="A586" s="16" t="s">
        <v>559</v>
      </c>
      <c r="B586" s="16" t="s">
        <v>329</v>
      </c>
      <c r="C586" s="16">
        <v>3</v>
      </c>
      <c r="D586" s="16" t="s">
        <v>889</v>
      </c>
      <c r="E586" s="16">
        <v>6</v>
      </c>
      <c r="F586" s="16" t="s">
        <v>464</v>
      </c>
    </row>
    <row r="587" spans="1:6" s="21" customFormat="1" ht="14.25" customHeight="1" x14ac:dyDescent="0.2">
      <c r="A587" s="16"/>
      <c r="B587" s="16"/>
      <c r="C587" s="16"/>
      <c r="D587" s="16"/>
      <c r="E587" s="16"/>
      <c r="F587" s="16"/>
    </row>
    <row r="588" spans="1:6" s="21" customFormat="1" ht="14.25" customHeight="1" x14ac:dyDescent="0.2">
      <c r="A588" s="16" t="s">
        <v>559</v>
      </c>
      <c r="B588" s="16" t="s">
        <v>581</v>
      </c>
      <c r="C588" s="16">
        <v>0</v>
      </c>
      <c r="D588" s="16">
        <v>0</v>
      </c>
      <c r="E588" s="16"/>
      <c r="F588" s="16"/>
    </row>
    <row r="589" spans="1:6" s="21" customFormat="1" ht="14.25" customHeight="1" x14ac:dyDescent="0.2">
      <c r="A589" s="16" t="s">
        <v>559</v>
      </c>
      <c r="B589" s="16" t="s">
        <v>581</v>
      </c>
      <c r="C589" s="16">
        <v>3</v>
      </c>
      <c r="D589" s="16" t="s">
        <v>889</v>
      </c>
      <c r="E589" s="16">
        <v>1</v>
      </c>
      <c r="F589" s="16" t="s">
        <v>349</v>
      </c>
    </row>
    <row r="590" spans="1:6" s="21" customFormat="1" ht="14.25" customHeight="1" x14ac:dyDescent="0.2">
      <c r="A590" s="16" t="s">
        <v>559</v>
      </c>
      <c r="B590" s="16" t="s">
        <v>581</v>
      </c>
      <c r="C590" s="16">
        <v>3</v>
      </c>
      <c r="D590" s="16" t="s">
        <v>887</v>
      </c>
      <c r="E590" s="16">
        <v>2</v>
      </c>
      <c r="F590" s="16" t="s">
        <v>648</v>
      </c>
    </row>
    <row r="591" spans="1:6" s="21" customFormat="1" ht="14.25" customHeight="1" x14ac:dyDescent="0.2">
      <c r="A591" s="16" t="s">
        <v>559</v>
      </c>
      <c r="B591" s="16" t="s">
        <v>581</v>
      </c>
      <c r="C591" s="16">
        <v>3</v>
      </c>
      <c r="D591" s="16" t="s">
        <v>979</v>
      </c>
      <c r="E591" s="16">
        <v>3</v>
      </c>
      <c r="F591" s="16" t="s">
        <v>486</v>
      </c>
    </row>
    <row r="592" spans="1:6" s="21" customFormat="1" ht="14.25" customHeight="1" x14ac:dyDescent="0.2">
      <c r="A592" s="16" t="s">
        <v>559</v>
      </c>
      <c r="B592" s="16" t="s">
        <v>581</v>
      </c>
      <c r="C592" s="16">
        <v>3</v>
      </c>
      <c r="D592" s="16" t="s">
        <v>979</v>
      </c>
      <c r="E592" s="16">
        <v>4</v>
      </c>
      <c r="F592" s="16" t="s">
        <v>5</v>
      </c>
    </row>
    <row r="593" spans="1:6" s="21" customFormat="1" ht="14.25" customHeight="1" x14ac:dyDescent="0.2">
      <c r="A593" s="16" t="s">
        <v>559</v>
      </c>
      <c r="B593" s="16" t="s">
        <v>581</v>
      </c>
      <c r="C593" s="16">
        <v>3</v>
      </c>
      <c r="D593" s="16" t="s">
        <v>888</v>
      </c>
      <c r="E593" s="16">
        <v>5</v>
      </c>
      <c r="F593" s="16" t="s">
        <v>54</v>
      </c>
    </row>
    <row r="594" spans="1:6" s="21" customFormat="1" ht="14.25" customHeight="1" x14ac:dyDescent="0.2">
      <c r="A594" s="16" t="s">
        <v>559</v>
      </c>
      <c r="B594" s="16" t="s">
        <v>581</v>
      </c>
      <c r="C594" s="16">
        <v>3</v>
      </c>
      <c r="D594" s="16" t="s">
        <v>979</v>
      </c>
      <c r="E594" s="16">
        <v>6</v>
      </c>
      <c r="F594" s="16" t="s">
        <v>238</v>
      </c>
    </row>
    <row r="595" spans="1:6" s="21" customFormat="1" ht="14.25" customHeight="1" x14ac:dyDescent="0.2">
      <c r="A595" s="16" t="s">
        <v>559</v>
      </c>
      <c r="B595" s="16" t="s">
        <v>581</v>
      </c>
      <c r="C595" s="16">
        <v>3</v>
      </c>
      <c r="D595" s="16" t="s">
        <v>979</v>
      </c>
      <c r="E595" s="16">
        <v>7</v>
      </c>
      <c r="F595" s="16" t="s">
        <v>299</v>
      </c>
    </row>
    <row r="596" spans="1:6" s="21" customFormat="1" ht="14.25" customHeight="1" x14ac:dyDescent="0.2">
      <c r="A596" s="16" t="s">
        <v>559</v>
      </c>
      <c r="B596" s="16" t="s">
        <v>581</v>
      </c>
      <c r="C596" s="16">
        <v>3</v>
      </c>
      <c r="D596" s="16" t="s">
        <v>979</v>
      </c>
      <c r="E596" s="16">
        <v>8</v>
      </c>
      <c r="F596" s="16" t="s">
        <v>236</v>
      </c>
    </row>
    <row r="597" spans="1:6" s="21" customFormat="1" ht="14.25" customHeight="1" x14ac:dyDescent="0.2">
      <c r="A597" s="16" t="s">
        <v>559</v>
      </c>
      <c r="B597" s="16" t="s">
        <v>581</v>
      </c>
      <c r="C597" s="16">
        <v>3</v>
      </c>
      <c r="D597" s="16" t="s">
        <v>979</v>
      </c>
      <c r="E597" s="16">
        <v>9</v>
      </c>
      <c r="F597" s="16" t="s">
        <v>324</v>
      </c>
    </row>
    <row r="598" spans="1:6" s="21" customFormat="1" ht="14.25" customHeight="1" x14ac:dyDescent="0.2">
      <c r="A598" s="16" t="s">
        <v>559</v>
      </c>
      <c r="B598" s="16" t="s">
        <v>581</v>
      </c>
      <c r="C598" s="16">
        <v>3</v>
      </c>
      <c r="D598" s="16" t="s">
        <v>887</v>
      </c>
      <c r="E598" s="16">
        <v>10</v>
      </c>
      <c r="F598" s="16" t="s">
        <v>621</v>
      </c>
    </row>
    <row r="599" spans="1:6" s="21" customFormat="1" ht="14.25" customHeight="1" x14ac:dyDescent="0.2">
      <c r="A599" s="16"/>
      <c r="B599" s="16"/>
      <c r="C599" s="16"/>
      <c r="D599" s="16"/>
      <c r="E599" s="16"/>
      <c r="F599" s="16"/>
    </row>
    <row r="600" spans="1:6" s="21" customFormat="1" ht="14.25" customHeight="1" x14ac:dyDescent="0.2">
      <c r="A600" s="16" t="s">
        <v>559</v>
      </c>
      <c r="B600" s="16" t="s">
        <v>394</v>
      </c>
      <c r="C600" s="16">
        <v>0</v>
      </c>
      <c r="D600" s="16">
        <v>0</v>
      </c>
      <c r="E600" s="16"/>
      <c r="F600" s="16"/>
    </row>
    <row r="601" spans="1:6" s="21" customFormat="1" ht="14.25" customHeight="1" x14ac:dyDescent="0.2">
      <c r="A601" s="16" t="s">
        <v>559</v>
      </c>
      <c r="B601" s="16" t="s">
        <v>394</v>
      </c>
      <c r="C601" s="16">
        <v>3</v>
      </c>
      <c r="D601" s="16" t="s">
        <v>888</v>
      </c>
      <c r="E601" s="16">
        <v>1</v>
      </c>
      <c r="F601" s="16" t="s">
        <v>882</v>
      </c>
    </row>
    <row r="602" spans="1:6" s="21" customFormat="1" ht="14.25" customHeight="1" x14ac:dyDescent="0.2">
      <c r="A602" s="16" t="s">
        <v>559</v>
      </c>
      <c r="B602" s="16" t="s">
        <v>394</v>
      </c>
      <c r="C602" s="16">
        <v>3</v>
      </c>
      <c r="D602" s="16" t="s">
        <v>889</v>
      </c>
      <c r="E602" s="16">
        <v>2</v>
      </c>
      <c r="F602" s="16" t="s">
        <v>253</v>
      </c>
    </row>
    <row r="603" spans="1:6" s="21" customFormat="1" ht="14.25" customHeight="1" x14ac:dyDescent="0.2">
      <c r="A603" s="16" t="s">
        <v>559</v>
      </c>
      <c r="B603" s="16" t="s">
        <v>394</v>
      </c>
      <c r="C603" s="16">
        <v>3</v>
      </c>
      <c r="D603" s="16" t="s">
        <v>887</v>
      </c>
      <c r="E603" s="16">
        <v>3</v>
      </c>
      <c r="F603" s="16" t="s">
        <v>33</v>
      </c>
    </row>
    <row r="604" spans="1:6" s="21" customFormat="1" ht="14.25" customHeight="1" x14ac:dyDescent="0.2">
      <c r="A604" s="16" t="s">
        <v>559</v>
      </c>
      <c r="B604" s="16" t="s">
        <v>394</v>
      </c>
      <c r="C604" s="16">
        <v>3</v>
      </c>
      <c r="D604" s="16" t="s">
        <v>887</v>
      </c>
      <c r="E604" s="16">
        <v>4</v>
      </c>
      <c r="F604" s="16" t="s">
        <v>804</v>
      </c>
    </row>
    <row r="605" spans="1:6" s="21" customFormat="1" ht="14.25" customHeight="1" x14ac:dyDescent="0.2">
      <c r="A605" s="16" t="s">
        <v>559</v>
      </c>
      <c r="B605" s="16" t="s">
        <v>394</v>
      </c>
      <c r="C605" s="16">
        <v>3</v>
      </c>
      <c r="D605" s="16" t="s">
        <v>888</v>
      </c>
      <c r="E605" s="16">
        <v>5</v>
      </c>
      <c r="F605" s="16" t="s">
        <v>38</v>
      </c>
    </row>
    <row r="606" spans="1:6" s="21" customFormat="1" ht="14.25" customHeight="1" x14ac:dyDescent="0.2">
      <c r="A606" s="16" t="s">
        <v>559</v>
      </c>
      <c r="B606" s="16" t="s">
        <v>394</v>
      </c>
      <c r="C606" s="16">
        <v>3</v>
      </c>
      <c r="D606" s="16" t="s">
        <v>887</v>
      </c>
      <c r="E606" s="16">
        <v>6</v>
      </c>
      <c r="F606" s="16" t="s">
        <v>772</v>
      </c>
    </row>
    <row r="607" spans="1:6" s="21" customFormat="1" ht="14.25" customHeight="1" x14ac:dyDescent="0.2">
      <c r="A607" s="16" t="s">
        <v>559</v>
      </c>
      <c r="B607" s="16" t="s">
        <v>394</v>
      </c>
      <c r="C607" s="16">
        <v>3</v>
      </c>
      <c r="D607" s="16" t="s">
        <v>889</v>
      </c>
      <c r="E607" s="16">
        <v>7</v>
      </c>
      <c r="F607" s="16" t="s">
        <v>845</v>
      </c>
    </row>
    <row r="608" spans="1:6" s="21" customFormat="1" ht="14.25" customHeight="1" x14ac:dyDescent="0.2">
      <c r="A608" s="16" t="s">
        <v>559</v>
      </c>
      <c r="B608" s="16" t="s">
        <v>394</v>
      </c>
      <c r="C608" s="16">
        <v>3</v>
      </c>
      <c r="D608" s="16" t="s">
        <v>888</v>
      </c>
      <c r="E608" s="16">
        <v>8</v>
      </c>
      <c r="F608" s="16" t="s">
        <v>140</v>
      </c>
    </row>
    <row r="609" spans="1:6" s="21" customFormat="1" ht="14.25" customHeight="1" x14ac:dyDescent="0.2">
      <c r="A609" s="16" t="s">
        <v>559</v>
      </c>
      <c r="B609" s="16" t="s">
        <v>394</v>
      </c>
      <c r="C609" s="16">
        <v>3</v>
      </c>
      <c r="D609" s="16" t="s">
        <v>887</v>
      </c>
      <c r="E609" s="16">
        <v>9</v>
      </c>
      <c r="F609" s="16" t="s">
        <v>382</v>
      </c>
    </row>
    <row r="610" spans="1:6" s="21" customFormat="1" ht="14.25" customHeight="1" x14ac:dyDescent="0.2">
      <c r="A610" s="16" t="s">
        <v>559</v>
      </c>
      <c r="B610" s="16" t="s">
        <v>394</v>
      </c>
      <c r="C610" s="16">
        <v>3</v>
      </c>
      <c r="D610" s="16" t="s">
        <v>889</v>
      </c>
      <c r="E610" s="16">
        <v>10</v>
      </c>
      <c r="F610" s="16" t="s">
        <v>405</v>
      </c>
    </row>
    <row r="611" spans="1:6" s="21" customFormat="1" ht="14.25" customHeight="1" x14ac:dyDescent="0.2">
      <c r="A611" s="16"/>
      <c r="B611" s="16"/>
      <c r="C611" s="16"/>
      <c r="D611" s="16"/>
      <c r="E611" s="16"/>
      <c r="F611" s="16"/>
    </row>
    <row r="612" spans="1:6" s="21" customFormat="1" ht="14.25" customHeight="1" x14ac:dyDescent="0.2">
      <c r="A612" s="16" t="s">
        <v>559</v>
      </c>
      <c r="B612" s="16" t="s">
        <v>423</v>
      </c>
      <c r="C612" s="16">
        <v>0</v>
      </c>
      <c r="D612" s="16">
        <v>0</v>
      </c>
      <c r="E612" s="16"/>
      <c r="F612" s="16"/>
    </row>
    <row r="613" spans="1:6" s="21" customFormat="1" ht="14.25" customHeight="1" x14ac:dyDescent="0.2">
      <c r="A613" s="16" t="s">
        <v>559</v>
      </c>
      <c r="B613" s="16" t="s">
        <v>423</v>
      </c>
      <c r="C613" s="16">
        <v>3</v>
      </c>
      <c r="D613" s="16" t="s">
        <v>887</v>
      </c>
      <c r="E613" s="16">
        <v>1</v>
      </c>
      <c r="F613" s="16" t="s">
        <v>56</v>
      </c>
    </row>
    <row r="614" spans="1:6" s="21" customFormat="1" ht="14.25" customHeight="1" x14ac:dyDescent="0.2">
      <c r="A614" s="16" t="s">
        <v>559</v>
      </c>
      <c r="B614" s="16" t="s">
        <v>423</v>
      </c>
      <c r="C614" s="16">
        <v>3</v>
      </c>
      <c r="D614" s="16" t="s">
        <v>889</v>
      </c>
      <c r="E614" s="16">
        <v>2</v>
      </c>
      <c r="F614" s="16" t="s">
        <v>404</v>
      </c>
    </row>
    <row r="615" spans="1:6" s="21" customFormat="1" ht="14.25" customHeight="1" x14ac:dyDescent="0.2">
      <c r="A615" s="16" t="s">
        <v>559</v>
      </c>
      <c r="B615" s="16" t="s">
        <v>423</v>
      </c>
      <c r="C615" s="16">
        <v>3</v>
      </c>
      <c r="D615" s="16" t="s">
        <v>887</v>
      </c>
      <c r="E615" s="16">
        <v>3</v>
      </c>
      <c r="F615" s="16" t="s">
        <v>161</v>
      </c>
    </row>
    <row r="616" spans="1:6" s="21" customFormat="1" ht="14.25" customHeight="1" x14ac:dyDescent="0.2">
      <c r="A616" s="16" t="s">
        <v>559</v>
      </c>
      <c r="B616" s="16" t="s">
        <v>423</v>
      </c>
      <c r="C616" s="16">
        <v>3</v>
      </c>
      <c r="D616" s="16" t="s">
        <v>887</v>
      </c>
      <c r="E616" s="16">
        <v>4</v>
      </c>
      <c r="F616" s="16" t="s">
        <v>167</v>
      </c>
    </row>
    <row r="617" spans="1:6" s="21" customFormat="1" ht="14.25" customHeight="1" x14ac:dyDescent="0.2">
      <c r="A617" s="16" t="s">
        <v>559</v>
      </c>
      <c r="B617" s="16" t="s">
        <v>423</v>
      </c>
      <c r="C617" s="16">
        <v>3</v>
      </c>
      <c r="D617" s="16" t="s">
        <v>888</v>
      </c>
      <c r="E617" s="16">
        <v>5</v>
      </c>
      <c r="F617" s="16" t="s">
        <v>407</v>
      </c>
    </row>
    <row r="618" spans="1:6" s="21" customFormat="1" ht="14.25" customHeight="1" x14ac:dyDescent="0.2">
      <c r="A618" s="16"/>
      <c r="B618" s="16"/>
      <c r="C618" s="16"/>
      <c r="D618" s="16"/>
      <c r="E618" s="16"/>
      <c r="F618" s="16"/>
    </row>
    <row r="619" spans="1:6" s="21" customFormat="1" ht="14.25" customHeight="1" x14ac:dyDescent="0.2">
      <c r="A619" s="16" t="s">
        <v>559</v>
      </c>
      <c r="B619" s="16" t="s">
        <v>191</v>
      </c>
      <c r="C619" s="16">
        <v>0</v>
      </c>
      <c r="D619" s="16">
        <v>0</v>
      </c>
      <c r="E619" s="16"/>
      <c r="F619" s="16"/>
    </row>
    <row r="620" spans="1:6" s="21" customFormat="1" ht="14.25" customHeight="1" x14ac:dyDescent="0.2">
      <c r="A620" s="16" t="s">
        <v>559</v>
      </c>
      <c r="B620" s="16" t="s">
        <v>191</v>
      </c>
      <c r="C620" s="16">
        <v>3</v>
      </c>
      <c r="D620" s="16" t="s">
        <v>889</v>
      </c>
      <c r="E620" s="16">
        <v>1</v>
      </c>
      <c r="F620" s="16" t="s">
        <v>693</v>
      </c>
    </row>
    <row r="621" spans="1:6" s="21" customFormat="1" ht="14.25" customHeight="1" x14ac:dyDescent="0.2">
      <c r="A621" s="16" t="s">
        <v>559</v>
      </c>
      <c r="B621" s="16" t="s">
        <v>191</v>
      </c>
      <c r="C621" s="16">
        <v>3</v>
      </c>
      <c r="D621" s="16" t="s">
        <v>888</v>
      </c>
      <c r="E621" s="16">
        <v>2</v>
      </c>
      <c r="F621" s="16" t="s">
        <v>7</v>
      </c>
    </row>
    <row r="622" spans="1:6" s="21" customFormat="1" ht="14.25" customHeight="1" x14ac:dyDescent="0.2">
      <c r="A622" s="16" t="s">
        <v>559</v>
      </c>
      <c r="B622" s="16" t="s">
        <v>191</v>
      </c>
      <c r="C622" s="16">
        <v>3</v>
      </c>
      <c r="D622" s="16" t="s">
        <v>887</v>
      </c>
      <c r="E622" s="16">
        <v>3</v>
      </c>
      <c r="F622" s="16" t="s">
        <v>577</v>
      </c>
    </row>
    <row r="623" spans="1:6" s="21" customFormat="1" ht="14.25" customHeight="1" x14ac:dyDescent="0.2">
      <c r="A623" s="16" t="s">
        <v>559</v>
      </c>
      <c r="B623" s="16" t="s">
        <v>191</v>
      </c>
      <c r="C623" s="16">
        <v>3</v>
      </c>
      <c r="D623" s="16" t="s">
        <v>887</v>
      </c>
      <c r="E623" s="16">
        <v>4</v>
      </c>
      <c r="F623" s="16" t="s">
        <v>790</v>
      </c>
    </row>
    <row r="624" spans="1:6" s="21" customFormat="1" ht="14.25" customHeight="1" x14ac:dyDescent="0.2">
      <c r="A624" s="16" t="s">
        <v>559</v>
      </c>
      <c r="B624" s="16" t="s">
        <v>191</v>
      </c>
      <c r="C624" s="16">
        <v>3</v>
      </c>
      <c r="D624" s="16" t="s">
        <v>887</v>
      </c>
      <c r="E624" s="16">
        <v>5</v>
      </c>
      <c r="F624" s="16" t="s">
        <v>202</v>
      </c>
    </row>
    <row r="625" spans="1:6" s="21" customFormat="1" ht="14.25" customHeight="1" x14ac:dyDescent="0.2">
      <c r="A625" s="16"/>
      <c r="B625" s="16"/>
      <c r="C625" s="16"/>
      <c r="D625" s="16"/>
      <c r="E625" s="16"/>
      <c r="F625" s="16"/>
    </row>
    <row r="626" spans="1:6" s="21" customFormat="1" ht="14.25" customHeight="1" x14ac:dyDescent="0.2">
      <c r="A626" s="16" t="s">
        <v>559</v>
      </c>
      <c r="B626" s="16" t="s">
        <v>825</v>
      </c>
      <c r="C626" s="16">
        <v>0</v>
      </c>
      <c r="D626" s="16">
        <v>0</v>
      </c>
      <c r="E626" s="16"/>
      <c r="F626" s="16"/>
    </row>
    <row r="627" spans="1:6" s="21" customFormat="1" ht="14.25" customHeight="1" x14ac:dyDescent="0.2">
      <c r="A627" s="16" t="s">
        <v>559</v>
      </c>
      <c r="B627" s="16" t="s">
        <v>825</v>
      </c>
      <c r="C627" s="16">
        <v>3</v>
      </c>
      <c r="D627" s="16" t="s">
        <v>887</v>
      </c>
      <c r="E627" s="16">
        <v>1</v>
      </c>
      <c r="F627" s="16" t="s">
        <v>859</v>
      </c>
    </row>
    <row r="628" spans="1:6" s="21" customFormat="1" ht="14.25" customHeight="1" x14ac:dyDescent="0.2">
      <c r="A628" s="16" t="s">
        <v>559</v>
      </c>
      <c r="B628" s="16" t="s">
        <v>825</v>
      </c>
      <c r="C628" s="16">
        <v>3</v>
      </c>
      <c r="D628" s="16" t="s">
        <v>888</v>
      </c>
      <c r="E628" s="16">
        <v>2</v>
      </c>
      <c r="F628" s="16" t="s">
        <v>61</v>
      </c>
    </row>
    <row r="629" spans="1:6" s="21" customFormat="1" ht="14.25" customHeight="1" x14ac:dyDescent="0.2">
      <c r="A629" s="16" t="s">
        <v>559</v>
      </c>
      <c r="B629" s="16" t="s">
        <v>825</v>
      </c>
      <c r="C629" s="16">
        <v>3</v>
      </c>
      <c r="D629" s="16" t="s">
        <v>888</v>
      </c>
      <c r="E629" s="16">
        <v>3</v>
      </c>
      <c r="F629" s="16" t="s">
        <v>136</v>
      </c>
    </row>
    <row r="630" spans="1:6" s="21" customFormat="1" ht="14.25" customHeight="1" x14ac:dyDescent="0.2">
      <c r="A630" s="16" t="s">
        <v>559</v>
      </c>
      <c r="B630" s="16" t="s">
        <v>825</v>
      </c>
      <c r="C630" s="16">
        <v>3</v>
      </c>
      <c r="D630" s="16" t="s">
        <v>889</v>
      </c>
      <c r="E630" s="16">
        <v>4</v>
      </c>
      <c r="F630" s="16" t="s">
        <v>424</v>
      </c>
    </row>
    <row r="631" spans="1:6" s="21" customFormat="1" ht="14.25" customHeight="1" x14ac:dyDescent="0.2">
      <c r="A631" s="16" t="s">
        <v>559</v>
      </c>
      <c r="B631" s="16" t="s">
        <v>825</v>
      </c>
      <c r="C631" s="16">
        <v>3</v>
      </c>
      <c r="D631" s="16" t="s">
        <v>889</v>
      </c>
      <c r="E631" s="16">
        <v>5</v>
      </c>
      <c r="F631" s="16" t="s">
        <v>164</v>
      </c>
    </row>
    <row r="632" spans="1:6" s="21" customFormat="1" ht="14.25" customHeight="1" x14ac:dyDescent="0.2">
      <c r="A632" s="16" t="s">
        <v>559</v>
      </c>
      <c r="B632" s="16" t="s">
        <v>825</v>
      </c>
      <c r="C632" s="16">
        <v>3</v>
      </c>
      <c r="D632" s="16" t="s">
        <v>887</v>
      </c>
      <c r="E632" s="16">
        <v>6</v>
      </c>
      <c r="F632" s="16" t="s">
        <v>498</v>
      </c>
    </row>
    <row r="633" spans="1:6" s="21" customFormat="1" ht="14.25" customHeight="1" x14ac:dyDescent="0.2">
      <c r="A633" s="16" t="s">
        <v>559</v>
      </c>
      <c r="B633" s="16" t="s">
        <v>825</v>
      </c>
      <c r="C633" s="16">
        <v>3</v>
      </c>
      <c r="D633" s="16" t="s">
        <v>888</v>
      </c>
      <c r="E633" s="16">
        <v>7</v>
      </c>
      <c r="F633" s="16" t="s">
        <v>9</v>
      </c>
    </row>
    <row r="634" spans="1:6" s="21" customFormat="1" ht="14.25" customHeight="1" x14ac:dyDescent="0.2">
      <c r="A634" s="16"/>
      <c r="B634" s="16"/>
      <c r="C634" s="16"/>
      <c r="D634" s="16"/>
      <c r="E634" s="16"/>
      <c r="F634" s="16"/>
    </row>
    <row r="635" spans="1:6" s="21" customFormat="1" ht="14.25" customHeight="1" x14ac:dyDescent="0.2">
      <c r="A635" s="16" t="s">
        <v>559</v>
      </c>
      <c r="B635" s="16" t="s">
        <v>123</v>
      </c>
      <c r="C635" s="16">
        <v>0</v>
      </c>
      <c r="D635" s="16">
        <v>0</v>
      </c>
      <c r="E635" s="16"/>
      <c r="F635" s="16"/>
    </row>
    <row r="636" spans="1:6" s="21" customFormat="1" ht="14.25" customHeight="1" x14ac:dyDescent="0.2">
      <c r="A636" s="16" t="s">
        <v>559</v>
      </c>
      <c r="B636" s="16" t="s">
        <v>123</v>
      </c>
      <c r="C636" s="16">
        <v>3</v>
      </c>
      <c r="D636" s="16" t="s">
        <v>887</v>
      </c>
      <c r="E636" s="16">
        <v>1</v>
      </c>
      <c r="F636" s="16" t="s">
        <v>520</v>
      </c>
    </row>
    <row r="637" spans="1:6" s="21" customFormat="1" ht="14.25" customHeight="1" x14ac:dyDescent="0.2">
      <c r="A637" s="16" t="s">
        <v>559</v>
      </c>
      <c r="B637" s="16" t="s">
        <v>123</v>
      </c>
      <c r="C637" s="16">
        <v>3</v>
      </c>
      <c r="D637" s="16" t="s">
        <v>888</v>
      </c>
      <c r="E637" s="16">
        <v>2</v>
      </c>
      <c r="F637" s="16" t="s">
        <v>566</v>
      </c>
    </row>
    <row r="638" spans="1:6" s="21" customFormat="1" ht="14.25" customHeight="1" x14ac:dyDescent="0.2">
      <c r="A638" s="16" t="s">
        <v>559</v>
      </c>
      <c r="B638" s="16" t="s">
        <v>123</v>
      </c>
      <c r="C638" s="16">
        <v>3</v>
      </c>
      <c r="D638" s="16" t="s">
        <v>888</v>
      </c>
      <c r="E638" s="16">
        <v>3</v>
      </c>
      <c r="F638" s="16" t="s">
        <v>732</v>
      </c>
    </row>
    <row r="639" spans="1:6" s="21" customFormat="1" ht="14.25" customHeight="1" x14ac:dyDescent="0.2">
      <c r="A639" s="16" t="s">
        <v>559</v>
      </c>
      <c r="B639" s="16" t="s">
        <v>123</v>
      </c>
      <c r="C639" s="16">
        <v>3</v>
      </c>
      <c r="D639" s="16" t="s">
        <v>888</v>
      </c>
      <c r="E639" s="16">
        <v>4</v>
      </c>
      <c r="F639" s="16" t="s">
        <v>316</v>
      </c>
    </row>
    <row r="640" spans="1:6" s="21" customFormat="1" ht="14.25" customHeight="1" x14ac:dyDescent="0.2">
      <c r="A640" s="16" t="s">
        <v>559</v>
      </c>
      <c r="B640" s="16" t="s">
        <v>123</v>
      </c>
      <c r="C640" s="16">
        <v>3</v>
      </c>
      <c r="D640" s="16" t="s">
        <v>887</v>
      </c>
      <c r="E640" s="16">
        <v>5</v>
      </c>
      <c r="F640" s="16" t="s">
        <v>144</v>
      </c>
    </row>
    <row r="641" spans="1:6" s="21" customFormat="1" ht="14.25" customHeight="1" x14ac:dyDescent="0.2">
      <c r="A641" s="16" t="s">
        <v>559</v>
      </c>
      <c r="B641" s="16" t="s">
        <v>123</v>
      </c>
      <c r="C641" s="16">
        <v>3</v>
      </c>
      <c r="D641" s="16" t="s">
        <v>887</v>
      </c>
      <c r="E641" s="16">
        <v>6</v>
      </c>
      <c r="F641" s="16" t="s">
        <v>344</v>
      </c>
    </row>
    <row r="642" spans="1:6" s="21" customFormat="1" ht="14.25" customHeight="1" x14ac:dyDescent="0.2">
      <c r="A642" s="16" t="s">
        <v>559</v>
      </c>
      <c r="B642" s="16" t="s">
        <v>123</v>
      </c>
      <c r="C642" s="16">
        <v>3</v>
      </c>
      <c r="D642" s="16" t="s">
        <v>889</v>
      </c>
      <c r="E642" s="16">
        <v>7</v>
      </c>
      <c r="F642" s="16" t="s">
        <v>599</v>
      </c>
    </row>
    <row r="643" spans="1:6" s="21" customFormat="1" ht="14.25" customHeight="1" x14ac:dyDescent="0.2">
      <c r="A643" s="16" t="s">
        <v>559</v>
      </c>
      <c r="B643" s="16" t="s">
        <v>123</v>
      </c>
      <c r="C643" s="16">
        <v>3</v>
      </c>
      <c r="D643" s="16" t="s">
        <v>887</v>
      </c>
      <c r="E643" s="16">
        <v>8</v>
      </c>
      <c r="F643" s="16" t="s">
        <v>367</v>
      </c>
    </row>
    <row r="644" spans="1:6" s="21" customFormat="1" ht="14.25" customHeight="1" x14ac:dyDescent="0.2">
      <c r="A644" s="16"/>
      <c r="B644" s="16"/>
      <c r="C644" s="16"/>
      <c r="D644" s="16"/>
      <c r="E644" s="16"/>
      <c r="F644" s="16"/>
    </row>
    <row r="645" spans="1:6" s="21" customFormat="1" ht="14.25" customHeight="1" x14ac:dyDescent="0.2">
      <c r="A645" s="16" t="s">
        <v>559</v>
      </c>
      <c r="B645" s="16" t="s">
        <v>778</v>
      </c>
      <c r="C645" s="16">
        <v>0</v>
      </c>
      <c r="D645" s="16">
        <v>0</v>
      </c>
      <c r="E645" s="16"/>
      <c r="F645" s="16"/>
    </row>
    <row r="646" spans="1:6" s="21" customFormat="1" ht="14.25" customHeight="1" x14ac:dyDescent="0.2">
      <c r="A646" s="16" t="s">
        <v>559</v>
      </c>
      <c r="B646" s="16" t="s">
        <v>778</v>
      </c>
      <c r="C646" s="16">
        <v>3</v>
      </c>
      <c r="D646" s="16" t="s">
        <v>887</v>
      </c>
      <c r="E646" s="16">
        <v>1</v>
      </c>
      <c r="F646" s="16" t="s">
        <v>50</v>
      </c>
    </row>
    <row r="647" spans="1:6" s="21" customFormat="1" ht="14.25" customHeight="1" x14ac:dyDescent="0.2">
      <c r="A647" s="16" t="s">
        <v>559</v>
      </c>
      <c r="B647" s="16" t="s">
        <v>778</v>
      </c>
      <c r="C647" s="16">
        <v>3</v>
      </c>
      <c r="D647" s="16" t="s">
        <v>887</v>
      </c>
      <c r="E647" s="16">
        <v>2</v>
      </c>
      <c r="F647" s="16" t="s">
        <v>430</v>
      </c>
    </row>
    <row r="648" spans="1:6" s="21" customFormat="1" ht="14.25" customHeight="1" x14ac:dyDescent="0.2">
      <c r="A648" s="16" t="s">
        <v>559</v>
      </c>
      <c r="B648" s="16" t="s">
        <v>778</v>
      </c>
      <c r="C648" s="16">
        <v>3</v>
      </c>
      <c r="D648" s="16" t="s">
        <v>888</v>
      </c>
      <c r="E648" s="16">
        <v>3</v>
      </c>
      <c r="F648" s="16" t="s">
        <v>624</v>
      </c>
    </row>
    <row r="649" spans="1:6" s="21" customFormat="1" ht="14.25" customHeight="1" x14ac:dyDescent="0.2">
      <c r="A649" s="16" t="s">
        <v>559</v>
      </c>
      <c r="B649" s="16" t="s">
        <v>778</v>
      </c>
      <c r="C649" s="16">
        <v>3</v>
      </c>
      <c r="D649" s="16" t="s">
        <v>887</v>
      </c>
      <c r="E649" s="16">
        <v>4</v>
      </c>
      <c r="F649" s="16" t="s">
        <v>883</v>
      </c>
    </row>
    <row r="650" spans="1:6" s="21" customFormat="1" ht="14.25" customHeight="1" x14ac:dyDescent="0.2">
      <c r="A650" s="16" t="s">
        <v>559</v>
      </c>
      <c r="B650" s="16" t="s">
        <v>778</v>
      </c>
      <c r="C650" s="16">
        <v>3</v>
      </c>
      <c r="D650" s="16" t="s">
        <v>887</v>
      </c>
      <c r="E650" s="16">
        <v>5</v>
      </c>
      <c r="F650" s="16" t="s">
        <v>15</v>
      </c>
    </row>
    <row r="651" spans="1:6" s="21" customFormat="1" ht="14.25" customHeight="1" x14ac:dyDescent="0.2">
      <c r="A651" s="16" t="s">
        <v>559</v>
      </c>
      <c r="B651" s="16" t="s">
        <v>778</v>
      </c>
      <c r="C651" s="16">
        <v>3</v>
      </c>
      <c r="D651" s="16" t="s">
        <v>888</v>
      </c>
      <c r="E651" s="16">
        <v>6</v>
      </c>
      <c r="F651" s="16" t="s">
        <v>328</v>
      </c>
    </row>
    <row r="652" spans="1:6" s="21" customFormat="1" ht="14.25" customHeight="1" x14ac:dyDescent="0.2">
      <c r="A652" s="16" t="s">
        <v>559</v>
      </c>
      <c r="B652" s="16" t="s">
        <v>778</v>
      </c>
      <c r="C652" s="16">
        <v>3</v>
      </c>
      <c r="D652" s="16" t="s">
        <v>888</v>
      </c>
      <c r="E652" s="16">
        <v>7</v>
      </c>
      <c r="F652" s="16" t="s">
        <v>49</v>
      </c>
    </row>
    <row r="653" spans="1:6" s="21" customFormat="1" ht="14.25" customHeight="1" x14ac:dyDescent="0.2">
      <c r="A653" s="16" t="s">
        <v>559</v>
      </c>
      <c r="B653" s="16" t="s">
        <v>778</v>
      </c>
      <c r="C653" s="16">
        <v>3</v>
      </c>
      <c r="D653" s="16" t="s">
        <v>888</v>
      </c>
      <c r="E653" s="16">
        <v>8</v>
      </c>
      <c r="F653" s="16" t="s">
        <v>841</v>
      </c>
    </row>
    <row r="654" spans="1:6" s="21" customFormat="1" ht="14.25" customHeight="1" x14ac:dyDescent="0.2">
      <c r="A654" s="16" t="s">
        <v>559</v>
      </c>
      <c r="B654" s="16" t="s">
        <v>778</v>
      </c>
      <c r="C654" s="16">
        <v>3</v>
      </c>
      <c r="D654" s="16" t="s">
        <v>889</v>
      </c>
      <c r="E654" s="16">
        <v>9</v>
      </c>
      <c r="F654" s="16" t="s">
        <v>760</v>
      </c>
    </row>
    <row r="655" spans="1:6" s="21" customFormat="1" ht="14.25" customHeight="1" x14ac:dyDescent="0.2">
      <c r="A655" s="16" t="s">
        <v>559</v>
      </c>
      <c r="B655" s="16" t="s">
        <v>778</v>
      </c>
      <c r="C655" s="16">
        <v>3</v>
      </c>
      <c r="D655" s="16" t="s">
        <v>887</v>
      </c>
      <c r="E655" s="16">
        <v>10</v>
      </c>
      <c r="F655" s="16" t="s">
        <v>107</v>
      </c>
    </row>
    <row r="656" spans="1:6" s="21" customFormat="1" ht="14.25" customHeight="1" x14ac:dyDescent="0.2">
      <c r="A656" s="16"/>
      <c r="B656" s="16"/>
      <c r="C656" s="16"/>
      <c r="D656" s="16"/>
      <c r="E656" s="16"/>
      <c r="F656" s="16"/>
    </row>
    <row r="657" spans="1:6" s="21" customFormat="1" ht="14.25" customHeight="1" x14ac:dyDescent="0.2">
      <c r="A657" s="16" t="s">
        <v>528</v>
      </c>
      <c r="B657" s="16" t="s">
        <v>791</v>
      </c>
      <c r="C657" s="16">
        <v>1.5</v>
      </c>
      <c r="D657" s="16">
        <v>0</v>
      </c>
      <c r="E657" s="16"/>
      <c r="F657" s="16"/>
    </row>
    <row r="658" spans="1:6" s="21" customFormat="1" ht="14.25" customHeight="1" x14ac:dyDescent="0.2">
      <c r="A658" s="16" t="s">
        <v>528</v>
      </c>
      <c r="B658" s="16" t="s">
        <v>791</v>
      </c>
      <c r="C658" s="16">
        <v>1</v>
      </c>
      <c r="D658" s="16" t="s">
        <v>887</v>
      </c>
      <c r="E658" s="16">
        <v>1</v>
      </c>
      <c r="F658" s="16" t="s">
        <v>106</v>
      </c>
    </row>
    <row r="659" spans="1:6" s="21" customFormat="1" ht="14.25" customHeight="1" x14ac:dyDescent="0.2">
      <c r="A659" s="16" t="s">
        <v>528</v>
      </c>
      <c r="B659" s="16" t="s">
        <v>791</v>
      </c>
      <c r="C659" s="16">
        <v>1</v>
      </c>
      <c r="D659" s="16" t="s">
        <v>887</v>
      </c>
      <c r="E659" s="16">
        <v>2</v>
      </c>
      <c r="F659" s="16" t="s">
        <v>292</v>
      </c>
    </row>
    <row r="660" spans="1:6" s="21" customFormat="1" ht="14.25" customHeight="1" x14ac:dyDescent="0.2">
      <c r="A660" s="16" t="s">
        <v>528</v>
      </c>
      <c r="B660" s="16" t="s">
        <v>791</v>
      </c>
      <c r="C660" s="16">
        <v>1</v>
      </c>
      <c r="D660" s="16" t="s">
        <v>887</v>
      </c>
      <c r="E660" s="16">
        <v>3</v>
      </c>
      <c r="F660" s="16" t="s">
        <v>628</v>
      </c>
    </row>
    <row r="661" spans="1:6" s="21" customFormat="1" ht="14.25" customHeight="1" x14ac:dyDescent="0.2">
      <c r="A661" s="16" t="s">
        <v>528</v>
      </c>
      <c r="B661" s="16" t="s">
        <v>791</v>
      </c>
      <c r="C661" s="16">
        <v>1</v>
      </c>
      <c r="D661" s="16" t="s">
        <v>887</v>
      </c>
      <c r="E661" s="16">
        <v>4</v>
      </c>
      <c r="F661" s="16" t="s">
        <v>575</v>
      </c>
    </row>
    <row r="662" spans="1:6" s="21" customFormat="1" ht="14.25" customHeight="1" x14ac:dyDescent="0.2">
      <c r="A662" s="16"/>
      <c r="B662" s="16"/>
      <c r="C662" s="16"/>
      <c r="D662" s="16"/>
      <c r="E662" s="16"/>
      <c r="F662" s="16"/>
    </row>
    <row r="663" spans="1:6" s="21" customFormat="1" ht="14.25" customHeight="1" x14ac:dyDescent="0.2">
      <c r="A663" s="16" t="s">
        <v>528</v>
      </c>
      <c r="B663" s="16" t="s">
        <v>10</v>
      </c>
      <c r="C663" s="16">
        <v>1.5</v>
      </c>
      <c r="D663" s="16">
        <v>0</v>
      </c>
      <c r="E663" s="16"/>
      <c r="F663" s="16"/>
    </row>
    <row r="664" spans="1:6" s="21" customFormat="1" ht="14.25" customHeight="1" x14ac:dyDescent="0.2">
      <c r="A664" s="16" t="s">
        <v>528</v>
      </c>
      <c r="B664" s="16" t="s">
        <v>10</v>
      </c>
      <c r="C664" s="16">
        <v>1</v>
      </c>
      <c r="D664" s="16" t="s">
        <v>887</v>
      </c>
      <c r="E664" s="16">
        <v>1</v>
      </c>
      <c r="F664" s="33" t="s">
        <v>654</v>
      </c>
    </row>
    <row r="665" spans="1:6" s="21" customFormat="1" ht="14.25" customHeight="1" x14ac:dyDescent="0.2">
      <c r="A665" s="16" t="s">
        <v>528</v>
      </c>
      <c r="B665" s="16" t="s">
        <v>10</v>
      </c>
      <c r="C665" s="16">
        <v>1</v>
      </c>
      <c r="D665" s="16" t="s">
        <v>887</v>
      </c>
      <c r="E665" s="16">
        <v>2</v>
      </c>
      <c r="F665" s="33" t="s">
        <v>1206</v>
      </c>
    </row>
    <row r="666" spans="1:6" s="21" customFormat="1" ht="14.25" customHeight="1" x14ac:dyDescent="0.2">
      <c r="A666" s="16" t="s">
        <v>528</v>
      </c>
      <c r="B666" s="16" t="s">
        <v>10</v>
      </c>
      <c r="C666" s="16">
        <v>1</v>
      </c>
      <c r="D666" s="16" t="s">
        <v>888</v>
      </c>
      <c r="E666" s="16">
        <v>3</v>
      </c>
      <c r="F666" s="33" t="s">
        <v>1207</v>
      </c>
    </row>
    <row r="667" spans="1:6" s="21" customFormat="1" ht="14.25" customHeight="1" x14ac:dyDescent="0.2">
      <c r="A667" s="16"/>
      <c r="B667" s="16"/>
      <c r="C667" s="16"/>
      <c r="D667" s="16"/>
      <c r="E667" s="16"/>
      <c r="F667" s="16"/>
    </row>
    <row r="668" spans="1:6" s="21" customFormat="1" ht="14.25" customHeight="1" x14ac:dyDescent="0.2">
      <c r="A668" s="16" t="s">
        <v>528</v>
      </c>
      <c r="B668" s="16" t="s">
        <v>862</v>
      </c>
      <c r="C668" s="16">
        <v>0</v>
      </c>
      <c r="D668" s="16">
        <v>2</v>
      </c>
      <c r="E668" s="16"/>
      <c r="F668" s="16"/>
    </row>
    <row r="669" spans="1:6" s="21" customFormat="1" ht="14.25" customHeight="1" x14ac:dyDescent="0.2">
      <c r="A669" s="16" t="s">
        <v>528</v>
      </c>
      <c r="B669" s="16" t="s">
        <v>862</v>
      </c>
      <c r="C669" s="16">
        <v>2</v>
      </c>
      <c r="D669" s="16" t="s">
        <v>887</v>
      </c>
      <c r="E669" s="16">
        <v>1</v>
      </c>
      <c r="F669" s="16" t="s">
        <v>163</v>
      </c>
    </row>
    <row r="670" spans="1:6" s="21" customFormat="1" ht="14.25" customHeight="1" x14ac:dyDescent="0.2">
      <c r="A670" s="16" t="s">
        <v>528</v>
      </c>
      <c r="B670" s="16" t="s">
        <v>862</v>
      </c>
      <c r="C670" s="16">
        <v>2</v>
      </c>
      <c r="D670" s="16" t="s">
        <v>887</v>
      </c>
      <c r="E670" s="16">
        <v>2</v>
      </c>
      <c r="F670" s="16" t="s">
        <v>880</v>
      </c>
    </row>
    <row r="671" spans="1:6" s="21" customFormat="1" ht="14.25" customHeight="1" x14ac:dyDescent="0.2">
      <c r="A671" s="16" t="s">
        <v>528</v>
      </c>
      <c r="B671" s="16" t="s">
        <v>862</v>
      </c>
      <c r="C671" s="16">
        <v>2</v>
      </c>
      <c r="D671" s="16" t="s">
        <v>888</v>
      </c>
      <c r="E671" s="16">
        <v>3</v>
      </c>
      <c r="F671" s="16" t="s">
        <v>168</v>
      </c>
    </row>
    <row r="672" spans="1:6" s="21" customFormat="1" ht="14.25" customHeight="1" x14ac:dyDescent="0.2">
      <c r="A672" s="16"/>
      <c r="B672" s="16"/>
      <c r="C672" s="16"/>
      <c r="D672" s="16"/>
      <c r="E672" s="16"/>
      <c r="F672" s="16"/>
    </row>
    <row r="673" spans="1:6" s="21" customFormat="1" ht="14.25" customHeight="1" x14ac:dyDescent="0.2">
      <c r="A673" s="16" t="s">
        <v>528</v>
      </c>
      <c r="B673" s="16" t="s">
        <v>414</v>
      </c>
      <c r="C673" s="16">
        <v>0</v>
      </c>
      <c r="D673" s="16">
        <v>1.5</v>
      </c>
      <c r="E673" s="16"/>
      <c r="F673" s="16"/>
    </row>
    <row r="674" spans="1:6" s="21" customFormat="1" ht="14.25" customHeight="1" x14ac:dyDescent="0.2">
      <c r="A674" s="16" t="s">
        <v>528</v>
      </c>
      <c r="B674" s="16" t="s">
        <v>414</v>
      </c>
      <c r="C674" s="16">
        <v>2</v>
      </c>
      <c r="D674" s="16" t="s">
        <v>887</v>
      </c>
      <c r="E674" s="16">
        <v>1</v>
      </c>
      <c r="F674" s="16" t="s">
        <v>695</v>
      </c>
    </row>
    <row r="675" spans="1:6" s="21" customFormat="1" ht="14.25" customHeight="1" x14ac:dyDescent="0.2">
      <c r="A675" s="16" t="s">
        <v>528</v>
      </c>
      <c r="B675" s="16" t="s">
        <v>414</v>
      </c>
      <c r="C675" s="16">
        <v>2</v>
      </c>
      <c r="D675" s="16" t="s">
        <v>887</v>
      </c>
      <c r="E675" s="16">
        <v>2</v>
      </c>
      <c r="F675" s="16" t="s">
        <v>411</v>
      </c>
    </row>
    <row r="676" spans="1:6" s="21" customFormat="1" ht="14.25" customHeight="1" x14ac:dyDescent="0.2">
      <c r="A676" s="16" t="s">
        <v>528</v>
      </c>
      <c r="B676" s="16" t="s">
        <v>414</v>
      </c>
      <c r="C676" s="16">
        <v>2</v>
      </c>
      <c r="D676" s="16" t="s">
        <v>887</v>
      </c>
      <c r="E676" s="16">
        <v>3</v>
      </c>
      <c r="F676" s="16" t="s">
        <v>35</v>
      </c>
    </row>
    <row r="677" spans="1:6" s="21" customFormat="1" ht="14.25" customHeight="1" x14ac:dyDescent="0.2">
      <c r="A677" s="16"/>
      <c r="B677" s="16"/>
      <c r="C677" s="16"/>
      <c r="D677" s="16"/>
      <c r="E677" s="16"/>
      <c r="F677" s="16"/>
    </row>
    <row r="678" spans="1:6" s="21" customFormat="1" ht="14.25" customHeight="1" x14ac:dyDescent="0.2">
      <c r="A678" s="16" t="s">
        <v>528</v>
      </c>
      <c r="B678" s="16" t="s">
        <v>677</v>
      </c>
      <c r="C678" s="16">
        <v>0</v>
      </c>
      <c r="D678" s="16">
        <v>1.5</v>
      </c>
      <c r="E678" s="16"/>
      <c r="F678" s="16"/>
    </row>
    <row r="679" spans="1:6" s="21" customFormat="1" ht="14.25" customHeight="1" x14ac:dyDescent="0.2">
      <c r="A679" s="16" t="s">
        <v>528</v>
      </c>
      <c r="B679" s="16" t="s">
        <v>677</v>
      </c>
      <c r="C679" s="16">
        <v>2</v>
      </c>
      <c r="D679" s="16" t="s">
        <v>887</v>
      </c>
      <c r="E679" s="16">
        <v>1</v>
      </c>
      <c r="F679" s="33" t="s">
        <v>244</v>
      </c>
    </row>
    <row r="680" spans="1:6" s="21" customFormat="1" ht="14.25" customHeight="1" x14ac:dyDescent="0.2">
      <c r="A680" s="16" t="s">
        <v>528</v>
      </c>
      <c r="B680" s="16" t="s">
        <v>677</v>
      </c>
      <c r="C680" s="16">
        <v>2</v>
      </c>
      <c r="D680" s="16" t="s">
        <v>887</v>
      </c>
      <c r="E680" s="16">
        <v>2</v>
      </c>
      <c r="F680" s="33" t="s">
        <v>280</v>
      </c>
    </row>
    <row r="681" spans="1:6" s="21" customFormat="1" ht="14.25" customHeight="1" x14ac:dyDescent="0.2">
      <c r="A681" s="16" t="s">
        <v>528</v>
      </c>
      <c r="B681" s="16" t="s">
        <v>677</v>
      </c>
      <c r="C681" s="16">
        <v>2</v>
      </c>
      <c r="D681" s="16" t="s">
        <v>887</v>
      </c>
      <c r="E681" s="16">
        <v>3</v>
      </c>
      <c r="F681" s="33" t="s">
        <v>1208</v>
      </c>
    </row>
    <row r="682" spans="1:6" s="21" customFormat="1" ht="14.25" customHeight="1" x14ac:dyDescent="0.2">
      <c r="A682" s="16" t="s">
        <v>528</v>
      </c>
      <c r="B682" s="16" t="s">
        <v>677</v>
      </c>
      <c r="C682" s="16">
        <v>2</v>
      </c>
      <c r="D682" s="16" t="s">
        <v>887</v>
      </c>
      <c r="E682" s="16">
        <v>4</v>
      </c>
      <c r="F682" s="33" t="s">
        <v>739</v>
      </c>
    </row>
    <row r="683" spans="1:6" s="21" customFormat="1" ht="14.25" customHeight="1" x14ac:dyDescent="0.2">
      <c r="A683" s="16"/>
      <c r="B683" s="16"/>
      <c r="C683" s="16"/>
      <c r="D683" s="16"/>
      <c r="E683" s="16"/>
      <c r="F683" s="16"/>
    </row>
    <row r="684" spans="1:6" s="21" customFormat="1" ht="14.25" customHeight="1" x14ac:dyDescent="0.2">
      <c r="A684" s="16" t="s">
        <v>528</v>
      </c>
      <c r="B684" s="16" t="s">
        <v>14</v>
      </c>
      <c r="C684" s="16">
        <v>0</v>
      </c>
      <c r="D684" s="16">
        <v>1</v>
      </c>
      <c r="E684" s="16"/>
      <c r="F684" s="16"/>
    </row>
    <row r="685" spans="1:6" s="21" customFormat="1" ht="14.25" customHeight="1" x14ac:dyDescent="0.2">
      <c r="A685" s="16" t="s">
        <v>528</v>
      </c>
      <c r="B685" s="16" t="s">
        <v>14</v>
      </c>
      <c r="C685" s="16">
        <v>2</v>
      </c>
      <c r="D685" s="16" t="s">
        <v>887</v>
      </c>
      <c r="E685" s="16">
        <v>1</v>
      </c>
      <c r="F685" s="33" t="s">
        <v>286</v>
      </c>
    </row>
    <row r="686" spans="1:6" s="21" customFormat="1" ht="14.25" customHeight="1" x14ac:dyDescent="0.2">
      <c r="A686" s="16" t="s">
        <v>528</v>
      </c>
      <c r="B686" s="16" t="s">
        <v>14</v>
      </c>
      <c r="C686" s="16">
        <v>2</v>
      </c>
      <c r="D686" s="16" t="s">
        <v>887</v>
      </c>
      <c r="E686" s="16">
        <v>2</v>
      </c>
      <c r="F686" s="33" t="s">
        <v>797</v>
      </c>
    </row>
    <row r="687" spans="1:6" s="21" customFormat="1" ht="14.25" customHeight="1" x14ac:dyDescent="0.2">
      <c r="A687" s="16" t="s">
        <v>528</v>
      </c>
      <c r="B687" s="16" t="s">
        <v>14</v>
      </c>
      <c r="C687" s="16">
        <v>2</v>
      </c>
      <c r="D687" s="16" t="s">
        <v>889</v>
      </c>
      <c r="E687" s="16">
        <v>3</v>
      </c>
      <c r="F687" s="33" t="s">
        <v>501</v>
      </c>
    </row>
    <row r="688" spans="1:6" s="21" customFormat="1" ht="14.25" customHeight="1" x14ac:dyDescent="0.2">
      <c r="A688" s="16" t="s">
        <v>528</v>
      </c>
      <c r="B688" s="16" t="s">
        <v>14</v>
      </c>
      <c r="C688" s="16">
        <v>2</v>
      </c>
      <c r="D688" s="16" t="s">
        <v>889</v>
      </c>
      <c r="E688" s="16">
        <v>4</v>
      </c>
      <c r="F688" s="33" t="s">
        <v>1209</v>
      </c>
    </row>
    <row r="689" spans="1:6" s="21" customFormat="1" ht="14.25" customHeight="1" x14ac:dyDescent="0.2">
      <c r="A689" s="16"/>
      <c r="B689" s="16"/>
      <c r="C689" s="16"/>
      <c r="D689" s="16"/>
      <c r="E689" s="16"/>
      <c r="F689" s="16"/>
    </row>
    <row r="690" spans="1:6" s="21" customFormat="1" ht="14.25" customHeight="1" x14ac:dyDescent="0.2">
      <c r="A690" s="16" t="s">
        <v>528</v>
      </c>
      <c r="B690" s="16" t="s">
        <v>102</v>
      </c>
      <c r="C690" s="16">
        <v>0</v>
      </c>
      <c r="D690" s="16">
        <v>1</v>
      </c>
      <c r="E690" s="16"/>
      <c r="F690" s="16"/>
    </row>
    <row r="691" spans="1:6" s="21" customFormat="1" ht="14.25" customHeight="1" x14ac:dyDescent="0.2">
      <c r="A691" s="16" t="s">
        <v>528</v>
      </c>
      <c r="B691" s="16" t="s">
        <v>102</v>
      </c>
      <c r="C691" s="16">
        <v>2</v>
      </c>
      <c r="D691" s="16" t="s">
        <v>887</v>
      </c>
      <c r="E691" s="16">
        <v>1</v>
      </c>
      <c r="F691" s="16" t="s">
        <v>109</v>
      </c>
    </row>
    <row r="692" spans="1:6" s="21" customFormat="1" ht="14.25" customHeight="1" x14ac:dyDescent="0.2">
      <c r="A692" s="16" t="s">
        <v>528</v>
      </c>
      <c r="B692" s="16" t="s">
        <v>102</v>
      </c>
      <c r="C692" s="16">
        <v>2</v>
      </c>
      <c r="D692" s="16" t="s">
        <v>887</v>
      </c>
      <c r="E692" s="16">
        <v>2</v>
      </c>
      <c r="F692" s="16" t="s">
        <v>261</v>
      </c>
    </row>
    <row r="693" spans="1:6" s="21" customFormat="1" ht="14.25" customHeight="1" x14ac:dyDescent="0.2">
      <c r="A693" s="16"/>
      <c r="B693" s="16"/>
      <c r="C693" s="16"/>
      <c r="D693" s="16"/>
      <c r="E693" s="16"/>
      <c r="F693" s="16"/>
    </row>
    <row r="694" spans="1:6" s="21" customFormat="1" ht="14.25" customHeight="1" x14ac:dyDescent="0.2">
      <c r="A694" s="16" t="s">
        <v>528</v>
      </c>
      <c r="B694" s="16" t="s">
        <v>1210</v>
      </c>
      <c r="C694" s="16">
        <v>0</v>
      </c>
      <c r="D694" s="16">
        <v>0</v>
      </c>
      <c r="E694" s="16"/>
      <c r="F694" s="16"/>
    </row>
    <row r="695" spans="1:6" s="21" customFormat="1" ht="14.25" customHeight="1" x14ac:dyDescent="0.2">
      <c r="A695" s="16" t="s">
        <v>528</v>
      </c>
      <c r="B695" s="16" t="s">
        <v>1210</v>
      </c>
      <c r="C695" s="16">
        <v>3</v>
      </c>
      <c r="D695" s="16" t="s">
        <v>887</v>
      </c>
      <c r="E695" s="16">
        <v>1</v>
      </c>
      <c r="F695" s="33" t="s">
        <v>1211</v>
      </c>
    </row>
    <row r="696" spans="1:6" s="21" customFormat="1" ht="14.25" customHeight="1" x14ac:dyDescent="0.2">
      <c r="A696" s="16" t="s">
        <v>528</v>
      </c>
      <c r="B696" s="16" t="s">
        <v>1210</v>
      </c>
      <c r="C696" s="16">
        <v>3</v>
      </c>
      <c r="D696" s="16" t="s">
        <v>887</v>
      </c>
      <c r="E696" s="16">
        <v>2</v>
      </c>
      <c r="F696" s="33" t="s">
        <v>1212</v>
      </c>
    </row>
    <row r="697" spans="1:6" s="21" customFormat="1" ht="14.25" customHeight="1" x14ac:dyDescent="0.2">
      <c r="A697" s="16" t="s">
        <v>528</v>
      </c>
      <c r="B697" s="16" t="s">
        <v>1210</v>
      </c>
      <c r="C697" s="16">
        <v>3</v>
      </c>
      <c r="D697" s="16" t="s">
        <v>888</v>
      </c>
      <c r="E697" s="16">
        <v>3</v>
      </c>
      <c r="F697" s="33" t="s">
        <v>1213</v>
      </c>
    </row>
    <row r="698" spans="1:6" s="21" customFormat="1" ht="14.25" customHeight="1" x14ac:dyDescent="0.2">
      <c r="A698" s="16" t="s">
        <v>528</v>
      </c>
      <c r="B698" s="16" t="s">
        <v>1210</v>
      </c>
      <c r="C698" s="16">
        <v>3</v>
      </c>
      <c r="D698" s="16" t="s">
        <v>888</v>
      </c>
      <c r="E698" s="16">
        <v>4</v>
      </c>
      <c r="F698" s="33" t="s">
        <v>1214</v>
      </c>
    </row>
    <row r="699" spans="1:6" s="21" customFormat="1" ht="14.25" customHeight="1" x14ac:dyDescent="0.2">
      <c r="A699" s="16" t="s">
        <v>528</v>
      </c>
      <c r="B699" s="16" t="s">
        <v>1210</v>
      </c>
      <c r="C699" s="16">
        <v>3</v>
      </c>
      <c r="D699" s="16" t="s">
        <v>889</v>
      </c>
      <c r="E699" s="16">
        <v>5</v>
      </c>
      <c r="F699" s="33" t="s">
        <v>1215</v>
      </c>
    </row>
    <row r="700" spans="1:6" s="21" customFormat="1" ht="14.25" customHeight="1" x14ac:dyDescent="0.2">
      <c r="A700" s="16"/>
      <c r="B700" s="16"/>
      <c r="C700" s="16"/>
      <c r="D700" s="16"/>
      <c r="E700" s="16"/>
      <c r="F700" s="16"/>
    </row>
    <row r="701" spans="1:6" s="21" customFormat="1" ht="14.25" customHeight="1" x14ac:dyDescent="0.2">
      <c r="A701" s="16" t="s">
        <v>533</v>
      </c>
      <c r="B701" s="16" t="s">
        <v>28</v>
      </c>
      <c r="C701" s="16">
        <v>2</v>
      </c>
      <c r="D701" s="16">
        <v>0</v>
      </c>
      <c r="E701" s="16"/>
      <c r="F701" s="16"/>
    </row>
    <row r="702" spans="1:6" s="21" customFormat="1" ht="14.25" customHeight="1" x14ac:dyDescent="0.2">
      <c r="A702" s="16" t="s">
        <v>533</v>
      </c>
      <c r="B702" s="16" t="s">
        <v>28</v>
      </c>
      <c r="C702" s="16">
        <v>1</v>
      </c>
      <c r="D702" s="16" t="s">
        <v>887</v>
      </c>
      <c r="E702" s="16">
        <v>1</v>
      </c>
      <c r="F702" s="16" t="s">
        <v>745</v>
      </c>
    </row>
    <row r="703" spans="1:6" s="21" customFormat="1" ht="14.25" customHeight="1" x14ac:dyDescent="0.2">
      <c r="A703" s="16" t="s">
        <v>533</v>
      </c>
      <c r="B703" s="16" t="s">
        <v>28</v>
      </c>
      <c r="C703" s="16">
        <v>1</v>
      </c>
      <c r="D703" s="16" t="s">
        <v>888</v>
      </c>
      <c r="E703" s="16">
        <v>2</v>
      </c>
      <c r="F703" s="16" t="s">
        <v>657</v>
      </c>
    </row>
    <row r="704" spans="1:6" s="21" customFormat="1" ht="14.25" customHeight="1" x14ac:dyDescent="0.2">
      <c r="A704" s="16" t="s">
        <v>533</v>
      </c>
      <c r="B704" s="16" t="s">
        <v>28</v>
      </c>
      <c r="C704" s="16">
        <v>1</v>
      </c>
      <c r="D704" s="16" t="s">
        <v>887</v>
      </c>
      <c r="E704" s="16">
        <v>3</v>
      </c>
      <c r="F704" s="16" t="s">
        <v>317</v>
      </c>
    </row>
    <row r="705" spans="1:6" s="21" customFormat="1" ht="14.25" customHeight="1" x14ac:dyDescent="0.2">
      <c r="A705" s="16" t="s">
        <v>533</v>
      </c>
      <c r="B705" s="16" t="s">
        <v>28</v>
      </c>
      <c r="C705" s="16">
        <v>1</v>
      </c>
      <c r="D705" s="16" t="s">
        <v>887</v>
      </c>
      <c r="E705" s="16">
        <v>4</v>
      </c>
      <c r="F705" s="16" t="s">
        <v>674</v>
      </c>
    </row>
    <row r="706" spans="1:6" s="21" customFormat="1" ht="14.25" customHeight="1" x14ac:dyDescent="0.2">
      <c r="A706" s="16" t="s">
        <v>533</v>
      </c>
      <c r="B706" s="16" t="s">
        <v>28</v>
      </c>
      <c r="C706" s="16">
        <v>1</v>
      </c>
      <c r="D706" s="16" t="s">
        <v>887</v>
      </c>
      <c r="E706" s="16">
        <v>5</v>
      </c>
      <c r="F706" s="16" t="s">
        <v>690</v>
      </c>
    </row>
    <row r="707" spans="1:6" s="21" customFormat="1" ht="14.25" customHeight="1" x14ac:dyDescent="0.2">
      <c r="A707" s="16"/>
      <c r="B707" s="16"/>
      <c r="C707" s="16"/>
      <c r="D707" s="16"/>
      <c r="E707" s="16"/>
      <c r="F707" s="16"/>
    </row>
    <row r="708" spans="1:6" s="21" customFormat="1" ht="14.25" customHeight="1" x14ac:dyDescent="0.2">
      <c r="A708" s="16" t="s">
        <v>533</v>
      </c>
      <c r="B708" s="16" t="s">
        <v>3</v>
      </c>
      <c r="C708" s="16">
        <v>2</v>
      </c>
      <c r="D708" s="16">
        <v>0</v>
      </c>
      <c r="E708" s="16"/>
      <c r="F708" s="16"/>
    </row>
    <row r="709" spans="1:6" s="21" customFormat="1" ht="14.25" customHeight="1" x14ac:dyDescent="0.2">
      <c r="A709" s="16" t="s">
        <v>533</v>
      </c>
      <c r="B709" s="16" t="s">
        <v>3</v>
      </c>
      <c r="C709" s="16">
        <v>1</v>
      </c>
      <c r="D709" s="16" t="s">
        <v>887</v>
      </c>
      <c r="E709" s="16">
        <v>1</v>
      </c>
      <c r="F709" s="16" t="s">
        <v>26</v>
      </c>
    </row>
    <row r="710" spans="1:6" s="21" customFormat="1" ht="14.25" customHeight="1" x14ac:dyDescent="0.2">
      <c r="A710" s="16" t="s">
        <v>533</v>
      </c>
      <c r="B710" s="16" t="s">
        <v>3</v>
      </c>
      <c r="C710" s="16">
        <v>1</v>
      </c>
      <c r="D710" s="16" t="s">
        <v>887</v>
      </c>
      <c r="E710" s="16">
        <v>2</v>
      </c>
      <c r="F710" s="16" t="s">
        <v>159</v>
      </c>
    </row>
    <row r="711" spans="1:6" s="21" customFormat="1" ht="14.25" customHeight="1" x14ac:dyDescent="0.2">
      <c r="A711" s="16" t="s">
        <v>533</v>
      </c>
      <c r="B711" s="16" t="s">
        <v>3</v>
      </c>
      <c r="C711" s="16">
        <v>1</v>
      </c>
      <c r="D711" s="16" t="s">
        <v>889</v>
      </c>
      <c r="E711" s="16">
        <v>3</v>
      </c>
      <c r="F711" s="16" t="s">
        <v>220</v>
      </c>
    </row>
    <row r="712" spans="1:6" s="21" customFormat="1" ht="14.25" customHeight="1" x14ac:dyDescent="0.2">
      <c r="A712" s="16" t="s">
        <v>533</v>
      </c>
      <c r="B712" s="16" t="s">
        <v>3</v>
      </c>
      <c r="C712" s="16">
        <v>1</v>
      </c>
      <c r="D712" s="16" t="s">
        <v>887</v>
      </c>
      <c r="E712" s="16">
        <v>4</v>
      </c>
      <c r="F712" s="16" t="s">
        <v>833</v>
      </c>
    </row>
    <row r="713" spans="1:6" s="21" customFormat="1" ht="14.25" customHeight="1" x14ac:dyDescent="0.2">
      <c r="A713" s="16" t="s">
        <v>533</v>
      </c>
      <c r="B713" s="16" t="s">
        <v>3</v>
      </c>
      <c r="C713" s="16">
        <v>1</v>
      </c>
      <c r="D713" s="16" t="s">
        <v>888</v>
      </c>
      <c r="E713" s="16">
        <v>5</v>
      </c>
      <c r="F713" s="16" t="s">
        <v>125</v>
      </c>
    </row>
    <row r="714" spans="1:6" s="21" customFormat="1" ht="14.25" customHeight="1" x14ac:dyDescent="0.2">
      <c r="A714" s="16" t="s">
        <v>533</v>
      </c>
      <c r="B714" s="16" t="s">
        <v>3</v>
      </c>
      <c r="C714" s="16">
        <v>1</v>
      </c>
      <c r="D714" s="16" t="s">
        <v>887</v>
      </c>
      <c r="E714" s="16">
        <v>6</v>
      </c>
      <c r="F714" s="16" t="s">
        <v>332</v>
      </c>
    </row>
    <row r="715" spans="1:6" s="21" customFormat="1" ht="14.25" customHeight="1" x14ac:dyDescent="0.2">
      <c r="A715" s="16" t="s">
        <v>533</v>
      </c>
      <c r="B715" s="16" t="s">
        <v>3</v>
      </c>
      <c r="C715" s="16">
        <v>1</v>
      </c>
      <c r="D715" s="16" t="s">
        <v>887</v>
      </c>
      <c r="E715" s="16">
        <v>7</v>
      </c>
      <c r="F715" s="16" t="s">
        <v>448</v>
      </c>
    </row>
    <row r="716" spans="1:6" s="21" customFormat="1" ht="14.25" customHeight="1" x14ac:dyDescent="0.2">
      <c r="A716" s="16"/>
      <c r="B716" s="16"/>
      <c r="C716" s="16"/>
      <c r="D716" s="16"/>
      <c r="E716" s="16"/>
      <c r="F716" s="16"/>
    </row>
    <row r="717" spans="1:6" s="21" customFormat="1" ht="14.25" customHeight="1" x14ac:dyDescent="0.2">
      <c r="A717" s="16" t="s">
        <v>533</v>
      </c>
      <c r="B717" s="16" t="s">
        <v>3</v>
      </c>
      <c r="C717" s="16">
        <v>0</v>
      </c>
      <c r="D717" s="16">
        <v>3</v>
      </c>
      <c r="E717" s="16"/>
      <c r="F717" s="16"/>
    </row>
    <row r="718" spans="1:6" s="21" customFormat="1" ht="14.25" customHeight="1" x14ac:dyDescent="0.2">
      <c r="A718" s="16" t="s">
        <v>533</v>
      </c>
      <c r="B718" s="16" t="s">
        <v>3</v>
      </c>
      <c r="C718" s="16">
        <v>2</v>
      </c>
      <c r="D718" s="16" t="s">
        <v>887</v>
      </c>
      <c r="E718" s="16">
        <v>1</v>
      </c>
      <c r="F718" s="16" t="s">
        <v>670</v>
      </c>
    </row>
    <row r="719" spans="1:6" s="21" customFormat="1" ht="14.25" customHeight="1" x14ac:dyDescent="0.2">
      <c r="A719" s="16" t="s">
        <v>533</v>
      </c>
      <c r="B719" s="16" t="s">
        <v>752</v>
      </c>
      <c r="C719" s="16">
        <v>2</v>
      </c>
      <c r="D719" s="16" t="s">
        <v>888</v>
      </c>
      <c r="E719" s="16">
        <v>2</v>
      </c>
      <c r="F719" s="16" t="s">
        <v>757</v>
      </c>
    </row>
    <row r="720" spans="1:6" s="21" customFormat="1" ht="14.25" customHeight="1" x14ac:dyDescent="0.2">
      <c r="A720" s="16" t="s">
        <v>533</v>
      </c>
      <c r="B720" s="16" t="s">
        <v>752</v>
      </c>
      <c r="C720" s="16">
        <v>2</v>
      </c>
      <c r="D720" s="16" t="s">
        <v>887</v>
      </c>
      <c r="E720" s="16">
        <v>3</v>
      </c>
      <c r="F720" s="16" t="s">
        <v>150</v>
      </c>
    </row>
    <row r="721" spans="1:6" s="21" customFormat="1" ht="14.25" customHeight="1" x14ac:dyDescent="0.2">
      <c r="A721" s="16" t="s">
        <v>533</v>
      </c>
      <c r="B721" s="16" t="s">
        <v>752</v>
      </c>
      <c r="C721" s="16">
        <v>2</v>
      </c>
      <c r="D721" s="16" t="s">
        <v>887</v>
      </c>
      <c r="E721" s="16">
        <v>4</v>
      </c>
      <c r="F721" s="16" t="s">
        <v>141</v>
      </c>
    </row>
    <row r="722" spans="1:6" s="21" customFormat="1" ht="14.25" customHeight="1" x14ac:dyDescent="0.2">
      <c r="A722" s="16" t="s">
        <v>533</v>
      </c>
      <c r="B722" s="16" t="s">
        <v>752</v>
      </c>
      <c r="C722" s="16">
        <v>2</v>
      </c>
      <c r="D722" s="16" t="s">
        <v>887</v>
      </c>
      <c r="E722" s="16">
        <v>5</v>
      </c>
      <c r="F722" s="16" t="s">
        <v>267</v>
      </c>
    </row>
    <row r="723" spans="1:6" s="21" customFormat="1" ht="14.25" customHeight="1" x14ac:dyDescent="0.2">
      <c r="A723" s="16" t="s">
        <v>533</v>
      </c>
      <c r="B723" s="16" t="s">
        <v>752</v>
      </c>
      <c r="C723" s="16">
        <v>2</v>
      </c>
      <c r="D723" s="16" t="s">
        <v>887</v>
      </c>
      <c r="E723" s="16">
        <v>6</v>
      </c>
      <c r="F723" s="16" t="s">
        <v>515</v>
      </c>
    </row>
    <row r="724" spans="1:6" s="21" customFormat="1" ht="14.25" customHeight="1" x14ac:dyDescent="0.2">
      <c r="A724" s="16" t="s">
        <v>533</v>
      </c>
      <c r="B724" s="16" t="s">
        <v>752</v>
      </c>
      <c r="C724" s="16">
        <v>2</v>
      </c>
      <c r="D724" s="16" t="s">
        <v>888</v>
      </c>
      <c r="E724" s="16">
        <v>7</v>
      </c>
      <c r="F724" s="16" t="s">
        <v>450</v>
      </c>
    </row>
    <row r="725" spans="1:6" s="21" customFormat="1" ht="14.25" customHeight="1" x14ac:dyDescent="0.2">
      <c r="A725" s="16"/>
      <c r="B725" s="16"/>
      <c r="C725" s="16"/>
      <c r="D725" s="16"/>
      <c r="E725" s="16"/>
      <c r="F725" s="16"/>
    </row>
    <row r="726" spans="1:6" s="21" customFormat="1" ht="14.25" customHeight="1" x14ac:dyDescent="0.2">
      <c r="A726" s="16" t="s">
        <v>533</v>
      </c>
      <c r="B726" s="16" t="s">
        <v>613</v>
      </c>
      <c r="C726" s="16">
        <v>0</v>
      </c>
      <c r="D726" s="16">
        <v>3</v>
      </c>
      <c r="E726" s="16"/>
      <c r="F726" s="16"/>
    </row>
    <row r="727" spans="1:6" s="21" customFormat="1" ht="14.25" customHeight="1" x14ac:dyDescent="0.2">
      <c r="A727" s="16" t="s">
        <v>533</v>
      </c>
      <c r="B727" s="16" t="s">
        <v>613</v>
      </c>
      <c r="C727" s="16">
        <v>2</v>
      </c>
      <c r="D727" s="16" t="s">
        <v>888</v>
      </c>
      <c r="E727" s="16">
        <v>1</v>
      </c>
      <c r="F727" s="16" t="s">
        <v>770</v>
      </c>
    </row>
    <row r="728" spans="1:6" s="21" customFormat="1" ht="14.25" customHeight="1" x14ac:dyDescent="0.2">
      <c r="A728" s="16" t="s">
        <v>533</v>
      </c>
      <c r="B728" s="16" t="s">
        <v>613</v>
      </c>
      <c r="C728" s="16">
        <v>2</v>
      </c>
      <c r="D728" s="16" t="s">
        <v>887</v>
      </c>
      <c r="E728" s="16">
        <v>2</v>
      </c>
      <c r="F728" s="16" t="s">
        <v>496</v>
      </c>
    </row>
    <row r="729" spans="1:6" s="21" customFormat="1" ht="14.25" customHeight="1" x14ac:dyDescent="0.2">
      <c r="A729" s="16" t="s">
        <v>533</v>
      </c>
      <c r="B729" s="16" t="s">
        <v>613</v>
      </c>
      <c r="C729" s="16">
        <v>2</v>
      </c>
      <c r="D729" s="16" t="s">
        <v>887</v>
      </c>
      <c r="E729" s="16">
        <v>3</v>
      </c>
      <c r="F729" s="16" t="s">
        <v>854</v>
      </c>
    </row>
    <row r="730" spans="1:6" s="21" customFormat="1" ht="14.25" customHeight="1" x14ac:dyDescent="0.2">
      <c r="A730" s="16" t="s">
        <v>533</v>
      </c>
      <c r="B730" s="16" t="s">
        <v>613</v>
      </c>
      <c r="C730" s="16">
        <v>2</v>
      </c>
      <c r="D730" s="16" t="s">
        <v>888</v>
      </c>
      <c r="E730" s="16">
        <v>4</v>
      </c>
      <c r="F730" s="16" t="s">
        <v>606</v>
      </c>
    </row>
    <row r="731" spans="1:6" s="21" customFormat="1" ht="14.25" customHeight="1" x14ac:dyDescent="0.2">
      <c r="A731" s="16" t="s">
        <v>533</v>
      </c>
      <c r="B731" s="16" t="s">
        <v>613</v>
      </c>
      <c r="C731" s="16">
        <v>2</v>
      </c>
      <c r="D731" s="16" t="s">
        <v>888</v>
      </c>
      <c r="E731" s="16">
        <v>5</v>
      </c>
      <c r="F731" s="16" t="s">
        <v>196</v>
      </c>
    </row>
    <row r="732" spans="1:6" s="21" customFormat="1" ht="14.25" customHeight="1" x14ac:dyDescent="0.2">
      <c r="A732" s="16" t="s">
        <v>533</v>
      </c>
      <c r="B732" s="16" t="s">
        <v>613</v>
      </c>
      <c r="C732" s="16">
        <v>2</v>
      </c>
      <c r="D732" s="16" t="s">
        <v>887</v>
      </c>
      <c r="E732" s="16">
        <v>6</v>
      </c>
      <c r="F732" s="16" t="s">
        <v>406</v>
      </c>
    </row>
    <row r="733" spans="1:6" s="21" customFormat="1" ht="14.25" customHeight="1" x14ac:dyDescent="0.2">
      <c r="A733" s="16" t="s">
        <v>533</v>
      </c>
      <c r="B733" s="16" t="s">
        <v>613</v>
      </c>
      <c r="C733" s="16">
        <v>2</v>
      </c>
      <c r="D733" s="16" t="s">
        <v>888</v>
      </c>
      <c r="E733" s="16">
        <v>7</v>
      </c>
      <c r="F733" s="16" t="s">
        <v>545</v>
      </c>
    </row>
    <row r="734" spans="1:6" ht="14.25" customHeight="1" x14ac:dyDescent="0.2">
      <c r="A734" s="2"/>
      <c r="B734" s="2"/>
      <c r="C734" s="2"/>
      <c r="D734" s="2"/>
      <c r="E734" s="2"/>
      <c r="F734" s="2"/>
    </row>
    <row r="735" spans="1:6" ht="14.25" customHeight="1" x14ac:dyDescent="0.2">
      <c r="A735" s="2" t="s">
        <v>533</v>
      </c>
      <c r="B735" s="2" t="s">
        <v>226</v>
      </c>
      <c r="C735" s="2">
        <v>0</v>
      </c>
      <c r="D735" s="2">
        <v>3</v>
      </c>
      <c r="E735" s="2"/>
      <c r="F735" s="2"/>
    </row>
    <row r="736" spans="1:6" ht="14.25" customHeight="1" x14ac:dyDescent="0.2">
      <c r="A736" s="2" t="s">
        <v>533</v>
      </c>
      <c r="B736" s="2" t="s">
        <v>226</v>
      </c>
      <c r="C736" s="2">
        <v>2</v>
      </c>
      <c r="D736" s="2" t="s">
        <v>887</v>
      </c>
      <c r="E736" s="2">
        <v>1</v>
      </c>
      <c r="F736" s="2" t="s">
        <v>24</v>
      </c>
    </row>
    <row r="737" spans="1:9" ht="14.25" customHeight="1" x14ac:dyDescent="0.2">
      <c r="A737" s="2" t="s">
        <v>533</v>
      </c>
      <c r="B737" s="2" t="s">
        <v>226</v>
      </c>
      <c r="C737" s="2">
        <v>2</v>
      </c>
      <c r="D737" s="2" t="s">
        <v>887</v>
      </c>
      <c r="E737" s="2">
        <v>2</v>
      </c>
      <c r="F737" s="2" t="s">
        <v>573</v>
      </c>
    </row>
    <row r="738" spans="1:9" ht="14.25" customHeight="1" x14ac:dyDescent="0.2">
      <c r="A738" s="2" t="s">
        <v>533</v>
      </c>
      <c r="B738" s="2" t="s">
        <v>226</v>
      </c>
      <c r="C738" s="2">
        <v>2</v>
      </c>
      <c r="D738" s="2" t="s">
        <v>889</v>
      </c>
      <c r="E738" s="2">
        <v>3</v>
      </c>
      <c r="F738" s="2" t="s">
        <v>508</v>
      </c>
    </row>
    <row r="739" spans="1:9" ht="14.25" customHeight="1" x14ac:dyDescent="0.2">
      <c r="A739" s="2" t="s">
        <v>533</v>
      </c>
      <c r="B739" s="2" t="s">
        <v>226</v>
      </c>
      <c r="C739" s="2">
        <v>2</v>
      </c>
      <c r="D739" s="2" t="s">
        <v>889</v>
      </c>
      <c r="E739" s="2">
        <v>4</v>
      </c>
      <c r="F739" s="2" t="s">
        <v>401</v>
      </c>
    </row>
    <row r="740" spans="1:9" ht="14.25" customHeight="1" x14ac:dyDescent="0.2">
      <c r="A740" s="2" t="s">
        <v>533</v>
      </c>
      <c r="B740" s="2" t="s">
        <v>226</v>
      </c>
      <c r="C740" s="2">
        <v>2</v>
      </c>
      <c r="D740" s="2" t="s">
        <v>887</v>
      </c>
      <c r="E740" s="2">
        <v>5</v>
      </c>
      <c r="F740" s="2" t="s">
        <v>618</v>
      </c>
    </row>
    <row r="741" spans="1:9" ht="14.25" customHeight="1" x14ac:dyDescent="0.2">
      <c r="A741" s="2" t="s">
        <v>533</v>
      </c>
      <c r="B741" s="2" t="s">
        <v>226</v>
      </c>
      <c r="C741" s="2">
        <v>2</v>
      </c>
      <c r="D741" s="2" t="s">
        <v>887</v>
      </c>
      <c r="E741" s="2">
        <v>6</v>
      </c>
      <c r="F741" s="2" t="s">
        <v>814</v>
      </c>
    </row>
    <row r="742" spans="1:9" ht="14.25" customHeight="1" x14ac:dyDescent="0.2">
      <c r="A742" s="2"/>
      <c r="B742" s="2"/>
      <c r="C742" s="2"/>
      <c r="D742" s="2"/>
      <c r="E742" s="2"/>
      <c r="F742" s="2"/>
    </row>
    <row r="743" spans="1:9" ht="14.25" customHeight="1" x14ac:dyDescent="0.2">
      <c r="A743" s="2" t="s">
        <v>533</v>
      </c>
      <c r="B743" s="2" t="s">
        <v>542</v>
      </c>
      <c r="C743" s="2">
        <v>0</v>
      </c>
      <c r="D743" s="2">
        <v>2</v>
      </c>
      <c r="E743" s="2"/>
      <c r="F743" s="2"/>
    </row>
    <row r="744" spans="1:9" ht="14.25" customHeight="1" x14ac:dyDescent="0.2">
      <c r="A744" s="2" t="s">
        <v>533</v>
      </c>
      <c r="B744" s="2" t="s">
        <v>542</v>
      </c>
      <c r="C744" s="2">
        <v>2</v>
      </c>
      <c r="D744" s="2" t="s">
        <v>889</v>
      </c>
      <c r="E744" s="2">
        <v>1</v>
      </c>
      <c r="F744" s="2" t="s">
        <v>408</v>
      </c>
      <c r="H744" s="2"/>
      <c r="I744" s="2"/>
    </row>
    <row r="745" spans="1:9" ht="14.25" customHeight="1" x14ac:dyDescent="0.2">
      <c r="A745" s="2" t="s">
        <v>533</v>
      </c>
      <c r="B745" s="2" t="s">
        <v>542</v>
      </c>
      <c r="C745" s="2">
        <v>2</v>
      </c>
      <c r="D745" s="2" t="s">
        <v>887</v>
      </c>
      <c r="E745" s="2">
        <v>2</v>
      </c>
      <c r="F745" s="2" t="s">
        <v>263</v>
      </c>
      <c r="H745" s="2"/>
      <c r="I745" s="2"/>
    </row>
    <row r="746" spans="1:9" ht="14.25" customHeight="1" x14ac:dyDescent="0.2">
      <c r="A746" s="2" t="s">
        <v>533</v>
      </c>
      <c r="B746" s="2" t="s">
        <v>542</v>
      </c>
      <c r="C746" s="2">
        <v>2</v>
      </c>
      <c r="D746" s="2" t="s">
        <v>887</v>
      </c>
      <c r="E746" s="2">
        <v>3</v>
      </c>
      <c r="F746" s="2" t="s">
        <v>645</v>
      </c>
      <c r="H746" s="2"/>
      <c r="I746" s="2"/>
    </row>
    <row r="747" spans="1:9" ht="14.25" customHeight="1" x14ac:dyDescent="0.2">
      <c r="A747" s="2" t="s">
        <v>533</v>
      </c>
      <c r="B747" s="2" t="s">
        <v>542</v>
      </c>
      <c r="C747" s="2">
        <v>2</v>
      </c>
      <c r="D747" s="2" t="s">
        <v>888</v>
      </c>
      <c r="E747" s="2">
        <v>4</v>
      </c>
      <c r="F747" s="2" t="s">
        <v>585</v>
      </c>
      <c r="H747" s="2"/>
      <c r="I747" s="2"/>
    </row>
    <row r="748" spans="1:9" ht="14.25" customHeight="1" x14ac:dyDescent="0.2">
      <c r="A748" s="2"/>
      <c r="B748" s="2"/>
      <c r="C748" s="2"/>
      <c r="D748" s="2"/>
      <c r="E748" s="2"/>
      <c r="F748" s="2"/>
      <c r="H748" s="2"/>
      <c r="I748" s="2"/>
    </row>
    <row r="749" spans="1:9" ht="14.25" customHeight="1" x14ac:dyDescent="0.2">
      <c r="A749" s="2" t="s">
        <v>533</v>
      </c>
      <c r="B749" s="2" t="s">
        <v>875</v>
      </c>
      <c r="C749" s="2">
        <v>0</v>
      </c>
      <c r="D749" s="2">
        <v>0</v>
      </c>
      <c r="E749" s="2"/>
      <c r="F749" s="2"/>
      <c r="H749" s="2"/>
      <c r="I749" s="2"/>
    </row>
    <row r="750" spans="1:9" ht="14.25" customHeight="1" x14ac:dyDescent="0.2">
      <c r="A750" s="2" t="s">
        <v>533</v>
      </c>
      <c r="B750" s="2" t="s">
        <v>875</v>
      </c>
      <c r="C750" s="2">
        <v>3</v>
      </c>
      <c r="D750" s="2" t="s">
        <v>887</v>
      </c>
      <c r="E750" s="2">
        <v>1</v>
      </c>
      <c r="F750" s="2" t="s">
        <v>699</v>
      </c>
    </row>
    <row r="751" spans="1:9" ht="14.25" customHeight="1" x14ac:dyDescent="0.2">
      <c r="A751" s="2" t="s">
        <v>533</v>
      </c>
      <c r="B751" s="2" t="s">
        <v>875</v>
      </c>
      <c r="C751" s="2">
        <v>3</v>
      </c>
      <c r="D751" s="2" t="s">
        <v>887</v>
      </c>
      <c r="E751" s="2">
        <v>2</v>
      </c>
      <c r="F751" s="2" t="s">
        <v>72</v>
      </c>
    </row>
    <row r="752" spans="1:9" ht="14.25" customHeight="1" x14ac:dyDescent="0.2">
      <c r="A752" s="2" t="s">
        <v>533</v>
      </c>
      <c r="B752" s="2" t="s">
        <v>875</v>
      </c>
      <c r="C752" s="2">
        <v>3</v>
      </c>
      <c r="D752" s="2" t="s">
        <v>889</v>
      </c>
      <c r="E752" s="2">
        <v>3</v>
      </c>
      <c r="F752" s="2" t="s">
        <v>252</v>
      </c>
    </row>
    <row r="753" spans="1:6" ht="14.25" customHeight="1" x14ac:dyDescent="0.2">
      <c r="A753" s="2" t="s">
        <v>533</v>
      </c>
      <c r="B753" s="2" t="s">
        <v>875</v>
      </c>
      <c r="C753" s="2">
        <v>3</v>
      </c>
      <c r="D753" s="2" t="s">
        <v>888</v>
      </c>
      <c r="E753" s="2">
        <v>4</v>
      </c>
      <c r="F753" s="2" t="s">
        <v>421</v>
      </c>
    </row>
    <row r="754" spans="1:6" ht="14.25" customHeight="1" x14ac:dyDescent="0.2">
      <c r="A754" s="2"/>
      <c r="B754" s="2"/>
      <c r="C754" s="2"/>
      <c r="D754" s="2"/>
      <c r="E754" s="2"/>
      <c r="F754" s="2"/>
    </row>
    <row r="755" spans="1:6" ht="14.25" customHeight="1" x14ac:dyDescent="0.2">
      <c r="A755" s="2" t="s">
        <v>533</v>
      </c>
      <c r="B755" s="2" t="s">
        <v>87</v>
      </c>
      <c r="C755" s="2">
        <v>0</v>
      </c>
      <c r="D755" s="2">
        <v>0</v>
      </c>
      <c r="E755" s="2"/>
      <c r="F755" s="2"/>
    </row>
    <row r="756" spans="1:6" ht="14.25" customHeight="1" x14ac:dyDescent="0.2">
      <c r="A756" s="2" t="s">
        <v>533</v>
      </c>
      <c r="B756" s="2" t="s">
        <v>87</v>
      </c>
      <c r="C756" s="2">
        <v>3</v>
      </c>
      <c r="D756" s="2" t="s">
        <v>887</v>
      </c>
      <c r="E756" s="2">
        <v>1</v>
      </c>
      <c r="F756" s="2" t="s">
        <v>483</v>
      </c>
    </row>
    <row r="757" spans="1:6" ht="14.25" customHeight="1" x14ac:dyDescent="0.2">
      <c r="A757" s="2" t="s">
        <v>533</v>
      </c>
      <c r="B757" s="2" t="s">
        <v>87</v>
      </c>
      <c r="C757" s="2">
        <v>3</v>
      </c>
      <c r="D757" s="2" t="s">
        <v>888</v>
      </c>
      <c r="E757" s="2">
        <v>2</v>
      </c>
      <c r="F757" s="2" t="s">
        <v>4</v>
      </c>
    </row>
    <row r="758" spans="1:6" ht="14.25" customHeight="1" x14ac:dyDescent="0.2">
      <c r="A758" s="2" t="s">
        <v>533</v>
      </c>
      <c r="B758" s="2" t="s">
        <v>87</v>
      </c>
      <c r="C758" s="2">
        <v>3</v>
      </c>
      <c r="D758" s="2" t="s">
        <v>887</v>
      </c>
      <c r="E758" s="2">
        <v>3</v>
      </c>
      <c r="F758" s="2" t="s">
        <v>82</v>
      </c>
    </row>
    <row r="759" spans="1:6" ht="14.25" customHeight="1" x14ac:dyDescent="0.2">
      <c r="A759" s="2" t="s">
        <v>533</v>
      </c>
      <c r="B759" s="2" t="s">
        <v>87</v>
      </c>
      <c r="C759" s="2">
        <v>3</v>
      </c>
      <c r="D759" s="2" t="s">
        <v>888</v>
      </c>
      <c r="E759" s="2">
        <v>4</v>
      </c>
      <c r="F759" s="2" t="s">
        <v>177</v>
      </c>
    </row>
    <row r="760" spans="1:6" ht="14.25" customHeight="1" x14ac:dyDescent="0.2">
      <c r="A760" s="2" t="s">
        <v>533</v>
      </c>
      <c r="B760" s="2" t="s">
        <v>87</v>
      </c>
      <c r="C760" s="2">
        <v>3</v>
      </c>
      <c r="D760" s="2" t="s">
        <v>888</v>
      </c>
      <c r="E760" s="2">
        <v>5</v>
      </c>
      <c r="F760" s="2" t="s">
        <v>723</v>
      </c>
    </row>
    <row r="761" spans="1:6" ht="14.25" customHeight="1" x14ac:dyDescent="0.2">
      <c r="A761" s="2" t="s">
        <v>533</v>
      </c>
      <c r="B761" s="2" t="s">
        <v>87</v>
      </c>
      <c r="C761" s="2">
        <v>3</v>
      </c>
      <c r="D761" s="2" t="s">
        <v>887</v>
      </c>
      <c r="E761" s="2">
        <v>6</v>
      </c>
      <c r="F761" s="2" t="s">
        <v>672</v>
      </c>
    </row>
    <row r="762" spans="1:6" ht="14.25" customHeight="1" x14ac:dyDescent="0.2">
      <c r="A762" s="2" t="s">
        <v>533</v>
      </c>
      <c r="B762" s="2" t="s">
        <v>87</v>
      </c>
      <c r="C762" s="2">
        <v>3</v>
      </c>
      <c r="D762" s="2" t="s">
        <v>888</v>
      </c>
      <c r="E762" s="2">
        <v>7</v>
      </c>
      <c r="F762" s="2" t="s">
        <v>243</v>
      </c>
    </row>
    <row r="763" spans="1:6" ht="14.25" customHeight="1" x14ac:dyDescent="0.2">
      <c r="A763" s="2"/>
      <c r="B763" s="2"/>
      <c r="C763" s="2"/>
      <c r="D763" s="2"/>
      <c r="E763" s="2"/>
      <c r="F763" s="2"/>
    </row>
    <row r="764" spans="1:6" ht="14.25" customHeight="1" x14ac:dyDescent="0.2">
      <c r="A764" s="2" t="s">
        <v>533</v>
      </c>
      <c r="B764" s="2" t="s">
        <v>108</v>
      </c>
      <c r="C764" s="2">
        <v>0</v>
      </c>
      <c r="D764" s="2">
        <v>0</v>
      </c>
      <c r="E764" s="2"/>
      <c r="F764" s="2"/>
    </row>
    <row r="765" spans="1:6" ht="14.25" customHeight="1" x14ac:dyDescent="0.2">
      <c r="A765" s="2" t="s">
        <v>533</v>
      </c>
      <c r="B765" s="2" t="s">
        <v>108</v>
      </c>
      <c r="C765" s="2">
        <v>3</v>
      </c>
      <c r="D765" s="2" t="s">
        <v>887</v>
      </c>
      <c r="E765" s="2">
        <v>1</v>
      </c>
      <c r="F765" s="2" t="s">
        <v>593</v>
      </c>
    </row>
    <row r="766" spans="1:6" ht="14.25" customHeight="1" x14ac:dyDescent="0.2">
      <c r="A766" s="2" t="s">
        <v>533</v>
      </c>
      <c r="B766" s="2" t="s">
        <v>108</v>
      </c>
      <c r="C766" s="2">
        <v>3</v>
      </c>
      <c r="D766" s="2" t="s">
        <v>888</v>
      </c>
      <c r="E766" s="2">
        <v>2</v>
      </c>
      <c r="F766" s="2" t="s">
        <v>594</v>
      </c>
    </row>
    <row r="767" spans="1:6" ht="14.25" customHeight="1" x14ac:dyDescent="0.2">
      <c r="A767" s="2" t="s">
        <v>533</v>
      </c>
      <c r="B767" s="2" t="s">
        <v>108</v>
      </c>
      <c r="C767" s="2">
        <v>3</v>
      </c>
      <c r="D767" s="2" t="s">
        <v>887</v>
      </c>
      <c r="E767" s="2">
        <v>3</v>
      </c>
      <c r="F767" s="2" t="s">
        <v>840</v>
      </c>
    </row>
    <row r="768" spans="1:6" ht="14.25" customHeight="1" x14ac:dyDescent="0.2">
      <c r="A768" s="2" t="s">
        <v>533</v>
      </c>
      <c r="B768" s="2" t="s">
        <v>108</v>
      </c>
      <c r="C768" s="2">
        <v>3</v>
      </c>
      <c r="D768" s="2" t="s">
        <v>887</v>
      </c>
      <c r="E768" s="2">
        <v>4</v>
      </c>
      <c r="F768" s="2" t="s">
        <v>289</v>
      </c>
    </row>
    <row r="769" spans="1:6" ht="14.25" customHeight="1" x14ac:dyDescent="0.2">
      <c r="A769" s="2"/>
      <c r="B769" s="2"/>
      <c r="C769" s="2"/>
      <c r="D769" s="2"/>
      <c r="E769" s="2"/>
      <c r="F769" s="2"/>
    </row>
    <row r="770" spans="1:6" ht="14.25" customHeight="1" x14ac:dyDescent="0.2">
      <c r="A770" s="2" t="s">
        <v>533</v>
      </c>
      <c r="B770" s="2" t="s">
        <v>212</v>
      </c>
      <c r="C770" s="2">
        <v>0</v>
      </c>
      <c r="D770" s="2">
        <v>0</v>
      </c>
      <c r="E770" s="2"/>
      <c r="F770" s="2"/>
    </row>
    <row r="771" spans="1:6" ht="14.25" customHeight="1" x14ac:dyDescent="0.2">
      <c r="A771" s="2" t="s">
        <v>533</v>
      </c>
      <c r="B771" s="2" t="s">
        <v>212</v>
      </c>
      <c r="C771" s="2">
        <v>3</v>
      </c>
      <c r="D771" s="2" t="s">
        <v>887</v>
      </c>
      <c r="E771" s="2">
        <v>1</v>
      </c>
      <c r="F771" s="2" t="s">
        <v>46</v>
      </c>
    </row>
    <row r="772" spans="1:6" ht="14.25" customHeight="1" x14ac:dyDescent="0.2">
      <c r="A772" s="2" t="s">
        <v>533</v>
      </c>
      <c r="B772" s="2" t="s">
        <v>212</v>
      </c>
      <c r="C772" s="2">
        <v>3</v>
      </c>
      <c r="D772" s="2" t="s">
        <v>887</v>
      </c>
      <c r="E772" s="2">
        <v>2</v>
      </c>
      <c r="F772" s="2" t="s">
        <v>443</v>
      </c>
    </row>
    <row r="773" spans="1:6" ht="14.25" customHeight="1" x14ac:dyDescent="0.2">
      <c r="A773" s="2" t="s">
        <v>533</v>
      </c>
      <c r="B773" s="2" t="s">
        <v>212</v>
      </c>
      <c r="C773" s="2">
        <v>3</v>
      </c>
      <c r="D773" s="2" t="s">
        <v>887</v>
      </c>
      <c r="E773" s="2">
        <v>3</v>
      </c>
      <c r="F773" s="2" t="s">
        <v>20</v>
      </c>
    </row>
    <row r="774" spans="1:6" ht="14.25" customHeight="1" x14ac:dyDescent="0.2">
      <c r="A774" s="2"/>
      <c r="B774" s="2"/>
      <c r="C774" s="2"/>
      <c r="D774" s="2"/>
      <c r="E774" s="2"/>
      <c r="F774" s="2"/>
    </row>
    <row r="775" spans="1:6" ht="14.25" customHeight="1" x14ac:dyDescent="0.2">
      <c r="A775" s="2" t="s">
        <v>533</v>
      </c>
      <c r="B775" s="2" t="s">
        <v>479</v>
      </c>
      <c r="C775" s="2">
        <v>0</v>
      </c>
      <c r="D775" s="2">
        <v>0</v>
      </c>
      <c r="E775" s="2"/>
      <c r="F775" s="2"/>
    </row>
    <row r="776" spans="1:6" ht="14.25" customHeight="1" x14ac:dyDescent="0.2">
      <c r="A776" s="2" t="s">
        <v>533</v>
      </c>
      <c r="B776" s="2" t="s">
        <v>479</v>
      </c>
      <c r="C776" s="2">
        <v>3</v>
      </c>
      <c r="D776" s="2" t="s">
        <v>887</v>
      </c>
      <c r="E776" s="2">
        <v>1</v>
      </c>
      <c r="F776" s="2" t="s">
        <v>705</v>
      </c>
    </row>
    <row r="777" spans="1:6" ht="14.25" customHeight="1" x14ac:dyDescent="0.2">
      <c r="A777" s="2" t="s">
        <v>533</v>
      </c>
      <c r="B777" s="2" t="s">
        <v>479</v>
      </c>
      <c r="C777" s="2">
        <v>3</v>
      </c>
      <c r="D777" s="2" t="s">
        <v>887</v>
      </c>
      <c r="E777" s="2">
        <v>2</v>
      </c>
      <c r="F777" s="2" t="s">
        <v>93</v>
      </c>
    </row>
    <row r="778" spans="1:6" ht="14.25" customHeight="1" x14ac:dyDescent="0.2">
      <c r="A778" s="2" t="s">
        <v>533</v>
      </c>
      <c r="B778" s="2" t="s">
        <v>479</v>
      </c>
      <c r="C778" s="2">
        <v>3</v>
      </c>
      <c r="D778" s="2" t="s">
        <v>887</v>
      </c>
      <c r="E778" s="2">
        <v>3</v>
      </c>
      <c r="F778" s="2" t="s">
        <v>810</v>
      </c>
    </row>
    <row r="779" spans="1:6" ht="14.25" customHeight="1" x14ac:dyDescent="0.2">
      <c r="A779" s="2"/>
      <c r="B779" s="2"/>
      <c r="C779" s="2"/>
      <c r="D779" s="2"/>
      <c r="E779" s="2"/>
      <c r="F779" s="2"/>
    </row>
    <row r="780" spans="1:6" ht="14.25" customHeight="1" x14ac:dyDescent="0.2">
      <c r="A780" s="2" t="s">
        <v>533</v>
      </c>
      <c r="B780" s="2" t="s">
        <v>101</v>
      </c>
      <c r="C780" s="2">
        <v>0</v>
      </c>
      <c r="D780" s="2">
        <v>0</v>
      </c>
      <c r="E780" s="2"/>
      <c r="F780" s="2"/>
    </row>
    <row r="781" spans="1:6" ht="14.25" customHeight="1" x14ac:dyDescent="0.2">
      <c r="A781" s="2" t="s">
        <v>533</v>
      </c>
      <c r="B781" s="2" t="s">
        <v>101</v>
      </c>
      <c r="C781" s="2">
        <v>3</v>
      </c>
      <c r="D781" s="2" t="s">
        <v>887</v>
      </c>
      <c r="E781" s="2">
        <v>1</v>
      </c>
      <c r="F781" s="2" t="s">
        <v>820</v>
      </c>
    </row>
    <row r="782" spans="1:6" ht="14.25" customHeight="1" x14ac:dyDescent="0.2">
      <c r="A782" s="2" t="s">
        <v>533</v>
      </c>
      <c r="B782" s="2" t="s">
        <v>101</v>
      </c>
      <c r="C782" s="2">
        <v>3</v>
      </c>
      <c r="D782" s="2" t="s">
        <v>887</v>
      </c>
      <c r="E782" s="2">
        <v>2</v>
      </c>
      <c r="F782" s="2" t="s">
        <v>389</v>
      </c>
    </row>
    <row r="783" spans="1:6" ht="14.25" customHeight="1" x14ac:dyDescent="0.2">
      <c r="A783" s="2"/>
      <c r="B783" s="2"/>
      <c r="C783" s="2"/>
      <c r="D783" s="2"/>
      <c r="E783" s="2"/>
      <c r="F783" s="2"/>
    </row>
    <row r="784" spans="1:6" ht="14.25" customHeight="1" x14ac:dyDescent="0.2">
      <c r="A784" s="2" t="s">
        <v>320</v>
      </c>
      <c r="B784" s="2" t="s">
        <v>791</v>
      </c>
      <c r="C784" s="2">
        <v>0</v>
      </c>
      <c r="D784" s="2">
        <v>0</v>
      </c>
      <c r="E784" s="2"/>
      <c r="F784" s="2"/>
    </row>
    <row r="785" spans="1:6" ht="14.25" customHeight="1" x14ac:dyDescent="0.2">
      <c r="A785" s="2" t="s">
        <v>320</v>
      </c>
      <c r="B785" s="2" t="s">
        <v>791</v>
      </c>
      <c r="C785" s="2">
        <v>3</v>
      </c>
      <c r="D785" s="2" t="s">
        <v>887</v>
      </c>
      <c r="E785" s="2">
        <v>1</v>
      </c>
      <c r="F785" s="2" t="s">
        <v>667</v>
      </c>
    </row>
    <row r="786" spans="1:6" ht="14.25" customHeight="1" x14ac:dyDescent="0.2">
      <c r="A786" s="2" t="s">
        <v>320</v>
      </c>
      <c r="B786" s="2" t="s">
        <v>791</v>
      </c>
      <c r="C786" s="2">
        <v>3</v>
      </c>
      <c r="D786" s="2" t="s">
        <v>887</v>
      </c>
      <c r="E786" s="2">
        <v>2</v>
      </c>
      <c r="F786" s="2" t="s">
        <v>805</v>
      </c>
    </row>
    <row r="787" spans="1:6" ht="14.25" customHeight="1" x14ac:dyDescent="0.2">
      <c r="A787" s="2" t="s">
        <v>320</v>
      </c>
      <c r="B787" s="2" t="s">
        <v>791</v>
      </c>
      <c r="C787" s="2">
        <v>3</v>
      </c>
      <c r="D787" s="2" t="s">
        <v>888</v>
      </c>
      <c r="E787" s="2">
        <v>3</v>
      </c>
      <c r="F787" s="2" t="s">
        <v>264</v>
      </c>
    </row>
    <row r="788" spans="1:6" ht="14.25" customHeight="1" x14ac:dyDescent="0.2">
      <c r="A788" s="2" t="s">
        <v>320</v>
      </c>
      <c r="B788" s="2" t="s">
        <v>791</v>
      </c>
      <c r="C788" s="2">
        <v>3</v>
      </c>
      <c r="D788" s="2" t="s">
        <v>887</v>
      </c>
      <c r="E788" s="2">
        <v>4</v>
      </c>
      <c r="F788" s="2" t="s">
        <v>728</v>
      </c>
    </row>
    <row r="789" spans="1:6" ht="14.25" customHeight="1" x14ac:dyDescent="0.2">
      <c r="A789" s="2"/>
      <c r="B789" s="2"/>
      <c r="C789" s="2"/>
      <c r="D789" s="2"/>
      <c r="E789" s="2"/>
      <c r="F789" s="2"/>
    </row>
    <row r="790" spans="1:6" ht="14.25" customHeight="1" x14ac:dyDescent="0.2">
      <c r="A790" s="2" t="s">
        <v>320</v>
      </c>
      <c r="B790" s="2" t="s">
        <v>754</v>
      </c>
      <c r="C790" s="2">
        <v>0</v>
      </c>
      <c r="D790" s="2">
        <v>0</v>
      </c>
      <c r="E790" s="2"/>
      <c r="F790" s="2"/>
    </row>
    <row r="791" spans="1:6" ht="14.25" customHeight="1" x14ac:dyDescent="0.2">
      <c r="A791" s="2" t="s">
        <v>320</v>
      </c>
      <c r="B791" s="2" t="s">
        <v>754</v>
      </c>
      <c r="C791" s="2">
        <v>3</v>
      </c>
      <c r="D791" s="2" t="s">
        <v>888</v>
      </c>
      <c r="E791" s="2">
        <v>1</v>
      </c>
      <c r="F791" s="33" t="s">
        <v>1216</v>
      </c>
    </row>
    <row r="792" spans="1:6" ht="14.25" customHeight="1" x14ac:dyDescent="0.2">
      <c r="A792" s="2" t="s">
        <v>320</v>
      </c>
      <c r="B792" s="2" t="s">
        <v>754</v>
      </c>
      <c r="C792" s="2">
        <v>3</v>
      </c>
      <c r="D792" s="2" t="s">
        <v>887</v>
      </c>
      <c r="E792" s="2">
        <v>2</v>
      </c>
      <c r="F792" s="33" t="s">
        <v>70</v>
      </c>
    </row>
    <row r="793" spans="1:6" ht="14.25" customHeight="1" x14ac:dyDescent="0.2">
      <c r="A793" s="2" t="s">
        <v>320</v>
      </c>
      <c r="B793" s="2" t="s">
        <v>754</v>
      </c>
      <c r="C793" s="2">
        <v>3</v>
      </c>
      <c r="D793" s="2" t="s">
        <v>889</v>
      </c>
      <c r="E793" s="2">
        <v>3</v>
      </c>
      <c r="F793" s="33" t="s">
        <v>1217</v>
      </c>
    </row>
    <row r="794" spans="1:6" ht="14.25" customHeight="1" x14ac:dyDescent="0.2">
      <c r="A794" s="2" t="s">
        <v>320</v>
      </c>
      <c r="B794" s="2" t="s">
        <v>754</v>
      </c>
      <c r="C794" s="2">
        <v>3</v>
      </c>
      <c r="D794" s="2" t="s">
        <v>887</v>
      </c>
      <c r="E794" s="2">
        <v>4</v>
      </c>
      <c r="F794" s="33" t="s">
        <v>669</v>
      </c>
    </row>
    <row r="795" spans="1:6" s="14" customFormat="1" ht="14.25" customHeight="1" x14ac:dyDescent="0.2">
      <c r="A795" s="16" t="s">
        <v>320</v>
      </c>
      <c r="B795" s="16" t="s">
        <v>754</v>
      </c>
      <c r="C795" s="16">
        <v>3</v>
      </c>
      <c r="D795" s="16" t="s">
        <v>889</v>
      </c>
      <c r="E795" s="16">
        <v>5</v>
      </c>
      <c r="F795" s="33" t="s">
        <v>1218</v>
      </c>
    </row>
    <row r="796" spans="1:6" s="14" customFormat="1" ht="14.25" customHeight="1" x14ac:dyDescent="0.2">
      <c r="A796" s="16" t="s">
        <v>320</v>
      </c>
      <c r="B796" s="16" t="s">
        <v>754</v>
      </c>
      <c r="C796" s="16">
        <v>3</v>
      </c>
      <c r="D796" s="16" t="s">
        <v>887</v>
      </c>
      <c r="E796" s="16">
        <v>6</v>
      </c>
      <c r="F796" s="33" t="s">
        <v>1219</v>
      </c>
    </row>
    <row r="797" spans="1:6" ht="14.25" customHeight="1" x14ac:dyDescent="0.2">
      <c r="A797" s="2"/>
      <c r="B797" s="2"/>
      <c r="C797" s="2"/>
      <c r="D797" s="2"/>
      <c r="E797" s="2"/>
      <c r="F797" s="2"/>
    </row>
    <row r="798" spans="1:6" ht="14.25" customHeight="1" x14ac:dyDescent="0.2">
      <c r="A798" s="2" t="s">
        <v>320</v>
      </c>
      <c r="B798" s="2" t="s">
        <v>335</v>
      </c>
      <c r="C798" s="2">
        <v>0</v>
      </c>
      <c r="D798" s="2">
        <v>0</v>
      </c>
      <c r="E798" s="2"/>
      <c r="F798" s="2"/>
    </row>
    <row r="799" spans="1:6" ht="14.25" customHeight="1" x14ac:dyDescent="0.2">
      <c r="A799" s="2" t="s">
        <v>320</v>
      </c>
      <c r="B799" s="2" t="s">
        <v>335</v>
      </c>
      <c r="C799" s="2">
        <v>3</v>
      </c>
      <c r="D799" s="2" t="s">
        <v>888</v>
      </c>
      <c r="E799" s="2">
        <v>1</v>
      </c>
      <c r="F799" s="2" t="s">
        <v>842</v>
      </c>
    </row>
    <row r="800" spans="1:6" ht="14.25" customHeight="1" x14ac:dyDescent="0.2">
      <c r="A800" s="2" t="s">
        <v>320</v>
      </c>
      <c r="B800" s="2" t="s">
        <v>335</v>
      </c>
      <c r="C800" s="2">
        <v>3</v>
      </c>
      <c r="D800" s="2" t="s">
        <v>887</v>
      </c>
      <c r="E800" s="2">
        <v>2</v>
      </c>
      <c r="F800" s="2" t="s">
        <v>554</v>
      </c>
    </row>
    <row r="801" spans="1:6" ht="14.25" customHeight="1" x14ac:dyDescent="0.2">
      <c r="A801" s="2" t="s">
        <v>320</v>
      </c>
      <c r="B801" s="2" t="s">
        <v>335</v>
      </c>
      <c r="C801" s="2">
        <v>3</v>
      </c>
      <c r="D801" s="2" t="s">
        <v>887</v>
      </c>
      <c r="E801" s="2">
        <v>3</v>
      </c>
      <c r="F801" s="2" t="s">
        <v>333</v>
      </c>
    </row>
    <row r="802" spans="1:6" ht="14.25" customHeight="1" x14ac:dyDescent="0.2">
      <c r="A802" s="2" t="s">
        <v>320</v>
      </c>
      <c r="B802" s="2" t="s">
        <v>335</v>
      </c>
      <c r="C802" s="2">
        <v>3</v>
      </c>
      <c r="D802" s="2" t="s">
        <v>889</v>
      </c>
      <c r="E802" s="2">
        <v>4</v>
      </c>
      <c r="F802" s="2" t="s">
        <v>34</v>
      </c>
    </row>
    <row r="803" spans="1:6" ht="14.25" customHeight="1" x14ac:dyDescent="0.2">
      <c r="A803" s="2"/>
      <c r="B803" s="2"/>
      <c r="C803" s="2"/>
      <c r="D803" s="2"/>
      <c r="E803" s="2"/>
      <c r="F803" s="2"/>
    </row>
    <row r="804" spans="1:6" ht="14.25" customHeight="1" x14ac:dyDescent="0.2">
      <c r="A804" s="2" t="s">
        <v>320</v>
      </c>
      <c r="B804" s="2" t="s">
        <v>500</v>
      </c>
      <c r="C804" s="2">
        <v>0</v>
      </c>
      <c r="D804" s="2">
        <v>0</v>
      </c>
      <c r="E804" s="2"/>
      <c r="F804" s="2"/>
    </row>
    <row r="805" spans="1:6" ht="14.25" customHeight="1" x14ac:dyDescent="0.2">
      <c r="A805" s="2" t="s">
        <v>320</v>
      </c>
      <c r="B805" s="2" t="s">
        <v>500</v>
      </c>
      <c r="C805" s="2">
        <v>3</v>
      </c>
      <c r="D805" s="2" t="s">
        <v>888</v>
      </c>
      <c r="E805" s="2">
        <v>1</v>
      </c>
      <c r="F805" s="2" t="s">
        <v>816</v>
      </c>
    </row>
    <row r="806" spans="1:6" ht="14.25" customHeight="1" x14ac:dyDescent="0.2">
      <c r="A806" s="2" t="s">
        <v>320</v>
      </c>
      <c r="B806" s="2" t="s">
        <v>500</v>
      </c>
      <c r="C806" s="2">
        <v>3</v>
      </c>
      <c r="D806" s="2" t="s">
        <v>889</v>
      </c>
      <c r="E806" s="2">
        <v>2</v>
      </c>
      <c r="F806" s="2" t="s">
        <v>484</v>
      </c>
    </row>
    <row r="807" spans="1:6" ht="14.25" customHeight="1" x14ac:dyDescent="0.2">
      <c r="A807" s="2" t="s">
        <v>320</v>
      </c>
      <c r="B807" s="2" t="s">
        <v>500</v>
      </c>
      <c r="C807" s="2">
        <v>3</v>
      </c>
      <c r="D807" s="2" t="s">
        <v>887</v>
      </c>
      <c r="E807" s="2">
        <v>3</v>
      </c>
      <c r="F807" s="2" t="s">
        <v>268</v>
      </c>
    </row>
    <row r="808" spans="1:6" ht="14.25" customHeight="1" x14ac:dyDescent="0.2">
      <c r="A808" s="2"/>
      <c r="B808" s="2"/>
      <c r="C808" s="2"/>
      <c r="D808" s="2"/>
      <c r="E808" s="2"/>
      <c r="F808" s="2"/>
    </row>
    <row r="809" spans="1:6" ht="14.25" customHeight="1" x14ac:dyDescent="0.2">
      <c r="A809" s="2" t="s">
        <v>320</v>
      </c>
      <c r="B809" s="2" t="s">
        <v>399</v>
      </c>
      <c r="C809" s="2">
        <v>0</v>
      </c>
      <c r="D809" s="2">
        <v>0</v>
      </c>
      <c r="E809" s="2"/>
      <c r="F809" s="2"/>
    </row>
    <row r="810" spans="1:6" ht="14.25" customHeight="1" x14ac:dyDescent="0.2">
      <c r="A810" s="2" t="s">
        <v>320</v>
      </c>
      <c r="B810" s="2" t="s">
        <v>399</v>
      </c>
      <c r="C810" s="2">
        <v>3</v>
      </c>
      <c r="D810" s="2" t="s">
        <v>888</v>
      </c>
      <c r="E810" s="2">
        <v>1</v>
      </c>
      <c r="F810" s="2" t="s">
        <v>831</v>
      </c>
    </row>
    <row r="811" spans="1:6" ht="14.25" customHeight="1" x14ac:dyDescent="0.2">
      <c r="A811" s="2" t="s">
        <v>320</v>
      </c>
      <c r="B811" s="2" t="s">
        <v>399</v>
      </c>
      <c r="C811" s="2">
        <v>3</v>
      </c>
      <c r="D811" s="2" t="s">
        <v>887</v>
      </c>
      <c r="E811" s="2">
        <v>2</v>
      </c>
      <c r="F811" s="2" t="s">
        <v>465</v>
      </c>
    </row>
    <row r="812" spans="1:6" ht="14.25" customHeight="1" x14ac:dyDescent="0.2">
      <c r="A812" s="2" t="s">
        <v>320</v>
      </c>
      <c r="B812" s="2" t="s">
        <v>399</v>
      </c>
      <c r="C812" s="2">
        <v>3</v>
      </c>
      <c r="D812" s="2" t="s">
        <v>889</v>
      </c>
      <c r="E812" s="2">
        <v>3</v>
      </c>
      <c r="F812" s="2" t="s">
        <v>588</v>
      </c>
    </row>
    <row r="813" spans="1:6" ht="14.25" customHeight="1" x14ac:dyDescent="0.2">
      <c r="A813" s="2"/>
      <c r="B813" s="2"/>
      <c r="C813" s="2"/>
      <c r="D813" s="2"/>
      <c r="E813" s="2"/>
      <c r="F813" s="2"/>
    </row>
    <row r="814" spans="1:6" s="21" customFormat="1" ht="14.25" customHeight="1" x14ac:dyDescent="0.2">
      <c r="A814" s="16" t="s">
        <v>543</v>
      </c>
      <c r="B814" s="16" t="s">
        <v>780</v>
      </c>
      <c r="C814" s="16">
        <v>2</v>
      </c>
      <c r="D814" s="16">
        <v>0</v>
      </c>
      <c r="E814" s="16"/>
      <c r="F814" s="16"/>
    </row>
    <row r="815" spans="1:6" s="21" customFormat="1" ht="14.25" customHeight="1" x14ac:dyDescent="0.2">
      <c r="A815" s="16" t="s">
        <v>543</v>
      </c>
      <c r="B815" s="16" t="s">
        <v>780</v>
      </c>
      <c r="C815" s="16">
        <v>1</v>
      </c>
      <c r="D815" s="16" t="s">
        <v>887</v>
      </c>
      <c r="E815" s="16">
        <v>1</v>
      </c>
      <c r="F815" s="16" t="s">
        <v>240</v>
      </c>
    </row>
    <row r="816" spans="1:6" s="21" customFormat="1" ht="14.25" customHeight="1" x14ac:dyDescent="0.2">
      <c r="A816" s="16" t="s">
        <v>543</v>
      </c>
      <c r="B816" s="16" t="s">
        <v>780</v>
      </c>
      <c r="C816" s="16">
        <v>1</v>
      </c>
      <c r="D816" s="16" t="s">
        <v>887</v>
      </c>
      <c r="E816" s="16">
        <v>2</v>
      </c>
      <c r="F816" s="16" t="s">
        <v>266</v>
      </c>
    </row>
    <row r="817" spans="1:6" s="21" customFormat="1" ht="14.25" customHeight="1" x14ac:dyDescent="0.2">
      <c r="A817" s="16" t="s">
        <v>543</v>
      </c>
      <c r="B817" s="16" t="s">
        <v>780</v>
      </c>
      <c r="C817" s="16">
        <v>1</v>
      </c>
      <c r="D817" s="16" t="s">
        <v>887</v>
      </c>
      <c r="E817" s="16">
        <v>3</v>
      </c>
      <c r="F817" s="16" t="s">
        <v>55</v>
      </c>
    </row>
    <row r="818" spans="1:6" s="21" customFormat="1" ht="14.25" customHeight="1" x14ac:dyDescent="0.2">
      <c r="A818" s="16"/>
      <c r="B818" s="16"/>
      <c r="C818" s="16"/>
      <c r="D818" s="16"/>
      <c r="E818" s="16"/>
      <c r="F818" s="16"/>
    </row>
    <row r="819" spans="1:6" s="21" customFormat="1" ht="14.25" customHeight="1" x14ac:dyDescent="0.2">
      <c r="A819" s="16" t="s">
        <v>543</v>
      </c>
      <c r="B819" s="16" t="s">
        <v>762</v>
      </c>
      <c r="C819" s="16">
        <v>1</v>
      </c>
      <c r="D819" s="16">
        <v>2</v>
      </c>
      <c r="E819" s="16"/>
      <c r="F819" s="16"/>
    </row>
    <row r="820" spans="1:6" s="21" customFormat="1" ht="14.25" customHeight="1" x14ac:dyDescent="0.2">
      <c r="A820" s="16" t="s">
        <v>543</v>
      </c>
      <c r="B820" s="16" t="s">
        <v>762</v>
      </c>
      <c r="C820" s="16">
        <v>1</v>
      </c>
      <c r="D820" s="16" t="s">
        <v>888</v>
      </c>
      <c r="E820" s="16">
        <v>1</v>
      </c>
      <c r="F820" s="16" t="s">
        <v>59</v>
      </c>
    </row>
    <row r="821" spans="1:6" s="21" customFormat="1" ht="14.25" customHeight="1" x14ac:dyDescent="0.2">
      <c r="A821" s="16" t="s">
        <v>543</v>
      </c>
      <c r="B821" s="16" t="s">
        <v>762</v>
      </c>
      <c r="C821" s="16">
        <v>2</v>
      </c>
      <c r="D821" s="16" t="s">
        <v>888</v>
      </c>
      <c r="E821" s="16">
        <v>2</v>
      </c>
      <c r="F821" s="16" t="s">
        <v>143</v>
      </c>
    </row>
    <row r="822" spans="1:6" s="21" customFormat="1" ht="14.25" customHeight="1" x14ac:dyDescent="0.2">
      <c r="A822" s="16" t="s">
        <v>543</v>
      </c>
      <c r="B822" s="16" t="s">
        <v>762</v>
      </c>
      <c r="C822" s="16">
        <v>2</v>
      </c>
      <c r="D822" s="16" t="s">
        <v>888</v>
      </c>
      <c r="E822" s="16">
        <v>3</v>
      </c>
      <c r="F822" s="16" t="s">
        <v>803</v>
      </c>
    </row>
    <row r="823" spans="1:6" s="21" customFormat="1" ht="14.25" customHeight="1" x14ac:dyDescent="0.2">
      <c r="A823" s="16" t="s">
        <v>543</v>
      </c>
      <c r="B823" s="16" t="s">
        <v>762</v>
      </c>
      <c r="C823" s="16">
        <v>2</v>
      </c>
      <c r="D823" s="16" t="s">
        <v>888</v>
      </c>
      <c r="E823" s="16">
        <v>4</v>
      </c>
      <c r="F823" s="16" t="s">
        <v>747</v>
      </c>
    </row>
    <row r="824" spans="1:6" s="21" customFormat="1" ht="14.25" customHeight="1" x14ac:dyDescent="0.2">
      <c r="A824" s="16"/>
      <c r="B824" s="16"/>
      <c r="C824" s="16"/>
      <c r="D824" s="16"/>
      <c r="E824" s="16"/>
      <c r="F824" s="16"/>
    </row>
    <row r="825" spans="1:6" s="21" customFormat="1" ht="14.25" customHeight="1" x14ac:dyDescent="0.2">
      <c r="A825" s="16" t="s">
        <v>543</v>
      </c>
      <c r="B825" s="16" t="s">
        <v>453</v>
      </c>
      <c r="C825" s="16">
        <v>1</v>
      </c>
      <c r="D825" s="16">
        <v>3</v>
      </c>
      <c r="E825" s="16"/>
      <c r="F825" s="16"/>
    </row>
    <row r="826" spans="1:6" s="21" customFormat="1" ht="14.25" customHeight="1" x14ac:dyDescent="0.2">
      <c r="A826" s="16" t="s">
        <v>543</v>
      </c>
      <c r="B826" s="16" t="s">
        <v>453</v>
      </c>
      <c r="C826" s="16">
        <v>1</v>
      </c>
      <c r="D826" s="16" t="s">
        <v>888</v>
      </c>
      <c r="E826" s="16">
        <v>1</v>
      </c>
      <c r="F826" s="16" t="s">
        <v>438</v>
      </c>
    </row>
    <row r="827" spans="1:6" s="21" customFormat="1" ht="14.25" customHeight="1" x14ac:dyDescent="0.2">
      <c r="A827" s="16" t="s">
        <v>543</v>
      </c>
      <c r="B827" s="16" t="s">
        <v>453</v>
      </c>
      <c r="C827" s="16">
        <v>2</v>
      </c>
      <c r="D827" s="16" t="s">
        <v>887</v>
      </c>
      <c r="E827" s="16">
        <v>2</v>
      </c>
      <c r="F827" s="16" t="s">
        <v>205</v>
      </c>
    </row>
    <row r="828" spans="1:6" s="21" customFormat="1" ht="14.25" customHeight="1" x14ac:dyDescent="0.2">
      <c r="A828" s="16" t="s">
        <v>543</v>
      </c>
      <c r="B828" s="16" t="s">
        <v>453</v>
      </c>
      <c r="C828" s="16">
        <v>2</v>
      </c>
      <c r="D828" s="16" t="s">
        <v>888</v>
      </c>
      <c r="E828" s="16">
        <v>3</v>
      </c>
      <c r="F828" s="16" t="s">
        <v>592</v>
      </c>
    </row>
    <row r="829" spans="1:6" s="21" customFormat="1" ht="14.25" customHeight="1" x14ac:dyDescent="0.2">
      <c r="A829" s="16" t="s">
        <v>543</v>
      </c>
      <c r="B829" s="16" t="s">
        <v>453</v>
      </c>
      <c r="C829" s="16">
        <v>2</v>
      </c>
      <c r="D829" s="16" t="s">
        <v>887</v>
      </c>
      <c r="E829" s="16">
        <v>4</v>
      </c>
      <c r="F829" s="16" t="s">
        <v>122</v>
      </c>
    </row>
    <row r="830" spans="1:6" s="21" customFormat="1" ht="14.25" customHeight="1" x14ac:dyDescent="0.2">
      <c r="A830" s="16" t="s">
        <v>543</v>
      </c>
      <c r="B830" s="16" t="s">
        <v>453</v>
      </c>
      <c r="C830" s="16">
        <v>2</v>
      </c>
      <c r="D830" s="16" t="s">
        <v>888</v>
      </c>
      <c r="E830" s="16">
        <v>5</v>
      </c>
      <c r="F830" s="16" t="s">
        <v>322</v>
      </c>
    </row>
    <row r="831" spans="1:6" s="21" customFormat="1" ht="14.25" customHeight="1" x14ac:dyDescent="0.2">
      <c r="A831" s="16" t="s">
        <v>543</v>
      </c>
      <c r="B831" s="16" t="s">
        <v>453</v>
      </c>
      <c r="C831" s="16">
        <v>2</v>
      </c>
      <c r="D831" s="16" t="s">
        <v>888</v>
      </c>
      <c r="E831" s="16">
        <v>6</v>
      </c>
      <c r="F831" s="16" t="s">
        <v>131</v>
      </c>
    </row>
    <row r="832" spans="1:6" s="21" customFormat="1" ht="14.25" customHeight="1" x14ac:dyDescent="0.2">
      <c r="A832" s="16" t="s">
        <v>543</v>
      </c>
      <c r="B832" s="16" t="s">
        <v>453</v>
      </c>
      <c r="C832" s="16">
        <v>2</v>
      </c>
      <c r="D832" s="16" t="s">
        <v>887</v>
      </c>
      <c r="E832" s="16">
        <v>7</v>
      </c>
      <c r="F832" s="16" t="s">
        <v>388</v>
      </c>
    </row>
    <row r="833" spans="1:6" s="21" customFormat="1" ht="14.25" customHeight="1" x14ac:dyDescent="0.2">
      <c r="A833" s="16" t="s">
        <v>543</v>
      </c>
      <c r="B833" s="16" t="s">
        <v>453</v>
      </c>
      <c r="C833" s="16">
        <v>2</v>
      </c>
      <c r="D833" s="16" t="s">
        <v>888</v>
      </c>
      <c r="E833" s="16">
        <v>8</v>
      </c>
      <c r="F833" s="16" t="s">
        <v>556</v>
      </c>
    </row>
    <row r="834" spans="1:6" s="21" customFormat="1" ht="14.25" customHeight="1" x14ac:dyDescent="0.2">
      <c r="A834" s="16" t="s">
        <v>543</v>
      </c>
      <c r="B834" s="16" t="s">
        <v>453</v>
      </c>
      <c r="C834" s="16">
        <v>2</v>
      </c>
      <c r="D834" s="16" t="s">
        <v>887</v>
      </c>
      <c r="E834" s="16">
        <v>9</v>
      </c>
      <c r="F834" s="16" t="s">
        <v>783</v>
      </c>
    </row>
    <row r="835" spans="1:6" s="21" customFormat="1" ht="14.25" customHeight="1" x14ac:dyDescent="0.2">
      <c r="A835" s="16" t="s">
        <v>543</v>
      </c>
      <c r="B835" s="16" t="s">
        <v>453</v>
      </c>
      <c r="C835" s="16">
        <v>2</v>
      </c>
      <c r="D835" s="16" t="s">
        <v>887</v>
      </c>
      <c r="E835" s="16">
        <v>10</v>
      </c>
      <c r="F835" s="16" t="s">
        <v>863</v>
      </c>
    </row>
    <row r="836" spans="1:6" s="21" customFormat="1" ht="14.25" customHeight="1" x14ac:dyDescent="0.2">
      <c r="A836" s="16" t="s">
        <v>543</v>
      </c>
      <c r="B836" s="16" t="s">
        <v>453</v>
      </c>
      <c r="C836" s="16">
        <v>2</v>
      </c>
      <c r="D836" s="16" t="s">
        <v>887</v>
      </c>
      <c r="E836" s="16">
        <v>11</v>
      </c>
      <c r="F836" s="16" t="s">
        <v>92</v>
      </c>
    </row>
    <row r="837" spans="1:6" s="21" customFormat="1" ht="14.25" customHeight="1" x14ac:dyDescent="0.2">
      <c r="A837" s="16" t="s">
        <v>543</v>
      </c>
      <c r="B837" s="16" t="s">
        <v>453</v>
      </c>
      <c r="C837" s="16">
        <v>3</v>
      </c>
      <c r="D837" s="16" t="s">
        <v>888</v>
      </c>
      <c r="E837" s="16">
        <v>12</v>
      </c>
      <c r="F837" s="16" t="s">
        <v>808</v>
      </c>
    </row>
    <row r="838" spans="1:6" s="21" customFormat="1" ht="14.25" customHeight="1" x14ac:dyDescent="0.2">
      <c r="A838" s="16"/>
      <c r="B838" s="16"/>
      <c r="C838" s="16"/>
      <c r="D838" s="16"/>
      <c r="E838" s="16"/>
      <c r="F838" s="16"/>
    </row>
    <row r="839" spans="1:6" s="21" customFormat="1" ht="14.25" customHeight="1" x14ac:dyDescent="0.2">
      <c r="A839" s="16" t="s">
        <v>543</v>
      </c>
      <c r="B839" s="16" t="s">
        <v>437</v>
      </c>
      <c r="C839" s="16">
        <v>0</v>
      </c>
      <c r="D839" s="16">
        <v>3</v>
      </c>
      <c r="E839" s="16"/>
      <c r="F839" s="16"/>
    </row>
    <row r="840" spans="1:6" s="21" customFormat="1" ht="14.25" customHeight="1" x14ac:dyDescent="0.2">
      <c r="A840" s="16" t="s">
        <v>543</v>
      </c>
      <c r="B840" s="16" t="s">
        <v>437</v>
      </c>
      <c r="C840" s="16">
        <v>2</v>
      </c>
      <c r="D840" s="16" t="s">
        <v>887</v>
      </c>
      <c r="E840" s="16">
        <v>1</v>
      </c>
      <c r="F840" s="16" t="s">
        <v>104</v>
      </c>
    </row>
    <row r="841" spans="1:6" s="21" customFormat="1" ht="14.25" customHeight="1" x14ac:dyDescent="0.2">
      <c r="A841" s="16" t="s">
        <v>543</v>
      </c>
      <c r="B841" s="16" t="s">
        <v>437</v>
      </c>
      <c r="C841" s="16">
        <v>2</v>
      </c>
      <c r="D841" s="16" t="s">
        <v>888</v>
      </c>
      <c r="E841" s="16">
        <v>2</v>
      </c>
      <c r="F841" s="16" t="s">
        <v>247</v>
      </c>
    </row>
    <row r="842" spans="1:6" s="21" customFormat="1" ht="14.25" customHeight="1" x14ac:dyDescent="0.2">
      <c r="A842" s="16" t="s">
        <v>543</v>
      </c>
      <c r="B842" s="16" t="s">
        <v>437</v>
      </c>
      <c r="C842" s="16">
        <v>2</v>
      </c>
      <c r="D842" s="16" t="s">
        <v>887</v>
      </c>
      <c r="E842" s="16">
        <v>3</v>
      </c>
      <c r="F842" s="16" t="s">
        <v>32</v>
      </c>
    </row>
    <row r="843" spans="1:6" s="21" customFormat="1" ht="14.25" customHeight="1" x14ac:dyDescent="0.2">
      <c r="A843" s="16" t="s">
        <v>543</v>
      </c>
      <c r="B843" s="16" t="s">
        <v>437</v>
      </c>
      <c r="C843" s="16">
        <v>2</v>
      </c>
      <c r="D843" s="16" t="s">
        <v>888</v>
      </c>
      <c r="E843" s="16">
        <v>4</v>
      </c>
      <c r="F843" s="16" t="s">
        <v>216</v>
      </c>
    </row>
    <row r="844" spans="1:6" s="21" customFormat="1" ht="14.25" customHeight="1" x14ac:dyDescent="0.2">
      <c r="A844" s="16" t="s">
        <v>543</v>
      </c>
      <c r="B844" s="16" t="s">
        <v>437</v>
      </c>
      <c r="C844" s="16">
        <v>2</v>
      </c>
      <c r="D844" s="16" t="s">
        <v>887</v>
      </c>
      <c r="E844" s="16">
        <v>5</v>
      </c>
      <c r="F844" s="16" t="s">
        <v>776</v>
      </c>
    </row>
    <row r="845" spans="1:6" s="21" customFormat="1" ht="14.25" customHeight="1" x14ac:dyDescent="0.2">
      <c r="A845" s="16" t="s">
        <v>543</v>
      </c>
      <c r="B845" s="16" t="s">
        <v>437</v>
      </c>
      <c r="C845" s="16">
        <v>2</v>
      </c>
      <c r="D845" s="16" t="s">
        <v>888</v>
      </c>
      <c r="E845" s="16">
        <v>6</v>
      </c>
      <c r="F845" s="16" t="s">
        <v>449</v>
      </c>
    </row>
    <row r="846" spans="1:6" s="21" customFormat="1" ht="14.25" customHeight="1" x14ac:dyDescent="0.2">
      <c r="A846" s="16" t="s">
        <v>543</v>
      </c>
      <c r="B846" s="16" t="s">
        <v>437</v>
      </c>
      <c r="C846" s="16">
        <v>2</v>
      </c>
      <c r="D846" s="16" t="s">
        <v>888</v>
      </c>
      <c r="E846" s="16">
        <v>7</v>
      </c>
      <c r="F846" s="16" t="s">
        <v>846</v>
      </c>
    </row>
    <row r="847" spans="1:6" s="21" customFormat="1" ht="14.25" customHeight="1" x14ac:dyDescent="0.2">
      <c r="A847" s="16" t="s">
        <v>543</v>
      </c>
      <c r="B847" s="16" t="s">
        <v>437</v>
      </c>
      <c r="C847" s="16">
        <v>3</v>
      </c>
      <c r="D847" s="16" t="s">
        <v>887</v>
      </c>
      <c r="E847" s="16">
        <v>8</v>
      </c>
      <c r="F847" s="16" t="s">
        <v>471</v>
      </c>
    </row>
    <row r="848" spans="1:6" s="21" customFormat="1" ht="14.25" customHeight="1" x14ac:dyDescent="0.2">
      <c r="A848" s="16" t="s">
        <v>543</v>
      </c>
      <c r="B848" s="16" t="s">
        <v>437</v>
      </c>
      <c r="C848" s="16">
        <v>3</v>
      </c>
      <c r="D848" s="16" t="s">
        <v>887</v>
      </c>
      <c r="E848" s="16">
        <v>9</v>
      </c>
      <c r="F848" s="16" t="s">
        <v>63</v>
      </c>
    </row>
    <row r="849" spans="1:6" s="21" customFormat="1" ht="14.25" customHeight="1" x14ac:dyDescent="0.2">
      <c r="A849" s="16" t="s">
        <v>543</v>
      </c>
      <c r="B849" s="16" t="s">
        <v>437</v>
      </c>
      <c r="C849" s="16">
        <v>3</v>
      </c>
      <c r="D849" s="16" t="s">
        <v>887</v>
      </c>
      <c r="E849" s="16">
        <v>10</v>
      </c>
      <c r="F849" s="16" t="s">
        <v>323</v>
      </c>
    </row>
    <row r="850" spans="1:6" s="21" customFormat="1" ht="14.25" customHeight="1" x14ac:dyDescent="0.2">
      <c r="A850" s="16"/>
      <c r="B850" s="16"/>
      <c r="C850" s="16"/>
      <c r="D850" s="16"/>
      <c r="E850" s="16"/>
      <c r="F850" s="16"/>
    </row>
    <row r="851" spans="1:6" s="21" customFormat="1" ht="14.25" customHeight="1" x14ac:dyDescent="0.2">
      <c r="A851" s="16" t="s">
        <v>543</v>
      </c>
      <c r="B851" s="16" t="s">
        <v>365</v>
      </c>
      <c r="C851" s="16">
        <v>1</v>
      </c>
      <c r="D851" s="16">
        <v>2</v>
      </c>
      <c r="E851" s="16"/>
      <c r="F851" s="16"/>
    </row>
    <row r="852" spans="1:6" s="21" customFormat="1" ht="14.25" customHeight="1" x14ac:dyDescent="0.2">
      <c r="A852" s="16" t="s">
        <v>543</v>
      </c>
      <c r="B852" s="16" t="s">
        <v>365</v>
      </c>
      <c r="C852" s="16">
        <v>1</v>
      </c>
      <c r="D852" s="16" t="s">
        <v>887</v>
      </c>
      <c r="E852" s="16">
        <v>1</v>
      </c>
      <c r="F852" s="22" t="s">
        <v>897</v>
      </c>
    </row>
    <row r="853" spans="1:6" s="21" customFormat="1" ht="14.25" customHeight="1" x14ac:dyDescent="0.2">
      <c r="A853" s="16" t="s">
        <v>543</v>
      </c>
      <c r="B853" s="16" t="s">
        <v>365</v>
      </c>
      <c r="C853" s="16">
        <v>2</v>
      </c>
      <c r="D853" s="16" t="s">
        <v>887</v>
      </c>
      <c r="E853" s="16">
        <v>2</v>
      </c>
      <c r="F853" s="22" t="s">
        <v>358</v>
      </c>
    </row>
    <row r="854" spans="1:6" s="21" customFormat="1" ht="14.25" customHeight="1" x14ac:dyDescent="0.2">
      <c r="A854" s="16" t="s">
        <v>543</v>
      </c>
      <c r="B854" s="16" t="s">
        <v>365</v>
      </c>
      <c r="C854" s="16">
        <v>2</v>
      </c>
      <c r="D854" s="16" t="s">
        <v>887</v>
      </c>
      <c r="E854" s="16">
        <v>3</v>
      </c>
      <c r="F854" s="22" t="s">
        <v>521</v>
      </c>
    </row>
    <row r="855" spans="1:6" s="21" customFormat="1" ht="14.25" customHeight="1" x14ac:dyDescent="0.2">
      <c r="A855" s="16" t="s">
        <v>543</v>
      </c>
      <c r="B855" s="16" t="s">
        <v>365</v>
      </c>
      <c r="C855" s="16">
        <v>3</v>
      </c>
      <c r="D855" s="16" t="s">
        <v>887</v>
      </c>
      <c r="E855" s="16">
        <v>4</v>
      </c>
      <c r="F855" s="22" t="s">
        <v>898</v>
      </c>
    </row>
    <row r="856" spans="1:6" s="21" customFormat="1" ht="14.25" customHeight="1" x14ac:dyDescent="0.2">
      <c r="A856" s="16" t="s">
        <v>543</v>
      </c>
      <c r="B856" s="16" t="s">
        <v>365</v>
      </c>
      <c r="C856" s="16">
        <v>3</v>
      </c>
      <c r="D856" s="16" t="s">
        <v>887</v>
      </c>
      <c r="E856" s="16">
        <v>5</v>
      </c>
      <c r="F856" s="22" t="s">
        <v>668</v>
      </c>
    </row>
    <row r="857" spans="1:6" s="21" customFormat="1" ht="14.25" customHeight="1" x14ac:dyDescent="0.2">
      <c r="A857" s="16" t="s">
        <v>543</v>
      </c>
      <c r="B857" s="16" t="s">
        <v>365</v>
      </c>
      <c r="C857" s="16">
        <v>3</v>
      </c>
      <c r="D857" s="16" t="s">
        <v>887</v>
      </c>
      <c r="E857" s="16">
        <v>6</v>
      </c>
      <c r="F857" s="22" t="s">
        <v>534</v>
      </c>
    </row>
    <row r="858" spans="1:6" s="21" customFormat="1" ht="14.25" customHeight="1" x14ac:dyDescent="0.2">
      <c r="A858" s="16"/>
      <c r="B858" s="16"/>
      <c r="C858" s="16"/>
      <c r="D858" s="16"/>
      <c r="E858" s="16"/>
      <c r="F858" s="22"/>
    </row>
    <row r="859" spans="1:6" s="21" customFormat="1" ht="14.25" customHeight="1" x14ac:dyDescent="0.2">
      <c r="A859" s="16" t="s">
        <v>543</v>
      </c>
      <c r="B859" s="16" t="s">
        <v>642</v>
      </c>
      <c r="C859" s="16">
        <v>0</v>
      </c>
      <c r="D859" s="16">
        <v>0</v>
      </c>
      <c r="E859" s="16"/>
      <c r="F859" s="22"/>
    </row>
    <row r="860" spans="1:6" s="21" customFormat="1" ht="14.25" customHeight="1" x14ac:dyDescent="0.2">
      <c r="A860" s="16" t="s">
        <v>543</v>
      </c>
      <c r="B860" s="16" t="s">
        <v>642</v>
      </c>
      <c r="C860" s="16">
        <v>3</v>
      </c>
      <c r="D860" s="16" t="s">
        <v>888</v>
      </c>
      <c r="E860" s="16">
        <v>1</v>
      </c>
      <c r="F860" s="22" t="s">
        <v>576</v>
      </c>
    </row>
    <row r="861" spans="1:6" s="21" customFormat="1" ht="14.25" customHeight="1" x14ac:dyDescent="0.2">
      <c r="A861" s="16" t="s">
        <v>543</v>
      </c>
      <c r="B861" s="16" t="s">
        <v>642</v>
      </c>
      <c r="C861" s="16">
        <v>3</v>
      </c>
      <c r="D861" s="16" t="s">
        <v>887</v>
      </c>
      <c r="E861" s="16">
        <v>2</v>
      </c>
      <c r="F861" s="22" t="s">
        <v>590</v>
      </c>
    </row>
    <row r="862" spans="1:6" s="21" customFormat="1" ht="14.25" customHeight="1" x14ac:dyDescent="0.2">
      <c r="A862" s="16" t="s">
        <v>543</v>
      </c>
      <c r="B862" s="16" t="s">
        <v>642</v>
      </c>
      <c r="C862" s="16">
        <v>3</v>
      </c>
      <c r="D862" s="16" t="s">
        <v>888</v>
      </c>
      <c r="E862" s="16">
        <v>3</v>
      </c>
      <c r="F862" s="22" t="s">
        <v>183</v>
      </c>
    </row>
    <row r="863" spans="1:6" s="21" customFormat="1" ht="14.25" customHeight="1" x14ac:dyDescent="0.2">
      <c r="A863" s="16" t="s">
        <v>543</v>
      </c>
      <c r="B863" s="16" t="s">
        <v>642</v>
      </c>
      <c r="C863" s="16">
        <v>3</v>
      </c>
      <c r="D863" s="16" t="s">
        <v>888</v>
      </c>
      <c r="E863" s="16">
        <v>4</v>
      </c>
      <c r="F863" s="22" t="s">
        <v>655</v>
      </c>
    </row>
    <row r="864" spans="1:6" s="21" customFormat="1" ht="14.25" customHeight="1" x14ac:dyDescent="0.2">
      <c r="A864" s="16" t="s">
        <v>543</v>
      </c>
      <c r="B864" s="16" t="s">
        <v>642</v>
      </c>
      <c r="C864" s="16">
        <v>3</v>
      </c>
      <c r="D864" s="16" t="s">
        <v>887</v>
      </c>
      <c r="E864" s="16">
        <v>5</v>
      </c>
      <c r="F864" s="22" t="s">
        <v>899</v>
      </c>
    </row>
    <row r="865" spans="1:6" s="21" customFormat="1" ht="14.25" customHeight="1" x14ac:dyDescent="0.2">
      <c r="A865" s="16" t="s">
        <v>543</v>
      </c>
      <c r="B865" s="16" t="s">
        <v>642</v>
      </c>
      <c r="C865" s="16">
        <v>3</v>
      </c>
      <c r="D865" s="16" t="s">
        <v>887</v>
      </c>
      <c r="E865" s="16">
        <v>6</v>
      </c>
      <c r="F865" s="22" t="s">
        <v>658</v>
      </c>
    </row>
    <row r="866" spans="1:6" s="21" customFormat="1" ht="14.25" customHeight="1" x14ac:dyDescent="0.2">
      <c r="A866" s="16" t="s">
        <v>543</v>
      </c>
      <c r="B866" s="16" t="s">
        <v>642</v>
      </c>
      <c r="C866" s="16">
        <v>3</v>
      </c>
      <c r="D866" s="16" t="s">
        <v>887</v>
      </c>
      <c r="E866" s="16">
        <v>7</v>
      </c>
      <c r="F866" s="22" t="s">
        <v>900</v>
      </c>
    </row>
    <row r="867" spans="1:6" s="21" customFormat="1" ht="14.25" customHeight="1" x14ac:dyDescent="0.2">
      <c r="A867" s="16"/>
      <c r="B867" s="16"/>
      <c r="C867" s="16"/>
      <c r="D867" s="16"/>
      <c r="E867" s="16"/>
      <c r="F867" s="16"/>
    </row>
    <row r="868" spans="1:6" s="21" customFormat="1" ht="14.25" customHeight="1" x14ac:dyDescent="0.2">
      <c r="A868" s="16" t="s">
        <v>543</v>
      </c>
      <c r="B868" s="16" t="s">
        <v>282</v>
      </c>
      <c r="C868" s="16">
        <v>0</v>
      </c>
      <c r="D868" s="16">
        <v>0</v>
      </c>
      <c r="E868" s="16"/>
      <c r="F868" s="16"/>
    </row>
    <row r="869" spans="1:6" s="21" customFormat="1" ht="14.25" customHeight="1" x14ac:dyDescent="0.2">
      <c r="A869" s="16" t="s">
        <v>543</v>
      </c>
      <c r="B869" s="16" t="s">
        <v>282</v>
      </c>
      <c r="C869" s="16">
        <v>3</v>
      </c>
      <c r="D869" s="16" t="s">
        <v>887</v>
      </c>
      <c r="E869" s="16">
        <v>1</v>
      </c>
      <c r="F869" s="16" t="s">
        <v>415</v>
      </c>
    </row>
    <row r="870" spans="1:6" s="21" customFormat="1" ht="14.25" customHeight="1" x14ac:dyDescent="0.2">
      <c r="A870" s="16" t="s">
        <v>543</v>
      </c>
      <c r="B870" s="16" t="s">
        <v>282</v>
      </c>
      <c r="C870" s="16">
        <v>3</v>
      </c>
      <c r="D870" s="16" t="s">
        <v>887</v>
      </c>
      <c r="E870" s="16">
        <v>2</v>
      </c>
      <c r="F870" s="16" t="s">
        <v>94</v>
      </c>
    </row>
    <row r="871" spans="1:6" s="21" customFormat="1" ht="14.25" customHeight="1" x14ac:dyDescent="0.2">
      <c r="A871" s="16" t="s">
        <v>543</v>
      </c>
      <c r="B871" s="16" t="s">
        <v>282</v>
      </c>
      <c r="C871" s="16">
        <v>3</v>
      </c>
      <c r="D871" s="16" t="s">
        <v>888</v>
      </c>
      <c r="E871" s="16">
        <v>3</v>
      </c>
      <c r="F871" s="16" t="s">
        <v>609</v>
      </c>
    </row>
    <row r="872" spans="1:6" s="21" customFormat="1" ht="14.25" customHeight="1" x14ac:dyDescent="0.2">
      <c r="A872" s="16" t="s">
        <v>543</v>
      </c>
      <c r="B872" s="16" t="s">
        <v>282</v>
      </c>
      <c r="C872" s="16">
        <v>3</v>
      </c>
      <c r="D872" s="16" t="s">
        <v>888</v>
      </c>
      <c r="E872" s="16">
        <v>4</v>
      </c>
      <c r="F872" s="16" t="s">
        <v>334</v>
      </c>
    </row>
    <row r="873" spans="1:6" s="21" customFormat="1" ht="14.25" customHeight="1" x14ac:dyDescent="0.2">
      <c r="A873" s="16" t="s">
        <v>543</v>
      </c>
      <c r="B873" s="16" t="s">
        <v>282</v>
      </c>
      <c r="C873" s="16">
        <v>3</v>
      </c>
      <c r="D873" s="16" t="s">
        <v>888</v>
      </c>
      <c r="E873" s="16">
        <v>5</v>
      </c>
      <c r="F873" s="16" t="s">
        <v>726</v>
      </c>
    </row>
    <row r="874" spans="1:6" s="21" customFormat="1" ht="14.25" customHeight="1" x14ac:dyDescent="0.2">
      <c r="A874" s="16" t="s">
        <v>543</v>
      </c>
      <c r="B874" s="16" t="s">
        <v>282</v>
      </c>
      <c r="C874" s="16">
        <v>3</v>
      </c>
      <c r="D874" s="16" t="s">
        <v>887</v>
      </c>
      <c r="E874" s="16">
        <v>6</v>
      </c>
      <c r="F874" s="16" t="s">
        <v>370</v>
      </c>
    </row>
    <row r="875" spans="1:6" s="21" customFormat="1" ht="14.25" customHeight="1" x14ac:dyDescent="0.2">
      <c r="A875" s="16" t="s">
        <v>543</v>
      </c>
      <c r="B875" s="16" t="s">
        <v>282</v>
      </c>
      <c r="C875" s="16">
        <v>3</v>
      </c>
      <c r="D875" s="16" t="s">
        <v>888</v>
      </c>
      <c r="E875" s="16">
        <v>7</v>
      </c>
      <c r="F875" s="16" t="s">
        <v>691</v>
      </c>
    </row>
    <row r="876" spans="1:6" s="21" customFormat="1" ht="14.25" customHeight="1" x14ac:dyDescent="0.2">
      <c r="A876" s="16" t="s">
        <v>543</v>
      </c>
      <c r="B876" s="16" t="s">
        <v>282</v>
      </c>
      <c r="C876" s="16">
        <v>3</v>
      </c>
      <c r="D876" s="16" t="s">
        <v>887</v>
      </c>
      <c r="E876" s="16">
        <v>8</v>
      </c>
      <c r="F876" s="16" t="s">
        <v>304</v>
      </c>
    </row>
    <row r="877" spans="1:6" s="21" customFormat="1" ht="14.25" customHeight="1" x14ac:dyDescent="0.2">
      <c r="A877" s="16" t="s">
        <v>543</v>
      </c>
      <c r="B877" s="16" t="s">
        <v>282</v>
      </c>
      <c r="C877" s="16">
        <v>3</v>
      </c>
      <c r="D877" s="16" t="s">
        <v>887</v>
      </c>
      <c r="E877" s="16">
        <v>9</v>
      </c>
      <c r="F877" s="16" t="s">
        <v>630</v>
      </c>
    </row>
    <row r="878" spans="1:6" s="21" customFormat="1" ht="14.25" customHeight="1" x14ac:dyDescent="0.2">
      <c r="A878" s="16"/>
      <c r="B878" s="16"/>
      <c r="C878" s="16"/>
      <c r="D878" s="16"/>
      <c r="E878" s="16"/>
      <c r="F878" s="16"/>
    </row>
    <row r="879" spans="1:6" s="21" customFormat="1" ht="14.25" customHeight="1" x14ac:dyDescent="0.2">
      <c r="A879" s="16" t="s">
        <v>543</v>
      </c>
      <c r="B879" s="16" t="s">
        <v>901</v>
      </c>
      <c r="C879" s="16">
        <v>0</v>
      </c>
      <c r="D879" s="16">
        <v>0</v>
      </c>
      <c r="E879" s="16"/>
      <c r="F879" s="16"/>
    </row>
    <row r="880" spans="1:6" s="21" customFormat="1" ht="14.25" customHeight="1" x14ac:dyDescent="0.2">
      <c r="A880" s="16" t="s">
        <v>543</v>
      </c>
      <c r="B880" s="16" t="s">
        <v>901</v>
      </c>
      <c r="C880" s="16">
        <v>3</v>
      </c>
      <c r="D880" s="16" t="s">
        <v>887</v>
      </c>
      <c r="E880" s="16">
        <v>1</v>
      </c>
      <c r="F880" s="22" t="s">
        <v>902</v>
      </c>
    </row>
    <row r="881" spans="1:6" s="21" customFormat="1" ht="14.25" customHeight="1" x14ac:dyDescent="0.2">
      <c r="A881" s="16" t="s">
        <v>543</v>
      </c>
      <c r="B881" s="16" t="s">
        <v>901</v>
      </c>
      <c r="C881" s="16">
        <v>3</v>
      </c>
      <c r="D881" s="16" t="s">
        <v>887</v>
      </c>
      <c r="E881" s="16">
        <v>2</v>
      </c>
      <c r="F881" s="22" t="s">
        <v>903</v>
      </c>
    </row>
    <row r="882" spans="1:6" s="21" customFormat="1" ht="14.25" customHeight="1" x14ac:dyDescent="0.2">
      <c r="A882" s="16" t="s">
        <v>543</v>
      </c>
      <c r="B882" s="16" t="s">
        <v>901</v>
      </c>
      <c r="C882" s="16">
        <v>3</v>
      </c>
      <c r="D882" s="16" t="s">
        <v>887</v>
      </c>
      <c r="E882" s="16">
        <v>3</v>
      </c>
      <c r="F882" s="22" t="s">
        <v>904</v>
      </c>
    </row>
    <row r="883" spans="1:6" s="21" customFormat="1" ht="14.25" customHeight="1" x14ac:dyDescent="0.2">
      <c r="A883" s="16" t="s">
        <v>543</v>
      </c>
      <c r="B883" s="16" t="s">
        <v>901</v>
      </c>
      <c r="C883" s="16">
        <v>3</v>
      </c>
      <c r="D883" s="16" t="s">
        <v>888</v>
      </c>
      <c r="E883" s="16">
        <v>4</v>
      </c>
      <c r="F883" s="22" t="s">
        <v>905</v>
      </c>
    </row>
    <row r="884" spans="1:6" s="21" customFormat="1" ht="14.25" customHeight="1" x14ac:dyDescent="0.2">
      <c r="A884" s="16" t="s">
        <v>543</v>
      </c>
      <c r="B884" s="16" t="s">
        <v>901</v>
      </c>
      <c r="C884" s="16">
        <v>3</v>
      </c>
      <c r="D884" s="16" t="s">
        <v>888</v>
      </c>
      <c r="E884" s="16">
        <v>5</v>
      </c>
      <c r="F884" s="22" t="s">
        <v>906</v>
      </c>
    </row>
    <row r="885" spans="1:6" s="21" customFormat="1" ht="14.25" customHeight="1" x14ac:dyDescent="0.2">
      <c r="A885" s="16"/>
      <c r="B885" s="16"/>
      <c r="C885" s="16"/>
      <c r="D885" s="16"/>
      <c r="E885" s="16"/>
      <c r="F885" s="16"/>
    </row>
    <row r="886" spans="1:6" s="21" customFormat="1" ht="14.25" customHeight="1" x14ac:dyDescent="0.2">
      <c r="A886" s="16" t="s">
        <v>543</v>
      </c>
      <c r="B886" s="16" t="s">
        <v>704</v>
      </c>
      <c r="C886" s="16">
        <v>0</v>
      </c>
      <c r="D886" s="16">
        <v>0</v>
      </c>
      <c r="E886" s="16"/>
      <c r="F886" s="16"/>
    </row>
    <row r="887" spans="1:6" s="21" customFormat="1" ht="14.25" customHeight="1" x14ac:dyDescent="0.2">
      <c r="A887" s="16" t="s">
        <v>543</v>
      </c>
      <c r="B887" s="16" t="s">
        <v>704</v>
      </c>
      <c r="C887" s="16">
        <v>3</v>
      </c>
      <c r="D887" s="16" t="s">
        <v>888</v>
      </c>
      <c r="E887" s="16">
        <v>1</v>
      </c>
      <c r="F887" s="16" t="s">
        <v>372</v>
      </c>
    </row>
    <row r="888" spans="1:6" s="21" customFormat="1" ht="14.25" customHeight="1" x14ac:dyDescent="0.2">
      <c r="A888" s="16" t="s">
        <v>543</v>
      </c>
      <c r="B888" s="16" t="s">
        <v>704</v>
      </c>
      <c r="C888" s="16">
        <v>3</v>
      </c>
      <c r="D888" s="16" t="s">
        <v>887</v>
      </c>
      <c r="E888" s="16">
        <v>2</v>
      </c>
      <c r="F888" s="16" t="s">
        <v>789</v>
      </c>
    </row>
    <row r="889" spans="1:6" s="21" customFormat="1" ht="14.25" customHeight="1" x14ac:dyDescent="0.2">
      <c r="A889" s="16" t="s">
        <v>543</v>
      </c>
      <c r="B889" s="16" t="s">
        <v>704</v>
      </c>
      <c r="C889" s="16">
        <v>3</v>
      </c>
      <c r="D889" s="16" t="s">
        <v>888</v>
      </c>
      <c r="E889" s="16">
        <v>3</v>
      </c>
      <c r="F889" s="16" t="s">
        <v>260</v>
      </c>
    </row>
    <row r="890" spans="1:6" s="21" customFormat="1" ht="14.25" customHeight="1" x14ac:dyDescent="0.2">
      <c r="A890" s="16" t="s">
        <v>543</v>
      </c>
      <c r="B890" s="16" t="s">
        <v>704</v>
      </c>
      <c r="C890" s="16">
        <v>3</v>
      </c>
      <c r="D890" s="16" t="s">
        <v>888</v>
      </c>
      <c r="E890" s="16">
        <v>4</v>
      </c>
      <c r="F890" s="16" t="s">
        <v>395</v>
      </c>
    </row>
    <row r="891" spans="1:6" s="21" customFormat="1" ht="14.25" customHeight="1" x14ac:dyDescent="0.2">
      <c r="A891" s="16" t="s">
        <v>543</v>
      </c>
      <c r="B891" s="16" t="s">
        <v>704</v>
      </c>
      <c r="C891" s="16">
        <v>3</v>
      </c>
      <c r="D891" s="16" t="s">
        <v>888</v>
      </c>
      <c r="E891" s="16">
        <v>5</v>
      </c>
      <c r="F891" s="16" t="s">
        <v>641</v>
      </c>
    </row>
    <row r="892" spans="1:6" s="21" customFormat="1" ht="14.25" customHeight="1" x14ac:dyDescent="0.2">
      <c r="A892" s="16" t="s">
        <v>543</v>
      </c>
      <c r="B892" s="16" t="s">
        <v>704</v>
      </c>
      <c r="C892" s="16">
        <v>3</v>
      </c>
      <c r="D892" s="16" t="s">
        <v>888</v>
      </c>
      <c r="E892" s="16">
        <v>6</v>
      </c>
      <c r="F892" s="16" t="s">
        <v>57</v>
      </c>
    </row>
    <row r="893" spans="1:6" s="21" customFormat="1" ht="14.25" customHeight="1" x14ac:dyDescent="0.2">
      <c r="A893" s="16"/>
      <c r="B893" s="16"/>
      <c r="C893" s="16"/>
      <c r="D893" s="16"/>
      <c r="E893" s="16"/>
      <c r="F893" s="16"/>
    </row>
    <row r="894" spans="1:6" s="21" customFormat="1" ht="14.25" customHeight="1" x14ac:dyDescent="0.2">
      <c r="A894" s="16" t="s">
        <v>538</v>
      </c>
      <c r="B894" s="16" t="s">
        <v>490</v>
      </c>
      <c r="C894" s="16">
        <v>4</v>
      </c>
      <c r="D894" s="16">
        <v>6</v>
      </c>
      <c r="E894" s="16"/>
      <c r="F894" s="16"/>
    </row>
    <row r="895" spans="1:6" s="21" customFormat="1" ht="14.25" customHeight="1" x14ac:dyDescent="0.2">
      <c r="A895" s="16" t="s">
        <v>538</v>
      </c>
      <c r="B895" s="16" t="s">
        <v>490</v>
      </c>
      <c r="C895" s="16">
        <v>1</v>
      </c>
      <c r="D895" s="16" t="s">
        <v>889</v>
      </c>
      <c r="E895" s="16">
        <v>1</v>
      </c>
      <c r="F895" s="28" t="s">
        <v>53</v>
      </c>
    </row>
    <row r="896" spans="1:6" s="21" customFormat="1" ht="14.25" customHeight="1" x14ac:dyDescent="0.2">
      <c r="A896" s="16" t="s">
        <v>538</v>
      </c>
      <c r="B896" s="16" t="s">
        <v>490</v>
      </c>
      <c r="C896" s="16">
        <v>1</v>
      </c>
      <c r="D896" s="16" t="s">
        <v>888</v>
      </c>
      <c r="E896" s="16">
        <v>2</v>
      </c>
      <c r="F896" s="28" t="s">
        <v>908</v>
      </c>
    </row>
    <row r="897" spans="1:6" s="21" customFormat="1" ht="14.25" customHeight="1" x14ac:dyDescent="0.2">
      <c r="A897" s="16" t="s">
        <v>538</v>
      </c>
      <c r="B897" s="16" t="s">
        <v>490</v>
      </c>
      <c r="C897" s="16">
        <v>1</v>
      </c>
      <c r="D897" s="16" t="s">
        <v>888</v>
      </c>
      <c r="E897" s="16">
        <v>3</v>
      </c>
      <c r="F897" s="28" t="s">
        <v>909</v>
      </c>
    </row>
    <row r="898" spans="1:6" s="21" customFormat="1" ht="14.25" customHeight="1" x14ac:dyDescent="0.2">
      <c r="A898" s="16" t="s">
        <v>538</v>
      </c>
      <c r="B898" s="16" t="s">
        <v>490</v>
      </c>
      <c r="C898" s="16">
        <v>2</v>
      </c>
      <c r="D898" s="16" t="s">
        <v>888</v>
      </c>
      <c r="E898" s="16">
        <v>4</v>
      </c>
      <c r="F898" s="28" t="s">
        <v>869</v>
      </c>
    </row>
    <row r="899" spans="1:6" s="21" customFormat="1" ht="14.25" customHeight="1" x14ac:dyDescent="0.2">
      <c r="A899" s="16" t="s">
        <v>538</v>
      </c>
      <c r="B899" s="16" t="s">
        <v>490</v>
      </c>
      <c r="C899" s="16">
        <v>2</v>
      </c>
      <c r="D899" s="16" t="s">
        <v>888</v>
      </c>
      <c r="E899" s="16">
        <v>5</v>
      </c>
      <c r="F899" s="28" t="s">
        <v>910</v>
      </c>
    </row>
    <row r="900" spans="1:6" s="21" customFormat="1" ht="14.25" customHeight="1" x14ac:dyDescent="0.2">
      <c r="A900" s="16" t="s">
        <v>538</v>
      </c>
      <c r="B900" s="16" t="s">
        <v>490</v>
      </c>
      <c r="C900" s="16">
        <v>2</v>
      </c>
      <c r="D900" s="16" t="s">
        <v>887</v>
      </c>
      <c r="E900" s="16">
        <v>6</v>
      </c>
      <c r="F900" s="28" t="s">
        <v>427</v>
      </c>
    </row>
    <row r="901" spans="1:6" s="21" customFormat="1" ht="14.25" customHeight="1" x14ac:dyDescent="0.2">
      <c r="A901" s="16"/>
      <c r="B901" s="16"/>
      <c r="C901" s="16"/>
      <c r="D901" s="16"/>
      <c r="E901" s="16"/>
      <c r="F901" s="16"/>
    </row>
    <row r="902" spans="1:6" s="21" customFormat="1" ht="14.25" customHeight="1" x14ac:dyDescent="0.2">
      <c r="A902" s="16" t="s">
        <v>538</v>
      </c>
      <c r="B902" s="16" t="s">
        <v>877</v>
      </c>
      <c r="C902" s="16">
        <v>3</v>
      </c>
      <c r="D902" s="16">
        <v>4</v>
      </c>
      <c r="E902" s="16"/>
      <c r="F902" s="16"/>
    </row>
    <row r="903" spans="1:6" s="21" customFormat="1" ht="14.25" customHeight="1" x14ac:dyDescent="0.2">
      <c r="A903" s="16" t="s">
        <v>538</v>
      </c>
      <c r="B903" s="16" t="s">
        <v>877</v>
      </c>
      <c r="C903" s="16">
        <v>1</v>
      </c>
      <c r="D903" s="16" t="s">
        <v>889</v>
      </c>
      <c r="E903" s="16">
        <v>1</v>
      </c>
      <c r="F903" s="28" t="s">
        <v>53</v>
      </c>
    </row>
    <row r="904" spans="1:6" s="21" customFormat="1" ht="14.25" customHeight="1" x14ac:dyDescent="0.2">
      <c r="A904" s="16" t="s">
        <v>538</v>
      </c>
      <c r="B904" s="16" t="s">
        <v>877</v>
      </c>
      <c r="C904" s="16">
        <v>1</v>
      </c>
      <c r="D904" s="16" t="s">
        <v>888</v>
      </c>
      <c r="E904" s="16">
        <v>2</v>
      </c>
      <c r="F904" s="28" t="s">
        <v>911</v>
      </c>
    </row>
    <row r="905" spans="1:6" s="21" customFormat="1" ht="14.25" customHeight="1" x14ac:dyDescent="0.2">
      <c r="A905" s="16" t="s">
        <v>538</v>
      </c>
      <c r="B905" s="16" t="s">
        <v>877</v>
      </c>
      <c r="C905" s="16">
        <v>1</v>
      </c>
      <c r="D905" s="16" t="s">
        <v>888</v>
      </c>
      <c r="E905" s="16">
        <v>3</v>
      </c>
      <c r="F905" s="28" t="s">
        <v>912</v>
      </c>
    </row>
    <row r="906" spans="1:6" s="21" customFormat="1" ht="14.25" customHeight="1" x14ac:dyDescent="0.2">
      <c r="A906" s="16" t="s">
        <v>538</v>
      </c>
      <c r="B906" s="16" t="s">
        <v>877</v>
      </c>
      <c r="C906" s="16">
        <v>2</v>
      </c>
      <c r="D906" s="16" t="s">
        <v>888</v>
      </c>
      <c r="E906" s="16">
        <v>4</v>
      </c>
      <c r="F906" s="28" t="s">
        <v>869</v>
      </c>
    </row>
    <row r="907" spans="1:6" s="21" customFormat="1" ht="14.25" customHeight="1" x14ac:dyDescent="0.2">
      <c r="A907" s="16" t="s">
        <v>538</v>
      </c>
      <c r="B907" s="16" t="s">
        <v>877</v>
      </c>
      <c r="C907" s="16">
        <v>2</v>
      </c>
      <c r="D907" s="16" t="s">
        <v>888</v>
      </c>
      <c r="E907" s="16">
        <v>5</v>
      </c>
      <c r="F907" s="28" t="s">
        <v>340</v>
      </c>
    </row>
    <row r="908" spans="1:6" s="21" customFormat="1" ht="14.25" customHeight="1" x14ac:dyDescent="0.2">
      <c r="A908" s="16"/>
      <c r="B908" s="16"/>
      <c r="C908" s="16"/>
      <c r="D908" s="16"/>
      <c r="E908" s="16"/>
      <c r="F908" s="16"/>
    </row>
    <row r="909" spans="1:6" s="21" customFormat="1" ht="14.25" customHeight="1" x14ac:dyDescent="0.2">
      <c r="A909" s="16" t="s">
        <v>538</v>
      </c>
      <c r="B909" s="16" t="s">
        <v>478</v>
      </c>
      <c r="C909" s="16">
        <v>0</v>
      </c>
      <c r="D909" s="16">
        <v>2</v>
      </c>
      <c r="E909" s="16"/>
      <c r="F909" s="16"/>
    </row>
    <row r="910" spans="1:6" s="21" customFormat="1" ht="14.25" customHeight="1" x14ac:dyDescent="0.2">
      <c r="A910" s="16" t="s">
        <v>538</v>
      </c>
      <c r="B910" s="16" t="s">
        <v>478</v>
      </c>
      <c r="C910" s="16">
        <v>2</v>
      </c>
      <c r="D910" s="16" t="s">
        <v>888</v>
      </c>
      <c r="E910" s="16">
        <v>1</v>
      </c>
      <c r="F910" s="28" t="s">
        <v>524</v>
      </c>
    </row>
    <row r="911" spans="1:6" s="21" customFormat="1" ht="14.25" customHeight="1" x14ac:dyDescent="0.2">
      <c r="A911" s="16"/>
      <c r="B911" s="16"/>
      <c r="C911" s="16"/>
      <c r="D911" s="16"/>
      <c r="E911" s="16"/>
      <c r="F911" s="16"/>
    </row>
    <row r="912" spans="1:6" s="21" customFormat="1" ht="14.25" customHeight="1" x14ac:dyDescent="0.2">
      <c r="A912" s="16" t="s">
        <v>538</v>
      </c>
      <c r="B912" s="16" t="s">
        <v>384</v>
      </c>
      <c r="C912" s="16">
        <v>1</v>
      </c>
      <c r="D912" s="16">
        <v>4</v>
      </c>
      <c r="E912" s="16"/>
      <c r="F912" s="16"/>
    </row>
    <row r="913" spans="1:6" s="21" customFormat="1" ht="14.25" customHeight="1" x14ac:dyDescent="0.2">
      <c r="A913" s="16" t="s">
        <v>538</v>
      </c>
      <c r="B913" s="16" t="s">
        <v>384</v>
      </c>
      <c r="C913" s="16">
        <v>1</v>
      </c>
      <c r="D913" s="16" t="s">
        <v>888</v>
      </c>
      <c r="E913" s="16">
        <v>1</v>
      </c>
      <c r="F913" s="28" t="s">
        <v>625</v>
      </c>
    </row>
    <row r="914" spans="1:6" s="21" customFormat="1" ht="14.25" customHeight="1" x14ac:dyDescent="0.2">
      <c r="A914" s="16" t="s">
        <v>538</v>
      </c>
      <c r="B914" s="16" t="s">
        <v>384</v>
      </c>
      <c r="C914" s="16">
        <v>2</v>
      </c>
      <c r="D914" s="16" t="s">
        <v>888</v>
      </c>
      <c r="E914" s="16">
        <v>2</v>
      </c>
      <c r="F914" s="28" t="s">
        <v>913</v>
      </c>
    </row>
    <row r="915" spans="1:6" s="21" customFormat="1" ht="14.25" customHeight="1" x14ac:dyDescent="0.2">
      <c r="A915" s="16" t="s">
        <v>538</v>
      </c>
      <c r="B915" s="16" t="s">
        <v>384</v>
      </c>
      <c r="C915" s="16">
        <v>2</v>
      </c>
      <c r="D915" s="16" t="s">
        <v>887</v>
      </c>
      <c r="E915" s="16">
        <v>3</v>
      </c>
      <c r="F915" s="28" t="s">
        <v>876</v>
      </c>
    </row>
    <row r="916" spans="1:6" s="21" customFormat="1" ht="14.25" customHeight="1" x14ac:dyDescent="0.2">
      <c r="A916" s="16"/>
      <c r="B916" s="16"/>
      <c r="C916" s="16"/>
      <c r="D916" s="16"/>
      <c r="E916" s="16"/>
      <c r="F916" s="16"/>
    </row>
    <row r="917" spans="1:6" s="21" customFormat="1" ht="14.25" customHeight="1" x14ac:dyDescent="0.2">
      <c r="A917" s="16" t="s">
        <v>538</v>
      </c>
      <c r="B917" s="16" t="s">
        <v>595</v>
      </c>
      <c r="C917" s="16">
        <v>0</v>
      </c>
      <c r="D917" s="16">
        <v>1</v>
      </c>
      <c r="E917" s="16"/>
      <c r="F917" s="16"/>
    </row>
    <row r="918" spans="1:6" s="21" customFormat="1" ht="14.25" customHeight="1" x14ac:dyDescent="0.2">
      <c r="A918" s="16" t="s">
        <v>538</v>
      </c>
      <c r="B918" s="16" t="s">
        <v>595</v>
      </c>
      <c r="C918" s="16">
        <v>2</v>
      </c>
      <c r="D918" s="16" t="s">
        <v>888</v>
      </c>
      <c r="E918" s="16">
        <v>1</v>
      </c>
      <c r="F918" s="28" t="s">
        <v>218</v>
      </c>
    </row>
    <row r="919" spans="1:6" s="21" customFormat="1" ht="14.25" customHeight="1" x14ac:dyDescent="0.2">
      <c r="A919" s="16"/>
      <c r="B919" s="16"/>
      <c r="C919" s="16"/>
      <c r="D919" s="16"/>
      <c r="E919" s="16"/>
      <c r="F919" s="28"/>
    </row>
    <row r="920" spans="1:6" s="21" customFormat="1" ht="14.25" customHeight="1" x14ac:dyDescent="0.2">
      <c r="A920" s="16" t="s">
        <v>538</v>
      </c>
      <c r="B920" s="16" t="s">
        <v>115</v>
      </c>
      <c r="C920" s="16">
        <v>0</v>
      </c>
      <c r="D920" s="16">
        <v>3</v>
      </c>
      <c r="E920" s="16"/>
      <c r="F920" s="16"/>
    </row>
    <row r="921" spans="1:6" s="21" customFormat="1" ht="14.25" customHeight="1" x14ac:dyDescent="0.2">
      <c r="A921" s="16" t="s">
        <v>538</v>
      </c>
      <c r="B921" s="16" t="s">
        <v>115</v>
      </c>
      <c r="C921" s="16">
        <v>2</v>
      </c>
      <c r="D921" s="16" t="s">
        <v>887</v>
      </c>
      <c r="E921" s="16">
        <v>1</v>
      </c>
      <c r="F921" s="28" t="s">
        <v>914</v>
      </c>
    </row>
    <row r="922" spans="1:6" s="21" customFormat="1" ht="14.25" customHeight="1" x14ac:dyDescent="0.2">
      <c r="A922" s="16" t="s">
        <v>538</v>
      </c>
      <c r="B922" s="16" t="s">
        <v>115</v>
      </c>
      <c r="C922" s="16">
        <v>2</v>
      </c>
      <c r="D922" s="16" t="s">
        <v>887</v>
      </c>
      <c r="E922" s="16">
        <v>2</v>
      </c>
      <c r="F922" s="28" t="s">
        <v>915</v>
      </c>
    </row>
    <row r="923" spans="1:6" s="21" customFormat="1" ht="14.25" customHeight="1" x14ac:dyDescent="0.2">
      <c r="A923" s="16" t="s">
        <v>538</v>
      </c>
      <c r="B923" s="16" t="s">
        <v>115</v>
      </c>
      <c r="C923" s="16">
        <v>2</v>
      </c>
      <c r="D923" s="16" t="s">
        <v>887</v>
      </c>
      <c r="E923" s="16">
        <v>3</v>
      </c>
      <c r="F923" s="28" t="s">
        <v>311</v>
      </c>
    </row>
    <row r="924" spans="1:6" s="21" customFormat="1" ht="14.25" customHeight="1" x14ac:dyDescent="0.2">
      <c r="A924" s="16" t="s">
        <v>538</v>
      </c>
      <c r="B924" s="16" t="s">
        <v>115</v>
      </c>
      <c r="C924" s="16">
        <v>2</v>
      </c>
      <c r="D924" s="16" t="s">
        <v>888</v>
      </c>
      <c r="E924" s="16">
        <v>4</v>
      </c>
      <c r="F924" s="28" t="s">
        <v>807</v>
      </c>
    </row>
    <row r="925" spans="1:6" s="21" customFormat="1" ht="14.25" customHeight="1" x14ac:dyDescent="0.2">
      <c r="A925" s="16"/>
      <c r="B925" s="16"/>
      <c r="C925" s="16"/>
      <c r="D925" s="16"/>
      <c r="E925" s="16"/>
      <c r="F925" s="16"/>
    </row>
    <row r="926" spans="1:6" s="21" customFormat="1" ht="14.25" customHeight="1" x14ac:dyDescent="0.2">
      <c r="A926" s="16" t="s">
        <v>538</v>
      </c>
      <c r="B926" s="16" t="s">
        <v>44</v>
      </c>
      <c r="C926" s="16">
        <v>0</v>
      </c>
      <c r="D926" s="16">
        <v>0</v>
      </c>
      <c r="E926" s="16"/>
      <c r="F926" s="16"/>
    </row>
    <row r="927" spans="1:6" s="21" customFormat="1" ht="14.25" customHeight="1" x14ac:dyDescent="0.2">
      <c r="A927" s="16" t="s">
        <v>538</v>
      </c>
      <c r="B927" s="16" t="s">
        <v>44</v>
      </c>
      <c r="C927" s="16">
        <v>3</v>
      </c>
      <c r="D927" s="16" t="s">
        <v>888</v>
      </c>
      <c r="E927" s="16">
        <v>1</v>
      </c>
      <c r="F927" s="22" t="s">
        <v>872</v>
      </c>
    </row>
    <row r="928" spans="1:6" s="21" customFormat="1" ht="14.25" customHeight="1" x14ac:dyDescent="0.2">
      <c r="A928" s="16" t="s">
        <v>538</v>
      </c>
      <c r="B928" s="16" t="s">
        <v>44</v>
      </c>
      <c r="C928" s="16">
        <v>3</v>
      </c>
      <c r="D928" s="16" t="s">
        <v>888</v>
      </c>
      <c r="E928" s="16">
        <v>2</v>
      </c>
      <c r="F928" s="22" t="s">
        <v>607</v>
      </c>
    </row>
    <row r="929" spans="1:6" s="21" customFormat="1" ht="14.25" customHeight="1" x14ac:dyDescent="0.2">
      <c r="A929" s="16" t="s">
        <v>538</v>
      </c>
      <c r="B929" s="16" t="s">
        <v>44</v>
      </c>
      <c r="C929" s="16">
        <v>3</v>
      </c>
      <c r="D929" s="16" t="s">
        <v>887</v>
      </c>
      <c r="E929" s="16">
        <v>3</v>
      </c>
      <c r="F929" s="22" t="s">
        <v>213</v>
      </c>
    </row>
    <row r="930" spans="1:6" s="21" customFormat="1" ht="14.25" customHeight="1" x14ac:dyDescent="0.2">
      <c r="A930" s="16"/>
      <c r="B930" s="16"/>
      <c r="C930" s="16"/>
      <c r="D930" s="16"/>
      <c r="E930" s="16"/>
      <c r="F930" s="16"/>
    </row>
    <row r="931" spans="1:6" s="21" customFormat="1" ht="14.25" customHeight="1" x14ac:dyDescent="0.2">
      <c r="A931" s="16" t="s">
        <v>538</v>
      </c>
      <c r="B931" s="16" t="s">
        <v>154</v>
      </c>
      <c r="C931" s="16">
        <v>0</v>
      </c>
      <c r="D931" s="16">
        <v>0</v>
      </c>
      <c r="E931" s="16"/>
      <c r="F931" s="16"/>
    </row>
    <row r="932" spans="1:6" s="21" customFormat="1" ht="14.25" customHeight="1" x14ac:dyDescent="0.2">
      <c r="A932" s="16" t="s">
        <v>538</v>
      </c>
      <c r="B932" s="16" t="s">
        <v>154</v>
      </c>
      <c r="C932" s="16">
        <v>3</v>
      </c>
      <c r="D932" s="16" t="s">
        <v>888</v>
      </c>
      <c r="E932" s="16">
        <v>1</v>
      </c>
      <c r="F932" s="22" t="s">
        <v>550</v>
      </c>
    </row>
    <row r="933" spans="1:6" s="21" customFormat="1" ht="14.25" customHeight="1" x14ac:dyDescent="0.2">
      <c r="A933" s="16"/>
      <c r="B933" s="16"/>
      <c r="C933" s="16"/>
      <c r="D933" s="16"/>
      <c r="E933" s="16"/>
      <c r="F933" s="16"/>
    </row>
    <row r="934" spans="1:6" s="21" customFormat="1" ht="14.25" customHeight="1" x14ac:dyDescent="0.2">
      <c r="A934" s="16" t="s">
        <v>538</v>
      </c>
      <c r="B934" s="16" t="s">
        <v>580</v>
      </c>
      <c r="C934" s="16">
        <v>0</v>
      </c>
      <c r="D934" s="16">
        <v>0</v>
      </c>
      <c r="E934" s="16"/>
      <c r="F934" s="16"/>
    </row>
    <row r="935" spans="1:6" s="21" customFormat="1" ht="14.25" customHeight="1" x14ac:dyDescent="0.2">
      <c r="A935" s="16" t="s">
        <v>538</v>
      </c>
      <c r="B935" s="16" t="s">
        <v>580</v>
      </c>
      <c r="C935" s="16">
        <v>3</v>
      </c>
      <c r="D935" s="16" t="s">
        <v>887</v>
      </c>
      <c r="E935" s="16">
        <v>1</v>
      </c>
      <c r="F935" s="16" t="s">
        <v>821</v>
      </c>
    </row>
    <row r="936" spans="1:6" s="21" customFormat="1" ht="14.25" customHeight="1" x14ac:dyDescent="0.2">
      <c r="A936" s="16" t="s">
        <v>538</v>
      </c>
      <c r="B936" s="16" t="s">
        <v>580</v>
      </c>
      <c r="C936" s="16">
        <v>3</v>
      </c>
      <c r="D936" s="16" t="s">
        <v>888</v>
      </c>
      <c r="E936" s="16">
        <v>2</v>
      </c>
      <c r="F936" s="16" t="s">
        <v>381</v>
      </c>
    </row>
    <row r="937" spans="1:6" s="21" customFormat="1" ht="14.25" customHeight="1" x14ac:dyDescent="0.2">
      <c r="A937" s="16" t="s">
        <v>538</v>
      </c>
      <c r="B937" s="16" t="s">
        <v>580</v>
      </c>
      <c r="C937" s="16">
        <v>3</v>
      </c>
      <c r="D937" s="16" t="s">
        <v>887</v>
      </c>
      <c r="E937" s="16">
        <v>3</v>
      </c>
      <c r="F937" s="16" t="s">
        <v>627</v>
      </c>
    </row>
    <row r="938" spans="1:6" s="21" customFormat="1" ht="14.25" customHeight="1" x14ac:dyDescent="0.2">
      <c r="A938" s="16"/>
      <c r="B938" s="16"/>
      <c r="C938" s="16"/>
      <c r="D938" s="16"/>
      <c r="E938" s="16"/>
      <c r="F938" s="16"/>
    </row>
    <row r="939" spans="1:6" s="21" customFormat="1" ht="14.25" customHeight="1" x14ac:dyDescent="0.2">
      <c r="A939" s="16" t="s">
        <v>538</v>
      </c>
      <c r="B939" s="16" t="s">
        <v>505</v>
      </c>
      <c r="C939" s="16">
        <v>0</v>
      </c>
      <c r="D939" s="16">
        <v>0</v>
      </c>
      <c r="E939" s="16"/>
      <c r="F939" s="16"/>
    </row>
    <row r="940" spans="1:6" s="21" customFormat="1" ht="14.25" customHeight="1" x14ac:dyDescent="0.2">
      <c r="A940" s="16" t="s">
        <v>538</v>
      </c>
      <c r="B940" s="16" t="s">
        <v>505</v>
      </c>
      <c r="C940" s="16">
        <v>3</v>
      </c>
      <c r="D940" s="16" t="s">
        <v>887</v>
      </c>
      <c r="E940" s="16">
        <v>1</v>
      </c>
      <c r="F940" s="16" t="s">
        <v>591</v>
      </c>
    </row>
    <row r="941" spans="1:6" s="21" customFormat="1" ht="14.25" customHeight="1" x14ac:dyDescent="0.2">
      <c r="A941" s="16" t="s">
        <v>538</v>
      </c>
      <c r="B941" s="16" t="s">
        <v>505</v>
      </c>
      <c r="C941" s="16">
        <v>3</v>
      </c>
      <c r="D941" s="16" t="s">
        <v>887</v>
      </c>
      <c r="E941" s="16">
        <v>2</v>
      </c>
      <c r="F941" s="16" t="s">
        <v>355</v>
      </c>
    </row>
    <row r="942" spans="1:6" s="21" customFormat="1" ht="14.25" customHeight="1" x14ac:dyDescent="0.2">
      <c r="A942" s="16" t="s">
        <v>538</v>
      </c>
      <c r="B942" s="16" t="s">
        <v>505</v>
      </c>
      <c r="C942" s="16">
        <v>3</v>
      </c>
      <c r="D942" s="16" t="s">
        <v>887</v>
      </c>
      <c r="E942" s="16">
        <v>3</v>
      </c>
      <c r="F942" s="16" t="s">
        <v>366</v>
      </c>
    </row>
    <row r="943" spans="1:6" s="21" customFormat="1" ht="14.25" customHeight="1" x14ac:dyDescent="0.2">
      <c r="A943" s="16" t="s">
        <v>538</v>
      </c>
      <c r="B943" s="16" t="s">
        <v>505</v>
      </c>
      <c r="C943" s="16">
        <v>3</v>
      </c>
      <c r="D943" s="16" t="s">
        <v>887</v>
      </c>
      <c r="E943" s="16">
        <v>4</v>
      </c>
      <c r="F943" s="16" t="s">
        <v>440</v>
      </c>
    </row>
    <row r="944" spans="1:6" s="21" customFormat="1" ht="14.25" customHeight="1" x14ac:dyDescent="0.2">
      <c r="A944" s="16"/>
      <c r="B944" s="16"/>
      <c r="C944" s="16"/>
      <c r="D944" s="16"/>
      <c r="E944" s="16"/>
      <c r="F944" s="16"/>
    </row>
    <row r="945" spans="1:6" s="21" customFormat="1" ht="14.25" customHeight="1" x14ac:dyDescent="0.2">
      <c r="A945" s="16" t="s">
        <v>538</v>
      </c>
      <c r="B945" s="16" t="s">
        <v>40</v>
      </c>
      <c r="C945" s="16">
        <v>0</v>
      </c>
      <c r="D945" s="16">
        <v>0</v>
      </c>
      <c r="E945" s="16"/>
      <c r="F945" s="16"/>
    </row>
    <row r="946" spans="1:6" s="21" customFormat="1" ht="14.25" customHeight="1" x14ac:dyDescent="0.2">
      <c r="A946" s="16" t="s">
        <v>538</v>
      </c>
      <c r="B946" s="16" t="s">
        <v>40</v>
      </c>
      <c r="C946" s="16">
        <v>3</v>
      </c>
      <c r="D946" s="16" t="s">
        <v>888</v>
      </c>
      <c r="E946" s="16">
        <v>1</v>
      </c>
      <c r="F946" s="22" t="s">
        <v>452</v>
      </c>
    </row>
    <row r="947" spans="1:6" s="21" customFormat="1" ht="14.25" customHeight="1" x14ac:dyDescent="0.2">
      <c r="A947" s="16" t="s">
        <v>538</v>
      </c>
      <c r="B947" s="16" t="s">
        <v>40</v>
      </c>
      <c r="C947" s="16">
        <v>3</v>
      </c>
      <c r="D947" s="16" t="s">
        <v>888</v>
      </c>
      <c r="E947" s="16">
        <v>2</v>
      </c>
      <c r="F947" s="22" t="s">
        <v>916</v>
      </c>
    </row>
    <row r="948" spans="1:6" s="21" customFormat="1" ht="14.25" customHeight="1" x14ac:dyDescent="0.2">
      <c r="A948" s="16" t="s">
        <v>538</v>
      </c>
      <c r="B948" s="16" t="s">
        <v>40</v>
      </c>
      <c r="C948" s="16">
        <v>3</v>
      </c>
      <c r="D948" s="16" t="s">
        <v>887</v>
      </c>
      <c r="E948" s="16">
        <v>3</v>
      </c>
      <c r="F948" s="22" t="s">
        <v>210</v>
      </c>
    </row>
    <row r="949" spans="1:6" s="21" customFormat="1" ht="14.25" customHeight="1" x14ac:dyDescent="0.2">
      <c r="A949" s="16" t="s">
        <v>538</v>
      </c>
      <c r="B949" s="16" t="s">
        <v>40</v>
      </c>
      <c r="C949" s="16">
        <v>3</v>
      </c>
      <c r="D949" s="16" t="s">
        <v>887</v>
      </c>
      <c r="E949" s="16">
        <v>4</v>
      </c>
      <c r="F949" s="22" t="s">
        <v>917</v>
      </c>
    </row>
    <row r="950" spans="1:6" s="21" customFormat="1" ht="14.25" customHeight="1" x14ac:dyDescent="0.2">
      <c r="A950" s="16" t="s">
        <v>538</v>
      </c>
      <c r="B950" s="16" t="s">
        <v>40</v>
      </c>
      <c r="C950" s="16">
        <v>3</v>
      </c>
      <c r="D950" s="16" t="s">
        <v>888</v>
      </c>
      <c r="E950" s="16">
        <v>5</v>
      </c>
      <c r="F950" s="22" t="s">
        <v>918</v>
      </c>
    </row>
    <row r="951" spans="1:6" s="21" customFormat="1" ht="14.25" customHeight="1" x14ac:dyDescent="0.2">
      <c r="A951" s="16"/>
      <c r="B951" s="16"/>
      <c r="C951" s="16"/>
      <c r="D951" s="16"/>
      <c r="E951" s="16"/>
      <c r="F951" s="16"/>
    </row>
    <row r="952" spans="1:6" s="21" customFormat="1" ht="14.25" customHeight="1" x14ac:dyDescent="0.2">
      <c r="A952" s="16" t="s">
        <v>538</v>
      </c>
      <c r="B952" s="16" t="s">
        <v>429</v>
      </c>
      <c r="C952" s="16">
        <v>0</v>
      </c>
      <c r="D952" s="16">
        <v>0</v>
      </c>
      <c r="E952" s="16"/>
      <c r="F952" s="16"/>
    </row>
    <row r="953" spans="1:6" s="21" customFormat="1" ht="14.25" customHeight="1" x14ac:dyDescent="0.2">
      <c r="A953" s="16" t="s">
        <v>538</v>
      </c>
      <c r="B953" s="16" t="s">
        <v>429</v>
      </c>
      <c r="C953" s="16">
        <v>3</v>
      </c>
      <c r="D953" s="16" t="s">
        <v>888</v>
      </c>
      <c r="E953" s="16">
        <v>1</v>
      </c>
      <c r="F953" s="22" t="s">
        <v>363</v>
      </c>
    </row>
    <row r="954" spans="1:6" s="21" customFormat="1" ht="14.25" customHeight="1" x14ac:dyDescent="0.2">
      <c r="A954" s="16" t="s">
        <v>538</v>
      </c>
      <c r="B954" s="16" t="s">
        <v>429</v>
      </c>
      <c r="C954" s="16">
        <v>3</v>
      </c>
      <c r="D954" s="16" t="s">
        <v>887</v>
      </c>
      <c r="E954" s="16">
        <v>2</v>
      </c>
      <c r="F954" s="22" t="s">
        <v>129</v>
      </c>
    </row>
    <row r="955" spans="1:6" s="21" customFormat="1" ht="14.25" customHeight="1" x14ac:dyDescent="0.2">
      <c r="A955" s="16" t="s">
        <v>538</v>
      </c>
      <c r="B955" s="16" t="s">
        <v>429</v>
      </c>
      <c r="C955" s="16">
        <v>3</v>
      </c>
      <c r="D955" s="16" t="s">
        <v>887</v>
      </c>
      <c r="E955" s="16">
        <v>3</v>
      </c>
      <c r="F955" s="22" t="s">
        <v>736</v>
      </c>
    </row>
    <row r="956" spans="1:6" s="21" customFormat="1" ht="14.25" customHeight="1" x14ac:dyDescent="0.2">
      <c r="A956" s="16"/>
      <c r="B956" s="16"/>
      <c r="C956" s="16"/>
      <c r="D956" s="16"/>
      <c r="E956" s="16"/>
      <c r="F956" s="16"/>
    </row>
    <row r="957" spans="1:6" s="21" customFormat="1" ht="14.25" customHeight="1" x14ac:dyDescent="0.2">
      <c r="A957" s="16" t="s">
        <v>538</v>
      </c>
      <c r="B957" s="16" t="s">
        <v>197</v>
      </c>
      <c r="C957" s="16">
        <v>0</v>
      </c>
      <c r="D957" s="16">
        <v>0</v>
      </c>
      <c r="E957" s="16"/>
      <c r="F957" s="16"/>
    </row>
    <row r="958" spans="1:6" s="21" customFormat="1" ht="14.25" customHeight="1" x14ac:dyDescent="0.2">
      <c r="A958" s="16" t="s">
        <v>538</v>
      </c>
      <c r="B958" s="16" t="s">
        <v>197</v>
      </c>
      <c r="C958" s="16">
        <v>3</v>
      </c>
      <c r="D958" s="16" t="s">
        <v>888</v>
      </c>
      <c r="E958" s="16">
        <v>1</v>
      </c>
      <c r="F958" s="22" t="s">
        <v>844</v>
      </c>
    </row>
    <row r="959" spans="1:6" s="21" customFormat="1" ht="14.25" customHeight="1" x14ac:dyDescent="0.2">
      <c r="A959" s="16" t="s">
        <v>538</v>
      </c>
      <c r="B959" s="16" t="s">
        <v>197</v>
      </c>
      <c r="C959" s="16">
        <v>3</v>
      </c>
      <c r="D959" s="16" t="s">
        <v>887</v>
      </c>
      <c r="E959" s="16">
        <v>2</v>
      </c>
      <c r="F959" s="22" t="s">
        <v>547</v>
      </c>
    </row>
    <row r="960" spans="1:6" s="21" customFormat="1" ht="14.25" customHeight="1" x14ac:dyDescent="0.2">
      <c r="A960" s="16"/>
      <c r="B960" s="16"/>
      <c r="C960" s="16"/>
      <c r="D960" s="16"/>
      <c r="E960" s="16"/>
      <c r="F960" s="16"/>
    </row>
    <row r="961" spans="1:6" s="21" customFormat="1" ht="14.25" customHeight="1" x14ac:dyDescent="0.2">
      <c r="A961" s="16" t="s">
        <v>538</v>
      </c>
      <c r="B961" s="16" t="s">
        <v>249</v>
      </c>
      <c r="C961" s="16">
        <v>0</v>
      </c>
      <c r="D961" s="16">
        <v>0</v>
      </c>
      <c r="E961" s="16"/>
      <c r="F961" s="16"/>
    </row>
    <row r="962" spans="1:6" s="21" customFormat="1" ht="14.25" customHeight="1" x14ac:dyDescent="0.2">
      <c r="A962" s="16" t="s">
        <v>538</v>
      </c>
      <c r="B962" s="16" t="s">
        <v>249</v>
      </c>
      <c r="C962" s="16">
        <v>3</v>
      </c>
      <c r="D962" s="16" t="s">
        <v>888</v>
      </c>
      <c r="E962" s="16">
        <v>1</v>
      </c>
      <c r="F962" s="16" t="s">
        <v>318</v>
      </c>
    </row>
    <row r="963" spans="1:6" s="21" customFormat="1" ht="14.25" customHeight="1" x14ac:dyDescent="0.2">
      <c r="A963" s="16" t="s">
        <v>538</v>
      </c>
      <c r="B963" s="16" t="s">
        <v>249</v>
      </c>
      <c r="C963" s="16">
        <v>3</v>
      </c>
      <c r="D963" s="16" t="s">
        <v>887</v>
      </c>
      <c r="E963" s="16">
        <v>2</v>
      </c>
      <c r="F963" s="16" t="s">
        <v>262</v>
      </c>
    </row>
    <row r="964" spans="1:6" s="21" customFormat="1" ht="14.25" customHeight="1" x14ac:dyDescent="0.2">
      <c r="A964" s="16" t="s">
        <v>538</v>
      </c>
      <c r="B964" s="16" t="s">
        <v>249</v>
      </c>
      <c r="C964" s="16">
        <v>3</v>
      </c>
      <c r="D964" s="16" t="s">
        <v>887</v>
      </c>
      <c r="E964" s="16">
        <v>3</v>
      </c>
      <c r="F964" s="16" t="s">
        <v>596</v>
      </c>
    </row>
    <row r="965" spans="1:6" s="21" customFormat="1" ht="14.25" customHeight="1" x14ac:dyDescent="0.2">
      <c r="A965" s="16"/>
      <c r="B965" s="16"/>
      <c r="C965" s="16"/>
      <c r="D965" s="16"/>
      <c r="E965" s="16"/>
      <c r="F965" s="16"/>
    </row>
    <row r="966" spans="1:6" s="21" customFormat="1" ht="14.25" customHeight="1" x14ac:dyDescent="0.2">
      <c r="A966" s="16" t="s">
        <v>538</v>
      </c>
      <c r="B966" s="16" t="s">
        <v>644</v>
      </c>
      <c r="C966" s="16">
        <v>0</v>
      </c>
      <c r="D966" s="16">
        <v>0</v>
      </c>
      <c r="E966" s="16"/>
      <c r="F966" s="16"/>
    </row>
    <row r="967" spans="1:6" s="21" customFormat="1" ht="14.25" customHeight="1" x14ac:dyDescent="0.2">
      <c r="A967" s="16" t="s">
        <v>538</v>
      </c>
      <c r="B967" s="16" t="s">
        <v>644</v>
      </c>
      <c r="C967" s="16">
        <v>3</v>
      </c>
      <c r="D967" s="16" t="s">
        <v>888</v>
      </c>
      <c r="E967" s="16">
        <v>1</v>
      </c>
      <c r="F967" s="16" t="s">
        <v>48</v>
      </c>
    </row>
    <row r="968" spans="1:6" s="21" customFormat="1" ht="14.25" customHeight="1" x14ac:dyDescent="0.2">
      <c r="A968" s="16" t="s">
        <v>538</v>
      </c>
      <c r="B968" s="16" t="s">
        <v>644</v>
      </c>
      <c r="C968" s="16">
        <v>3</v>
      </c>
      <c r="D968" s="16" t="s">
        <v>888</v>
      </c>
      <c r="E968" s="16">
        <v>2</v>
      </c>
      <c r="F968" s="16" t="s">
        <v>11</v>
      </c>
    </row>
    <row r="969" spans="1:6" s="21" customFormat="1" ht="14.25" customHeight="1" x14ac:dyDescent="0.2">
      <c r="A969" s="16" t="s">
        <v>538</v>
      </c>
      <c r="B969" s="16" t="s">
        <v>644</v>
      </c>
      <c r="C969" s="16">
        <v>3</v>
      </c>
      <c r="D969" s="16" t="s">
        <v>888</v>
      </c>
      <c r="E969" s="16">
        <v>3</v>
      </c>
      <c r="F969" s="16" t="s">
        <v>692</v>
      </c>
    </row>
    <row r="970" spans="1:6" s="21" customFormat="1" ht="14.25" customHeight="1" x14ac:dyDescent="0.2">
      <c r="A970" s="16"/>
      <c r="B970" s="16"/>
      <c r="C970" s="16"/>
      <c r="D970" s="16"/>
      <c r="E970" s="16"/>
      <c r="F970" s="16"/>
    </row>
    <row r="971" spans="1:6" s="21" customFormat="1" ht="14.25" customHeight="1" x14ac:dyDescent="0.2">
      <c r="A971" s="16" t="s">
        <v>538</v>
      </c>
      <c r="B971" s="16" t="s">
        <v>907</v>
      </c>
      <c r="C971" s="16">
        <v>0</v>
      </c>
      <c r="D971" s="16">
        <v>0</v>
      </c>
      <c r="E971" s="16"/>
      <c r="F971" s="16"/>
    </row>
    <row r="972" spans="1:6" s="21" customFormat="1" ht="14.25" customHeight="1" x14ac:dyDescent="0.2">
      <c r="A972" s="16" t="s">
        <v>538</v>
      </c>
      <c r="B972" s="16" t="s">
        <v>85</v>
      </c>
      <c r="C972" s="16">
        <v>3</v>
      </c>
      <c r="D972" s="16" t="s">
        <v>887</v>
      </c>
      <c r="E972" s="16">
        <v>1</v>
      </c>
      <c r="F972" s="16" t="s">
        <v>751</v>
      </c>
    </row>
    <row r="973" spans="1:6" s="21" customFormat="1" ht="14.25" customHeight="1" x14ac:dyDescent="0.2">
      <c r="A973" s="16" t="s">
        <v>538</v>
      </c>
      <c r="B973" s="16" t="s">
        <v>85</v>
      </c>
      <c r="C973" s="16">
        <v>3</v>
      </c>
      <c r="D973" s="16" t="s">
        <v>888</v>
      </c>
      <c r="E973" s="16">
        <v>2</v>
      </c>
      <c r="F973" s="16" t="s">
        <v>393</v>
      </c>
    </row>
    <row r="974" spans="1:6" s="21" customFormat="1" ht="14.25" customHeight="1" x14ac:dyDescent="0.2">
      <c r="A974" s="16"/>
      <c r="B974" s="16"/>
      <c r="C974" s="16"/>
      <c r="D974" s="16"/>
      <c r="E974" s="16"/>
      <c r="F974" s="16"/>
    </row>
    <row r="975" spans="1:6" s="21" customFormat="1" ht="14.25" customHeight="1" x14ac:dyDescent="0.2">
      <c r="A975" s="16" t="s">
        <v>538</v>
      </c>
      <c r="B975" s="16" t="s">
        <v>392</v>
      </c>
      <c r="C975" s="16">
        <v>0</v>
      </c>
      <c r="D975" s="16">
        <v>0</v>
      </c>
      <c r="E975" s="16"/>
      <c r="F975" s="16"/>
    </row>
    <row r="976" spans="1:6" s="21" customFormat="1" ht="14.25" customHeight="1" x14ac:dyDescent="0.2">
      <c r="A976" s="16" t="s">
        <v>538</v>
      </c>
      <c r="B976" s="16" t="s">
        <v>392</v>
      </c>
      <c r="C976" s="16">
        <v>3</v>
      </c>
      <c r="D976" s="16" t="s">
        <v>888</v>
      </c>
      <c r="E976" s="16">
        <v>1</v>
      </c>
      <c r="F976" s="16" t="s">
        <v>650</v>
      </c>
    </row>
    <row r="977" spans="1:6" s="21" customFormat="1" ht="14.25" customHeight="1" x14ac:dyDescent="0.2">
      <c r="A977" s="16" t="s">
        <v>538</v>
      </c>
      <c r="B977" s="16" t="s">
        <v>392</v>
      </c>
      <c r="C977" s="16">
        <v>3</v>
      </c>
      <c r="D977" s="16" t="s">
        <v>888</v>
      </c>
      <c r="E977" s="16">
        <v>2</v>
      </c>
      <c r="F977" s="16" t="s">
        <v>90</v>
      </c>
    </row>
    <row r="978" spans="1:6" s="21" customFormat="1" ht="14.25" customHeight="1" x14ac:dyDescent="0.2">
      <c r="A978" s="16"/>
      <c r="B978" s="16"/>
      <c r="C978" s="16"/>
      <c r="D978" s="16"/>
      <c r="E978" s="16"/>
      <c r="F978" s="16"/>
    </row>
    <row r="979" spans="1:6" s="21" customFormat="1" ht="14.25" customHeight="1" x14ac:dyDescent="0.2">
      <c r="A979" s="16" t="s">
        <v>373</v>
      </c>
      <c r="B979" s="16" t="s">
        <v>569</v>
      </c>
      <c r="C979" s="16">
        <v>11</v>
      </c>
      <c r="D979" s="16">
        <v>0</v>
      </c>
      <c r="E979" s="16"/>
      <c r="F979" s="16"/>
    </row>
    <row r="980" spans="1:6" s="21" customFormat="1" ht="14.25" customHeight="1" x14ac:dyDescent="0.2">
      <c r="A980" s="16" t="s">
        <v>373</v>
      </c>
      <c r="B980" s="16" t="s">
        <v>569</v>
      </c>
      <c r="C980" s="16">
        <v>1</v>
      </c>
      <c r="D980" s="16" t="s">
        <v>887</v>
      </c>
      <c r="E980" s="16">
        <v>1</v>
      </c>
      <c r="F980" s="22" t="s">
        <v>62</v>
      </c>
    </row>
    <row r="981" spans="1:6" s="21" customFormat="1" ht="14.25" customHeight="1" x14ac:dyDescent="0.2">
      <c r="A981" s="16" t="s">
        <v>373</v>
      </c>
      <c r="B981" s="16" t="s">
        <v>569</v>
      </c>
      <c r="C981" s="16">
        <v>1</v>
      </c>
      <c r="D981" s="16" t="s">
        <v>887</v>
      </c>
      <c r="E981" s="16">
        <v>2</v>
      </c>
      <c r="F981" s="22" t="s">
        <v>552</v>
      </c>
    </row>
    <row r="982" spans="1:6" s="21" customFormat="1" ht="14.25" customHeight="1" x14ac:dyDescent="0.2">
      <c r="A982" s="16" t="s">
        <v>373</v>
      </c>
      <c r="B982" s="16" t="s">
        <v>569</v>
      </c>
      <c r="C982" s="16">
        <v>1</v>
      </c>
      <c r="D982" s="16" t="s">
        <v>888</v>
      </c>
      <c r="E982" s="16">
        <v>3</v>
      </c>
      <c r="F982" s="22" t="s">
        <v>353</v>
      </c>
    </row>
    <row r="983" spans="1:6" s="21" customFormat="1" ht="14.25" customHeight="1" x14ac:dyDescent="0.2">
      <c r="A983" s="16" t="s">
        <v>373</v>
      </c>
      <c r="B983" s="16" t="s">
        <v>569</v>
      </c>
      <c r="C983" s="16">
        <v>1</v>
      </c>
      <c r="D983" s="16" t="s">
        <v>888</v>
      </c>
      <c r="E983" s="16">
        <v>4</v>
      </c>
      <c r="F983" s="22" t="s">
        <v>919</v>
      </c>
    </row>
    <row r="984" spans="1:6" s="21" customFormat="1" ht="14.25" customHeight="1" x14ac:dyDescent="0.2">
      <c r="A984" s="16" t="s">
        <v>373</v>
      </c>
      <c r="B984" s="16" t="s">
        <v>569</v>
      </c>
      <c r="C984" s="16">
        <v>1</v>
      </c>
      <c r="D984" s="16" t="s">
        <v>888</v>
      </c>
      <c r="E984" s="16">
        <v>5</v>
      </c>
      <c r="F984" s="22" t="s">
        <v>589</v>
      </c>
    </row>
    <row r="985" spans="1:6" s="21" customFormat="1" ht="14.25" customHeight="1" x14ac:dyDescent="0.2">
      <c r="A985" s="16" t="s">
        <v>373</v>
      </c>
      <c r="B985" s="16" t="s">
        <v>569</v>
      </c>
      <c r="C985" s="16">
        <v>1</v>
      </c>
      <c r="D985" s="16" t="s">
        <v>889</v>
      </c>
      <c r="E985" s="16">
        <v>6</v>
      </c>
      <c r="F985" s="22" t="s">
        <v>920</v>
      </c>
    </row>
    <row r="986" spans="1:6" s="21" customFormat="1" ht="14.25" customHeight="1" x14ac:dyDescent="0.2">
      <c r="A986" s="16" t="s">
        <v>373</v>
      </c>
      <c r="B986" s="16" t="s">
        <v>569</v>
      </c>
      <c r="C986" s="16">
        <v>1</v>
      </c>
      <c r="D986" s="16" t="s">
        <v>888</v>
      </c>
      <c r="E986" s="16">
        <v>7</v>
      </c>
      <c r="F986" s="22" t="s">
        <v>921</v>
      </c>
    </row>
    <row r="987" spans="1:6" s="21" customFormat="1" ht="14.25" customHeight="1" x14ac:dyDescent="0.2">
      <c r="A987" s="16" t="s">
        <v>373</v>
      </c>
      <c r="B987" s="16" t="s">
        <v>569</v>
      </c>
      <c r="C987" s="16">
        <v>1</v>
      </c>
      <c r="D987" s="16" t="s">
        <v>888</v>
      </c>
      <c r="E987" s="16">
        <v>8</v>
      </c>
      <c r="F987" s="22" t="s">
        <v>830</v>
      </c>
    </row>
    <row r="988" spans="1:6" s="21" customFormat="1" ht="14.25" customHeight="1" x14ac:dyDescent="0.2">
      <c r="A988" s="16" t="s">
        <v>373</v>
      </c>
      <c r="B988" s="16" t="s">
        <v>569</v>
      </c>
      <c r="C988" s="16">
        <v>1</v>
      </c>
      <c r="D988" s="16" t="s">
        <v>888</v>
      </c>
      <c r="E988" s="16">
        <v>9</v>
      </c>
      <c r="F988" s="22" t="s">
        <v>301</v>
      </c>
    </row>
    <row r="989" spans="1:6" s="21" customFormat="1" ht="14.25" customHeight="1" x14ac:dyDescent="0.2">
      <c r="A989" s="16" t="s">
        <v>373</v>
      </c>
      <c r="B989" s="16" t="s">
        <v>569</v>
      </c>
      <c r="C989" s="16">
        <v>1</v>
      </c>
      <c r="D989" s="16" t="s">
        <v>888</v>
      </c>
      <c r="E989" s="16">
        <v>10</v>
      </c>
      <c r="F989" s="22" t="s">
        <v>922</v>
      </c>
    </row>
    <row r="990" spans="1:6" s="21" customFormat="1" ht="14.25" customHeight="1" x14ac:dyDescent="0.2">
      <c r="A990" s="16" t="s">
        <v>373</v>
      </c>
      <c r="B990" s="16" t="s">
        <v>569</v>
      </c>
      <c r="C990" s="16">
        <v>1</v>
      </c>
      <c r="D990" s="16" t="s">
        <v>889</v>
      </c>
      <c r="E990" s="16">
        <v>11</v>
      </c>
      <c r="F990" s="22" t="s">
        <v>203</v>
      </c>
    </row>
    <row r="991" spans="1:6" s="21" customFormat="1" ht="14.25" customHeight="1" x14ac:dyDescent="0.2">
      <c r="A991" s="16"/>
      <c r="B991" s="16"/>
      <c r="C991" s="16"/>
      <c r="D991" s="16"/>
      <c r="E991" s="16"/>
      <c r="F991" s="16"/>
    </row>
    <row r="992" spans="1:6" s="21" customFormat="1" ht="14.25" customHeight="1" x14ac:dyDescent="0.2">
      <c r="A992" s="16" t="s">
        <v>373</v>
      </c>
      <c r="B992" s="16" t="s">
        <v>680</v>
      </c>
      <c r="C992" s="16">
        <v>10</v>
      </c>
      <c r="D992" s="16">
        <v>0</v>
      </c>
      <c r="E992" s="16"/>
      <c r="F992" s="16"/>
    </row>
    <row r="993" spans="1:6" s="21" customFormat="1" ht="14.25" customHeight="1" x14ac:dyDescent="0.2">
      <c r="A993" s="16" t="s">
        <v>373</v>
      </c>
      <c r="B993" s="16" t="s">
        <v>680</v>
      </c>
      <c r="C993" s="16">
        <v>1</v>
      </c>
      <c r="D993" s="16" t="s">
        <v>889</v>
      </c>
      <c r="E993" s="16">
        <v>1</v>
      </c>
      <c r="F993" s="22" t="s">
        <v>878</v>
      </c>
    </row>
    <row r="994" spans="1:6" s="21" customFormat="1" ht="14.25" customHeight="1" x14ac:dyDescent="0.2">
      <c r="A994" s="16" t="s">
        <v>373</v>
      </c>
      <c r="B994" s="16" t="s">
        <v>680</v>
      </c>
      <c r="C994" s="16">
        <v>1</v>
      </c>
      <c r="D994" s="16" t="s">
        <v>887</v>
      </c>
      <c r="E994" s="16">
        <v>2</v>
      </c>
      <c r="F994" s="22" t="s">
        <v>531</v>
      </c>
    </row>
    <row r="995" spans="1:6" s="21" customFormat="1" ht="14.25" customHeight="1" x14ac:dyDescent="0.2">
      <c r="A995" s="16" t="s">
        <v>373</v>
      </c>
      <c r="B995" s="16" t="s">
        <v>680</v>
      </c>
      <c r="C995" s="16">
        <v>1</v>
      </c>
      <c r="D995" s="16" t="s">
        <v>888</v>
      </c>
      <c r="E995" s="16">
        <v>3</v>
      </c>
      <c r="F995" s="22" t="s">
        <v>923</v>
      </c>
    </row>
    <row r="996" spans="1:6" s="21" customFormat="1" ht="14.25" customHeight="1" x14ac:dyDescent="0.2">
      <c r="A996" s="16" t="s">
        <v>373</v>
      </c>
      <c r="B996" s="16" t="s">
        <v>680</v>
      </c>
      <c r="C996" s="16">
        <v>1</v>
      </c>
      <c r="D996" s="16" t="s">
        <v>888</v>
      </c>
      <c r="E996" s="16">
        <v>4</v>
      </c>
      <c r="F996" s="22" t="s">
        <v>608</v>
      </c>
    </row>
    <row r="997" spans="1:6" s="21" customFormat="1" ht="14.25" customHeight="1" x14ac:dyDescent="0.2">
      <c r="A997" s="16" t="s">
        <v>373</v>
      </c>
      <c r="B997" s="16" t="s">
        <v>680</v>
      </c>
      <c r="C997" s="16">
        <v>1</v>
      </c>
      <c r="D997" s="16" t="s">
        <v>888</v>
      </c>
      <c r="E997" s="16">
        <v>5</v>
      </c>
      <c r="F997" s="22" t="s">
        <v>617</v>
      </c>
    </row>
    <row r="998" spans="1:6" s="21" customFormat="1" ht="14.25" customHeight="1" x14ac:dyDescent="0.2">
      <c r="A998" s="16" t="s">
        <v>373</v>
      </c>
      <c r="B998" s="16" t="s">
        <v>680</v>
      </c>
      <c r="C998" s="16">
        <v>1</v>
      </c>
      <c r="D998" s="16" t="s">
        <v>888</v>
      </c>
      <c r="E998" s="16">
        <v>6</v>
      </c>
      <c r="F998" s="22" t="s">
        <v>924</v>
      </c>
    </row>
    <row r="999" spans="1:6" s="21" customFormat="1" ht="14.25" customHeight="1" x14ac:dyDescent="0.2">
      <c r="A999" s="16" t="s">
        <v>373</v>
      </c>
      <c r="B999" s="16" t="s">
        <v>680</v>
      </c>
      <c r="C999" s="16">
        <v>1</v>
      </c>
      <c r="D999" s="16" t="s">
        <v>889</v>
      </c>
      <c r="E999" s="16">
        <v>7</v>
      </c>
      <c r="F999" s="22" t="s">
        <v>633</v>
      </c>
    </row>
    <row r="1000" spans="1:6" s="21" customFormat="1" ht="14.25" customHeight="1" x14ac:dyDescent="0.2">
      <c r="A1000" s="16" t="s">
        <v>373</v>
      </c>
      <c r="B1000" s="16" t="s">
        <v>680</v>
      </c>
      <c r="C1000" s="16">
        <v>1</v>
      </c>
      <c r="D1000" s="16" t="s">
        <v>887</v>
      </c>
      <c r="E1000" s="16">
        <v>8</v>
      </c>
      <c r="F1000" s="22" t="s">
        <v>467</v>
      </c>
    </row>
    <row r="1001" spans="1:6" s="21" customFormat="1" ht="14.25" customHeight="1" x14ac:dyDescent="0.2">
      <c r="A1001" s="16" t="s">
        <v>373</v>
      </c>
      <c r="B1001" s="16" t="s">
        <v>680</v>
      </c>
      <c r="C1001" s="16">
        <v>1</v>
      </c>
      <c r="D1001" s="16" t="s">
        <v>889</v>
      </c>
      <c r="E1001" s="16">
        <v>9</v>
      </c>
      <c r="F1001" s="22" t="s">
        <v>850</v>
      </c>
    </row>
    <row r="1002" spans="1:6" s="21" customFormat="1" ht="14.25" customHeight="1" x14ac:dyDescent="0.2">
      <c r="A1002" s="16"/>
      <c r="B1002" s="16"/>
      <c r="C1002" s="16"/>
      <c r="D1002" s="16"/>
      <c r="E1002" s="16"/>
      <c r="F1002" s="16"/>
    </row>
    <row r="1003" spans="1:6" s="21" customFormat="1" ht="14.25" customHeight="1" x14ac:dyDescent="0.2">
      <c r="A1003" s="16" t="s">
        <v>373</v>
      </c>
      <c r="B1003" s="16" t="s">
        <v>537</v>
      </c>
      <c r="C1003" s="16">
        <v>12</v>
      </c>
      <c r="D1003" s="16">
        <v>0</v>
      </c>
      <c r="E1003" s="16"/>
      <c r="F1003" s="16"/>
    </row>
    <row r="1004" spans="1:6" s="21" customFormat="1" ht="14.25" customHeight="1" x14ac:dyDescent="0.2">
      <c r="A1004" s="16" t="s">
        <v>373</v>
      </c>
      <c r="B1004" s="16" t="s">
        <v>537</v>
      </c>
      <c r="C1004" s="16">
        <v>1</v>
      </c>
      <c r="D1004" s="16" t="s">
        <v>887</v>
      </c>
      <c r="E1004" s="16">
        <v>1</v>
      </c>
      <c r="F1004" s="22" t="s">
        <v>925</v>
      </c>
    </row>
    <row r="1005" spans="1:6" s="21" customFormat="1" ht="14.25" customHeight="1" x14ac:dyDescent="0.2">
      <c r="A1005" s="16" t="s">
        <v>373</v>
      </c>
      <c r="B1005" s="16" t="s">
        <v>537</v>
      </c>
      <c r="C1005" s="16">
        <v>1</v>
      </c>
      <c r="D1005" s="16" t="s">
        <v>887</v>
      </c>
      <c r="E1005" s="16">
        <v>2</v>
      </c>
      <c r="F1005" s="22" t="s">
        <v>347</v>
      </c>
    </row>
    <row r="1006" spans="1:6" s="21" customFormat="1" ht="14.25" customHeight="1" x14ac:dyDescent="0.2">
      <c r="A1006" s="16" t="s">
        <v>373</v>
      </c>
      <c r="B1006" s="16" t="s">
        <v>537</v>
      </c>
      <c r="C1006" s="16">
        <v>1</v>
      </c>
      <c r="D1006" s="16" t="s">
        <v>888</v>
      </c>
      <c r="E1006" s="16">
        <v>3</v>
      </c>
      <c r="F1006" s="22" t="s">
        <v>926</v>
      </c>
    </row>
    <row r="1007" spans="1:6" s="21" customFormat="1" ht="14.25" customHeight="1" x14ac:dyDescent="0.2">
      <c r="A1007" s="16" t="s">
        <v>373</v>
      </c>
      <c r="B1007" s="16" t="s">
        <v>537</v>
      </c>
      <c r="C1007" s="16">
        <v>1</v>
      </c>
      <c r="D1007" s="16" t="s">
        <v>889</v>
      </c>
      <c r="E1007" s="16">
        <v>4</v>
      </c>
      <c r="F1007" s="22" t="s">
        <v>860</v>
      </c>
    </row>
    <row r="1008" spans="1:6" s="21" customFormat="1" ht="14.25" customHeight="1" x14ac:dyDescent="0.2">
      <c r="A1008" s="16" t="s">
        <v>373</v>
      </c>
      <c r="B1008" s="16" t="s">
        <v>537</v>
      </c>
      <c r="C1008" s="16">
        <v>1</v>
      </c>
      <c r="D1008" s="16" t="s">
        <v>889</v>
      </c>
      <c r="E1008" s="16">
        <v>5</v>
      </c>
      <c r="F1008" s="22" t="s">
        <v>117</v>
      </c>
    </row>
    <row r="1009" spans="1:6" s="21" customFormat="1" ht="14.25" customHeight="1" x14ac:dyDescent="0.2">
      <c r="A1009" s="16" t="s">
        <v>373</v>
      </c>
      <c r="B1009" s="16" t="s">
        <v>537</v>
      </c>
      <c r="C1009" s="16">
        <v>1</v>
      </c>
      <c r="D1009" s="16" t="s">
        <v>889</v>
      </c>
      <c r="E1009" s="16">
        <v>6</v>
      </c>
      <c r="F1009" s="22" t="s">
        <v>283</v>
      </c>
    </row>
    <row r="1010" spans="1:6" s="21" customFormat="1" ht="14.25" customHeight="1" x14ac:dyDescent="0.2">
      <c r="A1010" s="16"/>
      <c r="B1010" s="16"/>
      <c r="C1010" s="16"/>
      <c r="D1010" s="16"/>
      <c r="E1010" s="16"/>
      <c r="F1010" s="16"/>
    </row>
    <row r="1011" spans="1:6" s="21" customFormat="1" ht="14.25" customHeight="1" x14ac:dyDescent="0.2">
      <c r="A1011" s="16" t="s">
        <v>373</v>
      </c>
      <c r="B1011" s="16" t="s">
        <v>362</v>
      </c>
      <c r="C1011" s="16">
        <v>10</v>
      </c>
      <c r="D1011" s="16">
        <v>0</v>
      </c>
      <c r="E1011" s="16"/>
      <c r="F1011" s="16"/>
    </row>
    <row r="1012" spans="1:6" s="21" customFormat="1" ht="14.25" customHeight="1" x14ac:dyDescent="0.2">
      <c r="A1012" s="16" t="s">
        <v>373</v>
      </c>
      <c r="B1012" s="16" t="s">
        <v>362</v>
      </c>
      <c r="C1012" s="16">
        <v>1</v>
      </c>
      <c r="D1012" s="16" t="s">
        <v>889</v>
      </c>
      <c r="E1012" s="16">
        <v>1</v>
      </c>
      <c r="F1012" s="22" t="s">
        <v>927</v>
      </c>
    </row>
    <row r="1013" spans="1:6" s="21" customFormat="1" ht="14.25" customHeight="1" x14ac:dyDescent="0.2">
      <c r="A1013" s="16" t="s">
        <v>373</v>
      </c>
      <c r="B1013" s="16" t="s">
        <v>362</v>
      </c>
      <c r="C1013" s="16">
        <v>1</v>
      </c>
      <c r="D1013" s="16" t="s">
        <v>887</v>
      </c>
      <c r="E1013" s="16">
        <v>2</v>
      </c>
      <c r="F1013" s="22" t="s">
        <v>928</v>
      </c>
    </row>
    <row r="1014" spans="1:6" s="21" customFormat="1" ht="14.25" customHeight="1" x14ac:dyDescent="0.2">
      <c r="A1014" s="16" t="s">
        <v>373</v>
      </c>
      <c r="B1014" s="16" t="s">
        <v>362</v>
      </c>
      <c r="C1014" s="16">
        <v>1</v>
      </c>
      <c r="D1014" s="16" t="s">
        <v>888</v>
      </c>
      <c r="E1014" s="16">
        <v>3</v>
      </c>
      <c r="F1014" s="22" t="s">
        <v>696</v>
      </c>
    </row>
    <row r="1015" spans="1:6" s="21" customFormat="1" ht="14.25" customHeight="1" x14ac:dyDescent="0.2">
      <c r="A1015" s="16" t="s">
        <v>373</v>
      </c>
      <c r="B1015" s="16" t="s">
        <v>362</v>
      </c>
      <c r="C1015" s="16">
        <v>1</v>
      </c>
      <c r="D1015" s="16" t="s">
        <v>888</v>
      </c>
      <c r="E1015" s="16">
        <v>4</v>
      </c>
      <c r="F1015" s="22" t="s">
        <v>717</v>
      </c>
    </row>
    <row r="1016" spans="1:6" s="21" customFormat="1" ht="14.25" customHeight="1" x14ac:dyDescent="0.2">
      <c r="A1016" s="16" t="s">
        <v>373</v>
      </c>
      <c r="B1016" s="16" t="s">
        <v>362</v>
      </c>
      <c r="C1016" s="16">
        <v>1</v>
      </c>
      <c r="D1016" s="16" t="s">
        <v>888</v>
      </c>
      <c r="E1016" s="16">
        <v>5</v>
      </c>
      <c r="F1016" s="22" t="s">
        <v>386</v>
      </c>
    </row>
    <row r="1017" spans="1:6" s="21" customFormat="1" ht="14.25" customHeight="1" x14ac:dyDescent="0.2">
      <c r="A1017" s="16" t="s">
        <v>373</v>
      </c>
      <c r="B1017" s="16" t="s">
        <v>362</v>
      </c>
      <c r="C1017" s="16">
        <v>1</v>
      </c>
      <c r="D1017" s="16" t="s">
        <v>887</v>
      </c>
      <c r="E1017" s="16">
        <v>6</v>
      </c>
      <c r="F1017" s="22" t="s">
        <v>112</v>
      </c>
    </row>
    <row r="1018" spans="1:6" s="21" customFormat="1" ht="14.25" customHeight="1" x14ac:dyDescent="0.2">
      <c r="A1018" s="16" t="s">
        <v>373</v>
      </c>
      <c r="B1018" s="16" t="s">
        <v>362</v>
      </c>
      <c r="C1018" s="16">
        <v>1</v>
      </c>
      <c r="D1018" s="16" t="s">
        <v>888</v>
      </c>
      <c r="E1018" s="16">
        <v>7</v>
      </c>
      <c r="F1018" s="22" t="s">
        <v>929</v>
      </c>
    </row>
    <row r="1019" spans="1:6" s="21" customFormat="1" ht="14.25" customHeight="1" x14ac:dyDescent="0.2">
      <c r="A1019" s="16" t="s">
        <v>373</v>
      </c>
      <c r="B1019" s="16" t="s">
        <v>362</v>
      </c>
      <c r="C1019" s="16">
        <v>1</v>
      </c>
      <c r="D1019" s="16" t="s">
        <v>888</v>
      </c>
      <c r="E1019" s="16">
        <v>8</v>
      </c>
      <c r="F1019" s="22" t="s">
        <v>930</v>
      </c>
    </row>
    <row r="1020" spans="1:6" s="21" customFormat="1" ht="14.25" customHeight="1" x14ac:dyDescent="0.2">
      <c r="A1020" s="16" t="s">
        <v>373</v>
      </c>
      <c r="B1020" s="16" t="s">
        <v>362</v>
      </c>
      <c r="C1020" s="16">
        <v>1</v>
      </c>
      <c r="D1020" s="16" t="s">
        <v>888</v>
      </c>
      <c r="E1020" s="16">
        <v>9</v>
      </c>
      <c r="F1020" s="22" t="s">
        <v>706</v>
      </c>
    </row>
    <row r="1021" spans="1:6" s="21" customFormat="1" ht="14.25" customHeight="1" x14ac:dyDescent="0.2">
      <c r="A1021" s="16" t="s">
        <v>373</v>
      </c>
      <c r="B1021" s="16" t="s">
        <v>362</v>
      </c>
      <c r="C1021" s="16">
        <v>1</v>
      </c>
      <c r="D1021" s="16" t="s">
        <v>888</v>
      </c>
      <c r="E1021" s="16">
        <v>10</v>
      </c>
      <c r="F1021" s="22" t="s">
        <v>931</v>
      </c>
    </row>
    <row r="1022" spans="1:6" s="21" customFormat="1" ht="14.25" customHeight="1" x14ac:dyDescent="0.2">
      <c r="A1022" s="16" t="s">
        <v>373</v>
      </c>
      <c r="B1022" s="16" t="s">
        <v>362</v>
      </c>
      <c r="C1022" s="16">
        <v>1</v>
      </c>
      <c r="D1022" s="16" t="s">
        <v>888</v>
      </c>
      <c r="E1022" s="16">
        <v>11</v>
      </c>
      <c r="F1022" s="22" t="s">
        <v>12</v>
      </c>
    </row>
    <row r="1023" spans="1:6" s="21" customFormat="1" ht="14.25" customHeight="1" x14ac:dyDescent="0.2">
      <c r="A1023" s="16" t="s">
        <v>373</v>
      </c>
      <c r="B1023" s="16" t="s">
        <v>362</v>
      </c>
      <c r="C1023" s="16">
        <v>1</v>
      </c>
      <c r="D1023" s="16" t="s">
        <v>889</v>
      </c>
      <c r="E1023" s="16">
        <v>12</v>
      </c>
      <c r="F1023" s="22" t="s">
        <v>932</v>
      </c>
    </row>
    <row r="1024" spans="1:6" s="21" customFormat="1" ht="14.25" customHeight="1" x14ac:dyDescent="0.2">
      <c r="A1024" s="16" t="s">
        <v>373</v>
      </c>
      <c r="B1024" s="16" t="s">
        <v>362</v>
      </c>
      <c r="C1024" s="16">
        <v>1</v>
      </c>
      <c r="D1024" s="16" t="s">
        <v>888</v>
      </c>
      <c r="E1024" s="16">
        <v>13</v>
      </c>
      <c r="F1024" s="22" t="s">
        <v>201</v>
      </c>
    </row>
    <row r="1025" spans="1:6" s="21" customFormat="1" ht="14.25" customHeight="1" x14ac:dyDescent="0.2">
      <c r="A1025" s="16"/>
      <c r="B1025" s="16"/>
      <c r="C1025" s="16"/>
      <c r="D1025" s="16"/>
      <c r="E1025" s="16"/>
      <c r="F1025" s="16"/>
    </row>
    <row r="1026" spans="1:6" s="21" customFormat="1" ht="14.25" customHeight="1" x14ac:dyDescent="0.2">
      <c r="A1026" s="16" t="s">
        <v>647</v>
      </c>
      <c r="B1026" s="16" t="s">
        <v>694</v>
      </c>
      <c r="C1026" s="16">
        <v>2</v>
      </c>
      <c r="D1026" s="16">
        <v>1</v>
      </c>
      <c r="E1026" s="16"/>
      <c r="F1026" s="16"/>
    </row>
    <row r="1027" spans="1:6" s="21" customFormat="1" ht="14.25" customHeight="1" x14ac:dyDescent="0.2">
      <c r="A1027" s="16" t="s">
        <v>647</v>
      </c>
      <c r="B1027" s="16" t="s">
        <v>694</v>
      </c>
      <c r="C1027" s="16">
        <v>1</v>
      </c>
      <c r="D1027" s="16" t="s">
        <v>887</v>
      </c>
      <c r="E1027" s="16">
        <v>1</v>
      </c>
      <c r="F1027" s="16" t="s">
        <v>631</v>
      </c>
    </row>
    <row r="1028" spans="1:6" s="21" customFormat="1" ht="14.25" customHeight="1" x14ac:dyDescent="0.2">
      <c r="A1028" s="16" t="s">
        <v>647</v>
      </c>
      <c r="B1028" s="16" t="s">
        <v>694</v>
      </c>
      <c r="C1028" s="16">
        <v>1</v>
      </c>
      <c r="D1028" s="16" t="s">
        <v>887</v>
      </c>
      <c r="E1028" s="16">
        <v>2</v>
      </c>
      <c r="F1028" s="22" t="s">
        <v>933</v>
      </c>
    </row>
    <row r="1029" spans="1:6" s="21" customFormat="1" ht="14.25" customHeight="1" x14ac:dyDescent="0.2">
      <c r="A1029" s="16" t="s">
        <v>647</v>
      </c>
      <c r="B1029" s="16" t="s">
        <v>694</v>
      </c>
      <c r="C1029" s="16">
        <v>1</v>
      </c>
      <c r="D1029" s="16" t="s">
        <v>887</v>
      </c>
      <c r="E1029" s="16">
        <v>3</v>
      </c>
      <c r="F1029" s="22" t="s">
        <v>934</v>
      </c>
    </row>
    <row r="1030" spans="1:6" s="21" customFormat="1" ht="14.25" customHeight="1" x14ac:dyDescent="0.2">
      <c r="A1030" s="16" t="s">
        <v>647</v>
      </c>
      <c r="B1030" s="16" t="s">
        <v>694</v>
      </c>
      <c r="C1030" s="16">
        <v>1</v>
      </c>
      <c r="D1030" s="16" t="s">
        <v>887</v>
      </c>
      <c r="E1030" s="16">
        <v>4</v>
      </c>
      <c r="F1030" s="22" t="s">
        <v>385</v>
      </c>
    </row>
    <row r="1031" spans="1:6" s="21" customFormat="1" ht="14.25" customHeight="1" x14ac:dyDescent="0.2">
      <c r="A1031" s="16" t="s">
        <v>647</v>
      </c>
      <c r="B1031" s="16" t="s">
        <v>694</v>
      </c>
      <c r="C1031" s="16">
        <v>1</v>
      </c>
      <c r="D1031" s="16" t="s">
        <v>887</v>
      </c>
      <c r="E1031" s="16">
        <v>5</v>
      </c>
      <c r="F1031" s="22" t="s">
        <v>76</v>
      </c>
    </row>
    <row r="1032" spans="1:6" s="21" customFormat="1" ht="14.25" customHeight="1" x14ac:dyDescent="0.2">
      <c r="A1032" s="16" t="s">
        <v>647</v>
      </c>
      <c r="B1032" s="16" t="s">
        <v>694</v>
      </c>
      <c r="C1032" s="16">
        <v>2</v>
      </c>
      <c r="D1032" s="16" t="s">
        <v>887</v>
      </c>
      <c r="E1032" s="16">
        <v>6</v>
      </c>
      <c r="F1032" s="22" t="s">
        <v>935</v>
      </c>
    </row>
    <row r="1033" spans="1:6" s="21" customFormat="1" ht="14.25" customHeight="1" x14ac:dyDescent="0.2">
      <c r="A1033" s="16" t="s">
        <v>647</v>
      </c>
      <c r="B1033" s="16" t="s">
        <v>694</v>
      </c>
      <c r="C1033" s="16">
        <v>2</v>
      </c>
      <c r="D1033" s="16" t="s">
        <v>888</v>
      </c>
      <c r="E1033" s="16">
        <v>7</v>
      </c>
      <c r="F1033" s="22" t="s">
        <v>936</v>
      </c>
    </row>
    <row r="1034" spans="1:6" s="21" customFormat="1" ht="14.25" customHeight="1" x14ac:dyDescent="0.2">
      <c r="A1034" s="16" t="s">
        <v>647</v>
      </c>
      <c r="B1034" s="16" t="s">
        <v>694</v>
      </c>
      <c r="C1034" s="16">
        <v>3</v>
      </c>
      <c r="D1034" s="16" t="s">
        <v>887</v>
      </c>
      <c r="E1034" s="16">
        <v>8</v>
      </c>
      <c r="F1034" s="22" t="s">
        <v>250</v>
      </c>
    </row>
    <row r="1035" spans="1:6" s="21" customFormat="1" ht="14.25" customHeight="1" x14ac:dyDescent="0.2">
      <c r="A1035" s="16" t="s">
        <v>647</v>
      </c>
      <c r="B1035" s="16" t="s">
        <v>694</v>
      </c>
      <c r="C1035" s="16">
        <v>3</v>
      </c>
      <c r="D1035" s="16" t="s">
        <v>887</v>
      </c>
      <c r="E1035" s="16">
        <v>9</v>
      </c>
      <c r="F1035" s="22" t="s">
        <v>937</v>
      </c>
    </row>
    <row r="1036" spans="1:6" s="21" customFormat="1" ht="14.25" customHeight="1" x14ac:dyDescent="0.2">
      <c r="A1036" s="16" t="s">
        <v>647</v>
      </c>
      <c r="B1036" s="16" t="s">
        <v>694</v>
      </c>
      <c r="C1036" s="16">
        <v>3</v>
      </c>
      <c r="D1036" s="16" t="s">
        <v>887</v>
      </c>
      <c r="E1036" s="16">
        <v>10</v>
      </c>
      <c r="F1036" s="22" t="s">
        <v>938</v>
      </c>
    </row>
    <row r="1037" spans="1:6" s="21" customFormat="1" ht="14.25" customHeight="1" x14ac:dyDescent="0.2">
      <c r="A1037" s="16" t="s">
        <v>647</v>
      </c>
      <c r="B1037" s="16" t="s">
        <v>694</v>
      </c>
      <c r="C1037" s="16">
        <v>3</v>
      </c>
      <c r="D1037" s="16" t="s">
        <v>888</v>
      </c>
      <c r="E1037" s="16">
        <v>11</v>
      </c>
      <c r="F1037" s="22" t="s">
        <v>442</v>
      </c>
    </row>
    <row r="1038" spans="1:6" ht="14.25" customHeight="1" x14ac:dyDescent="0.2">
      <c r="A1038" s="2" t="s">
        <v>647</v>
      </c>
      <c r="B1038" s="2" t="s">
        <v>694</v>
      </c>
      <c r="C1038" s="2">
        <v>3</v>
      </c>
      <c r="D1038" s="2" t="s">
        <v>887</v>
      </c>
      <c r="E1038" s="2">
        <v>12</v>
      </c>
      <c r="F1038" s="6" t="s">
        <v>523</v>
      </c>
    </row>
    <row r="1039" spans="1:6" ht="14.25" customHeight="1" x14ac:dyDescent="0.2">
      <c r="A1039" s="2" t="s">
        <v>647</v>
      </c>
      <c r="B1039" s="2" t="s">
        <v>694</v>
      </c>
      <c r="C1039" s="2">
        <v>3</v>
      </c>
      <c r="D1039" s="2" t="s">
        <v>887</v>
      </c>
      <c r="E1039" s="2">
        <v>13</v>
      </c>
      <c r="F1039" s="6" t="s">
        <v>771</v>
      </c>
    </row>
    <row r="1040" spans="1:6" ht="14.25" customHeight="1" x14ac:dyDescent="0.2">
      <c r="A1040" s="2" t="s">
        <v>647</v>
      </c>
      <c r="B1040" s="2" t="s">
        <v>694</v>
      </c>
      <c r="C1040" s="2">
        <v>3</v>
      </c>
      <c r="D1040" s="2" t="s">
        <v>888</v>
      </c>
      <c r="E1040" s="2">
        <v>14</v>
      </c>
      <c r="F1040" s="2" t="s">
        <v>504</v>
      </c>
    </row>
    <row r="1041" spans="1:6" ht="14.25" customHeight="1" x14ac:dyDescent="0.2">
      <c r="A1041" s="2"/>
      <c r="B1041" s="2"/>
      <c r="C1041" s="2"/>
      <c r="D1041" s="2"/>
      <c r="E1041" s="2"/>
      <c r="F1041" s="2"/>
    </row>
    <row r="1042" spans="1:6" ht="14.25" customHeight="1" x14ac:dyDescent="0.2">
      <c r="A1042" s="2" t="s">
        <v>647</v>
      </c>
      <c r="B1042" s="2" t="s">
        <v>709</v>
      </c>
      <c r="C1042" s="2">
        <v>0</v>
      </c>
      <c r="D1042" s="2">
        <v>2</v>
      </c>
      <c r="E1042" s="2"/>
      <c r="F1042" s="2"/>
    </row>
    <row r="1043" spans="1:6" ht="14.25" customHeight="1" x14ac:dyDescent="0.2">
      <c r="A1043" s="2" t="s">
        <v>647</v>
      </c>
      <c r="B1043" s="2" t="s">
        <v>709</v>
      </c>
      <c r="C1043" s="2">
        <v>2</v>
      </c>
      <c r="D1043" s="2" t="s">
        <v>887</v>
      </c>
      <c r="E1043" s="2">
        <v>1</v>
      </c>
      <c r="F1043" s="6" t="s">
        <v>939</v>
      </c>
    </row>
    <row r="1044" spans="1:6" ht="14.25" customHeight="1" x14ac:dyDescent="0.2">
      <c r="A1044" s="2" t="s">
        <v>647</v>
      </c>
      <c r="B1044" s="2" t="s">
        <v>709</v>
      </c>
      <c r="C1044" s="2">
        <v>2</v>
      </c>
      <c r="D1044" s="2" t="s">
        <v>888</v>
      </c>
      <c r="E1044" s="2">
        <v>2</v>
      </c>
      <c r="F1044" s="6" t="s">
        <v>940</v>
      </c>
    </row>
    <row r="1045" spans="1:6" ht="14.25" customHeight="1" x14ac:dyDescent="0.2">
      <c r="A1045" s="2" t="s">
        <v>647</v>
      </c>
      <c r="B1045" s="2" t="s">
        <v>709</v>
      </c>
      <c r="C1045" s="2">
        <v>2</v>
      </c>
      <c r="D1045" s="2" t="s">
        <v>888</v>
      </c>
      <c r="E1045" s="2">
        <v>3</v>
      </c>
      <c r="F1045" s="6" t="s">
        <v>787</v>
      </c>
    </row>
    <row r="1046" spans="1:6" ht="14.25" customHeight="1" x14ac:dyDescent="0.2">
      <c r="A1046" s="2" t="s">
        <v>647</v>
      </c>
      <c r="B1046" s="2" t="s">
        <v>709</v>
      </c>
      <c r="C1046" s="2">
        <v>2</v>
      </c>
      <c r="D1046" s="2" t="s">
        <v>888</v>
      </c>
      <c r="E1046" s="2">
        <v>4</v>
      </c>
      <c r="F1046" s="6" t="s">
        <v>246</v>
      </c>
    </row>
    <row r="1047" spans="1:6" ht="14.25" customHeight="1" x14ac:dyDescent="0.2">
      <c r="A1047" s="2" t="s">
        <v>647</v>
      </c>
      <c r="B1047" s="2" t="s">
        <v>709</v>
      </c>
      <c r="C1047" s="2">
        <v>2</v>
      </c>
      <c r="D1047" s="2" t="s">
        <v>888</v>
      </c>
      <c r="E1047" s="2">
        <v>5</v>
      </c>
      <c r="F1047" s="6" t="s">
        <v>225</v>
      </c>
    </row>
    <row r="1048" spans="1:6" ht="14.25" customHeight="1" x14ac:dyDescent="0.2">
      <c r="A1048" s="2" t="s">
        <v>647</v>
      </c>
      <c r="B1048" s="2" t="s">
        <v>709</v>
      </c>
      <c r="C1048" s="2">
        <v>2</v>
      </c>
      <c r="D1048" s="2" t="s">
        <v>888</v>
      </c>
      <c r="E1048" s="2">
        <v>6</v>
      </c>
      <c r="F1048" s="6" t="s">
        <v>941</v>
      </c>
    </row>
    <row r="1049" spans="1:6" ht="14.25" customHeight="1" x14ac:dyDescent="0.2">
      <c r="A1049" s="2" t="s">
        <v>647</v>
      </c>
      <c r="B1049" s="2" t="s">
        <v>709</v>
      </c>
      <c r="C1049" s="2">
        <v>2</v>
      </c>
      <c r="D1049" s="2" t="s">
        <v>887</v>
      </c>
      <c r="E1049" s="2">
        <v>7</v>
      </c>
      <c r="F1049" s="6" t="s">
        <v>942</v>
      </c>
    </row>
    <row r="1050" spans="1:6" ht="14.25" customHeight="1" x14ac:dyDescent="0.2">
      <c r="A1050" s="2" t="s">
        <v>647</v>
      </c>
      <c r="B1050" s="2" t="s">
        <v>709</v>
      </c>
      <c r="C1050" s="2">
        <v>2</v>
      </c>
      <c r="D1050" s="2" t="s">
        <v>887</v>
      </c>
      <c r="E1050" s="2">
        <v>8</v>
      </c>
      <c r="F1050" s="6" t="s">
        <v>779</v>
      </c>
    </row>
    <row r="1051" spans="1:6" ht="14.25" customHeight="1" x14ac:dyDescent="0.2">
      <c r="A1051" s="2" t="s">
        <v>647</v>
      </c>
      <c r="B1051" s="2" t="s">
        <v>709</v>
      </c>
      <c r="C1051" s="2">
        <v>2</v>
      </c>
      <c r="D1051" s="2" t="s">
        <v>887</v>
      </c>
      <c r="E1051" s="2">
        <v>9</v>
      </c>
      <c r="F1051" s="6" t="s">
        <v>6</v>
      </c>
    </row>
    <row r="1052" spans="1:6" ht="14.25" customHeight="1" x14ac:dyDescent="0.2">
      <c r="A1052" s="2" t="s">
        <v>647</v>
      </c>
      <c r="B1052" s="2" t="s">
        <v>709</v>
      </c>
      <c r="C1052" s="2">
        <v>3</v>
      </c>
      <c r="D1052" s="2" t="s">
        <v>888</v>
      </c>
      <c r="E1052" s="2">
        <v>10</v>
      </c>
      <c r="F1052" s="6" t="s">
        <v>943</v>
      </c>
    </row>
    <row r="1053" spans="1:6" ht="14.25" customHeight="1" x14ac:dyDescent="0.2">
      <c r="A1053" s="2" t="s">
        <v>647</v>
      </c>
      <c r="B1053" s="2" t="s">
        <v>709</v>
      </c>
      <c r="C1053" s="2">
        <v>3</v>
      </c>
      <c r="D1053" s="2" t="s">
        <v>888</v>
      </c>
      <c r="E1053" s="2">
        <v>11</v>
      </c>
      <c r="F1053" s="6" t="s">
        <v>944</v>
      </c>
    </row>
    <row r="1054" spans="1:6" ht="14.25" customHeight="1" x14ac:dyDescent="0.2">
      <c r="A1054" s="2" t="s">
        <v>647</v>
      </c>
      <c r="B1054" s="2" t="s">
        <v>709</v>
      </c>
      <c r="C1054" s="2">
        <v>3</v>
      </c>
      <c r="D1054" s="2" t="s">
        <v>887</v>
      </c>
      <c r="E1054" s="2">
        <v>12</v>
      </c>
      <c r="F1054" s="6" t="s">
        <v>945</v>
      </c>
    </row>
    <row r="1055" spans="1:6" ht="14.25" customHeight="1" x14ac:dyDescent="0.2">
      <c r="A1055" s="2" t="s">
        <v>647</v>
      </c>
      <c r="B1055" s="2" t="s">
        <v>709</v>
      </c>
      <c r="C1055" s="2">
        <v>3</v>
      </c>
      <c r="D1055" s="2" t="s">
        <v>888</v>
      </c>
      <c r="E1055" s="2">
        <v>13</v>
      </c>
      <c r="F1055" s="6" t="s">
        <v>782</v>
      </c>
    </row>
    <row r="1056" spans="1:6" ht="14.25" customHeight="1" x14ac:dyDescent="0.2">
      <c r="A1056" s="2" t="s">
        <v>647</v>
      </c>
      <c r="B1056" s="2" t="s">
        <v>709</v>
      </c>
      <c r="C1056" s="2">
        <v>3</v>
      </c>
      <c r="D1056" s="2" t="s">
        <v>888</v>
      </c>
      <c r="E1056" s="2">
        <v>14</v>
      </c>
      <c r="F1056" s="6" t="s">
        <v>293</v>
      </c>
    </row>
    <row r="1057" spans="1:6" ht="14.25" customHeight="1" x14ac:dyDescent="0.2">
      <c r="A1057" s="2" t="s">
        <v>647</v>
      </c>
      <c r="B1057" s="2" t="s">
        <v>709</v>
      </c>
      <c r="C1057" s="2">
        <v>3</v>
      </c>
      <c r="D1057" s="2" t="s">
        <v>888</v>
      </c>
      <c r="E1057" s="2">
        <v>15</v>
      </c>
      <c r="F1057" s="6" t="s">
        <v>946</v>
      </c>
    </row>
    <row r="1058" spans="1:6" ht="14.25" customHeight="1" x14ac:dyDescent="0.2">
      <c r="A1058" s="2" t="s">
        <v>647</v>
      </c>
      <c r="B1058" s="2" t="s">
        <v>709</v>
      </c>
      <c r="C1058" s="2">
        <v>3</v>
      </c>
      <c r="D1058" s="2" t="s">
        <v>888</v>
      </c>
      <c r="E1058" s="2">
        <v>16</v>
      </c>
      <c r="F1058" s="6" t="s">
        <v>947</v>
      </c>
    </row>
    <row r="1059" spans="1:6" ht="14.25" customHeight="1" x14ac:dyDescent="0.2">
      <c r="A1059" s="2" t="s">
        <v>647</v>
      </c>
      <c r="B1059" s="2" t="s">
        <v>709</v>
      </c>
      <c r="C1059" s="2">
        <v>3</v>
      </c>
      <c r="D1059" s="2" t="s">
        <v>888</v>
      </c>
      <c r="E1059" s="2">
        <v>17</v>
      </c>
      <c r="F1059" s="6" t="s">
        <v>871</v>
      </c>
    </row>
    <row r="1060" spans="1:6" ht="14.25" customHeight="1" x14ac:dyDescent="0.2">
      <c r="A1060" s="2" t="s">
        <v>647</v>
      </c>
      <c r="B1060" s="2" t="s">
        <v>709</v>
      </c>
      <c r="C1060" s="2">
        <v>3</v>
      </c>
      <c r="D1060" s="2" t="s">
        <v>888</v>
      </c>
      <c r="E1060" s="2">
        <v>18</v>
      </c>
      <c r="F1060" s="6" t="s">
        <v>277</v>
      </c>
    </row>
    <row r="1061" spans="1:6" ht="14.25" customHeight="1" x14ac:dyDescent="0.2">
      <c r="A1061" s="2" t="s">
        <v>647</v>
      </c>
      <c r="B1061" s="2" t="s">
        <v>709</v>
      </c>
      <c r="C1061" s="2">
        <v>3</v>
      </c>
      <c r="D1061" s="2" t="s">
        <v>889</v>
      </c>
      <c r="E1061" s="2">
        <v>19</v>
      </c>
      <c r="F1061" s="6" t="s">
        <v>851</v>
      </c>
    </row>
    <row r="1062" spans="1:6" ht="14.25" customHeight="1" x14ac:dyDescent="0.2">
      <c r="A1062" s="2" t="s">
        <v>647</v>
      </c>
      <c r="B1062" s="2" t="s">
        <v>709</v>
      </c>
      <c r="C1062" s="2">
        <v>3</v>
      </c>
      <c r="D1062" s="2" t="s">
        <v>887</v>
      </c>
      <c r="E1062" s="2">
        <v>20</v>
      </c>
      <c r="F1062" s="6" t="s">
        <v>126</v>
      </c>
    </row>
    <row r="1063" spans="1:6" ht="14.25" customHeight="1" x14ac:dyDescent="0.2">
      <c r="A1063" s="2" t="s">
        <v>647</v>
      </c>
      <c r="B1063" s="2" t="s">
        <v>709</v>
      </c>
      <c r="C1063" s="2">
        <v>3</v>
      </c>
      <c r="D1063" s="2" t="s">
        <v>888</v>
      </c>
      <c r="E1063" s="2">
        <v>21</v>
      </c>
      <c r="F1063" s="6" t="s">
        <v>948</v>
      </c>
    </row>
    <row r="1064" spans="1:6" ht="14.25" customHeight="1" x14ac:dyDescent="0.2">
      <c r="A1064" s="2" t="s">
        <v>647</v>
      </c>
      <c r="B1064" s="2" t="s">
        <v>709</v>
      </c>
      <c r="C1064" s="2">
        <v>3</v>
      </c>
      <c r="D1064" s="2" t="s">
        <v>888</v>
      </c>
      <c r="E1064" s="2">
        <v>22</v>
      </c>
      <c r="F1064" s="6" t="s">
        <v>949</v>
      </c>
    </row>
    <row r="1065" spans="1:6" ht="14.25" customHeight="1" x14ac:dyDescent="0.2">
      <c r="A1065" s="2" t="s">
        <v>647</v>
      </c>
      <c r="B1065" s="2" t="s">
        <v>709</v>
      </c>
      <c r="C1065" s="2">
        <v>3</v>
      </c>
      <c r="D1065" s="2" t="s">
        <v>888</v>
      </c>
      <c r="E1065" s="2">
        <v>23</v>
      </c>
      <c r="F1065" s="6" t="s">
        <v>391</v>
      </c>
    </row>
    <row r="1066" spans="1:6" ht="14.25" customHeight="1" x14ac:dyDescent="0.2">
      <c r="A1066" s="2" t="s">
        <v>647</v>
      </c>
      <c r="B1066" s="2" t="s">
        <v>709</v>
      </c>
      <c r="C1066" s="2">
        <v>3</v>
      </c>
      <c r="D1066" s="2" t="s">
        <v>888</v>
      </c>
      <c r="E1066" s="2">
        <v>24</v>
      </c>
      <c r="F1066" s="2" t="s">
        <v>447</v>
      </c>
    </row>
    <row r="1067" spans="1:6" ht="14.25" customHeight="1" x14ac:dyDescent="0.2">
      <c r="A1067" s="2" t="s">
        <v>647</v>
      </c>
      <c r="B1067" s="2" t="s">
        <v>709</v>
      </c>
      <c r="C1067" s="2">
        <v>3</v>
      </c>
      <c r="D1067" s="2" t="s">
        <v>888</v>
      </c>
      <c r="E1067" s="2">
        <v>25</v>
      </c>
      <c r="F1067" s="2" t="s">
        <v>702</v>
      </c>
    </row>
    <row r="1068" spans="1:6" ht="14.25" customHeight="1" x14ac:dyDescent="0.2">
      <c r="A1068" s="2"/>
      <c r="B1068" s="2"/>
      <c r="C1068" s="2"/>
      <c r="E1068" s="2"/>
      <c r="F1068" s="2"/>
    </row>
    <row r="1069" spans="1:6" ht="14.25" customHeight="1" x14ac:dyDescent="0.2">
      <c r="A1069" s="2" t="s">
        <v>647</v>
      </c>
      <c r="B1069" s="2" t="s">
        <v>743</v>
      </c>
      <c r="C1069" s="2">
        <v>0</v>
      </c>
      <c r="D1069">
        <v>2</v>
      </c>
      <c r="E1069" s="2"/>
      <c r="F1069" s="2"/>
    </row>
    <row r="1070" spans="1:6" ht="14.25" customHeight="1" x14ac:dyDescent="0.2">
      <c r="A1070" s="2" t="s">
        <v>647</v>
      </c>
      <c r="B1070" s="2" t="s">
        <v>743</v>
      </c>
      <c r="C1070" s="2">
        <v>2</v>
      </c>
      <c r="D1070" s="2" t="s">
        <v>887</v>
      </c>
      <c r="E1070" s="2">
        <v>1</v>
      </c>
      <c r="F1070" s="2" t="s">
        <v>235</v>
      </c>
    </row>
    <row r="1071" spans="1:6" ht="14.25" customHeight="1" x14ac:dyDescent="0.2">
      <c r="A1071" s="2" t="s">
        <v>647</v>
      </c>
      <c r="B1071" s="2" t="s">
        <v>743</v>
      </c>
      <c r="C1071" s="2">
        <v>2</v>
      </c>
      <c r="D1071" s="2" t="s">
        <v>888</v>
      </c>
      <c r="E1071" s="2">
        <v>2</v>
      </c>
      <c r="F1071" s="2" t="s">
        <v>345</v>
      </c>
    </row>
    <row r="1072" spans="1:6" ht="14.25" customHeight="1" x14ac:dyDescent="0.2">
      <c r="A1072" s="2" t="s">
        <v>647</v>
      </c>
      <c r="B1072" s="2" t="s">
        <v>743</v>
      </c>
      <c r="C1072" s="2">
        <v>2</v>
      </c>
      <c r="D1072" s="2" t="s">
        <v>887</v>
      </c>
      <c r="E1072" s="2">
        <v>3</v>
      </c>
      <c r="F1072" s="2" t="s">
        <v>858</v>
      </c>
    </row>
    <row r="1073" spans="1:6" ht="14.25" customHeight="1" x14ac:dyDescent="0.2">
      <c r="A1073" s="2" t="s">
        <v>647</v>
      </c>
      <c r="B1073" s="2" t="s">
        <v>743</v>
      </c>
      <c r="C1073" s="2">
        <v>2</v>
      </c>
      <c r="D1073" s="2" t="s">
        <v>888</v>
      </c>
      <c r="E1073" s="2">
        <v>4</v>
      </c>
      <c r="F1073" s="2" t="s">
        <v>182</v>
      </c>
    </row>
    <row r="1074" spans="1:6" ht="14.25" customHeight="1" x14ac:dyDescent="0.2">
      <c r="A1074" s="2"/>
      <c r="B1074" s="2"/>
      <c r="C1074" s="2"/>
      <c r="D1074" s="2"/>
      <c r="E1074" s="2"/>
      <c r="F1074" s="2"/>
    </row>
    <row r="1075" spans="1:6" ht="14.25" customHeight="1" x14ac:dyDescent="0.2">
      <c r="A1075" s="2" t="s">
        <v>647</v>
      </c>
      <c r="B1075" s="2" t="s">
        <v>426</v>
      </c>
      <c r="C1075" s="2">
        <v>1</v>
      </c>
      <c r="D1075" s="2">
        <v>3</v>
      </c>
      <c r="E1075" s="2"/>
      <c r="F1075" s="2"/>
    </row>
    <row r="1076" spans="1:6" ht="14.25" customHeight="1" x14ac:dyDescent="0.2">
      <c r="A1076" s="2" t="s">
        <v>647</v>
      </c>
      <c r="B1076" s="2" t="s">
        <v>426</v>
      </c>
      <c r="C1076" s="2">
        <v>1</v>
      </c>
      <c r="D1076" s="2" t="s">
        <v>887</v>
      </c>
      <c r="E1076" s="2">
        <v>1</v>
      </c>
      <c r="F1076" s="6" t="s">
        <v>950</v>
      </c>
    </row>
    <row r="1077" spans="1:6" ht="14.25" customHeight="1" x14ac:dyDescent="0.2">
      <c r="A1077" s="2" t="s">
        <v>647</v>
      </c>
      <c r="B1077" s="2" t="s">
        <v>426</v>
      </c>
      <c r="C1077" s="2">
        <v>1</v>
      </c>
      <c r="D1077" s="2" t="s">
        <v>887</v>
      </c>
      <c r="E1077" s="2">
        <v>2</v>
      </c>
      <c r="F1077" s="2" t="s">
        <v>103</v>
      </c>
    </row>
    <row r="1078" spans="1:6" ht="14.25" customHeight="1" x14ac:dyDescent="0.2">
      <c r="A1078" s="2" t="s">
        <v>647</v>
      </c>
      <c r="B1078" s="2" t="s">
        <v>426</v>
      </c>
      <c r="C1078" s="2">
        <v>1</v>
      </c>
      <c r="D1078" s="2" t="s">
        <v>888</v>
      </c>
      <c r="E1078" s="2">
        <v>3</v>
      </c>
      <c r="F1078" s="2" t="s">
        <v>475</v>
      </c>
    </row>
    <row r="1079" spans="1:6" ht="14.25" customHeight="1" x14ac:dyDescent="0.2">
      <c r="A1079" s="2" t="s">
        <v>647</v>
      </c>
      <c r="B1079" s="2" t="s">
        <v>426</v>
      </c>
      <c r="C1079" s="2">
        <v>2</v>
      </c>
      <c r="D1079" s="2" t="s">
        <v>887</v>
      </c>
      <c r="E1079" s="2">
        <v>4</v>
      </c>
      <c r="F1079" s="6" t="s">
        <v>951</v>
      </c>
    </row>
    <row r="1080" spans="1:6" ht="14.25" customHeight="1" x14ac:dyDescent="0.2">
      <c r="A1080" s="2" t="s">
        <v>647</v>
      </c>
      <c r="B1080" s="2" t="s">
        <v>426</v>
      </c>
      <c r="C1080" s="2">
        <v>2</v>
      </c>
      <c r="D1080" s="2" t="s">
        <v>887</v>
      </c>
      <c r="E1080" s="2">
        <v>5</v>
      </c>
      <c r="F1080" s="2" t="s">
        <v>418</v>
      </c>
    </row>
    <row r="1081" spans="1:6" ht="14.25" customHeight="1" x14ac:dyDescent="0.2">
      <c r="A1081" s="2" t="s">
        <v>647</v>
      </c>
      <c r="B1081" s="2" t="s">
        <v>426</v>
      </c>
      <c r="C1081" s="2">
        <v>2</v>
      </c>
      <c r="D1081" s="2" t="s">
        <v>888</v>
      </c>
      <c r="E1081" s="2">
        <v>6</v>
      </c>
      <c r="F1081" s="2" t="s">
        <v>444</v>
      </c>
    </row>
    <row r="1082" spans="1:6" ht="14.25" customHeight="1" x14ac:dyDescent="0.2">
      <c r="A1082" s="2" t="s">
        <v>647</v>
      </c>
      <c r="B1082" s="2" t="s">
        <v>426</v>
      </c>
      <c r="C1082" s="2">
        <v>3</v>
      </c>
      <c r="D1082" s="2" t="s">
        <v>888</v>
      </c>
      <c r="E1082" s="2">
        <v>7</v>
      </c>
      <c r="F1082" s="2" t="s">
        <v>330</v>
      </c>
    </row>
    <row r="1083" spans="1:6" ht="14.25" customHeight="1" x14ac:dyDescent="0.2">
      <c r="A1083" s="2" t="s">
        <v>647</v>
      </c>
      <c r="B1083" s="2" t="s">
        <v>426</v>
      </c>
      <c r="C1083" s="2">
        <v>3</v>
      </c>
      <c r="D1083" s="2" t="s">
        <v>888</v>
      </c>
      <c r="E1083" s="2">
        <v>8</v>
      </c>
      <c r="F1083" s="2" t="s">
        <v>578</v>
      </c>
    </row>
    <row r="1084" spans="1:6" ht="14.25" customHeight="1" x14ac:dyDescent="0.2">
      <c r="A1084" s="2" t="s">
        <v>647</v>
      </c>
      <c r="B1084" s="2" t="s">
        <v>426</v>
      </c>
      <c r="C1084" s="2">
        <v>3</v>
      </c>
      <c r="D1084" s="2" t="s">
        <v>888</v>
      </c>
      <c r="E1084" s="2">
        <v>9</v>
      </c>
      <c r="F1084" s="2" t="s">
        <v>60</v>
      </c>
    </row>
    <row r="1085" spans="1:6" ht="14.25" customHeight="1" x14ac:dyDescent="0.2">
      <c r="A1085" s="2" t="s">
        <v>647</v>
      </c>
      <c r="B1085" s="2" t="s">
        <v>426</v>
      </c>
      <c r="C1085" s="2">
        <v>3</v>
      </c>
      <c r="D1085" s="2" t="s">
        <v>888</v>
      </c>
      <c r="E1085" s="2">
        <v>10</v>
      </c>
      <c r="F1085" s="2" t="s">
        <v>598</v>
      </c>
    </row>
    <row r="1086" spans="1:6" ht="14.25" customHeight="1" x14ac:dyDescent="0.2">
      <c r="A1086" s="2" t="s">
        <v>647</v>
      </c>
      <c r="B1086" s="2" t="s">
        <v>426</v>
      </c>
      <c r="C1086" s="2">
        <v>3</v>
      </c>
      <c r="D1086" s="2" t="s">
        <v>887</v>
      </c>
      <c r="E1086" s="2">
        <v>11</v>
      </c>
      <c r="F1086" s="2" t="s">
        <v>673</v>
      </c>
    </row>
    <row r="1087" spans="1:6" ht="14.25" customHeight="1" x14ac:dyDescent="0.2">
      <c r="A1087" s="2"/>
      <c r="B1087" s="2"/>
      <c r="C1087" s="2"/>
      <c r="D1087" s="2"/>
      <c r="E1087" s="2"/>
      <c r="F1087" s="2"/>
    </row>
    <row r="1088" spans="1:6" ht="14.25" customHeight="1" x14ac:dyDescent="0.2">
      <c r="A1088" s="2" t="s">
        <v>647</v>
      </c>
      <c r="B1088" s="2" t="s">
        <v>142</v>
      </c>
      <c r="C1088" s="2">
        <v>3</v>
      </c>
      <c r="D1088" s="2">
        <v>5</v>
      </c>
      <c r="E1088" s="2"/>
      <c r="F1088" s="2"/>
    </row>
    <row r="1089" spans="1:6" ht="14.25" customHeight="1" x14ac:dyDescent="0.2">
      <c r="A1089" s="2" t="s">
        <v>647</v>
      </c>
      <c r="B1089" s="2" t="s">
        <v>142</v>
      </c>
      <c r="C1089" s="2">
        <v>1</v>
      </c>
      <c r="D1089" s="2" t="s">
        <v>887</v>
      </c>
      <c r="E1089" s="2">
        <v>1</v>
      </c>
      <c r="F1089" s="2" t="s">
        <v>180</v>
      </c>
    </row>
    <row r="1090" spans="1:6" ht="14.25" customHeight="1" x14ac:dyDescent="0.2">
      <c r="A1090" s="2" t="s">
        <v>647</v>
      </c>
      <c r="B1090" s="2" t="s">
        <v>142</v>
      </c>
      <c r="C1090" s="2">
        <v>1</v>
      </c>
      <c r="D1090" s="2" t="s">
        <v>888</v>
      </c>
      <c r="E1090" s="2">
        <v>2</v>
      </c>
      <c r="F1090" s="2" t="s">
        <v>170</v>
      </c>
    </row>
    <row r="1091" spans="1:6" ht="14.25" customHeight="1" x14ac:dyDescent="0.2">
      <c r="A1091" s="2" t="s">
        <v>647</v>
      </c>
      <c r="B1091" s="2" t="s">
        <v>142</v>
      </c>
      <c r="C1091" s="2">
        <v>1</v>
      </c>
      <c r="D1091" s="2" t="s">
        <v>888</v>
      </c>
      <c r="E1091" s="2">
        <v>3</v>
      </c>
      <c r="F1091" s="2" t="s">
        <v>492</v>
      </c>
    </row>
    <row r="1092" spans="1:6" ht="14.25" customHeight="1" x14ac:dyDescent="0.2">
      <c r="A1092" s="2" t="s">
        <v>647</v>
      </c>
      <c r="B1092" s="2" t="s">
        <v>142</v>
      </c>
      <c r="C1092" s="2">
        <v>1</v>
      </c>
      <c r="D1092" s="2" t="s">
        <v>887</v>
      </c>
      <c r="E1092" s="2">
        <v>4</v>
      </c>
      <c r="F1092" s="2" t="s">
        <v>314</v>
      </c>
    </row>
    <row r="1093" spans="1:6" ht="14.25" customHeight="1" x14ac:dyDescent="0.2">
      <c r="A1093" s="2" t="s">
        <v>647</v>
      </c>
      <c r="B1093" s="2" t="s">
        <v>142</v>
      </c>
      <c r="C1093" s="2">
        <v>1</v>
      </c>
      <c r="D1093" s="2" t="s">
        <v>887</v>
      </c>
      <c r="E1093" s="2">
        <v>5</v>
      </c>
      <c r="F1093" s="2" t="s">
        <v>343</v>
      </c>
    </row>
    <row r="1094" spans="1:6" ht="14.25" customHeight="1" x14ac:dyDescent="0.2">
      <c r="A1094" s="2" t="s">
        <v>647</v>
      </c>
      <c r="B1094" s="2" t="s">
        <v>142</v>
      </c>
      <c r="C1094" s="2">
        <v>2</v>
      </c>
      <c r="D1094" s="2" t="s">
        <v>888</v>
      </c>
      <c r="E1094" s="2">
        <v>6</v>
      </c>
      <c r="F1094" s="6" t="s">
        <v>952</v>
      </c>
    </row>
    <row r="1095" spans="1:6" ht="14.25" customHeight="1" x14ac:dyDescent="0.2">
      <c r="A1095" s="2" t="s">
        <v>647</v>
      </c>
      <c r="B1095" s="2" t="s">
        <v>142</v>
      </c>
      <c r="C1095" s="2">
        <v>2</v>
      </c>
      <c r="D1095" s="2" t="s">
        <v>888</v>
      </c>
      <c r="E1095" s="2">
        <v>7</v>
      </c>
      <c r="F1095" s="6" t="s">
        <v>529</v>
      </c>
    </row>
    <row r="1096" spans="1:6" ht="14.25" customHeight="1" x14ac:dyDescent="0.2">
      <c r="A1096" s="2" t="s">
        <v>647</v>
      </c>
      <c r="B1096" s="2" t="s">
        <v>142</v>
      </c>
      <c r="C1096" s="2">
        <v>2</v>
      </c>
      <c r="D1096" s="2" t="s">
        <v>889</v>
      </c>
      <c r="E1096" s="2">
        <v>8</v>
      </c>
      <c r="F1096" s="6" t="s">
        <v>953</v>
      </c>
    </row>
    <row r="1097" spans="1:6" ht="14.25" customHeight="1" x14ac:dyDescent="0.2">
      <c r="A1097" s="2" t="s">
        <v>647</v>
      </c>
      <c r="B1097" s="2" t="s">
        <v>142</v>
      </c>
      <c r="C1097" s="2">
        <v>2</v>
      </c>
      <c r="D1097" s="2" t="s">
        <v>888</v>
      </c>
      <c r="E1097" s="2">
        <v>9</v>
      </c>
      <c r="F1097" s="6" t="s">
        <v>954</v>
      </c>
    </row>
    <row r="1098" spans="1:6" ht="14.25" customHeight="1" x14ac:dyDescent="0.2">
      <c r="A1098" s="2" t="s">
        <v>647</v>
      </c>
      <c r="B1098" s="2" t="s">
        <v>142</v>
      </c>
      <c r="C1098" s="2">
        <v>2</v>
      </c>
      <c r="D1098" s="2" t="s">
        <v>887</v>
      </c>
      <c r="E1098" s="2">
        <v>10</v>
      </c>
      <c r="F1098" s="6" t="s">
        <v>265</v>
      </c>
    </row>
    <row r="1099" spans="1:6" ht="14.25" customHeight="1" x14ac:dyDescent="0.2">
      <c r="A1099" s="2" t="s">
        <v>647</v>
      </c>
      <c r="B1099" s="2" t="s">
        <v>142</v>
      </c>
      <c r="C1099" s="2">
        <v>2</v>
      </c>
      <c r="D1099" s="2" t="s">
        <v>889</v>
      </c>
      <c r="E1099" s="2">
        <v>11</v>
      </c>
      <c r="F1099" s="6" t="s">
        <v>955</v>
      </c>
    </row>
    <row r="1100" spans="1:6" ht="14.25" customHeight="1" x14ac:dyDescent="0.2">
      <c r="A1100" s="2" t="s">
        <v>647</v>
      </c>
      <c r="B1100" s="2" t="s">
        <v>142</v>
      </c>
      <c r="C1100" s="2">
        <v>2</v>
      </c>
      <c r="D1100" s="2" t="s">
        <v>888</v>
      </c>
      <c r="E1100" s="2">
        <v>12</v>
      </c>
      <c r="F1100" s="2" t="s">
        <v>485</v>
      </c>
    </row>
    <row r="1101" spans="1:6" ht="14.25" customHeight="1" x14ac:dyDescent="0.2">
      <c r="A1101" s="2" t="s">
        <v>647</v>
      </c>
      <c r="B1101" s="2" t="s">
        <v>142</v>
      </c>
      <c r="C1101" s="2">
        <v>2</v>
      </c>
      <c r="D1101" s="2" t="s">
        <v>887</v>
      </c>
      <c r="E1101" s="2">
        <v>13</v>
      </c>
      <c r="F1101" s="2" t="s">
        <v>712</v>
      </c>
    </row>
    <row r="1102" spans="1:6" ht="14.25" customHeight="1" x14ac:dyDescent="0.2">
      <c r="A1102" s="2" t="s">
        <v>647</v>
      </c>
      <c r="B1102" s="2" t="s">
        <v>142</v>
      </c>
      <c r="C1102" s="2">
        <v>2</v>
      </c>
      <c r="D1102" s="2" t="s">
        <v>888</v>
      </c>
      <c r="E1102" s="2">
        <v>14</v>
      </c>
      <c r="F1102" s="2" t="s">
        <v>21</v>
      </c>
    </row>
    <row r="1103" spans="1:6" ht="14.25" customHeight="1" x14ac:dyDescent="0.2">
      <c r="A1103" s="2" t="s">
        <v>647</v>
      </c>
      <c r="B1103" s="2" t="s">
        <v>142</v>
      </c>
      <c r="C1103" s="2">
        <v>3</v>
      </c>
      <c r="D1103" s="2" t="s">
        <v>888</v>
      </c>
      <c r="E1103" s="2">
        <v>15</v>
      </c>
      <c r="F1103" s="2" t="s">
        <v>52</v>
      </c>
    </row>
    <row r="1104" spans="1:6" ht="14.25" customHeight="1" x14ac:dyDescent="0.2">
      <c r="A1104" s="2" t="s">
        <v>647</v>
      </c>
      <c r="B1104" s="2" t="s">
        <v>142</v>
      </c>
      <c r="C1104" s="2">
        <v>3</v>
      </c>
      <c r="D1104" s="2" t="s">
        <v>888</v>
      </c>
      <c r="E1104" s="2">
        <v>16</v>
      </c>
      <c r="F1104" s="2" t="s">
        <v>116</v>
      </c>
    </row>
    <row r="1105" spans="1:6" ht="14.25" customHeight="1" x14ac:dyDescent="0.2">
      <c r="A1105" s="2" t="s">
        <v>647</v>
      </c>
      <c r="B1105" s="2" t="s">
        <v>142</v>
      </c>
      <c r="C1105" s="2">
        <v>3</v>
      </c>
      <c r="D1105" s="2" t="s">
        <v>889</v>
      </c>
      <c r="E1105" s="2">
        <v>17</v>
      </c>
      <c r="F1105" s="2" t="s">
        <v>95</v>
      </c>
    </row>
    <row r="1106" spans="1:6" ht="14.25" customHeight="1" x14ac:dyDescent="0.2">
      <c r="A1106" s="2" t="s">
        <v>647</v>
      </c>
      <c r="B1106" s="2" t="s">
        <v>142</v>
      </c>
      <c r="C1106" s="2">
        <v>3</v>
      </c>
      <c r="D1106" s="2" t="s">
        <v>889</v>
      </c>
      <c r="E1106" s="2">
        <v>18</v>
      </c>
      <c r="F1106" s="2" t="s">
        <v>71</v>
      </c>
    </row>
    <row r="1107" spans="1:6" ht="14.25" customHeight="1" x14ac:dyDescent="0.2">
      <c r="A1107" s="2" t="s">
        <v>647</v>
      </c>
      <c r="B1107" s="2" t="s">
        <v>142</v>
      </c>
      <c r="C1107" s="2">
        <v>3</v>
      </c>
      <c r="D1107" s="2" t="s">
        <v>887</v>
      </c>
      <c r="E1107" s="2">
        <v>19</v>
      </c>
      <c r="F1107" s="2" t="s">
        <v>315</v>
      </c>
    </row>
    <row r="1108" spans="1:6" ht="14.25" customHeight="1" x14ac:dyDescent="0.2">
      <c r="A1108" s="2" t="s">
        <v>647</v>
      </c>
      <c r="B1108" s="2" t="s">
        <v>142</v>
      </c>
      <c r="C1108" s="2">
        <v>3</v>
      </c>
      <c r="D1108" s="2" t="s">
        <v>888</v>
      </c>
      <c r="E1108" s="2">
        <v>20</v>
      </c>
      <c r="F1108" s="2" t="s">
        <v>187</v>
      </c>
    </row>
    <row r="1109" spans="1:6" ht="14.25" customHeight="1" x14ac:dyDescent="0.2">
      <c r="A1109" s="2"/>
      <c r="B1109" s="2"/>
      <c r="C1109" s="2"/>
      <c r="D1109" s="2"/>
      <c r="E1109" s="2"/>
      <c r="F1109" s="2"/>
    </row>
    <row r="1110" spans="1:6" ht="14.25" customHeight="1" x14ac:dyDescent="0.2">
      <c r="A1110" s="2" t="s">
        <v>647</v>
      </c>
      <c r="B1110" s="2" t="s">
        <v>432</v>
      </c>
      <c r="C1110" s="2">
        <v>0</v>
      </c>
      <c r="D1110" s="2">
        <v>2</v>
      </c>
      <c r="E1110" s="2"/>
      <c r="F1110" s="2"/>
    </row>
    <row r="1111" spans="1:6" ht="14.25" customHeight="1" x14ac:dyDescent="0.2">
      <c r="A1111" s="2" t="s">
        <v>647</v>
      </c>
      <c r="B1111" s="2" t="s">
        <v>432</v>
      </c>
      <c r="C1111" s="2">
        <v>2</v>
      </c>
      <c r="D1111" s="2" t="s">
        <v>887</v>
      </c>
      <c r="E1111" s="2">
        <v>1</v>
      </c>
      <c r="F1111" s="2" t="s">
        <v>487</v>
      </c>
    </row>
    <row r="1112" spans="1:6" ht="14.25" customHeight="1" x14ac:dyDescent="0.2">
      <c r="A1112" s="2" t="s">
        <v>647</v>
      </c>
      <c r="B1112" s="2" t="s">
        <v>432</v>
      </c>
      <c r="C1112" s="2">
        <v>2</v>
      </c>
      <c r="D1112" s="2" t="s">
        <v>888</v>
      </c>
      <c r="E1112" s="2">
        <v>2</v>
      </c>
      <c r="F1112" s="2" t="s">
        <v>257</v>
      </c>
    </row>
    <row r="1113" spans="1:6" ht="14.25" customHeight="1" x14ac:dyDescent="0.2">
      <c r="A1113" s="2" t="s">
        <v>647</v>
      </c>
      <c r="B1113" s="2" t="s">
        <v>432</v>
      </c>
      <c r="C1113" s="2">
        <v>2</v>
      </c>
      <c r="D1113" s="2" t="s">
        <v>887</v>
      </c>
      <c r="E1113" s="2">
        <v>3</v>
      </c>
      <c r="F1113" s="2" t="s">
        <v>127</v>
      </c>
    </row>
    <row r="1114" spans="1:6" ht="14.25" customHeight="1" x14ac:dyDescent="0.2">
      <c r="A1114" s="2" t="s">
        <v>647</v>
      </c>
      <c r="B1114" s="2" t="s">
        <v>432</v>
      </c>
      <c r="C1114" s="2">
        <v>2</v>
      </c>
      <c r="D1114" s="2" t="s">
        <v>888</v>
      </c>
      <c r="E1114" s="2">
        <v>4</v>
      </c>
      <c r="F1114" s="2" t="s">
        <v>139</v>
      </c>
    </row>
    <row r="1115" spans="1:6" ht="14.25" customHeight="1" x14ac:dyDescent="0.2">
      <c r="A1115" s="2" t="s">
        <v>647</v>
      </c>
      <c r="B1115" s="2" t="s">
        <v>432</v>
      </c>
      <c r="C1115" s="2">
        <v>2</v>
      </c>
      <c r="D1115" s="2" t="s">
        <v>887</v>
      </c>
      <c r="E1115" s="2">
        <v>5</v>
      </c>
      <c r="F1115" s="2" t="s">
        <v>651</v>
      </c>
    </row>
    <row r="1116" spans="1:6" ht="14.25" customHeight="1" x14ac:dyDescent="0.2">
      <c r="A1116" s="2" t="s">
        <v>647</v>
      </c>
      <c r="B1116" s="2" t="s">
        <v>432</v>
      </c>
      <c r="C1116" s="2">
        <v>2</v>
      </c>
      <c r="D1116" s="2" t="s">
        <v>887</v>
      </c>
      <c r="E1116" s="2">
        <v>6</v>
      </c>
      <c r="F1116" s="8" t="s">
        <v>956</v>
      </c>
    </row>
    <row r="1117" spans="1:6" ht="14.25" customHeight="1" x14ac:dyDescent="0.2">
      <c r="A1117" s="2" t="s">
        <v>647</v>
      </c>
      <c r="B1117" s="2" t="s">
        <v>432</v>
      </c>
      <c r="C1117" s="2">
        <v>2</v>
      </c>
      <c r="D1117" s="2" t="s">
        <v>887</v>
      </c>
      <c r="E1117" s="2">
        <v>7</v>
      </c>
      <c r="F1117" s="8" t="s">
        <v>957</v>
      </c>
    </row>
    <row r="1118" spans="1:6" ht="14.25" customHeight="1" x14ac:dyDescent="0.2">
      <c r="A1118" s="2" t="s">
        <v>647</v>
      </c>
      <c r="B1118" s="2" t="s">
        <v>432</v>
      </c>
      <c r="C1118" s="2">
        <v>3</v>
      </c>
      <c r="D1118" s="7" t="s">
        <v>888</v>
      </c>
      <c r="E1118" s="2">
        <v>8</v>
      </c>
      <c r="F1118" s="2" t="s">
        <v>431</v>
      </c>
    </row>
    <row r="1119" spans="1:6" ht="14.25" customHeight="1" x14ac:dyDescent="0.2">
      <c r="A1119" s="2" t="s">
        <v>647</v>
      </c>
      <c r="B1119" s="2" t="s">
        <v>432</v>
      </c>
      <c r="C1119" s="2">
        <v>3</v>
      </c>
      <c r="D1119" s="7" t="s">
        <v>887</v>
      </c>
      <c r="E1119" s="2">
        <v>9</v>
      </c>
      <c r="F1119" s="2" t="s">
        <v>313</v>
      </c>
    </row>
    <row r="1120" spans="1:6" ht="14.25" customHeight="1" x14ac:dyDescent="0.2">
      <c r="A1120" s="2" t="s">
        <v>647</v>
      </c>
      <c r="B1120" s="2" t="s">
        <v>432</v>
      </c>
      <c r="C1120" s="2">
        <v>3</v>
      </c>
      <c r="D1120" s="7" t="s">
        <v>888</v>
      </c>
      <c r="E1120" s="2">
        <v>10</v>
      </c>
      <c r="F1120" s="2" t="s">
        <v>722</v>
      </c>
    </row>
    <row r="1121" spans="1:6" ht="14.25" customHeight="1" x14ac:dyDescent="0.2">
      <c r="A1121" s="2"/>
      <c r="B1121" s="2"/>
      <c r="C1121" s="2"/>
      <c r="D1121" s="7"/>
      <c r="E1121" s="2"/>
      <c r="F1121" s="2"/>
    </row>
    <row r="1122" spans="1:6" ht="14.25" customHeight="1" x14ac:dyDescent="0.2">
      <c r="A1122" s="2" t="s">
        <v>647</v>
      </c>
      <c r="B1122" s="2" t="s">
        <v>148</v>
      </c>
      <c r="C1122" s="2">
        <v>0</v>
      </c>
      <c r="D1122" s="7">
        <v>3</v>
      </c>
      <c r="E1122" s="2"/>
      <c r="F1122" s="2"/>
    </row>
    <row r="1123" spans="1:6" ht="14.25" customHeight="1" x14ac:dyDescent="0.2">
      <c r="A1123" s="2" t="s">
        <v>647</v>
      </c>
      <c r="B1123" s="2" t="s">
        <v>148</v>
      </c>
      <c r="C1123" s="2">
        <v>2</v>
      </c>
      <c r="D1123" s="2" t="s">
        <v>887</v>
      </c>
      <c r="E1123" s="2">
        <v>1</v>
      </c>
      <c r="F1123" s="2" t="s">
        <v>540</v>
      </c>
    </row>
    <row r="1124" spans="1:6" ht="14.25" customHeight="1" x14ac:dyDescent="0.2">
      <c r="A1124" s="2" t="s">
        <v>647</v>
      </c>
      <c r="B1124" s="2" t="s">
        <v>148</v>
      </c>
      <c r="C1124" s="2">
        <v>2</v>
      </c>
      <c r="D1124" s="2" t="s">
        <v>887</v>
      </c>
      <c r="E1124" s="2">
        <v>2</v>
      </c>
      <c r="F1124" s="2" t="s">
        <v>97</v>
      </c>
    </row>
    <row r="1125" spans="1:6" ht="14.25" customHeight="1" x14ac:dyDescent="0.2">
      <c r="A1125" s="2" t="s">
        <v>647</v>
      </c>
      <c r="B1125" s="2" t="s">
        <v>148</v>
      </c>
      <c r="C1125" s="2">
        <v>2</v>
      </c>
      <c r="D1125" s="2" t="s">
        <v>888</v>
      </c>
      <c r="E1125" s="2">
        <v>3</v>
      </c>
      <c r="F1125" s="2" t="s">
        <v>809</v>
      </c>
    </row>
    <row r="1126" spans="1:6" ht="14.25" customHeight="1" x14ac:dyDescent="0.2">
      <c r="A1126" s="2" t="s">
        <v>647</v>
      </c>
      <c r="B1126" s="2" t="s">
        <v>148</v>
      </c>
      <c r="C1126" s="2">
        <v>2</v>
      </c>
      <c r="D1126" s="2" t="s">
        <v>887</v>
      </c>
      <c r="E1126" s="2">
        <v>4</v>
      </c>
      <c r="F1126" s="2" t="s">
        <v>517</v>
      </c>
    </row>
    <row r="1127" spans="1:6" ht="14.25" customHeight="1" x14ac:dyDescent="0.2">
      <c r="A1127" s="2" t="s">
        <v>647</v>
      </c>
      <c r="B1127" s="2" t="s">
        <v>148</v>
      </c>
      <c r="C1127" s="2">
        <v>2</v>
      </c>
      <c r="D1127" s="2" t="s">
        <v>887</v>
      </c>
      <c r="E1127" s="2">
        <v>5</v>
      </c>
      <c r="F1127" s="2" t="s">
        <v>615</v>
      </c>
    </row>
    <row r="1128" spans="1:6" ht="14.25" customHeight="1" x14ac:dyDescent="0.2">
      <c r="A1128" s="2" t="s">
        <v>647</v>
      </c>
      <c r="B1128" s="2" t="s">
        <v>148</v>
      </c>
      <c r="C1128" s="2">
        <v>2</v>
      </c>
      <c r="D1128" s="2" t="s">
        <v>888</v>
      </c>
      <c r="E1128" s="2">
        <v>6</v>
      </c>
      <c r="F1128" s="2" t="s">
        <v>826</v>
      </c>
    </row>
    <row r="1129" spans="1:6" ht="14.25" customHeight="1" x14ac:dyDescent="0.2">
      <c r="A1129" s="2" t="s">
        <v>647</v>
      </c>
      <c r="B1129" s="2" t="s">
        <v>148</v>
      </c>
      <c r="C1129" s="2">
        <v>2</v>
      </c>
      <c r="D1129" s="2" t="s">
        <v>887</v>
      </c>
      <c r="E1129" s="2">
        <v>7</v>
      </c>
      <c r="F1129" s="2" t="s">
        <v>132</v>
      </c>
    </row>
    <row r="1130" spans="1:6" ht="14.25" customHeight="1" x14ac:dyDescent="0.2">
      <c r="A1130" s="2" t="s">
        <v>647</v>
      </c>
      <c r="B1130" s="2" t="s">
        <v>148</v>
      </c>
      <c r="C1130" s="2">
        <v>3</v>
      </c>
      <c r="D1130" s="2" t="s">
        <v>888</v>
      </c>
      <c r="E1130" s="2">
        <v>8</v>
      </c>
      <c r="F1130" s="2" t="s">
        <v>326</v>
      </c>
    </row>
    <row r="1131" spans="1:6" ht="14.25" customHeight="1" x14ac:dyDescent="0.2">
      <c r="A1131" s="2" t="s">
        <v>647</v>
      </c>
      <c r="B1131" s="2" t="s">
        <v>148</v>
      </c>
      <c r="C1131" s="2">
        <v>3</v>
      </c>
      <c r="D1131" s="2" t="s">
        <v>887</v>
      </c>
      <c r="E1131" s="2">
        <v>9</v>
      </c>
      <c r="F1131" s="2" t="s">
        <v>400</v>
      </c>
    </row>
    <row r="1132" spans="1:6" ht="14.25" customHeight="1" x14ac:dyDescent="0.2">
      <c r="A1132" s="2" t="s">
        <v>647</v>
      </c>
      <c r="B1132" s="2" t="s">
        <v>148</v>
      </c>
      <c r="C1132" s="2">
        <v>3</v>
      </c>
      <c r="D1132" s="2" t="s">
        <v>888</v>
      </c>
      <c r="E1132" s="2">
        <v>10</v>
      </c>
      <c r="F1132" s="2" t="s">
        <v>740</v>
      </c>
    </row>
    <row r="1133" spans="1:6" ht="14.25" customHeight="1" x14ac:dyDescent="0.2">
      <c r="A1133" s="2" t="s">
        <v>647</v>
      </c>
      <c r="B1133" s="2" t="s">
        <v>148</v>
      </c>
      <c r="C1133" s="2">
        <v>3</v>
      </c>
      <c r="D1133" s="2" t="s">
        <v>887</v>
      </c>
      <c r="E1133" s="2">
        <v>11</v>
      </c>
      <c r="F1133" s="2" t="s">
        <v>635</v>
      </c>
    </row>
    <row r="1134" spans="1:6" ht="14.25" customHeight="1" x14ac:dyDescent="0.2">
      <c r="A1134" s="2" t="s">
        <v>647</v>
      </c>
      <c r="B1134" s="2" t="s">
        <v>148</v>
      </c>
      <c r="C1134" s="2">
        <v>3</v>
      </c>
      <c r="D1134" s="2" t="s">
        <v>887</v>
      </c>
      <c r="E1134" s="2">
        <v>12</v>
      </c>
      <c r="F1134" s="2" t="s">
        <v>482</v>
      </c>
    </row>
    <row r="1135" spans="1:6" ht="14.25" customHeight="1" x14ac:dyDescent="0.2">
      <c r="A1135" s="2" t="s">
        <v>647</v>
      </c>
      <c r="B1135" s="2" t="s">
        <v>148</v>
      </c>
      <c r="C1135" s="2">
        <v>3</v>
      </c>
      <c r="D1135" s="2" t="s">
        <v>888</v>
      </c>
      <c r="E1135" s="2">
        <v>13</v>
      </c>
      <c r="F1135" s="2" t="s">
        <v>856</v>
      </c>
    </row>
    <row r="1136" spans="1:6" ht="14.25" customHeight="1" x14ac:dyDescent="0.2">
      <c r="A1136" s="2" t="s">
        <v>647</v>
      </c>
      <c r="B1136" s="2" t="s">
        <v>148</v>
      </c>
      <c r="C1136" s="2">
        <v>3</v>
      </c>
      <c r="D1136" s="2" t="s">
        <v>888</v>
      </c>
      <c r="E1136" s="2">
        <v>14</v>
      </c>
      <c r="F1136" s="2" t="s">
        <v>775</v>
      </c>
    </row>
    <row r="1137" spans="1:6" ht="14.25" customHeight="1" x14ac:dyDescent="0.2">
      <c r="A1137" s="2"/>
      <c r="B1137" s="2"/>
      <c r="C1137" s="2"/>
      <c r="D1137" s="2"/>
      <c r="E1137" s="2"/>
      <c r="F1137" s="2"/>
    </row>
    <row r="1138" spans="1:6" ht="14.25" customHeight="1" x14ac:dyDescent="0.2">
      <c r="A1138" s="2" t="s">
        <v>647</v>
      </c>
      <c r="B1138" s="2" t="s">
        <v>273</v>
      </c>
      <c r="C1138" s="2">
        <v>0</v>
      </c>
      <c r="D1138" s="2">
        <v>2</v>
      </c>
      <c r="E1138" s="2"/>
      <c r="F1138" s="2"/>
    </row>
    <row r="1139" spans="1:6" ht="14.25" customHeight="1" x14ac:dyDescent="0.2">
      <c r="A1139" s="2" t="s">
        <v>647</v>
      </c>
      <c r="B1139" s="2" t="s">
        <v>273</v>
      </c>
      <c r="C1139" s="2">
        <v>2</v>
      </c>
      <c r="D1139" s="2" t="s">
        <v>887</v>
      </c>
      <c r="E1139" s="2">
        <v>1</v>
      </c>
      <c r="F1139" s="2" t="s">
        <v>461</v>
      </c>
    </row>
    <row r="1140" spans="1:6" ht="14.25" customHeight="1" x14ac:dyDescent="0.2">
      <c r="A1140" s="2" t="s">
        <v>647</v>
      </c>
      <c r="B1140" s="2" t="s">
        <v>273</v>
      </c>
      <c r="C1140" s="2">
        <v>2</v>
      </c>
      <c r="D1140" s="2" t="s">
        <v>888</v>
      </c>
      <c r="E1140" s="2">
        <v>2</v>
      </c>
      <c r="F1140" s="6" t="s">
        <v>530</v>
      </c>
    </row>
    <row r="1141" spans="1:6" ht="14.25" customHeight="1" x14ac:dyDescent="0.2">
      <c r="A1141" s="2" t="s">
        <v>647</v>
      </c>
      <c r="B1141" s="2" t="s">
        <v>273</v>
      </c>
      <c r="C1141" s="2">
        <v>2</v>
      </c>
      <c r="D1141" s="2" t="s">
        <v>888</v>
      </c>
      <c r="E1141" s="2">
        <v>3</v>
      </c>
      <c r="F1141" s="6" t="s">
        <v>412</v>
      </c>
    </row>
    <row r="1142" spans="1:6" ht="14.25" customHeight="1" x14ac:dyDescent="0.2">
      <c r="A1142" s="2" t="s">
        <v>647</v>
      </c>
      <c r="B1142" s="2" t="s">
        <v>273</v>
      </c>
      <c r="C1142" s="2">
        <v>2</v>
      </c>
      <c r="D1142" s="2" t="s">
        <v>887</v>
      </c>
      <c r="E1142" s="2">
        <v>4</v>
      </c>
      <c r="F1142" s="6" t="s">
        <v>958</v>
      </c>
    </row>
    <row r="1143" spans="1:6" ht="14.25" customHeight="1" x14ac:dyDescent="0.2">
      <c r="A1143" s="2" t="s">
        <v>647</v>
      </c>
      <c r="B1143" s="2" t="s">
        <v>273</v>
      </c>
      <c r="C1143" s="2">
        <v>2</v>
      </c>
      <c r="D1143" s="2" t="s">
        <v>888</v>
      </c>
      <c r="E1143" s="2">
        <v>5</v>
      </c>
      <c r="F1143" s="6" t="s">
        <v>259</v>
      </c>
    </row>
    <row r="1144" spans="1:6" ht="14.25" customHeight="1" x14ac:dyDescent="0.2">
      <c r="A1144" s="2" t="s">
        <v>647</v>
      </c>
      <c r="B1144" s="2" t="s">
        <v>273</v>
      </c>
      <c r="C1144" s="2">
        <v>2</v>
      </c>
      <c r="D1144" s="2" t="s">
        <v>887</v>
      </c>
      <c r="E1144" s="2">
        <v>6</v>
      </c>
      <c r="F1144" s="6" t="s">
        <v>549</v>
      </c>
    </row>
    <row r="1145" spans="1:6" ht="14.25" customHeight="1" x14ac:dyDescent="0.2">
      <c r="A1145" s="2"/>
      <c r="B1145" s="2"/>
      <c r="C1145" s="2"/>
      <c r="D1145" s="2"/>
      <c r="E1145" s="2"/>
      <c r="F1145" s="2"/>
    </row>
    <row r="1146" spans="1:6" ht="14.25" customHeight="1" x14ac:dyDescent="0.2">
      <c r="A1146" s="2" t="s">
        <v>647</v>
      </c>
      <c r="B1146" s="2" t="s">
        <v>435</v>
      </c>
      <c r="C1146" s="2">
        <v>0</v>
      </c>
      <c r="D1146" s="2">
        <v>0</v>
      </c>
      <c r="E1146" s="2"/>
      <c r="F1146" s="2"/>
    </row>
    <row r="1147" spans="1:6" ht="14.25" customHeight="1" x14ac:dyDescent="0.2">
      <c r="A1147" s="2" t="s">
        <v>647</v>
      </c>
      <c r="B1147" s="2" t="s">
        <v>435</v>
      </c>
      <c r="C1147" s="2">
        <v>3</v>
      </c>
      <c r="D1147" s="2" t="s">
        <v>887</v>
      </c>
      <c r="E1147" s="2">
        <v>1</v>
      </c>
      <c r="F1147" s="2" t="s">
        <v>152</v>
      </c>
    </row>
    <row r="1148" spans="1:6" ht="14.25" customHeight="1" x14ac:dyDescent="0.2">
      <c r="A1148" s="2" t="s">
        <v>647</v>
      </c>
      <c r="B1148" s="2" t="s">
        <v>435</v>
      </c>
      <c r="C1148" s="2">
        <v>3</v>
      </c>
      <c r="D1148" s="2" t="s">
        <v>888</v>
      </c>
      <c r="E1148" s="2">
        <v>2</v>
      </c>
      <c r="F1148" s="2" t="s">
        <v>241</v>
      </c>
    </row>
    <row r="1149" spans="1:6" ht="14.25" customHeight="1" x14ac:dyDescent="0.2">
      <c r="A1149" s="2" t="s">
        <v>647</v>
      </c>
      <c r="B1149" s="2" t="s">
        <v>435</v>
      </c>
      <c r="C1149" s="2">
        <v>3</v>
      </c>
      <c r="D1149" s="2" t="s">
        <v>887</v>
      </c>
      <c r="E1149" s="2">
        <v>3</v>
      </c>
      <c r="F1149" s="2" t="s">
        <v>47</v>
      </c>
    </row>
    <row r="1150" spans="1:6" ht="14.25" customHeight="1" x14ac:dyDescent="0.2">
      <c r="A1150" s="2" t="s">
        <v>647</v>
      </c>
      <c r="B1150" s="2" t="s">
        <v>435</v>
      </c>
      <c r="C1150" s="2">
        <v>3</v>
      </c>
      <c r="D1150" s="2" t="s">
        <v>888</v>
      </c>
      <c r="E1150" s="2">
        <v>4</v>
      </c>
      <c r="F1150" s="2" t="s">
        <v>398</v>
      </c>
    </row>
    <row r="1151" spans="1:6" ht="14.25" customHeight="1" x14ac:dyDescent="0.2">
      <c r="A1151" s="2" t="s">
        <v>647</v>
      </c>
      <c r="B1151" s="2" t="s">
        <v>435</v>
      </c>
      <c r="C1151" s="2">
        <v>3</v>
      </c>
      <c r="D1151" s="2" t="s">
        <v>888</v>
      </c>
      <c r="E1151" s="2">
        <v>5</v>
      </c>
      <c r="F1151" s="2" t="s">
        <v>255</v>
      </c>
    </row>
    <row r="1152" spans="1:6" ht="14.25" customHeight="1" x14ac:dyDescent="0.2">
      <c r="A1152" s="2"/>
      <c r="B1152" s="2"/>
      <c r="C1152" s="2"/>
      <c r="D1152" s="2"/>
      <c r="E1152" s="2"/>
      <c r="F1152" s="2"/>
    </row>
    <row r="1153" spans="1:6" ht="14.25" customHeight="1" x14ac:dyDescent="0.2">
      <c r="A1153" s="2" t="s">
        <v>647</v>
      </c>
      <c r="B1153" s="2" t="s">
        <v>683</v>
      </c>
      <c r="C1153" s="2">
        <v>0</v>
      </c>
      <c r="D1153" s="2">
        <v>1</v>
      </c>
      <c r="E1153" s="2"/>
      <c r="F1153" s="2"/>
    </row>
    <row r="1154" spans="1:6" ht="14.25" customHeight="1" x14ac:dyDescent="0.2">
      <c r="A1154" s="2" t="s">
        <v>647</v>
      </c>
      <c r="B1154" s="2" t="s">
        <v>683</v>
      </c>
      <c r="C1154" s="2">
        <v>2</v>
      </c>
      <c r="D1154" s="2" t="s">
        <v>887</v>
      </c>
      <c r="E1154" s="2">
        <v>1</v>
      </c>
      <c r="F1154" s="2" t="s">
        <v>756</v>
      </c>
    </row>
    <row r="1155" spans="1:6" ht="14.25" customHeight="1" x14ac:dyDescent="0.2">
      <c r="A1155" s="2" t="s">
        <v>647</v>
      </c>
      <c r="B1155" s="2" t="s">
        <v>683</v>
      </c>
      <c r="C1155" s="2">
        <v>2</v>
      </c>
      <c r="D1155" s="2" t="s">
        <v>887</v>
      </c>
      <c r="E1155" s="2">
        <v>2</v>
      </c>
      <c r="F1155" s="2" t="s">
        <v>793</v>
      </c>
    </row>
    <row r="1156" spans="1:6" ht="14.25" customHeight="1" x14ac:dyDescent="0.2">
      <c r="A1156" s="2" t="s">
        <v>647</v>
      </c>
      <c r="B1156" s="2" t="s">
        <v>683</v>
      </c>
      <c r="C1156" s="2">
        <v>2</v>
      </c>
      <c r="D1156" s="2" t="s">
        <v>887</v>
      </c>
      <c r="E1156" s="2">
        <v>3</v>
      </c>
      <c r="F1156" s="2" t="s">
        <v>711</v>
      </c>
    </row>
    <row r="1157" spans="1:6" ht="14.25" customHeight="1" x14ac:dyDescent="0.2">
      <c r="A1157" s="2" t="s">
        <v>647</v>
      </c>
      <c r="B1157" s="2" t="s">
        <v>683</v>
      </c>
      <c r="C1157" s="2">
        <v>3</v>
      </c>
      <c r="D1157" s="2" t="s">
        <v>887</v>
      </c>
      <c r="E1157" s="2">
        <v>4</v>
      </c>
      <c r="F1157" s="2" t="s">
        <v>832</v>
      </c>
    </row>
    <row r="1158" spans="1:6" ht="14.25" customHeight="1" x14ac:dyDescent="0.2">
      <c r="A1158" s="2" t="s">
        <v>647</v>
      </c>
      <c r="B1158" s="2" t="s">
        <v>683</v>
      </c>
      <c r="C1158" s="2">
        <v>3</v>
      </c>
      <c r="D1158" s="2" t="s">
        <v>888</v>
      </c>
      <c r="E1158" s="2">
        <v>5</v>
      </c>
      <c r="F1158" s="2" t="s">
        <v>176</v>
      </c>
    </row>
    <row r="1159" spans="1:6" ht="14.25" customHeight="1" x14ac:dyDescent="0.2">
      <c r="A1159" s="2" t="s">
        <v>647</v>
      </c>
      <c r="B1159" s="2" t="s">
        <v>683</v>
      </c>
      <c r="C1159" s="2">
        <v>3</v>
      </c>
      <c r="D1159" s="2" t="s">
        <v>888</v>
      </c>
      <c r="E1159" s="2">
        <v>6</v>
      </c>
      <c r="F1159" s="2" t="s">
        <v>765</v>
      </c>
    </row>
    <row r="1160" spans="1:6" ht="14.25" customHeight="1" x14ac:dyDescent="0.2">
      <c r="A1160" s="2" t="s">
        <v>647</v>
      </c>
      <c r="B1160" s="2" t="s">
        <v>683</v>
      </c>
      <c r="C1160" s="2">
        <v>3</v>
      </c>
      <c r="D1160" s="2" t="s">
        <v>888</v>
      </c>
      <c r="E1160" s="2">
        <v>7</v>
      </c>
      <c r="F1160" s="2" t="s">
        <v>193</v>
      </c>
    </row>
    <row r="1161" spans="1:6" ht="14.25" customHeight="1" x14ac:dyDescent="0.2">
      <c r="A1161" s="2"/>
      <c r="B1161" s="2"/>
      <c r="C1161" s="2"/>
      <c r="D1161" s="2"/>
      <c r="E1161" s="2"/>
      <c r="F1161" s="2"/>
    </row>
    <row r="1162" spans="1:6" ht="14.25" customHeight="1" x14ac:dyDescent="0.2">
      <c r="A1162" s="16" t="s">
        <v>646</v>
      </c>
      <c r="B1162" s="2" t="s">
        <v>78</v>
      </c>
      <c r="C1162" s="2">
        <v>3</v>
      </c>
      <c r="D1162" s="2">
        <v>0</v>
      </c>
      <c r="E1162" s="2"/>
      <c r="F1162" s="2"/>
    </row>
    <row r="1163" spans="1:6" ht="14.25" customHeight="1" x14ac:dyDescent="0.2">
      <c r="A1163" s="16" t="s">
        <v>646</v>
      </c>
      <c r="B1163" s="2" t="s">
        <v>78</v>
      </c>
      <c r="C1163" s="2">
        <v>1</v>
      </c>
      <c r="D1163" s="2" t="s">
        <v>887</v>
      </c>
      <c r="E1163" s="2">
        <v>1</v>
      </c>
      <c r="F1163" s="24" t="s">
        <v>1044</v>
      </c>
    </row>
    <row r="1164" spans="1:6" ht="14.25" customHeight="1" x14ac:dyDescent="0.2">
      <c r="A1164" s="16" t="s">
        <v>646</v>
      </c>
      <c r="B1164" s="2" t="s">
        <v>78</v>
      </c>
      <c r="C1164" s="2">
        <v>1</v>
      </c>
      <c r="D1164" s="2" t="s">
        <v>887</v>
      </c>
      <c r="E1164" s="2">
        <v>2</v>
      </c>
      <c r="F1164" s="25" t="s">
        <v>1045</v>
      </c>
    </row>
    <row r="1165" spans="1:6" ht="14.25" customHeight="1" x14ac:dyDescent="0.2">
      <c r="A1165" s="16" t="s">
        <v>646</v>
      </c>
      <c r="B1165" s="2" t="s">
        <v>78</v>
      </c>
      <c r="C1165" s="2">
        <v>1</v>
      </c>
      <c r="D1165" s="2" t="s">
        <v>887</v>
      </c>
      <c r="E1165" s="2">
        <v>3</v>
      </c>
      <c r="F1165" s="24" t="s">
        <v>1046</v>
      </c>
    </row>
    <row r="1166" spans="1:6" ht="14.25" customHeight="1" x14ac:dyDescent="0.2">
      <c r="A1166" s="16" t="s">
        <v>646</v>
      </c>
      <c r="B1166" s="2" t="s">
        <v>78</v>
      </c>
      <c r="C1166" s="2">
        <v>1</v>
      </c>
      <c r="D1166" s="2" t="s">
        <v>887</v>
      </c>
      <c r="E1166" s="2">
        <v>4</v>
      </c>
      <c r="F1166" s="24" t="s">
        <v>1047</v>
      </c>
    </row>
    <row r="1167" spans="1:6" ht="14.25" customHeight="1" x14ac:dyDescent="0.2">
      <c r="A1167" s="16" t="s">
        <v>646</v>
      </c>
      <c r="B1167" s="2" t="s">
        <v>78</v>
      </c>
      <c r="C1167" s="2">
        <v>1</v>
      </c>
      <c r="D1167" s="2" t="s">
        <v>888</v>
      </c>
      <c r="E1167" s="2">
        <v>5</v>
      </c>
      <c r="F1167" s="26" t="s">
        <v>1048</v>
      </c>
    </row>
    <row r="1168" spans="1:6" ht="14.25" customHeight="1" x14ac:dyDescent="0.2">
      <c r="A1168" s="16" t="s">
        <v>646</v>
      </c>
      <c r="B1168" s="2" t="s">
        <v>78</v>
      </c>
      <c r="C1168" s="2">
        <v>1</v>
      </c>
      <c r="D1168" s="2" t="s">
        <v>888</v>
      </c>
      <c r="E1168" s="2">
        <v>6</v>
      </c>
      <c r="F1168" s="26" t="s">
        <v>1049</v>
      </c>
    </row>
    <row r="1169" spans="1:6" ht="14.25" customHeight="1" x14ac:dyDescent="0.2">
      <c r="A1169" s="16" t="s">
        <v>646</v>
      </c>
      <c r="B1169" s="2" t="s">
        <v>78</v>
      </c>
      <c r="C1169" s="2">
        <v>1</v>
      </c>
      <c r="D1169" s="2" t="s">
        <v>888</v>
      </c>
      <c r="E1169" s="2">
        <v>7</v>
      </c>
      <c r="F1169" s="26" t="s">
        <v>1050</v>
      </c>
    </row>
    <row r="1170" spans="1:6" s="14" customFormat="1" ht="14.25" customHeight="1" x14ac:dyDescent="0.2">
      <c r="A1170" s="16" t="s">
        <v>646</v>
      </c>
      <c r="B1170" s="16" t="s">
        <v>78</v>
      </c>
      <c r="C1170" s="16">
        <v>1</v>
      </c>
      <c r="D1170" s="16" t="s">
        <v>889</v>
      </c>
      <c r="E1170" s="16">
        <v>7</v>
      </c>
      <c r="F1170" s="26" t="s">
        <v>1051</v>
      </c>
    </row>
    <row r="1171" spans="1:6" ht="14.25" customHeight="1" x14ac:dyDescent="0.2">
      <c r="A1171" s="16"/>
      <c r="B1171" s="2"/>
      <c r="C1171" s="2"/>
      <c r="D1171" s="2"/>
      <c r="E1171" s="2"/>
      <c r="F1171" s="2"/>
    </row>
    <row r="1172" spans="1:6" ht="14.25" customHeight="1" x14ac:dyDescent="0.2">
      <c r="A1172" s="16" t="s">
        <v>646</v>
      </c>
      <c r="B1172" s="2" t="s">
        <v>25</v>
      </c>
      <c r="C1172" s="2">
        <v>3</v>
      </c>
      <c r="D1172" s="2">
        <v>0</v>
      </c>
      <c r="E1172" s="2"/>
      <c r="F1172" s="2"/>
    </row>
    <row r="1173" spans="1:6" ht="14.25" customHeight="1" x14ac:dyDescent="0.2">
      <c r="A1173" s="16" t="s">
        <v>646</v>
      </c>
      <c r="B1173" s="2" t="s">
        <v>25</v>
      </c>
      <c r="C1173" s="2">
        <v>1</v>
      </c>
      <c r="D1173" s="2" t="s">
        <v>887</v>
      </c>
      <c r="E1173" s="2">
        <v>1</v>
      </c>
      <c r="F1173" s="26" t="s">
        <v>1052</v>
      </c>
    </row>
    <row r="1174" spans="1:6" ht="14.25" customHeight="1" x14ac:dyDescent="0.2">
      <c r="A1174" s="16" t="s">
        <v>646</v>
      </c>
      <c r="B1174" s="2" t="s">
        <v>25</v>
      </c>
      <c r="C1174" s="2">
        <v>1</v>
      </c>
      <c r="D1174" s="2" t="s">
        <v>887</v>
      </c>
      <c r="E1174" s="2">
        <v>2</v>
      </c>
      <c r="F1174" s="26" t="s">
        <v>1053</v>
      </c>
    </row>
    <row r="1175" spans="1:6" ht="14.25" customHeight="1" x14ac:dyDescent="0.2">
      <c r="A1175" s="16" t="s">
        <v>646</v>
      </c>
      <c r="B1175" s="2" t="s">
        <v>25</v>
      </c>
      <c r="C1175" s="2">
        <v>1</v>
      </c>
      <c r="D1175" s="2" t="s">
        <v>887</v>
      </c>
      <c r="E1175" s="2">
        <v>3</v>
      </c>
      <c r="F1175" s="26" t="s">
        <v>1054</v>
      </c>
    </row>
    <row r="1176" spans="1:6" ht="14.25" customHeight="1" x14ac:dyDescent="0.2">
      <c r="A1176" s="16" t="s">
        <v>646</v>
      </c>
      <c r="B1176" s="2" t="s">
        <v>25</v>
      </c>
      <c r="C1176" s="2">
        <v>1</v>
      </c>
      <c r="D1176" s="2" t="s">
        <v>888</v>
      </c>
      <c r="E1176" s="2">
        <v>4</v>
      </c>
      <c r="F1176" s="26" t="s">
        <v>1055</v>
      </c>
    </row>
    <row r="1177" spans="1:6" ht="14.25" customHeight="1" x14ac:dyDescent="0.2">
      <c r="A1177" s="16" t="s">
        <v>646</v>
      </c>
      <c r="B1177" s="2" t="s">
        <v>25</v>
      </c>
      <c r="C1177" s="2">
        <v>1</v>
      </c>
      <c r="D1177" s="2" t="s">
        <v>889</v>
      </c>
      <c r="E1177" s="2">
        <v>5</v>
      </c>
      <c r="F1177" s="26" t="s">
        <v>1056</v>
      </c>
    </row>
    <row r="1178" spans="1:6" ht="14.25" customHeight="1" x14ac:dyDescent="0.2">
      <c r="A1178" s="16"/>
      <c r="B1178" s="2"/>
      <c r="C1178" s="2"/>
      <c r="D1178" s="2"/>
      <c r="E1178" s="2"/>
      <c r="F1178" s="2"/>
    </row>
    <row r="1179" spans="1:6" s="21" customFormat="1" ht="14.25" customHeight="1" x14ac:dyDescent="0.2">
      <c r="A1179" s="16" t="s">
        <v>646</v>
      </c>
      <c r="B1179" s="16" t="s">
        <v>848</v>
      </c>
      <c r="C1179" s="16">
        <v>6</v>
      </c>
      <c r="D1179" s="16">
        <v>0</v>
      </c>
      <c r="E1179" s="16"/>
      <c r="F1179" s="16"/>
    </row>
    <row r="1180" spans="1:6" s="21" customFormat="1" ht="14.25" customHeight="1" x14ac:dyDescent="0.2">
      <c r="A1180" s="16" t="s">
        <v>646</v>
      </c>
      <c r="B1180" s="16" t="s">
        <v>848</v>
      </c>
      <c r="C1180" s="16">
        <v>1</v>
      </c>
      <c r="D1180" s="16" t="s">
        <v>887</v>
      </c>
      <c r="E1180" s="16">
        <v>1</v>
      </c>
      <c r="F1180" s="27" t="s">
        <v>1057</v>
      </c>
    </row>
    <row r="1181" spans="1:6" s="21" customFormat="1" ht="14.25" customHeight="1" x14ac:dyDescent="0.2">
      <c r="A1181" s="16" t="s">
        <v>646</v>
      </c>
      <c r="B1181" s="16" t="s">
        <v>848</v>
      </c>
      <c r="C1181" s="16">
        <v>1</v>
      </c>
      <c r="D1181" s="16" t="s">
        <v>887</v>
      </c>
      <c r="E1181" s="16">
        <v>2</v>
      </c>
      <c r="F1181" s="27" t="s">
        <v>1058</v>
      </c>
    </row>
    <row r="1182" spans="1:6" s="21" customFormat="1" ht="14.25" customHeight="1" x14ac:dyDescent="0.2">
      <c r="A1182" s="16" t="s">
        <v>646</v>
      </c>
      <c r="B1182" s="16" t="s">
        <v>848</v>
      </c>
      <c r="C1182" s="16">
        <v>1</v>
      </c>
      <c r="D1182" s="16" t="s">
        <v>887</v>
      </c>
      <c r="E1182" s="16">
        <v>3</v>
      </c>
      <c r="F1182" s="27" t="s">
        <v>1059</v>
      </c>
    </row>
    <row r="1183" spans="1:6" s="21" customFormat="1" ht="14.25" customHeight="1" x14ac:dyDescent="0.2">
      <c r="A1183" s="16" t="s">
        <v>646</v>
      </c>
      <c r="B1183" s="16" t="s">
        <v>848</v>
      </c>
      <c r="C1183" s="16">
        <v>1</v>
      </c>
      <c r="D1183" s="16" t="s">
        <v>887</v>
      </c>
      <c r="E1183" s="16">
        <v>4</v>
      </c>
      <c r="F1183" s="27" t="s">
        <v>1060</v>
      </c>
    </row>
    <row r="1184" spans="1:6" s="21" customFormat="1" ht="14.25" customHeight="1" x14ac:dyDescent="0.2">
      <c r="A1184" s="16" t="s">
        <v>646</v>
      </c>
      <c r="B1184" s="16" t="s">
        <v>848</v>
      </c>
      <c r="C1184" s="16">
        <v>1</v>
      </c>
      <c r="D1184" s="16" t="s">
        <v>888</v>
      </c>
      <c r="E1184" s="16">
        <v>5</v>
      </c>
      <c r="F1184" s="27" t="s">
        <v>1061</v>
      </c>
    </row>
    <row r="1185" spans="1:6" s="21" customFormat="1" ht="14.25" customHeight="1" x14ac:dyDescent="0.2">
      <c r="A1185" s="16" t="s">
        <v>646</v>
      </c>
      <c r="B1185" s="16" t="s">
        <v>848</v>
      </c>
      <c r="C1185" s="16">
        <v>1</v>
      </c>
      <c r="D1185" s="16" t="s">
        <v>889</v>
      </c>
      <c r="E1185" s="16">
        <v>6</v>
      </c>
      <c r="F1185" s="27" t="s">
        <v>1062</v>
      </c>
    </row>
    <row r="1186" spans="1:6" s="21" customFormat="1" ht="14.25" customHeight="1" x14ac:dyDescent="0.2">
      <c r="A1186" s="16"/>
      <c r="B1186" s="16"/>
      <c r="C1186" s="16"/>
      <c r="D1186" s="16"/>
      <c r="E1186" s="16"/>
      <c r="F1186" s="16"/>
    </row>
    <row r="1187" spans="1:6" s="21" customFormat="1" ht="14.25" customHeight="1" x14ac:dyDescent="0.2">
      <c r="A1187" s="16" t="s">
        <v>646</v>
      </c>
      <c r="B1187" s="16" t="s">
        <v>1063</v>
      </c>
      <c r="C1187" s="16">
        <v>1</v>
      </c>
      <c r="D1187" s="16">
        <v>0</v>
      </c>
      <c r="E1187" s="16"/>
      <c r="F1187" s="16"/>
    </row>
    <row r="1188" spans="1:6" s="21" customFormat="1" ht="14.25" customHeight="1" x14ac:dyDescent="0.2">
      <c r="A1188" s="16" t="s">
        <v>646</v>
      </c>
      <c r="B1188" s="16" t="s">
        <v>1063</v>
      </c>
      <c r="C1188" s="16">
        <v>1</v>
      </c>
      <c r="D1188" s="16" t="s">
        <v>887</v>
      </c>
      <c r="E1188" s="16">
        <v>1</v>
      </c>
      <c r="F1188" s="27" t="s">
        <v>1064</v>
      </c>
    </row>
    <row r="1189" spans="1:6" s="21" customFormat="1" ht="14.25" customHeight="1" x14ac:dyDescent="0.2">
      <c r="A1189" s="16" t="s">
        <v>646</v>
      </c>
      <c r="B1189" s="16" t="s">
        <v>1063</v>
      </c>
      <c r="C1189" s="16">
        <v>1</v>
      </c>
      <c r="D1189" s="16" t="s">
        <v>887</v>
      </c>
      <c r="E1189" s="16">
        <v>2</v>
      </c>
      <c r="F1189" s="27" t="s">
        <v>1065</v>
      </c>
    </row>
    <row r="1190" spans="1:6" s="21" customFormat="1" ht="14.25" customHeight="1" x14ac:dyDescent="0.2">
      <c r="A1190" s="16" t="s">
        <v>646</v>
      </c>
      <c r="B1190" s="16" t="s">
        <v>1063</v>
      </c>
      <c r="C1190" s="16">
        <v>1</v>
      </c>
      <c r="D1190" s="16" t="s">
        <v>887</v>
      </c>
      <c r="E1190" s="16">
        <v>3</v>
      </c>
      <c r="F1190" s="27" t="s">
        <v>1066</v>
      </c>
    </row>
    <row r="1191" spans="1:6" s="21" customFormat="1" ht="14.25" customHeight="1" x14ac:dyDescent="0.2">
      <c r="A1191" s="16" t="s">
        <v>646</v>
      </c>
      <c r="B1191" s="16" t="s">
        <v>1063</v>
      </c>
      <c r="C1191" s="16">
        <v>1</v>
      </c>
      <c r="D1191" s="16" t="s">
        <v>887</v>
      </c>
      <c r="E1191" s="16">
        <v>4</v>
      </c>
      <c r="F1191" s="27" t="s">
        <v>682</v>
      </c>
    </row>
    <row r="1192" spans="1:6" s="21" customFormat="1" ht="14.25" customHeight="1" x14ac:dyDescent="0.2">
      <c r="A1192" s="16" t="s">
        <v>646</v>
      </c>
      <c r="B1192" s="16" t="s">
        <v>1063</v>
      </c>
      <c r="C1192" s="16">
        <v>1</v>
      </c>
      <c r="D1192" s="16" t="s">
        <v>888</v>
      </c>
      <c r="E1192" s="16">
        <v>5</v>
      </c>
      <c r="F1192" s="27" t="s">
        <v>1067</v>
      </c>
    </row>
    <row r="1193" spans="1:6" s="21" customFormat="1" ht="14.25" customHeight="1" x14ac:dyDescent="0.2">
      <c r="A1193" s="16" t="s">
        <v>646</v>
      </c>
      <c r="B1193" s="16" t="s">
        <v>1063</v>
      </c>
      <c r="C1193" s="16">
        <v>1</v>
      </c>
      <c r="D1193" s="16" t="s">
        <v>889</v>
      </c>
      <c r="E1193" s="16">
        <v>6</v>
      </c>
      <c r="F1193" s="27" t="s">
        <v>1068</v>
      </c>
    </row>
    <row r="1194" spans="1:6" s="21" customFormat="1" ht="14.25" customHeight="1" x14ac:dyDescent="0.2">
      <c r="A1194" s="16"/>
      <c r="B1194" s="16"/>
      <c r="C1194" s="16"/>
      <c r="D1194" s="16"/>
      <c r="E1194" s="16"/>
      <c r="F1194" s="27"/>
    </row>
    <row r="1195" spans="1:6" s="21" customFormat="1" ht="14.25" customHeight="1" x14ac:dyDescent="0.2">
      <c r="A1195" s="16" t="s">
        <v>646</v>
      </c>
      <c r="B1195" s="16" t="s">
        <v>1069</v>
      </c>
      <c r="C1195" s="16">
        <v>3</v>
      </c>
      <c r="D1195" s="16">
        <v>0</v>
      </c>
      <c r="E1195" s="16"/>
      <c r="F1195" s="27"/>
    </row>
    <row r="1196" spans="1:6" s="21" customFormat="1" ht="14.25" customHeight="1" x14ac:dyDescent="0.2">
      <c r="A1196" s="16" t="s">
        <v>646</v>
      </c>
      <c r="B1196" s="16" t="s">
        <v>1069</v>
      </c>
      <c r="C1196" s="16">
        <v>1</v>
      </c>
      <c r="D1196" s="16" t="s">
        <v>887</v>
      </c>
      <c r="E1196" s="16">
        <v>1</v>
      </c>
      <c r="F1196" s="26" t="s">
        <v>1070</v>
      </c>
    </row>
    <row r="1197" spans="1:6" s="21" customFormat="1" ht="14.25" customHeight="1" x14ac:dyDescent="0.2">
      <c r="A1197" s="16" t="s">
        <v>646</v>
      </c>
      <c r="B1197" s="16" t="s">
        <v>1069</v>
      </c>
      <c r="C1197" s="16">
        <v>1</v>
      </c>
      <c r="D1197" s="16" t="s">
        <v>887</v>
      </c>
      <c r="E1197" s="16">
        <v>2</v>
      </c>
      <c r="F1197" s="26" t="s">
        <v>1071</v>
      </c>
    </row>
    <row r="1198" spans="1:6" s="21" customFormat="1" ht="14.25" customHeight="1" x14ac:dyDescent="0.2">
      <c r="A1198" s="16" t="s">
        <v>646</v>
      </c>
      <c r="B1198" s="16" t="s">
        <v>1069</v>
      </c>
      <c r="C1198" s="16">
        <v>1</v>
      </c>
      <c r="D1198" s="16" t="s">
        <v>888</v>
      </c>
      <c r="E1198" s="16">
        <v>3</v>
      </c>
      <c r="F1198" s="26" t="s">
        <v>1072</v>
      </c>
    </row>
    <row r="1199" spans="1:6" s="21" customFormat="1" ht="14.25" customHeight="1" x14ac:dyDescent="0.2">
      <c r="A1199" s="16" t="s">
        <v>646</v>
      </c>
      <c r="B1199" s="16" t="s">
        <v>1069</v>
      </c>
      <c r="C1199" s="16">
        <v>1</v>
      </c>
      <c r="D1199" s="16" t="s">
        <v>889</v>
      </c>
      <c r="E1199" s="16">
        <v>4</v>
      </c>
      <c r="F1199" s="26" t="s">
        <v>1073</v>
      </c>
    </row>
    <row r="1200" spans="1:6" s="21" customFormat="1" ht="14.25" customHeight="1" x14ac:dyDescent="0.2">
      <c r="A1200" s="16"/>
      <c r="B1200" s="16"/>
      <c r="C1200" s="16"/>
      <c r="D1200" s="16"/>
      <c r="E1200" s="16"/>
      <c r="F1200" s="27"/>
    </row>
    <row r="1201" spans="1:6" ht="14.25" customHeight="1" x14ac:dyDescent="0.2">
      <c r="A1201" s="16" t="s">
        <v>646</v>
      </c>
      <c r="B1201" s="16" t="s">
        <v>813</v>
      </c>
      <c r="C1201" s="2">
        <v>0</v>
      </c>
      <c r="D1201" s="2">
        <v>2</v>
      </c>
      <c r="E1201" s="2"/>
      <c r="F1201" s="2"/>
    </row>
    <row r="1202" spans="1:6" ht="14.25" customHeight="1" x14ac:dyDescent="0.2">
      <c r="A1202" s="16" t="s">
        <v>646</v>
      </c>
      <c r="B1202" s="16" t="s">
        <v>813</v>
      </c>
      <c r="C1202" s="2">
        <v>2</v>
      </c>
      <c r="D1202" s="2" t="s">
        <v>887</v>
      </c>
      <c r="E1202" s="2">
        <v>1</v>
      </c>
      <c r="F1202" s="26" t="s">
        <v>1074</v>
      </c>
    </row>
    <row r="1203" spans="1:6" ht="14.25" customHeight="1" x14ac:dyDescent="0.2">
      <c r="A1203" s="16" t="s">
        <v>646</v>
      </c>
      <c r="B1203" s="16" t="s">
        <v>813</v>
      </c>
      <c r="C1203" s="2">
        <v>2</v>
      </c>
      <c r="D1203" s="2" t="s">
        <v>887</v>
      </c>
      <c r="E1203" s="2">
        <v>2</v>
      </c>
      <c r="F1203" s="26" t="s">
        <v>1075</v>
      </c>
    </row>
    <row r="1204" spans="1:6" ht="14.25" customHeight="1" x14ac:dyDescent="0.2">
      <c r="A1204" s="16" t="s">
        <v>646</v>
      </c>
      <c r="B1204" s="16" t="s">
        <v>813</v>
      </c>
      <c r="C1204" s="2">
        <v>2</v>
      </c>
      <c r="D1204" s="2" t="s">
        <v>888</v>
      </c>
      <c r="E1204" s="2">
        <v>3</v>
      </c>
      <c r="F1204" s="26" t="s">
        <v>1076</v>
      </c>
    </row>
    <row r="1205" spans="1:6" ht="14.25" customHeight="1" x14ac:dyDescent="0.2">
      <c r="A1205" s="16" t="s">
        <v>646</v>
      </c>
      <c r="B1205" s="16" t="s">
        <v>813</v>
      </c>
      <c r="C1205" s="2">
        <v>2</v>
      </c>
      <c r="D1205" s="2" t="s">
        <v>889</v>
      </c>
      <c r="E1205" s="2">
        <v>4</v>
      </c>
      <c r="F1205" s="26" t="s">
        <v>1077</v>
      </c>
    </row>
    <row r="1206" spans="1:6" ht="14.25" customHeight="1" x14ac:dyDescent="0.2">
      <c r="A1206" s="16"/>
      <c r="B1206" s="16"/>
      <c r="C1206" s="2"/>
      <c r="D1206" s="2"/>
      <c r="E1206" s="2"/>
      <c r="F1206" s="2"/>
    </row>
    <row r="1207" spans="1:6" ht="14.25" customHeight="1" x14ac:dyDescent="0.2">
      <c r="A1207" s="16" t="s">
        <v>646</v>
      </c>
      <c r="B1207" s="16" t="s">
        <v>308</v>
      </c>
      <c r="C1207" s="2">
        <v>0</v>
      </c>
      <c r="D1207" s="2">
        <v>3</v>
      </c>
      <c r="E1207" s="2"/>
      <c r="F1207" s="2"/>
    </row>
    <row r="1208" spans="1:6" ht="14.25" customHeight="1" x14ac:dyDescent="0.2">
      <c r="A1208" s="16" t="s">
        <v>646</v>
      </c>
      <c r="B1208" s="16" t="s">
        <v>308</v>
      </c>
      <c r="C1208" s="2">
        <v>2</v>
      </c>
      <c r="D1208" s="2" t="s">
        <v>887</v>
      </c>
      <c r="E1208" s="2">
        <v>1</v>
      </c>
      <c r="F1208" s="2" t="s">
        <v>796</v>
      </c>
    </row>
    <row r="1209" spans="1:6" ht="14.25" customHeight="1" x14ac:dyDescent="0.2">
      <c r="A1209" s="16" t="s">
        <v>646</v>
      </c>
      <c r="B1209" s="16" t="s">
        <v>308</v>
      </c>
      <c r="C1209" s="2">
        <v>2</v>
      </c>
      <c r="D1209" s="2" t="s">
        <v>887</v>
      </c>
      <c r="E1209" s="2">
        <v>2</v>
      </c>
      <c r="F1209" s="2" t="s">
        <v>567</v>
      </c>
    </row>
    <row r="1210" spans="1:6" ht="14.25" customHeight="1" x14ac:dyDescent="0.2">
      <c r="A1210" s="16" t="s">
        <v>646</v>
      </c>
      <c r="B1210" s="16" t="s">
        <v>308</v>
      </c>
      <c r="C1210" s="2">
        <v>2</v>
      </c>
      <c r="D1210" s="2" t="s">
        <v>889</v>
      </c>
      <c r="E1210" s="2">
        <v>3</v>
      </c>
      <c r="F1210" s="2" t="s">
        <v>744</v>
      </c>
    </row>
    <row r="1211" spans="1:6" ht="14.25" customHeight="1" x14ac:dyDescent="0.2">
      <c r="A1211" s="16"/>
      <c r="B1211" s="16"/>
      <c r="C1211" s="2"/>
      <c r="D1211" s="2"/>
      <c r="E1211" s="2"/>
      <c r="F1211" s="2"/>
    </row>
    <row r="1212" spans="1:6" s="21" customFormat="1" ht="14.25" customHeight="1" x14ac:dyDescent="0.2">
      <c r="A1212" s="16" t="s">
        <v>646</v>
      </c>
      <c r="B1212" s="16" t="s">
        <v>703</v>
      </c>
      <c r="C1212" s="16">
        <v>0</v>
      </c>
      <c r="D1212" s="16">
        <v>2</v>
      </c>
      <c r="E1212" s="16"/>
      <c r="F1212" s="16"/>
    </row>
    <row r="1213" spans="1:6" s="21" customFormat="1" ht="14.25" customHeight="1" x14ac:dyDescent="0.2">
      <c r="A1213" s="16" t="s">
        <v>646</v>
      </c>
      <c r="B1213" s="16" t="s">
        <v>703</v>
      </c>
      <c r="C1213" s="16">
        <v>2</v>
      </c>
      <c r="D1213" s="16" t="s">
        <v>887</v>
      </c>
      <c r="E1213" s="16">
        <v>1</v>
      </c>
      <c r="F1213" s="27" t="s">
        <v>1078</v>
      </c>
    </row>
    <row r="1214" spans="1:6" s="21" customFormat="1" ht="14.25" customHeight="1" x14ac:dyDescent="0.2">
      <c r="A1214" s="16" t="s">
        <v>646</v>
      </c>
      <c r="B1214" s="16" t="s">
        <v>703</v>
      </c>
      <c r="C1214" s="16">
        <v>2</v>
      </c>
      <c r="D1214" s="16" t="s">
        <v>887</v>
      </c>
      <c r="E1214" s="16">
        <v>2</v>
      </c>
      <c r="F1214" s="27" t="s">
        <v>1079</v>
      </c>
    </row>
    <row r="1215" spans="1:6" s="21" customFormat="1" ht="14.25" customHeight="1" x14ac:dyDescent="0.2">
      <c r="A1215" s="16" t="s">
        <v>646</v>
      </c>
      <c r="B1215" s="16" t="s">
        <v>703</v>
      </c>
      <c r="C1215" s="16">
        <v>2</v>
      </c>
      <c r="D1215" s="16" t="s">
        <v>889</v>
      </c>
      <c r="E1215" s="16">
        <v>3</v>
      </c>
      <c r="F1215" s="27" t="s">
        <v>1080</v>
      </c>
    </row>
    <row r="1216" spans="1:6" s="21" customFormat="1" ht="14.25" customHeight="1" x14ac:dyDescent="0.2">
      <c r="A1216" s="16"/>
      <c r="B1216" s="16"/>
      <c r="C1216" s="16"/>
      <c r="D1216" s="16"/>
      <c r="E1216" s="16"/>
      <c r="F1216" s="16"/>
    </row>
    <row r="1217" spans="1:9" s="21" customFormat="1" ht="14.25" customHeight="1" x14ac:dyDescent="0.2">
      <c r="A1217" s="16" t="s">
        <v>646</v>
      </c>
      <c r="B1217" s="16" t="s">
        <v>659</v>
      </c>
      <c r="C1217" s="16">
        <v>0</v>
      </c>
      <c r="D1217" s="16">
        <v>2</v>
      </c>
      <c r="E1217" s="16"/>
      <c r="F1217" s="16"/>
    </row>
    <row r="1218" spans="1:9" s="21" customFormat="1" ht="14.25" customHeight="1" x14ac:dyDescent="0.2">
      <c r="A1218" s="16" t="s">
        <v>646</v>
      </c>
      <c r="B1218" s="16" t="s">
        <v>659</v>
      </c>
      <c r="C1218" s="16">
        <v>2</v>
      </c>
      <c r="D1218" s="16" t="s">
        <v>887</v>
      </c>
      <c r="E1218" s="16">
        <v>1</v>
      </c>
      <c r="F1218" s="27" t="s">
        <v>1081</v>
      </c>
    </row>
    <row r="1219" spans="1:9" s="21" customFormat="1" ht="14.25" customHeight="1" x14ac:dyDescent="0.2">
      <c r="A1219" s="16" t="s">
        <v>646</v>
      </c>
      <c r="B1219" s="16" t="s">
        <v>659</v>
      </c>
      <c r="C1219" s="16">
        <v>2</v>
      </c>
      <c r="D1219" s="16" t="s">
        <v>887</v>
      </c>
      <c r="E1219" s="16">
        <v>2</v>
      </c>
      <c r="F1219" s="27" t="s">
        <v>1082</v>
      </c>
    </row>
    <row r="1220" spans="1:9" s="21" customFormat="1" ht="14.25" customHeight="1" x14ac:dyDescent="0.2">
      <c r="A1220" s="16" t="s">
        <v>646</v>
      </c>
      <c r="B1220" s="16" t="s">
        <v>659</v>
      </c>
      <c r="C1220" s="16">
        <v>2</v>
      </c>
      <c r="D1220" s="16" t="s">
        <v>887</v>
      </c>
      <c r="E1220" s="16">
        <v>3</v>
      </c>
      <c r="F1220" s="27" t="s">
        <v>1083</v>
      </c>
    </row>
    <row r="1221" spans="1:9" s="21" customFormat="1" ht="14.25" customHeight="1" x14ac:dyDescent="0.2">
      <c r="A1221" s="16" t="s">
        <v>646</v>
      </c>
      <c r="B1221" s="16" t="s">
        <v>659</v>
      </c>
      <c r="C1221" s="16">
        <v>2</v>
      </c>
      <c r="D1221" s="16" t="s">
        <v>888</v>
      </c>
      <c r="E1221" s="16">
        <v>4</v>
      </c>
      <c r="F1221" s="27" t="s">
        <v>1084</v>
      </c>
    </row>
    <row r="1222" spans="1:9" s="21" customFormat="1" ht="14.25" customHeight="1" x14ac:dyDescent="0.2">
      <c r="A1222" s="16" t="s">
        <v>646</v>
      </c>
      <c r="B1222" s="16" t="s">
        <v>659</v>
      </c>
      <c r="C1222" s="16">
        <v>2</v>
      </c>
      <c r="D1222" s="16" t="s">
        <v>889</v>
      </c>
      <c r="E1222" s="16">
        <v>5</v>
      </c>
      <c r="F1222" s="27" t="s">
        <v>1085</v>
      </c>
    </row>
    <row r="1223" spans="1:9" s="21" customFormat="1" ht="14.25" customHeight="1" x14ac:dyDescent="0.2">
      <c r="A1223" s="16"/>
      <c r="B1223" s="16"/>
      <c r="C1223" s="16"/>
      <c r="D1223" s="16"/>
      <c r="E1223" s="16"/>
      <c r="F1223" s="16"/>
    </row>
    <row r="1224" spans="1:9" s="21" customFormat="1" ht="14.25" customHeight="1" x14ac:dyDescent="0.2">
      <c r="A1224" s="16" t="s">
        <v>646</v>
      </c>
      <c r="B1224" s="16" t="s">
        <v>1090</v>
      </c>
      <c r="C1224" s="16">
        <v>0</v>
      </c>
      <c r="D1224" s="16">
        <v>0</v>
      </c>
      <c r="E1224" s="16"/>
      <c r="F1224" s="16"/>
    </row>
    <row r="1225" spans="1:9" s="21" customFormat="1" ht="14.25" customHeight="1" x14ac:dyDescent="0.2">
      <c r="A1225" s="16" t="s">
        <v>646</v>
      </c>
      <c r="B1225" s="16" t="s">
        <v>1090</v>
      </c>
      <c r="C1225" s="16">
        <v>3</v>
      </c>
      <c r="D1225" s="16" t="s">
        <v>887</v>
      </c>
      <c r="E1225" s="16">
        <v>1</v>
      </c>
      <c r="F1225" s="27" t="s">
        <v>1086</v>
      </c>
    </row>
    <row r="1226" spans="1:9" s="21" customFormat="1" ht="14.25" customHeight="1" x14ac:dyDescent="0.2">
      <c r="A1226" s="16" t="s">
        <v>646</v>
      </c>
      <c r="B1226" s="16" t="s">
        <v>1090</v>
      </c>
      <c r="C1226" s="16">
        <v>3</v>
      </c>
      <c r="D1226" s="16" t="s">
        <v>887</v>
      </c>
      <c r="E1226" s="16">
        <v>2</v>
      </c>
      <c r="F1226" s="27" t="s">
        <v>1087</v>
      </c>
    </row>
    <row r="1227" spans="1:9" s="21" customFormat="1" ht="14.25" customHeight="1" x14ac:dyDescent="0.2">
      <c r="A1227" s="16" t="s">
        <v>646</v>
      </c>
      <c r="B1227" s="16" t="s">
        <v>1090</v>
      </c>
      <c r="C1227" s="16">
        <v>3</v>
      </c>
      <c r="D1227" s="16" t="s">
        <v>888</v>
      </c>
      <c r="E1227" s="16">
        <v>3</v>
      </c>
      <c r="F1227" s="27" t="s">
        <v>1088</v>
      </c>
    </row>
    <row r="1228" spans="1:9" s="21" customFormat="1" ht="14.25" customHeight="1" x14ac:dyDescent="0.2">
      <c r="A1228" s="16" t="s">
        <v>646</v>
      </c>
      <c r="B1228" s="16" t="s">
        <v>1090</v>
      </c>
      <c r="C1228" s="16">
        <v>3</v>
      </c>
      <c r="D1228" s="16" t="s">
        <v>889</v>
      </c>
      <c r="E1228" s="16">
        <v>4</v>
      </c>
      <c r="F1228" s="27" t="s">
        <v>1089</v>
      </c>
    </row>
    <row r="1229" spans="1:9" s="21" customFormat="1" ht="14.25" customHeight="1" x14ac:dyDescent="0.2">
      <c r="A1229" s="16"/>
      <c r="B1229" s="16"/>
      <c r="C1229" s="16"/>
      <c r="D1229" s="16"/>
      <c r="E1229" s="16"/>
      <c r="F1229" s="16"/>
    </row>
    <row r="1230" spans="1:9" ht="14.25" customHeight="1" x14ac:dyDescent="0.2">
      <c r="A1230" s="16" t="s">
        <v>649</v>
      </c>
      <c r="B1230" s="16" t="s">
        <v>643</v>
      </c>
      <c r="C1230" s="16">
        <v>1</v>
      </c>
      <c r="D1230" s="16">
        <v>2</v>
      </c>
      <c r="E1230" s="16"/>
      <c r="F1230" s="16"/>
      <c r="G1230" s="21"/>
      <c r="H1230" s="21"/>
      <c r="I1230" s="21"/>
    </row>
    <row r="1231" spans="1:9" ht="14.25" customHeight="1" x14ac:dyDescent="0.2">
      <c r="A1231" s="16" t="s">
        <v>649</v>
      </c>
      <c r="B1231" s="16" t="s">
        <v>643</v>
      </c>
      <c r="C1231" s="16">
        <v>1</v>
      </c>
      <c r="D1231" s="16" t="s">
        <v>887</v>
      </c>
      <c r="E1231" s="16">
        <v>1</v>
      </c>
      <c r="F1231" s="16" t="s">
        <v>806</v>
      </c>
      <c r="G1231" s="21"/>
      <c r="H1231" s="21"/>
      <c r="I1231" s="21"/>
    </row>
    <row r="1232" spans="1:9" ht="14.25" customHeight="1" x14ac:dyDescent="0.2">
      <c r="A1232" s="16" t="s">
        <v>649</v>
      </c>
      <c r="B1232" s="16" t="s">
        <v>643</v>
      </c>
      <c r="C1232" s="16">
        <v>1</v>
      </c>
      <c r="D1232" s="16" t="s">
        <v>887</v>
      </c>
      <c r="E1232" s="16">
        <v>2</v>
      </c>
      <c r="F1232" s="16" t="s">
        <v>251</v>
      </c>
      <c r="G1232" s="21"/>
      <c r="H1232" s="21"/>
      <c r="I1232" s="21"/>
    </row>
    <row r="1233" spans="1:9" ht="14.25" customHeight="1" x14ac:dyDescent="0.2">
      <c r="A1233" s="16" t="s">
        <v>649</v>
      </c>
      <c r="B1233" s="16" t="s">
        <v>643</v>
      </c>
      <c r="C1233" s="16">
        <v>1</v>
      </c>
      <c r="D1233" s="16" t="s">
        <v>887</v>
      </c>
      <c r="E1233" s="16">
        <v>3</v>
      </c>
      <c r="F1233" s="16" t="s">
        <v>794</v>
      </c>
      <c r="G1233" s="21"/>
      <c r="H1233" s="21"/>
      <c r="I1233" s="21"/>
    </row>
    <row r="1234" spans="1:9" ht="14.25" customHeight="1" x14ac:dyDescent="0.2">
      <c r="A1234" s="16" t="s">
        <v>649</v>
      </c>
      <c r="B1234" s="16" t="s">
        <v>643</v>
      </c>
      <c r="C1234" s="16">
        <v>1</v>
      </c>
      <c r="D1234" s="16" t="s">
        <v>889</v>
      </c>
      <c r="E1234" s="16">
        <v>4</v>
      </c>
      <c r="F1234" s="16" t="s">
        <v>181</v>
      </c>
      <c r="G1234" s="21"/>
      <c r="H1234" s="21"/>
      <c r="I1234" s="21"/>
    </row>
    <row r="1235" spans="1:9" ht="14.25" customHeight="1" x14ac:dyDescent="0.2">
      <c r="A1235" s="16" t="s">
        <v>649</v>
      </c>
      <c r="B1235" s="16" t="s">
        <v>643</v>
      </c>
      <c r="C1235" s="16">
        <v>1</v>
      </c>
      <c r="D1235" s="16" t="s">
        <v>888</v>
      </c>
      <c r="E1235" s="16">
        <v>5</v>
      </c>
      <c r="F1235" s="16" t="s">
        <v>774</v>
      </c>
      <c r="G1235" s="21"/>
      <c r="H1235" s="21"/>
      <c r="I1235" s="21"/>
    </row>
    <row r="1236" spans="1:9" ht="14.25" customHeight="1" x14ac:dyDescent="0.2">
      <c r="A1236" s="16" t="s">
        <v>649</v>
      </c>
      <c r="B1236" s="16" t="s">
        <v>643</v>
      </c>
      <c r="C1236" s="16">
        <v>2</v>
      </c>
      <c r="D1236" s="16" t="s">
        <v>887</v>
      </c>
      <c r="E1236" s="16">
        <v>6</v>
      </c>
      <c r="F1236" s="16" t="s">
        <v>519</v>
      </c>
      <c r="G1236" s="21"/>
      <c r="H1236" s="21"/>
      <c r="I1236" s="21"/>
    </row>
    <row r="1237" spans="1:9" ht="14.25" customHeight="1" x14ac:dyDescent="0.2">
      <c r="A1237" s="16" t="s">
        <v>649</v>
      </c>
      <c r="B1237" s="16" t="s">
        <v>643</v>
      </c>
      <c r="C1237" s="16">
        <v>2</v>
      </c>
      <c r="D1237" s="16" t="s">
        <v>889</v>
      </c>
      <c r="E1237" s="16">
        <v>7</v>
      </c>
      <c r="F1237" s="16" t="s">
        <v>281</v>
      </c>
      <c r="G1237" s="21"/>
      <c r="H1237" s="21"/>
      <c r="I1237" s="21"/>
    </row>
    <row r="1238" spans="1:9" ht="14.25" customHeight="1" x14ac:dyDescent="0.2">
      <c r="A1238" s="16" t="s">
        <v>649</v>
      </c>
      <c r="B1238" s="16" t="s">
        <v>643</v>
      </c>
      <c r="C1238" s="16">
        <v>2</v>
      </c>
      <c r="D1238" s="16" t="s">
        <v>887</v>
      </c>
      <c r="E1238" s="16">
        <v>8</v>
      </c>
      <c r="F1238" s="16" t="s">
        <v>460</v>
      </c>
      <c r="G1238" s="21"/>
      <c r="H1238" s="21"/>
      <c r="I1238" s="21"/>
    </row>
    <row r="1239" spans="1:9" ht="14.25" customHeight="1" x14ac:dyDescent="0.2">
      <c r="A1239" s="16" t="s">
        <v>649</v>
      </c>
      <c r="B1239" s="16" t="s">
        <v>643</v>
      </c>
      <c r="C1239" s="16">
        <v>2</v>
      </c>
      <c r="D1239" s="16" t="s">
        <v>888</v>
      </c>
      <c r="E1239" s="16">
        <v>9</v>
      </c>
      <c r="F1239" s="16" t="s">
        <v>586</v>
      </c>
      <c r="G1239" s="21"/>
      <c r="H1239" s="21"/>
      <c r="I1239" s="21"/>
    </row>
    <row r="1240" spans="1:9" ht="14.25" customHeight="1" x14ac:dyDescent="0.2">
      <c r="A1240" s="16"/>
      <c r="B1240" s="16"/>
      <c r="C1240" s="16"/>
      <c r="D1240" s="16"/>
      <c r="E1240" s="16"/>
      <c r="F1240" s="16"/>
      <c r="G1240" s="21"/>
      <c r="H1240" s="21"/>
      <c r="I1240" s="21"/>
    </row>
    <row r="1241" spans="1:9" ht="14.25" customHeight="1" x14ac:dyDescent="0.2">
      <c r="A1241" s="16" t="s">
        <v>649</v>
      </c>
      <c r="B1241" s="16" t="s">
        <v>446</v>
      </c>
      <c r="C1241" s="16">
        <v>2</v>
      </c>
      <c r="D1241" s="16">
        <v>0</v>
      </c>
      <c r="E1241" s="16"/>
      <c r="F1241" s="16"/>
      <c r="G1241" s="21"/>
      <c r="H1241" s="21"/>
      <c r="I1241" s="21"/>
    </row>
    <row r="1242" spans="1:9" ht="14.25" customHeight="1" x14ac:dyDescent="0.2">
      <c r="A1242" s="16" t="s">
        <v>649</v>
      </c>
      <c r="B1242" s="16" t="s">
        <v>446</v>
      </c>
      <c r="C1242" s="16">
        <v>1</v>
      </c>
      <c r="D1242" s="16" t="s">
        <v>889</v>
      </c>
      <c r="E1242" s="16">
        <v>1</v>
      </c>
      <c r="F1242" s="16" t="s">
        <v>232</v>
      </c>
      <c r="G1242" s="21"/>
      <c r="H1242" s="21"/>
      <c r="I1242" s="21"/>
    </row>
    <row r="1243" spans="1:9" ht="14.25" customHeight="1" x14ac:dyDescent="0.2">
      <c r="A1243" s="16" t="s">
        <v>649</v>
      </c>
      <c r="B1243" s="16" t="s">
        <v>446</v>
      </c>
      <c r="C1243" s="16">
        <v>1</v>
      </c>
      <c r="D1243" s="16" t="s">
        <v>889</v>
      </c>
      <c r="E1243" s="16">
        <v>2</v>
      </c>
      <c r="F1243" s="16" t="s">
        <v>425</v>
      </c>
      <c r="G1243" s="21"/>
      <c r="H1243" s="21"/>
      <c r="I1243" s="21"/>
    </row>
    <row r="1244" spans="1:9" ht="14.25" customHeight="1" x14ac:dyDescent="0.2">
      <c r="A1244" s="16" t="s">
        <v>649</v>
      </c>
      <c r="B1244" s="16" t="s">
        <v>446</v>
      </c>
      <c r="C1244" s="16">
        <v>1</v>
      </c>
      <c r="D1244" s="16" t="s">
        <v>889</v>
      </c>
      <c r="E1244" s="16">
        <v>3</v>
      </c>
      <c r="F1244" s="16" t="s">
        <v>561</v>
      </c>
      <c r="G1244" s="21"/>
      <c r="H1244" s="21"/>
      <c r="I1244" s="21"/>
    </row>
    <row r="1245" spans="1:9" ht="14.25" customHeight="1" x14ac:dyDescent="0.2">
      <c r="A1245" s="16" t="s">
        <v>649</v>
      </c>
      <c r="B1245" s="16" t="s">
        <v>446</v>
      </c>
      <c r="C1245" s="16">
        <v>1</v>
      </c>
      <c r="D1245" s="16" t="s">
        <v>888</v>
      </c>
      <c r="E1245" s="16">
        <v>4</v>
      </c>
      <c r="F1245" s="16" t="s">
        <v>221</v>
      </c>
      <c r="G1245" s="21"/>
      <c r="H1245" s="21"/>
      <c r="I1245" s="21"/>
    </row>
    <row r="1246" spans="1:9" ht="14.25" customHeight="1" x14ac:dyDescent="0.2">
      <c r="A1246" s="16" t="s">
        <v>649</v>
      </c>
      <c r="B1246" s="16" t="s">
        <v>446</v>
      </c>
      <c r="C1246" s="16">
        <v>1</v>
      </c>
      <c r="D1246" s="16" t="s">
        <v>889</v>
      </c>
      <c r="E1246" s="16">
        <v>5</v>
      </c>
      <c r="F1246" s="16" t="s">
        <v>1043</v>
      </c>
      <c r="G1246" s="21"/>
      <c r="H1246" s="21"/>
      <c r="I1246" s="21"/>
    </row>
    <row r="1247" spans="1:9" ht="14.25" customHeight="1" x14ac:dyDescent="0.2">
      <c r="A1247" s="16"/>
      <c r="B1247" s="16"/>
      <c r="C1247" s="16"/>
      <c r="D1247" s="16"/>
      <c r="E1247" s="16"/>
      <c r="F1247" s="16"/>
      <c r="G1247" s="21"/>
      <c r="H1247" s="21"/>
      <c r="I1247" s="21"/>
    </row>
    <row r="1248" spans="1:9" ht="14.25" customHeight="1" x14ac:dyDescent="0.2">
      <c r="A1248" s="16" t="s">
        <v>649</v>
      </c>
      <c r="B1248" s="16" t="s">
        <v>118</v>
      </c>
      <c r="C1248" s="16">
        <v>2</v>
      </c>
      <c r="D1248" s="16">
        <v>2</v>
      </c>
      <c r="E1248" s="16"/>
      <c r="F1248" s="16"/>
      <c r="G1248" s="21"/>
      <c r="H1248" s="21"/>
      <c r="I1248" s="21"/>
    </row>
    <row r="1249" spans="1:9" ht="14.25" customHeight="1" x14ac:dyDescent="0.2">
      <c r="A1249" s="16" t="s">
        <v>649</v>
      </c>
      <c r="B1249" s="16" t="s">
        <v>118</v>
      </c>
      <c r="C1249" s="16">
        <v>1</v>
      </c>
      <c r="D1249" s="16" t="s">
        <v>887</v>
      </c>
      <c r="E1249" s="16">
        <v>1</v>
      </c>
      <c r="F1249" s="16" t="s">
        <v>256</v>
      </c>
      <c r="G1249" s="21"/>
      <c r="H1249" s="21"/>
      <c r="I1249" s="21"/>
    </row>
    <row r="1250" spans="1:9" ht="14.25" customHeight="1" x14ac:dyDescent="0.2">
      <c r="A1250" s="16" t="s">
        <v>649</v>
      </c>
      <c r="B1250" s="16" t="s">
        <v>118</v>
      </c>
      <c r="C1250" s="16">
        <v>1</v>
      </c>
      <c r="D1250" s="16" t="s">
        <v>887</v>
      </c>
      <c r="E1250" s="16">
        <v>2</v>
      </c>
      <c r="F1250" s="16" t="s">
        <v>855</v>
      </c>
      <c r="G1250" s="21"/>
      <c r="H1250" s="21"/>
      <c r="I1250" s="21"/>
    </row>
    <row r="1251" spans="1:9" ht="14.25" customHeight="1" x14ac:dyDescent="0.2">
      <c r="A1251" s="16" t="s">
        <v>649</v>
      </c>
      <c r="B1251" s="16" t="s">
        <v>118</v>
      </c>
      <c r="C1251" s="16">
        <v>1</v>
      </c>
      <c r="D1251" s="16" t="s">
        <v>887</v>
      </c>
      <c r="E1251" s="16">
        <v>3</v>
      </c>
      <c r="F1251" s="16" t="s">
        <v>192</v>
      </c>
      <c r="G1251" s="21"/>
      <c r="H1251" s="21"/>
      <c r="I1251" s="21"/>
    </row>
    <row r="1252" spans="1:9" ht="14.25" customHeight="1" x14ac:dyDescent="0.2">
      <c r="A1252" s="16" t="s">
        <v>649</v>
      </c>
      <c r="B1252" s="16" t="s">
        <v>118</v>
      </c>
      <c r="C1252" s="16">
        <v>1</v>
      </c>
      <c r="D1252" s="16" t="s">
        <v>887</v>
      </c>
      <c r="E1252" s="16">
        <v>4</v>
      </c>
      <c r="F1252" s="16" t="s">
        <v>23</v>
      </c>
      <c r="G1252" s="21"/>
      <c r="H1252" s="21"/>
      <c r="I1252" s="21"/>
    </row>
    <row r="1253" spans="1:9" ht="14.25" customHeight="1" x14ac:dyDescent="0.2">
      <c r="A1253" s="16" t="s">
        <v>649</v>
      </c>
      <c r="B1253" s="16" t="s">
        <v>118</v>
      </c>
      <c r="C1253" s="16">
        <v>1</v>
      </c>
      <c r="D1253" s="16" t="s">
        <v>889</v>
      </c>
      <c r="E1253" s="16">
        <v>5</v>
      </c>
      <c r="F1253" s="16" t="s">
        <v>1037</v>
      </c>
      <c r="G1253" s="21"/>
      <c r="H1253" s="21"/>
      <c r="I1253" s="21"/>
    </row>
    <row r="1254" spans="1:9" ht="14.25" customHeight="1" x14ac:dyDescent="0.2">
      <c r="A1254" s="16" t="s">
        <v>649</v>
      </c>
      <c r="B1254" s="16" t="s">
        <v>118</v>
      </c>
      <c r="C1254" s="16">
        <v>1</v>
      </c>
      <c r="D1254" s="16" t="s">
        <v>889</v>
      </c>
      <c r="E1254" s="16">
        <v>6</v>
      </c>
      <c r="F1254" s="16" t="s">
        <v>584</v>
      </c>
      <c r="G1254" s="21"/>
      <c r="H1254" s="21"/>
      <c r="I1254" s="21"/>
    </row>
    <row r="1255" spans="1:9" ht="14.25" customHeight="1" x14ac:dyDescent="0.2">
      <c r="A1255" s="16" t="s">
        <v>649</v>
      </c>
      <c r="B1255" s="16" t="s">
        <v>118</v>
      </c>
      <c r="C1255" s="16">
        <v>2</v>
      </c>
      <c r="D1255" s="16" t="s">
        <v>887</v>
      </c>
      <c r="E1255" s="16">
        <v>7</v>
      </c>
      <c r="F1255" s="16" t="s">
        <v>396</v>
      </c>
      <c r="G1255" s="21"/>
      <c r="H1255" s="21"/>
      <c r="I1255" s="21"/>
    </row>
    <row r="1256" spans="1:9" ht="14.25" customHeight="1" x14ac:dyDescent="0.2">
      <c r="A1256" s="16" t="s">
        <v>649</v>
      </c>
      <c r="B1256" s="16" t="s">
        <v>118</v>
      </c>
      <c r="C1256" s="16">
        <v>2</v>
      </c>
      <c r="D1256" s="16" t="s">
        <v>887</v>
      </c>
      <c r="E1256" s="16">
        <v>8</v>
      </c>
      <c r="F1256" s="16" t="s">
        <v>387</v>
      </c>
      <c r="G1256" s="21"/>
      <c r="H1256" s="21"/>
      <c r="I1256" s="21"/>
    </row>
    <row r="1257" spans="1:9" ht="14.25" customHeight="1" x14ac:dyDescent="0.2">
      <c r="A1257" s="16" t="s">
        <v>649</v>
      </c>
      <c r="B1257" s="16" t="s">
        <v>118</v>
      </c>
      <c r="C1257" s="16">
        <v>2</v>
      </c>
      <c r="D1257" s="16" t="s">
        <v>887</v>
      </c>
      <c r="E1257" s="16">
        <v>9</v>
      </c>
      <c r="F1257" s="16" t="s">
        <v>403</v>
      </c>
      <c r="G1257" s="21"/>
      <c r="H1257" s="21"/>
      <c r="I1257" s="21"/>
    </row>
    <row r="1258" spans="1:9" ht="14.25" customHeight="1" x14ac:dyDescent="0.2">
      <c r="A1258" s="16" t="s">
        <v>649</v>
      </c>
      <c r="B1258" s="16" t="s">
        <v>118</v>
      </c>
      <c r="C1258" s="16">
        <v>2</v>
      </c>
      <c r="D1258" s="16" t="s">
        <v>888</v>
      </c>
      <c r="E1258" s="16">
        <v>10</v>
      </c>
      <c r="F1258" s="16" t="s">
        <v>27</v>
      </c>
      <c r="G1258" s="21"/>
      <c r="H1258" s="21"/>
      <c r="I1258" s="21"/>
    </row>
    <row r="1259" spans="1:9" ht="14.25" customHeight="1" x14ac:dyDescent="0.2">
      <c r="A1259" s="16" t="s">
        <v>649</v>
      </c>
      <c r="B1259" s="16" t="s">
        <v>118</v>
      </c>
      <c r="C1259" s="16">
        <v>2</v>
      </c>
      <c r="D1259" s="16" t="s">
        <v>888</v>
      </c>
      <c r="E1259" s="16">
        <v>11</v>
      </c>
      <c r="F1259" s="16" t="s">
        <v>614</v>
      </c>
      <c r="G1259" s="21"/>
      <c r="H1259" s="21"/>
      <c r="I1259" s="21"/>
    </row>
    <row r="1260" spans="1:9" ht="14.25" customHeight="1" x14ac:dyDescent="0.2">
      <c r="A1260" s="16" t="s">
        <v>649</v>
      </c>
      <c r="B1260" s="16" t="s">
        <v>118</v>
      </c>
      <c r="C1260" s="16">
        <v>2</v>
      </c>
      <c r="D1260" s="16" t="s">
        <v>887</v>
      </c>
      <c r="E1260" s="16">
        <v>12</v>
      </c>
      <c r="F1260" s="16" t="s">
        <v>245</v>
      </c>
      <c r="G1260" s="21"/>
      <c r="H1260" s="21"/>
      <c r="I1260" s="21"/>
    </row>
    <row r="1261" spans="1:9" ht="14.25" customHeight="1" x14ac:dyDescent="0.2">
      <c r="A1261" s="16" t="s">
        <v>649</v>
      </c>
      <c r="B1261" s="16" t="s">
        <v>118</v>
      </c>
      <c r="C1261" s="16">
        <v>2</v>
      </c>
      <c r="D1261" s="16" t="s">
        <v>889</v>
      </c>
      <c r="E1261" s="16">
        <v>13</v>
      </c>
      <c r="F1261" s="16" t="s">
        <v>1038</v>
      </c>
      <c r="G1261" s="21"/>
      <c r="H1261" s="21"/>
      <c r="I1261" s="21"/>
    </row>
    <row r="1262" spans="1:9" ht="14.25" customHeight="1" x14ac:dyDescent="0.2">
      <c r="A1262" s="16" t="s">
        <v>649</v>
      </c>
      <c r="B1262" s="16" t="s">
        <v>118</v>
      </c>
      <c r="C1262" s="16">
        <v>2</v>
      </c>
      <c r="D1262" s="16" t="s">
        <v>887</v>
      </c>
      <c r="E1262" s="16">
        <v>14</v>
      </c>
      <c r="F1262" s="16" t="s">
        <v>1039</v>
      </c>
      <c r="G1262" s="21"/>
      <c r="H1262" s="21"/>
      <c r="I1262" s="21"/>
    </row>
    <row r="1263" spans="1:9" ht="14.25" customHeight="1" x14ac:dyDescent="0.2">
      <c r="A1263" s="16"/>
      <c r="B1263" s="16"/>
      <c r="C1263" s="16"/>
      <c r="D1263" s="16"/>
      <c r="E1263" s="16"/>
      <c r="F1263" s="16"/>
      <c r="G1263" s="21"/>
      <c r="H1263" s="21"/>
      <c r="I1263" s="21"/>
    </row>
    <row r="1264" spans="1:9" ht="14.25" customHeight="1" x14ac:dyDescent="0.2">
      <c r="A1264" s="16" t="s">
        <v>649</v>
      </c>
      <c r="B1264" s="16" t="s">
        <v>433</v>
      </c>
      <c r="C1264" s="16">
        <v>2</v>
      </c>
      <c r="D1264" s="16">
        <v>0</v>
      </c>
      <c r="E1264" s="16"/>
      <c r="F1264" s="16"/>
      <c r="G1264" s="21"/>
      <c r="H1264" s="21"/>
      <c r="I1264" s="21"/>
    </row>
    <row r="1265" spans="1:9" ht="14.25" customHeight="1" x14ac:dyDescent="0.2">
      <c r="A1265" s="16" t="s">
        <v>649</v>
      </c>
      <c r="B1265" s="16" t="s">
        <v>433</v>
      </c>
      <c r="C1265" s="16">
        <v>1</v>
      </c>
      <c r="D1265" s="16" t="s">
        <v>887</v>
      </c>
      <c r="E1265" s="16">
        <v>1</v>
      </c>
      <c r="F1265" s="16" t="s">
        <v>857</v>
      </c>
      <c r="G1265" s="21"/>
      <c r="H1265" s="21"/>
      <c r="I1265" s="21"/>
    </row>
    <row r="1266" spans="1:9" ht="14.25" customHeight="1" x14ac:dyDescent="0.2">
      <c r="A1266" s="16" t="s">
        <v>649</v>
      </c>
      <c r="B1266" s="16" t="s">
        <v>433</v>
      </c>
      <c r="C1266" s="16">
        <v>1</v>
      </c>
      <c r="D1266" s="16" t="s">
        <v>887</v>
      </c>
      <c r="E1266" s="16">
        <v>2</v>
      </c>
      <c r="F1266" s="16" t="s">
        <v>319</v>
      </c>
      <c r="G1266" s="21"/>
      <c r="H1266" s="21"/>
      <c r="I1266" s="21"/>
    </row>
    <row r="1267" spans="1:9" ht="14.25" customHeight="1" x14ac:dyDescent="0.2">
      <c r="A1267" s="16" t="s">
        <v>649</v>
      </c>
      <c r="B1267" s="16" t="s">
        <v>433</v>
      </c>
      <c r="C1267" s="16">
        <v>1</v>
      </c>
      <c r="D1267" s="16" t="s">
        <v>887</v>
      </c>
      <c r="E1267" s="16">
        <v>3</v>
      </c>
      <c r="F1267" s="16" t="s">
        <v>698</v>
      </c>
      <c r="G1267" s="21"/>
      <c r="H1267" s="21"/>
      <c r="I1267" s="21"/>
    </row>
    <row r="1268" spans="1:9" ht="14.25" customHeight="1" x14ac:dyDescent="0.2">
      <c r="A1268" s="16" t="s">
        <v>649</v>
      </c>
      <c r="B1268" s="16" t="s">
        <v>433</v>
      </c>
      <c r="C1268" s="16">
        <v>1</v>
      </c>
      <c r="D1268" s="16" t="s">
        <v>889</v>
      </c>
      <c r="E1268" s="16">
        <v>4</v>
      </c>
      <c r="F1268" s="16" t="s">
        <v>294</v>
      </c>
      <c r="G1268" s="21"/>
      <c r="H1268" s="21"/>
      <c r="I1268" s="21"/>
    </row>
    <row r="1269" spans="1:9" ht="14.25" customHeight="1" x14ac:dyDescent="0.2">
      <c r="A1269" s="16" t="s">
        <v>649</v>
      </c>
      <c r="B1269" s="16" t="s">
        <v>433</v>
      </c>
      <c r="C1269" s="16">
        <v>1</v>
      </c>
      <c r="D1269" s="16" t="s">
        <v>887</v>
      </c>
      <c r="E1269" s="16">
        <v>5</v>
      </c>
      <c r="F1269" s="16" t="s">
        <v>327</v>
      </c>
      <c r="G1269" s="21"/>
      <c r="H1269" s="21"/>
      <c r="I1269" s="21"/>
    </row>
    <row r="1270" spans="1:9" ht="14.25" customHeight="1" x14ac:dyDescent="0.2">
      <c r="A1270" s="16" t="s">
        <v>649</v>
      </c>
      <c r="B1270" s="16" t="s">
        <v>433</v>
      </c>
      <c r="C1270" s="16">
        <v>1</v>
      </c>
      <c r="D1270" s="16" t="s">
        <v>889</v>
      </c>
      <c r="E1270" s="16">
        <v>6</v>
      </c>
      <c r="F1270" s="16" t="s">
        <v>795</v>
      </c>
      <c r="G1270" s="21"/>
      <c r="H1270" s="21"/>
      <c r="I1270" s="21"/>
    </row>
    <row r="1271" spans="1:9" ht="14.25" customHeight="1" x14ac:dyDescent="0.2">
      <c r="A1271" s="16" t="s">
        <v>649</v>
      </c>
      <c r="B1271" s="16" t="s">
        <v>433</v>
      </c>
      <c r="C1271" s="16">
        <v>1</v>
      </c>
      <c r="D1271" s="16" t="s">
        <v>889</v>
      </c>
      <c r="E1271" s="16">
        <v>7</v>
      </c>
      <c r="F1271" s="16" t="s">
        <v>68</v>
      </c>
      <c r="G1271" s="21"/>
      <c r="H1271" s="21"/>
      <c r="I1271" s="21"/>
    </row>
    <row r="1272" spans="1:9" ht="14.25" customHeight="1" x14ac:dyDescent="0.2">
      <c r="A1272" s="16" t="s">
        <v>649</v>
      </c>
      <c r="B1272" s="16" t="s">
        <v>433</v>
      </c>
      <c r="C1272" s="16">
        <v>1</v>
      </c>
      <c r="D1272" s="16" t="s">
        <v>887</v>
      </c>
      <c r="E1272" s="16">
        <v>8</v>
      </c>
      <c r="F1272" s="16" t="s">
        <v>600</v>
      </c>
      <c r="G1272" s="21"/>
      <c r="H1272" s="21"/>
      <c r="I1272" s="21"/>
    </row>
    <row r="1273" spans="1:9" ht="14.25" customHeight="1" x14ac:dyDescent="0.2">
      <c r="A1273" s="16" t="s">
        <v>649</v>
      </c>
      <c r="B1273" s="16" t="s">
        <v>433</v>
      </c>
      <c r="C1273" s="16">
        <v>1</v>
      </c>
      <c r="D1273" s="16" t="s">
        <v>887</v>
      </c>
      <c r="E1273" s="16">
        <v>9</v>
      </c>
      <c r="F1273" s="16" t="s">
        <v>458</v>
      </c>
      <c r="G1273" s="21"/>
      <c r="H1273" s="21"/>
      <c r="I1273" s="21"/>
    </row>
    <row r="1274" spans="1:9" ht="14.25" customHeight="1" x14ac:dyDescent="0.2">
      <c r="A1274" s="16" t="s">
        <v>649</v>
      </c>
      <c r="B1274" s="16" t="s">
        <v>433</v>
      </c>
      <c r="C1274" s="16">
        <v>1</v>
      </c>
      <c r="D1274" s="16" t="s">
        <v>889</v>
      </c>
      <c r="E1274" s="16">
        <v>10</v>
      </c>
      <c r="F1274" s="16" t="s">
        <v>272</v>
      </c>
      <c r="G1274" s="21"/>
      <c r="H1274" s="21"/>
      <c r="I1274" s="21"/>
    </row>
    <row r="1275" spans="1:9" ht="14.25" customHeight="1" x14ac:dyDescent="0.2">
      <c r="A1275" s="16" t="s">
        <v>649</v>
      </c>
      <c r="B1275" s="16" t="s">
        <v>433</v>
      </c>
      <c r="C1275" s="16">
        <v>3</v>
      </c>
      <c r="D1275" s="16" t="s">
        <v>887</v>
      </c>
      <c r="E1275" s="16">
        <v>11</v>
      </c>
      <c r="F1275" s="16" t="s">
        <v>612</v>
      </c>
      <c r="G1275" s="21"/>
      <c r="H1275" s="21"/>
      <c r="I1275" s="21"/>
    </row>
    <row r="1276" spans="1:9" ht="14.25" customHeight="1" x14ac:dyDescent="0.2">
      <c r="A1276" s="16" t="s">
        <v>649</v>
      </c>
      <c r="B1276" s="16" t="s">
        <v>433</v>
      </c>
      <c r="C1276" s="16">
        <v>3</v>
      </c>
      <c r="D1276" s="16" t="s">
        <v>887</v>
      </c>
      <c r="E1276" s="16">
        <v>12</v>
      </c>
      <c r="F1276" s="16" t="s">
        <v>242</v>
      </c>
      <c r="G1276" s="21"/>
      <c r="H1276" s="21"/>
      <c r="I1276" s="21"/>
    </row>
    <row r="1277" spans="1:9" ht="14.25" customHeight="1" x14ac:dyDescent="0.2">
      <c r="A1277" s="16"/>
      <c r="B1277" s="16"/>
      <c r="C1277" s="16"/>
      <c r="D1277" s="16"/>
      <c r="E1277" s="16"/>
      <c r="F1277" s="16"/>
      <c r="G1277" s="21"/>
      <c r="H1277" s="21"/>
      <c r="I1277" s="21"/>
    </row>
    <row r="1278" spans="1:9" ht="14.25" customHeight="1" x14ac:dyDescent="0.2">
      <c r="A1278" s="16" t="s">
        <v>649</v>
      </c>
      <c r="B1278" s="16" t="s">
        <v>174</v>
      </c>
      <c r="C1278" s="16">
        <v>2</v>
      </c>
      <c r="D1278" s="16">
        <v>0</v>
      </c>
      <c r="E1278" s="16"/>
      <c r="F1278" s="16"/>
      <c r="G1278" s="21"/>
      <c r="H1278" s="21"/>
      <c r="I1278" s="21"/>
    </row>
    <row r="1279" spans="1:9" ht="14.25" customHeight="1" x14ac:dyDescent="0.2">
      <c r="A1279" s="16" t="s">
        <v>649</v>
      </c>
      <c r="B1279" s="16" t="s">
        <v>174</v>
      </c>
      <c r="C1279" s="16">
        <v>1</v>
      </c>
      <c r="D1279" s="16" t="s">
        <v>887</v>
      </c>
      <c r="E1279" s="16">
        <v>1</v>
      </c>
      <c r="F1279" s="16" t="s">
        <v>239</v>
      </c>
      <c r="G1279" s="21"/>
      <c r="H1279" s="21"/>
      <c r="I1279" s="21"/>
    </row>
    <row r="1280" spans="1:9" ht="14.25" customHeight="1" x14ac:dyDescent="0.2">
      <c r="A1280" s="16" t="s">
        <v>649</v>
      </c>
      <c r="B1280" s="16" t="s">
        <v>174</v>
      </c>
      <c r="C1280" s="16">
        <v>1</v>
      </c>
      <c r="D1280" s="16" t="s">
        <v>889</v>
      </c>
      <c r="E1280" s="16">
        <v>2</v>
      </c>
      <c r="F1280" s="16" t="s">
        <v>1</v>
      </c>
      <c r="G1280" s="21"/>
      <c r="H1280" s="21"/>
      <c r="I1280" s="21"/>
    </row>
    <row r="1281" spans="1:9" ht="14.25" customHeight="1" x14ac:dyDescent="0.2">
      <c r="A1281" s="16" t="s">
        <v>649</v>
      </c>
      <c r="B1281" s="16" t="s">
        <v>174</v>
      </c>
      <c r="C1281" s="16">
        <v>1</v>
      </c>
      <c r="D1281" s="16" t="s">
        <v>887</v>
      </c>
      <c r="E1281" s="16">
        <v>3</v>
      </c>
      <c r="F1281" s="16" t="s">
        <v>2</v>
      </c>
      <c r="G1281" s="21"/>
      <c r="H1281" s="21"/>
      <c r="I1281" s="21"/>
    </row>
    <row r="1282" spans="1:9" ht="14.25" customHeight="1" x14ac:dyDescent="0.2">
      <c r="A1282" s="16" t="s">
        <v>649</v>
      </c>
      <c r="B1282" s="16" t="s">
        <v>174</v>
      </c>
      <c r="C1282" s="16">
        <v>1</v>
      </c>
      <c r="D1282" s="16" t="s">
        <v>887</v>
      </c>
      <c r="E1282" s="16">
        <v>4</v>
      </c>
      <c r="F1282" s="16" t="s">
        <v>489</v>
      </c>
      <c r="G1282" s="21"/>
      <c r="H1282" s="21"/>
      <c r="I1282" s="21"/>
    </row>
    <row r="1283" spans="1:9" ht="14.25" customHeight="1" x14ac:dyDescent="0.2">
      <c r="A1283" s="16" t="s">
        <v>649</v>
      </c>
      <c r="B1283" s="16" t="s">
        <v>174</v>
      </c>
      <c r="C1283" s="16">
        <v>1</v>
      </c>
      <c r="D1283" s="16" t="s">
        <v>888</v>
      </c>
      <c r="E1283" s="16">
        <v>5</v>
      </c>
      <c r="F1283" s="16" t="s">
        <v>473</v>
      </c>
      <c r="G1283" s="21"/>
      <c r="H1283" s="21"/>
      <c r="I1283" s="21"/>
    </row>
    <row r="1284" spans="1:9" ht="14.25" customHeight="1" x14ac:dyDescent="0.2">
      <c r="A1284" s="16" t="s">
        <v>649</v>
      </c>
      <c r="B1284" s="16" t="s">
        <v>174</v>
      </c>
      <c r="C1284" s="16">
        <v>3</v>
      </c>
      <c r="D1284" s="16" t="s">
        <v>889</v>
      </c>
      <c r="E1284" s="16">
        <v>6</v>
      </c>
      <c r="F1284" s="16" t="s">
        <v>737</v>
      </c>
      <c r="G1284" s="21"/>
      <c r="H1284" s="21"/>
      <c r="I1284" s="21"/>
    </row>
    <row r="1285" spans="1:9" ht="14.25" customHeight="1" x14ac:dyDescent="0.2">
      <c r="A1285" s="16" t="s">
        <v>649</v>
      </c>
      <c r="B1285" s="16" t="s">
        <v>174</v>
      </c>
      <c r="C1285" s="16">
        <v>3</v>
      </c>
      <c r="D1285" s="16" t="s">
        <v>887</v>
      </c>
      <c r="E1285" s="16">
        <v>7</v>
      </c>
      <c r="F1285" s="16" t="s">
        <v>242</v>
      </c>
      <c r="G1285" s="21"/>
      <c r="H1285" s="21"/>
      <c r="I1285" s="21"/>
    </row>
    <row r="1286" spans="1:9" ht="14.25" customHeight="1" x14ac:dyDescent="0.2">
      <c r="A1286" s="16" t="s">
        <v>649</v>
      </c>
      <c r="B1286" s="16" t="s">
        <v>174</v>
      </c>
      <c r="C1286" s="16">
        <v>3</v>
      </c>
      <c r="D1286" s="16" t="s">
        <v>887</v>
      </c>
      <c r="E1286" s="16">
        <v>8</v>
      </c>
      <c r="F1286" s="16" t="s">
        <v>339</v>
      </c>
      <c r="G1286" s="21"/>
      <c r="H1286" s="21"/>
      <c r="I1286" s="21"/>
    </row>
    <row r="1287" spans="1:9" ht="14.25" customHeight="1" x14ac:dyDescent="0.2">
      <c r="A1287" s="16"/>
      <c r="B1287" s="16"/>
      <c r="C1287" s="16"/>
      <c r="D1287" s="16"/>
      <c r="E1287" s="16"/>
      <c r="F1287" s="16"/>
      <c r="G1287" s="21"/>
      <c r="H1287" s="21"/>
      <c r="I1287" s="21"/>
    </row>
    <row r="1288" spans="1:9" ht="14.25" customHeight="1" x14ac:dyDescent="0.2">
      <c r="A1288" s="16" t="s">
        <v>649</v>
      </c>
      <c r="B1288" s="16" t="s">
        <v>477</v>
      </c>
      <c r="C1288" s="16">
        <v>1</v>
      </c>
      <c r="D1288" s="16">
        <v>0</v>
      </c>
      <c r="E1288" s="16"/>
      <c r="F1288" s="16"/>
      <c r="G1288" s="21"/>
      <c r="H1288" s="21"/>
      <c r="I1288" s="21"/>
    </row>
    <row r="1289" spans="1:9" ht="14.25" customHeight="1" x14ac:dyDescent="0.2">
      <c r="A1289" s="16" t="s">
        <v>649</v>
      </c>
      <c r="B1289" s="16" t="s">
        <v>477</v>
      </c>
      <c r="C1289" s="16">
        <v>1</v>
      </c>
      <c r="D1289" s="16" t="s">
        <v>888</v>
      </c>
      <c r="E1289" s="16">
        <v>1</v>
      </c>
      <c r="F1289" s="16" t="s">
        <v>22</v>
      </c>
      <c r="G1289" s="21"/>
      <c r="H1289" s="21"/>
      <c r="I1289" s="21"/>
    </row>
    <row r="1290" spans="1:9" ht="14.25" customHeight="1" x14ac:dyDescent="0.2">
      <c r="A1290" s="16" t="s">
        <v>649</v>
      </c>
      <c r="B1290" s="16" t="s">
        <v>477</v>
      </c>
      <c r="C1290" s="16">
        <v>1</v>
      </c>
      <c r="D1290" s="16" t="s">
        <v>889</v>
      </c>
      <c r="E1290" s="16">
        <v>2</v>
      </c>
      <c r="F1290" s="16" t="s">
        <v>165</v>
      </c>
      <c r="G1290" s="21"/>
      <c r="H1290" s="21"/>
      <c r="I1290" s="21"/>
    </row>
    <row r="1291" spans="1:9" ht="14.25" customHeight="1" x14ac:dyDescent="0.2">
      <c r="A1291" s="16" t="s">
        <v>649</v>
      </c>
      <c r="B1291" s="16" t="s">
        <v>477</v>
      </c>
      <c r="C1291" s="16">
        <v>1</v>
      </c>
      <c r="D1291" s="16" t="s">
        <v>889</v>
      </c>
      <c r="E1291" s="16">
        <v>3</v>
      </c>
      <c r="F1291" s="16" t="s">
        <v>536</v>
      </c>
      <c r="G1291" s="21"/>
      <c r="H1291" s="21"/>
      <c r="I1291" s="21"/>
    </row>
    <row r="1292" spans="1:9" ht="14.25" customHeight="1" x14ac:dyDescent="0.2">
      <c r="A1292" s="16" t="s">
        <v>649</v>
      </c>
      <c r="B1292" s="16" t="s">
        <v>477</v>
      </c>
      <c r="C1292" s="16">
        <v>1</v>
      </c>
      <c r="D1292" s="16" t="s">
        <v>888</v>
      </c>
      <c r="E1292" s="16">
        <v>4</v>
      </c>
      <c r="F1292" s="16" t="s">
        <v>413</v>
      </c>
      <c r="G1292" s="21"/>
      <c r="H1292" s="21"/>
      <c r="I1292" s="21"/>
    </row>
    <row r="1293" spans="1:9" ht="14.25" customHeight="1" x14ac:dyDescent="0.2">
      <c r="A1293" s="16" t="s">
        <v>649</v>
      </c>
      <c r="B1293" s="16" t="s">
        <v>477</v>
      </c>
      <c r="C1293" s="16">
        <v>1</v>
      </c>
      <c r="D1293" s="16" t="s">
        <v>887</v>
      </c>
      <c r="E1293" s="16">
        <v>5</v>
      </c>
      <c r="F1293" s="16" t="s">
        <v>383</v>
      </c>
      <c r="G1293" s="21"/>
      <c r="H1293" s="21"/>
      <c r="I1293" s="21"/>
    </row>
    <row r="1294" spans="1:9" ht="14.25" customHeight="1" x14ac:dyDescent="0.2">
      <c r="A1294" s="16" t="s">
        <v>649</v>
      </c>
      <c r="B1294" s="16" t="s">
        <v>477</v>
      </c>
      <c r="C1294" s="16">
        <v>1</v>
      </c>
      <c r="D1294" s="16" t="s">
        <v>888</v>
      </c>
      <c r="E1294" s="16">
        <v>6</v>
      </c>
      <c r="F1294" s="16" t="s">
        <v>42</v>
      </c>
      <c r="G1294" s="21"/>
      <c r="H1294" s="21"/>
      <c r="I1294" s="21"/>
    </row>
    <row r="1295" spans="1:9" ht="14.25" customHeight="1" x14ac:dyDescent="0.2">
      <c r="A1295" s="16" t="s">
        <v>649</v>
      </c>
      <c r="B1295" s="16" t="s">
        <v>477</v>
      </c>
      <c r="C1295" s="16">
        <v>1</v>
      </c>
      <c r="D1295" s="16" t="s">
        <v>889</v>
      </c>
      <c r="E1295" s="16">
        <v>7</v>
      </c>
      <c r="F1295" s="16" t="s">
        <v>746</v>
      </c>
      <c r="G1295" s="21"/>
      <c r="H1295" s="21"/>
      <c r="I1295" s="21"/>
    </row>
    <row r="1296" spans="1:9" ht="14.25" customHeight="1" x14ac:dyDescent="0.2">
      <c r="A1296" s="16" t="s">
        <v>649</v>
      </c>
      <c r="B1296" s="16" t="s">
        <v>477</v>
      </c>
      <c r="C1296" s="16">
        <v>3</v>
      </c>
      <c r="D1296" s="16" t="s">
        <v>887</v>
      </c>
      <c r="E1296" s="16">
        <v>8</v>
      </c>
      <c r="F1296" s="16" t="s">
        <v>488</v>
      </c>
      <c r="G1296" s="21"/>
      <c r="H1296" s="21"/>
      <c r="I1296" s="21"/>
    </row>
    <row r="1297" spans="1:9" ht="14.25" customHeight="1" x14ac:dyDescent="0.2">
      <c r="A1297" s="16" t="s">
        <v>649</v>
      </c>
      <c r="B1297" s="16" t="s">
        <v>477</v>
      </c>
      <c r="C1297" s="16">
        <v>3</v>
      </c>
      <c r="D1297" s="16" t="s">
        <v>888</v>
      </c>
      <c r="E1297" s="16">
        <v>9</v>
      </c>
      <c r="F1297" s="16" t="s">
        <v>352</v>
      </c>
      <c r="G1297" s="21"/>
      <c r="H1297" s="21"/>
      <c r="I1297" s="21"/>
    </row>
    <row r="1298" spans="1:9" ht="14.25" customHeight="1" x14ac:dyDescent="0.2">
      <c r="A1298" s="16" t="s">
        <v>649</v>
      </c>
      <c r="B1298" s="16" t="s">
        <v>477</v>
      </c>
      <c r="C1298" s="16">
        <v>3</v>
      </c>
      <c r="D1298" s="16" t="s">
        <v>889</v>
      </c>
      <c r="E1298" s="16">
        <v>10</v>
      </c>
      <c r="F1298" s="16" t="s">
        <v>1040</v>
      </c>
      <c r="G1298" s="21"/>
      <c r="H1298" s="21"/>
      <c r="I1298" s="21"/>
    </row>
    <row r="1299" spans="1:9" ht="14.25" customHeight="1" x14ac:dyDescent="0.2">
      <c r="A1299" s="16"/>
      <c r="B1299" s="16"/>
      <c r="C1299" s="16"/>
      <c r="D1299" s="16"/>
      <c r="E1299" s="16"/>
      <c r="F1299" s="16"/>
      <c r="G1299" s="21"/>
      <c r="H1299" s="21"/>
      <c r="I1299" s="21"/>
    </row>
    <row r="1300" spans="1:9" ht="14.25" customHeight="1" x14ac:dyDescent="0.2">
      <c r="A1300" s="16" t="s">
        <v>649</v>
      </c>
      <c r="B1300" s="16" t="s">
        <v>43</v>
      </c>
      <c r="C1300" s="16">
        <v>1</v>
      </c>
      <c r="D1300" s="16">
        <v>1</v>
      </c>
      <c r="E1300" s="16"/>
      <c r="F1300" s="16"/>
      <c r="G1300" s="21"/>
      <c r="H1300" s="21"/>
      <c r="I1300" s="21"/>
    </row>
    <row r="1301" spans="1:9" ht="14.25" customHeight="1" x14ac:dyDescent="0.2">
      <c r="A1301" s="16" t="s">
        <v>649</v>
      </c>
      <c r="B1301" s="16" t="s">
        <v>43</v>
      </c>
      <c r="C1301" s="16">
        <v>1</v>
      </c>
      <c r="D1301" s="16" t="s">
        <v>887</v>
      </c>
      <c r="E1301" s="16">
        <v>1</v>
      </c>
      <c r="F1301" s="16" t="s">
        <v>155</v>
      </c>
      <c r="G1301" s="21"/>
      <c r="H1301" s="21"/>
      <c r="I1301" s="21"/>
    </row>
    <row r="1302" spans="1:9" ht="14.25" customHeight="1" x14ac:dyDescent="0.2">
      <c r="A1302" s="16" t="s">
        <v>649</v>
      </c>
      <c r="B1302" s="16" t="s">
        <v>43</v>
      </c>
      <c r="C1302" s="16">
        <v>1</v>
      </c>
      <c r="D1302" s="16" t="s">
        <v>888</v>
      </c>
      <c r="E1302" s="16">
        <v>2</v>
      </c>
      <c r="F1302" s="16" t="s">
        <v>663</v>
      </c>
      <c r="G1302" s="21"/>
      <c r="H1302" s="21"/>
      <c r="I1302" s="21"/>
    </row>
    <row r="1303" spans="1:9" ht="14.25" customHeight="1" x14ac:dyDescent="0.2">
      <c r="A1303" s="16" t="s">
        <v>649</v>
      </c>
      <c r="B1303" s="16" t="s">
        <v>43</v>
      </c>
      <c r="C1303" s="16">
        <v>2</v>
      </c>
      <c r="D1303" s="16" t="s">
        <v>887</v>
      </c>
      <c r="E1303" s="16">
        <v>3</v>
      </c>
      <c r="F1303" s="16" t="s">
        <v>507</v>
      </c>
      <c r="G1303" s="21"/>
      <c r="H1303" s="21"/>
      <c r="I1303" s="21"/>
    </row>
    <row r="1304" spans="1:9" ht="14.25" customHeight="1" x14ac:dyDescent="0.2">
      <c r="A1304" s="16" t="s">
        <v>649</v>
      </c>
      <c r="B1304" s="16" t="s">
        <v>43</v>
      </c>
      <c r="C1304" s="16">
        <v>2</v>
      </c>
      <c r="D1304" s="16" t="s">
        <v>888</v>
      </c>
      <c r="E1304" s="16">
        <v>4</v>
      </c>
      <c r="F1304" s="16" t="s">
        <v>785</v>
      </c>
      <c r="G1304" s="21"/>
      <c r="H1304" s="21"/>
      <c r="I1304" s="21"/>
    </row>
    <row r="1305" spans="1:9" ht="14.25" customHeight="1" x14ac:dyDescent="0.2">
      <c r="A1305" s="16" t="s">
        <v>649</v>
      </c>
      <c r="B1305" s="16" t="s">
        <v>43</v>
      </c>
      <c r="C1305" s="16">
        <v>3</v>
      </c>
      <c r="D1305" s="16" t="s">
        <v>887</v>
      </c>
      <c r="E1305" s="16">
        <v>5</v>
      </c>
      <c r="F1305" s="16" t="s">
        <v>341</v>
      </c>
      <c r="G1305" s="21"/>
      <c r="H1305" s="21"/>
      <c r="I1305" s="21"/>
    </row>
    <row r="1306" spans="1:9" ht="14.25" customHeight="1" x14ac:dyDescent="0.2">
      <c r="A1306" s="16" t="s">
        <v>649</v>
      </c>
      <c r="B1306" s="16" t="s">
        <v>43</v>
      </c>
      <c r="C1306" s="16">
        <v>3</v>
      </c>
      <c r="D1306" s="16" t="s">
        <v>887</v>
      </c>
      <c r="E1306" s="16">
        <v>6</v>
      </c>
      <c r="F1306" s="16" t="s">
        <v>563</v>
      </c>
      <c r="G1306" s="21"/>
      <c r="H1306" s="21"/>
      <c r="I1306" s="21"/>
    </row>
    <row r="1307" spans="1:9" ht="14.25" customHeight="1" x14ac:dyDescent="0.2">
      <c r="A1307" s="16" t="s">
        <v>649</v>
      </c>
      <c r="B1307" s="16" t="s">
        <v>43</v>
      </c>
      <c r="C1307" s="16">
        <v>3</v>
      </c>
      <c r="D1307" s="16" t="s">
        <v>888</v>
      </c>
      <c r="E1307" s="16">
        <v>7</v>
      </c>
      <c r="F1307" s="16" t="s">
        <v>639</v>
      </c>
      <c r="G1307" s="21"/>
      <c r="H1307" s="21"/>
      <c r="I1307" s="21"/>
    </row>
    <row r="1308" spans="1:9" ht="14.25" customHeight="1" x14ac:dyDescent="0.2">
      <c r="A1308" s="16" t="s">
        <v>649</v>
      </c>
      <c r="B1308" s="16" t="s">
        <v>43</v>
      </c>
      <c r="C1308" s="16">
        <v>3</v>
      </c>
      <c r="D1308" s="16" t="s">
        <v>889</v>
      </c>
      <c r="E1308" s="16">
        <v>8</v>
      </c>
      <c r="F1308" s="16" t="s">
        <v>868</v>
      </c>
      <c r="G1308" s="21"/>
      <c r="H1308" s="21"/>
      <c r="I1308" s="21"/>
    </row>
    <row r="1309" spans="1:9" ht="14.25" customHeight="1" x14ac:dyDescent="0.2">
      <c r="A1309" s="16"/>
      <c r="B1309" s="16"/>
      <c r="C1309" s="16"/>
      <c r="D1309" s="16"/>
      <c r="E1309" s="16"/>
      <c r="F1309" s="16"/>
      <c r="G1309" s="21"/>
      <c r="H1309" s="21"/>
      <c r="I1309" s="21"/>
    </row>
    <row r="1310" spans="1:9" ht="14.25" customHeight="1" x14ac:dyDescent="0.2">
      <c r="A1310" s="16" t="s">
        <v>649</v>
      </c>
      <c r="B1310" s="16" t="s">
        <v>721</v>
      </c>
      <c r="C1310" s="16">
        <v>0</v>
      </c>
      <c r="D1310" s="16">
        <v>0</v>
      </c>
      <c r="E1310" s="16"/>
      <c r="F1310" s="16"/>
      <c r="G1310" s="21"/>
      <c r="H1310" s="21"/>
      <c r="I1310" s="21"/>
    </row>
    <row r="1311" spans="1:9" ht="14.25" customHeight="1" x14ac:dyDescent="0.2">
      <c r="A1311" s="16" t="s">
        <v>649</v>
      </c>
      <c r="B1311" s="16" t="s">
        <v>721</v>
      </c>
      <c r="C1311" s="16">
        <v>3</v>
      </c>
      <c r="D1311" s="16" t="s">
        <v>887</v>
      </c>
      <c r="E1311" s="16">
        <v>1</v>
      </c>
      <c r="F1311" s="16" t="s">
        <v>546</v>
      </c>
      <c r="G1311" s="21"/>
      <c r="H1311" s="21"/>
      <c r="I1311" s="21"/>
    </row>
    <row r="1312" spans="1:9" ht="14.25" customHeight="1" x14ac:dyDescent="0.2">
      <c r="A1312" s="16" t="s">
        <v>649</v>
      </c>
      <c r="B1312" s="16" t="s">
        <v>721</v>
      </c>
      <c r="C1312" s="16">
        <v>3</v>
      </c>
      <c r="D1312" s="16" t="s">
        <v>887</v>
      </c>
      <c r="E1312" s="16">
        <v>2</v>
      </c>
      <c r="F1312" s="16" t="s">
        <v>134</v>
      </c>
      <c r="G1312" s="21"/>
      <c r="H1312" s="21"/>
      <c r="I1312" s="21"/>
    </row>
    <row r="1313" spans="1:9" ht="14.25" customHeight="1" x14ac:dyDescent="0.2">
      <c r="A1313" s="16" t="s">
        <v>649</v>
      </c>
      <c r="B1313" s="16" t="s">
        <v>721</v>
      </c>
      <c r="C1313" s="16">
        <v>3</v>
      </c>
      <c r="D1313" s="16" t="s">
        <v>887</v>
      </c>
      <c r="E1313" s="16">
        <v>3</v>
      </c>
      <c r="F1313" s="16" t="s">
        <v>39</v>
      </c>
      <c r="G1313" s="21"/>
      <c r="H1313" s="21"/>
      <c r="I1313" s="21"/>
    </row>
    <row r="1314" spans="1:9" ht="14.25" customHeight="1" x14ac:dyDescent="0.2">
      <c r="A1314" s="16" t="s">
        <v>649</v>
      </c>
      <c r="B1314" s="16" t="s">
        <v>721</v>
      </c>
      <c r="C1314" s="16">
        <v>3</v>
      </c>
      <c r="D1314" s="16" t="s">
        <v>889</v>
      </c>
      <c r="E1314" s="16">
        <v>4</v>
      </c>
      <c r="F1314" s="16" t="s">
        <v>208</v>
      </c>
      <c r="G1314" s="21"/>
      <c r="H1314" s="21"/>
      <c r="I1314" s="21"/>
    </row>
    <row r="1315" spans="1:9" ht="14.25" customHeight="1" x14ac:dyDescent="0.2">
      <c r="A1315" s="16"/>
      <c r="B1315" s="16"/>
      <c r="C1315" s="16"/>
      <c r="D1315" s="16"/>
      <c r="E1315" s="16"/>
      <c r="F1315" s="16"/>
      <c r="G1315" s="21"/>
      <c r="H1315" s="21"/>
      <c r="I1315" s="21"/>
    </row>
    <row r="1316" spans="1:9" ht="14.25" customHeight="1" x14ac:dyDescent="0.2">
      <c r="A1316" s="16" t="s">
        <v>649</v>
      </c>
      <c r="B1316" s="16" t="s">
        <v>1041</v>
      </c>
      <c r="C1316" s="16">
        <v>0</v>
      </c>
      <c r="D1316" s="16">
        <v>0</v>
      </c>
      <c r="E1316" s="16"/>
      <c r="F1316" s="16"/>
      <c r="G1316" s="21"/>
      <c r="H1316" s="21"/>
      <c r="I1316" s="21"/>
    </row>
    <row r="1317" spans="1:9" ht="14.25" customHeight="1" x14ac:dyDescent="0.2">
      <c r="A1317" s="16" t="s">
        <v>649</v>
      </c>
      <c r="B1317" s="16" t="s">
        <v>1041</v>
      </c>
      <c r="C1317" s="16">
        <v>3</v>
      </c>
      <c r="D1317" s="16" t="s">
        <v>887</v>
      </c>
      <c r="E1317" s="16">
        <v>1</v>
      </c>
      <c r="F1317" s="16" t="s">
        <v>120</v>
      </c>
      <c r="G1317" s="21"/>
      <c r="H1317" s="21"/>
      <c r="I1317" s="21"/>
    </row>
    <row r="1318" spans="1:9" ht="14.25" customHeight="1" x14ac:dyDescent="0.2">
      <c r="A1318" s="16" t="s">
        <v>649</v>
      </c>
      <c r="B1318" s="16" t="s">
        <v>1041</v>
      </c>
      <c r="C1318" s="16">
        <v>3</v>
      </c>
      <c r="D1318" s="16" t="s">
        <v>887</v>
      </c>
      <c r="E1318" s="16">
        <v>2</v>
      </c>
      <c r="F1318" s="16" t="s">
        <v>198</v>
      </c>
      <c r="G1318" s="21"/>
      <c r="H1318" s="21"/>
      <c r="I1318" s="21"/>
    </row>
    <row r="1319" spans="1:9" ht="14.25" customHeight="1" x14ac:dyDescent="0.2">
      <c r="A1319" s="16" t="s">
        <v>649</v>
      </c>
      <c r="B1319" s="16" t="s">
        <v>1041</v>
      </c>
      <c r="C1319" s="16">
        <v>3</v>
      </c>
      <c r="D1319" s="16" t="s">
        <v>887</v>
      </c>
      <c r="E1319" s="16">
        <v>3</v>
      </c>
      <c r="F1319" s="16" t="s">
        <v>495</v>
      </c>
      <c r="G1319" s="21"/>
      <c r="H1319" s="21"/>
      <c r="I1319" s="21"/>
    </row>
    <row r="1320" spans="1:9" ht="14.25" customHeight="1" x14ac:dyDescent="0.2">
      <c r="A1320" s="16" t="s">
        <v>649</v>
      </c>
      <c r="B1320" s="16" t="s">
        <v>1041</v>
      </c>
      <c r="C1320" s="16">
        <v>3</v>
      </c>
      <c r="D1320" s="16" t="s">
        <v>887</v>
      </c>
      <c r="E1320" s="16">
        <v>4</v>
      </c>
      <c r="F1320" s="16" t="s">
        <v>466</v>
      </c>
      <c r="G1320" s="21"/>
      <c r="H1320" s="21"/>
      <c r="I1320" s="21"/>
    </row>
    <row r="1321" spans="1:9" ht="14.25" customHeight="1" x14ac:dyDescent="0.2">
      <c r="A1321" s="16" t="s">
        <v>649</v>
      </c>
      <c r="B1321" s="16" t="s">
        <v>1041</v>
      </c>
      <c r="C1321" s="16">
        <v>3</v>
      </c>
      <c r="D1321" s="16" t="s">
        <v>888</v>
      </c>
      <c r="E1321" s="16">
        <v>5</v>
      </c>
      <c r="F1321" s="16" t="s">
        <v>604</v>
      </c>
      <c r="G1321" s="21"/>
      <c r="H1321" s="21"/>
      <c r="I1321" s="21"/>
    </row>
    <row r="1322" spans="1:9" ht="14.25" customHeight="1" x14ac:dyDescent="0.2">
      <c r="A1322" s="16"/>
      <c r="B1322" s="16"/>
      <c r="C1322" s="16"/>
      <c r="D1322" s="16"/>
      <c r="E1322" s="16"/>
      <c r="F1322" s="16"/>
      <c r="G1322" s="21"/>
      <c r="H1322" s="21"/>
      <c r="I1322" s="21"/>
    </row>
    <row r="1323" spans="1:9" ht="14.25" customHeight="1" x14ac:dyDescent="0.2">
      <c r="A1323" s="16" t="s">
        <v>649</v>
      </c>
      <c r="B1323" s="16" t="s">
        <v>829</v>
      </c>
      <c r="C1323" s="16">
        <v>0</v>
      </c>
      <c r="D1323" s="16">
        <v>0</v>
      </c>
      <c r="E1323" s="16"/>
      <c r="F1323" s="16"/>
      <c r="G1323" s="21"/>
      <c r="H1323" s="21"/>
      <c r="I1323" s="21"/>
    </row>
    <row r="1324" spans="1:9" ht="14.25" customHeight="1" x14ac:dyDescent="0.2">
      <c r="A1324" s="16" t="s">
        <v>649</v>
      </c>
      <c r="B1324" s="16" t="s">
        <v>829</v>
      </c>
      <c r="C1324" s="16">
        <v>3</v>
      </c>
      <c r="D1324" s="16" t="s">
        <v>887</v>
      </c>
      <c r="E1324" s="16">
        <v>1</v>
      </c>
      <c r="F1324" s="16" t="s">
        <v>1042</v>
      </c>
      <c r="G1324" s="21"/>
      <c r="H1324" s="21"/>
      <c r="I1324" s="21"/>
    </row>
    <row r="1325" spans="1:9" ht="14.25" customHeight="1" x14ac:dyDescent="0.2">
      <c r="A1325" s="16" t="s">
        <v>649</v>
      </c>
      <c r="B1325" s="16" t="s">
        <v>829</v>
      </c>
      <c r="C1325" s="16">
        <v>3</v>
      </c>
      <c r="D1325" s="16" t="s">
        <v>887</v>
      </c>
      <c r="E1325" s="16">
        <v>2</v>
      </c>
      <c r="F1325" s="16" t="s">
        <v>188</v>
      </c>
      <c r="G1325" s="21"/>
      <c r="H1325" s="21"/>
      <c r="I1325" s="21"/>
    </row>
    <row r="1326" spans="1:9" ht="14.25" customHeight="1" x14ac:dyDescent="0.2">
      <c r="A1326" s="16" t="s">
        <v>649</v>
      </c>
      <c r="B1326" s="16" t="s">
        <v>829</v>
      </c>
      <c r="C1326" s="16">
        <v>3</v>
      </c>
      <c r="D1326" s="16" t="s">
        <v>887</v>
      </c>
      <c r="E1326" s="16">
        <v>3</v>
      </c>
      <c r="F1326" s="16" t="s">
        <v>468</v>
      </c>
      <c r="G1326" s="21"/>
      <c r="H1326" s="21"/>
      <c r="I1326" s="21"/>
    </row>
    <row r="1327" spans="1:9" ht="14.25" customHeight="1" x14ac:dyDescent="0.2">
      <c r="A1327" s="16" t="s">
        <v>649</v>
      </c>
      <c r="B1327" s="16" t="s">
        <v>829</v>
      </c>
      <c r="C1327" s="16">
        <v>3</v>
      </c>
      <c r="D1327" s="16" t="s">
        <v>888</v>
      </c>
      <c r="E1327" s="16">
        <v>4</v>
      </c>
      <c r="F1327" s="16" t="s">
        <v>227</v>
      </c>
      <c r="G1327" s="21"/>
      <c r="H1327" s="21"/>
      <c r="I1327" s="21"/>
    </row>
    <row r="1328" spans="1:9" ht="14.25" customHeight="1" x14ac:dyDescent="0.2">
      <c r="A1328" s="16" t="s">
        <v>649</v>
      </c>
      <c r="B1328" s="16" t="s">
        <v>829</v>
      </c>
      <c r="C1328" s="16">
        <v>3</v>
      </c>
      <c r="D1328" s="16" t="s">
        <v>887</v>
      </c>
      <c r="E1328" s="16">
        <v>5</v>
      </c>
      <c r="F1328" s="16" t="s">
        <v>217</v>
      </c>
      <c r="G1328" s="21"/>
      <c r="H1328" s="21"/>
      <c r="I1328" s="21"/>
    </row>
    <row r="1329" spans="1:9" ht="14.25" customHeight="1" x14ac:dyDescent="0.2">
      <c r="A1329" s="16" t="s">
        <v>649</v>
      </c>
      <c r="B1329" s="16" t="s">
        <v>829</v>
      </c>
      <c r="C1329" s="16">
        <v>3</v>
      </c>
      <c r="D1329" s="16" t="s">
        <v>888</v>
      </c>
      <c r="E1329" s="16">
        <v>6</v>
      </c>
      <c r="F1329" s="16" t="s">
        <v>110</v>
      </c>
      <c r="G1329" s="21"/>
      <c r="H1329" s="21"/>
      <c r="I1329" s="21"/>
    </row>
    <row r="1330" spans="1:9" ht="14.25" customHeight="1" x14ac:dyDescent="0.2">
      <c r="A1330" s="16" t="s">
        <v>649</v>
      </c>
      <c r="B1330" s="16" t="s">
        <v>829</v>
      </c>
      <c r="C1330" s="16">
        <v>3</v>
      </c>
      <c r="D1330" s="16" t="s">
        <v>888</v>
      </c>
      <c r="E1330" s="16">
        <v>7</v>
      </c>
      <c r="F1330" s="16" t="s">
        <v>799</v>
      </c>
      <c r="G1330" s="21"/>
      <c r="H1330" s="21"/>
      <c r="I1330" s="21"/>
    </row>
    <row r="1333" spans="1:9" s="14" customFormat="1" ht="14.25" customHeight="1" x14ac:dyDescent="0.2"/>
    <row r="1334" spans="1:9" s="14" customFormat="1" ht="14.25" customHeight="1" x14ac:dyDescent="0.2"/>
    <row r="1335" spans="1:9" s="14" customFormat="1" ht="14.25" customHeight="1" x14ac:dyDescent="0.2"/>
    <row r="1336" spans="1:9" s="14" customFormat="1" ht="14.25" customHeight="1" x14ac:dyDescent="0.2"/>
    <row r="1337" spans="1:9" s="14" customFormat="1" ht="14.25" customHeight="1" x14ac:dyDescent="0.2"/>
    <row r="1338" spans="1:9" s="14" customFormat="1" ht="14.25" customHeight="1" x14ac:dyDescent="0.2"/>
    <row r="1339" spans="1:9" s="14" customFormat="1" ht="14.25" customHeight="1" x14ac:dyDescent="0.2"/>
    <row r="1340" spans="1:9" s="14" customFormat="1" ht="14.25" customHeight="1" x14ac:dyDescent="0.2">
      <c r="B1340" s="14" t="s">
        <v>1096</v>
      </c>
      <c r="C1340" s="14">
        <v>19</v>
      </c>
    </row>
    <row r="1341" spans="1:9" s="14" customFormat="1" ht="14.25" customHeight="1" x14ac:dyDescent="0.2">
      <c r="B1341" s="14" t="s">
        <v>1097</v>
      </c>
      <c r="C1341" s="14">
        <v>171</v>
      </c>
    </row>
    <row r="1343" spans="1:9" ht="14.25" customHeight="1" x14ac:dyDescent="0.2">
      <c r="B1343" t="s">
        <v>991</v>
      </c>
      <c r="C1343">
        <f>COUNTIF(C6:C1338, "=1")-13</f>
        <v>236</v>
      </c>
    </row>
    <row r="1344" spans="1:9" ht="14.25" customHeight="1" x14ac:dyDescent="0.2">
      <c r="B1344" t="s">
        <v>992</v>
      </c>
      <c r="C1344">
        <f>COUNTIF(C6:C1332, "=2")-10</f>
        <v>266</v>
      </c>
    </row>
    <row r="1345" spans="1:6" ht="14.25" customHeight="1" x14ac:dyDescent="0.2">
      <c r="B1345" t="s">
        <v>993</v>
      </c>
      <c r="C1345">
        <f>COUNTIF(C6:C1332,"=3")-7</f>
        <v>506</v>
      </c>
    </row>
    <row r="1346" spans="1:6" s="14" customFormat="1" ht="14.25" customHeight="1" x14ac:dyDescent="0.2">
      <c r="B1346" s="14" t="s">
        <v>1099</v>
      </c>
      <c r="C1346" s="14">
        <f>SUM(C1343:C1345)</f>
        <v>1008</v>
      </c>
    </row>
    <row r="1347" spans="1:6" s="14" customFormat="1" ht="14.25" customHeight="1" x14ac:dyDescent="0.2"/>
    <row r="1348" spans="1:6" ht="14.25" customHeight="1" x14ac:dyDescent="0.2">
      <c r="B1348" t="s">
        <v>887</v>
      </c>
      <c r="C1348">
        <f>COUNTIF(D6:D1338,"Familiarity")+6</f>
        <v>502</v>
      </c>
    </row>
    <row r="1349" spans="1:6" s="21" customFormat="1" ht="14.25" customHeight="1" x14ac:dyDescent="0.2">
      <c r="A1349" s="16"/>
      <c r="B1349" s="16" t="s">
        <v>888</v>
      </c>
      <c r="C1349" s="16">
        <f>COUNTIF(D6:D1338,"Usage")+6</f>
        <v>353</v>
      </c>
      <c r="D1349" s="16"/>
      <c r="E1349" s="16"/>
      <c r="F1349" s="16"/>
    </row>
    <row r="1350" spans="1:6" s="21" customFormat="1" ht="14.25" customHeight="1" x14ac:dyDescent="0.2">
      <c r="A1350" s="16"/>
      <c r="B1350" s="16" t="s">
        <v>889</v>
      </c>
      <c r="C1350" s="16">
        <f>COUNTIF(D6:D1338,"Assessment")+12</f>
        <v>165</v>
      </c>
      <c r="D1350" s="16"/>
      <c r="E1350" s="16"/>
      <c r="F1350" s="16"/>
    </row>
    <row r="1351" spans="1:6" s="21" customFormat="1" ht="14.25" customHeight="1" x14ac:dyDescent="0.2">
      <c r="A1351" s="16"/>
      <c r="B1351" s="16" t="s">
        <v>1099</v>
      </c>
      <c r="C1351" s="16">
        <f>SUM(C1348:C1350)</f>
        <v>1020</v>
      </c>
      <c r="D1351" s="16"/>
      <c r="E1351" s="16"/>
      <c r="F1351" s="16"/>
    </row>
    <row r="1352" spans="1:6" s="21" customFormat="1" ht="14.25" customHeight="1" x14ac:dyDescent="0.2">
      <c r="A1352" s="16"/>
      <c r="B1352" s="16"/>
      <c r="C1352" s="16"/>
      <c r="D1352" s="16"/>
      <c r="E1352" s="16"/>
      <c r="F1352" s="16"/>
    </row>
    <row r="1353" spans="1:6" s="21" customFormat="1" ht="14.25" customHeight="1" x14ac:dyDescent="0.2">
      <c r="A1353" s="16"/>
      <c r="B1353" s="16" t="s">
        <v>1098</v>
      </c>
      <c r="C1353" s="16">
        <f>(C1343+C1344+C1345) - (C1348+C1349+C1350)</f>
        <v>-12</v>
      </c>
      <c r="D1353" s="16"/>
      <c r="E1353" s="16"/>
      <c r="F1353" s="16"/>
    </row>
    <row r="1354" spans="1:6" s="21" customFormat="1" ht="14.25" customHeight="1" x14ac:dyDescent="0.2">
      <c r="A1354" s="16"/>
      <c r="B1354" s="16"/>
      <c r="C1354" s="16" t="s">
        <v>1220</v>
      </c>
      <c r="D1354" s="16"/>
      <c r="E1354" s="16"/>
      <c r="F1354" s="16"/>
    </row>
    <row r="1355" spans="1:6" s="21" customFormat="1" ht="14.25" customHeight="1" x14ac:dyDescent="0.2">
      <c r="A1355" s="16"/>
      <c r="B1355" s="16"/>
      <c r="C1355" s="16"/>
      <c r="D1355" s="16"/>
      <c r="E1355" s="16"/>
      <c r="F1355" s="16"/>
    </row>
    <row r="1356" spans="1:6" s="21" customFormat="1" ht="14.25" customHeight="1" x14ac:dyDescent="0.2">
      <c r="A1356" s="16"/>
      <c r="B1356" s="16"/>
      <c r="C1356" s="16"/>
      <c r="D1356" s="16"/>
      <c r="E1356" s="16"/>
      <c r="F1356" s="16"/>
    </row>
    <row r="1357" spans="1:6" s="21" customFormat="1" ht="14.25" customHeight="1" x14ac:dyDescent="0.2">
      <c r="A1357" s="16"/>
      <c r="B1357" s="16"/>
      <c r="C1357" s="16"/>
      <c r="D1357" s="16"/>
      <c r="E1357" s="16"/>
      <c r="F1357" s="16"/>
    </row>
    <row r="1358" spans="1:6" s="21" customFormat="1" ht="14.25" customHeight="1" x14ac:dyDescent="0.2">
      <c r="A1358" s="16"/>
      <c r="B1358" s="16"/>
      <c r="C1358" s="16"/>
      <c r="D1358" s="16"/>
      <c r="E1358" s="16"/>
      <c r="F1358" s="16"/>
    </row>
    <row r="1359" spans="1:6" s="21" customFormat="1" ht="14.25" customHeight="1" x14ac:dyDescent="0.2">
      <c r="A1359" s="16"/>
      <c r="B1359" s="16"/>
      <c r="C1359" s="16"/>
      <c r="D1359" s="16"/>
      <c r="E1359" s="16"/>
      <c r="F1359" s="16"/>
    </row>
    <row r="1360" spans="1:6" s="21" customFormat="1" ht="14.25" customHeight="1" x14ac:dyDescent="0.2">
      <c r="A1360" s="16"/>
      <c r="B1360" s="16"/>
      <c r="C1360" s="16"/>
      <c r="D1360" s="16"/>
      <c r="E1360" s="16"/>
      <c r="F1360" s="16"/>
    </row>
    <row r="1361" spans="1:6" s="21" customFormat="1" ht="14.25" customHeight="1" x14ac:dyDescent="0.2">
      <c r="A1361" s="16"/>
      <c r="B1361" s="16"/>
      <c r="C1361" s="16"/>
      <c r="D1361" s="16"/>
      <c r="E1361" s="16"/>
      <c r="F1361" s="16"/>
    </row>
    <row r="1362" spans="1:6" s="21" customFormat="1" ht="14.25" customHeight="1" x14ac:dyDescent="0.2">
      <c r="A1362" s="16"/>
      <c r="B1362" s="16"/>
      <c r="C1362" s="16"/>
      <c r="D1362" s="16"/>
      <c r="E1362" s="16"/>
      <c r="F1362" s="16"/>
    </row>
    <row r="1363" spans="1:6" s="21" customFormat="1" ht="14.25" customHeight="1" x14ac:dyDescent="0.2">
      <c r="A1363" s="16"/>
      <c r="B1363" s="16"/>
      <c r="C1363" s="16"/>
      <c r="D1363" s="16"/>
      <c r="E1363" s="16"/>
      <c r="F1363" s="16"/>
    </row>
    <row r="1364" spans="1:6" s="21" customFormat="1" ht="14.25" customHeight="1" x14ac:dyDescent="0.2">
      <c r="A1364" s="16"/>
      <c r="B1364" s="16"/>
      <c r="C1364" s="16"/>
      <c r="D1364" s="16"/>
      <c r="E1364" s="16"/>
      <c r="F1364" s="16"/>
    </row>
    <row r="1365" spans="1:6" s="21" customFormat="1" ht="14.25" customHeight="1" x14ac:dyDescent="0.2">
      <c r="A1365" s="16"/>
      <c r="B1365" s="16"/>
      <c r="C1365" s="16"/>
      <c r="D1365" s="16"/>
      <c r="E1365" s="16"/>
      <c r="F1365" s="16"/>
    </row>
    <row r="1366" spans="1:6" s="21" customFormat="1" ht="14.25" customHeight="1" x14ac:dyDescent="0.2">
      <c r="A1366" s="16"/>
      <c r="B1366" s="16"/>
      <c r="C1366" s="16"/>
      <c r="D1366" s="16"/>
      <c r="E1366" s="16"/>
      <c r="F1366" s="16"/>
    </row>
    <row r="1367" spans="1:6" s="21" customFormat="1" ht="14.25" customHeight="1" x14ac:dyDescent="0.2">
      <c r="A1367" s="16"/>
      <c r="B1367" s="16"/>
      <c r="C1367" s="16"/>
      <c r="D1367" s="16"/>
      <c r="E1367" s="16"/>
      <c r="F1367" s="16"/>
    </row>
    <row r="1368" spans="1:6" s="21" customFormat="1" ht="14.25" customHeight="1" x14ac:dyDescent="0.2">
      <c r="A1368" s="16"/>
      <c r="B1368" s="16"/>
      <c r="C1368" s="16"/>
      <c r="D1368" s="16"/>
      <c r="E1368" s="16"/>
      <c r="F1368" s="16"/>
    </row>
    <row r="1369" spans="1:6" s="21" customFormat="1" ht="14.25" customHeight="1" x14ac:dyDescent="0.2">
      <c r="A1369" s="16"/>
      <c r="B1369" s="16"/>
      <c r="C1369" s="16"/>
      <c r="D1369" s="16"/>
      <c r="E1369" s="16"/>
      <c r="F1369" s="16"/>
    </row>
    <row r="1370" spans="1:6" s="21" customFormat="1" ht="14.25" customHeight="1" x14ac:dyDescent="0.2">
      <c r="A1370" s="16"/>
      <c r="B1370" s="16"/>
      <c r="C1370" s="16"/>
      <c r="D1370" s="16"/>
      <c r="E1370" s="16"/>
      <c r="F1370" s="16"/>
    </row>
    <row r="1371" spans="1:6" s="21" customFormat="1" ht="14.25" customHeight="1" x14ac:dyDescent="0.2">
      <c r="A1371" s="16"/>
      <c r="B1371" s="16"/>
      <c r="C1371" s="16"/>
      <c r="D1371" s="16"/>
      <c r="E1371" s="16"/>
      <c r="F1371" s="16"/>
    </row>
    <row r="1372" spans="1:6" s="21" customFormat="1" ht="14.25" customHeight="1" x14ac:dyDescent="0.2">
      <c r="A1372" s="16"/>
      <c r="B1372" s="16"/>
      <c r="C1372" s="16"/>
      <c r="D1372" s="16"/>
      <c r="E1372" s="16"/>
      <c r="F1372" s="16"/>
    </row>
    <row r="1373" spans="1:6" s="21" customFormat="1" ht="14.25" customHeight="1" x14ac:dyDescent="0.2">
      <c r="A1373" s="16"/>
      <c r="B1373" s="16"/>
      <c r="C1373" s="16"/>
      <c r="D1373" s="16"/>
      <c r="E1373" s="16"/>
      <c r="F1373" s="16"/>
    </row>
    <row r="1374" spans="1:6" s="21" customFormat="1" ht="14.25" customHeight="1" x14ac:dyDescent="0.2">
      <c r="A1374" s="16"/>
      <c r="B1374" s="16"/>
      <c r="C1374" s="16"/>
      <c r="D1374" s="16"/>
      <c r="E1374" s="16"/>
      <c r="F1374" s="16"/>
    </row>
    <row r="1375" spans="1:6" s="21" customFormat="1" ht="14.25" customHeight="1" x14ac:dyDescent="0.2">
      <c r="A1375" s="16"/>
      <c r="B1375" s="16"/>
      <c r="C1375" s="16"/>
      <c r="D1375" s="16"/>
      <c r="E1375" s="16"/>
      <c r="F1375" s="16"/>
    </row>
    <row r="1376" spans="1:6" s="21" customFormat="1" ht="14.25" customHeight="1" x14ac:dyDescent="0.2">
      <c r="A1376" s="16"/>
      <c r="B1376" s="16"/>
      <c r="C1376" s="16"/>
      <c r="D1376" s="16"/>
      <c r="E1376" s="16"/>
      <c r="F1376" s="16"/>
    </row>
    <row r="1377" spans="1:6" s="21" customFormat="1" ht="14.25" customHeight="1" x14ac:dyDescent="0.2">
      <c r="A1377" s="16"/>
      <c r="B1377" s="16"/>
      <c r="C1377" s="16"/>
      <c r="D1377" s="16"/>
      <c r="E1377" s="16"/>
      <c r="F1377" s="16"/>
    </row>
    <row r="1378" spans="1:6" s="21" customFormat="1" ht="14.25" customHeight="1" x14ac:dyDescent="0.2">
      <c r="A1378" s="16"/>
      <c r="B1378" s="16"/>
      <c r="C1378" s="16"/>
      <c r="D1378" s="16"/>
      <c r="E1378" s="16"/>
      <c r="F1378" s="16"/>
    </row>
    <row r="1379" spans="1:6" s="21" customFormat="1" ht="14.25" customHeight="1" x14ac:dyDescent="0.2">
      <c r="A1379" s="16"/>
      <c r="B1379" s="16"/>
      <c r="C1379" s="16"/>
      <c r="D1379" s="16"/>
      <c r="E1379" s="16"/>
      <c r="F1379" s="16"/>
    </row>
    <row r="1380" spans="1:6" s="21" customFormat="1" ht="14.25" customHeight="1" x14ac:dyDescent="0.2">
      <c r="A1380" s="16"/>
      <c r="B1380" s="16"/>
      <c r="C1380" s="16"/>
      <c r="D1380" s="16"/>
      <c r="E1380" s="16"/>
      <c r="F1380" s="16"/>
    </row>
    <row r="1381" spans="1:6" s="21" customFormat="1" ht="14.25" customHeight="1" x14ac:dyDescent="0.2">
      <c r="A1381" s="16"/>
      <c r="B1381" s="16"/>
      <c r="C1381" s="16"/>
      <c r="D1381" s="16"/>
      <c r="E1381" s="16"/>
      <c r="F1381" s="16"/>
    </row>
    <row r="1382" spans="1:6" s="21" customFormat="1" ht="14.25" customHeight="1" x14ac:dyDescent="0.2">
      <c r="A1382" s="16"/>
      <c r="B1382" s="16"/>
      <c r="C1382" s="16"/>
      <c r="D1382" s="16"/>
      <c r="E1382" s="16"/>
      <c r="F1382" s="16"/>
    </row>
    <row r="1383" spans="1:6" s="21" customFormat="1" ht="14.25" customHeight="1" x14ac:dyDescent="0.2">
      <c r="A1383" s="16"/>
      <c r="B1383" s="16"/>
      <c r="C1383" s="16"/>
      <c r="D1383" s="16"/>
      <c r="E1383" s="16"/>
      <c r="F1383" s="16"/>
    </row>
    <row r="1384" spans="1:6" s="21" customFormat="1" ht="14.25" customHeight="1" x14ac:dyDescent="0.2">
      <c r="A1384" s="16"/>
      <c r="B1384" s="16"/>
      <c r="C1384" s="16"/>
      <c r="D1384" s="16"/>
      <c r="E1384" s="16"/>
      <c r="F1384" s="16"/>
    </row>
    <row r="1385" spans="1:6" s="21" customFormat="1" ht="14.25" customHeight="1" x14ac:dyDescent="0.2">
      <c r="A1385" s="16"/>
      <c r="B1385" s="16"/>
      <c r="C1385" s="16"/>
      <c r="D1385" s="16"/>
      <c r="E1385" s="16"/>
      <c r="F1385" s="16"/>
    </row>
    <row r="1386" spans="1:6" s="21" customFormat="1" ht="14.25" customHeight="1" x14ac:dyDescent="0.2">
      <c r="A1386" s="16"/>
      <c r="B1386" s="16"/>
      <c r="C1386" s="16"/>
      <c r="D1386" s="16"/>
      <c r="E1386" s="16"/>
      <c r="F1386" s="16"/>
    </row>
    <row r="1387" spans="1:6" s="21" customFormat="1" ht="14.25" customHeight="1" x14ac:dyDescent="0.2">
      <c r="A1387" s="16"/>
      <c r="B1387" s="16"/>
      <c r="C1387" s="16"/>
      <c r="D1387" s="16"/>
      <c r="E1387" s="16"/>
      <c r="F1387" s="16"/>
    </row>
    <row r="1388" spans="1:6" s="21" customFormat="1" ht="14.25" customHeight="1" x14ac:dyDescent="0.2">
      <c r="A1388" s="16"/>
      <c r="B1388" s="16"/>
      <c r="C1388" s="16"/>
      <c r="D1388" s="16"/>
      <c r="E1388" s="16"/>
      <c r="F1388" s="16"/>
    </row>
    <row r="1389" spans="1:6" s="21" customFormat="1" ht="14.25" customHeight="1" x14ac:dyDescent="0.2">
      <c r="A1389" s="16"/>
      <c r="B1389" s="16"/>
      <c r="C1389" s="16"/>
      <c r="D1389" s="16"/>
      <c r="E1389" s="16"/>
      <c r="F1389" s="16"/>
    </row>
    <row r="1390" spans="1:6" s="21" customFormat="1" ht="14.25" customHeight="1" x14ac:dyDescent="0.2">
      <c r="A1390" s="16"/>
      <c r="B1390" s="16"/>
      <c r="C1390" s="16"/>
      <c r="D1390" s="16"/>
      <c r="E1390" s="16"/>
      <c r="F1390" s="16"/>
    </row>
    <row r="1391" spans="1:6" s="21" customFormat="1" ht="14.25" customHeight="1" x14ac:dyDescent="0.2">
      <c r="A1391" s="16"/>
      <c r="B1391" s="16"/>
      <c r="C1391" s="16"/>
      <c r="D1391" s="16"/>
      <c r="E1391" s="16"/>
      <c r="F1391" s="16"/>
    </row>
    <row r="1392" spans="1:6" s="21" customFormat="1" ht="14.25" customHeight="1" x14ac:dyDescent="0.2">
      <c r="A1392" s="16"/>
      <c r="B1392" s="16"/>
      <c r="C1392" s="16"/>
      <c r="D1392" s="16"/>
      <c r="E1392" s="16"/>
      <c r="F1392" s="16"/>
    </row>
    <row r="1393" spans="1:6" s="21" customFormat="1" ht="14.25" customHeight="1" x14ac:dyDescent="0.2">
      <c r="A1393" s="16"/>
      <c r="B1393" s="16"/>
      <c r="C1393" s="16"/>
      <c r="D1393" s="16"/>
      <c r="E1393" s="16"/>
      <c r="F1393" s="16"/>
    </row>
    <row r="1394" spans="1:6" s="21" customFormat="1" ht="14.25" customHeight="1" x14ac:dyDescent="0.2">
      <c r="A1394" s="16"/>
      <c r="B1394" s="16"/>
      <c r="C1394" s="16"/>
      <c r="D1394" s="16"/>
      <c r="E1394" s="16"/>
      <c r="F1394" s="16"/>
    </row>
    <row r="1395" spans="1:6" s="21" customFormat="1" ht="14.25" customHeight="1" x14ac:dyDescent="0.2">
      <c r="A1395" s="16"/>
      <c r="B1395" s="16"/>
      <c r="C1395" s="16"/>
      <c r="D1395" s="16"/>
      <c r="E1395" s="16"/>
      <c r="F1395" s="16"/>
    </row>
    <row r="1396" spans="1:6" s="21" customFormat="1" ht="14.25" customHeight="1" x14ac:dyDescent="0.2">
      <c r="A1396" s="16"/>
      <c r="B1396" s="16"/>
      <c r="C1396" s="16"/>
      <c r="D1396" s="16"/>
      <c r="E1396" s="16"/>
      <c r="F1396" s="16"/>
    </row>
    <row r="1397" spans="1:6" s="21" customFormat="1" ht="14.25" customHeight="1" x14ac:dyDescent="0.2">
      <c r="A1397" s="16"/>
      <c r="B1397" s="16"/>
      <c r="C1397" s="16"/>
      <c r="D1397" s="16"/>
      <c r="E1397" s="16"/>
      <c r="F1397" s="16"/>
    </row>
    <row r="1398" spans="1:6" s="21" customFormat="1" ht="14.25" customHeight="1" x14ac:dyDescent="0.2">
      <c r="A1398" s="16"/>
      <c r="B1398" s="16"/>
      <c r="C1398" s="16"/>
      <c r="D1398" s="16"/>
      <c r="E1398" s="16"/>
      <c r="F1398" s="16"/>
    </row>
    <row r="1399" spans="1:6" s="21" customFormat="1" ht="14.25" customHeight="1" x14ac:dyDescent="0.2">
      <c r="A1399" s="16"/>
      <c r="B1399" s="16"/>
      <c r="C1399" s="16"/>
      <c r="D1399" s="16"/>
      <c r="E1399" s="16"/>
      <c r="F1399" s="16"/>
    </row>
    <row r="1400" spans="1:6" s="21" customFormat="1" ht="14.25" customHeight="1" x14ac:dyDescent="0.2">
      <c r="A1400" s="16"/>
      <c r="B1400" s="16"/>
      <c r="C1400" s="16"/>
      <c r="D1400" s="16"/>
      <c r="E1400" s="16"/>
      <c r="F1400" s="16"/>
    </row>
    <row r="1401" spans="1:6" s="21" customFormat="1" ht="14.25" customHeight="1" x14ac:dyDescent="0.2">
      <c r="A1401" s="16"/>
      <c r="B1401" s="16"/>
      <c r="C1401" s="16"/>
      <c r="D1401" s="16"/>
      <c r="E1401" s="16"/>
      <c r="F1401" s="16"/>
    </row>
    <row r="1402" spans="1:6" s="21" customFormat="1" ht="14.25" customHeight="1" x14ac:dyDescent="0.2">
      <c r="A1402" s="16"/>
      <c r="B1402" s="16"/>
      <c r="C1402" s="16"/>
      <c r="D1402" s="16"/>
      <c r="E1402" s="16"/>
      <c r="F1402" s="16"/>
    </row>
    <row r="1403" spans="1:6" s="21" customFormat="1" ht="14.25" customHeight="1" x14ac:dyDescent="0.2">
      <c r="A1403" s="16"/>
      <c r="B1403" s="16"/>
      <c r="C1403" s="16"/>
      <c r="D1403" s="16"/>
      <c r="E1403" s="16"/>
      <c r="F1403" s="16"/>
    </row>
    <row r="1404" spans="1:6" s="21" customFormat="1" ht="14.25" customHeight="1" x14ac:dyDescent="0.2">
      <c r="A1404" s="16"/>
      <c r="B1404" s="16"/>
      <c r="C1404" s="16"/>
      <c r="D1404" s="16"/>
      <c r="E1404" s="16"/>
      <c r="F1404" s="16"/>
    </row>
    <row r="1405" spans="1:6" s="21" customFormat="1" ht="14.25" customHeight="1" x14ac:dyDescent="0.2">
      <c r="A1405" s="16"/>
      <c r="B1405" s="16"/>
      <c r="C1405" s="16"/>
      <c r="D1405" s="16"/>
      <c r="E1405" s="16"/>
      <c r="F1405" s="16"/>
    </row>
    <row r="1406" spans="1:6" s="21" customFormat="1" ht="14.25" customHeight="1" x14ac:dyDescent="0.2">
      <c r="A1406" s="16"/>
      <c r="B1406" s="16"/>
      <c r="C1406" s="16"/>
      <c r="D1406" s="16"/>
      <c r="E1406" s="16"/>
      <c r="F1406" s="16"/>
    </row>
    <row r="1407" spans="1:6" s="21" customFormat="1" ht="14.25" customHeight="1" x14ac:dyDescent="0.2">
      <c r="A1407" s="16"/>
      <c r="B1407" s="16"/>
      <c r="C1407" s="16"/>
      <c r="D1407" s="16"/>
      <c r="E1407" s="16"/>
      <c r="F1407" s="16"/>
    </row>
    <row r="1408" spans="1:6" s="21" customFormat="1" ht="14.25" customHeight="1" x14ac:dyDescent="0.2">
      <c r="A1408" s="16"/>
      <c r="B1408" s="16"/>
      <c r="C1408" s="16"/>
      <c r="D1408" s="16"/>
      <c r="E1408" s="16"/>
      <c r="F1408" s="16"/>
    </row>
    <row r="1409" spans="1:6" s="21" customFormat="1" ht="14.25" customHeight="1" x14ac:dyDescent="0.2">
      <c r="A1409" s="16"/>
      <c r="B1409" s="16"/>
      <c r="C1409" s="16"/>
      <c r="D1409" s="16"/>
      <c r="E1409" s="16"/>
      <c r="F1409" s="16"/>
    </row>
    <row r="1410" spans="1:6" s="21" customFormat="1" ht="14.25" customHeight="1" x14ac:dyDescent="0.2">
      <c r="A1410" s="16"/>
      <c r="B1410" s="16"/>
      <c r="C1410" s="16"/>
      <c r="D1410" s="16"/>
      <c r="E1410" s="16"/>
      <c r="F1410" s="16"/>
    </row>
    <row r="1411" spans="1:6" s="21" customFormat="1" ht="14.25" customHeight="1" x14ac:dyDescent="0.2">
      <c r="A1411" s="16"/>
      <c r="B1411" s="16"/>
      <c r="C1411" s="16"/>
      <c r="D1411" s="16"/>
      <c r="E1411" s="16"/>
      <c r="F1411" s="16"/>
    </row>
    <row r="1412" spans="1:6" s="21" customFormat="1" ht="14.25" customHeight="1" x14ac:dyDescent="0.2">
      <c r="A1412" s="16"/>
      <c r="B1412" s="16"/>
      <c r="C1412" s="16"/>
      <c r="D1412" s="16"/>
      <c r="E1412" s="16"/>
      <c r="F1412" s="16"/>
    </row>
    <row r="1413" spans="1:6" s="21" customFormat="1" ht="14.25" customHeight="1" x14ac:dyDescent="0.2">
      <c r="A1413" s="16"/>
      <c r="B1413" s="16"/>
      <c r="C1413" s="16"/>
      <c r="D1413" s="16"/>
      <c r="E1413" s="16"/>
      <c r="F1413" s="16"/>
    </row>
    <row r="1414" spans="1:6" s="21" customFormat="1" ht="14.25" customHeight="1" x14ac:dyDescent="0.2">
      <c r="A1414" s="16"/>
      <c r="B1414" s="16"/>
      <c r="C1414" s="16"/>
      <c r="D1414" s="16"/>
      <c r="E1414" s="16"/>
      <c r="F1414" s="16"/>
    </row>
    <row r="1415" spans="1:6" s="21" customFormat="1" ht="14.25" customHeight="1" x14ac:dyDescent="0.2">
      <c r="A1415" s="16"/>
      <c r="B1415" s="16"/>
      <c r="C1415" s="16"/>
      <c r="D1415" s="16"/>
      <c r="E1415" s="16"/>
      <c r="F1415" s="16"/>
    </row>
    <row r="1416" spans="1:6" s="21" customFormat="1" ht="14.25" customHeight="1" x14ac:dyDescent="0.2">
      <c r="A1416" s="16"/>
      <c r="B1416" s="16"/>
      <c r="C1416" s="16"/>
      <c r="D1416" s="16"/>
      <c r="E1416" s="16"/>
      <c r="F1416" s="16"/>
    </row>
    <row r="1417" spans="1:6" s="21" customFormat="1" ht="14.25" customHeight="1" x14ac:dyDescent="0.2">
      <c r="A1417" s="16"/>
      <c r="B1417" s="16"/>
      <c r="C1417" s="16"/>
      <c r="D1417" s="16"/>
      <c r="E1417" s="16"/>
      <c r="F1417" s="16"/>
    </row>
    <row r="1418" spans="1:6" s="21" customFormat="1" ht="14.25" customHeight="1" x14ac:dyDescent="0.2">
      <c r="A1418" s="16"/>
      <c r="B1418" s="16"/>
      <c r="C1418" s="16"/>
      <c r="D1418" s="16"/>
      <c r="E1418" s="16"/>
      <c r="F1418" s="16"/>
    </row>
    <row r="1419" spans="1:6" s="21" customFormat="1" ht="14.25" customHeight="1" x14ac:dyDescent="0.2">
      <c r="A1419" s="16"/>
      <c r="B1419" s="16"/>
      <c r="C1419" s="16"/>
      <c r="D1419" s="16"/>
      <c r="E1419" s="16"/>
      <c r="F1419" s="16"/>
    </row>
    <row r="1420" spans="1:6" s="21" customFormat="1" ht="14.25" customHeight="1" x14ac:dyDescent="0.2">
      <c r="A1420" s="16"/>
      <c r="B1420" s="16"/>
      <c r="C1420" s="16"/>
      <c r="D1420" s="16"/>
      <c r="E1420" s="16"/>
      <c r="F1420" s="16"/>
    </row>
    <row r="1421" spans="1:6" s="21" customFormat="1" ht="14.25" customHeight="1" x14ac:dyDescent="0.2">
      <c r="A1421" s="16"/>
      <c r="B1421" s="16"/>
      <c r="C1421" s="16"/>
      <c r="D1421" s="16"/>
      <c r="E1421" s="16"/>
      <c r="F1421" s="16"/>
    </row>
    <row r="1422" spans="1:6" s="21" customFormat="1" ht="14.25" customHeight="1" x14ac:dyDescent="0.2">
      <c r="A1422" s="16"/>
      <c r="B1422" s="16"/>
      <c r="C1422" s="16"/>
      <c r="D1422" s="16"/>
      <c r="E1422" s="16"/>
      <c r="F1422" s="16"/>
    </row>
    <row r="1423" spans="1:6" s="21" customFormat="1" ht="14.25" customHeight="1" x14ac:dyDescent="0.2">
      <c r="A1423" s="16"/>
      <c r="B1423" s="16"/>
      <c r="C1423" s="16"/>
      <c r="D1423" s="16"/>
      <c r="E1423" s="16"/>
      <c r="F1423" s="16"/>
    </row>
    <row r="1424" spans="1:6" s="21" customFormat="1" ht="14.25" customHeight="1" x14ac:dyDescent="0.2">
      <c r="A1424" s="16"/>
      <c r="B1424" s="16"/>
      <c r="C1424" s="16"/>
      <c r="D1424" s="16"/>
      <c r="E1424" s="16"/>
      <c r="F1424" s="16"/>
    </row>
    <row r="1425" spans="1:6" s="21" customFormat="1" ht="14.25" customHeight="1" x14ac:dyDescent="0.2">
      <c r="A1425" s="16"/>
      <c r="B1425" s="16"/>
      <c r="C1425" s="16"/>
      <c r="D1425" s="16"/>
      <c r="E1425" s="16"/>
      <c r="F1425" s="16"/>
    </row>
    <row r="1426" spans="1:6" s="21" customFormat="1" ht="14.25" customHeight="1" x14ac:dyDescent="0.2">
      <c r="A1426" s="16"/>
      <c r="B1426" s="16"/>
      <c r="C1426" s="16"/>
      <c r="D1426" s="16"/>
      <c r="E1426" s="16"/>
      <c r="F1426" s="16"/>
    </row>
    <row r="1427" spans="1:6" s="21" customFormat="1" ht="14.25" customHeight="1" x14ac:dyDescent="0.2">
      <c r="A1427" s="16"/>
      <c r="B1427" s="16"/>
      <c r="C1427" s="16"/>
      <c r="D1427" s="16"/>
      <c r="E1427" s="16"/>
      <c r="F1427" s="16"/>
    </row>
    <row r="1428" spans="1:6" s="21" customFormat="1" ht="14.25" customHeight="1" x14ac:dyDescent="0.2">
      <c r="A1428" s="16"/>
      <c r="B1428" s="16"/>
      <c r="C1428" s="16"/>
      <c r="D1428" s="16"/>
      <c r="E1428" s="16"/>
      <c r="F1428" s="16"/>
    </row>
    <row r="1429" spans="1:6" s="21" customFormat="1" ht="14.25" customHeight="1" x14ac:dyDescent="0.2">
      <c r="A1429" s="16"/>
      <c r="B1429" s="16"/>
      <c r="C1429" s="16"/>
      <c r="D1429" s="16"/>
      <c r="E1429" s="16"/>
      <c r="F1429" s="16"/>
    </row>
    <row r="1430" spans="1:6" s="21" customFormat="1" ht="14.25" customHeight="1" x14ac:dyDescent="0.2">
      <c r="A1430" s="16"/>
      <c r="B1430" s="16"/>
      <c r="C1430" s="16"/>
      <c r="D1430" s="16"/>
      <c r="E1430" s="16"/>
      <c r="F1430" s="16"/>
    </row>
    <row r="1431" spans="1:6" s="21" customFormat="1" ht="14.25" customHeight="1" x14ac:dyDescent="0.2">
      <c r="A1431" s="16"/>
      <c r="B1431" s="16"/>
      <c r="C1431" s="16"/>
      <c r="D1431" s="16"/>
      <c r="E1431" s="16"/>
      <c r="F1431" s="16"/>
    </row>
    <row r="1432" spans="1:6" s="21" customFormat="1" ht="14.25" customHeight="1" x14ac:dyDescent="0.2">
      <c r="A1432" s="16"/>
      <c r="B1432" s="16"/>
      <c r="C1432" s="16"/>
      <c r="D1432" s="16"/>
      <c r="E1432" s="16"/>
      <c r="F1432" s="16"/>
    </row>
    <row r="1433" spans="1:6" s="21" customFormat="1" ht="14.25" customHeight="1" x14ac:dyDescent="0.2">
      <c r="A1433" s="16"/>
      <c r="B1433" s="16"/>
      <c r="C1433" s="16"/>
      <c r="D1433" s="16"/>
      <c r="E1433" s="16"/>
      <c r="F1433" s="16"/>
    </row>
    <row r="1434" spans="1:6" s="21" customFormat="1" ht="14.25" customHeight="1" x14ac:dyDescent="0.2"/>
    <row r="1435" spans="1:6" s="21" customFormat="1" ht="14.25" customHeight="1" x14ac:dyDescent="0.2"/>
    <row r="1436" spans="1:6" s="21" customFormat="1" ht="14.25" customHeight="1" x14ac:dyDescent="0.2"/>
    <row r="1437" spans="1:6" s="21" customFormat="1" ht="14.25" customHeight="1" x14ac:dyDescent="0.2"/>
  </sheetData>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204"/>
  <sheetViews>
    <sheetView zoomScaleNormal="100" workbookViewId="0">
      <pane xSplit="6" ySplit="5" topLeftCell="G174" activePane="bottomRight" state="frozen"/>
      <selection pane="topRight" activeCell="G1" sqref="G1"/>
      <selection pane="bottomLeft" activeCell="A6" sqref="A6"/>
      <selection pane="bottomRight" activeCell="B7" sqref="B7"/>
    </sheetView>
  </sheetViews>
  <sheetFormatPr defaultRowHeight="12.75" x14ac:dyDescent="0.2"/>
  <cols>
    <col min="2" max="2" width="51" customWidth="1"/>
    <col min="5" max="6" width="9.140625" hidden="1" customWidth="1"/>
    <col min="7" max="8" width="3.7109375" customWidth="1"/>
    <col min="9" max="9" width="4" customWidth="1"/>
    <col min="10" max="10" width="3.7109375" style="34" customWidth="1"/>
    <col min="11" max="14" width="3.7109375" customWidth="1"/>
    <col min="15" max="15" width="3.7109375" style="34" customWidth="1"/>
    <col min="16" max="20" width="3.7109375" customWidth="1"/>
    <col min="21" max="21" width="3.7109375" style="34" customWidth="1"/>
    <col min="22" max="25" width="3.7109375" customWidth="1"/>
    <col min="26" max="26" width="3.7109375" style="34" customWidth="1"/>
    <col min="27" max="31" width="3.7109375" customWidth="1"/>
    <col min="32" max="32" width="3.7109375" style="34" customWidth="1"/>
    <col min="33" max="35" width="3.7109375" customWidth="1"/>
    <col min="36" max="36" width="3.7109375" style="34" customWidth="1"/>
    <col min="37" max="37" width="3.28515625" bestFit="1" customWidth="1"/>
  </cols>
  <sheetData>
    <row r="1" spans="1:37" x14ac:dyDescent="0.2">
      <c r="A1" s="14"/>
      <c r="B1" s="14" t="str">
        <f>DetailUniao!B1</f>
        <v>BCC - IME - USP - Currículo 1997</v>
      </c>
      <c r="C1" s="18"/>
      <c r="D1" s="18"/>
      <c r="E1" s="18"/>
      <c r="F1" s="14"/>
      <c r="G1" s="14"/>
      <c r="H1" s="14"/>
      <c r="I1" s="14"/>
      <c r="K1" s="14"/>
      <c r="L1" s="14"/>
      <c r="M1" s="14"/>
      <c r="N1" s="14"/>
      <c r="P1" s="14"/>
      <c r="Q1" s="14"/>
      <c r="R1" s="14"/>
      <c r="S1" s="14"/>
      <c r="T1" s="14"/>
      <c r="V1" s="14"/>
      <c r="W1" s="14"/>
      <c r="X1" s="14"/>
      <c r="Y1" s="14"/>
      <c r="AA1" s="14"/>
      <c r="AB1" s="14"/>
      <c r="AC1" s="14"/>
      <c r="AD1" s="14"/>
      <c r="AE1" s="14"/>
      <c r="AG1" s="14"/>
      <c r="AH1" s="14"/>
      <c r="AI1" s="14"/>
    </row>
    <row r="2" spans="1:37" x14ac:dyDescent="0.2">
      <c r="A2" s="14"/>
      <c r="B2" s="14" t="s">
        <v>980</v>
      </c>
      <c r="C2" s="18" t="s">
        <v>972</v>
      </c>
      <c r="D2" s="18"/>
      <c r="E2" s="18"/>
      <c r="F2" s="14"/>
      <c r="G2" s="14"/>
      <c r="H2" s="14"/>
      <c r="I2" s="14"/>
      <c r="K2" s="14"/>
      <c r="L2" s="14"/>
      <c r="M2" s="14"/>
      <c r="N2" s="14"/>
      <c r="P2" s="14"/>
      <c r="Q2" s="14"/>
      <c r="R2" s="14"/>
      <c r="S2" s="14"/>
      <c r="T2" s="14"/>
      <c r="V2" s="14"/>
      <c r="W2" s="14"/>
      <c r="X2" s="14"/>
      <c r="Y2" s="14"/>
      <c r="AA2" s="14"/>
      <c r="AB2" s="14"/>
      <c r="AC2" s="14"/>
      <c r="AD2" s="14"/>
      <c r="AE2" s="14"/>
      <c r="AG2" s="14"/>
      <c r="AH2" s="14"/>
      <c r="AI2" s="14"/>
    </row>
    <row r="3" spans="1:37" ht="88.5" customHeight="1" x14ac:dyDescent="0.2">
      <c r="A3" s="14"/>
      <c r="B3" s="23" t="s">
        <v>973</v>
      </c>
      <c r="C3" s="18"/>
      <c r="D3" s="18"/>
      <c r="E3" s="43" t="s">
        <v>968</v>
      </c>
      <c r="F3" s="17" t="s">
        <v>969</v>
      </c>
      <c r="G3" s="40" t="str">
        <f>IF(LEN(TRIM(DetailUniao!G3))&gt;0, DetailUniao!G3, "")</f>
        <v>MAC110</v>
      </c>
      <c r="H3" s="40" t="str">
        <f>IF(LEN(TRIM(DetailUniao!H3))&gt;0, DetailUniao!H3, "")</f>
        <v>Estat I</v>
      </c>
      <c r="I3" s="40" t="str">
        <f>IF(LEN(TRIM(DetailUniao!I3))&gt;0, DetailUniao!I3, "")</f>
        <v>Cálculo I</v>
      </c>
      <c r="J3" s="41" t="str">
        <f>IF(LEN(TRIM(DetailUniao!J3))&gt;0, DetailUniao!J3, "")</f>
        <v>Álgebra I</v>
      </c>
      <c r="K3" s="40" t="str">
        <f>IF(LEN(TRIM(DetailUniao!K3))&gt;0, DetailUniao!K3, "")</f>
        <v>MAC122</v>
      </c>
      <c r="L3" s="40" t="str">
        <f>IF(LEN(TRIM(DetailUniao!L3))&gt;0, DetailUniao!L3, "")</f>
        <v>Estat II</v>
      </c>
      <c r="M3" s="40" t="str">
        <f>IF(LEN(TRIM(DetailUniao!M3))&gt;0, DetailUniao!M3, "")</f>
        <v>Cálculo II</v>
      </c>
      <c r="N3" s="40" t="str">
        <f>IF(LEN(TRIM(DetailUniao!N3))&gt;0, DetailUniao!N3, "")</f>
        <v>Alg Lin</v>
      </c>
      <c r="O3" s="41" t="str">
        <f>IF(LEN(TRIM(DetailUniao!O3))&gt;0, DetailUniao!O3, "")</f>
        <v>Física I</v>
      </c>
      <c r="P3" s="40" t="str">
        <f>IF(LEN(TRIM(DetailUniao!P3))&gt;0, DetailUniao!P3, "")</f>
        <v>LabProg I</v>
      </c>
      <c r="Q3" s="40" t="str">
        <f>IF(LEN(TRIM(DetailUniao!Q3))&gt;0, DetailUniao!Q3, "")</f>
        <v>ED</v>
      </c>
      <c r="R3" s="40" t="str">
        <f>IF(LEN(TRIM(DetailUniao!R3))&gt;0, DetailUniao!R3, "")</f>
        <v>Alg Bool</v>
      </c>
      <c r="S3" s="40" t="str">
        <f>IF(LEN(TRIM(DetailUniao!S3))&gt;0, DetailUniao!S3, "")</f>
        <v>Estocásticos</v>
      </c>
      <c r="T3" s="40" t="str">
        <f>IF(LEN(TRIM(DetailUniao!T3))&gt;0, DetailUniao!T3, "")</f>
        <v>Cálculo III</v>
      </c>
      <c r="U3" s="41" t="str">
        <f>IF(LEN(TRIM(DetailUniao!U3))&gt;0, DetailUniao!U3, "")</f>
        <v>Física II</v>
      </c>
      <c r="V3" s="40" t="str">
        <f>IF(LEN(TRIM(DetailUniao!V3))&gt;0, DetailUniao!V3, "")</f>
        <v>Mét Formais</v>
      </c>
      <c r="W3" s="40" t="str">
        <f>IF(LEN(TRIM(DetailUniao!W3))&gt;0, DetailUniao!W3, "")</f>
        <v>LabProg II</v>
      </c>
      <c r="X3" s="40" t="str">
        <f>IF(LEN(TRIM(DetailUniao!X3))&gt;0, DetailUniao!X3, "")</f>
        <v>MAC300</v>
      </c>
      <c r="Y3" s="40" t="str">
        <f>IF(LEN(TRIM(DetailUniao!Y3))&gt;0, DetailUniao!Y3, "")</f>
        <v>Álgebra II</v>
      </c>
      <c r="Z3" s="41" t="str">
        <f>IF(LEN(TRIM(DetailUniao!Z3))&gt;0, DetailUniao!Z3, "")</f>
        <v>Cálculo IV</v>
      </c>
      <c r="AA3" s="40" t="str">
        <f>IF(LEN(TRIM(DetailUniao!AA3))&gt;0, DetailUniao!AA3, "")</f>
        <v>Prog Lin</v>
      </c>
      <c r="AB3" s="40" t="str">
        <f>IF(LEN(TRIM(DetailUniao!AB3))&gt;0, DetailUniao!AB3, "")</f>
        <v>Conceitos</v>
      </c>
      <c r="AC3" s="40" t="str">
        <f>IF(LEN(TRIM(DetailUniao!AC3))&gt;0, DetailUniao!AC3, "")</f>
        <v>Grafos</v>
      </c>
      <c r="AD3" s="40" t="str">
        <f>IF(LEN(TRIM(DetailUniao!AD3))&gt;0, DetailUniao!AD3, "")</f>
        <v>Análise Alg</v>
      </c>
      <c r="AE3" s="40" t="str">
        <f>IF(LEN(TRIM(DetailUniao!AE3))&gt;0, DetailUniao!AE3, "")</f>
        <v>BD</v>
      </c>
      <c r="AF3" s="41" t="str">
        <f>IF(LEN(TRIM(DetailUniao!AF3))&gt;0, DetailUniao!AF3, "")</f>
        <v>Português</v>
      </c>
      <c r="AG3" s="40" t="str">
        <f>IF(LEN(TRIM(DetailUniao!AG3))&gt;0, DetailUniao!AG3, "")</f>
        <v>Eng Soft</v>
      </c>
      <c r="AH3" s="40" t="str">
        <f>IF(LEN(TRIM(DetailUniao!AH3))&gt;0, DetailUniao!AH3, "")</f>
        <v>Org Comp</v>
      </c>
      <c r="AI3" s="40" t="str">
        <f>IF(LEN(TRIM(DetailUniao!AI3))&gt;0, DetailUniao!AI3, "")</f>
        <v>Autômatos</v>
      </c>
      <c r="AJ3" s="41" t="str">
        <f>IF(LEN(TRIM(DetailUniao!AJ3))&gt;0, DetailUniao!AJ3, "")</f>
        <v>SO</v>
      </c>
      <c r="AK3" s="40" t="str">
        <f>IF(LEN(TRIM(DetailUniao!AK3))&gt;0, DetailUniao!AK3, "")</f>
        <v>Concorrente</v>
      </c>
    </row>
    <row r="4" spans="1:37" x14ac:dyDescent="0.2">
      <c r="A4" s="15"/>
      <c r="B4" s="15"/>
      <c r="C4" s="19"/>
      <c r="D4" s="19"/>
      <c r="E4" s="19"/>
      <c r="F4" s="15"/>
      <c r="G4" s="15">
        <v>1</v>
      </c>
      <c r="H4" s="14">
        <v>2</v>
      </c>
      <c r="I4" s="15">
        <v>3</v>
      </c>
      <c r="J4" s="34">
        <v>4</v>
      </c>
      <c r="K4" s="15">
        <v>5</v>
      </c>
      <c r="L4" s="14">
        <v>6</v>
      </c>
      <c r="M4" s="15">
        <v>7</v>
      </c>
      <c r="N4" s="14">
        <v>8</v>
      </c>
      <c r="O4" s="36">
        <v>9</v>
      </c>
      <c r="P4" s="14">
        <v>10</v>
      </c>
      <c r="Q4" s="15">
        <v>11</v>
      </c>
      <c r="R4" s="14">
        <v>12</v>
      </c>
      <c r="S4" s="15">
        <v>13</v>
      </c>
      <c r="T4" s="14">
        <v>14</v>
      </c>
      <c r="U4" s="36">
        <v>15</v>
      </c>
      <c r="V4" s="14">
        <v>16</v>
      </c>
      <c r="W4" s="15">
        <v>17</v>
      </c>
      <c r="X4" s="14">
        <v>18</v>
      </c>
      <c r="Y4" s="15">
        <v>19</v>
      </c>
      <c r="Z4" s="36">
        <v>20</v>
      </c>
      <c r="AA4" s="14">
        <v>21</v>
      </c>
      <c r="AB4" s="15">
        <v>22</v>
      </c>
      <c r="AC4" s="15">
        <v>23</v>
      </c>
      <c r="AD4" s="14">
        <v>24</v>
      </c>
      <c r="AE4" s="15">
        <v>25</v>
      </c>
      <c r="AF4" s="36">
        <v>26</v>
      </c>
      <c r="AG4" s="14">
        <v>27</v>
      </c>
      <c r="AH4" s="15">
        <v>28</v>
      </c>
      <c r="AI4" s="15">
        <v>29</v>
      </c>
      <c r="AJ4" s="34">
        <v>30</v>
      </c>
      <c r="AK4" s="15">
        <v>31</v>
      </c>
    </row>
    <row r="5" spans="1:37" x14ac:dyDescent="0.2">
      <c r="A5" s="15" t="s">
        <v>571</v>
      </c>
      <c r="B5" s="15" t="s">
        <v>583</v>
      </c>
      <c r="C5" s="15" t="s">
        <v>974</v>
      </c>
      <c r="D5" s="15" t="s">
        <v>1092</v>
      </c>
      <c r="E5" s="15" t="s">
        <v>971</v>
      </c>
      <c r="F5" s="14"/>
      <c r="G5" s="14"/>
      <c r="H5" s="14"/>
      <c r="I5" s="14"/>
      <c r="K5" s="14"/>
      <c r="L5" s="14"/>
      <c r="M5" s="14"/>
      <c r="N5" s="14"/>
      <c r="P5" s="14"/>
      <c r="Q5" s="14"/>
      <c r="R5" s="14"/>
      <c r="S5" s="14"/>
      <c r="T5" s="14"/>
      <c r="V5" s="14"/>
      <c r="W5" s="14"/>
      <c r="X5" s="14"/>
      <c r="Y5" s="14"/>
      <c r="AA5" s="14"/>
      <c r="AB5" s="14"/>
      <c r="AC5" s="14"/>
      <c r="AD5" s="14"/>
      <c r="AE5" s="14"/>
      <c r="AG5" s="14"/>
      <c r="AH5" s="14"/>
      <c r="AI5" s="14"/>
    </row>
    <row r="6" spans="1:37" x14ac:dyDescent="0.2">
      <c r="A6" t="s">
        <v>499</v>
      </c>
      <c r="B6" t="s">
        <v>276</v>
      </c>
      <c r="C6">
        <v>2</v>
      </c>
      <c r="D6">
        <v>2</v>
      </c>
      <c r="E6" t="b">
        <f>AND(OR(DetailUniao!$F$7&gt;0,DetailUniao!$C$7&lt;&gt;1),OR(DetailUniao!$F$8&gt;0,DetailUniao!$C$8&lt;&gt;1),OR(DetailUniao!$F$9&gt;0,DetailUniao!$C$9&lt;&gt;1),OR(DetailUniao!$F$10&gt;0,DetailUniao!$C$10&lt;&gt;1),OR(DetailUniao!$F$11&gt;0,DetailUniao!$C$11&lt;&gt;1),OR(DetailUniao!$F$12&gt;0,DetailUniao!$C$12&lt;&gt;1),OR(DetailUniao!$F$13&gt;0,DetailUniao!$C$13&lt;&gt;1),OR(DetailUniao!$F$14&gt;0,DetailUniao!$C$14&lt;&gt;1),OR(DetailUniao!$F$15&gt;0,DetailUniao!$C$15&lt;&gt;1),OR(DetailUniao!$F$16&gt;0,DetailUniao!$C$16&lt;&gt;1),OR(DetailUniao!$F$17&gt;0,DetailUniao!$C$17&lt;&gt;1),OR(DetailUniao!$F$18&gt;0,DetailUniao!$C$18&lt;&gt;1))</f>
        <v>0</v>
      </c>
      <c r="F6" t="b">
        <f>AND(OR(DetailUniao!F7&gt;0,DetailUniao!C7&lt;&gt;2),OR(DetailUniao!F8&gt;0,DetailUniao!C8&lt;&gt;2),OR(DetailUniao!F9&gt;0,DetailUniao!C9&lt;&gt;2),OR(DetailUniao!F10&gt;0,DetailUniao!C10&lt;&gt;2),OR(DetailUniao!F11&gt;0,DetailUniao!C11&lt;&gt;2),OR(DetailUniao!F12&gt;0,DetailUniao!C12&lt;&gt;2),OR(DetailUniao!F13&gt;0,DetailUniao!C13&lt;&gt;2),OR(DetailUniao!F14&gt;0,DetailUniao!C14&lt;&gt;2),OR(DetailUniao!F15&gt;0,DetailUniao!C15&lt;&gt;2),OR(DetailUniao!F16&gt;0,DetailUniao!C16&lt;&gt;2),OR(DetailUniao!F17&gt;0,DetailUniao!C17&lt;&gt;2),OR(DetailUniao!F18&gt;0,DetailUniao!C18&lt;&gt;2))</f>
        <v>1</v>
      </c>
      <c r="G6" t="str">
        <f>IF((COUNTIF(DetailUniao!G6:G18,"x") &gt; 0), "x", "")</f>
        <v/>
      </c>
      <c r="H6" s="14" t="str">
        <f>IF((COUNTIF(DetailUniao!H6:H18,"x") &gt; 0), "x", "")</f>
        <v/>
      </c>
      <c r="I6" s="14" t="str">
        <f>IF((COUNTIF(DetailUniao!I6:I18,"x") &gt; 0), "x", "")</f>
        <v/>
      </c>
      <c r="J6" s="34" t="str">
        <f>IF((COUNTIF(DetailUniao!J6:J18,"x") &gt; 0), "x", "")</f>
        <v/>
      </c>
      <c r="K6" s="14" t="str">
        <f>IF((COUNTIF(DetailUniao!K6:K18,"x") &gt; 0), "x", "")</f>
        <v>x</v>
      </c>
      <c r="L6" s="14" t="str">
        <f>IF((COUNTIF(DetailUniao!L6:L18,"x") &gt; 0), "x", "")</f>
        <v/>
      </c>
      <c r="M6" s="14" t="str">
        <f>IF((COUNTIF(DetailUniao!M6:M18,"x") &gt; 0), "x", "")</f>
        <v/>
      </c>
      <c r="N6" s="14" t="str">
        <f>IF((COUNTIF(DetailUniao!N6:N18,"x") &gt; 0), "x", "")</f>
        <v/>
      </c>
      <c r="O6" s="34" t="str">
        <f>IF((COUNTIF(DetailUniao!O6:O18,"x") &gt; 0), "x", "")</f>
        <v/>
      </c>
      <c r="P6" s="14" t="str">
        <f>IF((COUNTIF(DetailUniao!P6:P18,"x") &gt; 0), "x", "")</f>
        <v/>
      </c>
      <c r="Q6" s="14" t="str">
        <f>IF((COUNTIF(DetailUniao!Q6:Q18,"x") &gt; 0), "x", "")</f>
        <v>x</v>
      </c>
      <c r="R6" s="14" t="str">
        <f>IF((COUNTIF(DetailUniao!R6:R18,"x") &gt; 0), "x", "")</f>
        <v/>
      </c>
      <c r="S6" s="14" t="str">
        <f>IF((COUNTIF(DetailUniao!S6:S18,"x") &gt; 0), "x", "")</f>
        <v/>
      </c>
      <c r="T6" s="14" t="str">
        <f>IF((COUNTIF(DetailUniao!T6:T18,"x") &gt; 0), "x", "")</f>
        <v/>
      </c>
      <c r="U6" s="34" t="str">
        <f>IF((COUNTIF(DetailUniao!U6:U18,"x") &gt; 0), "x", "")</f>
        <v/>
      </c>
      <c r="V6" s="14" t="str">
        <f>IF((COUNTIF(DetailUniao!V6:V18,"x") &gt; 0), "x", "")</f>
        <v/>
      </c>
      <c r="W6" s="14" t="str">
        <f>IF((COUNTIF(DetailUniao!W6:W18,"x") &gt; 0), "x", "")</f>
        <v/>
      </c>
      <c r="X6" s="14" t="str">
        <f>IF((COUNTIF(DetailUniao!X6:X18,"x") &gt; 0), "x", "")</f>
        <v/>
      </c>
      <c r="Y6" s="14" t="str">
        <f>IF((COUNTIF(DetailUniao!Y6:Y18,"x") &gt; 0), "x", "")</f>
        <v/>
      </c>
      <c r="Z6" s="34" t="str">
        <f>IF((COUNTIF(DetailUniao!Z6:Z18,"x") &gt; 0), "x", "")</f>
        <v/>
      </c>
      <c r="AA6" s="14" t="str">
        <f>IF((COUNTIF(DetailUniao!AA6:AA18,"x") &gt; 0), "x", "")</f>
        <v/>
      </c>
      <c r="AB6" s="14" t="str">
        <f>IF((COUNTIF(DetailUniao!AB6:AB18,"x") &gt; 0), "x", "")</f>
        <v/>
      </c>
      <c r="AC6" s="14" t="str">
        <f>IF((COUNTIF(DetailUniao!AC6:AC18,"x") &gt; 0), "x", "")</f>
        <v>x</v>
      </c>
      <c r="AD6" s="14" t="str">
        <f>IF((COUNTIF(DetailUniao!AD6:AD18,"x") &gt; 0), "x", "")</f>
        <v>x</v>
      </c>
      <c r="AE6" s="14" t="str">
        <f>IF((COUNTIF(DetailUniao!AE6:AE18,"x") &gt; 0), "x", "")</f>
        <v/>
      </c>
      <c r="AF6" s="34" t="str">
        <f>IF((COUNTIF(DetailUniao!AF6:AF18,"x") &gt; 0), "x", "")</f>
        <v/>
      </c>
      <c r="AG6" s="14" t="str">
        <f>IF((COUNTIF(DetailUniao!AG6:AG18,"x") &gt; 0), "x", "")</f>
        <v/>
      </c>
      <c r="AH6" s="14" t="str">
        <f>IF((COUNTIF(DetailUniao!AH6:AH18,"x") &gt; 0), "x", "")</f>
        <v/>
      </c>
      <c r="AI6" s="14" t="str">
        <f>IF((COUNTIF(DetailUniao!AI6:AI18,"x") &gt; 0), "x", "")</f>
        <v/>
      </c>
      <c r="AJ6" s="34" t="str">
        <f>IF((COUNTIF(DetailUniao!AJ6:AJ18,"x") &gt; 0), "x", "")</f>
        <v/>
      </c>
      <c r="AK6" s="14" t="str">
        <f>IF((COUNTIF(DetailUniao!AK6:AK18,"x") &gt; 0), "x", "")</f>
        <v/>
      </c>
    </row>
    <row r="7" spans="1:37" x14ac:dyDescent="0.2">
      <c r="A7" t="s">
        <v>499</v>
      </c>
      <c r="B7" t="s">
        <v>1221</v>
      </c>
      <c r="C7">
        <v>5</v>
      </c>
      <c r="D7">
        <v>1</v>
      </c>
      <c r="E7" t="b">
        <f>AND(OR(DetailUniao!F21&gt;0,DetailUniao!C21&lt;&gt;1),OR(DetailUniao!F22&gt;0,DetailUniao!C22&lt;&gt;1),OR(DetailUniao!F23&gt;0,DetailUniao!C23&lt;&gt;1),OR(DetailUniao!F24&gt;0,DetailUniao!C24&lt;&gt;1),OR(DetailUniao!F25&gt;0,DetailUniao!C25&lt;&gt;1),OR(DetailUniao!F26&gt;0,DetailUniao!C26&lt;&gt;1),OR(DetailUniao!F27&gt;0,DetailUniao!C27&lt;&gt;1),OR(DetailUniao!F28&gt;0,DetailUniao!C28&lt;&gt;1),OR(DetailUniao!F29&gt;0,DetailUniao!C29&lt;&gt;1))</f>
        <v>1</v>
      </c>
      <c r="F7" t="b">
        <f>AND(OR(DetailUniao!F21&gt;0,DetailUniao!C21&lt;&gt;2),OR(DetailUniao!F22&gt;0,DetailUniao!C22&lt;&gt;2),OR(DetailUniao!F23&gt;0,DetailUniao!C23&lt;&gt;2),OR(DetailUniao!F24&gt;0,DetailUniao!C24&lt;&gt;2),OR(DetailUniao!F25&gt;0,DetailUniao!C25&lt;&gt;2),OR(DetailUniao!F26&gt;0,DetailUniao!C26&lt;&gt;2),OR(DetailUniao!F27&gt;0,DetailUniao!C27&lt;&gt;2),OR(DetailUniao!F28&gt;0,DetailUniao!C28&lt;&gt;2),OR(DetailUniao!F29&gt;0,DetailUniao!C29&lt;&gt;2))</f>
        <v>0</v>
      </c>
      <c r="G7" s="14" t="str">
        <f>IF((COUNTIF(DetailUniao!G20:G29,"x") &gt; 0), "x", "")</f>
        <v/>
      </c>
      <c r="H7" s="14" t="str">
        <f>IF((COUNTIF(DetailUniao!H20:H29,"x") &gt; 0), "x", "")</f>
        <v/>
      </c>
      <c r="I7" s="14" t="str">
        <f>IF((COUNTIF(DetailUniao!I20:I29,"x") &gt; 0), "x", "")</f>
        <v/>
      </c>
      <c r="J7" s="34" t="str">
        <f>IF((COUNTIF(DetailUniao!J20:J29,"x") &gt; 0), "x", "")</f>
        <v/>
      </c>
      <c r="K7" s="14" t="str">
        <f>IF((COUNTIF(DetailUniao!K20:K29,"x") &gt; 0), "x", "")</f>
        <v>x</v>
      </c>
      <c r="L7" s="14" t="str">
        <f>IF((COUNTIF(DetailUniao!L20:L29,"x") &gt; 0), "x", "")</f>
        <v/>
      </c>
      <c r="M7" s="14" t="str">
        <f>IF((COUNTIF(DetailUniao!M20:M29,"x") &gt; 0), "x", "")</f>
        <v/>
      </c>
      <c r="N7" s="14" t="str">
        <f>IF((COUNTIF(DetailUniao!N20:N29,"x") &gt; 0), "x", "")</f>
        <v/>
      </c>
      <c r="O7" s="34" t="str">
        <f>IF((COUNTIF(DetailUniao!O20:O29,"x") &gt; 0), "x", "")</f>
        <v/>
      </c>
      <c r="P7" s="14" t="str">
        <f>IF((COUNTIF(DetailUniao!P20:P29,"x") &gt; 0), "x", "")</f>
        <v/>
      </c>
      <c r="Q7" s="14" t="str">
        <f>IF((COUNTIF(DetailUniao!Q20:Q29,"x") &gt; 0), "x", "")</f>
        <v>x</v>
      </c>
      <c r="R7" s="14" t="str">
        <f>IF((COUNTIF(DetailUniao!R20:R29,"x") &gt; 0), "x", "")</f>
        <v/>
      </c>
      <c r="S7" s="14" t="str">
        <f>IF((COUNTIF(DetailUniao!S20:S29,"x") &gt; 0), "x", "")</f>
        <v/>
      </c>
      <c r="T7" s="14" t="str">
        <f>IF((COUNTIF(DetailUniao!T20:T29,"x") &gt; 0), "x", "")</f>
        <v/>
      </c>
      <c r="U7" s="34" t="str">
        <f>IF((COUNTIF(DetailUniao!U20:U29,"x") &gt; 0), "x", "")</f>
        <v/>
      </c>
      <c r="V7" s="14" t="str">
        <f>IF((COUNTIF(DetailUniao!V20:V29,"x") &gt; 0), "x", "")</f>
        <v/>
      </c>
      <c r="W7" s="14" t="str">
        <f>IF((COUNTIF(DetailUniao!W20:W29,"x") &gt; 0), "x", "")</f>
        <v/>
      </c>
      <c r="X7" s="14" t="str">
        <f>IF((COUNTIF(DetailUniao!X20:X29,"x") &gt; 0), "x", "")</f>
        <v/>
      </c>
      <c r="Y7" s="14" t="str">
        <f>IF((COUNTIF(DetailUniao!Y20:Y29,"x") &gt; 0), "x", "")</f>
        <v/>
      </c>
      <c r="Z7" s="34" t="str">
        <f>IF((COUNTIF(DetailUniao!Z20:Z29,"x") &gt; 0), "x", "")</f>
        <v/>
      </c>
      <c r="AA7" s="14" t="str">
        <f>IF((COUNTIF(DetailUniao!AA20:AA29,"x") &gt; 0), "x", "")</f>
        <v/>
      </c>
      <c r="AB7" s="14" t="str">
        <f>IF((COUNTIF(DetailUniao!AB20:AB29,"x") &gt; 0), "x", "")</f>
        <v/>
      </c>
      <c r="AC7" s="14" t="str">
        <f>IF((COUNTIF(DetailUniao!AC20:AC29,"x") &gt; 0), "x", "")</f>
        <v>x</v>
      </c>
      <c r="AD7" s="14" t="str">
        <f>IF((COUNTIF(DetailUniao!AD20:AD29,"x") &gt; 0), "x", "")</f>
        <v>x</v>
      </c>
      <c r="AE7" s="14" t="str">
        <f>IF((COUNTIF(DetailUniao!AE20:AE29,"x") &gt; 0), "x", "")</f>
        <v/>
      </c>
      <c r="AF7" s="34" t="str">
        <f>IF((COUNTIF(DetailUniao!AF20:AF29,"x") &gt; 0), "x", "")</f>
        <v/>
      </c>
      <c r="AG7" s="14" t="str">
        <f>IF((COUNTIF(DetailUniao!AG20:AG29,"x") &gt; 0), "x", "")</f>
        <v/>
      </c>
      <c r="AH7" s="14" t="str">
        <f>IF((COUNTIF(DetailUniao!AH20:AH29,"x") &gt; 0), "x", "")</f>
        <v/>
      </c>
      <c r="AI7" s="14" t="str">
        <f>IF((COUNTIF(DetailUniao!AI20:AI29,"x") &gt; 0), "x", "")</f>
        <v/>
      </c>
      <c r="AJ7" s="34" t="str">
        <f>IF((COUNTIF(DetailUniao!AJ20:AJ29,"x") &gt; 0), "x", "")</f>
        <v/>
      </c>
      <c r="AK7" s="14" t="str">
        <f>IF((COUNTIF(DetailUniao!AK20:AK29,"x") &gt; 0), "x", "")</f>
        <v/>
      </c>
    </row>
    <row r="8" spans="1:37" x14ac:dyDescent="0.2">
      <c r="A8" t="s">
        <v>499</v>
      </c>
      <c r="B8" t="s">
        <v>298</v>
      </c>
      <c r="C8">
        <v>9</v>
      </c>
      <c r="D8">
        <v>3</v>
      </c>
      <c r="E8" t="b">
        <f>AND(OR(DetailUniao!F32&gt;0,DetailUniao!C32&lt;&gt;1),OR(DetailUniao!F33&gt;0,DetailUniao!C33&lt;&gt;1),OR(DetailUniao!F34&gt;0,DetailUniao!C34&lt;&gt;1),OR(DetailUniao!F35&gt;0,DetailUniao!C35&lt;&gt;1),OR(DetailUniao!F36&gt;0,DetailUniao!C36&lt;&gt;1),OR(DetailUniao!F37&gt;0,DetailUniao!C37&lt;&gt;1),OR(DetailUniao!F38&gt;0,DetailUniao!C38&lt;&gt;1),OR(DetailUniao!F39&gt;0,DetailUniao!C39&lt;&gt;1),OR(DetailUniao!F40&gt;0,DetailUniao!C40&lt;&gt;1),OR(DetailUniao!F41&gt;0,DetailUniao!C41&lt;&gt;1),OR(DetailUniao!F42&gt;0,DetailUniao!C42&lt;&gt;1))</f>
        <v>1</v>
      </c>
      <c r="F8" t="b">
        <f>AND(OR(DetailUniao!F32&gt;0,DetailUniao!C32&lt;&gt;2),OR(DetailUniao!F33&gt;0,DetailUniao!C33&lt;&gt;2),OR(DetailUniao!F34&gt;0,DetailUniao!C34&lt;&gt;2),OR(DetailUniao!F35&gt;0,DetailUniao!C35&lt;&gt;2),OR(DetailUniao!F36&gt;0,DetailUniao!C36&lt;&gt;2),OR(DetailUniao!F37&gt;0,DetailUniao!C37&lt;&gt;2),OR(DetailUniao!F38&gt;0,DetailUniao!C38&lt;&gt;2),OR(DetailUniao!F39&gt;0,DetailUniao!C39&lt;&gt;2),OR(DetailUniao!F40&gt;0,DetailUniao!C40&lt;&gt;2),OR(DetailUniao!F41&gt;0,DetailUniao!C41&lt;&gt;2),OR(DetailUniao!F42&gt;0,DetailUniao!C42&lt;&gt;2))</f>
        <v>1</v>
      </c>
      <c r="G8" t="str">
        <f>IF((COUNTIF(DetailUniao!G31:G42,"x") &gt; 0), "x", "")</f>
        <v>x</v>
      </c>
      <c r="H8" s="14" t="str">
        <f>IF((COUNTIF(DetailUniao!H31:H42,"x") &gt; 0), "x", "")</f>
        <v/>
      </c>
      <c r="I8" s="14" t="str">
        <f>IF((COUNTIF(DetailUniao!I31:I42,"x") &gt; 0), "x", "")</f>
        <v/>
      </c>
      <c r="J8" s="34" t="str">
        <f>IF((COUNTIF(DetailUniao!J31:J42,"x") &gt; 0), "x", "")</f>
        <v/>
      </c>
      <c r="K8" s="14" t="str">
        <f>IF((COUNTIF(DetailUniao!K31:K42,"x") &gt; 0), "x", "")</f>
        <v>x</v>
      </c>
      <c r="L8" s="14" t="str">
        <f>IF((COUNTIF(DetailUniao!L31:L42,"x") &gt; 0), "x", "")</f>
        <v/>
      </c>
      <c r="M8" s="14" t="str">
        <f>IF((COUNTIF(DetailUniao!M31:M42,"x") &gt; 0), "x", "")</f>
        <v/>
      </c>
      <c r="N8" s="14" t="str">
        <f>IF((COUNTIF(DetailUniao!N31:N42,"x") &gt; 0), "x", "")</f>
        <v/>
      </c>
      <c r="O8" s="34" t="str">
        <f>IF((COUNTIF(DetailUniao!O31:O42,"x") &gt; 0), "x", "")</f>
        <v/>
      </c>
      <c r="P8" s="14" t="str">
        <f>IF((COUNTIF(DetailUniao!P31:P42,"x") &gt; 0), "x", "")</f>
        <v/>
      </c>
      <c r="Q8" s="14" t="str">
        <f>IF((COUNTIF(DetailUniao!Q31:Q42,"x") &gt; 0), "x", "")</f>
        <v>x</v>
      </c>
      <c r="R8" s="14" t="str">
        <f>IF((COUNTIF(DetailUniao!R31:R42,"x") &gt; 0), "x", "")</f>
        <v/>
      </c>
      <c r="S8" s="14" t="str">
        <f>IF((COUNTIF(DetailUniao!S31:S42,"x") &gt; 0), "x", "")</f>
        <v/>
      </c>
      <c r="T8" s="14" t="str">
        <f>IF((COUNTIF(DetailUniao!T31:T42,"x") &gt; 0), "x", "")</f>
        <v/>
      </c>
      <c r="U8" s="34" t="str">
        <f>IF((COUNTIF(DetailUniao!U31:U42,"x") &gt; 0), "x", "")</f>
        <v/>
      </c>
      <c r="V8" s="14" t="str">
        <f>IF((COUNTIF(DetailUniao!V31:V42,"x") &gt; 0), "x", "")</f>
        <v/>
      </c>
      <c r="W8" s="14" t="str">
        <f>IF((COUNTIF(DetailUniao!W31:W42,"x") &gt; 0), "x", "")</f>
        <v/>
      </c>
      <c r="X8" s="14" t="str">
        <f>IF((COUNTIF(DetailUniao!X31:X42,"x") &gt; 0), "x", "")</f>
        <v/>
      </c>
      <c r="Y8" s="14" t="str">
        <f>IF((COUNTIF(DetailUniao!Y31:Y42,"x") &gt; 0), "x", "")</f>
        <v/>
      </c>
      <c r="Z8" s="34" t="str">
        <f>IF((COUNTIF(DetailUniao!Z31:Z42,"x") &gt; 0), "x", "")</f>
        <v/>
      </c>
      <c r="AA8" s="14" t="str">
        <f>IF((COUNTIF(DetailUniao!AA31:AA42,"x") &gt; 0), "x", "")</f>
        <v/>
      </c>
      <c r="AB8" s="14" t="str">
        <f>IF((COUNTIF(DetailUniao!AB31:AB42,"x") &gt; 0), "x", "")</f>
        <v/>
      </c>
      <c r="AC8" s="14" t="str">
        <f>IF((COUNTIF(DetailUniao!AC31:AC42,"x") &gt; 0), "x", "")</f>
        <v>x</v>
      </c>
      <c r="AD8" s="14" t="str">
        <f>IF((COUNTIF(DetailUniao!AD31:AD42,"x") &gt; 0), "x", "")</f>
        <v>x</v>
      </c>
      <c r="AE8" s="14" t="str">
        <f>IF((COUNTIF(DetailUniao!AE31:AE42,"x") &gt; 0), "x", "")</f>
        <v/>
      </c>
      <c r="AF8" s="34" t="str">
        <f>IF((COUNTIF(DetailUniao!AF31:AF42,"x") &gt; 0), "x", "")</f>
        <v/>
      </c>
      <c r="AG8" s="14" t="str">
        <f>IF((COUNTIF(DetailUniao!AG31:AG42,"x") &gt; 0), "x", "")</f>
        <v/>
      </c>
      <c r="AH8" s="14" t="str">
        <f>IF((COUNTIF(DetailUniao!AH31:AH42,"x") &gt; 0), "x", "")</f>
        <v/>
      </c>
      <c r="AI8" s="14" t="str">
        <f>IF((COUNTIF(DetailUniao!AI31:AI42,"x") &gt; 0), "x", "")</f>
        <v/>
      </c>
      <c r="AJ8" s="34" t="str">
        <f>IF((COUNTIF(DetailUniao!AJ31:AJ42,"x") &gt; 0), "x", "")</f>
        <v/>
      </c>
      <c r="AK8" s="14" t="str">
        <f>IF((COUNTIF(DetailUniao!AK31:AK42,"x") &gt; 0), "x", "")</f>
        <v/>
      </c>
    </row>
    <row r="9" spans="1:37" x14ac:dyDescent="0.2">
      <c r="A9" t="s">
        <v>499</v>
      </c>
      <c r="B9" t="s">
        <v>553</v>
      </c>
      <c r="C9">
        <v>3</v>
      </c>
      <c r="D9">
        <v>3</v>
      </c>
      <c r="E9" t="b">
        <f>AND(OR(DetailUniao!F45&gt;0,DetailUniao!C45&lt;&gt;1),OR(DetailUniao!F46&gt;0,DetailUniao!C46&lt;&gt;1),OR(DetailUniao!F47&gt;0,DetailUniao!C47&lt;&gt;1),OR(DetailUniao!F48&gt;0,DetailUniao!C48&lt;&gt;1),OR(DetailUniao!F49&gt;0,DetailUniao!C49&lt;&gt;1),OR(DetailUniao!F50&gt;0,DetailUniao!C50&lt;&gt;1),OR(DetailUniao!F51&gt;0,DetailUniao!C51&lt;&gt;1))</f>
        <v>0</v>
      </c>
      <c r="F9" t="b">
        <f>AND(OR(DetailUniao!F45&gt;0,DetailUniao!C45&lt;&gt;2),OR(DetailUniao!F46&gt;0,DetailUniao!C46&lt;&gt;2),OR(DetailUniao!F47&gt;0,DetailUniao!C47&lt;&gt;2),OR(DetailUniao!F48&gt;0,DetailUniao!C48&lt;&gt;2),OR(DetailUniao!F49&gt;0,DetailUniao!C49&lt;&gt;2),OR(DetailUniao!F50&gt;0,DetailUniao!C50&lt;&gt;2),OR(DetailUniao!F51&gt;0,DetailUniao!C51&lt;&gt;2))</f>
        <v>1</v>
      </c>
      <c r="G9" t="str">
        <f>IF((COUNTIF(DetailUniao!G44:G51,"x") &gt; 0), "x", "")</f>
        <v/>
      </c>
      <c r="H9" s="14" t="str">
        <f>IF((COUNTIF(DetailUniao!H44:H51,"x") &gt; 0), "x", "")</f>
        <v/>
      </c>
      <c r="I9" s="14" t="str">
        <f>IF((COUNTIF(DetailUniao!I44:I51,"x") &gt; 0), "x", "")</f>
        <v/>
      </c>
      <c r="J9" s="34" t="str">
        <f>IF((COUNTIF(DetailUniao!J44:J51,"x") &gt; 0), "x", "")</f>
        <v/>
      </c>
      <c r="K9" s="14" t="str">
        <f>IF((COUNTIF(DetailUniao!K44:K51,"x") &gt; 0), "x", "")</f>
        <v/>
      </c>
      <c r="L9" s="14" t="str">
        <f>IF((COUNTIF(DetailUniao!L44:L51,"x") &gt; 0), "x", "")</f>
        <v/>
      </c>
      <c r="M9" s="14" t="str">
        <f>IF((COUNTIF(DetailUniao!M44:M51,"x") &gt; 0), "x", "")</f>
        <v/>
      </c>
      <c r="N9" s="14" t="str">
        <f>IF((COUNTIF(DetailUniao!N44:N51,"x") &gt; 0), "x", "")</f>
        <v/>
      </c>
      <c r="O9" s="34" t="str">
        <f>IF((COUNTIF(DetailUniao!O44:O51,"x") &gt; 0), "x", "")</f>
        <v/>
      </c>
      <c r="P9" s="14" t="str">
        <f>IF((COUNTIF(DetailUniao!P44:P51,"x") &gt; 0), "x", "")</f>
        <v>x</v>
      </c>
      <c r="Q9" s="14" t="str">
        <f>IF((COUNTIF(DetailUniao!Q44:Q51,"x") &gt; 0), "x", "")</f>
        <v/>
      </c>
      <c r="R9" s="14" t="str">
        <f>IF((COUNTIF(DetailUniao!R44:R51,"x") &gt; 0), "x", "")</f>
        <v/>
      </c>
      <c r="S9" s="14" t="str">
        <f>IF((COUNTIF(DetailUniao!S44:S51,"x") &gt; 0), "x", "")</f>
        <v/>
      </c>
      <c r="T9" s="14" t="str">
        <f>IF((COUNTIF(DetailUniao!T44:T51,"x") &gt; 0), "x", "")</f>
        <v/>
      </c>
      <c r="U9" s="34" t="str">
        <f>IF((COUNTIF(DetailUniao!U44:U51,"x") &gt; 0), "x", "")</f>
        <v/>
      </c>
      <c r="V9" s="14" t="str">
        <f>IF((COUNTIF(DetailUniao!V44:V51,"x") &gt; 0), "x", "")</f>
        <v/>
      </c>
      <c r="W9" s="14" t="str">
        <f>IF((COUNTIF(DetailUniao!W44:W51,"x") &gt; 0), "x", "")</f>
        <v/>
      </c>
      <c r="X9" s="14" t="str">
        <f>IF((COUNTIF(DetailUniao!X44:X51,"x") &gt; 0), "x", "")</f>
        <v/>
      </c>
      <c r="Y9" s="14" t="str">
        <f>IF((COUNTIF(DetailUniao!Y44:Y51,"x") &gt; 0), "x", "")</f>
        <v/>
      </c>
      <c r="Z9" s="34" t="str">
        <f>IF((COUNTIF(DetailUniao!Z44:Z51,"x") &gt; 0), "x", "")</f>
        <v/>
      </c>
      <c r="AA9" s="14" t="str">
        <f>IF((COUNTIF(DetailUniao!AA44:AA51,"x") &gt; 0), "x", "")</f>
        <v/>
      </c>
      <c r="AB9" s="14" t="str">
        <f>IF((COUNTIF(DetailUniao!AB44:AB51,"x") &gt; 0), "x", "")</f>
        <v>x</v>
      </c>
      <c r="AC9" s="14" t="str">
        <f>IF((COUNTIF(DetailUniao!AC44:AC51,"x") &gt; 0), "x", "")</f>
        <v/>
      </c>
      <c r="AD9" s="14" t="str">
        <f>IF((COUNTIF(DetailUniao!AD44:AD51,"x") &gt; 0), "x", "")</f>
        <v>x</v>
      </c>
      <c r="AE9" s="14" t="str">
        <f>IF((COUNTIF(DetailUniao!AE44:AE51,"x") &gt; 0), "x", "")</f>
        <v/>
      </c>
      <c r="AF9" s="34" t="str">
        <f>IF((COUNTIF(DetailUniao!AF44:AF51,"x") &gt; 0), "x", "")</f>
        <v/>
      </c>
      <c r="AG9" s="14" t="str">
        <f>IF((COUNTIF(DetailUniao!AG44:AG51,"x") &gt; 0), "x", "")</f>
        <v/>
      </c>
      <c r="AH9" s="14" t="str">
        <f>IF((COUNTIF(DetailUniao!AH44:AH51,"x") &gt; 0), "x", "")</f>
        <v/>
      </c>
      <c r="AI9" s="14" t="str">
        <f>IF((COUNTIF(DetailUniao!AI44:AI51,"x") &gt; 0), "x", "")</f>
        <v>x</v>
      </c>
      <c r="AJ9" s="34" t="str">
        <f>IF((COUNTIF(DetailUniao!AJ44:AJ51,"x") &gt; 0), "x", "")</f>
        <v/>
      </c>
      <c r="AK9" s="14" t="str">
        <f>IF((COUNTIF(DetailUniao!AK44:AK51,"x") &gt; 0), "x", "")</f>
        <v/>
      </c>
    </row>
    <row r="10" spans="1:37" x14ac:dyDescent="0.2">
      <c r="A10" t="s">
        <v>499</v>
      </c>
      <c r="B10" t="s">
        <v>375</v>
      </c>
      <c r="C10">
        <v>0</v>
      </c>
      <c r="D10">
        <v>0</v>
      </c>
      <c r="E10" t="b">
        <f>AND(OR(DetailUniao!F54&gt;0,DetailUniao!C54&lt;&gt;1),OR(DetailUniao!F55&gt;0,DetailUniao!C55&lt;&gt;1),OR(DetailUniao!F56&gt;0,DetailUniao!C56&lt;&gt;1),OR(DetailUniao!F57&gt;0,DetailUniao!C57&lt;&gt;1),OR(DetailUniao!F58&gt;0,DetailUniao!C58&lt;&gt;1))</f>
        <v>1</v>
      </c>
      <c r="F10" t="b">
        <f>AND(OR(DetailUniao!F54&gt;0,DetailUniao!C54&lt;&gt;2),OR(DetailUniao!F55&gt;0,DetailUniao!C55&lt;&gt;2),OR(DetailUniao!F56&gt;0,DetailUniao!C56&lt;&gt;2),OR(DetailUniao!F57&gt;0,DetailUniao!C57&lt;&gt;2),OR(DetailUniao!F58&gt;0,DetailUniao!C58&lt;&gt;2))</f>
        <v>1</v>
      </c>
      <c r="G10" t="str">
        <f>IF((COUNTIF(DetailUniao!G53:G58,"x") &gt; 0), "x", "")</f>
        <v/>
      </c>
      <c r="H10" s="14" t="str">
        <f>IF((COUNTIF(DetailUniao!H53:H58,"x") &gt; 0), "x", "")</f>
        <v/>
      </c>
      <c r="I10" s="14" t="str">
        <f>IF((COUNTIF(DetailUniao!I53:I58,"x") &gt; 0), "x", "")</f>
        <v/>
      </c>
      <c r="J10" s="34" t="str">
        <f>IF((COUNTIF(DetailUniao!J53:J58,"x") &gt; 0), "x", "")</f>
        <v/>
      </c>
      <c r="K10" s="14" t="str">
        <f>IF((COUNTIF(DetailUniao!K53:K58,"x") &gt; 0), "x", "")</f>
        <v/>
      </c>
      <c r="L10" s="14" t="str">
        <f>IF((COUNTIF(DetailUniao!L53:L58,"x") &gt; 0), "x", "")</f>
        <v/>
      </c>
      <c r="M10" s="14" t="str">
        <f>IF((COUNTIF(DetailUniao!M53:M58,"x") &gt; 0), "x", "")</f>
        <v/>
      </c>
      <c r="N10" s="14" t="str">
        <f>IF((COUNTIF(DetailUniao!N53:N58,"x") &gt; 0), "x", "")</f>
        <v/>
      </c>
      <c r="O10" s="34" t="str">
        <f>IF((COUNTIF(DetailUniao!O53:O58,"x") &gt; 0), "x", "")</f>
        <v/>
      </c>
      <c r="P10" s="14" t="str">
        <f>IF((COUNTIF(DetailUniao!P53:P58,"x") &gt; 0), "x", "")</f>
        <v/>
      </c>
      <c r="Q10" s="14" t="str">
        <f>IF((COUNTIF(DetailUniao!Q53:Q58,"x") &gt; 0), "x", "")</f>
        <v/>
      </c>
      <c r="R10" s="14" t="str">
        <f>IF((COUNTIF(DetailUniao!R53:R58,"x") &gt; 0), "x", "")</f>
        <v/>
      </c>
      <c r="S10" s="14" t="str">
        <f>IF((COUNTIF(DetailUniao!S53:S58,"x") &gt; 0), "x", "")</f>
        <v/>
      </c>
      <c r="T10" s="14" t="str">
        <f>IF((COUNTIF(DetailUniao!T53:T58,"x") &gt; 0), "x", "")</f>
        <v/>
      </c>
      <c r="U10" s="34" t="str">
        <f>IF((COUNTIF(DetailUniao!U53:U58,"x") &gt; 0), "x", "")</f>
        <v/>
      </c>
      <c r="V10" s="14" t="str">
        <f>IF((COUNTIF(DetailUniao!V53:V58,"x") &gt; 0), "x", "")</f>
        <v/>
      </c>
      <c r="W10" s="14" t="str">
        <f>IF((COUNTIF(DetailUniao!W53:W58,"x") &gt; 0), "x", "")</f>
        <v/>
      </c>
      <c r="X10" s="14" t="str">
        <f>IF((COUNTIF(DetailUniao!X53:X58,"x") &gt; 0), "x", "")</f>
        <v/>
      </c>
      <c r="Y10" s="14" t="str">
        <f>IF((COUNTIF(DetailUniao!Y53:Y58,"x") &gt; 0), "x", "")</f>
        <v/>
      </c>
      <c r="Z10" s="34" t="str">
        <f>IF((COUNTIF(DetailUniao!Z53:Z58,"x") &gt; 0), "x", "")</f>
        <v/>
      </c>
      <c r="AA10" s="14" t="str">
        <f>IF((COUNTIF(DetailUniao!AA53:AA58,"x") &gt; 0), "x", "")</f>
        <v/>
      </c>
      <c r="AB10" s="14" t="str">
        <f>IF((COUNTIF(DetailUniao!AB53:AB58,"x") &gt; 0), "x", "")</f>
        <v/>
      </c>
      <c r="AC10" s="14" t="str">
        <f>IF((COUNTIF(DetailUniao!AC53:AC58,"x") &gt; 0), "x", "")</f>
        <v>x</v>
      </c>
      <c r="AD10" s="14" t="str">
        <f>IF((COUNTIF(DetailUniao!AD53:AD58,"x") &gt; 0), "x", "")</f>
        <v>x</v>
      </c>
      <c r="AE10" s="14" t="str">
        <f>IF((COUNTIF(DetailUniao!AE53:AE58,"x") &gt; 0), "x", "")</f>
        <v/>
      </c>
      <c r="AF10" s="34" t="str">
        <f>IF((COUNTIF(DetailUniao!AF53:AF58,"x") &gt; 0), "x", "")</f>
        <v/>
      </c>
      <c r="AG10" s="14" t="str">
        <f>IF((COUNTIF(DetailUniao!AG53:AG58,"x") &gt; 0), "x", "")</f>
        <v/>
      </c>
      <c r="AH10" s="14" t="str">
        <f>IF((COUNTIF(DetailUniao!AH53:AH58,"x") &gt; 0), "x", "")</f>
        <v/>
      </c>
      <c r="AI10" s="14" t="str">
        <f>IF((COUNTIF(DetailUniao!AI53:AI58,"x") &gt; 0), "x", "")</f>
        <v/>
      </c>
      <c r="AJ10" s="34" t="str">
        <f>IF((COUNTIF(DetailUniao!AJ53:AJ58,"x") &gt; 0), "x", "")</f>
        <v/>
      </c>
      <c r="AK10" s="14" t="str">
        <f>IF((COUNTIF(DetailUniao!AK53:AK58,"x") &gt; 0), "x", "")</f>
        <v/>
      </c>
    </row>
    <row r="11" spans="1:37" x14ac:dyDescent="0.2">
      <c r="A11" t="s">
        <v>499</v>
      </c>
      <c r="B11" t="s">
        <v>258</v>
      </c>
      <c r="C11">
        <v>0</v>
      </c>
      <c r="D11">
        <v>0</v>
      </c>
      <c r="E11" t="b">
        <f>AND(OR(DetailUniao!F61&gt;0,DetailUniao!C61&lt;&gt;1),OR(DetailUniao!F62&gt;0,DetailUniao!C62&lt;&gt;1),OR(DetailUniao!F63&gt;0,DetailUniao!C63&lt;&gt;1),OR(DetailUniao!F64&gt;0,DetailUniao!C64&lt;&gt;1),OR(DetailUniao!F65&gt;0,DetailUniao!C65&lt;&gt;1),OR(DetailUniao!F66&gt;0,DetailUniao!C66&lt;&gt;1),OR(DetailUniao!F67&gt;0,DetailUniao!C67&lt;&gt;1))</f>
        <v>1</v>
      </c>
      <c r="F11" t="b">
        <f>AND(OR(DetailUniao!F61&gt;0,DetailUniao!C61&lt;&gt;2),OR(DetailUniao!F62&gt;0,DetailUniao!C62&lt;&gt;2),OR(DetailUniao!F63&gt;0,DetailUniao!C63&lt;&gt;2),OR(DetailUniao!F64&gt;0,DetailUniao!C64&lt;&gt;2),OR(DetailUniao!F65&gt;0,DetailUniao!C65&lt;&gt;2),OR(DetailUniao!F66&gt;0,DetailUniao!C66&lt;&gt;2),OR(DetailUniao!F67&gt;0,DetailUniao!C67&lt;&gt;2))</f>
        <v>1</v>
      </c>
      <c r="G11" t="str">
        <f>IF((COUNTIF(DetailUniao!G60:G67,"x") &gt; 0), "x", "")</f>
        <v/>
      </c>
      <c r="H11" s="14" t="str">
        <f>IF((COUNTIF(DetailUniao!H60:H67,"x") &gt; 0), "x", "")</f>
        <v/>
      </c>
      <c r="I11" s="14" t="str">
        <f>IF((COUNTIF(DetailUniao!I60:I67,"x") &gt; 0), "x", "")</f>
        <v/>
      </c>
      <c r="J11" s="34" t="str">
        <f>IF((COUNTIF(DetailUniao!J60:J67,"x") &gt; 0), "x", "")</f>
        <v/>
      </c>
      <c r="K11" s="14" t="str">
        <f>IF((COUNTIF(DetailUniao!K60:K67,"x") &gt; 0), "x", "")</f>
        <v/>
      </c>
      <c r="L11" s="14" t="str">
        <f>IF((COUNTIF(DetailUniao!L60:L67,"x") &gt; 0), "x", "")</f>
        <v/>
      </c>
      <c r="M11" s="14" t="str">
        <f>IF((COUNTIF(DetailUniao!M60:M67,"x") &gt; 0), "x", "")</f>
        <v/>
      </c>
      <c r="N11" s="14" t="str">
        <f>IF((COUNTIF(DetailUniao!N60:N67,"x") &gt; 0), "x", "")</f>
        <v/>
      </c>
      <c r="O11" s="34" t="str">
        <f>IF((COUNTIF(DetailUniao!O60:O67,"x") &gt; 0), "x", "")</f>
        <v/>
      </c>
      <c r="P11" s="14" t="str">
        <f>IF((COUNTIF(DetailUniao!P60:P67,"x") &gt; 0), "x", "")</f>
        <v/>
      </c>
      <c r="Q11" s="14" t="str">
        <f>IF((COUNTIF(DetailUniao!Q60:Q67,"x") &gt; 0), "x", "")</f>
        <v/>
      </c>
      <c r="R11" s="14" t="str">
        <f>IF((COUNTIF(DetailUniao!R60:R67,"x") &gt; 0), "x", "")</f>
        <v/>
      </c>
      <c r="S11" s="14" t="str">
        <f>IF((COUNTIF(DetailUniao!S60:S67,"x") &gt; 0), "x", "")</f>
        <v/>
      </c>
      <c r="T11" s="14" t="str">
        <f>IF((COUNTIF(DetailUniao!T60:T67,"x") &gt; 0), "x", "")</f>
        <v/>
      </c>
      <c r="U11" s="34" t="str">
        <f>IF((COUNTIF(DetailUniao!U60:U67,"x") &gt; 0), "x", "")</f>
        <v/>
      </c>
      <c r="V11" s="14" t="str">
        <f>IF((COUNTIF(DetailUniao!V60:V67,"x") &gt; 0), "x", "")</f>
        <v/>
      </c>
      <c r="W11" s="14" t="str">
        <f>IF((COUNTIF(DetailUniao!W60:W67,"x") &gt; 0), "x", "")</f>
        <v/>
      </c>
      <c r="X11" s="14" t="str">
        <f>IF((COUNTIF(DetailUniao!X60:X67,"x") &gt; 0), "x", "")</f>
        <v/>
      </c>
      <c r="Y11" s="14" t="str">
        <f>IF((COUNTIF(DetailUniao!Y60:Y67,"x") &gt; 0), "x", "")</f>
        <v/>
      </c>
      <c r="Z11" s="34" t="str">
        <f>IF((COUNTIF(DetailUniao!Z60:Z67,"x") &gt; 0), "x", "")</f>
        <v/>
      </c>
      <c r="AA11" s="14" t="str">
        <f>IF((COUNTIF(DetailUniao!AA60:AA67,"x") &gt; 0), "x", "")</f>
        <v/>
      </c>
      <c r="AB11" s="14" t="str">
        <f>IF((COUNTIF(DetailUniao!AB60:AB67,"x") &gt; 0), "x", "")</f>
        <v/>
      </c>
      <c r="AC11" s="14" t="str">
        <f>IF((COUNTIF(DetailUniao!AC60:AC67,"x") &gt; 0), "x", "")</f>
        <v/>
      </c>
      <c r="AD11" s="14" t="str">
        <f>IF((COUNTIF(DetailUniao!AD60:AD67,"x") &gt; 0), "x", "")</f>
        <v/>
      </c>
      <c r="AE11" s="14" t="str">
        <f>IF((COUNTIF(DetailUniao!AE60:AE67,"x") &gt; 0), "x", "")</f>
        <v/>
      </c>
      <c r="AF11" s="34" t="str">
        <f>IF((COUNTIF(DetailUniao!AF60:AF67,"x") &gt; 0), "x", "")</f>
        <v/>
      </c>
      <c r="AG11" s="14" t="str">
        <f>IF((COUNTIF(DetailUniao!AG60:AG67,"x") &gt; 0), "x", "")</f>
        <v/>
      </c>
      <c r="AH11" s="14" t="str">
        <f>IF((COUNTIF(DetailUniao!AH60:AH67,"x") &gt; 0), "x", "")</f>
        <v/>
      </c>
      <c r="AI11" s="14" t="str">
        <f>IF((COUNTIF(DetailUniao!AI60:AI67,"x") &gt; 0), "x", "")</f>
        <v>x</v>
      </c>
      <c r="AJ11" s="34" t="str">
        <f>IF((COUNTIF(DetailUniao!AJ60:AJ67,"x") &gt; 0), "x", "")</f>
        <v/>
      </c>
      <c r="AK11" s="14" t="str">
        <f>IF((COUNTIF(DetailUniao!AK60:AK67,"x") &gt; 0), "x", "")</f>
        <v/>
      </c>
    </row>
    <row r="12" spans="1:37" x14ac:dyDescent="0.2">
      <c r="A12" t="s">
        <v>499</v>
      </c>
      <c r="B12" t="s">
        <v>357</v>
      </c>
      <c r="C12">
        <v>0</v>
      </c>
      <c r="D12">
        <v>0</v>
      </c>
      <c r="E12" t="b">
        <f>AND(OR(DetailUniao!F70&gt;0,DetailUniao!C70&lt;&gt;1),OR(DetailUniao!F71&gt;0,DetailUniao!C71&lt;&gt;1),OR(DetailUniao!F72&gt;0,DetailUniao!C72&lt;&gt;1))</f>
        <v>1</v>
      </c>
      <c r="F12" t="b">
        <f>AND(OR(DetailUniao!F70&gt;0,DetailUniao!C70&lt;&gt;2),OR(DetailUniao!F71&gt;0,DetailUniao!C71&lt;&gt;2),OR(DetailUniao!F72&gt;0,DetailUniao!C72&lt;&gt;2))</f>
        <v>1</v>
      </c>
      <c r="G12" t="str">
        <f>IF((COUNTIF(DetailUniao!G69:G72,"x") &gt; 0), "x", "")</f>
        <v>x</v>
      </c>
      <c r="H12" s="14" t="str">
        <f>IF((COUNTIF(DetailUniao!H69:H72,"x") &gt; 0), "x", "")</f>
        <v/>
      </c>
      <c r="I12" s="14" t="str">
        <f>IF((COUNTIF(DetailUniao!I69:I72,"x") &gt; 0), "x", "")</f>
        <v/>
      </c>
      <c r="J12" s="34" t="str">
        <f>IF((COUNTIF(DetailUniao!J69:J72,"x") &gt; 0), "x", "")</f>
        <v/>
      </c>
      <c r="K12" s="14" t="str">
        <f>IF((COUNTIF(DetailUniao!K69:K72,"x") &gt; 0), "x", "")</f>
        <v>x</v>
      </c>
      <c r="L12" s="14" t="str">
        <f>IF((COUNTIF(DetailUniao!L69:L72,"x") &gt; 0), "x", "")</f>
        <v/>
      </c>
      <c r="M12" s="14" t="str">
        <f>IF((COUNTIF(DetailUniao!M69:M72,"x") &gt; 0), "x", "")</f>
        <v/>
      </c>
      <c r="N12" s="14" t="str">
        <f>IF((COUNTIF(DetailUniao!N69:N72,"x") &gt; 0), "x", "")</f>
        <v/>
      </c>
      <c r="O12" s="34" t="str">
        <f>IF((COUNTIF(DetailUniao!O69:O72,"x") &gt; 0), "x", "")</f>
        <v/>
      </c>
      <c r="P12" s="14" t="str">
        <f>IF((COUNTIF(DetailUniao!P69:P72,"x") &gt; 0), "x", "")</f>
        <v/>
      </c>
      <c r="Q12" s="14" t="str">
        <f>IF((COUNTIF(DetailUniao!Q69:Q72,"x") &gt; 0), "x", "")</f>
        <v>x</v>
      </c>
      <c r="R12" s="14" t="str">
        <f>IF((COUNTIF(DetailUniao!R69:R72,"x") &gt; 0), "x", "")</f>
        <v/>
      </c>
      <c r="S12" s="14" t="str">
        <f>IF((COUNTIF(DetailUniao!S69:S72,"x") &gt; 0), "x", "")</f>
        <v/>
      </c>
      <c r="T12" s="14" t="str">
        <f>IF((COUNTIF(DetailUniao!T69:T72,"x") &gt; 0), "x", "")</f>
        <v/>
      </c>
      <c r="U12" s="34" t="str">
        <f>IF((COUNTIF(DetailUniao!U69:U72,"x") &gt; 0), "x", "")</f>
        <v/>
      </c>
      <c r="V12" s="14" t="str">
        <f>IF((COUNTIF(DetailUniao!V69:V72,"x") &gt; 0), "x", "")</f>
        <v/>
      </c>
      <c r="W12" s="14" t="str">
        <f>IF((COUNTIF(DetailUniao!W69:W72,"x") &gt; 0), "x", "")</f>
        <v/>
      </c>
      <c r="X12" s="14" t="str">
        <f>IF((COUNTIF(DetailUniao!X69:X72,"x") &gt; 0), "x", "")</f>
        <v>x</v>
      </c>
      <c r="Y12" s="14" t="str">
        <f>IF((COUNTIF(DetailUniao!Y69:Y72,"x") &gt; 0), "x", "")</f>
        <v/>
      </c>
      <c r="Z12" s="34" t="str">
        <f>IF((COUNTIF(DetailUniao!Z69:Z72,"x") &gt; 0), "x", "")</f>
        <v/>
      </c>
      <c r="AA12" s="14" t="str">
        <f>IF((COUNTIF(DetailUniao!AA69:AA72,"x") &gt; 0), "x", "")</f>
        <v>x</v>
      </c>
      <c r="AB12" s="14" t="str">
        <f>IF((COUNTIF(DetailUniao!AB69:AB72,"x") &gt; 0), "x", "")</f>
        <v/>
      </c>
      <c r="AC12" s="14" t="str">
        <f>IF((COUNTIF(DetailUniao!AC69:AC72,"x") &gt; 0), "x", "")</f>
        <v>x</v>
      </c>
      <c r="AD12" s="14" t="str">
        <f>IF((COUNTIF(DetailUniao!AD69:AD72,"x") &gt; 0), "x", "")</f>
        <v>x</v>
      </c>
      <c r="AE12" s="14" t="str">
        <f>IF((COUNTIF(DetailUniao!AE69:AE72,"x") &gt; 0), "x", "")</f>
        <v>x</v>
      </c>
      <c r="AF12" s="34" t="str">
        <f>IF((COUNTIF(DetailUniao!AF69:AF72,"x") &gt; 0), "x", "")</f>
        <v/>
      </c>
      <c r="AG12" s="14" t="str">
        <f>IF((COUNTIF(DetailUniao!AG69:AG72,"x") &gt; 0), "x", "")</f>
        <v/>
      </c>
      <c r="AH12" s="14" t="str">
        <f>IF((COUNTIF(DetailUniao!AH69:AH72,"x") &gt; 0), "x", "")</f>
        <v/>
      </c>
      <c r="AI12" s="14" t="str">
        <f>IF((COUNTIF(DetailUniao!AI69:AI72,"x") &gt; 0), "x", "")</f>
        <v/>
      </c>
      <c r="AJ12" s="34" t="str">
        <f>IF((COUNTIF(DetailUniao!AJ69:AJ72,"x") &gt; 0), "x", "")</f>
        <v/>
      </c>
      <c r="AK12" s="14" t="str">
        <f>IF((COUNTIF(DetailUniao!AK69:AK72,"x") &gt; 0), "x", "")</f>
        <v/>
      </c>
    </row>
    <row r="13" spans="1:37" x14ac:dyDescent="0.2">
      <c r="H13" s="14"/>
      <c r="I13" s="14"/>
      <c r="K13" s="14"/>
      <c r="L13" s="14"/>
      <c r="M13" s="14"/>
      <c r="N13" s="14"/>
      <c r="P13" s="14"/>
      <c r="Q13" s="14"/>
      <c r="R13" s="14"/>
      <c r="S13" s="14"/>
      <c r="T13" s="14"/>
      <c r="V13" s="14"/>
      <c r="W13" s="14"/>
      <c r="X13" s="14"/>
      <c r="Y13" s="14"/>
      <c r="AA13" s="14"/>
      <c r="AB13" s="14"/>
      <c r="AC13" s="14"/>
      <c r="AD13" s="14"/>
      <c r="AE13" s="14"/>
      <c r="AG13" s="14"/>
      <c r="AH13" s="14"/>
      <c r="AI13" s="14"/>
      <c r="AK13" s="14"/>
    </row>
    <row r="14" spans="1:37" x14ac:dyDescent="0.2">
      <c r="A14" t="s">
        <v>493</v>
      </c>
      <c r="B14" t="s">
        <v>686</v>
      </c>
      <c r="C14">
        <v>0</v>
      </c>
      <c r="D14">
        <v>3</v>
      </c>
      <c r="E14" t="b">
        <f>AND(OR(DetailUniao!F75&gt;0,DetailUniao!C75&lt;&gt;1),OR(DetailUniao!F76&gt;0,DetailUniao!C76&lt;&gt;1),OR(DetailUniao!F77&gt;0,DetailUniao!C77&lt;&gt;1),OR(DetailUniao!F78&gt;0,DetailUniao!C78&lt;&gt;1),OR(DetailUniao!F79&gt;0,DetailUniao!C79&lt;&gt;1),OR(DetailUniao!F80&gt;0,DetailUniao!C80&lt;&gt;1),OR(DetailUniao!F81&gt;0,DetailUniao!C81&lt;&gt;1))</f>
        <v>1</v>
      </c>
      <c r="F14" t="b">
        <f>AND(OR(DetailUniao!F75&gt;0,DetailUniao!C75&lt;&gt;2),OR(DetailUniao!F76&gt;0,DetailUniao!C76&lt;&gt;2),OR(DetailUniao!F77&gt;0,DetailUniao!C77&lt;&gt;2),OR(DetailUniao!F78&gt;0,DetailUniao!C78&lt;&gt;2),OR(DetailUniao!F79&gt;0,DetailUniao!C79&lt;&gt;2),OR(DetailUniao!F80&gt;0,DetailUniao!C80&lt;&gt;2),OR(DetailUniao!F81&gt;0,DetailUniao!C81&lt;&gt;2))</f>
        <v>0</v>
      </c>
      <c r="G14" t="str">
        <f>IF((COUNTIF(DetailUniao!G74:G81,"x") &gt; 0), "x", "")</f>
        <v/>
      </c>
      <c r="H14" s="14" t="str">
        <f>IF((COUNTIF(DetailUniao!H74:H81,"x") &gt; 0), "x", "")</f>
        <v/>
      </c>
      <c r="I14" s="14" t="str">
        <f>IF((COUNTIF(DetailUniao!I74:I81,"x") &gt; 0), "x", "")</f>
        <v/>
      </c>
      <c r="J14" s="34" t="str">
        <f>IF((COUNTIF(DetailUniao!J74:J81,"x") &gt; 0), "x", "")</f>
        <v/>
      </c>
      <c r="K14" s="14" t="str">
        <f>IF((COUNTIF(DetailUniao!K74:K81,"x") &gt; 0), "x", "")</f>
        <v/>
      </c>
      <c r="L14" s="14" t="str">
        <f>IF((COUNTIF(DetailUniao!L74:L81,"x") &gt; 0), "x", "")</f>
        <v/>
      </c>
      <c r="M14" s="14" t="str">
        <f>IF((COUNTIF(DetailUniao!M74:M81,"x") &gt; 0), "x", "")</f>
        <v/>
      </c>
      <c r="N14" s="14" t="str">
        <f>IF((COUNTIF(DetailUniao!N74:N81,"x") &gt; 0), "x", "")</f>
        <v/>
      </c>
      <c r="O14" s="34" t="str">
        <f>IF((COUNTIF(DetailUniao!O74:O81,"x") &gt; 0), "x", "")</f>
        <v/>
      </c>
      <c r="P14" s="14" t="str">
        <f>IF((COUNTIF(DetailUniao!P74:P81,"x") &gt; 0), "x", "")</f>
        <v/>
      </c>
      <c r="Q14" s="14" t="str">
        <f>IF((COUNTIF(DetailUniao!Q74:Q81,"x") &gt; 0), "x", "")</f>
        <v>x</v>
      </c>
      <c r="R14" s="14" t="str">
        <f>IF((COUNTIF(DetailUniao!R74:R81,"x") &gt; 0), "x", "")</f>
        <v>x</v>
      </c>
      <c r="S14" s="14" t="str">
        <f>IF((COUNTIF(DetailUniao!S74:S81,"x") &gt; 0), "x", "")</f>
        <v/>
      </c>
      <c r="T14" s="14" t="str">
        <f>IF((COUNTIF(DetailUniao!T74:T81,"x") &gt; 0), "x", "")</f>
        <v/>
      </c>
      <c r="U14" s="34" t="str">
        <f>IF((COUNTIF(DetailUniao!U74:U81,"x") &gt; 0), "x", "")</f>
        <v/>
      </c>
      <c r="V14" s="14" t="str">
        <f>IF((COUNTIF(DetailUniao!V74:V81,"x") &gt; 0), "x", "")</f>
        <v/>
      </c>
      <c r="W14" s="14" t="str">
        <f>IF((COUNTIF(DetailUniao!W74:W81,"x") &gt; 0), "x", "")</f>
        <v/>
      </c>
      <c r="X14" s="14" t="str">
        <f>IF((COUNTIF(DetailUniao!X74:X81,"x") &gt; 0), "x", "")</f>
        <v/>
      </c>
      <c r="Y14" s="14" t="str">
        <f>IF((COUNTIF(DetailUniao!Y74:Y81,"x") &gt; 0), "x", "")</f>
        <v/>
      </c>
      <c r="Z14" s="34" t="str">
        <f>IF((COUNTIF(DetailUniao!Z74:Z81,"x") &gt; 0), "x", "")</f>
        <v/>
      </c>
      <c r="AA14" s="14" t="str">
        <f>IF((COUNTIF(DetailUniao!AA74:AA81,"x") &gt; 0), "x", "")</f>
        <v/>
      </c>
      <c r="AB14" s="14" t="str">
        <f>IF((COUNTIF(DetailUniao!AB74:AB81,"x") &gt; 0), "x", "")</f>
        <v/>
      </c>
      <c r="AC14" s="14" t="str">
        <f>IF((COUNTIF(DetailUniao!AC74:AC81,"x") &gt; 0), "x", "")</f>
        <v/>
      </c>
      <c r="AD14" s="14" t="str">
        <f>IF((COUNTIF(DetailUniao!AD74:AD81,"x") &gt; 0), "x", "")</f>
        <v/>
      </c>
      <c r="AE14" s="14" t="str">
        <f>IF((COUNTIF(DetailUniao!AE74:AE81,"x") &gt; 0), "x", "")</f>
        <v/>
      </c>
      <c r="AF14" s="34" t="str">
        <f>IF((COUNTIF(DetailUniao!AF74:AF81,"x") &gt; 0), "x", "")</f>
        <v/>
      </c>
      <c r="AG14" s="14" t="str">
        <f>IF((COUNTIF(DetailUniao!AG74:AG81,"x") &gt; 0), "x", "")</f>
        <v/>
      </c>
      <c r="AH14" s="14" t="str">
        <f>IF((COUNTIF(DetailUniao!AH74:AH81,"x") &gt; 0), "x", "")</f>
        <v>x</v>
      </c>
      <c r="AI14" s="14" t="str">
        <f>IF((COUNTIF(DetailUniao!AI74:AI81,"x") &gt; 0), "x", "")</f>
        <v/>
      </c>
      <c r="AJ14" s="34" t="str">
        <f>IF((COUNTIF(DetailUniao!AJ74:AJ81,"x") &gt; 0), "x", "")</f>
        <v/>
      </c>
      <c r="AK14" s="14" t="str">
        <f>IF((COUNTIF(DetailUniao!AK74:AK81,"x") &gt; 0), "x", "")</f>
        <v/>
      </c>
    </row>
    <row r="15" spans="1:37" x14ac:dyDescent="0.2">
      <c r="A15" t="s">
        <v>493</v>
      </c>
      <c r="B15" t="s">
        <v>800</v>
      </c>
      <c r="C15">
        <v>0</v>
      </c>
      <c r="D15">
        <v>3</v>
      </c>
      <c r="E15" t="b">
        <f>AND(OR(DetailUniao!F84&gt;0,DetailUniao!C84&lt;&gt;1),OR(DetailUniao!F85&gt;0,DetailUniao!C85&lt;&gt;1),OR(DetailUniao!F86&gt;0,DetailUniao!C86&lt;&gt;1),OR(DetailUniao!F87&gt;0,DetailUniao!C87&lt;&gt;1),OR(DetailUniao!F88&gt;0,DetailUniao!C88&lt;&gt;1),OR(DetailUniao!F89&gt;0,DetailUniao!C89&lt;&gt;1),OR(DetailUniao!F90&gt;0,DetailUniao!C90&lt;&gt;1))</f>
        <v>1</v>
      </c>
      <c r="F15" t="b">
        <f>AND(OR(DetailUniao!F84&gt;0,DetailUniao!C84&lt;&gt;2),OR(DetailUniao!F85&gt;0,DetailUniao!C85&lt;&gt;2),OR(DetailUniao!F86&gt;0,DetailUniao!C86&lt;&gt;2),OR(DetailUniao!F87&gt;0,DetailUniao!C87&lt;&gt;2),OR(DetailUniao!F88&gt;0,DetailUniao!C88&lt;&gt;2),OR(DetailUniao!F89&gt;0,DetailUniao!C89&lt;&gt;2),OR(DetailUniao!F90&gt;0,DetailUniao!C90&lt;&gt;2))</f>
        <v>0</v>
      </c>
      <c r="G15" t="str">
        <f>IF((COUNTIF(DetailUniao!G83:G90,"x") &gt; 0), "x", "")</f>
        <v/>
      </c>
      <c r="H15" s="14" t="str">
        <f>IF((COUNTIF(DetailUniao!H83:H90,"x") &gt; 0), "x", "")</f>
        <v/>
      </c>
      <c r="I15" s="14" t="str">
        <f>IF((COUNTIF(DetailUniao!I83:I90,"x") &gt; 0), "x", "")</f>
        <v/>
      </c>
      <c r="J15" s="34" t="str">
        <f>IF((COUNTIF(DetailUniao!J83:J90,"x") &gt; 0), "x", "")</f>
        <v/>
      </c>
      <c r="K15" s="14" t="str">
        <f>IF((COUNTIF(DetailUniao!K83:K90,"x") &gt; 0), "x", "")</f>
        <v/>
      </c>
      <c r="L15" s="14" t="str">
        <f>IF((COUNTIF(DetailUniao!L83:L90,"x") &gt; 0), "x", "")</f>
        <v/>
      </c>
      <c r="M15" s="14" t="str">
        <f>IF((COUNTIF(DetailUniao!M83:M90,"x") &gt; 0), "x", "")</f>
        <v/>
      </c>
      <c r="N15" s="14" t="str">
        <f>IF((COUNTIF(DetailUniao!N83:N90,"x") &gt; 0), "x", "")</f>
        <v/>
      </c>
      <c r="O15" s="34" t="str">
        <f>IF((COUNTIF(DetailUniao!O83:O90,"x") &gt; 0), "x", "")</f>
        <v/>
      </c>
      <c r="P15" s="14" t="str">
        <f>IF((COUNTIF(DetailUniao!P83:P90,"x") &gt; 0), "x", "")</f>
        <v>x</v>
      </c>
      <c r="Q15" s="14" t="str">
        <f>IF((COUNTIF(DetailUniao!Q83:Q90,"x") &gt; 0), "x", "")</f>
        <v/>
      </c>
      <c r="R15" s="14" t="str">
        <f>IF((COUNTIF(DetailUniao!R83:R90,"x") &gt; 0), "x", "")</f>
        <v>x</v>
      </c>
      <c r="S15" s="14" t="str">
        <f>IF((COUNTIF(DetailUniao!S83:S90,"x") &gt; 0), "x", "")</f>
        <v/>
      </c>
      <c r="T15" s="14" t="str">
        <f>IF((COUNTIF(DetailUniao!T83:T90,"x") &gt; 0), "x", "")</f>
        <v/>
      </c>
      <c r="U15" s="34" t="str">
        <f>IF((COUNTIF(DetailUniao!U83:U90,"x") &gt; 0), "x", "")</f>
        <v/>
      </c>
      <c r="V15" s="14" t="str">
        <f>IF((COUNTIF(DetailUniao!V83:V90,"x") &gt; 0), "x", "")</f>
        <v/>
      </c>
      <c r="W15" s="14" t="str">
        <f>IF((COUNTIF(DetailUniao!W83:W90,"x") &gt; 0), "x", "")</f>
        <v/>
      </c>
      <c r="X15" s="14" t="str">
        <f>IF((COUNTIF(DetailUniao!X83:X90,"x") &gt; 0), "x", "")</f>
        <v>x</v>
      </c>
      <c r="Y15" s="14" t="str">
        <f>IF((COUNTIF(DetailUniao!Y83:Y90,"x") &gt; 0), "x", "")</f>
        <v/>
      </c>
      <c r="Z15" s="34" t="str">
        <f>IF((COUNTIF(DetailUniao!Z83:Z90,"x") &gt; 0), "x", "")</f>
        <v/>
      </c>
      <c r="AA15" s="14" t="str">
        <f>IF((COUNTIF(DetailUniao!AA83:AA90,"x") &gt; 0), "x", "")</f>
        <v/>
      </c>
      <c r="AB15" s="14" t="str">
        <f>IF((COUNTIF(DetailUniao!AB83:AB90,"x") &gt; 0), "x", "")</f>
        <v/>
      </c>
      <c r="AC15" s="14" t="str">
        <f>IF((COUNTIF(DetailUniao!AC83:AC90,"x") &gt; 0), "x", "")</f>
        <v/>
      </c>
      <c r="AD15" s="14" t="str">
        <f>IF((COUNTIF(DetailUniao!AD83:AD90,"x") &gt; 0), "x", "")</f>
        <v/>
      </c>
      <c r="AE15" s="14" t="str">
        <f>IF((COUNTIF(DetailUniao!AE83:AE90,"x") &gt; 0), "x", "")</f>
        <v/>
      </c>
      <c r="AF15" s="34" t="str">
        <f>IF((COUNTIF(DetailUniao!AF83:AF90,"x") &gt; 0), "x", "")</f>
        <v/>
      </c>
      <c r="AG15" s="14" t="str">
        <f>IF((COUNTIF(DetailUniao!AG83:AG90,"x") &gt; 0), "x", "")</f>
        <v/>
      </c>
      <c r="AH15" s="14" t="str">
        <f>IF((COUNTIF(DetailUniao!AH83:AH90,"x") &gt; 0), "x", "")</f>
        <v>x</v>
      </c>
      <c r="AI15" s="14" t="str">
        <f>IF((COUNTIF(DetailUniao!AI83:AI90,"x") &gt; 0), "x", "")</f>
        <v/>
      </c>
      <c r="AJ15" s="34" t="str">
        <f>IF((COUNTIF(DetailUniao!AJ83:AJ90,"x") &gt; 0), "x", "")</f>
        <v/>
      </c>
      <c r="AK15" s="14" t="str">
        <f>IF((COUNTIF(DetailUniao!AK83:AK90,"x") &gt; 0), "x", "")</f>
        <v/>
      </c>
    </row>
    <row r="16" spans="1:37" x14ac:dyDescent="0.2">
      <c r="A16" t="s">
        <v>493</v>
      </c>
      <c r="B16" t="s">
        <v>864</v>
      </c>
      <c r="C16">
        <v>0</v>
      </c>
      <c r="D16">
        <v>6</v>
      </c>
      <c r="E16" t="b">
        <f>AND(OR(DetailUniao!F93&gt;0,DetailUniao!C93&lt;&gt;1),OR(DetailUniao!F94&gt;0,DetailUniao!C94&lt;&gt;1),OR(DetailUniao!F95&gt;0,DetailUniao!C95&lt;&gt;1),OR(DetailUniao!F96&gt;0,DetailUniao!C96&lt;&gt;1),OR(DetailUniao!F97&gt;0,DetailUniao!C97&lt;&gt;1),OR(DetailUniao!F98&gt;0,DetailUniao!C98&lt;&gt;1),OR(DetailUniao!F99&gt;0,DetailUniao!C99&lt;&gt;1),OR(DetailUniao!F100&gt;0,DetailUniao!C100&lt;&gt;1),OR(DetailUniao!F101&gt;0,DetailUniao!C101&lt;&gt;1),OR(DetailUniao!F102&gt;0,DetailUniao!C102&lt;&gt;1),OR(DetailUniao!F103&gt;0,DetailUniao!C103&lt;&gt;1))</f>
        <v>1</v>
      </c>
      <c r="F16" t="b">
        <f>AND(OR(DetailUniao!F93&gt;0,DetailUniao!C93&lt;&gt;2),OR(DetailUniao!F94&gt;0,DetailUniao!C94&lt;&gt;2),OR(DetailUniao!F95&gt;0,DetailUniao!C95&lt;&gt;2),OR(DetailUniao!F96&gt;0,DetailUniao!C96&lt;&gt;2),OR(DetailUniao!F97&gt;0,DetailUniao!C97&lt;&gt;2),OR(DetailUniao!F98&gt;0,DetailUniao!C98&lt;&gt;2),OR(DetailUniao!F99&gt;0,DetailUniao!C99&lt;&gt;2),OR(DetailUniao!F100&gt;0,DetailUniao!C100&lt;&gt;2),OR(DetailUniao!F101&gt;0,DetailUniao!C101&lt;&gt;2),OR(DetailUniao!F102&gt;0,DetailUniao!C102&lt;&gt;2),OR(DetailUniao!F103&gt;0,DetailUniao!C103&lt;&gt;2))</f>
        <v>0</v>
      </c>
      <c r="G16" t="str">
        <f>IF((COUNTIF(DetailUniao!G92:G103,"x") &gt; 0), "x", "")</f>
        <v/>
      </c>
      <c r="H16" s="14" t="str">
        <f>IF((COUNTIF(DetailUniao!H92:H103,"x") &gt; 0), "x", "")</f>
        <v/>
      </c>
      <c r="I16" s="14" t="str">
        <f>IF((COUNTIF(DetailUniao!I92:I103,"x") &gt; 0), "x", "")</f>
        <v/>
      </c>
      <c r="J16" s="34" t="str">
        <f>IF((COUNTIF(DetailUniao!J92:J103,"x") &gt; 0), "x", "")</f>
        <v/>
      </c>
      <c r="K16" s="14" t="str">
        <f>IF((COUNTIF(DetailUniao!K92:K103,"x") &gt; 0), "x", "")</f>
        <v/>
      </c>
      <c r="L16" s="14" t="str">
        <f>IF((COUNTIF(DetailUniao!L92:L103,"x") &gt; 0), "x", "")</f>
        <v/>
      </c>
      <c r="M16" s="14" t="str">
        <f>IF((COUNTIF(DetailUniao!M92:M103,"x") &gt; 0), "x", "")</f>
        <v/>
      </c>
      <c r="N16" s="14" t="str">
        <f>IF((COUNTIF(DetailUniao!N92:N103,"x") &gt; 0), "x", "")</f>
        <v/>
      </c>
      <c r="O16" s="34" t="str">
        <f>IF((COUNTIF(DetailUniao!O92:O103,"x") &gt; 0), "x", "")</f>
        <v/>
      </c>
      <c r="P16" s="14" t="str">
        <f>IF((COUNTIF(DetailUniao!P92:P103,"x") &gt; 0), "x", "")</f>
        <v>x</v>
      </c>
      <c r="Q16" s="14" t="str">
        <f>IF((COUNTIF(DetailUniao!Q92:Q103,"x") &gt; 0), "x", "")</f>
        <v/>
      </c>
      <c r="R16" s="14" t="str">
        <f>IF((COUNTIF(DetailUniao!R92:R103,"x") &gt; 0), "x", "")</f>
        <v/>
      </c>
      <c r="S16" s="14" t="str">
        <f>IF((COUNTIF(DetailUniao!S92:S103,"x") &gt; 0), "x", "")</f>
        <v/>
      </c>
      <c r="T16" s="14" t="str">
        <f>IF((COUNTIF(DetailUniao!T92:T103,"x") &gt; 0), "x", "")</f>
        <v/>
      </c>
      <c r="U16" s="34" t="str">
        <f>IF((COUNTIF(DetailUniao!U92:U103,"x") &gt; 0), "x", "")</f>
        <v/>
      </c>
      <c r="V16" s="14" t="str">
        <f>IF((COUNTIF(DetailUniao!V92:V103,"x") &gt; 0), "x", "")</f>
        <v/>
      </c>
      <c r="W16" s="14" t="str">
        <f>IF((COUNTIF(DetailUniao!W92:W103,"x") &gt; 0), "x", "")</f>
        <v/>
      </c>
      <c r="X16" s="14" t="str">
        <f>IF((COUNTIF(DetailUniao!X92:X103,"x") &gt; 0), "x", "")</f>
        <v/>
      </c>
      <c r="Y16" s="14" t="str">
        <f>IF((COUNTIF(DetailUniao!Y92:Y103,"x") &gt; 0), "x", "")</f>
        <v/>
      </c>
      <c r="Z16" s="34" t="str">
        <f>IF((COUNTIF(DetailUniao!Z92:Z103,"x") &gt; 0), "x", "")</f>
        <v/>
      </c>
      <c r="AA16" s="14" t="str">
        <f>IF((COUNTIF(DetailUniao!AA92:AA103,"x") &gt; 0), "x", "")</f>
        <v/>
      </c>
      <c r="AB16" s="14" t="str">
        <f>IF((COUNTIF(DetailUniao!AB92:AB103,"x") &gt; 0), "x", "")</f>
        <v/>
      </c>
      <c r="AC16" s="14" t="str">
        <f>IF((COUNTIF(DetailUniao!AC92:AC103,"x") &gt; 0), "x", "")</f>
        <v/>
      </c>
      <c r="AD16" s="14" t="str">
        <f>IF((COUNTIF(DetailUniao!AD92:AD103,"x") &gt; 0), "x", "")</f>
        <v/>
      </c>
      <c r="AE16" s="14" t="str">
        <f>IF((COUNTIF(DetailUniao!AE92:AE103,"x") &gt; 0), "x", "")</f>
        <v/>
      </c>
      <c r="AF16" s="34" t="str">
        <f>IF((COUNTIF(DetailUniao!AF92:AF103,"x") &gt; 0), "x", "")</f>
        <v/>
      </c>
      <c r="AG16" s="14" t="str">
        <f>IF((COUNTIF(DetailUniao!AG92:AG103,"x") &gt; 0), "x", "")</f>
        <v/>
      </c>
      <c r="AH16" s="14" t="str">
        <f>IF((COUNTIF(DetailUniao!AH92:AH103,"x") &gt; 0), "x", "")</f>
        <v>x</v>
      </c>
      <c r="AI16" s="14" t="str">
        <f>IF((COUNTIF(DetailUniao!AI92:AI103,"x") &gt; 0), "x", "")</f>
        <v/>
      </c>
      <c r="AJ16" s="34" t="str">
        <f>IF((COUNTIF(DetailUniao!AJ92:AJ103,"x") &gt; 0), "x", "")</f>
        <v>x</v>
      </c>
      <c r="AK16" s="14" t="str">
        <f>IF((COUNTIF(DetailUniao!AK92:AK103,"x") &gt; 0), "x", "")</f>
        <v/>
      </c>
    </row>
    <row r="17" spans="1:37" x14ac:dyDescent="0.2">
      <c r="A17" t="s">
        <v>493</v>
      </c>
      <c r="B17" t="s">
        <v>275</v>
      </c>
      <c r="C17">
        <v>0</v>
      </c>
      <c r="D17">
        <v>3</v>
      </c>
      <c r="E17" t="b">
        <f>AND(OR(DetailUniao!F106&gt;0,DetailUniao!C106&lt;&gt;1),OR(DetailUniao!F107&gt;0,DetailUniao!C107&lt;&gt;1),OR(DetailUniao!F108&gt;0,DetailUniao!C108&lt;&gt;1),OR(DetailUniao!F109&gt;0,DetailUniao!C109&lt;&gt;1),OR(DetailUniao!F110&gt;0,DetailUniao!C110&lt;&gt;1),OR(DetailUniao!F111&gt;0,DetailUniao!C111&lt;&gt;1))</f>
        <v>1</v>
      </c>
      <c r="F17" t="b">
        <f>AND(OR(DetailUniao!F106&gt;0,DetailUniao!C106&lt;&gt;2),OR(DetailUniao!F107&gt;0,DetailUniao!C107&lt;&gt;2),OR(DetailUniao!F108&gt;0,DetailUniao!C108&lt;&gt;2),OR(DetailUniao!F109&gt;0,DetailUniao!C109&lt;&gt;2),OR(DetailUniao!F110&gt;0,DetailUniao!C110&lt;&gt;2),OR(DetailUniao!F111&gt;0,DetailUniao!C111&lt;&gt;2))</f>
        <v>0</v>
      </c>
      <c r="G17" t="str">
        <f>IF((COUNTIF(DetailUniao!G105:G111,"x") &gt; 0), "x", "")</f>
        <v/>
      </c>
      <c r="H17" s="14" t="str">
        <f>IF((COUNTIF(DetailUniao!H105:H111,"x") &gt; 0), "x", "")</f>
        <v/>
      </c>
      <c r="I17" s="14" t="str">
        <f>IF((COUNTIF(DetailUniao!I105:I111,"x") &gt; 0), "x", "")</f>
        <v/>
      </c>
      <c r="J17" s="34" t="str">
        <f>IF((COUNTIF(DetailUniao!J105:J111,"x") &gt; 0), "x", "")</f>
        <v/>
      </c>
      <c r="K17" s="14" t="str">
        <f>IF((COUNTIF(DetailUniao!K105:K111,"x") &gt; 0), "x", "")</f>
        <v/>
      </c>
      <c r="L17" s="14" t="str">
        <f>IF((COUNTIF(DetailUniao!L105:L111,"x") &gt; 0), "x", "")</f>
        <v/>
      </c>
      <c r="M17" s="14" t="str">
        <f>IF((COUNTIF(DetailUniao!M105:M111,"x") &gt; 0), "x", "")</f>
        <v/>
      </c>
      <c r="N17" s="14" t="str">
        <f>IF((COUNTIF(DetailUniao!N105:N111,"x") &gt; 0), "x", "")</f>
        <v/>
      </c>
      <c r="O17" s="34" t="str">
        <f>IF((COUNTIF(DetailUniao!O105:O111,"x") &gt; 0), "x", "")</f>
        <v/>
      </c>
      <c r="P17" s="14" t="str">
        <f>IF((COUNTIF(DetailUniao!P105:P111,"x") &gt; 0), "x", "")</f>
        <v/>
      </c>
      <c r="Q17" s="14" t="str">
        <f>IF((COUNTIF(DetailUniao!Q105:Q111,"x") &gt; 0), "x", "")</f>
        <v/>
      </c>
      <c r="R17" s="14" t="str">
        <f>IF((COUNTIF(DetailUniao!R105:R111,"x") &gt; 0), "x", "")</f>
        <v/>
      </c>
      <c r="S17" s="14" t="str">
        <f>IF((COUNTIF(DetailUniao!S105:S111,"x") &gt; 0), "x", "")</f>
        <v/>
      </c>
      <c r="T17" s="14" t="str">
        <f>IF((COUNTIF(DetailUniao!T105:T111,"x") &gt; 0), "x", "")</f>
        <v/>
      </c>
      <c r="U17" s="34" t="str">
        <f>IF((COUNTIF(DetailUniao!U105:U111,"x") &gt; 0), "x", "")</f>
        <v/>
      </c>
      <c r="V17" s="14" t="str">
        <f>IF((COUNTIF(DetailUniao!V105:V111,"x") &gt; 0), "x", "")</f>
        <v/>
      </c>
      <c r="W17" s="14" t="str">
        <f>IF((COUNTIF(DetailUniao!W105:W111,"x") &gt; 0), "x", "")</f>
        <v/>
      </c>
      <c r="X17" s="14" t="str">
        <f>IF((COUNTIF(DetailUniao!X105:X111,"x") &gt; 0), "x", "")</f>
        <v/>
      </c>
      <c r="Y17" s="14" t="str">
        <f>IF((COUNTIF(DetailUniao!Y105:Y111,"x") &gt; 0), "x", "")</f>
        <v/>
      </c>
      <c r="Z17" s="34" t="str">
        <f>IF((COUNTIF(DetailUniao!Z105:Z111,"x") &gt; 0), "x", "")</f>
        <v/>
      </c>
      <c r="AA17" s="14" t="str">
        <f>IF((COUNTIF(DetailUniao!AA105:AA111,"x") &gt; 0), "x", "")</f>
        <v/>
      </c>
      <c r="AB17" s="14" t="str">
        <f>IF((COUNTIF(DetailUniao!AB105:AB111,"x") &gt; 0), "x", "")</f>
        <v/>
      </c>
      <c r="AC17" s="14" t="str">
        <f>IF((COUNTIF(DetailUniao!AC105:AC111,"x") &gt; 0), "x", "")</f>
        <v/>
      </c>
      <c r="AD17" s="14" t="str">
        <f>IF((COUNTIF(DetailUniao!AD105:AD111,"x") &gt; 0), "x", "")</f>
        <v/>
      </c>
      <c r="AE17" s="14" t="str">
        <f>IF((COUNTIF(DetailUniao!AE105:AE111,"x") &gt; 0), "x", "")</f>
        <v>x</v>
      </c>
      <c r="AF17" s="34" t="str">
        <f>IF((COUNTIF(DetailUniao!AF105:AF111,"x") &gt; 0), "x", "")</f>
        <v/>
      </c>
      <c r="AG17" s="14" t="str">
        <f>IF((COUNTIF(DetailUniao!AG105:AG111,"x") &gt; 0), "x", "")</f>
        <v/>
      </c>
      <c r="AH17" s="14" t="str">
        <f>IF((COUNTIF(DetailUniao!AH105:AH111,"x") &gt; 0), "x", "")</f>
        <v>x</v>
      </c>
      <c r="AI17" s="14" t="str">
        <f>IF((COUNTIF(DetailUniao!AI105:AI111,"x") &gt; 0), "x", "")</f>
        <v/>
      </c>
      <c r="AJ17" s="34" t="str">
        <f>IF((COUNTIF(DetailUniao!AJ105:AJ111,"x") &gt; 0), "x", "")</f>
        <v>x</v>
      </c>
      <c r="AK17" s="14" t="str">
        <f>IF((COUNTIF(DetailUniao!AK105:AK111,"x") &gt; 0), "x", "")</f>
        <v/>
      </c>
    </row>
    <row r="18" spans="1:37" x14ac:dyDescent="0.2">
      <c r="A18" t="s">
        <v>493</v>
      </c>
      <c r="B18" t="s">
        <v>548</v>
      </c>
      <c r="C18">
        <v>0</v>
      </c>
      <c r="D18">
        <v>1</v>
      </c>
      <c r="E18" t="b">
        <f>AND(OR(DetailUniao!F114&gt;0,DetailUniao!C114&lt;&gt;1),OR(DetailUniao!F115&gt;0,DetailUniao!C115&lt;&gt;1),OR(DetailUniao!F116&gt;0,DetailUniao!C116&lt;&gt;1),OR(DetailUniao!F117&gt;0,DetailUniao!C117&lt;&gt;1),OR(DetailUniao!F118&gt;0,DetailUniao!C118&lt;&gt;1),OR(DetailUniao!F119&gt;0,DetailUniao!C119&lt;&gt;1))</f>
        <v>1</v>
      </c>
      <c r="F18" t="b">
        <f>AND(OR(DetailUniao!F114&gt;0,DetailUniao!C114&lt;&gt;2),OR(DetailUniao!F115&gt;0,DetailUniao!C115&lt;&gt;2),OR(DetailUniao!F116&gt;0,DetailUniao!C116&lt;&gt;2),OR(DetailUniao!F117&gt;0,DetailUniao!C117&lt;&gt;2),OR(DetailUniao!F118&gt;0,DetailUniao!C118&lt;&gt;2),OR(DetailUniao!F119&gt;0,DetailUniao!C119&lt;&gt;2))</f>
        <v>0</v>
      </c>
      <c r="G18" t="str">
        <f>IF((COUNTIF(DetailUniao!G113:G119,"x") &gt; 0), "x", "")</f>
        <v/>
      </c>
      <c r="H18" s="14" t="str">
        <f>IF((COUNTIF(DetailUniao!H113:H119,"x") &gt; 0), "x", "")</f>
        <v/>
      </c>
      <c r="I18" s="14" t="str">
        <f>IF((COUNTIF(DetailUniao!I113:I119,"x") &gt; 0), "x", "")</f>
        <v/>
      </c>
      <c r="J18" s="34" t="str">
        <f>IF((COUNTIF(DetailUniao!J113:J119,"x") &gt; 0), "x", "")</f>
        <v/>
      </c>
      <c r="K18" s="14" t="str">
        <f>IF((COUNTIF(DetailUniao!K113:K119,"x") &gt; 0), "x", "")</f>
        <v/>
      </c>
      <c r="L18" s="14" t="str">
        <f>IF((COUNTIF(DetailUniao!L113:L119,"x") &gt; 0), "x", "")</f>
        <v/>
      </c>
      <c r="M18" s="14" t="str">
        <f>IF((COUNTIF(DetailUniao!M113:M119,"x") &gt; 0), "x", "")</f>
        <v/>
      </c>
      <c r="N18" s="14" t="str">
        <f>IF((COUNTIF(DetailUniao!N113:N119,"x") &gt; 0), "x", "")</f>
        <v/>
      </c>
      <c r="O18" s="34" t="str">
        <f>IF((COUNTIF(DetailUniao!O113:O119,"x") &gt; 0), "x", "")</f>
        <v/>
      </c>
      <c r="P18" s="14" t="str">
        <f>IF((COUNTIF(DetailUniao!P113:P119,"x") &gt; 0), "x", "")</f>
        <v/>
      </c>
      <c r="Q18" s="14" t="str">
        <f>IF((COUNTIF(DetailUniao!Q113:Q119,"x") &gt; 0), "x", "")</f>
        <v/>
      </c>
      <c r="R18" s="14" t="str">
        <f>IF((COUNTIF(DetailUniao!R113:R119,"x") &gt; 0), "x", "")</f>
        <v/>
      </c>
      <c r="S18" s="14" t="str">
        <f>IF((COUNTIF(DetailUniao!S113:S119,"x") &gt; 0), "x", "")</f>
        <v/>
      </c>
      <c r="T18" s="14" t="str">
        <f>IF((COUNTIF(DetailUniao!T113:T119,"x") &gt; 0), "x", "")</f>
        <v/>
      </c>
      <c r="U18" s="34" t="str">
        <f>IF((COUNTIF(DetailUniao!U113:U119,"x") &gt; 0), "x", "")</f>
        <v/>
      </c>
      <c r="V18" s="14" t="str">
        <f>IF((COUNTIF(DetailUniao!V113:V119,"x") &gt; 0), "x", "")</f>
        <v/>
      </c>
      <c r="W18" s="14" t="str">
        <f>IF((COUNTIF(DetailUniao!W113:W119,"x") &gt; 0), "x", "")</f>
        <v/>
      </c>
      <c r="X18" s="14" t="str">
        <f>IF((COUNTIF(DetailUniao!X113:X119,"x") &gt; 0), "x", "")</f>
        <v/>
      </c>
      <c r="Y18" s="14" t="str">
        <f>IF((COUNTIF(DetailUniao!Y113:Y119,"x") &gt; 0), "x", "")</f>
        <v/>
      </c>
      <c r="Z18" s="34" t="str">
        <f>IF((COUNTIF(DetailUniao!Z113:Z119,"x") &gt; 0), "x", "")</f>
        <v/>
      </c>
      <c r="AA18" s="14" t="str">
        <f>IF((COUNTIF(DetailUniao!AA113:AA119,"x") &gt; 0), "x", "")</f>
        <v/>
      </c>
      <c r="AB18" s="14" t="str">
        <f>IF((COUNTIF(DetailUniao!AB113:AB119,"x") &gt; 0), "x", "")</f>
        <v/>
      </c>
      <c r="AC18" s="14" t="str">
        <f>IF((COUNTIF(DetailUniao!AC113:AC119,"x") &gt; 0), "x", "")</f>
        <v/>
      </c>
      <c r="AD18" s="14" t="str">
        <f>IF((COUNTIF(DetailUniao!AD113:AD119,"x") &gt; 0), "x", "")</f>
        <v/>
      </c>
      <c r="AE18" s="14" t="str">
        <f>IF((COUNTIF(DetailUniao!AE113:AE119,"x") &gt; 0), "x", "")</f>
        <v/>
      </c>
      <c r="AF18" s="34" t="str">
        <f>IF((COUNTIF(DetailUniao!AF113:AF119,"x") &gt; 0), "x", "")</f>
        <v/>
      </c>
      <c r="AG18" s="14" t="str">
        <f>IF((COUNTIF(DetailUniao!AG113:AG119,"x") &gt; 0), "x", "")</f>
        <v/>
      </c>
      <c r="AH18" s="14" t="str">
        <f>IF((COUNTIF(DetailUniao!AH113:AH119,"x") &gt; 0), "x", "")</f>
        <v>x</v>
      </c>
      <c r="AI18" s="14" t="str">
        <f>IF((COUNTIF(DetailUniao!AI113:AI119,"x") &gt; 0), "x", "")</f>
        <v/>
      </c>
      <c r="AJ18" s="34" t="str">
        <f>IF((COUNTIF(DetailUniao!AJ113:AJ119,"x") &gt; 0), "x", "")</f>
        <v>x</v>
      </c>
      <c r="AK18" s="14" t="str">
        <f>IF((COUNTIF(DetailUniao!AK113:AK119,"x") &gt; 0), "x", "")</f>
        <v/>
      </c>
    </row>
    <row r="19" spans="1:37" x14ac:dyDescent="0.2">
      <c r="A19" t="s">
        <v>493</v>
      </c>
      <c r="B19" t="s">
        <v>716</v>
      </c>
      <c r="C19">
        <v>0</v>
      </c>
      <c r="D19">
        <v>0</v>
      </c>
      <c r="E19" t="b">
        <f>AND(OR(DetailUniao!F122&gt;0,DetailUniao!C122&lt;&gt;1),OR(DetailUniao!F123&gt;0,DetailUniao!C123&lt;&gt;1),OR(DetailUniao!F124&gt;0,DetailUniao!C124&lt;&gt;1),OR(DetailUniao!F125&gt;0,DetailUniao!C125&lt;&gt;1),OR(DetailUniao!F126&gt;0,DetailUniao!C126&lt;&gt;1))</f>
        <v>1</v>
      </c>
      <c r="F19" t="b">
        <f>AND(OR(DetailUniao!F122&gt;0,DetailUniao!C122&lt;&gt;2),OR(DetailUniao!F123&gt;0,DetailUniao!C123&lt;&gt;2),OR(DetailUniao!F124&gt;0,DetailUniao!C124&lt;&gt;2),OR(DetailUniao!F125&gt;0,DetailUniao!C125&lt;&gt;2),OR(DetailUniao!F126&gt;0,DetailUniao!C126&lt;&gt;2))</f>
        <v>1</v>
      </c>
      <c r="G19" t="str">
        <f>IF((COUNTIF(DetailUniao!G121:G126,"x") &gt; 0), "x", "")</f>
        <v/>
      </c>
      <c r="H19" s="14" t="str">
        <f>IF((COUNTIF(DetailUniao!H121:H126,"x") &gt; 0), "x", "")</f>
        <v/>
      </c>
      <c r="I19" s="14" t="str">
        <f>IF((COUNTIF(DetailUniao!I121:I126,"x") &gt; 0), "x", "")</f>
        <v/>
      </c>
      <c r="J19" s="34" t="str">
        <f>IF((COUNTIF(DetailUniao!J121:J126,"x") &gt; 0), "x", "")</f>
        <v/>
      </c>
      <c r="K19" s="14" t="str">
        <f>IF((COUNTIF(DetailUniao!K121:K126,"x") &gt; 0), "x", "")</f>
        <v/>
      </c>
      <c r="L19" s="14" t="str">
        <f>IF((COUNTIF(DetailUniao!L121:L126,"x") &gt; 0), "x", "")</f>
        <v/>
      </c>
      <c r="M19" s="14" t="str">
        <f>IF((COUNTIF(DetailUniao!M121:M126,"x") &gt; 0), "x", "")</f>
        <v/>
      </c>
      <c r="N19" s="14" t="str">
        <f>IF((COUNTIF(DetailUniao!N121:N126,"x") &gt; 0), "x", "")</f>
        <v/>
      </c>
      <c r="O19" s="34" t="str">
        <f>IF((COUNTIF(DetailUniao!O121:O126,"x") &gt; 0), "x", "")</f>
        <v/>
      </c>
      <c r="P19" s="14" t="str">
        <f>IF((COUNTIF(DetailUniao!P121:P126,"x") &gt; 0), "x", "")</f>
        <v/>
      </c>
      <c r="Q19" s="14" t="str">
        <f>IF((COUNTIF(DetailUniao!Q121:Q126,"x") &gt; 0), "x", "")</f>
        <v/>
      </c>
      <c r="R19" s="14" t="str">
        <f>IF((COUNTIF(DetailUniao!R121:R126,"x") &gt; 0), "x", "")</f>
        <v/>
      </c>
      <c r="S19" s="14" t="str">
        <f>IF((COUNTIF(DetailUniao!S121:S126,"x") &gt; 0), "x", "")</f>
        <v/>
      </c>
      <c r="T19" s="14" t="str">
        <f>IF((COUNTIF(DetailUniao!T121:T126,"x") &gt; 0), "x", "")</f>
        <v/>
      </c>
      <c r="U19" s="34" t="str">
        <f>IF((COUNTIF(DetailUniao!U121:U126,"x") &gt; 0), "x", "")</f>
        <v/>
      </c>
      <c r="V19" s="14" t="str">
        <f>IF((COUNTIF(DetailUniao!V121:V126,"x") &gt; 0), "x", "")</f>
        <v/>
      </c>
      <c r="W19" s="14" t="str">
        <f>IF((COUNTIF(DetailUniao!W121:W126,"x") &gt; 0), "x", "")</f>
        <v/>
      </c>
      <c r="X19" s="14" t="str">
        <f>IF((COUNTIF(DetailUniao!X121:X126,"x") &gt; 0), "x", "")</f>
        <v/>
      </c>
      <c r="Y19" s="14" t="str">
        <f>IF((COUNTIF(DetailUniao!Y121:Y126,"x") &gt; 0), "x", "")</f>
        <v/>
      </c>
      <c r="Z19" s="34" t="str">
        <f>IF((COUNTIF(DetailUniao!Z121:Z126,"x") &gt; 0), "x", "")</f>
        <v/>
      </c>
      <c r="AA19" s="14" t="str">
        <f>IF((COUNTIF(DetailUniao!AA121:AA126,"x") &gt; 0), "x", "")</f>
        <v/>
      </c>
      <c r="AB19" s="14" t="str">
        <f>IF((COUNTIF(DetailUniao!AB121:AB126,"x") &gt; 0), "x", "")</f>
        <v/>
      </c>
      <c r="AC19" s="14" t="str">
        <f>IF((COUNTIF(DetailUniao!AC121:AC126,"x") &gt; 0), "x", "")</f>
        <v/>
      </c>
      <c r="AD19" s="14" t="str">
        <f>IF((COUNTIF(DetailUniao!AD121:AD126,"x") &gt; 0), "x", "")</f>
        <v/>
      </c>
      <c r="AE19" s="14" t="str">
        <f>IF((COUNTIF(DetailUniao!AE121:AE126,"x") &gt; 0), "x", "")</f>
        <v/>
      </c>
      <c r="AF19" s="34" t="str">
        <f>IF((COUNTIF(DetailUniao!AF121:AF126,"x") &gt; 0), "x", "")</f>
        <v/>
      </c>
      <c r="AG19" s="14" t="str">
        <f>IF((COUNTIF(DetailUniao!AG121:AG126,"x") &gt; 0), "x", "")</f>
        <v/>
      </c>
      <c r="AH19" s="14" t="str">
        <f>IF((COUNTIF(DetailUniao!AH121:AH126,"x") &gt; 0), "x", "")</f>
        <v/>
      </c>
      <c r="AI19" s="14" t="str">
        <f>IF((COUNTIF(DetailUniao!AI121:AI126,"x") &gt; 0), "x", "")</f>
        <v/>
      </c>
      <c r="AJ19" s="34" t="str">
        <f>IF((COUNTIF(DetailUniao!AJ121:AJ126,"x") &gt; 0), "x", "")</f>
        <v/>
      </c>
      <c r="AK19" s="14" t="str">
        <f>IF((COUNTIF(DetailUniao!AK121:AK126,"x") &gt; 0), "x", "")</f>
        <v/>
      </c>
    </row>
    <row r="20" spans="1:37" x14ac:dyDescent="0.2">
      <c r="A20" t="s">
        <v>493</v>
      </c>
      <c r="B20" t="s">
        <v>834</v>
      </c>
      <c r="C20">
        <v>0</v>
      </c>
      <c r="D20">
        <v>0</v>
      </c>
      <c r="E20" t="b">
        <f>AND(OR(DetailUniao!F129&gt;0,DetailUniao!C129&lt;&gt;1),OR(DetailUniao!F130&gt;0,DetailUniao!C130&lt;&gt;1),OR(DetailUniao!F131&gt;0,DetailUniao!C131&lt;&gt;1),OR(DetailUniao!F132&gt;0,DetailUniao!C132&lt;&gt;1),OR(DetailUniao!F133&gt;0,DetailUniao!C133&lt;&gt;1))</f>
        <v>1</v>
      </c>
      <c r="F20" t="b">
        <f>AND(OR(DetailUniao!F129&gt;0,DetailUniao!C129&lt;&gt;2),OR(DetailUniao!F130&gt;0,DetailUniao!C130&lt;&gt;2),OR(DetailUniao!F131&gt;0,DetailUniao!C131&lt;&gt;2),OR(DetailUniao!F132&gt;0,DetailUniao!C132&lt;&gt;2),OR(DetailUniao!F133&gt;0,DetailUniao!C133&lt;&gt;2))</f>
        <v>1</v>
      </c>
      <c r="G20" t="str">
        <f>IF((COUNTIF(DetailUniao!G128:G133,"x") &gt; 0), "x", "")</f>
        <v/>
      </c>
      <c r="H20" s="14" t="str">
        <f>IF((COUNTIF(DetailUniao!H128:H133,"x") &gt; 0), "x", "")</f>
        <v/>
      </c>
      <c r="I20" s="14" t="str">
        <f>IF((COUNTIF(DetailUniao!I128:I133,"x") &gt; 0), "x", "")</f>
        <v/>
      </c>
      <c r="J20" s="34" t="str">
        <f>IF((COUNTIF(DetailUniao!J128:J133,"x") &gt; 0), "x", "")</f>
        <v/>
      </c>
      <c r="K20" s="14" t="str">
        <f>IF((COUNTIF(DetailUniao!K128:K133,"x") &gt; 0), "x", "")</f>
        <v/>
      </c>
      <c r="L20" s="14" t="str">
        <f>IF((COUNTIF(DetailUniao!L128:L133,"x") &gt; 0), "x", "")</f>
        <v/>
      </c>
      <c r="M20" s="14" t="str">
        <f>IF((COUNTIF(DetailUniao!M128:M133,"x") &gt; 0), "x", "")</f>
        <v/>
      </c>
      <c r="N20" s="14" t="str">
        <f>IF((COUNTIF(DetailUniao!N128:N133,"x") &gt; 0), "x", "")</f>
        <v/>
      </c>
      <c r="O20" s="34" t="str">
        <f>IF((COUNTIF(DetailUniao!O128:O133,"x") &gt; 0), "x", "")</f>
        <v/>
      </c>
      <c r="P20" s="14" t="str">
        <f>IF((COUNTIF(DetailUniao!P128:P133,"x") &gt; 0), "x", "")</f>
        <v/>
      </c>
      <c r="Q20" s="14" t="str">
        <f>IF((COUNTIF(DetailUniao!Q128:Q133,"x") &gt; 0), "x", "")</f>
        <v/>
      </c>
      <c r="R20" s="14" t="str">
        <f>IF((COUNTIF(DetailUniao!R128:R133,"x") &gt; 0), "x", "")</f>
        <v/>
      </c>
      <c r="S20" s="14" t="str">
        <f>IF((COUNTIF(DetailUniao!S128:S133,"x") &gt; 0), "x", "")</f>
        <v/>
      </c>
      <c r="T20" s="14" t="str">
        <f>IF((COUNTIF(DetailUniao!T128:T133,"x") &gt; 0), "x", "")</f>
        <v/>
      </c>
      <c r="U20" s="34" t="str">
        <f>IF((COUNTIF(DetailUniao!U128:U133,"x") &gt; 0), "x", "")</f>
        <v/>
      </c>
      <c r="V20" s="14" t="str">
        <f>IF((COUNTIF(DetailUniao!V128:V133,"x") &gt; 0), "x", "")</f>
        <v/>
      </c>
      <c r="W20" s="14" t="str">
        <f>IF((COUNTIF(DetailUniao!W128:W133,"x") &gt; 0), "x", "")</f>
        <v/>
      </c>
      <c r="X20" s="14" t="str">
        <f>IF((COUNTIF(DetailUniao!X128:X133,"x") &gt; 0), "x", "")</f>
        <v/>
      </c>
      <c r="Y20" s="14" t="str">
        <f>IF((COUNTIF(DetailUniao!Y128:Y133,"x") &gt; 0), "x", "")</f>
        <v/>
      </c>
      <c r="Z20" s="34" t="str">
        <f>IF((COUNTIF(DetailUniao!Z128:Z133,"x") &gt; 0), "x", "")</f>
        <v/>
      </c>
      <c r="AA20" s="14" t="str">
        <f>IF((COUNTIF(DetailUniao!AA128:AA133,"x") &gt; 0), "x", "")</f>
        <v/>
      </c>
      <c r="AB20" s="14" t="str">
        <f>IF((COUNTIF(DetailUniao!AB128:AB133,"x") &gt; 0), "x", "")</f>
        <v/>
      </c>
      <c r="AC20" s="14" t="str">
        <f>IF((COUNTIF(DetailUniao!AC128:AC133,"x") &gt; 0), "x", "")</f>
        <v/>
      </c>
      <c r="AD20" s="14" t="str">
        <f>IF((COUNTIF(DetailUniao!AD128:AD133,"x") &gt; 0), "x", "")</f>
        <v/>
      </c>
      <c r="AE20" s="14" t="str">
        <f>IF((COUNTIF(DetailUniao!AE128:AE133,"x") &gt; 0), "x", "")</f>
        <v/>
      </c>
      <c r="AF20" s="34" t="str">
        <f>IF((COUNTIF(DetailUniao!AF128:AF133,"x") &gt; 0), "x", "")</f>
        <v/>
      </c>
      <c r="AG20" s="14" t="str">
        <f>IF((COUNTIF(DetailUniao!AG128:AG133,"x") &gt; 0), "x", "")</f>
        <v/>
      </c>
      <c r="AH20" s="14" t="str">
        <f>IF((COUNTIF(DetailUniao!AH128:AH133,"x") &gt; 0), "x", "")</f>
        <v/>
      </c>
      <c r="AI20" s="14" t="str">
        <f>IF((COUNTIF(DetailUniao!AI128:AI133,"x") &gt; 0), "x", "")</f>
        <v/>
      </c>
      <c r="AJ20" s="34" t="str">
        <f>IF((COUNTIF(DetailUniao!AJ128:AJ133,"x") &gt; 0), "x", "")</f>
        <v/>
      </c>
      <c r="AK20" s="14" t="str">
        <f>IF((COUNTIF(DetailUniao!AK128:AK133,"x") &gt; 0), "x", "")</f>
        <v/>
      </c>
    </row>
    <row r="21" spans="1:37" x14ac:dyDescent="0.2">
      <c r="A21" t="s">
        <v>493</v>
      </c>
      <c r="B21" t="s">
        <v>748</v>
      </c>
      <c r="C21">
        <v>0</v>
      </c>
      <c r="D21">
        <v>0</v>
      </c>
      <c r="E21" t="b">
        <f>AND(OR(DetailUniao!F136&gt;0,DetailUniao!C136&lt;&gt;1),OR(DetailUniao!F137&gt;0,DetailUniao!C137&lt;&gt;1),OR(DetailUniao!F138&gt;0,DetailUniao!C138&lt;&gt;1),OR(DetailUniao!F139&gt;0,DetailUniao!C139&lt;&gt;1),OR(DetailUniao!F140&gt;0,DetailUniao!C140&lt;&gt;1),OR(DetailUniao!F141&gt;0,DetailUniao!C141&lt;&gt;1))</f>
        <v>1</v>
      </c>
      <c r="F21" t="b">
        <f>AND(OR(DetailUniao!F136&gt;0,DetailUniao!C136&lt;&gt;2),OR(DetailUniao!F137&gt;0,DetailUniao!C137&lt;&gt;2),OR(DetailUniao!F138&gt;0,DetailUniao!C138&lt;&gt;2),OR(DetailUniao!F139&gt;0,DetailUniao!C139&lt;&gt;2),OR(DetailUniao!F140&gt;0,DetailUniao!C140&lt;&gt;2),OR(DetailUniao!F141&gt;0,DetailUniao!C141&lt;&gt;2))</f>
        <v>1</v>
      </c>
      <c r="G21" t="str">
        <f>IF((COUNTIF(DetailUniao!G135:G141,"x") &gt; 0), "x", "")</f>
        <v/>
      </c>
      <c r="H21" s="14" t="str">
        <f>IF((COUNTIF(DetailUniao!H135:H141,"x") &gt; 0), "x", "")</f>
        <v/>
      </c>
      <c r="I21" s="14" t="str">
        <f>IF((COUNTIF(DetailUniao!I135:I141,"x") &gt; 0), "x", "")</f>
        <v/>
      </c>
      <c r="J21" s="34" t="str">
        <f>IF((COUNTIF(DetailUniao!J135:J141,"x") &gt; 0), "x", "")</f>
        <v/>
      </c>
      <c r="K21" s="14" t="str">
        <f>IF((COUNTIF(DetailUniao!K135:K141,"x") &gt; 0), "x", "")</f>
        <v/>
      </c>
      <c r="L21" s="14" t="str">
        <f>IF((COUNTIF(DetailUniao!L135:L141,"x") &gt; 0), "x", "")</f>
        <v/>
      </c>
      <c r="M21" s="14" t="str">
        <f>IF((COUNTIF(DetailUniao!M135:M141,"x") &gt; 0), "x", "")</f>
        <v/>
      </c>
      <c r="N21" s="14" t="str">
        <f>IF((COUNTIF(DetailUniao!N135:N141,"x") &gt; 0), "x", "")</f>
        <v/>
      </c>
      <c r="O21" s="34" t="str">
        <f>IF((COUNTIF(DetailUniao!O135:O141,"x") &gt; 0), "x", "")</f>
        <v/>
      </c>
      <c r="P21" s="14" t="str">
        <f>IF((COUNTIF(DetailUniao!P135:P141,"x") &gt; 0), "x", "")</f>
        <v/>
      </c>
      <c r="Q21" s="14" t="str">
        <f>IF((COUNTIF(DetailUniao!Q135:Q141,"x") &gt; 0), "x", "")</f>
        <v/>
      </c>
      <c r="R21" s="14" t="str">
        <f>IF((COUNTIF(DetailUniao!R135:R141,"x") &gt; 0), "x", "")</f>
        <v/>
      </c>
      <c r="S21" s="14" t="str">
        <f>IF((COUNTIF(DetailUniao!S135:S141,"x") &gt; 0), "x", "")</f>
        <v/>
      </c>
      <c r="T21" s="14" t="str">
        <f>IF((COUNTIF(DetailUniao!T135:T141,"x") &gt; 0), "x", "")</f>
        <v/>
      </c>
      <c r="U21" s="34" t="str">
        <f>IF((COUNTIF(DetailUniao!U135:U141,"x") &gt; 0), "x", "")</f>
        <v/>
      </c>
      <c r="V21" s="14" t="str">
        <f>IF((COUNTIF(DetailUniao!V135:V141,"x") &gt; 0), "x", "")</f>
        <v/>
      </c>
      <c r="W21" s="14" t="str">
        <f>IF((COUNTIF(DetailUniao!W135:W141,"x") &gt; 0), "x", "")</f>
        <v/>
      </c>
      <c r="X21" s="14" t="str">
        <f>IF((COUNTIF(DetailUniao!X135:X141,"x") &gt; 0), "x", "")</f>
        <v/>
      </c>
      <c r="Y21" s="14" t="str">
        <f>IF((COUNTIF(DetailUniao!Y135:Y141,"x") &gt; 0), "x", "")</f>
        <v/>
      </c>
      <c r="Z21" s="34" t="str">
        <f>IF((COUNTIF(DetailUniao!Z135:Z141,"x") &gt; 0), "x", "")</f>
        <v/>
      </c>
      <c r="AA21" s="14" t="str">
        <f>IF((COUNTIF(DetailUniao!AA135:AA141,"x") &gt; 0), "x", "")</f>
        <v/>
      </c>
      <c r="AB21" s="14" t="str">
        <f>IF((COUNTIF(DetailUniao!AB135:AB141,"x") &gt; 0), "x", "")</f>
        <v/>
      </c>
      <c r="AC21" s="14" t="str">
        <f>IF((COUNTIF(DetailUniao!AC135:AC141,"x") &gt; 0), "x", "")</f>
        <v/>
      </c>
      <c r="AD21" s="14" t="str">
        <f>IF((COUNTIF(DetailUniao!AD135:AD141,"x") &gt; 0), "x", "")</f>
        <v/>
      </c>
      <c r="AE21" s="14" t="str">
        <f>IF((COUNTIF(DetailUniao!AE135:AE141,"x") &gt; 0), "x", "")</f>
        <v/>
      </c>
      <c r="AF21" s="34" t="str">
        <f>IF((COUNTIF(DetailUniao!AF135:AF141,"x") &gt; 0), "x", "")</f>
        <v/>
      </c>
      <c r="AG21" s="14" t="str">
        <f>IF((COUNTIF(DetailUniao!AG135:AG141,"x") &gt; 0), "x", "")</f>
        <v/>
      </c>
      <c r="AH21" s="14" t="str">
        <f>IF((COUNTIF(DetailUniao!AH135:AH141,"x") &gt; 0), "x", "")</f>
        <v>x</v>
      </c>
      <c r="AI21" s="14" t="str">
        <f>IF((COUNTIF(DetailUniao!AI135:AI141,"x") &gt; 0), "x", "")</f>
        <v/>
      </c>
      <c r="AJ21" s="34" t="str">
        <f>IF((COUNTIF(DetailUniao!AJ135:AJ141,"x") &gt; 0), "x", "")</f>
        <v/>
      </c>
      <c r="AK21" s="14" t="str">
        <f>IF((COUNTIF(DetailUniao!AK135:AK141,"x") &gt; 0), "x", "")</f>
        <v/>
      </c>
    </row>
    <row r="22" spans="1:37" x14ac:dyDescent="0.2">
      <c r="H22" s="14"/>
      <c r="I22" s="14"/>
      <c r="K22" s="14"/>
      <c r="L22" s="14"/>
      <c r="M22" s="14"/>
      <c r="N22" s="14"/>
      <c r="P22" s="14"/>
      <c r="Q22" s="14"/>
      <c r="R22" s="14"/>
      <c r="S22" s="14"/>
      <c r="T22" s="14"/>
      <c r="V22" s="14"/>
      <c r="W22" s="14"/>
      <c r="X22" s="14"/>
      <c r="Y22" s="14"/>
      <c r="AA22" s="14"/>
      <c r="AB22" s="14"/>
      <c r="AC22" s="14"/>
      <c r="AD22" s="14"/>
      <c r="AE22" s="14"/>
      <c r="AG22" s="14"/>
      <c r="AH22" s="14"/>
      <c r="AI22" s="14"/>
      <c r="AK22" s="14"/>
    </row>
    <row r="23" spans="1:37" x14ac:dyDescent="0.2">
      <c r="A23" t="s">
        <v>513</v>
      </c>
      <c r="B23" t="s">
        <v>741</v>
      </c>
      <c r="C23">
        <v>1</v>
      </c>
      <c r="D23">
        <v>0</v>
      </c>
      <c r="E23" t="b">
        <f>AND(OR(DetailUniao!F144&gt;0,DetailUniao!C144&lt;&gt;1),OR(DetailUniao!F145&gt;0,DetailUniao!C145&lt;&gt;1),OR(DetailUniao!F146&gt;0,DetailUniao!C146&lt;&gt;1),OR(DetailUniao!F147&gt;0,DetailUniao!C147&lt;&gt;1),OR(DetailUniao!F148&gt;0,DetailUniao!C148&lt;&gt;1))</f>
        <v>0</v>
      </c>
      <c r="F23" t="b">
        <f>AND(OR(DetailUniao!F144&gt;0,DetailUniao!C144&lt;&gt;2),OR(DetailUniao!F145&gt;0,DetailUniao!C145&lt;&gt;2),OR(DetailUniao!F146&gt;0,DetailUniao!C146&lt;&gt;2),OR(DetailUniao!F147&gt;0,DetailUniao!C147&lt;&gt;2),OR(DetailUniao!F148&gt;0,DetailUniao!C148&lt;&gt;2))</f>
        <v>1</v>
      </c>
      <c r="G23" t="str">
        <f>IF((COUNTIF(DetailUniao!G143:G148,"x") &gt; 0), "x", "")</f>
        <v>x</v>
      </c>
      <c r="H23" s="14" t="str">
        <f>IF((COUNTIF(DetailUniao!H143:H148,"x") &gt; 0), "x", "")</f>
        <v/>
      </c>
      <c r="I23" s="14" t="str">
        <f>IF((COUNTIF(DetailUniao!I143:I148,"x") &gt; 0), "x", "")</f>
        <v/>
      </c>
      <c r="J23" s="34" t="str">
        <f>IF((COUNTIF(DetailUniao!J143:J148,"x") &gt; 0), "x", "")</f>
        <v/>
      </c>
      <c r="K23" s="14" t="str">
        <f>IF((COUNTIF(DetailUniao!K143:K148,"x") &gt; 0), "x", "")</f>
        <v>x</v>
      </c>
      <c r="L23" s="14" t="str">
        <f>IF((COUNTIF(DetailUniao!L143:L148,"x") &gt; 0), "x", "")</f>
        <v/>
      </c>
      <c r="M23" s="14" t="str">
        <f>IF((COUNTIF(DetailUniao!M143:M148,"x") &gt; 0), "x", "")</f>
        <v/>
      </c>
      <c r="N23" s="14" t="str">
        <f>IF((COUNTIF(DetailUniao!N143:N148,"x") &gt; 0), "x", "")</f>
        <v/>
      </c>
      <c r="O23" s="34" t="str">
        <f>IF((COUNTIF(DetailUniao!O143:O148,"x") &gt; 0), "x", "")</f>
        <v/>
      </c>
      <c r="P23" s="14" t="str">
        <f>IF((COUNTIF(DetailUniao!P143:P148,"x") &gt; 0), "x", "")</f>
        <v>x</v>
      </c>
      <c r="Q23" s="14" t="str">
        <f>IF((COUNTIF(DetailUniao!Q143:Q148,"x") &gt; 0), "x", "")</f>
        <v>x</v>
      </c>
      <c r="R23" s="14" t="str">
        <f>IF((COUNTIF(DetailUniao!R143:R148,"x") &gt; 0), "x", "")</f>
        <v/>
      </c>
      <c r="S23" s="14" t="str">
        <f>IF((COUNTIF(DetailUniao!S143:S148,"x") &gt; 0), "x", "")</f>
        <v/>
      </c>
      <c r="T23" s="14" t="str">
        <f>IF((COUNTIF(DetailUniao!T143:T148,"x") &gt; 0), "x", "")</f>
        <v/>
      </c>
      <c r="U23" s="34" t="str">
        <f>IF((COUNTIF(DetailUniao!U143:U148,"x") &gt; 0), "x", "")</f>
        <v/>
      </c>
      <c r="V23" s="14" t="str">
        <f>IF((COUNTIF(DetailUniao!V143:V148,"x") &gt; 0), "x", "")</f>
        <v/>
      </c>
      <c r="W23" s="14" t="str">
        <f>IF((COUNTIF(DetailUniao!W143:W148,"x") &gt; 0), "x", "")</f>
        <v>x</v>
      </c>
      <c r="X23" s="14" t="str">
        <f>IF((COUNTIF(DetailUniao!X143:X148,"x") &gt; 0), "x", "")</f>
        <v/>
      </c>
      <c r="Y23" s="14" t="str">
        <f>IF((COUNTIF(DetailUniao!Y143:Y148,"x") &gt; 0), "x", "")</f>
        <v/>
      </c>
      <c r="Z23" s="34" t="str">
        <f>IF((COUNTIF(DetailUniao!Z143:Z148,"x") &gt; 0), "x", "")</f>
        <v/>
      </c>
      <c r="AA23" s="14" t="str">
        <f>IF((COUNTIF(DetailUniao!AA143:AA148,"x") &gt; 0), "x", "")</f>
        <v/>
      </c>
      <c r="AB23" s="14" t="str">
        <f>IF((COUNTIF(DetailUniao!AB143:AB148,"x") &gt; 0), "x", "")</f>
        <v/>
      </c>
      <c r="AC23" s="14" t="str">
        <f>IF((COUNTIF(DetailUniao!AC143:AC148,"x") &gt; 0), "x", "")</f>
        <v>x</v>
      </c>
      <c r="AD23" s="14" t="str">
        <f>IF((COUNTIF(DetailUniao!AD143:AD148,"x") &gt; 0), "x", "")</f>
        <v/>
      </c>
      <c r="AE23" s="14" t="str">
        <f>IF((COUNTIF(DetailUniao!AE143:AE148,"x") &gt; 0), "x", "")</f>
        <v/>
      </c>
      <c r="AF23" s="34" t="str">
        <f>IF((COUNTIF(DetailUniao!AF143:AF148,"x") &gt; 0), "x", "")</f>
        <v/>
      </c>
      <c r="AG23" s="14" t="str">
        <f>IF((COUNTIF(DetailUniao!AG143:AG148,"x") &gt; 0), "x", "")</f>
        <v>x</v>
      </c>
      <c r="AH23" s="14" t="str">
        <f>IF((COUNTIF(DetailUniao!AH143:AH148,"x") &gt; 0), "x", "")</f>
        <v/>
      </c>
      <c r="AI23" s="14" t="str">
        <f>IF((COUNTIF(DetailUniao!AI143:AI148,"x") &gt; 0), "x", "")</f>
        <v/>
      </c>
      <c r="AJ23" s="34" t="str">
        <f>IF((COUNTIF(DetailUniao!AJ143:AJ148,"x") &gt; 0), "x", "")</f>
        <v/>
      </c>
      <c r="AK23" s="14" t="str">
        <f>IF((COUNTIF(DetailUniao!AK143:AK148,"x") &gt; 0), "x", "")</f>
        <v/>
      </c>
    </row>
    <row r="24" spans="1:37" x14ac:dyDescent="0.2">
      <c r="A24" t="s">
        <v>513</v>
      </c>
      <c r="B24" t="s">
        <v>742</v>
      </c>
      <c r="C24">
        <v>0</v>
      </c>
      <c r="D24">
        <v>0</v>
      </c>
      <c r="E24" t="b">
        <f>AND(OR(DetailUniao!F151&gt;0,DetailUniao!C151&lt;&gt;1),OR(DetailUniao!F152&gt;0,DetailUniao!C152&lt;&gt;1),OR(DetailUniao!F153&gt;0,DetailUniao!C153&lt;&gt;1),OR(DetailUniao!F154&gt;0,DetailUniao!C154&lt;&gt;1),OR(DetailUniao!F155&gt;0,DetailUniao!C155&lt;&gt;1),OR(DetailUniao!F156&gt;0,DetailUniao!C156&lt;&gt;1),OR(DetailUniao!F157&gt;0,DetailUniao!C157&lt;&gt;1),OR(DetailUniao!F158&gt;0,DetailUniao!C158&lt;&gt;1),OR(DetailUniao!F159&gt;0,DetailUniao!C159&lt;&gt;1),OR(DetailUniao!F160&gt;0,DetailUniao!C160&lt;&gt;1))</f>
        <v>1</v>
      </c>
      <c r="F24" t="b">
        <f>AND(OR(DetailUniao!F151&gt;0,DetailUniao!C151&lt;&gt;2),OR(DetailUniao!F152&gt;0,DetailUniao!C152&lt;&gt;2),OR(DetailUniao!F153&gt;0,DetailUniao!C153&lt;&gt;2),OR(DetailUniao!F154&gt;0,DetailUniao!C154&lt;&gt;2),OR(DetailUniao!F155&gt;0,DetailUniao!C155&lt;&gt;2),OR(DetailUniao!F156&gt;0,DetailUniao!C156&lt;&gt;2),OR(DetailUniao!F157&gt;0,DetailUniao!C157&lt;&gt;2),OR(DetailUniao!F158&gt;0,DetailUniao!C158&lt;&gt;2),OR(DetailUniao!F159&gt;0,DetailUniao!C159&lt;&gt;2),OR(DetailUniao!F160&gt;0,DetailUniao!C160&lt;&gt;2))</f>
        <v>1</v>
      </c>
      <c r="G24" t="str">
        <f>IF((COUNTIF(DetailUniao!G150:G160,"x") &gt; 0), "x", "")</f>
        <v/>
      </c>
      <c r="H24" s="14" t="str">
        <f>IF((COUNTIF(DetailUniao!H150:H160,"x") &gt; 0), "x", "")</f>
        <v/>
      </c>
      <c r="I24" s="14" t="str">
        <f>IF((COUNTIF(DetailUniao!I150:I160,"x") &gt; 0), "x", "")</f>
        <v/>
      </c>
      <c r="J24" s="34" t="str">
        <f>IF((COUNTIF(DetailUniao!J150:J160,"x") &gt; 0), "x", "")</f>
        <v/>
      </c>
      <c r="K24" s="14" t="str">
        <f>IF((COUNTIF(DetailUniao!K150:K160,"x") &gt; 0), "x", "")</f>
        <v/>
      </c>
      <c r="L24" s="14" t="str">
        <f>IF((COUNTIF(DetailUniao!L150:L160,"x") &gt; 0), "x", "")</f>
        <v/>
      </c>
      <c r="M24" s="14" t="str">
        <f>IF((COUNTIF(DetailUniao!M150:M160,"x") &gt; 0), "x", "")</f>
        <v/>
      </c>
      <c r="N24" s="14" t="str">
        <f>IF((COUNTIF(DetailUniao!N150:N160,"x") &gt; 0), "x", "")</f>
        <v/>
      </c>
      <c r="O24" s="34" t="str">
        <f>IF((COUNTIF(DetailUniao!O150:O160,"x") &gt; 0), "x", "")</f>
        <v/>
      </c>
      <c r="P24" s="14" t="str">
        <f>IF((COUNTIF(DetailUniao!P150:P160,"x") &gt; 0), "x", "")</f>
        <v/>
      </c>
      <c r="Q24" s="14" t="str">
        <f>IF((COUNTIF(DetailUniao!Q150:Q160,"x") &gt; 0), "x", "")</f>
        <v/>
      </c>
      <c r="R24" s="14" t="str">
        <f>IF((COUNTIF(DetailUniao!R150:R160,"x") &gt; 0), "x", "")</f>
        <v/>
      </c>
      <c r="S24" s="14" t="str">
        <f>IF((COUNTIF(DetailUniao!S150:S160,"x") &gt; 0), "x", "")</f>
        <v/>
      </c>
      <c r="T24" s="14" t="str">
        <f>IF((COUNTIF(DetailUniao!T150:T160,"x") &gt; 0), "x", "")</f>
        <v/>
      </c>
      <c r="U24" s="34" t="str">
        <f>IF((COUNTIF(DetailUniao!U150:U160,"x") &gt; 0), "x", "")</f>
        <v/>
      </c>
      <c r="V24" s="14" t="str">
        <f>IF((COUNTIF(DetailUniao!V150:V160,"x") &gt; 0), "x", "")</f>
        <v/>
      </c>
      <c r="W24" s="14" t="str">
        <f>IF((COUNTIF(DetailUniao!W150:W160,"x") &gt; 0), "x", "")</f>
        <v/>
      </c>
      <c r="X24" s="14" t="str">
        <f>IF((COUNTIF(DetailUniao!X150:X160,"x") &gt; 0), "x", "")</f>
        <v/>
      </c>
      <c r="Y24" s="14" t="str">
        <f>IF((COUNTIF(DetailUniao!Y150:Y160,"x") &gt; 0), "x", "")</f>
        <v/>
      </c>
      <c r="Z24" s="34" t="str">
        <f>IF((COUNTIF(DetailUniao!Z150:Z160,"x") &gt; 0), "x", "")</f>
        <v/>
      </c>
      <c r="AA24" s="14" t="str">
        <f>IF((COUNTIF(DetailUniao!AA150:AA160,"x") &gt; 0), "x", "")</f>
        <v/>
      </c>
      <c r="AB24" s="14" t="str">
        <f>IF((COUNTIF(DetailUniao!AB150:AB160,"x") &gt; 0), "x", "")</f>
        <v/>
      </c>
      <c r="AC24" s="14" t="str">
        <f>IF((COUNTIF(DetailUniao!AC150:AC160,"x") &gt; 0), "x", "")</f>
        <v/>
      </c>
      <c r="AD24" s="14" t="str">
        <f>IF((COUNTIF(DetailUniao!AD150:AD160,"x") &gt; 0), "x", "")</f>
        <v/>
      </c>
      <c r="AE24" s="14" t="str">
        <f>IF((COUNTIF(DetailUniao!AE150:AE160,"x") &gt; 0), "x", "")</f>
        <v/>
      </c>
      <c r="AF24" s="34" t="str">
        <f>IF((COUNTIF(DetailUniao!AF150:AF160,"x") &gt; 0), "x", "")</f>
        <v/>
      </c>
      <c r="AG24" s="14" t="str">
        <f>IF((COUNTIF(DetailUniao!AG150:AG160,"x") &gt; 0), "x", "")</f>
        <v/>
      </c>
      <c r="AH24" s="14" t="str">
        <f>IF((COUNTIF(DetailUniao!AH150:AH160,"x") &gt; 0), "x", "")</f>
        <v/>
      </c>
      <c r="AI24" s="14" t="str">
        <f>IF((COUNTIF(DetailUniao!AI150:AI160,"x") &gt; 0), "x", "")</f>
        <v/>
      </c>
      <c r="AJ24" s="34" t="str">
        <f>IF((COUNTIF(DetailUniao!AJ150:AJ160,"x") &gt; 0), "x", "")</f>
        <v/>
      </c>
      <c r="AK24" s="14" t="str">
        <f>IF((COUNTIF(DetailUniao!AK150:AK160,"x") &gt; 0), "x", "")</f>
        <v/>
      </c>
    </row>
    <row r="25" spans="1:37" x14ac:dyDescent="0.2">
      <c r="A25" t="s">
        <v>513</v>
      </c>
      <c r="B25" t="s">
        <v>601</v>
      </c>
      <c r="C25">
        <v>0</v>
      </c>
      <c r="D25">
        <v>0</v>
      </c>
      <c r="E25" t="b">
        <f>AND(OR(DetailUniao!F163&gt;0,DetailUniao!C163&lt;&gt;1),OR(DetailUniao!F164&gt;0,DetailUniao!C164&lt;&gt;1),OR(DetailUniao!F165&gt;0,DetailUniao!C165&lt;&gt;1),OR(DetailUniao!F166&gt;0,DetailUniao!C166&lt;&gt;1),OR(DetailUniao!F167&gt;0,DetailUniao!C167&lt;&gt;1),OR(DetailUniao!F168&gt;0,DetailUniao!C168&lt;&gt;1),OR(DetailUniao!F169&gt;0,DetailUniao!C169&lt;&gt;1),OR(DetailUniao!F170&gt;0,DetailUniao!C170&lt;&gt;1),OR(DetailUniao!F171&gt;0,DetailUniao!C171&lt;&gt;1),OR(DetailUniao!F172&gt;0,DetailUniao!C172&lt;&gt;1),OR(DetailUniao!F173&gt;0,DetailUniao!C173&lt;&gt;1),OR(DetailUniao!F174&gt;0,DetailUniao!C174&lt;&gt;1))</f>
        <v>1</v>
      </c>
      <c r="F25" t="b">
        <f>AND(OR(DetailUniao!F163&gt;0,DetailUniao!C163&lt;&gt;2),OR(DetailUniao!F164&gt;0,DetailUniao!C164&lt;&gt;2),OR(DetailUniao!F165&gt;0,DetailUniao!C165&lt;&gt;2),OR(DetailUniao!F166&gt;0,DetailUniao!C166&lt;&gt;2),OR(DetailUniao!F167&gt;0,DetailUniao!C167&lt;&gt;2),OR(DetailUniao!F168&gt;0,DetailUniao!C168&lt;&gt;2),OR(DetailUniao!F169&gt;0,DetailUniao!C169&lt;&gt;2),OR(DetailUniao!F170&gt;0,DetailUniao!C170&lt;&gt;2),OR(DetailUniao!F171&gt;0,DetailUniao!C171&lt;&gt;2),OR(DetailUniao!F172&gt;0,DetailUniao!C172&lt;&gt;2),OR(DetailUniao!F173&gt;0,DetailUniao!C173&lt;&gt;2),OR(DetailUniao!F174&gt;0,DetailUniao!C174&lt;&gt;2))</f>
        <v>1</v>
      </c>
      <c r="G25" t="str">
        <f>IF((COUNTIF(DetailUniao!G162:G174,"x") &gt; 0), "x", "")</f>
        <v>x</v>
      </c>
      <c r="H25" s="14" t="str">
        <f>IF((COUNTIF(DetailUniao!H162:H174,"x") &gt; 0), "x", "")</f>
        <v/>
      </c>
      <c r="I25" s="14" t="str">
        <f>IF((COUNTIF(DetailUniao!I162:I174,"x") &gt; 0), "x", "")</f>
        <v/>
      </c>
      <c r="J25" s="34" t="str">
        <f>IF((COUNTIF(DetailUniao!J162:J174,"x") &gt; 0), "x", "")</f>
        <v/>
      </c>
      <c r="K25" s="14" t="str">
        <f>IF((COUNTIF(DetailUniao!K162:K174,"x") &gt; 0), "x", "")</f>
        <v>x</v>
      </c>
      <c r="L25" s="14" t="str">
        <f>IF((COUNTIF(DetailUniao!L162:L174,"x") &gt; 0), "x", "")</f>
        <v/>
      </c>
      <c r="M25" s="14" t="str">
        <f>IF((COUNTIF(DetailUniao!M162:M174,"x") &gt; 0), "x", "")</f>
        <v/>
      </c>
      <c r="N25" s="14" t="str">
        <f>IF((COUNTIF(DetailUniao!N162:N174,"x") &gt; 0), "x", "")</f>
        <v/>
      </c>
      <c r="O25" s="34" t="str">
        <f>IF((COUNTIF(DetailUniao!O162:O174,"x") &gt; 0), "x", "")</f>
        <v/>
      </c>
      <c r="P25" s="14" t="str">
        <f>IF((COUNTIF(DetailUniao!P162:P174,"x") &gt; 0), "x", "")</f>
        <v>x</v>
      </c>
      <c r="Q25" s="14" t="str">
        <f>IF((COUNTIF(DetailUniao!Q162:Q174,"x") &gt; 0), "x", "")</f>
        <v>x</v>
      </c>
      <c r="R25" s="14" t="str">
        <f>IF((COUNTIF(DetailUniao!R162:R174,"x") &gt; 0), "x", "")</f>
        <v/>
      </c>
      <c r="S25" s="14" t="str">
        <f>IF((COUNTIF(DetailUniao!S162:S174,"x") &gt; 0), "x", "")</f>
        <v/>
      </c>
      <c r="T25" s="14" t="str">
        <f>IF((COUNTIF(DetailUniao!T162:T174,"x") &gt; 0), "x", "")</f>
        <v/>
      </c>
      <c r="U25" s="34" t="str">
        <f>IF((COUNTIF(DetailUniao!U162:U174,"x") &gt; 0), "x", "")</f>
        <v/>
      </c>
      <c r="V25" s="14" t="str">
        <f>IF((COUNTIF(DetailUniao!V162:V174,"x") &gt; 0), "x", "")</f>
        <v/>
      </c>
      <c r="W25" s="14" t="str">
        <f>IF((COUNTIF(DetailUniao!W162:W174,"x") &gt; 0), "x", "")</f>
        <v>x</v>
      </c>
      <c r="X25" s="14" t="str">
        <f>IF((COUNTIF(DetailUniao!X162:X174,"x") &gt; 0), "x", "")</f>
        <v>x</v>
      </c>
      <c r="Y25" s="14" t="str">
        <f>IF((COUNTIF(DetailUniao!Y162:Y174,"x") &gt; 0), "x", "")</f>
        <v/>
      </c>
      <c r="Z25" s="34" t="str">
        <f>IF((COUNTIF(DetailUniao!Z162:Z174,"x") &gt; 0), "x", "")</f>
        <v/>
      </c>
      <c r="AA25" s="14" t="str">
        <f>IF((COUNTIF(DetailUniao!AA162:AA174,"x") &gt; 0), "x", "")</f>
        <v/>
      </c>
      <c r="AB25" s="14" t="str">
        <f>IF((COUNTIF(DetailUniao!AB162:AB174,"x") &gt; 0), "x", "")</f>
        <v/>
      </c>
      <c r="AC25" s="14" t="str">
        <f>IF((COUNTIF(DetailUniao!AC162:AC174,"x") &gt; 0), "x", "")</f>
        <v>x</v>
      </c>
      <c r="AD25" s="14" t="str">
        <f>IF((COUNTIF(DetailUniao!AD162:AD174,"x") &gt; 0), "x", "")</f>
        <v>x</v>
      </c>
      <c r="AE25" s="14" t="str">
        <f>IF((COUNTIF(DetailUniao!AE162:AE174,"x") &gt; 0), "x", "")</f>
        <v/>
      </c>
      <c r="AF25" s="34" t="str">
        <f>IF((COUNTIF(DetailUniao!AF162:AF174,"x") &gt; 0), "x", "")</f>
        <v/>
      </c>
      <c r="AG25" s="14" t="str">
        <f>IF((COUNTIF(DetailUniao!AG162:AG174,"x") &gt; 0), "x", "")</f>
        <v>x</v>
      </c>
      <c r="AH25" s="14" t="str">
        <f>IF((COUNTIF(DetailUniao!AH162:AH174,"x") &gt; 0), "x", "")</f>
        <v>x</v>
      </c>
      <c r="AI25" s="14" t="str">
        <f>IF((COUNTIF(DetailUniao!AI162:AI174,"x") &gt; 0), "x", "")</f>
        <v/>
      </c>
      <c r="AJ25" s="34" t="str">
        <f>IF((COUNTIF(DetailUniao!AJ162:AJ174,"x") &gt; 0), "x", "")</f>
        <v/>
      </c>
      <c r="AK25" s="14" t="str">
        <f>IF((COUNTIF(DetailUniao!AK162:AK174,"x") &gt; 0), "x", "")</f>
        <v/>
      </c>
    </row>
    <row r="26" spans="1:37" x14ac:dyDescent="0.2">
      <c r="A26" t="s">
        <v>513</v>
      </c>
      <c r="B26" t="s">
        <v>822</v>
      </c>
      <c r="C26">
        <v>0</v>
      </c>
      <c r="D26">
        <v>0</v>
      </c>
      <c r="E26" t="b">
        <f>AND(OR(DetailUniao!F177&gt;0,DetailUniao!C177&lt;&gt;1),OR(DetailUniao!F178&gt;0,DetailUniao!C178&lt;&gt;1),OR(DetailUniao!F179&gt;0,DetailUniao!C179&lt;&gt;1),OR(DetailUniao!F180&gt;0,DetailUniao!C180&lt;&gt;1),OR(DetailUniao!F181&gt;0,DetailUniao!C181&lt;&gt;1),OR(DetailUniao!F182&gt;0,DetailUniao!C182&lt;&gt;1))</f>
        <v>1</v>
      </c>
      <c r="F26" t="b">
        <f>AND(OR(DetailUniao!F177&gt;0,DetailUniao!C177&lt;&gt;2),OR(DetailUniao!F178&gt;0,DetailUniao!C178&lt;&gt;2),OR(DetailUniao!F179&gt;0,DetailUniao!C179&lt;&gt;2),OR(DetailUniao!F180&gt;0,DetailUniao!C180&lt;&gt;2),OR(DetailUniao!F181&gt;0,DetailUniao!C181&lt;&gt;2),OR(DetailUniao!F182&gt;0,DetailUniao!C182&lt;&gt;2))</f>
        <v>1</v>
      </c>
      <c r="G26" t="str">
        <f>IF((COUNTIF(DetailUniao!G176:G182,"x") &gt; 0), "x", "")</f>
        <v/>
      </c>
      <c r="H26" s="14" t="str">
        <f>IF((COUNTIF(DetailUniao!H176:H182,"x") &gt; 0), "x", "")</f>
        <v/>
      </c>
      <c r="I26" s="14" t="str">
        <f>IF((COUNTIF(DetailUniao!I176:I182,"x") &gt; 0), "x", "")</f>
        <v/>
      </c>
      <c r="J26" s="34" t="str">
        <f>IF((COUNTIF(DetailUniao!J176:J182,"x") &gt; 0), "x", "")</f>
        <v/>
      </c>
      <c r="K26" s="14" t="str">
        <f>IF((COUNTIF(DetailUniao!K176:K182,"x") &gt; 0), "x", "")</f>
        <v/>
      </c>
      <c r="L26" s="14" t="str">
        <f>IF((COUNTIF(DetailUniao!L176:L182,"x") &gt; 0), "x", "")</f>
        <v/>
      </c>
      <c r="M26" s="14" t="str">
        <f>IF((COUNTIF(DetailUniao!M176:M182,"x") &gt; 0), "x", "")</f>
        <v/>
      </c>
      <c r="N26" s="14" t="str">
        <f>IF((COUNTIF(DetailUniao!N176:N182,"x") &gt; 0), "x", "")</f>
        <v/>
      </c>
      <c r="O26" s="34" t="str">
        <f>IF((COUNTIF(DetailUniao!O176:O182,"x") &gt; 0), "x", "")</f>
        <v/>
      </c>
      <c r="P26" s="14" t="str">
        <f>IF((COUNTIF(DetailUniao!P176:P182,"x") &gt; 0), "x", "")</f>
        <v/>
      </c>
      <c r="Q26" s="14" t="str">
        <f>IF((COUNTIF(DetailUniao!Q176:Q182,"x") &gt; 0), "x", "")</f>
        <v/>
      </c>
      <c r="R26" s="14" t="str">
        <f>IF((COUNTIF(DetailUniao!R176:R182,"x") &gt; 0), "x", "")</f>
        <v/>
      </c>
      <c r="S26" s="14" t="str">
        <f>IF((COUNTIF(DetailUniao!S176:S182,"x") &gt; 0), "x", "")</f>
        <v/>
      </c>
      <c r="T26" s="14" t="str">
        <f>IF((COUNTIF(DetailUniao!T176:T182,"x") &gt; 0), "x", "")</f>
        <v/>
      </c>
      <c r="U26" s="34" t="str">
        <f>IF((COUNTIF(DetailUniao!U176:U182,"x") &gt; 0), "x", "")</f>
        <v/>
      </c>
      <c r="V26" s="14" t="str">
        <f>IF((COUNTIF(DetailUniao!V176:V182,"x") &gt; 0), "x", "")</f>
        <v/>
      </c>
      <c r="W26" s="14" t="str">
        <f>IF((COUNTIF(DetailUniao!W176:W182,"x") &gt; 0), "x", "")</f>
        <v/>
      </c>
      <c r="X26" s="14" t="str">
        <f>IF((COUNTIF(DetailUniao!X176:X182,"x") &gt; 0), "x", "")</f>
        <v/>
      </c>
      <c r="Y26" s="14" t="str">
        <f>IF((COUNTIF(DetailUniao!Y176:Y182,"x") &gt; 0), "x", "")</f>
        <v/>
      </c>
      <c r="Z26" s="34" t="str">
        <f>IF((COUNTIF(DetailUniao!Z176:Z182,"x") &gt; 0), "x", "")</f>
        <v/>
      </c>
      <c r="AA26" s="14" t="str">
        <f>IF((COUNTIF(DetailUniao!AA176:AA182,"x") &gt; 0), "x", "")</f>
        <v/>
      </c>
      <c r="AB26" s="14" t="str">
        <f>IF((COUNTIF(DetailUniao!AB176:AB182,"x") &gt; 0), "x", "")</f>
        <v/>
      </c>
      <c r="AC26" s="14" t="str">
        <f>IF((COUNTIF(DetailUniao!AC176:AC182,"x") &gt; 0), "x", "")</f>
        <v/>
      </c>
      <c r="AD26" s="14" t="str">
        <f>IF((COUNTIF(DetailUniao!AD176:AD182,"x") &gt; 0), "x", "")</f>
        <v/>
      </c>
      <c r="AE26" s="14" t="str">
        <f>IF((COUNTIF(DetailUniao!AE176:AE182,"x") &gt; 0), "x", "")</f>
        <v/>
      </c>
      <c r="AF26" s="34" t="str">
        <f>IF((COUNTIF(DetailUniao!AF176:AF182,"x") &gt; 0), "x", "")</f>
        <v/>
      </c>
      <c r="AG26" s="14" t="str">
        <f>IF((COUNTIF(DetailUniao!AG176:AG182,"x") &gt; 0), "x", "")</f>
        <v/>
      </c>
      <c r="AH26" s="14" t="str">
        <f>IF((COUNTIF(DetailUniao!AH176:AH182,"x") &gt; 0), "x", "")</f>
        <v/>
      </c>
      <c r="AI26" s="14" t="str">
        <f>IF((COUNTIF(DetailUniao!AI176:AI182,"x") &gt; 0), "x", "")</f>
        <v/>
      </c>
      <c r="AJ26" s="34" t="str">
        <f>IF((COUNTIF(DetailUniao!AJ176:AJ182,"x") &gt; 0), "x", "")</f>
        <v/>
      </c>
      <c r="AK26" s="14" t="str">
        <f>IF((COUNTIF(DetailUniao!AK176:AK182,"x") &gt; 0), "x", "")</f>
        <v/>
      </c>
    </row>
    <row r="27" spans="1:37" x14ac:dyDescent="0.2">
      <c r="A27" t="s">
        <v>513</v>
      </c>
      <c r="B27" t="s">
        <v>133</v>
      </c>
      <c r="C27">
        <v>0</v>
      </c>
      <c r="D27">
        <v>0</v>
      </c>
      <c r="E27" t="b">
        <f>AND(OR(DetailUniao!F185&gt;0,DetailUniao!C185&lt;&gt;1),OR(DetailUniao!F186&gt;0,DetailUniao!C186&lt;&gt;1),OR(DetailUniao!F187&gt;0,DetailUniao!C187&lt;&gt;1),OR(DetailUniao!F188&gt;0,DetailUniao!C188&lt;&gt;1),OR(DetailUniao!F189&gt;0,DetailUniao!C189&lt;&gt;1),OR(DetailUniao!F190&gt;0,DetailUniao!C190&lt;&gt;1),OR(DetailUniao!F191&gt;0,DetailUniao!C191&lt;&gt;1))</f>
        <v>1</v>
      </c>
      <c r="F27" t="b">
        <f>AND(OR(DetailUniao!F185&gt;0,DetailUniao!C185&lt;&gt;2),OR(DetailUniao!F186&gt;0,DetailUniao!C186&lt;&gt;2),OR(DetailUniao!F187&gt;0,DetailUniao!C187&lt;&gt;2),OR(DetailUniao!F188&gt;0,DetailUniao!C188&lt;&gt;2),OR(DetailUniao!F189&gt;0,DetailUniao!C189&lt;&gt;2),OR(DetailUniao!F190&gt;0,DetailUniao!C190&lt;&gt;2),OR(DetailUniao!F191&gt;0,DetailUniao!C191&lt;&gt;2))</f>
        <v>1</v>
      </c>
      <c r="G27" t="str">
        <f>IF((COUNTIF(DetailUniao!G184:G191,"x") &gt; 0), "x", "")</f>
        <v/>
      </c>
      <c r="H27" s="14" t="str">
        <f>IF((COUNTIF(DetailUniao!H184:H191,"x") &gt; 0), "x", "")</f>
        <v/>
      </c>
      <c r="I27" s="14" t="str">
        <f>IF((COUNTIF(DetailUniao!I184:I191,"x") &gt; 0), "x", "")</f>
        <v/>
      </c>
      <c r="J27" s="34" t="str">
        <f>IF((COUNTIF(DetailUniao!J184:J191,"x") &gt; 0), "x", "")</f>
        <v/>
      </c>
      <c r="K27" s="14" t="str">
        <f>IF((COUNTIF(DetailUniao!K184:K191,"x") &gt; 0), "x", "")</f>
        <v/>
      </c>
      <c r="L27" s="14" t="str">
        <f>IF((COUNTIF(DetailUniao!L184:L191,"x") &gt; 0), "x", "")</f>
        <v/>
      </c>
      <c r="M27" s="14" t="str">
        <f>IF((COUNTIF(DetailUniao!M184:M191,"x") &gt; 0), "x", "")</f>
        <v/>
      </c>
      <c r="N27" s="14" t="str">
        <f>IF((COUNTIF(DetailUniao!N184:N191,"x") &gt; 0), "x", "")</f>
        <v/>
      </c>
      <c r="O27" s="34" t="str">
        <f>IF((COUNTIF(DetailUniao!O184:O191,"x") &gt; 0), "x", "")</f>
        <v/>
      </c>
      <c r="P27" s="14" t="str">
        <f>IF((COUNTIF(DetailUniao!P184:P191,"x") &gt; 0), "x", "")</f>
        <v>x</v>
      </c>
      <c r="Q27" s="14" t="str">
        <f>IF((COUNTIF(DetailUniao!Q184:Q191,"x") &gt; 0), "x", "")</f>
        <v/>
      </c>
      <c r="R27" s="14" t="str">
        <f>IF((COUNTIF(DetailUniao!R184:R191,"x") &gt; 0), "x", "")</f>
        <v/>
      </c>
      <c r="S27" s="14" t="str">
        <f>IF((COUNTIF(DetailUniao!S184:S191,"x") &gt; 0), "x", "")</f>
        <v/>
      </c>
      <c r="T27" s="14" t="str">
        <f>IF((COUNTIF(DetailUniao!T184:T191,"x") &gt; 0), "x", "")</f>
        <v/>
      </c>
      <c r="U27" s="34" t="str">
        <f>IF((COUNTIF(DetailUniao!U184:U191,"x") &gt; 0), "x", "")</f>
        <v/>
      </c>
      <c r="V27" s="14" t="str">
        <f>IF((COUNTIF(DetailUniao!V184:V191,"x") &gt; 0), "x", "")</f>
        <v/>
      </c>
      <c r="W27" s="14" t="str">
        <f>IF((COUNTIF(DetailUniao!W184:W191,"x") &gt; 0), "x", "")</f>
        <v>x</v>
      </c>
      <c r="X27" s="14" t="str">
        <f>IF((COUNTIF(DetailUniao!X184:X191,"x") &gt; 0), "x", "")</f>
        <v/>
      </c>
      <c r="Y27" s="14" t="str">
        <f>IF((COUNTIF(DetailUniao!Y184:Y191,"x") &gt; 0), "x", "")</f>
        <v/>
      </c>
      <c r="Z27" s="34" t="str">
        <f>IF((COUNTIF(DetailUniao!Z184:Z191,"x") &gt; 0), "x", "")</f>
        <v/>
      </c>
      <c r="AA27" s="14" t="str">
        <f>IF((COUNTIF(DetailUniao!AA184:AA191,"x") &gt; 0), "x", "")</f>
        <v/>
      </c>
      <c r="AB27" s="14" t="str">
        <f>IF((COUNTIF(DetailUniao!AB184:AB191,"x") &gt; 0), "x", "")</f>
        <v/>
      </c>
      <c r="AC27" s="14" t="str">
        <f>IF((COUNTIF(DetailUniao!AC184:AC191,"x") &gt; 0), "x", "")</f>
        <v/>
      </c>
      <c r="AD27" s="14" t="str">
        <f>IF((COUNTIF(DetailUniao!AD184:AD191,"x") &gt; 0), "x", "")</f>
        <v/>
      </c>
      <c r="AE27" s="14" t="str">
        <f>IF((COUNTIF(DetailUniao!AE184:AE191,"x") &gt; 0), "x", "")</f>
        <v>x</v>
      </c>
      <c r="AF27" s="34" t="str">
        <f>IF((COUNTIF(DetailUniao!AF184:AF191,"x") &gt; 0), "x", "")</f>
        <v/>
      </c>
      <c r="AG27" s="14" t="str">
        <f>IF((COUNTIF(DetailUniao!AG184:AG191,"x") &gt; 0), "x", "")</f>
        <v>x</v>
      </c>
      <c r="AH27" s="14" t="str">
        <f>IF((COUNTIF(DetailUniao!AH184:AH191,"x") &gt; 0), "x", "")</f>
        <v/>
      </c>
      <c r="AI27" s="14" t="str">
        <f>IF((COUNTIF(DetailUniao!AI184:AI191,"x") &gt; 0), "x", "")</f>
        <v/>
      </c>
      <c r="AJ27" s="34" t="str">
        <f>IF((COUNTIF(DetailUniao!AJ184:AJ191,"x") &gt; 0), "x", "")</f>
        <v/>
      </c>
      <c r="AK27" s="14" t="str">
        <f>IF((COUNTIF(DetailUniao!AK184:AK191,"x") &gt; 0), "x", "")</f>
        <v/>
      </c>
    </row>
    <row r="28" spans="1:37" x14ac:dyDescent="0.2">
      <c r="H28" s="14"/>
      <c r="I28" s="14"/>
      <c r="K28" s="14"/>
      <c r="L28" s="14"/>
      <c r="M28" s="14"/>
      <c r="N28" s="14"/>
      <c r="P28" s="14"/>
      <c r="Q28" s="14"/>
      <c r="R28" s="14"/>
      <c r="S28" s="14"/>
      <c r="T28" s="14"/>
      <c r="V28" s="14"/>
      <c r="W28" s="14"/>
      <c r="X28" s="14"/>
      <c r="Y28" s="14"/>
      <c r="AA28" s="14"/>
      <c r="AB28" s="14"/>
      <c r="AC28" s="14"/>
      <c r="AD28" s="14"/>
      <c r="AE28" s="14"/>
      <c r="AG28" s="14"/>
      <c r="AH28" s="14"/>
      <c r="AI28" s="14"/>
      <c r="AK28" s="14"/>
    </row>
    <row r="29" spans="1:37" x14ac:dyDescent="0.2">
      <c r="A29" t="s">
        <v>455</v>
      </c>
      <c r="B29" t="s">
        <v>128</v>
      </c>
      <c r="C29">
        <v>4</v>
      </c>
      <c r="D29">
        <v>0</v>
      </c>
      <c r="E29" t="b">
        <f>AND(OR(DetailUniao!F194&gt;0,DetailUniao!C194&lt;&gt;1),OR(DetailUniao!F195&gt;0,DetailUniao!C195&lt;&gt;1),OR(DetailUniao!F196&gt;0,DetailUniao!C196&lt;&gt;1))</f>
        <v>1</v>
      </c>
      <c r="F29" t="b">
        <f>AND(OR(DetailUniao!F194&gt;0,DetailUniao!C194&lt;&gt;2),OR(DetailUniao!F195&gt;0,DetailUniao!C195&lt;&gt;2),OR(DetailUniao!F196&gt;0,DetailUniao!C196&lt;&gt;2))</f>
        <v>1</v>
      </c>
      <c r="G29" t="str">
        <f>IF((COUNTIF(DetailUniao!G193:G196,"x") &gt; 0), "x", "")</f>
        <v/>
      </c>
      <c r="H29" s="14" t="str">
        <f>IF((COUNTIF(DetailUniao!H193:H196,"x") &gt; 0), "x", "")</f>
        <v/>
      </c>
      <c r="I29" s="14" t="str">
        <f>IF((COUNTIF(DetailUniao!I193:I196,"x") &gt; 0), "x", "")</f>
        <v/>
      </c>
      <c r="J29" s="34" t="str">
        <f>IF((COUNTIF(DetailUniao!J193:J196,"x") &gt; 0), "x", "")</f>
        <v>x</v>
      </c>
      <c r="K29" s="14" t="str">
        <f>IF((COUNTIF(DetailUniao!K193:K196,"x") &gt; 0), "x", "")</f>
        <v/>
      </c>
      <c r="L29" s="14" t="str">
        <f>IF((COUNTIF(DetailUniao!L193:L196,"x") &gt; 0), "x", "")</f>
        <v/>
      </c>
      <c r="M29" s="14" t="str">
        <f>IF((COUNTIF(DetailUniao!M193:M196,"x") &gt; 0), "x", "")</f>
        <v/>
      </c>
      <c r="N29" s="14" t="str">
        <f>IF((COUNTIF(DetailUniao!N193:N196,"x") &gt; 0), "x", "")</f>
        <v/>
      </c>
      <c r="O29" s="34" t="str">
        <f>IF((COUNTIF(DetailUniao!O193:O196,"x") &gt; 0), "x", "")</f>
        <v/>
      </c>
      <c r="P29" s="14" t="str">
        <f>IF((COUNTIF(DetailUniao!P193:P196,"x") &gt; 0), "x", "")</f>
        <v/>
      </c>
      <c r="Q29" s="14" t="str">
        <f>IF((COUNTIF(DetailUniao!Q193:Q196,"x") &gt; 0), "x", "")</f>
        <v/>
      </c>
      <c r="R29" s="14" t="str">
        <f>IF((COUNTIF(DetailUniao!R193:R196,"x") &gt; 0), "x", "")</f>
        <v>x</v>
      </c>
      <c r="S29" s="14" t="str">
        <f>IF((COUNTIF(DetailUniao!S193:S196,"x") &gt; 0), "x", "")</f>
        <v/>
      </c>
      <c r="T29" s="14" t="str">
        <f>IF((COUNTIF(DetailUniao!T193:T196,"x") &gt; 0), "x", "")</f>
        <v/>
      </c>
      <c r="U29" s="34" t="str">
        <f>IF((COUNTIF(DetailUniao!U193:U196,"x") &gt; 0), "x", "")</f>
        <v/>
      </c>
      <c r="V29" s="14" t="str">
        <f>IF((COUNTIF(DetailUniao!V193:V196,"x") &gt; 0), "x", "")</f>
        <v/>
      </c>
      <c r="W29" s="14" t="str">
        <f>IF((COUNTIF(DetailUniao!W193:W196,"x") &gt; 0), "x", "")</f>
        <v/>
      </c>
      <c r="X29" s="14" t="str">
        <f>IF((COUNTIF(DetailUniao!X193:X196,"x") &gt; 0), "x", "")</f>
        <v/>
      </c>
      <c r="Y29" s="14" t="str">
        <f>IF((COUNTIF(DetailUniao!Y193:Y196,"x") &gt; 0), "x", "")</f>
        <v/>
      </c>
      <c r="Z29" s="34" t="str">
        <f>IF((COUNTIF(DetailUniao!Z193:Z196,"x") &gt; 0), "x", "")</f>
        <v/>
      </c>
      <c r="AA29" s="14" t="str">
        <f>IF((COUNTIF(DetailUniao!AA193:AA196,"x") &gt; 0), "x", "")</f>
        <v/>
      </c>
      <c r="AB29" s="14" t="str">
        <f>IF((COUNTIF(DetailUniao!AB193:AB196,"x") &gt; 0), "x", "")</f>
        <v/>
      </c>
      <c r="AC29" s="14" t="str">
        <f>IF((COUNTIF(DetailUniao!AC193:AC196,"x") &gt; 0), "x", "")</f>
        <v/>
      </c>
      <c r="AD29" s="14" t="str">
        <f>IF((COUNTIF(DetailUniao!AD193:AD196,"x") &gt; 0), "x", "")</f>
        <v/>
      </c>
      <c r="AE29" s="14" t="str">
        <f>IF((COUNTIF(DetailUniao!AE193:AE196,"x") &gt; 0), "x", "")</f>
        <v/>
      </c>
      <c r="AF29" s="34" t="str">
        <f>IF((COUNTIF(DetailUniao!AF193:AF196,"x") &gt; 0), "x", "")</f>
        <v/>
      </c>
      <c r="AG29" s="14" t="str">
        <f>IF((COUNTIF(DetailUniao!AG193:AG196,"x") &gt; 0), "x", "")</f>
        <v/>
      </c>
      <c r="AH29" s="14" t="str">
        <f>IF((COUNTIF(DetailUniao!AH193:AH196,"x") &gt; 0), "x", "")</f>
        <v/>
      </c>
      <c r="AI29" s="14" t="str">
        <f>IF((COUNTIF(DetailUniao!AI193:AI196,"x") &gt; 0), "x", "")</f>
        <v/>
      </c>
      <c r="AJ29" s="34" t="str">
        <f>IF((COUNTIF(DetailUniao!AJ193:AJ196,"x") &gt; 0), "x", "")</f>
        <v/>
      </c>
      <c r="AK29" s="14" t="str">
        <f>IF((COUNTIF(DetailUniao!AK193:AK196,"x") &gt; 0), "x", "")</f>
        <v/>
      </c>
    </row>
    <row r="30" spans="1:37" x14ac:dyDescent="0.2">
      <c r="A30" t="s">
        <v>455</v>
      </c>
      <c r="B30" t="s">
        <v>209</v>
      </c>
      <c r="C30">
        <v>9</v>
      </c>
      <c r="D30">
        <v>0</v>
      </c>
      <c r="E30" t="b">
        <f>AND(OR(DetailUniao!F199&gt;0,DetailUniao!C199&lt;&gt;1),OR(DetailUniao!F200&gt;0,DetailUniao!C200&lt;&gt;1),OR(DetailUniao!F201&gt;0,DetailUniao!C201&lt;&gt;1),OR(DetailUniao!F202&gt;0,DetailUniao!C202&lt;&gt;1),OR(DetailUniao!F203&gt;0,DetailUniao!C203&lt;&gt;1),OR(DetailUniao!F204&gt;0,DetailUniao!C204&lt;&gt;1))</f>
        <v>1</v>
      </c>
      <c r="F30" t="b">
        <f>AND(OR(DetailUniao!F199&gt;0,DetailUniao!C199&lt;&gt;2),OR(DetailUniao!F200&gt;0,DetailUniao!C200&lt;&gt;2),OR(DetailUniao!F201&gt;0,DetailUniao!C201&lt;&gt;2),OR(DetailUniao!F202&gt;0,DetailUniao!C202&lt;&gt;2),OR(DetailUniao!F203&gt;0,DetailUniao!C203&lt;&gt;2),OR(DetailUniao!F204&gt;0,DetailUniao!C204&lt;&gt;2))</f>
        <v>1</v>
      </c>
      <c r="G30" t="str">
        <f>IF((COUNTIF(DetailUniao!G198:G204,"x") &gt; 0), "x", "")</f>
        <v/>
      </c>
      <c r="H30" s="14" t="str">
        <f>IF((COUNTIF(DetailUniao!H198:H204,"x") &gt; 0), "x", "")</f>
        <v/>
      </c>
      <c r="I30" s="14" t="str">
        <f>IF((COUNTIF(DetailUniao!I198:I204,"x") &gt; 0), "x", "")</f>
        <v/>
      </c>
      <c r="J30" s="34" t="str">
        <f>IF((COUNTIF(DetailUniao!J198:J204,"x") &gt; 0), "x", "")</f>
        <v/>
      </c>
      <c r="K30" s="14" t="str">
        <f>IF((COUNTIF(DetailUniao!K198:K204,"x") &gt; 0), "x", "")</f>
        <v/>
      </c>
      <c r="L30" s="14" t="str">
        <f>IF((COUNTIF(DetailUniao!L198:L204,"x") &gt; 0), "x", "")</f>
        <v/>
      </c>
      <c r="M30" s="14" t="str">
        <f>IF((COUNTIF(DetailUniao!M198:M204,"x") &gt; 0), "x", "")</f>
        <v/>
      </c>
      <c r="N30" s="14" t="str">
        <f>IF((COUNTIF(DetailUniao!N198:N204,"x") &gt; 0), "x", "")</f>
        <v/>
      </c>
      <c r="O30" s="34" t="str">
        <f>IF((COUNTIF(DetailUniao!O198:O204,"x") &gt; 0), "x", "")</f>
        <v/>
      </c>
      <c r="P30" s="14" t="str">
        <f>IF((COUNTIF(DetailUniao!P198:P204,"x") &gt; 0), "x", "")</f>
        <v/>
      </c>
      <c r="Q30" s="14" t="str">
        <f>IF((COUNTIF(DetailUniao!Q198:Q204,"x") &gt; 0), "x", "")</f>
        <v/>
      </c>
      <c r="R30" s="14" t="str">
        <f>IF((COUNTIF(DetailUniao!R198:R204,"x") &gt; 0), "x", "")</f>
        <v/>
      </c>
      <c r="S30" s="14" t="str">
        <f>IF((COUNTIF(DetailUniao!S198:S204,"x") &gt; 0), "x", "")</f>
        <v/>
      </c>
      <c r="T30" s="14" t="str">
        <f>IF((COUNTIF(DetailUniao!T198:T204,"x") &gt; 0), "x", "")</f>
        <v/>
      </c>
      <c r="U30" s="34" t="str">
        <f>IF((COUNTIF(DetailUniao!U198:U204,"x") &gt; 0), "x", "")</f>
        <v/>
      </c>
      <c r="V30" s="14" t="str">
        <f>IF((COUNTIF(DetailUniao!V198:V204,"x") &gt; 0), "x", "")</f>
        <v>x</v>
      </c>
      <c r="W30" s="14" t="str">
        <f>IF((COUNTIF(DetailUniao!W198:W204,"x") &gt; 0), "x", "")</f>
        <v/>
      </c>
      <c r="X30" s="14" t="str">
        <f>IF((COUNTIF(DetailUniao!X198:X204,"x") &gt; 0), "x", "")</f>
        <v/>
      </c>
      <c r="Y30" s="14" t="str">
        <f>IF((COUNTIF(DetailUniao!Y198:Y204,"x") &gt; 0), "x", "")</f>
        <v/>
      </c>
      <c r="Z30" s="34" t="str">
        <f>IF((COUNTIF(DetailUniao!Z198:Z204,"x") &gt; 0), "x", "")</f>
        <v/>
      </c>
      <c r="AA30" s="14" t="str">
        <f>IF((COUNTIF(DetailUniao!AA198:AA204,"x") &gt; 0), "x", "")</f>
        <v/>
      </c>
      <c r="AB30" s="14" t="str">
        <f>IF((COUNTIF(DetailUniao!AB198:AB204,"x") &gt; 0), "x", "")</f>
        <v/>
      </c>
      <c r="AC30" s="14" t="str">
        <f>IF((COUNTIF(DetailUniao!AC198:AC204,"x") &gt; 0), "x", "")</f>
        <v/>
      </c>
      <c r="AD30" s="14" t="str">
        <f>IF((COUNTIF(DetailUniao!AD198:AD204,"x") &gt; 0), "x", "")</f>
        <v/>
      </c>
      <c r="AE30" s="14" t="str">
        <f>IF((COUNTIF(DetailUniao!AE198:AE204,"x") &gt; 0), "x", "")</f>
        <v>x</v>
      </c>
      <c r="AF30" s="34" t="str">
        <f>IF((COUNTIF(DetailUniao!AF198:AF204,"x") &gt; 0), "x", "")</f>
        <v/>
      </c>
      <c r="AG30" s="14" t="str">
        <f>IF((COUNTIF(DetailUniao!AG198:AG204,"x") &gt; 0), "x", "")</f>
        <v/>
      </c>
      <c r="AH30" s="14" t="str">
        <f>IF((COUNTIF(DetailUniao!AH198:AH204,"x") &gt; 0), "x", "")</f>
        <v/>
      </c>
      <c r="AI30" s="14" t="str">
        <f>IF((COUNTIF(DetailUniao!AI198:AI204,"x") &gt; 0), "x", "")</f>
        <v/>
      </c>
      <c r="AJ30" s="34" t="str">
        <f>IF((COUNTIF(DetailUniao!AJ198:AJ204,"x") &gt; 0), "x", "")</f>
        <v/>
      </c>
      <c r="AK30" s="14" t="str">
        <f>IF((COUNTIF(DetailUniao!AK198:AK204,"x") &gt; 0), "x", "")</f>
        <v/>
      </c>
    </row>
    <row r="31" spans="1:37" x14ac:dyDescent="0.2">
      <c r="A31" t="s">
        <v>455</v>
      </c>
      <c r="B31" t="s">
        <v>58</v>
      </c>
      <c r="C31">
        <v>10</v>
      </c>
      <c r="D31">
        <v>1</v>
      </c>
      <c r="E31" t="b">
        <f>AND(OR(DetailUniao!F207&gt;0,DetailUniao!C207&lt;&gt;1),OR(DetailUniao!F208&gt;0,DetailUniao!C208&lt;&gt;1),OR(DetailUniao!F209&gt;0,DetailUniao!C209&lt;&gt;1),OR(DetailUniao!F210&gt;0,DetailUniao!C210&lt;&gt;1),OR(DetailUniao!F211&gt;0,DetailUniao!C211&lt;&gt;1),OR(DetailUniao!F212&gt;0,DetailUniao!C212&lt;&gt;1),OR(DetailUniao!F213&gt;0,DetailUniao!C213&lt;&gt;1))</f>
        <v>1</v>
      </c>
      <c r="F31" t="b">
        <f>AND(OR(DetailUniao!F207&gt;0,DetailUniao!C207&lt;&gt;2),OR(DetailUniao!F208&gt;0,DetailUniao!C208&lt;&gt;2),OR(DetailUniao!F209&gt;0,DetailUniao!C209&lt;&gt;2),OR(DetailUniao!F210&gt;0,DetailUniao!C210&lt;&gt;2),OR(DetailUniao!F211&gt;0,DetailUniao!C211&lt;&gt;2),OR(DetailUniao!F212&gt;0,DetailUniao!C212&lt;&gt;2),OR(DetailUniao!F213&gt;0,DetailUniao!C213&lt;&gt;2))</f>
        <v>1</v>
      </c>
      <c r="G31" t="str">
        <f>IF((COUNTIF(DetailUniao!G206:G213,"x") &gt; 0), "x", "")</f>
        <v/>
      </c>
      <c r="H31" s="14" t="str">
        <f>IF((COUNTIF(DetailUniao!H206:H213,"x") &gt; 0), "x", "")</f>
        <v/>
      </c>
      <c r="I31" s="14" t="str">
        <f>IF((COUNTIF(DetailUniao!I206:I213,"x") &gt; 0), "x", "")</f>
        <v>x</v>
      </c>
      <c r="J31" s="34" t="str">
        <f>IF((COUNTIF(DetailUniao!J206:J213,"x") &gt; 0), "x", "")</f>
        <v>x</v>
      </c>
      <c r="K31" s="14" t="str">
        <f>IF((COUNTIF(DetailUniao!K206:K213,"x") &gt; 0), "x", "")</f>
        <v>x</v>
      </c>
      <c r="L31" s="14" t="str">
        <f>IF((COUNTIF(DetailUniao!L206:L213,"x") &gt; 0), "x", "")</f>
        <v/>
      </c>
      <c r="M31" s="14" t="str">
        <f>IF((COUNTIF(DetailUniao!M206:M213,"x") &gt; 0), "x", "")</f>
        <v>x</v>
      </c>
      <c r="N31" s="14" t="str">
        <f>IF((COUNTIF(DetailUniao!N206:N213,"x") &gt; 0), "x", "")</f>
        <v>x</v>
      </c>
      <c r="O31" s="34" t="str">
        <f>IF((COUNTIF(DetailUniao!O206:O213,"x") &gt; 0), "x", "")</f>
        <v/>
      </c>
      <c r="P31" s="14" t="str">
        <f>IF((COUNTIF(DetailUniao!P206:P213,"x") &gt; 0), "x", "")</f>
        <v/>
      </c>
      <c r="Q31" s="14" t="str">
        <f>IF((COUNTIF(DetailUniao!Q206:Q213,"x") &gt; 0), "x", "")</f>
        <v>x</v>
      </c>
      <c r="R31" s="14" t="str">
        <f>IF((COUNTIF(DetailUniao!R206:R213,"x") &gt; 0), "x", "")</f>
        <v>x</v>
      </c>
      <c r="S31" s="14" t="str">
        <f>IF((COUNTIF(DetailUniao!S206:S213,"x") &gt; 0), "x", "")</f>
        <v/>
      </c>
      <c r="T31" s="14" t="str">
        <f>IF((COUNTIF(DetailUniao!T206:T213,"x") &gt; 0), "x", "")</f>
        <v>x</v>
      </c>
      <c r="U31" s="34" t="str">
        <f>IF((COUNTIF(DetailUniao!U206:U213,"x") &gt; 0), "x", "")</f>
        <v/>
      </c>
      <c r="V31" s="14" t="str">
        <f>IF((COUNTIF(DetailUniao!V206:V213,"x") &gt; 0), "x", "")</f>
        <v/>
      </c>
      <c r="W31" s="14" t="str">
        <f>IF((COUNTIF(DetailUniao!W206:W213,"x") &gt; 0), "x", "")</f>
        <v/>
      </c>
      <c r="X31" s="14" t="str">
        <f>IF((COUNTIF(DetailUniao!X206:X213,"x") &gt; 0), "x", "")</f>
        <v>x</v>
      </c>
      <c r="Y31" s="14" t="str">
        <f>IF((COUNTIF(DetailUniao!Y206:Y213,"x") &gt; 0), "x", "")</f>
        <v>x</v>
      </c>
      <c r="Z31" s="34" t="str">
        <f>IF((COUNTIF(DetailUniao!Z206:Z213,"x") &gt; 0), "x", "")</f>
        <v>x</v>
      </c>
      <c r="AA31" s="14" t="str">
        <f>IF((COUNTIF(DetailUniao!AA206:AA213,"x") &gt; 0), "x", "")</f>
        <v/>
      </c>
      <c r="AB31" s="14" t="str">
        <f>IF((COUNTIF(DetailUniao!AB206:AB213,"x") &gt; 0), "x", "")</f>
        <v/>
      </c>
      <c r="AC31" s="14" t="str">
        <f>IF((COUNTIF(DetailUniao!AC206:AC213,"x") &gt; 0), "x", "")</f>
        <v/>
      </c>
      <c r="AD31" s="14" t="str">
        <f>IF((COUNTIF(DetailUniao!AD206:AD213,"x") &gt; 0), "x", "")</f>
        <v>x</v>
      </c>
      <c r="AE31" s="14" t="str">
        <f>IF((COUNTIF(DetailUniao!AE206:AE213,"x") &gt; 0), "x", "")</f>
        <v/>
      </c>
      <c r="AF31" s="34" t="str">
        <f>IF((COUNTIF(DetailUniao!AF206:AF213,"x") &gt; 0), "x", "")</f>
        <v/>
      </c>
      <c r="AG31" s="14" t="str">
        <f>IF((COUNTIF(DetailUniao!AG206:AG213,"x") &gt; 0), "x", "")</f>
        <v/>
      </c>
      <c r="AH31" s="14" t="str">
        <f>IF((COUNTIF(DetailUniao!AH206:AH213,"x") &gt; 0), "x", "")</f>
        <v/>
      </c>
      <c r="AI31" s="14" t="str">
        <f>IF((COUNTIF(DetailUniao!AI206:AI213,"x") &gt; 0), "x", "")</f>
        <v>x</v>
      </c>
      <c r="AJ31" s="34" t="str">
        <f>IF((COUNTIF(DetailUniao!AJ206:AJ213,"x") &gt; 0), "x", "")</f>
        <v/>
      </c>
      <c r="AK31" s="14" t="str">
        <f>IF((COUNTIF(DetailUniao!AK206:AK213,"x") &gt; 0), "x", "")</f>
        <v/>
      </c>
    </row>
    <row r="32" spans="1:37" x14ac:dyDescent="0.2">
      <c r="A32" t="s">
        <v>455</v>
      </c>
      <c r="B32" t="s">
        <v>597</v>
      </c>
      <c r="C32">
        <v>5</v>
      </c>
      <c r="D32">
        <v>0</v>
      </c>
      <c r="E32" t="b">
        <f>AND(OR(DetailUniao!F216&gt;0,DetailUniao!C216&lt;&gt;1),OR(DetailUniao!F217&gt;0,DetailUniao!C217&lt;&gt;1),OR(DetailUniao!F218&gt;0,DetailUniao!C218&lt;&gt;1),OR(DetailUniao!F219&gt;0,DetailUniao!C219&lt;&gt;1),OR(DetailUniao!F220&gt;0,DetailUniao!C220&lt;&gt;1),OR(DetailUniao!F221&gt;0,DetailUniao!C221&lt;&gt;1),OR(DetailUniao!F222&gt;0,DetailUniao!C222&lt;&gt;1))</f>
        <v>1</v>
      </c>
      <c r="F32" t="b">
        <f>AND(OR(DetailUniao!F216&gt;0,DetailUniao!C216&lt;&gt;2),OR(DetailUniao!F217&gt;0,DetailUniao!C217&lt;&gt;2),OR(DetailUniao!F218&gt;0,DetailUniao!C218&lt;&gt;2),OR(DetailUniao!F219&gt;0,DetailUniao!C219&lt;&gt;2),OR(DetailUniao!F220&gt;0,DetailUniao!C220&lt;&gt;2),OR(DetailUniao!F221&gt;0,DetailUniao!C221&lt;&gt;2),OR(DetailUniao!F222&gt;0,DetailUniao!C222&lt;&gt;2))</f>
        <v>1</v>
      </c>
      <c r="G32" t="str">
        <f>IF((COUNTIF(DetailUniao!G215:G222,"x") &gt; 0), "x", "")</f>
        <v/>
      </c>
      <c r="H32" s="14" t="str">
        <f>IF((COUNTIF(DetailUniao!H215:H222,"x") &gt; 0), "x", "")</f>
        <v>x</v>
      </c>
      <c r="I32" s="14" t="str">
        <f>IF((COUNTIF(DetailUniao!I215:I222,"x") &gt; 0), "x", "")</f>
        <v/>
      </c>
      <c r="J32" s="34" t="str">
        <f>IF((COUNTIF(DetailUniao!J215:J222,"x") &gt; 0), "x", "")</f>
        <v>x</v>
      </c>
      <c r="K32" s="14" t="str">
        <f>IF((COUNTIF(DetailUniao!K215:K222,"x") &gt; 0), "x", "")</f>
        <v/>
      </c>
      <c r="L32" s="14" t="str">
        <f>IF((COUNTIF(DetailUniao!L215:L222,"x") &gt; 0), "x", "")</f>
        <v/>
      </c>
      <c r="M32" s="14" t="str">
        <f>IF((COUNTIF(DetailUniao!M215:M222,"x") &gt; 0), "x", "")</f>
        <v/>
      </c>
      <c r="N32" s="14" t="str">
        <f>IF((COUNTIF(DetailUniao!N215:N222,"x") &gt; 0), "x", "")</f>
        <v/>
      </c>
      <c r="O32" s="34" t="str">
        <f>IF((COUNTIF(DetailUniao!O215:O222,"x") &gt; 0), "x", "")</f>
        <v/>
      </c>
      <c r="P32" s="14" t="str">
        <f>IF((COUNTIF(DetailUniao!P215:P222,"x") &gt; 0), "x", "")</f>
        <v/>
      </c>
      <c r="Q32" s="14" t="str">
        <f>IF((COUNTIF(DetailUniao!Q215:Q222,"x") &gt; 0), "x", "")</f>
        <v/>
      </c>
      <c r="R32" s="14" t="str">
        <f>IF((COUNTIF(DetailUniao!R215:R222,"x") &gt; 0), "x", "")</f>
        <v/>
      </c>
      <c r="S32" s="14" t="str">
        <f>IF((COUNTIF(DetailUniao!S215:S222,"x") &gt; 0), "x", "")</f>
        <v/>
      </c>
      <c r="T32" s="14" t="str">
        <f>IF((COUNTIF(DetailUniao!T215:T222,"x") &gt; 0), "x", "")</f>
        <v/>
      </c>
      <c r="U32" s="34" t="str">
        <f>IF((COUNTIF(DetailUniao!U215:U222,"x") &gt; 0), "x", "")</f>
        <v/>
      </c>
      <c r="V32" s="14" t="str">
        <f>IF((COUNTIF(DetailUniao!V215:V222,"x") &gt; 0), "x", "")</f>
        <v/>
      </c>
      <c r="W32" s="14" t="str">
        <f>IF((COUNTIF(DetailUniao!W215:W222,"x") &gt; 0), "x", "")</f>
        <v/>
      </c>
      <c r="X32" s="14" t="str">
        <f>IF((COUNTIF(DetailUniao!X215:X222,"x") &gt; 0), "x", "")</f>
        <v/>
      </c>
      <c r="Y32" s="14" t="str">
        <f>IF((COUNTIF(DetailUniao!Y215:Y222,"x") &gt; 0), "x", "")</f>
        <v/>
      </c>
      <c r="Z32" s="34" t="str">
        <f>IF((COUNTIF(DetailUniao!Z215:Z222,"x") &gt; 0), "x", "")</f>
        <v/>
      </c>
      <c r="AA32" s="14" t="str">
        <f>IF((COUNTIF(DetailUniao!AA215:AA222,"x") &gt; 0), "x", "")</f>
        <v/>
      </c>
      <c r="AB32" s="14" t="str">
        <f>IF((COUNTIF(DetailUniao!AB215:AB222,"x") &gt; 0), "x", "")</f>
        <v/>
      </c>
      <c r="AC32" s="14" t="str">
        <f>IF((COUNTIF(DetailUniao!AC215:AC222,"x") &gt; 0), "x", "")</f>
        <v/>
      </c>
      <c r="AD32" s="14" t="str">
        <f>IF((COUNTIF(DetailUniao!AD215:AD222,"x") &gt; 0), "x", "")</f>
        <v>x</v>
      </c>
      <c r="AE32" s="14" t="str">
        <f>IF((COUNTIF(DetailUniao!AE215:AE222,"x") &gt; 0), "x", "")</f>
        <v/>
      </c>
      <c r="AF32" s="34" t="str">
        <f>IF((COUNTIF(DetailUniao!AF215:AF222,"x") &gt; 0), "x", "")</f>
        <v/>
      </c>
      <c r="AG32" s="14" t="str">
        <f>IF((COUNTIF(DetailUniao!AG215:AG222,"x") &gt; 0), "x", "")</f>
        <v/>
      </c>
      <c r="AH32" s="14" t="str">
        <f>IF((COUNTIF(DetailUniao!AH215:AH222,"x") &gt; 0), "x", "")</f>
        <v/>
      </c>
      <c r="AI32" s="14" t="str">
        <f>IF((COUNTIF(DetailUniao!AI215:AI222,"x") &gt; 0), "x", "")</f>
        <v/>
      </c>
      <c r="AJ32" s="34" t="str">
        <f>IF((COUNTIF(DetailUniao!AJ215:AJ222,"x") &gt; 0), "x", "")</f>
        <v/>
      </c>
      <c r="AK32" s="14" t="str">
        <f>IF((COUNTIF(DetailUniao!AK215:AK222,"x") &gt; 0), "x", "")</f>
        <v/>
      </c>
    </row>
    <row r="33" spans="1:37" x14ac:dyDescent="0.2">
      <c r="A33" t="s">
        <v>455</v>
      </c>
      <c r="B33" t="s">
        <v>679</v>
      </c>
      <c r="C33">
        <v>3</v>
      </c>
      <c r="D33">
        <v>1</v>
      </c>
      <c r="E33" t="b">
        <f>AND(OR(DetailUniao!F225&gt;0,DetailUniao!C225&lt;&gt;1),OR(DetailUniao!F226&gt;0,DetailUniao!C226&lt;&gt;1),OR(DetailUniao!F227&gt;0,DetailUniao!C227&lt;&gt;1),OR(DetailUniao!F228&gt;0,DetailUniao!C228&lt;&gt;1),OR(DetailUniao!F229&gt;0,DetailUniao!C229&lt;&gt;1),OR(DetailUniao!F230&gt;0,DetailUniao!C230&lt;&gt;1))</f>
        <v>1</v>
      </c>
      <c r="F33" t="b">
        <f>AND(OR(DetailUniao!F225&gt;0,DetailUniao!C225&lt;&gt;2),OR(DetailUniao!F226&gt;0,DetailUniao!C226&lt;&gt;2),OR(DetailUniao!F227&gt;0,DetailUniao!C227&lt;&gt;2),OR(DetailUniao!F228&gt;0,DetailUniao!C228&lt;&gt;2),OR(DetailUniao!F229&gt;0,DetailUniao!C229&lt;&gt;2),OR(DetailUniao!F230&gt;0,DetailUniao!C230&lt;&gt;2))</f>
        <v>1</v>
      </c>
      <c r="G33" t="str">
        <f>IF((COUNTIF(DetailUniao!G224:G230,"x") &gt; 0), "x", "")</f>
        <v/>
      </c>
      <c r="H33" s="14" t="str">
        <f>IF((COUNTIF(DetailUniao!H224:H230,"x") &gt; 0), "x", "")</f>
        <v/>
      </c>
      <c r="I33" s="14" t="str">
        <f>IF((COUNTIF(DetailUniao!I224:I230,"x") &gt; 0), "x", "")</f>
        <v/>
      </c>
      <c r="J33" s="34" t="str">
        <f>IF((COUNTIF(DetailUniao!J224:J230,"x") &gt; 0), "x", "")</f>
        <v/>
      </c>
      <c r="K33" s="14" t="str">
        <f>IF((COUNTIF(DetailUniao!K224:K230,"x") &gt; 0), "x", "")</f>
        <v/>
      </c>
      <c r="L33" s="14" t="str">
        <f>IF((COUNTIF(DetailUniao!L224:L230,"x") &gt; 0), "x", "")</f>
        <v/>
      </c>
      <c r="M33" s="14" t="str">
        <f>IF((COUNTIF(DetailUniao!M224:M230,"x") &gt; 0), "x", "")</f>
        <v/>
      </c>
      <c r="N33" s="14" t="str">
        <f>IF((COUNTIF(DetailUniao!N224:N230,"x") &gt; 0), "x", "")</f>
        <v/>
      </c>
      <c r="O33" s="34" t="str">
        <f>IF((COUNTIF(DetailUniao!O224:O230,"x") &gt; 0), "x", "")</f>
        <v/>
      </c>
      <c r="P33" s="14" t="str">
        <f>IF((COUNTIF(DetailUniao!P224:P230,"x") &gt; 0), "x", "")</f>
        <v/>
      </c>
      <c r="Q33" s="14" t="str">
        <f>IF((COUNTIF(DetailUniao!Q224:Q230,"x") &gt; 0), "x", "")</f>
        <v>x</v>
      </c>
      <c r="R33" s="14" t="str">
        <f>IF((COUNTIF(DetailUniao!R224:R230,"x") &gt; 0), "x", "")</f>
        <v/>
      </c>
      <c r="S33" s="14" t="str">
        <f>IF((COUNTIF(DetailUniao!S224:S230,"x") &gt; 0), "x", "")</f>
        <v/>
      </c>
      <c r="T33" s="14" t="str">
        <f>IF((COUNTIF(DetailUniao!T224:T230,"x") &gt; 0), "x", "")</f>
        <v/>
      </c>
      <c r="U33" s="34" t="str">
        <f>IF((COUNTIF(DetailUniao!U224:U230,"x") &gt; 0), "x", "")</f>
        <v/>
      </c>
      <c r="V33" s="14" t="str">
        <f>IF((COUNTIF(DetailUniao!V224:V230,"x") &gt; 0), "x", "")</f>
        <v/>
      </c>
      <c r="W33" s="14" t="str">
        <f>IF((COUNTIF(DetailUniao!W224:W230,"x") &gt; 0), "x", "")</f>
        <v/>
      </c>
      <c r="X33" s="14" t="str">
        <f>IF((COUNTIF(DetailUniao!X224:X230,"x") &gt; 0), "x", "")</f>
        <v/>
      </c>
      <c r="Y33" s="14" t="str">
        <f>IF((COUNTIF(DetailUniao!Y224:Y230,"x") &gt; 0), "x", "")</f>
        <v/>
      </c>
      <c r="Z33" s="34" t="str">
        <f>IF((COUNTIF(DetailUniao!Z224:Z230,"x") &gt; 0), "x", "")</f>
        <v/>
      </c>
      <c r="AA33" s="14" t="str">
        <f>IF((COUNTIF(DetailUniao!AA224:AA230,"x") &gt; 0), "x", "")</f>
        <v/>
      </c>
      <c r="AB33" s="14" t="str">
        <f>IF((COUNTIF(DetailUniao!AB224:AB230,"x") &gt; 0), "x", "")</f>
        <v/>
      </c>
      <c r="AC33" s="14" t="str">
        <f>IF((COUNTIF(DetailUniao!AC224:AC230,"x") &gt; 0), "x", "")</f>
        <v>x</v>
      </c>
      <c r="AD33" s="14" t="str">
        <f>IF((COUNTIF(DetailUniao!AD224:AD230,"x") &gt; 0), "x", "")</f>
        <v>x</v>
      </c>
      <c r="AE33" s="14" t="str">
        <f>IF((COUNTIF(DetailUniao!AE224:AE230,"x") &gt; 0), "x", "")</f>
        <v/>
      </c>
      <c r="AF33" s="34" t="str">
        <f>IF((COUNTIF(DetailUniao!AF224:AF230,"x") &gt; 0), "x", "")</f>
        <v/>
      </c>
      <c r="AG33" s="14" t="str">
        <f>IF((COUNTIF(DetailUniao!AG224:AG230,"x") &gt; 0), "x", "")</f>
        <v/>
      </c>
      <c r="AH33" s="14" t="str">
        <f>IF((COUNTIF(DetailUniao!AH224:AH230,"x") &gt; 0), "x", "")</f>
        <v/>
      </c>
      <c r="AI33" s="14" t="str">
        <f>IF((COUNTIF(DetailUniao!AI224:AI230,"x") &gt; 0), "x", "")</f>
        <v/>
      </c>
      <c r="AJ33" s="34" t="str">
        <f>IF((COUNTIF(DetailUniao!AJ224:AJ230,"x") &gt; 0), "x", "")</f>
        <v/>
      </c>
      <c r="AK33" s="14" t="str">
        <f>IF((COUNTIF(DetailUniao!AK224:AK230,"x") &gt; 0), "x", "")</f>
        <v/>
      </c>
    </row>
    <row r="34" spans="1:37" x14ac:dyDescent="0.2">
      <c r="A34" t="s">
        <v>455</v>
      </c>
      <c r="B34" t="s">
        <v>113</v>
      </c>
      <c r="C34">
        <v>6</v>
      </c>
      <c r="D34">
        <v>2</v>
      </c>
      <c r="E34" t="b">
        <f>AND(OR(DetailUniao!F233&gt;0,DetailUniao!C233&lt;&gt;1),OR(DetailUniao!F234&gt;0,DetailUniao!C234&lt;&gt;1),OR(DetailUniao!F235&gt;0,DetailUniao!C235&lt;&gt;1),OR(DetailUniao!F236&gt;0,DetailUniao!C236&lt;&gt;1),OR(DetailUniao!F237&gt;0,DetailUniao!C237&lt;&gt;1),OR(DetailUniao!F238&gt;0,DetailUniao!C238&lt;&gt;1),OR(DetailUniao!F239&gt;0,DetailUniao!C239&lt;&gt;1))</f>
        <v>1</v>
      </c>
      <c r="F34" t="b">
        <f>AND(OR(DetailUniao!F233&gt;0,DetailUniao!C233&lt;&gt;2),OR(DetailUniao!F234&gt;0,DetailUniao!C234&lt;&gt;2),OR(DetailUniao!F235&gt;0,DetailUniao!C235&lt;&gt;2),OR(DetailUniao!F236&gt;0,DetailUniao!C236&lt;&gt;2),OR(DetailUniao!F237&gt;0,DetailUniao!C237&lt;&gt;2),OR(DetailUniao!F238&gt;0,DetailUniao!C238&lt;&gt;2),OR(DetailUniao!F239&gt;0,DetailUniao!C239&lt;&gt;2))</f>
        <v>1</v>
      </c>
      <c r="G34" t="str">
        <f>IF((COUNTIF(DetailUniao!G232:G239,"x") &gt; 0), "x", "")</f>
        <v/>
      </c>
      <c r="H34" s="14" t="str">
        <f>IF((COUNTIF(DetailUniao!H232:H239,"x") &gt; 0), "x", "")</f>
        <v>x</v>
      </c>
      <c r="I34" s="14" t="str">
        <f>IF((COUNTIF(DetailUniao!I232:I239,"x") &gt; 0), "x", "")</f>
        <v/>
      </c>
      <c r="J34" s="34" t="str">
        <f>IF((COUNTIF(DetailUniao!J232:J239,"x") &gt; 0), "x", "")</f>
        <v/>
      </c>
      <c r="K34" s="14" t="str">
        <f>IF((COUNTIF(DetailUniao!K232:K239,"x") &gt; 0), "x", "")</f>
        <v/>
      </c>
      <c r="L34" s="14" t="str">
        <f>IF((COUNTIF(DetailUniao!L232:L239,"x") &gt; 0), "x", "")</f>
        <v/>
      </c>
      <c r="M34" s="14" t="str">
        <f>IF((COUNTIF(DetailUniao!M232:M239,"x") &gt; 0), "x", "")</f>
        <v/>
      </c>
      <c r="N34" s="14" t="str">
        <f>IF((COUNTIF(DetailUniao!N232:N239,"x") &gt; 0), "x", "")</f>
        <v/>
      </c>
      <c r="O34" s="34" t="str">
        <f>IF((COUNTIF(DetailUniao!O232:O239,"x") &gt; 0), "x", "")</f>
        <v/>
      </c>
      <c r="P34" s="14" t="str">
        <f>IF((COUNTIF(DetailUniao!P232:P239,"x") &gt; 0), "x", "")</f>
        <v/>
      </c>
      <c r="Q34" s="14" t="str">
        <f>IF((COUNTIF(DetailUniao!Q232:Q239,"x") &gt; 0), "x", "")</f>
        <v>x</v>
      </c>
      <c r="R34" s="14" t="str">
        <f>IF((COUNTIF(DetailUniao!R232:R239,"x") &gt; 0), "x", "")</f>
        <v/>
      </c>
      <c r="S34" s="14" t="str">
        <f>IF((COUNTIF(DetailUniao!S232:S239,"x") &gt; 0), "x", "")</f>
        <v>x</v>
      </c>
      <c r="T34" s="14" t="str">
        <f>IF((COUNTIF(DetailUniao!T232:T239,"x") &gt; 0), "x", "")</f>
        <v/>
      </c>
      <c r="U34" s="34" t="str">
        <f>IF((COUNTIF(DetailUniao!U232:U239,"x") &gt; 0), "x", "")</f>
        <v/>
      </c>
      <c r="V34" s="14" t="str">
        <f>IF((COUNTIF(DetailUniao!V232:V239,"x") &gt; 0), "x", "")</f>
        <v/>
      </c>
      <c r="W34" s="14" t="str">
        <f>IF((COUNTIF(DetailUniao!W232:W239,"x") &gt; 0), "x", "")</f>
        <v/>
      </c>
      <c r="X34" s="14" t="str">
        <f>IF((COUNTIF(DetailUniao!X232:X239,"x") &gt; 0), "x", "")</f>
        <v/>
      </c>
      <c r="Y34" s="14" t="str">
        <f>IF((COUNTIF(DetailUniao!Y232:Y239,"x") &gt; 0), "x", "")</f>
        <v/>
      </c>
      <c r="Z34" s="34" t="str">
        <f>IF((COUNTIF(DetailUniao!Z232:Z239,"x") &gt; 0), "x", "")</f>
        <v/>
      </c>
      <c r="AA34" s="14" t="str">
        <f>IF((COUNTIF(DetailUniao!AA232:AA239,"x") &gt; 0), "x", "")</f>
        <v/>
      </c>
      <c r="AB34" s="14" t="str">
        <f>IF((COUNTIF(DetailUniao!AB232:AB239,"x") &gt; 0), "x", "")</f>
        <v/>
      </c>
      <c r="AC34" s="14" t="str">
        <f>IF((COUNTIF(DetailUniao!AC232:AC239,"x") &gt; 0), "x", "")</f>
        <v/>
      </c>
      <c r="AD34" s="14" t="str">
        <f>IF((COUNTIF(DetailUniao!AD232:AD239,"x") &gt; 0), "x", "")</f>
        <v>x</v>
      </c>
      <c r="AE34" s="14" t="str">
        <f>IF((COUNTIF(DetailUniao!AE232:AE239,"x") &gt; 0), "x", "")</f>
        <v/>
      </c>
      <c r="AF34" s="34" t="str">
        <f>IF((COUNTIF(DetailUniao!AF232:AF239,"x") &gt; 0), "x", "")</f>
        <v/>
      </c>
      <c r="AG34" s="14" t="str">
        <f>IF((COUNTIF(DetailUniao!AG232:AG239,"x") &gt; 0), "x", "")</f>
        <v/>
      </c>
      <c r="AH34" s="14" t="str">
        <f>IF((COUNTIF(DetailUniao!AH232:AH239,"x") &gt; 0), "x", "")</f>
        <v/>
      </c>
      <c r="AI34" s="14" t="str">
        <f>IF((COUNTIF(DetailUniao!AI232:AI239,"x") &gt; 0), "x", "")</f>
        <v/>
      </c>
      <c r="AJ34" s="34" t="str">
        <f>IF((COUNTIF(DetailUniao!AJ232:AJ239,"x") &gt; 0), "x", "")</f>
        <v/>
      </c>
      <c r="AK34" s="14" t="str">
        <f>IF((COUNTIF(DetailUniao!AK232:AK239,"x") &gt; 0), "x", "")</f>
        <v/>
      </c>
    </row>
    <row r="35" spans="1:37" x14ac:dyDescent="0.2">
      <c r="H35" s="14"/>
      <c r="I35" s="14"/>
      <c r="K35" s="14"/>
      <c r="L35" s="14"/>
      <c r="M35" s="14"/>
      <c r="N35" s="14"/>
      <c r="P35" s="14"/>
      <c r="Q35" s="14"/>
      <c r="R35" s="14"/>
      <c r="S35" s="14"/>
      <c r="T35" s="14"/>
      <c r="V35" s="14"/>
      <c r="W35" s="14"/>
      <c r="X35" s="14"/>
      <c r="Y35" s="14"/>
      <c r="AA35" s="14"/>
      <c r="AB35" s="14"/>
      <c r="AC35" s="14"/>
      <c r="AD35" s="14"/>
      <c r="AE35" s="14"/>
      <c r="AG35" s="14"/>
      <c r="AH35" s="14"/>
      <c r="AI35" s="14"/>
      <c r="AK35" s="14"/>
    </row>
    <row r="36" spans="1:37" x14ac:dyDescent="0.2">
      <c r="A36" t="s">
        <v>480</v>
      </c>
      <c r="B36" t="s">
        <v>684</v>
      </c>
      <c r="C36">
        <v>2</v>
      </c>
      <c r="D36">
        <v>1</v>
      </c>
      <c r="E36" t="b">
        <f>AND(OR(DetailUniao!F242&gt;0,DetailUniao!C242&lt;&gt;1),OR(DetailUniao!F243&gt;0,DetailUniao!C243&lt;&gt;1),OR(DetailUniao!F244&gt;0,DetailUniao!C244&lt;&gt;1),OR(DetailUniao!F245&gt;0,DetailUniao!C245&lt;&gt;1),OR(DetailUniao!F246&gt;0,DetailUniao!C246&lt;&gt;1),OR(DetailUniao!F247&gt;0,DetailUniao!C247&lt;&gt;1),OR(DetailUniao!F248&gt;0,DetailUniao!C248&lt;&gt;1),OR(DetailUniao!F249&gt;0,DetailUniao!C249&lt;&gt;1))</f>
        <v>0</v>
      </c>
      <c r="F36" t="b">
        <f>AND(OR(DetailUniao!F242&gt;0,DetailUniao!C242&lt;&gt;2),OR(DetailUniao!F243&gt;0,DetailUniao!C243&lt;&gt;2),OR(DetailUniao!F244&gt;0,DetailUniao!C244&lt;&gt;2),OR(DetailUniao!F245&gt;0,DetailUniao!C245&lt;&gt;2),OR(DetailUniao!F246&gt;0,DetailUniao!C246&lt;&gt;2),OR(DetailUniao!F247&gt;0,DetailUniao!C247&lt;&gt;2),OR(DetailUniao!F248&gt;0,DetailUniao!C248&lt;&gt;2),OR(DetailUniao!F249&gt;0,DetailUniao!C249&lt;&gt;2))</f>
        <v>0</v>
      </c>
      <c r="G36" t="str">
        <f>IF((COUNTIF(DetailUniao!G241:G249,"x") &gt; 0), "x", "")</f>
        <v/>
      </c>
      <c r="H36" s="14" t="str">
        <f>IF((COUNTIF(DetailUniao!H241:H249,"x") &gt; 0), "x", "")</f>
        <v/>
      </c>
      <c r="I36" s="14" t="str">
        <f>IF((COUNTIF(DetailUniao!I241:I249,"x") &gt; 0), "x", "")</f>
        <v/>
      </c>
      <c r="J36" s="34" t="str">
        <f>IF((COUNTIF(DetailUniao!J241:J249,"x") &gt; 0), "x", "")</f>
        <v/>
      </c>
      <c r="K36" s="14" t="str">
        <f>IF((COUNTIF(DetailUniao!K241:K249,"x") &gt; 0), "x", "")</f>
        <v/>
      </c>
      <c r="L36" s="14" t="str">
        <f>IF((COUNTIF(DetailUniao!L241:L249,"x") &gt; 0), "x", "")</f>
        <v/>
      </c>
      <c r="M36" s="14" t="str">
        <f>IF((COUNTIF(DetailUniao!M241:M249,"x") &gt; 0), "x", "")</f>
        <v/>
      </c>
      <c r="N36" s="14" t="str">
        <f>IF((COUNTIF(DetailUniao!N241:N249,"x") &gt; 0), "x", "")</f>
        <v/>
      </c>
      <c r="O36" s="34" t="str">
        <f>IF((COUNTIF(DetailUniao!O241:O249,"x") &gt; 0), "x", "")</f>
        <v/>
      </c>
      <c r="P36" s="14" t="str">
        <f>IF((COUNTIF(DetailUniao!P241:P249,"x") &gt; 0), "x", "")</f>
        <v/>
      </c>
      <c r="Q36" s="14" t="str">
        <f>IF((COUNTIF(DetailUniao!Q241:Q249,"x") &gt; 0), "x", "")</f>
        <v/>
      </c>
      <c r="R36" s="14" t="str">
        <f>IF((COUNTIF(DetailUniao!R241:R249,"x") &gt; 0), "x", "")</f>
        <v/>
      </c>
      <c r="S36" s="14" t="str">
        <f>IF((COUNTIF(DetailUniao!S241:S249,"x") &gt; 0), "x", "")</f>
        <v/>
      </c>
      <c r="T36" s="14" t="str">
        <f>IF((COUNTIF(DetailUniao!T241:T249,"x") &gt; 0), "x", "")</f>
        <v/>
      </c>
      <c r="U36" s="34" t="str">
        <f>IF((COUNTIF(DetailUniao!U241:U249,"x") &gt; 0), "x", "")</f>
        <v/>
      </c>
      <c r="V36" s="14" t="str">
        <f>IF((COUNTIF(DetailUniao!V241:V249,"x") &gt; 0), "x", "")</f>
        <v/>
      </c>
      <c r="W36" s="14" t="str">
        <f>IF((COUNTIF(DetailUniao!W241:W249,"x") &gt; 0), "x", "")</f>
        <v/>
      </c>
      <c r="X36" s="14" t="str">
        <f>IF((COUNTIF(DetailUniao!X241:X249,"x") &gt; 0), "x", "")</f>
        <v/>
      </c>
      <c r="Y36" s="14" t="str">
        <f>IF((COUNTIF(DetailUniao!Y241:Y249,"x") &gt; 0), "x", "")</f>
        <v/>
      </c>
      <c r="Z36" s="34" t="str">
        <f>IF((COUNTIF(DetailUniao!Z241:Z249,"x") &gt; 0), "x", "")</f>
        <v/>
      </c>
      <c r="AA36" s="14" t="str">
        <f>IF((COUNTIF(DetailUniao!AA241:AA249,"x") &gt; 0), "x", "")</f>
        <v/>
      </c>
      <c r="AB36" s="14" t="str">
        <f>IF((COUNTIF(DetailUniao!AB241:AB249,"x") &gt; 0), "x", "")</f>
        <v/>
      </c>
      <c r="AC36" s="14" t="str">
        <f>IF((COUNTIF(DetailUniao!AC241:AC249,"x") &gt; 0), "x", "")</f>
        <v/>
      </c>
      <c r="AD36" s="14" t="str">
        <f>IF((COUNTIF(DetailUniao!AD241:AD249,"x") &gt; 0), "x", "")</f>
        <v/>
      </c>
      <c r="AE36" s="14" t="str">
        <f>IF((COUNTIF(DetailUniao!AE241:AE249,"x") &gt; 0), "x", "")</f>
        <v/>
      </c>
      <c r="AF36" s="34" t="str">
        <f>IF((COUNTIF(DetailUniao!AF241:AF249,"x") &gt; 0), "x", "")</f>
        <v/>
      </c>
      <c r="AG36" s="14" t="str">
        <f>IF((COUNTIF(DetailUniao!AG241:AG249,"x") &gt; 0), "x", "")</f>
        <v/>
      </c>
      <c r="AH36" s="14" t="str">
        <f>IF((COUNTIF(DetailUniao!AH241:AH249,"x") &gt; 0), "x", "")</f>
        <v/>
      </c>
      <c r="AI36" s="14" t="str">
        <f>IF((COUNTIF(DetailUniao!AI241:AI249,"x") &gt; 0), "x", "")</f>
        <v/>
      </c>
      <c r="AJ36" s="34" t="str">
        <f>IF((COUNTIF(DetailUniao!AJ241:AJ249,"x") &gt; 0), "x", "")</f>
        <v/>
      </c>
      <c r="AK36" s="14" t="str">
        <f>IF((COUNTIF(DetailUniao!AK241:AK249,"x") &gt; 0), "x", "")</f>
        <v/>
      </c>
    </row>
    <row r="37" spans="1:37" x14ac:dyDescent="0.2">
      <c r="A37" t="s">
        <v>480</v>
      </c>
      <c r="B37" t="s">
        <v>37</v>
      </c>
      <c r="C37">
        <v>0</v>
      </c>
      <c r="D37">
        <v>0</v>
      </c>
      <c r="E37" t="b">
        <f>AND(OR(DetailUniao!F252&gt;0,DetailUniao!C252&lt;&gt;1),OR(DetailUniao!F253&gt;0,DetailUniao!C253&lt;&gt;1),OR(DetailUniao!F254&gt;0,DetailUniao!C254&lt;&gt;1),OR(DetailUniao!F255&gt;0,DetailUniao!C255&lt;&gt;1),OR(DetailUniao!F256&gt;0,DetailUniao!C256&lt;&gt;1),OR(DetailUniao!F257&gt;0,DetailUniao!C257&lt;&gt;1),OR(DetailUniao!F258&gt;0,DetailUniao!C258&lt;&gt;1),OR(DetailUniao!F259&gt;0,DetailUniao!C259&lt;&gt;1),OR(DetailUniao!F260&gt;0,DetailUniao!C260&lt;&gt;1),OR(DetailUniao!F261&gt;0,DetailUniao!C261&lt;&gt;1),OR(DetailUniao!F262&gt;0,DetailUniao!C262&lt;&gt;1),OR(DetailUniao!F263&gt;0,DetailUniao!C263&lt;&gt;1),OR(DetailUniao!F264&gt;0,DetailUniao!C264&lt;&gt;1),OR(DetailUniao!F265&gt;0,DetailUniao!C265&lt;&gt;1))</f>
        <v>1</v>
      </c>
      <c r="F37" t="b">
        <f>AND(OR(DetailUniao!F252&gt;0,DetailUniao!C252&lt;&gt;2),OR(DetailUniao!F253&gt;0,DetailUniao!C253&lt;&gt;2),OR(DetailUniao!F254&gt;0,DetailUniao!C254&lt;&gt;2),OR(DetailUniao!F255&gt;0,DetailUniao!C255&lt;&gt;2),OR(DetailUniao!F256&gt;0,DetailUniao!C256&lt;&gt;2),OR(DetailUniao!F257&gt;0,DetailUniao!C257&lt;&gt;2),OR(DetailUniao!F258&gt;0,DetailUniao!C258&lt;&gt;2),OR(DetailUniao!F259&gt;0,DetailUniao!C259&lt;&gt;2),OR(DetailUniao!F260&gt;0,DetailUniao!C260&lt;&gt;2),OR(DetailUniao!F261&gt;0,DetailUniao!C261&lt;&gt;2),OR(DetailUniao!F262&gt;0,DetailUniao!C262&lt;&gt;2),OR(DetailUniao!F263&gt;0,DetailUniao!C263&lt;&gt;2),OR(DetailUniao!F264&gt;0,DetailUniao!C264&lt;&gt;2),OR(DetailUniao!F265&gt;0,DetailUniao!C265&lt;&gt;2))</f>
        <v>1</v>
      </c>
      <c r="G37" t="str">
        <f>IF((COUNTIF(DetailUniao!G251:G265,"x") &gt; 0), "x", "")</f>
        <v/>
      </c>
      <c r="H37" s="14" t="str">
        <f>IF((COUNTIF(DetailUniao!H251:H265,"x") &gt; 0), "x", "")</f>
        <v/>
      </c>
      <c r="I37" s="14" t="str">
        <f>IF((COUNTIF(DetailUniao!I251:I265,"x") &gt; 0), "x", "")</f>
        <v/>
      </c>
      <c r="J37" s="34" t="str">
        <f>IF((COUNTIF(DetailUniao!J251:J265,"x") &gt; 0), "x", "")</f>
        <v/>
      </c>
      <c r="K37" s="14" t="str">
        <f>IF((COUNTIF(DetailUniao!K251:K265,"x") &gt; 0), "x", "")</f>
        <v/>
      </c>
      <c r="L37" s="14" t="str">
        <f>IF((COUNTIF(DetailUniao!L251:L265,"x") &gt; 0), "x", "")</f>
        <v/>
      </c>
      <c r="M37" s="14" t="str">
        <f>IF((COUNTIF(DetailUniao!M251:M265,"x") &gt; 0), "x", "")</f>
        <v/>
      </c>
      <c r="N37" s="14" t="str">
        <f>IF((COUNTIF(DetailUniao!N251:N265,"x") &gt; 0), "x", "")</f>
        <v/>
      </c>
      <c r="O37" s="34" t="str">
        <f>IF((COUNTIF(DetailUniao!O251:O265,"x") &gt; 0), "x", "")</f>
        <v/>
      </c>
      <c r="P37" s="14" t="str">
        <f>IF((COUNTIF(DetailUniao!P251:P265,"x") &gt; 0), "x", "")</f>
        <v/>
      </c>
      <c r="Q37" s="14" t="str">
        <f>IF((COUNTIF(DetailUniao!Q251:Q265,"x") &gt; 0), "x", "")</f>
        <v/>
      </c>
      <c r="R37" s="14" t="str">
        <f>IF((COUNTIF(DetailUniao!R251:R265,"x") &gt; 0), "x", "")</f>
        <v/>
      </c>
      <c r="S37" s="14" t="str">
        <f>IF((COUNTIF(DetailUniao!S251:S265,"x") &gt; 0), "x", "")</f>
        <v/>
      </c>
      <c r="T37" s="14" t="str">
        <f>IF((COUNTIF(DetailUniao!T251:T265,"x") &gt; 0), "x", "")</f>
        <v/>
      </c>
      <c r="U37" s="34" t="str">
        <f>IF((COUNTIF(DetailUniao!U251:U265,"x") &gt; 0), "x", "")</f>
        <v/>
      </c>
      <c r="V37" s="14" t="str">
        <f>IF((COUNTIF(DetailUniao!V251:V265,"x") &gt; 0), "x", "")</f>
        <v/>
      </c>
      <c r="W37" s="14" t="str">
        <f>IF((COUNTIF(DetailUniao!W251:W265,"x") &gt; 0), "x", "")</f>
        <v/>
      </c>
      <c r="X37" s="14" t="str">
        <f>IF((COUNTIF(DetailUniao!X251:X265,"x") &gt; 0), "x", "")</f>
        <v/>
      </c>
      <c r="Y37" s="14" t="str">
        <f>IF((COUNTIF(DetailUniao!Y251:Y265,"x") &gt; 0), "x", "")</f>
        <v/>
      </c>
      <c r="Z37" s="34" t="str">
        <f>IF((COUNTIF(DetailUniao!Z251:Z265,"x") &gt; 0), "x", "")</f>
        <v/>
      </c>
      <c r="AA37" s="14" t="str">
        <f>IF((COUNTIF(DetailUniao!AA251:AA265,"x") &gt; 0), "x", "")</f>
        <v/>
      </c>
      <c r="AB37" s="14" t="str">
        <f>IF((COUNTIF(DetailUniao!AB251:AB265,"x") &gt; 0), "x", "")</f>
        <v/>
      </c>
      <c r="AC37" s="14" t="str">
        <f>IF((COUNTIF(DetailUniao!AC251:AC265,"x") &gt; 0), "x", "")</f>
        <v/>
      </c>
      <c r="AD37" s="14" t="str">
        <f>IF((COUNTIF(DetailUniao!AD251:AD265,"x") &gt; 0), "x", "")</f>
        <v/>
      </c>
      <c r="AE37" s="14" t="str">
        <f>IF((COUNTIF(DetailUniao!AE251:AE265,"x") &gt; 0), "x", "")</f>
        <v/>
      </c>
      <c r="AF37" s="34" t="str">
        <f>IF((COUNTIF(DetailUniao!AF251:AF265,"x") &gt; 0), "x", "")</f>
        <v/>
      </c>
      <c r="AG37" s="14" t="str">
        <f>IF((COUNTIF(DetailUniao!AG251:AG265,"x") &gt; 0), "x", "")</f>
        <v/>
      </c>
      <c r="AH37" s="14" t="str">
        <f>IF((COUNTIF(DetailUniao!AH251:AH265,"x") &gt; 0), "x", "")</f>
        <v/>
      </c>
      <c r="AI37" s="14" t="str">
        <f>IF((COUNTIF(DetailUniao!AI251:AI265,"x") &gt; 0), "x", "")</f>
        <v/>
      </c>
      <c r="AJ37" s="34" t="str">
        <f>IF((COUNTIF(DetailUniao!AJ251:AJ265,"x") &gt; 0), "x", "")</f>
        <v/>
      </c>
      <c r="AK37" s="14" t="str">
        <f>IF((COUNTIF(DetailUniao!AK251:AK265,"x") &gt; 0), "x", "")</f>
        <v/>
      </c>
    </row>
    <row r="38" spans="1:37" x14ac:dyDescent="0.2">
      <c r="A38" t="s">
        <v>480</v>
      </c>
      <c r="B38" t="s">
        <v>572</v>
      </c>
      <c r="C38">
        <v>0</v>
      </c>
      <c r="D38">
        <v>0</v>
      </c>
      <c r="E38" t="b">
        <f>AND(OR(DetailUniao!F268&gt;0,DetailUniao!C268&lt;&gt;1),OR(DetailUniao!F269&gt;0,DetailUniao!C269&lt;&gt;1),OR(DetailUniao!F270&gt;0,DetailUniao!C270&lt;&gt;1),OR(DetailUniao!F271&gt;0,DetailUniao!C271&lt;&gt;1),OR(DetailUniao!F272&gt;0,DetailUniao!C272&lt;&gt;1))</f>
        <v>1</v>
      </c>
      <c r="F38" t="b">
        <f>AND(OR(DetailUniao!F268&gt;0,DetailUniao!C268&lt;&gt;2),OR(DetailUniao!F269&gt;0,DetailUniao!C269&lt;&gt;2),OR(DetailUniao!F270&gt;0,DetailUniao!C270&lt;&gt;2),OR(DetailUniao!F271&gt;0,DetailUniao!C271&lt;&gt;2),OR(DetailUniao!F272&gt;0,DetailUniao!C272&lt;&gt;2))</f>
        <v>1</v>
      </c>
      <c r="G38" t="str">
        <f>IF((COUNTIF(DetailUniao!G267:G272,"x") &gt; 0), "x", "")</f>
        <v/>
      </c>
      <c r="H38" s="14" t="str">
        <f>IF((COUNTIF(DetailUniao!H267:H272,"x") &gt; 0), "x", "")</f>
        <v/>
      </c>
      <c r="I38" s="14" t="str">
        <f>IF((COUNTIF(DetailUniao!I267:I272,"x") &gt; 0), "x", "")</f>
        <v/>
      </c>
      <c r="J38" s="34" t="str">
        <f>IF((COUNTIF(DetailUniao!J267:J272,"x") &gt; 0), "x", "")</f>
        <v/>
      </c>
      <c r="K38" s="14" t="str">
        <f>IF((COUNTIF(DetailUniao!K267:K272,"x") &gt; 0), "x", "")</f>
        <v/>
      </c>
      <c r="L38" s="14" t="str">
        <f>IF((COUNTIF(DetailUniao!L267:L272,"x") &gt; 0), "x", "")</f>
        <v/>
      </c>
      <c r="M38" s="14" t="str">
        <f>IF((COUNTIF(DetailUniao!M267:M272,"x") &gt; 0), "x", "")</f>
        <v/>
      </c>
      <c r="N38" s="14" t="str">
        <f>IF((COUNTIF(DetailUniao!N267:N272,"x") &gt; 0), "x", "")</f>
        <v/>
      </c>
      <c r="O38" s="34" t="str">
        <f>IF((COUNTIF(DetailUniao!O267:O272,"x") &gt; 0), "x", "")</f>
        <v/>
      </c>
      <c r="P38" s="14" t="str">
        <f>IF((COUNTIF(DetailUniao!P267:P272,"x") &gt; 0), "x", "")</f>
        <v/>
      </c>
      <c r="Q38" s="14" t="str">
        <f>IF((COUNTIF(DetailUniao!Q267:Q272,"x") &gt; 0), "x", "")</f>
        <v/>
      </c>
      <c r="R38" s="14" t="str">
        <f>IF((COUNTIF(DetailUniao!R267:R272,"x") &gt; 0), "x", "")</f>
        <v/>
      </c>
      <c r="S38" s="14" t="str">
        <f>IF((COUNTIF(DetailUniao!S267:S272,"x") &gt; 0), "x", "")</f>
        <v/>
      </c>
      <c r="T38" s="14" t="str">
        <f>IF((COUNTIF(DetailUniao!T267:T272,"x") &gt; 0), "x", "")</f>
        <v/>
      </c>
      <c r="U38" s="34" t="str">
        <f>IF((COUNTIF(DetailUniao!U267:U272,"x") &gt; 0), "x", "")</f>
        <v/>
      </c>
      <c r="V38" s="14" t="str">
        <f>IF((COUNTIF(DetailUniao!V267:V272,"x") &gt; 0), "x", "")</f>
        <v/>
      </c>
      <c r="W38" s="14" t="str">
        <f>IF((COUNTIF(DetailUniao!W267:W272,"x") &gt; 0), "x", "")</f>
        <v/>
      </c>
      <c r="X38" s="14" t="str">
        <f>IF((COUNTIF(DetailUniao!X267:X272,"x") &gt; 0), "x", "")</f>
        <v/>
      </c>
      <c r="Y38" s="14" t="str">
        <f>IF((COUNTIF(DetailUniao!Y267:Y272,"x") &gt; 0), "x", "")</f>
        <v/>
      </c>
      <c r="Z38" s="34" t="str">
        <f>IF((COUNTIF(DetailUniao!Z267:Z272,"x") &gt; 0), "x", "")</f>
        <v/>
      </c>
      <c r="AA38" s="14" t="str">
        <f>IF((COUNTIF(DetailUniao!AA267:AA272,"x") &gt; 0), "x", "")</f>
        <v/>
      </c>
      <c r="AB38" s="14" t="str">
        <f>IF((COUNTIF(DetailUniao!AB267:AB272,"x") &gt; 0), "x", "")</f>
        <v/>
      </c>
      <c r="AC38" s="14" t="str">
        <f>IF((COUNTIF(DetailUniao!AC267:AC272,"x") &gt; 0), "x", "")</f>
        <v/>
      </c>
      <c r="AD38" s="14" t="str">
        <f>IF((COUNTIF(DetailUniao!AD267:AD272,"x") &gt; 0), "x", "")</f>
        <v/>
      </c>
      <c r="AE38" s="14" t="str">
        <f>IF((COUNTIF(DetailUniao!AE267:AE272,"x") &gt; 0), "x", "")</f>
        <v/>
      </c>
      <c r="AF38" s="34" t="str">
        <f>IF((COUNTIF(DetailUniao!AF267:AF272,"x") &gt; 0), "x", "")</f>
        <v/>
      </c>
      <c r="AG38" s="14" t="str">
        <f>IF((COUNTIF(DetailUniao!AG267:AG272,"x") &gt; 0), "x", "")</f>
        <v/>
      </c>
      <c r="AH38" s="14" t="str">
        <f>IF((COUNTIF(DetailUniao!AH267:AH272,"x") &gt; 0), "x", "")</f>
        <v/>
      </c>
      <c r="AI38" s="14" t="str">
        <f>IF((COUNTIF(DetailUniao!AI267:AI272,"x") &gt; 0), "x", "")</f>
        <v/>
      </c>
      <c r="AJ38" s="34" t="str">
        <f>IF((COUNTIF(DetailUniao!AJ267:AJ272,"x") &gt; 0), "x", "")</f>
        <v/>
      </c>
      <c r="AK38" s="14" t="str">
        <f>IF((COUNTIF(DetailUniao!AK267:AK272,"x") &gt; 0), "x", "")</f>
        <v/>
      </c>
    </row>
    <row r="39" spans="1:37" x14ac:dyDescent="0.2">
      <c r="A39" t="s">
        <v>480</v>
      </c>
      <c r="B39" t="s">
        <v>781</v>
      </c>
      <c r="C39">
        <v>0</v>
      </c>
      <c r="D39">
        <v>0</v>
      </c>
      <c r="E39" t="b">
        <f>AND(OR(DetailUniao!F275&gt;0,DetailUniao!C275&lt;&gt;1),OR(DetailUniao!F276&gt;0,DetailUniao!C276&lt;&gt;1),OR(DetailUniao!F277&gt;0,DetailUniao!C277&lt;&gt;1),OR(DetailUniao!F278&gt;0,DetailUniao!C278&lt;&gt;1),OR(DetailUniao!F279&gt;0,DetailUniao!C279&lt;&gt;1),OR(DetailUniao!F280&gt;0,DetailUniao!C280&lt;&gt;1),OR(DetailUniao!F281&gt;0,DetailUniao!C281&lt;&gt;1),OR(DetailUniao!F282&gt;0,DetailUniao!C282&lt;&gt;1))</f>
        <v>1</v>
      </c>
      <c r="F39" t="b">
        <f>AND(OR(DetailUniao!F275&gt;0,DetailUniao!C275&lt;&gt;2),OR(DetailUniao!F276&gt;0,DetailUniao!C276&lt;&gt;2),OR(DetailUniao!F277&gt;0,DetailUniao!C277&lt;&gt;2),OR(DetailUniao!F278&gt;0,DetailUniao!C278&lt;&gt;2),OR(DetailUniao!F279&gt;0,DetailUniao!C279&lt;&gt;2),OR(DetailUniao!F280&gt;0,DetailUniao!C280&lt;&gt;2),OR(DetailUniao!F281&gt;0,DetailUniao!C281&lt;&gt;2),OR(DetailUniao!F282&gt;0,DetailUniao!C282&lt;&gt;2))</f>
        <v>1</v>
      </c>
      <c r="G39" t="str">
        <f>IF((COUNTIF(DetailUniao!G274:G282,"x") &gt; 0), "x", "")</f>
        <v/>
      </c>
      <c r="H39" s="14" t="str">
        <f>IF((COUNTIF(DetailUniao!H274:H282,"x") &gt; 0), "x", "")</f>
        <v/>
      </c>
      <c r="I39" s="14" t="str">
        <f>IF((COUNTIF(DetailUniao!I274:I282,"x") &gt; 0), "x", "")</f>
        <v/>
      </c>
      <c r="J39" s="34" t="str">
        <f>IF((COUNTIF(DetailUniao!J274:J282,"x") &gt; 0), "x", "")</f>
        <v/>
      </c>
      <c r="K39" s="14" t="str">
        <f>IF((COUNTIF(DetailUniao!K274:K282,"x") &gt; 0), "x", "")</f>
        <v/>
      </c>
      <c r="L39" s="14" t="str">
        <f>IF((COUNTIF(DetailUniao!L274:L282,"x") &gt; 0), "x", "")</f>
        <v/>
      </c>
      <c r="M39" s="14" t="str">
        <f>IF((COUNTIF(DetailUniao!M274:M282,"x") &gt; 0), "x", "")</f>
        <v/>
      </c>
      <c r="N39" s="14" t="str">
        <f>IF((COUNTIF(DetailUniao!N274:N282,"x") &gt; 0), "x", "")</f>
        <v/>
      </c>
      <c r="O39" s="34" t="str">
        <f>IF((COUNTIF(DetailUniao!O274:O282,"x") &gt; 0), "x", "")</f>
        <v/>
      </c>
      <c r="P39" s="14" t="str">
        <f>IF((COUNTIF(DetailUniao!P274:P282,"x") &gt; 0), "x", "")</f>
        <v/>
      </c>
      <c r="Q39" s="14" t="str">
        <f>IF((COUNTIF(DetailUniao!Q274:Q282,"x") &gt; 0), "x", "")</f>
        <v/>
      </c>
      <c r="R39" s="14" t="str">
        <f>IF((COUNTIF(DetailUniao!R274:R282,"x") &gt; 0), "x", "")</f>
        <v/>
      </c>
      <c r="S39" s="14" t="str">
        <f>IF((COUNTIF(DetailUniao!S274:S282,"x") &gt; 0), "x", "")</f>
        <v/>
      </c>
      <c r="T39" s="14" t="str">
        <f>IF((COUNTIF(DetailUniao!T274:T282,"x") &gt; 0), "x", "")</f>
        <v/>
      </c>
      <c r="U39" s="34" t="str">
        <f>IF((COUNTIF(DetailUniao!U274:U282,"x") &gt; 0), "x", "")</f>
        <v/>
      </c>
      <c r="V39" s="14" t="str">
        <f>IF((COUNTIF(DetailUniao!V274:V282,"x") &gt; 0), "x", "")</f>
        <v/>
      </c>
      <c r="W39" s="14" t="str">
        <f>IF((COUNTIF(DetailUniao!W274:W282,"x") &gt; 0), "x", "")</f>
        <v/>
      </c>
      <c r="X39" s="14" t="str">
        <f>IF((COUNTIF(DetailUniao!X274:X282,"x") &gt; 0), "x", "")</f>
        <v/>
      </c>
      <c r="Y39" s="14" t="str">
        <f>IF((COUNTIF(DetailUniao!Y274:Y282,"x") &gt; 0), "x", "")</f>
        <v/>
      </c>
      <c r="Z39" s="34" t="str">
        <f>IF((COUNTIF(DetailUniao!Z274:Z282,"x") &gt; 0), "x", "")</f>
        <v/>
      </c>
      <c r="AA39" s="14" t="str">
        <f>IF((COUNTIF(DetailUniao!AA274:AA282,"x") &gt; 0), "x", "")</f>
        <v/>
      </c>
      <c r="AB39" s="14" t="str">
        <f>IF((COUNTIF(DetailUniao!AB274:AB282,"x") &gt; 0), "x", "")</f>
        <v/>
      </c>
      <c r="AC39" s="14" t="str">
        <f>IF((COUNTIF(DetailUniao!AC274:AC282,"x") &gt; 0), "x", "")</f>
        <v/>
      </c>
      <c r="AD39" s="14" t="str">
        <f>IF((COUNTIF(DetailUniao!AD274:AD282,"x") &gt; 0), "x", "")</f>
        <v/>
      </c>
      <c r="AE39" s="14" t="str">
        <f>IF((COUNTIF(DetailUniao!AE274:AE282,"x") &gt; 0), "x", "")</f>
        <v/>
      </c>
      <c r="AF39" s="34" t="str">
        <f>IF((COUNTIF(DetailUniao!AF274:AF282,"x") &gt; 0), "x", "")</f>
        <v/>
      </c>
      <c r="AG39" s="14" t="str">
        <f>IF((COUNTIF(DetailUniao!AG274:AG282,"x") &gt; 0), "x", "")</f>
        <v/>
      </c>
      <c r="AH39" s="14" t="str">
        <f>IF((COUNTIF(DetailUniao!AH274:AH282,"x") &gt; 0), "x", "")</f>
        <v/>
      </c>
      <c r="AI39" s="14" t="str">
        <f>IF((COUNTIF(DetailUniao!AI274:AI282,"x") &gt; 0), "x", "")</f>
        <v/>
      </c>
      <c r="AJ39" s="34" t="str">
        <f>IF((COUNTIF(DetailUniao!AJ274:AJ282,"x") &gt; 0), "x", "")</f>
        <v/>
      </c>
      <c r="AK39" s="14" t="str">
        <f>IF((COUNTIF(DetailUniao!AK274:AK282,"x") &gt; 0), "x", "")</f>
        <v/>
      </c>
    </row>
    <row r="40" spans="1:37" x14ac:dyDescent="0.2">
      <c r="A40" t="s">
        <v>480</v>
      </c>
      <c r="B40" t="s">
        <v>564</v>
      </c>
      <c r="C40">
        <v>0</v>
      </c>
      <c r="D40">
        <v>0</v>
      </c>
      <c r="E40" t="b">
        <f>AND(OR(DetailUniao!F285&gt;0,DetailUniao!C285&lt;&gt;1),OR(DetailUniao!F286&gt;0,DetailUniao!C286&lt;&gt;1),OR(DetailUniao!F287&gt;0,DetailUniao!C287&lt;&gt;1),OR(DetailUniao!F288&gt;0,DetailUniao!C288&lt;&gt;1),OR(DetailUniao!F289&gt;0,DetailUniao!C289&lt;&gt;1),OR(DetailUniao!F290&gt;0,DetailUniao!C290&lt;&gt;1),OR(DetailUniao!F291&gt;0,DetailUniao!C291&lt;&gt;1),OR(DetailUniao!F292&gt;0,DetailUniao!C292&lt;&gt;1))</f>
        <v>1</v>
      </c>
      <c r="F40" t="b">
        <f>AND(OR(DetailUniao!F285&gt;0,DetailUniao!C285&lt;&gt;2),OR(DetailUniao!F286&gt;0,DetailUniao!C286&lt;&gt;2),OR(DetailUniao!F287&gt;0,DetailUniao!C287&lt;&gt;2),OR(DetailUniao!F288&gt;0,DetailUniao!C288&lt;&gt;2),OR(DetailUniao!F289&gt;0,DetailUniao!C289&lt;&gt;2),OR(DetailUniao!F290&gt;0,DetailUniao!C290&lt;&gt;2),OR(DetailUniao!F291&gt;0,DetailUniao!C291&lt;&gt;2),OR(DetailUniao!F292&gt;0,DetailUniao!C292&lt;&gt;2))</f>
        <v>1</v>
      </c>
      <c r="G40" t="str">
        <f>IF((COUNTIF(DetailUniao!G284:G292,"x") &gt; 0), "x", "")</f>
        <v/>
      </c>
      <c r="H40" s="14" t="str">
        <f>IF((COUNTIF(DetailUniao!H284:H292,"x") &gt; 0), "x", "")</f>
        <v/>
      </c>
      <c r="I40" s="14" t="str">
        <f>IF((COUNTIF(DetailUniao!I284:I292,"x") &gt; 0), "x", "")</f>
        <v/>
      </c>
      <c r="J40" s="34" t="str">
        <f>IF((COUNTIF(DetailUniao!J284:J292,"x") &gt; 0), "x", "")</f>
        <v/>
      </c>
      <c r="K40" s="14" t="str">
        <f>IF((COUNTIF(DetailUniao!K284:K292,"x") &gt; 0), "x", "")</f>
        <v/>
      </c>
      <c r="L40" s="14" t="str">
        <f>IF((COUNTIF(DetailUniao!L284:L292,"x") &gt; 0), "x", "")</f>
        <v/>
      </c>
      <c r="M40" s="14" t="str">
        <f>IF((COUNTIF(DetailUniao!M284:M292,"x") &gt; 0), "x", "")</f>
        <v/>
      </c>
      <c r="N40" s="14" t="str">
        <f>IF((COUNTIF(DetailUniao!N284:N292,"x") &gt; 0), "x", "")</f>
        <v/>
      </c>
      <c r="O40" s="34" t="str">
        <f>IF((COUNTIF(DetailUniao!O284:O292,"x") &gt; 0), "x", "")</f>
        <v/>
      </c>
      <c r="P40" s="14" t="str">
        <f>IF((COUNTIF(DetailUniao!P284:P292,"x") &gt; 0), "x", "")</f>
        <v/>
      </c>
      <c r="Q40" s="14" t="str">
        <f>IF((COUNTIF(DetailUniao!Q284:Q292,"x") &gt; 0), "x", "")</f>
        <v/>
      </c>
      <c r="R40" s="14" t="str">
        <f>IF((COUNTIF(DetailUniao!R284:R292,"x") &gt; 0), "x", "")</f>
        <v/>
      </c>
      <c r="S40" s="14" t="str">
        <f>IF((COUNTIF(DetailUniao!S284:S292,"x") &gt; 0), "x", "")</f>
        <v/>
      </c>
      <c r="T40" s="14" t="str">
        <f>IF((COUNTIF(DetailUniao!T284:T292,"x") &gt; 0), "x", "")</f>
        <v/>
      </c>
      <c r="U40" s="34" t="str">
        <f>IF((COUNTIF(DetailUniao!U284:U292,"x") &gt; 0), "x", "")</f>
        <v/>
      </c>
      <c r="V40" s="14" t="str">
        <f>IF((COUNTIF(DetailUniao!V284:V292,"x") &gt; 0), "x", "")</f>
        <v/>
      </c>
      <c r="W40" s="14" t="str">
        <f>IF((COUNTIF(DetailUniao!W284:W292,"x") &gt; 0), "x", "")</f>
        <v/>
      </c>
      <c r="X40" s="14" t="str">
        <f>IF((COUNTIF(DetailUniao!X284:X292,"x") &gt; 0), "x", "")</f>
        <v/>
      </c>
      <c r="Y40" s="14" t="str">
        <f>IF((COUNTIF(DetailUniao!Y284:Y292,"x") &gt; 0), "x", "")</f>
        <v/>
      </c>
      <c r="Z40" s="34" t="str">
        <f>IF((COUNTIF(DetailUniao!Z284:Z292,"x") &gt; 0), "x", "")</f>
        <v/>
      </c>
      <c r="AA40" s="14" t="str">
        <f>IF((COUNTIF(DetailUniao!AA284:AA292,"x") &gt; 0), "x", "")</f>
        <v/>
      </c>
      <c r="AB40" s="14" t="str">
        <f>IF((COUNTIF(DetailUniao!AB284:AB292,"x") &gt; 0), "x", "")</f>
        <v/>
      </c>
      <c r="AC40" s="14" t="str">
        <f>IF((COUNTIF(DetailUniao!AC284:AC292,"x") &gt; 0), "x", "")</f>
        <v/>
      </c>
      <c r="AD40" s="14" t="str">
        <f>IF((COUNTIF(DetailUniao!AD284:AD292,"x") &gt; 0), "x", "")</f>
        <v/>
      </c>
      <c r="AE40" s="14" t="str">
        <f>IF((COUNTIF(DetailUniao!AE284:AE292,"x") &gt; 0), "x", "")</f>
        <v/>
      </c>
      <c r="AF40" s="34" t="str">
        <f>IF((COUNTIF(DetailUniao!AF284:AF292,"x") &gt; 0), "x", "")</f>
        <v/>
      </c>
      <c r="AG40" s="14" t="str">
        <f>IF((COUNTIF(DetailUniao!AG284:AG292,"x") &gt; 0), "x", "")</f>
        <v/>
      </c>
      <c r="AH40" s="14" t="str">
        <f>IF((COUNTIF(DetailUniao!AH284:AH292,"x") &gt; 0), "x", "")</f>
        <v/>
      </c>
      <c r="AI40" s="14" t="str">
        <f>IF((COUNTIF(DetailUniao!AI284:AI292,"x") &gt; 0), "x", "")</f>
        <v/>
      </c>
      <c r="AJ40" s="34" t="str">
        <f>IF((COUNTIF(DetailUniao!AJ284:AJ292,"x") &gt; 0), "x", "")</f>
        <v/>
      </c>
      <c r="AK40" s="14" t="str">
        <f>IF((COUNTIF(DetailUniao!AK284:AK292,"x") &gt; 0), "x", "")</f>
        <v/>
      </c>
    </row>
    <row r="41" spans="1:37" x14ac:dyDescent="0.2">
      <c r="A41" t="s">
        <v>480</v>
      </c>
      <c r="B41" t="s">
        <v>69</v>
      </c>
      <c r="C41">
        <v>0</v>
      </c>
      <c r="D41">
        <v>0</v>
      </c>
      <c r="E41" t="b">
        <f>AND(OR(DetailUniao!F295&gt;0,DetailUniao!C295&lt;&gt;1),OR(DetailUniao!F296&gt;0,DetailUniao!C296&lt;&gt;1),OR(DetailUniao!F297&gt;0,DetailUniao!C297&lt;&gt;1),OR(DetailUniao!F298&gt;0,DetailUniao!C298&lt;&gt;1),OR(DetailUniao!F299&gt;0,DetailUniao!C299&lt;&gt;1),OR(DetailUniao!F300&gt;0,DetailUniao!C300&lt;&gt;1))</f>
        <v>1</v>
      </c>
      <c r="F41" t="b">
        <f>AND(OR(DetailUniao!F295&gt;0,DetailUniao!C295&lt;&gt;2),OR(DetailUniao!F296&gt;0,DetailUniao!C296&lt;&gt;2),OR(DetailUniao!F297&gt;0,DetailUniao!C297&lt;&gt;2),OR(DetailUniao!F298&gt;0,DetailUniao!C298&lt;&gt;2),OR(DetailUniao!F299&gt;0,DetailUniao!C299&lt;&gt;2),OR(DetailUniao!F300&gt;0,DetailUniao!C300&lt;&gt;2))</f>
        <v>1</v>
      </c>
      <c r="G41" t="str">
        <f>IF((COUNTIF(DetailUniao!G294:G300,"x") &gt; 0), "x", "")</f>
        <v/>
      </c>
      <c r="H41" s="14" t="str">
        <f>IF((COUNTIF(DetailUniao!H294:H300,"x") &gt; 0), "x", "")</f>
        <v/>
      </c>
      <c r="I41" s="14" t="str">
        <f>IF((COUNTIF(DetailUniao!I294:I300,"x") &gt; 0), "x", "")</f>
        <v/>
      </c>
      <c r="J41" s="34" t="str">
        <f>IF((COUNTIF(DetailUniao!J294:J300,"x") &gt; 0), "x", "")</f>
        <v/>
      </c>
      <c r="K41" s="14" t="str">
        <f>IF((COUNTIF(DetailUniao!K294:K300,"x") &gt; 0), "x", "")</f>
        <v/>
      </c>
      <c r="L41" s="14" t="str">
        <f>IF((COUNTIF(DetailUniao!L294:L300,"x") &gt; 0), "x", "")</f>
        <v/>
      </c>
      <c r="M41" s="14" t="str">
        <f>IF((COUNTIF(DetailUniao!M294:M300,"x") &gt; 0), "x", "")</f>
        <v/>
      </c>
      <c r="N41" s="14" t="str">
        <f>IF((COUNTIF(DetailUniao!N294:N300,"x") &gt; 0), "x", "")</f>
        <v/>
      </c>
      <c r="O41" s="34" t="str">
        <f>IF((COUNTIF(DetailUniao!O294:O300,"x") &gt; 0), "x", "")</f>
        <v/>
      </c>
      <c r="P41" s="14" t="str">
        <f>IF((COUNTIF(DetailUniao!P294:P300,"x") &gt; 0), "x", "")</f>
        <v/>
      </c>
      <c r="Q41" s="14" t="str">
        <f>IF((COUNTIF(DetailUniao!Q294:Q300,"x") &gt; 0), "x", "")</f>
        <v/>
      </c>
      <c r="R41" s="14" t="str">
        <f>IF((COUNTIF(DetailUniao!R294:R300,"x") &gt; 0), "x", "")</f>
        <v/>
      </c>
      <c r="S41" s="14" t="str">
        <f>IF((COUNTIF(DetailUniao!S294:S300,"x") &gt; 0), "x", "")</f>
        <v/>
      </c>
      <c r="T41" s="14" t="str">
        <f>IF((COUNTIF(DetailUniao!T294:T300,"x") &gt; 0), "x", "")</f>
        <v/>
      </c>
      <c r="U41" s="34" t="str">
        <f>IF((COUNTIF(DetailUniao!U294:U300,"x") &gt; 0), "x", "")</f>
        <v/>
      </c>
      <c r="V41" s="14" t="str">
        <f>IF((COUNTIF(DetailUniao!V294:V300,"x") &gt; 0), "x", "")</f>
        <v/>
      </c>
      <c r="W41" s="14" t="str">
        <f>IF((COUNTIF(DetailUniao!W294:W300,"x") &gt; 0), "x", "")</f>
        <v/>
      </c>
      <c r="X41" s="14" t="str">
        <f>IF((COUNTIF(DetailUniao!X294:X300,"x") &gt; 0), "x", "")</f>
        <v/>
      </c>
      <c r="Y41" s="14" t="str">
        <f>IF((COUNTIF(DetailUniao!Y294:Y300,"x") &gt; 0), "x", "")</f>
        <v/>
      </c>
      <c r="Z41" s="34" t="str">
        <f>IF((COUNTIF(DetailUniao!Z294:Z300,"x") &gt; 0), "x", "")</f>
        <v/>
      </c>
      <c r="AA41" s="14" t="str">
        <f>IF((COUNTIF(DetailUniao!AA294:AA300,"x") &gt; 0), "x", "")</f>
        <v/>
      </c>
      <c r="AB41" s="14" t="str">
        <f>IF((COUNTIF(DetailUniao!AB294:AB300,"x") &gt; 0), "x", "")</f>
        <v/>
      </c>
      <c r="AC41" s="14" t="str">
        <f>IF((COUNTIF(DetailUniao!AC294:AC300,"x") &gt; 0), "x", "")</f>
        <v/>
      </c>
      <c r="AD41" s="14" t="str">
        <f>IF((COUNTIF(DetailUniao!AD294:AD300,"x") &gt; 0), "x", "")</f>
        <v/>
      </c>
      <c r="AE41" s="14" t="str">
        <f>IF((COUNTIF(DetailUniao!AE294:AE300,"x") &gt; 0), "x", "")</f>
        <v/>
      </c>
      <c r="AF41" s="34" t="str">
        <f>IF((COUNTIF(DetailUniao!AF294:AF300,"x") &gt; 0), "x", "")</f>
        <v/>
      </c>
      <c r="AG41" s="14" t="str">
        <f>IF((COUNTIF(DetailUniao!AG294:AG300,"x") &gt; 0), "x", "")</f>
        <v/>
      </c>
      <c r="AH41" s="14" t="str">
        <f>IF((COUNTIF(DetailUniao!AH294:AH300,"x") &gt; 0), "x", "")</f>
        <v/>
      </c>
      <c r="AI41" s="14" t="str">
        <f>IF((COUNTIF(DetailUniao!AI294:AI300,"x") &gt; 0), "x", "")</f>
        <v/>
      </c>
      <c r="AJ41" s="34" t="str">
        <f>IF((COUNTIF(DetailUniao!AJ294:AJ300,"x") &gt; 0), "x", "")</f>
        <v/>
      </c>
      <c r="AK41" s="14" t="str">
        <f>IF((COUNTIF(DetailUniao!AK294:AK300,"x") &gt; 0), "x", "")</f>
        <v/>
      </c>
    </row>
    <row r="42" spans="1:37" x14ac:dyDescent="0.2">
      <c r="H42" s="14"/>
      <c r="I42" s="14"/>
      <c r="K42" s="14"/>
      <c r="L42" s="14"/>
      <c r="M42" s="14"/>
      <c r="N42" s="14"/>
      <c r="P42" s="14"/>
      <c r="Q42" s="14"/>
      <c r="R42" s="14"/>
      <c r="S42" s="14"/>
      <c r="T42" s="14"/>
      <c r="V42" s="14"/>
      <c r="W42" s="14"/>
      <c r="X42" s="14"/>
      <c r="Y42" s="14"/>
      <c r="AA42" s="14"/>
      <c r="AB42" s="14"/>
      <c r="AC42" s="14"/>
      <c r="AD42" s="14"/>
      <c r="AE42" s="14"/>
      <c r="AG42" s="14"/>
      <c r="AH42" s="14"/>
      <c r="AI42" s="14"/>
      <c r="AK42" s="14"/>
    </row>
    <row r="43" spans="1:37" x14ac:dyDescent="0.2">
      <c r="A43" t="s">
        <v>476</v>
      </c>
      <c r="B43" t="s">
        <v>653</v>
      </c>
      <c r="C43">
        <v>4</v>
      </c>
      <c r="D43">
        <v>0</v>
      </c>
      <c r="E43" t="b">
        <f>AND(OR(DetailUniao!F303&gt;0,DetailUniao!C303&lt;&gt;1),OR(DetailUniao!F304&gt;0,DetailUniao!C304&lt;&gt;1),OR(DetailUniao!F305&gt;0,DetailUniao!C305&lt;&gt;1),OR(DetailUniao!F306&gt;0,DetailUniao!C306&lt;&gt;1),OR(DetailUniao!F307&gt;0,DetailUniao!C307&lt;&gt;1))</f>
        <v>0</v>
      </c>
      <c r="F43" t="b">
        <f>AND(OR(DetailUniao!F303&gt;0,DetailUniao!C303&lt;&gt;2),OR(DetailUniao!F304&gt;0,DetailUniao!C304&lt;&gt;2),OR(DetailUniao!F305&gt;0,DetailUniao!C305&lt;&gt;2),OR(DetailUniao!F306&gt;0,DetailUniao!C306&lt;&gt;2),OR(DetailUniao!F307&gt;0,DetailUniao!C307&lt;&gt;2))</f>
        <v>1</v>
      </c>
      <c r="G43" t="str">
        <f>IF((COUNTIF(DetailUniao!G302:G307,"x") &gt; 0), "x", "")</f>
        <v/>
      </c>
      <c r="H43" s="14" t="str">
        <f>IF((COUNTIF(DetailUniao!H302:H307,"x") &gt; 0), "x", "")</f>
        <v/>
      </c>
      <c r="I43" s="14" t="str">
        <f>IF((COUNTIF(DetailUniao!I302:I307,"x") &gt; 0), "x", "")</f>
        <v/>
      </c>
      <c r="J43" s="34" t="str">
        <f>IF((COUNTIF(DetailUniao!J302:J307,"x") &gt; 0), "x", "")</f>
        <v/>
      </c>
      <c r="K43" s="14" t="str">
        <f>IF((COUNTIF(DetailUniao!K302:K307,"x") &gt; 0), "x", "")</f>
        <v/>
      </c>
      <c r="L43" s="14" t="str">
        <f>IF((COUNTIF(DetailUniao!L302:L307,"x") &gt; 0), "x", "")</f>
        <v/>
      </c>
      <c r="M43" s="14" t="str">
        <f>IF((COUNTIF(DetailUniao!M302:M307,"x") &gt; 0), "x", "")</f>
        <v/>
      </c>
      <c r="N43" s="14" t="str">
        <f>IF((COUNTIF(DetailUniao!N302:N307,"x") &gt; 0), "x", "")</f>
        <v/>
      </c>
      <c r="O43" s="34" t="str">
        <f>IF((COUNTIF(DetailUniao!O302:O307,"x") &gt; 0), "x", "")</f>
        <v/>
      </c>
      <c r="P43" s="14" t="str">
        <f>IF((COUNTIF(DetailUniao!P302:P307,"x") &gt; 0), "x", "")</f>
        <v/>
      </c>
      <c r="Q43" s="14" t="str">
        <f>IF((COUNTIF(DetailUniao!Q302:Q307,"x") &gt; 0), "x", "")</f>
        <v/>
      </c>
      <c r="R43" s="14" t="str">
        <f>IF((COUNTIF(DetailUniao!R302:R307,"x") &gt; 0), "x", "")</f>
        <v/>
      </c>
      <c r="S43" s="14" t="str">
        <f>IF((COUNTIF(DetailUniao!S302:S307,"x") &gt; 0), "x", "")</f>
        <v/>
      </c>
      <c r="T43" s="14" t="str">
        <f>IF((COUNTIF(DetailUniao!T302:T307,"x") &gt; 0), "x", "")</f>
        <v/>
      </c>
      <c r="U43" s="34" t="str">
        <f>IF((COUNTIF(DetailUniao!U302:U307,"x") &gt; 0), "x", "")</f>
        <v/>
      </c>
      <c r="V43" s="14" t="str">
        <f>IF((COUNTIF(DetailUniao!V302:V307,"x") &gt; 0), "x", "")</f>
        <v/>
      </c>
      <c r="W43" s="14" t="str">
        <f>IF((COUNTIF(DetailUniao!W302:W307,"x") &gt; 0), "x", "")</f>
        <v/>
      </c>
      <c r="X43" s="14" t="str">
        <f>IF((COUNTIF(DetailUniao!X302:X307,"x") &gt; 0), "x", "")</f>
        <v/>
      </c>
      <c r="Y43" s="14" t="str">
        <f>IF((COUNTIF(DetailUniao!Y302:Y307,"x") &gt; 0), "x", "")</f>
        <v/>
      </c>
      <c r="Z43" s="34" t="str">
        <f>IF((COUNTIF(DetailUniao!Z302:Z307,"x") &gt; 0), "x", "")</f>
        <v/>
      </c>
      <c r="AA43" s="14" t="str">
        <f>IF((COUNTIF(DetailUniao!AA302:AA307,"x") &gt; 0), "x", "")</f>
        <v/>
      </c>
      <c r="AB43" s="14" t="str">
        <f>IF((COUNTIF(DetailUniao!AB302:AB307,"x") &gt; 0), "x", "")</f>
        <v/>
      </c>
      <c r="AC43" s="14" t="str">
        <f>IF((COUNTIF(DetailUniao!AC302:AC307,"x") &gt; 0), "x", "")</f>
        <v/>
      </c>
      <c r="AD43" s="14" t="str">
        <f>IF((COUNTIF(DetailUniao!AD302:AD307,"x") &gt; 0), "x", "")</f>
        <v/>
      </c>
      <c r="AE43" s="14" t="str">
        <f>IF((COUNTIF(DetailUniao!AE302:AE307,"x") &gt; 0), "x", "")</f>
        <v/>
      </c>
      <c r="AF43" s="34" t="str">
        <f>IF((COUNTIF(DetailUniao!AF302:AF307,"x") &gt; 0), "x", "")</f>
        <v/>
      </c>
      <c r="AG43" s="14" t="str">
        <f>IF((COUNTIF(DetailUniao!AG302:AG307,"x") &gt; 0), "x", "")</f>
        <v/>
      </c>
      <c r="AH43" s="14" t="str">
        <f>IF((COUNTIF(DetailUniao!AH302:AH307,"x") &gt; 0), "x", "")</f>
        <v/>
      </c>
      <c r="AI43" s="14" t="str">
        <f>IF((COUNTIF(DetailUniao!AI302:AI307,"x") &gt; 0), "x", "")</f>
        <v/>
      </c>
      <c r="AJ43" s="34" t="str">
        <f>IF((COUNTIF(DetailUniao!AJ302:AJ307,"x") &gt; 0), "x", "")</f>
        <v/>
      </c>
      <c r="AK43" s="14" t="str">
        <f>IF((COUNTIF(DetailUniao!AK302:AK307,"x") &gt; 0), "x", "")</f>
        <v/>
      </c>
    </row>
    <row r="44" spans="1:37" x14ac:dyDescent="0.2">
      <c r="A44" t="s">
        <v>476</v>
      </c>
      <c r="B44" t="s">
        <v>730</v>
      </c>
      <c r="C44">
        <v>0</v>
      </c>
      <c r="D44">
        <v>4</v>
      </c>
      <c r="E44" t="b">
        <f>AND(OR(DetailUniao!F310&gt;0,DetailUniao!C310&lt;&gt;1),OR(DetailUniao!F311&gt;0,DetailUniao!C311&lt;&gt;1),OR(DetailUniao!F312&gt;0,DetailUniao!C312&lt;&gt;1))</f>
        <v>1</v>
      </c>
      <c r="F44" t="b">
        <f>AND(OR(DetailUniao!F310&gt;0,DetailUniao!C310&lt;&gt;2),OR(DetailUniao!F311&gt;0,DetailUniao!C311&lt;&gt;2),OR(DetailUniao!F312&gt;0,DetailUniao!C312&lt;&gt;2))</f>
        <v>0</v>
      </c>
      <c r="G44" t="str">
        <f>IF((COUNTIF(DetailUniao!G309:G312,"x") &gt; 0), "x", "")</f>
        <v/>
      </c>
      <c r="H44" s="14" t="str">
        <f>IF((COUNTIF(DetailUniao!H309:H312,"x") &gt; 0), "x", "")</f>
        <v/>
      </c>
      <c r="I44" s="14" t="str">
        <f>IF((COUNTIF(DetailUniao!I309:I312,"x") &gt; 0), "x", "")</f>
        <v/>
      </c>
      <c r="J44" s="34" t="str">
        <f>IF((COUNTIF(DetailUniao!J309:J312,"x") &gt; 0), "x", "")</f>
        <v/>
      </c>
      <c r="K44" s="14" t="str">
        <f>IF((COUNTIF(DetailUniao!K309:K312,"x") &gt; 0), "x", "")</f>
        <v/>
      </c>
      <c r="L44" s="14" t="str">
        <f>IF((COUNTIF(DetailUniao!L309:L312,"x") &gt; 0), "x", "")</f>
        <v/>
      </c>
      <c r="M44" s="14" t="str">
        <f>IF((COUNTIF(DetailUniao!M309:M312,"x") &gt; 0), "x", "")</f>
        <v/>
      </c>
      <c r="N44" s="14" t="str">
        <f>IF((COUNTIF(DetailUniao!N309:N312,"x") &gt; 0), "x", "")</f>
        <v/>
      </c>
      <c r="O44" s="34" t="str">
        <f>IF((COUNTIF(DetailUniao!O309:O312,"x") &gt; 0), "x", "")</f>
        <v/>
      </c>
      <c r="P44" s="14" t="str">
        <f>IF((COUNTIF(DetailUniao!P309:P312,"x") &gt; 0), "x", "")</f>
        <v/>
      </c>
      <c r="Q44" s="14" t="str">
        <f>IF((COUNTIF(DetailUniao!Q309:Q312,"x") &gt; 0), "x", "")</f>
        <v/>
      </c>
      <c r="R44" s="14" t="str">
        <f>IF((COUNTIF(DetailUniao!R309:R312,"x") &gt; 0), "x", "")</f>
        <v/>
      </c>
      <c r="S44" s="14" t="str">
        <f>IF((COUNTIF(DetailUniao!S309:S312,"x") &gt; 0), "x", "")</f>
        <v/>
      </c>
      <c r="T44" s="14" t="str">
        <f>IF((COUNTIF(DetailUniao!T309:T312,"x") &gt; 0), "x", "")</f>
        <v/>
      </c>
      <c r="U44" s="34" t="str">
        <f>IF((COUNTIF(DetailUniao!U309:U312,"x") &gt; 0), "x", "")</f>
        <v/>
      </c>
      <c r="V44" s="14" t="str">
        <f>IF((COUNTIF(DetailUniao!V309:V312,"x") &gt; 0), "x", "")</f>
        <v/>
      </c>
      <c r="W44" s="14" t="str">
        <f>IF((COUNTIF(DetailUniao!W309:W312,"x") &gt; 0), "x", "")</f>
        <v/>
      </c>
      <c r="X44" s="14" t="str">
        <f>IF((COUNTIF(DetailUniao!X309:X312,"x") &gt; 0), "x", "")</f>
        <v/>
      </c>
      <c r="Y44" s="14" t="str">
        <f>IF((COUNTIF(DetailUniao!Y309:Y312,"x") &gt; 0), "x", "")</f>
        <v/>
      </c>
      <c r="Z44" s="34" t="str">
        <f>IF((COUNTIF(DetailUniao!Z309:Z312,"x") &gt; 0), "x", "")</f>
        <v/>
      </c>
      <c r="AA44" s="14" t="str">
        <f>IF((COUNTIF(DetailUniao!AA309:AA312,"x") &gt; 0), "x", "")</f>
        <v/>
      </c>
      <c r="AB44" s="14" t="str">
        <f>IF((COUNTIF(DetailUniao!AB309:AB312,"x") &gt; 0), "x", "")</f>
        <v/>
      </c>
      <c r="AC44" s="14" t="str">
        <f>IF((COUNTIF(DetailUniao!AC309:AC312,"x") &gt; 0), "x", "")</f>
        <v/>
      </c>
      <c r="AD44" s="14" t="str">
        <f>IF((COUNTIF(DetailUniao!AD309:AD312,"x") &gt; 0), "x", "")</f>
        <v/>
      </c>
      <c r="AE44" s="14" t="str">
        <f>IF((COUNTIF(DetailUniao!AE309:AE312,"x") &gt; 0), "x", "")</f>
        <v/>
      </c>
      <c r="AF44" s="34" t="str">
        <f>IF((COUNTIF(DetailUniao!AF309:AF312,"x") &gt; 0), "x", "")</f>
        <v/>
      </c>
      <c r="AG44" s="14" t="str">
        <f>IF((COUNTIF(DetailUniao!AG309:AG312,"x") &gt; 0), "x", "")</f>
        <v/>
      </c>
      <c r="AH44" s="14" t="str">
        <f>IF((COUNTIF(DetailUniao!AH309:AH312,"x") &gt; 0), "x", "")</f>
        <v/>
      </c>
      <c r="AI44" s="14" t="str">
        <f>IF((COUNTIF(DetailUniao!AI309:AI312,"x") &gt; 0), "x", "")</f>
        <v/>
      </c>
      <c r="AJ44" s="34" t="str">
        <f>IF((COUNTIF(DetailUniao!AJ309:AJ312,"x") &gt; 0), "x", "")</f>
        <v/>
      </c>
      <c r="AK44" s="14" t="str">
        <f>IF((COUNTIF(DetailUniao!AK309:AK312,"x") &gt; 0), "x", "")</f>
        <v/>
      </c>
    </row>
    <row r="45" spans="1:37" x14ac:dyDescent="0.2">
      <c r="A45" t="s">
        <v>476</v>
      </c>
      <c r="B45" t="s">
        <v>350</v>
      </c>
      <c r="C45">
        <v>0</v>
      </c>
      <c r="D45">
        <v>0</v>
      </c>
      <c r="E45" t="b">
        <f>AND(OR(DetailUniao!F315&gt;0,DetailUniao!C315&lt;&gt;1),OR(DetailUniao!F316&gt;0,DetailUniao!C316&lt;&gt;1),OR(DetailUniao!F317&gt;0,DetailUniao!C317&lt;&gt;1),OR(DetailUniao!F318&gt;0,DetailUniao!C318&lt;&gt;1))</f>
        <v>1</v>
      </c>
      <c r="F45" t="b">
        <f>AND(OR(DetailUniao!F315&gt;0,DetailUniao!C315&lt;&gt;2),OR(DetailUniao!F316&gt;0,DetailUniao!C316&lt;&gt;2),OR(DetailUniao!F317&gt;0,DetailUniao!C317&lt;&gt;2),OR(DetailUniao!F318&gt;0,DetailUniao!C318&lt;&gt;2))</f>
        <v>1</v>
      </c>
      <c r="G45" t="str">
        <f>IF((COUNTIF(DetailUniao!G314:G318,"x") &gt; 0), "x", "")</f>
        <v/>
      </c>
      <c r="H45" s="14" t="str">
        <f>IF((COUNTIF(DetailUniao!H314:H318,"x") &gt; 0), "x", "")</f>
        <v/>
      </c>
      <c r="I45" s="14" t="str">
        <f>IF((COUNTIF(DetailUniao!I314:I318,"x") &gt; 0), "x", "")</f>
        <v/>
      </c>
      <c r="J45" s="34" t="str">
        <f>IF((COUNTIF(DetailUniao!J314:J318,"x") &gt; 0), "x", "")</f>
        <v/>
      </c>
      <c r="K45" s="14" t="str">
        <f>IF((COUNTIF(DetailUniao!K314:K318,"x") &gt; 0), "x", "")</f>
        <v/>
      </c>
      <c r="L45" s="14" t="str">
        <f>IF((COUNTIF(DetailUniao!L314:L318,"x") &gt; 0), "x", "")</f>
        <v/>
      </c>
      <c r="M45" s="14" t="str">
        <f>IF((COUNTIF(DetailUniao!M314:M318,"x") &gt; 0), "x", "")</f>
        <v/>
      </c>
      <c r="N45" s="14" t="str">
        <f>IF((COUNTIF(DetailUniao!N314:N318,"x") &gt; 0), "x", "")</f>
        <v/>
      </c>
      <c r="O45" s="34" t="str">
        <f>IF((COUNTIF(DetailUniao!O314:O318,"x") &gt; 0), "x", "")</f>
        <v/>
      </c>
      <c r="P45" s="14" t="str">
        <f>IF((COUNTIF(DetailUniao!P314:P318,"x") &gt; 0), "x", "")</f>
        <v/>
      </c>
      <c r="Q45" s="14" t="str">
        <f>IF((COUNTIF(DetailUniao!Q314:Q318,"x") &gt; 0), "x", "")</f>
        <v/>
      </c>
      <c r="R45" s="14" t="str">
        <f>IF((COUNTIF(DetailUniao!R314:R318,"x") &gt; 0), "x", "")</f>
        <v/>
      </c>
      <c r="S45" s="14" t="str">
        <f>IF((COUNTIF(DetailUniao!S314:S318,"x") &gt; 0), "x", "")</f>
        <v/>
      </c>
      <c r="T45" s="14" t="str">
        <f>IF((COUNTIF(DetailUniao!T314:T318,"x") &gt; 0), "x", "")</f>
        <v/>
      </c>
      <c r="U45" s="34" t="str">
        <f>IF((COUNTIF(DetailUniao!U314:U318,"x") &gt; 0), "x", "")</f>
        <v/>
      </c>
      <c r="V45" s="14" t="str">
        <f>IF((COUNTIF(DetailUniao!V314:V318,"x") &gt; 0), "x", "")</f>
        <v/>
      </c>
      <c r="W45" s="14" t="str">
        <f>IF((COUNTIF(DetailUniao!W314:W318,"x") &gt; 0), "x", "")</f>
        <v/>
      </c>
      <c r="X45" s="14" t="str">
        <f>IF((COUNTIF(DetailUniao!X314:X318,"x") &gt; 0), "x", "")</f>
        <v/>
      </c>
      <c r="Y45" s="14" t="str">
        <f>IF((COUNTIF(DetailUniao!Y314:Y318,"x") &gt; 0), "x", "")</f>
        <v/>
      </c>
      <c r="Z45" s="34" t="str">
        <f>IF((COUNTIF(DetailUniao!Z314:Z318,"x") &gt; 0), "x", "")</f>
        <v/>
      </c>
      <c r="AA45" s="14" t="str">
        <f>IF((COUNTIF(DetailUniao!AA314:AA318,"x") &gt; 0), "x", "")</f>
        <v/>
      </c>
      <c r="AB45" s="14" t="str">
        <f>IF((COUNTIF(DetailUniao!AB314:AB318,"x") &gt; 0), "x", "")</f>
        <v/>
      </c>
      <c r="AC45" s="14" t="str">
        <f>IF((COUNTIF(DetailUniao!AC314:AC318,"x") &gt; 0), "x", "")</f>
        <v/>
      </c>
      <c r="AD45" s="14" t="str">
        <f>IF((COUNTIF(DetailUniao!AD314:AD318,"x") &gt; 0), "x", "")</f>
        <v/>
      </c>
      <c r="AE45" s="14" t="str">
        <f>IF((COUNTIF(DetailUniao!AE314:AE318,"x") &gt; 0), "x", "")</f>
        <v/>
      </c>
      <c r="AF45" s="34" t="str">
        <f>IF((COUNTIF(DetailUniao!AF314:AF318,"x") &gt; 0), "x", "")</f>
        <v/>
      </c>
      <c r="AG45" s="14" t="str">
        <f>IF((COUNTIF(DetailUniao!AG314:AG318,"x") &gt; 0), "x", "")</f>
        <v>x</v>
      </c>
      <c r="AH45" s="14" t="str">
        <f>IF((COUNTIF(DetailUniao!AH314:AH318,"x") &gt; 0), "x", "")</f>
        <v/>
      </c>
      <c r="AI45" s="14" t="str">
        <f>IF((COUNTIF(DetailUniao!AI314:AI318,"x") &gt; 0), "x", "")</f>
        <v/>
      </c>
      <c r="AJ45" s="34" t="str">
        <f>IF((COUNTIF(DetailUniao!AJ314:AJ318,"x") &gt; 0), "x", "")</f>
        <v/>
      </c>
      <c r="AK45" s="14" t="str">
        <f>IF((COUNTIF(DetailUniao!AK314:AK318,"x") &gt; 0), "x", "")</f>
        <v/>
      </c>
    </row>
    <row r="46" spans="1:37" x14ac:dyDescent="0.2">
      <c r="A46" t="s">
        <v>476</v>
      </c>
      <c r="B46" t="s">
        <v>105</v>
      </c>
      <c r="C46">
        <v>0</v>
      </c>
      <c r="D46">
        <v>0</v>
      </c>
      <c r="E46" t="b">
        <f>AND(OR(DetailUniao!F321&gt;0,DetailUniao!C321&lt;&gt;1),OR(DetailUniao!F322&gt;0,DetailUniao!C322&lt;&gt;1),OR(DetailUniao!F323&gt;0,DetailUniao!C323&lt;&gt;1),OR(DetailUniao!F324&gt;0,DetailUniao!C324&lt;&gt;1),OR(DetailUniao!F325&gt;0,DetailUniao!C325&lt;&gt;1))</f>
        <v>1</v>
      </c>
      <c r="F46" t="b">
        <f>AND(OR(DetailUniao!F321&gt;0,DetailUniao!C321&lt;&gt;2),OR(DetailUniao!F322&gt;0,DetailUniao!C322&lt;&gt;2),OR(DetailUniao!F323&gt;0,DetailUniao!C323&lt;&gt;2),OR(DetailUniao!F324&gt;0,DetailUniao!C324&lt;&gt;2),OR(DetailUniao!F325&gt;0,DetailUniao!C325&lt;&gt;2))</f>
        <v>1</v>
      </c>
      <c r="G46" t="str">
        <f>IF((COUNTIF(DetailUniao!G320:G325,"x") &gt; 0), "x", "")</f>
        <v/>
      </c>
      <c r="H46" s="14" t="str">
        <f>IF((COUNTIF(DetailUniao!H320:H325,"x") &gt; 0), "x", "")</f>
        <v/>
      </c>
      <c r="I46" s="14" t="str">
        <f>IF((COUNTIF(DetailUniao!I320:I325,"x") &gt; 0), "x", "")</f>
        <v/>
      </c>
      <c r="J46" s="34" t="str">
        <f>IF((COUNTIF(DetailUniao!J320:J325,"x") &gt; 0), "x", "")</f>
        <v/>
      </c>
      <c r="K46" s="14" t="str">
        <f>IF((COUNTIF(DetailUniao!K320:K325,"x") &gt; 0), "x", "")</f>
        <v/>
      </c>
      <c r="L46" s="14" t="str">
        <f>IF((COUNTIF(DetailUniao!L320:L325,"x") &gt; 0), "x", "")</f>
        <v/>
      </c>
      <c r="M46" s="14" t="str">
        <f>IF((COUNTIF(DetailUniao!M320:M325,"x") &gt; 0), "x", "")</f>
        <v/>
      </c>
      <c r="N46" s="14" t="str">
        <f>IF((COUNTIF(DetailUniao!N320:N325,"x") &gt; 0), "x", "")</f>
        <v/>
      </c>
      <c r="O46" s="34" t="str">
        <f>IF((COUNTIF(DetailUniao!O320:O325,"x") &gt; 0), "x", "")</f>
        <v/>
      </c>
      <c r="P46" s="14" t="str">
        <f>IF((COUNTIF(DetailUniao!P320:P325,"x") &gt; 0), "x", "")</f>
        <v/>
      </c>
      <c r="Q46" s="14" t="str">
        <f>IF((COUNTIF(DetailUniao!Q320:Q325,"x") &gt; 0), "x", "")</f>
        <v/>
      </c>
      <c r="R46" s="14" t="str">
        <f>IF((COUNTIF(DetailUniao!R320:R325,"x") &gt; 0), "x", "")</f>
        <v/>
      </c>
      <c r="S46" s="14" t="str">
        <f>IF((COUNTIF(DetailUniao!S320:S325,"x") &gt; 0), "x", "")</f>
        <v/>
      </c>
      <c r="T46" s="14" t="str">
        <f>IF((COUNTIF(DetailUniao!T320:T325,"x") &gt; 0), "x", "")</f>
        <v/>
      </c>
      <c r="U46" s="34" t="str">
        <f>IF((COUNTIF(DetailUniao!U320:U325,"x") &gt; 0), "x", "")</f>
        <v/>
      </c>
      <c r="V46" s="14" t="str">
        <f>IF((COUNTIF(DetailUniao!V320:V325,"x") &gt; 0), "x", "")</f>
        <v/>
      </c>
      <c r="W46" s="14" t="str">
        <f>IF((COUNTIF(DetailUniao!W320:W325,"x") &gt; 0), "x", "")</f>
        <v/>
      </c>
      <c r="X46" s="14" t="str">
        <f>IF((COUNTIF(DetailUniao!X320:X325,"x") &gt; 0), "x", "")</f>
        <v/>
      </c>
      <c r="Y46" s="14" t="str">
        <f>IF((COUNTIF(DetailUniao!Y320:Y325,"x") &gt; 0), "x", "")</f>
        <v/>
      </c>
      <c r="Z46" s="34" t="str">
        <f>IF((COUNTIF(DetailUniao!Z320:Z325,"x") &gt; 0), "x", "")</f>
        <v/>
      </c>
      <c r="AA46" s="14" t="str">
        <f>IF((COUNTIF(DetailUniao!AA320:AA325,"x") &gt; 0), "x", "")</f>
        <v/>
      </c>
      <c r="AB46" s="14" t="str">
        <f>IF((COUNTIF(DetailUniao!AB320:AB325,"x") &gt; 0), "x", "")</f>
        <v/>
      </c>
      <c r="AC46" s="14" t="str">
        <f>IF((COUNTIF(DetailUniao!AC320:AC325,"x") &gt; 0), "x", "")</f>
        <v/>
      </c>
      <c r="AD46" s="14" t="str">
        <f>IF((COUNTIF(DetailUniao!AD320:AD325,"x") &gt; 0), "x", "")</f>
        <v/>
      </c>
      <c r="AE46" s="14" t="str">
        <f>IF((COUNTIF(DetailUniao!AE320:AE325,"x") &gt; 0), "x", "")</f>
        <v/>
      </c>
      <c r="AF46" s="34" t="str">
        <f>IF((COUNTIF(DetailUniao!AF320:AF325,"x") &gt; 0), "x", "")</f>
        <v/>
      </c>
      <c r="AG46" s="14" t="str">
        <f>IF((COUNTIF(DetailUniao!AG320:AG325,"x") &gt; 0), "x", "")</f>
        <v/>
      </c>
      <c r="AH46" s="14" t="str">
        <f>IF((COUNTIF(DetailUniao!AH320:AH325,"x") &gt; 0), "x", "")</f>
        <v/>
      </c>
      <c r="AI46" s="14" t="str">
        <f>IF((COUNTIF(DetailUniao!AI320:AI325,"x") &gt; 0), "x", "")</f>
        <v/>
      </c>
      <c r="AJ46" s="34" t="str">
        <f>IF((COUNTIF(DetailUniao!AJ320:AJ325,"x") &gt; 0), "x", "")</f>
        <v/>
      </c>
      <c r="AK46" s="14" t="str">
        <f>IF((COUNTIF(DetailUniao!AK320:AK325,"x") &gt; 0), "x", "")</f>
        <v/>
      </c>
    </row>
    <row r="47" spans="1:37" x14ac:dyDescent="0.2">
      <c r="A47" t="s">
        <v>476</v>
      </c>
      <c r="B47" t="s">
        <v>527</v>
      </c>
      <c r="C47">
        <v>0</v>
      </c>
      <c r="D47">
        <v>0</v>
      </c>
      <c r="E47" t="b">
        <f>AND(OR(DetailUniao!F328&gt;0,DetailUniao!C328&lt;&gt;1),OR(DetailUniao!F329&gt;0,DetailUniao!C329&lt;&gt;1),OR(DetailUniao!F330&gt;0,DetailUniao!C330&lt;&gt;1))</f>
        <v>1</v>
      </c>
      <c r="F47" t="b">
        <f>AND(OR(DetailUniao!F328&gt;0,DetailUniao!C328&lt;&gt;2),OR(DetailUniao!F329&gt;0,DetailUniao!C329&lt;&gt;2),OR(DetailUniao!F330&gt;0,DetailUniao!C330&lt;&gt;2))</f>
        <v>1</v>
      </c>
      <c r="G47" t="str">
        <f>IF((COUNTIF(DetailUniao!G327:G330,"x") &gt; 0), "x", "")</f>
        <v/>
      </c>
      <c r="H47" s="14" t="str">
        <f>IF((COUNTIF(DetailUniao!H327:H330,"x") &gt; 0), "x", "")</f>
        <v/>
      </c>
      <c r="I47" s="14" t="str">
        <f>IF((COUNTIF(DetailUniao!I327:I330,"x") &gt; 0), "x", "")</f>
        <v/>
      </c>
      <c r="J47" s="34" t="str">
        <f>IF((COUNTIF(DetailUniao!J327:J330,"x") &gt; 0), "x", "")</f>
        <v/>
      </c>
      <c r="K47" s="14" t="str">
        <f>IF((COUNTIF(DetailUniao!K327:K330,"x") &gt; 0), "x", "")</f>
        <v/>
      </c>
      <c r="L47" s="14" t="str">
        <f>IF((COUNTIF(DetailUniao!L327:L330,"x") &gt; 0), "x", "")</f>
        <v/>
      </c>
      <c r="M47" s="14" t="str">
        <f>IF((COUNTIF(DetailUniao!M327:M330,"x") &gt; 0), "x", "")</f>
        <v/>
      </c>
      <c r="N47" s="14" t="str">
        <f>IF((COUNTIF(DetailUniao!N327:N330,"x") &gt; 0), "x", "")</f>
        <v/>
      </c>
      <c r="O47" s="34" t="str">
        <f>IF((COUNTIF(DetailUniao!O327:O330,"x") &gt; 0), "x", "")</f>
        <v/>
      </c>
      <c r="P47" s="14" t="str">
        <f>IF((COUNTIF(DetailUniao!P327:P330,"x") &gt; 0), "x", "")</f>
        <v/>
      </c>
      <c r="Q47" s="14" t="str">
        <f>IF((COUNTIF(DetailUniao!Q327:Q330,"x") &gt; 0), "x", "")</f>
        <v/>
      </c>
      <c r="R47" s="14" t="str">
        <f>IF((COUNTIF(DetailUniao!R327:R330,"x") &gt; 0), "x", "")</f>
        <v/>
      </c>
      <c r="S47" s="14" t="str">
        <f>IF((COUNTIF(DetailUniao!S327:S330,"x") &gt; 0), "x", "")</f>
        <v/>
      </c>
      <c r="T47" s="14" t="str">
        <f>IF((COUNTIF(DetailUniao!T327:T330,"x") &gt; 0), "x", "")</f>
        <v/>
      </c>
      <c r="U47" s="34" t="str">
        <f>IF((COUNTIF(DetailUniao!U327:U330,"x") &gt; 0), "x", "")</f>
        <v/>
      </c>
      <c r="V47" s="14" t="str">
        <f>IF((COUNTIF(DetailUniao!V327:V330,"x") &gt; 0), "x", "")</f>
        <v/>
      </c>
      <c r="W47" s="14" t="str">
        <f>IF((COUNTIF(DetailUniao!W327:W330,"x") &gt; 0), "x", "")</f>
        <v/>
      </c>
      <c r="X47" s="14" t="str">
        <f>IF((COUNTIF(DetailUniao!X327:X330,"x") &gt; 0), "x", "")</f>
        <v/>
      </c>
      <c r="Y47" s="14" t="str">
        <f>IF((COUNTIF(DetailUniao!Y327:Y330,"x") &gt; 0), "x", "")</f>
        <v/>
      </c>
      <c r="Z47" s="34" t="str">
        <f>IF((COUNTIF(DetailUniao!Z327:Z330,"x") &gt; 0), "x", "")</f>
        <v/>
      </c>
      <c r="AA47" s="14" t="str">
        <f>IF((COUNTIF(DetailUniao!AA327:AA330,"x") &gt; 0), "x", "")</f>
        <v/>
      </c>
      <c r="AB47" s="14" t="str">
        <f>IF((COUNTIF(DetailUniao!AB327:AB330,"x") &gt; 0), "x", "")</f>
        <v/>
      </c>
      <c r="AC47" s="14" t="str">
        <f>IF((COUNTIF(DetailUniao!AC327:AC330,"x") &gt; 0), "x", "")</f>
        <v/>
      </c>
      <c r="AD47" s="14" t="str">
        <f>IF((COUNTIF(DetailUniao!AD327:AD330,"x") &gt; 0), "x", "")</f>
        <v/>
      </c>
      <c r="AE47" s="14" t="str">
        <f>IF((COUNTIF(DetailUniao!AE327:AE330,"x") &gt; 0), "x", "")</f>
        <v/>
      </c>
      <c r="AF47" s="34" t="str">
        <f>IF((COUNTIF(DetailUniao!AF327:AF330,"x") &gt; 0), "x", "")</f>
        <v/>
      </c>
      <c r="AG47" s="14" t="str">
        <f>IF((COUNTIF(DetailUniao!AG327:AG330,"x") &gt; 0), "x", "")</f>
        <v/>
      </c>
      <c r="AH47" s="14" t="str">
        <f>IF((COUNTIF(DetailUniao!AH327:AH330,"x") &gt; 0), "x", "")</f>
        <v/>
      </c>
      <c r="AI47" s="14" t="str">
        <f>IF((COUNTIF(DetailUniao!AI327:AI330,"x") &gt; 0), "x", "")</f>
        <v/>
      </c>
      <c r="AJ47" s="34" t="str">
        <f>IF((COUNTIF(DetailUniao!AJ327:AJ330,"x") &gt; 0), "x", "")</f>
        <v/>
      </c>
      <c r="AK47" s="14" t="str">
        <f>IF((COUNTIF(DetailUniao!AK327:AK330,"x") &gt; 0), "x", "")</f>
        <v/>
      </c>
    </row>
    <row r="48" spans="1:37" x14ac:dyDescent="0.2">
      <c r="A48" t="s">
        <v>476</v>
      </c>
      <c r="B48" t="s">
        <v>522</v>
      </c>
      <c r="C48">
        <v>0</v>
      </c>
      <c r="D48">
        <v>0</v>
      </c>
      <c r="E48" t="b">
        <f>AND(OR(DetailUniao!F333&gt;0,DetailUniao!C333&lt;&gt;1),OR(DetailUniao!F334&gt;0,DetailUniao!C334&lt;&gt;1),OR(DetailUniao!F335&gt;0,DetailUniao!C335&lt;&gt;1),OR(DetailUniao!F336&gt;0,DetailUniao!C336&lt;&gt;1))</f>
        <v>1</v>
      </c>
      <c r="F48" t="b">
        <f>AND(OR(DetailUniao!F333&gt;0,DetailUniao!C333&lt;&gt;2),OR(DetailUniao!F334&gt;0,DetailUniao!C334&lt;&gt;2),OR(DetailUniao!F335&gt;0,DetailUniao!C335&lt;&gt;2),OR(DetailUniao!F336&gt;0,DetailUniao!C336&lt;&gt;2))</f>
        <v>1</v>
      </c>
      <c r="G48" t="str">
        <f>IF((COUNTIF(DetailUniao!G332:G336,"x") &gt; 0), "x", "")</f>
        <v/>
      </c>
      <c r="H48" s="14" t="str">
        <f>IF((COUNTIF(DetailUniao!H332:H336,"x") &gt; 0), "x", "")</f>
        <v/>
      </c>
      <c r="I48" s="14" t="str">
        <f>IF((COUNTIF(DetailUniao!I332:I336,"x") &gt; 0), "x", "")</f>
        <v/>
      </c>
      <c r="J48" s="34" t="str">
        <f>IF((COUNTIF(DetailUniao!J332:J336,"x") &gt; 0), "x", "")</f>
        <v/>
      </c>
      <c r="K48" s="14" t="str">
        <f>IF((COUNTIF(DetailUniao!K332:K336,"x") &gt; 0), "x", "")</f>
        <v/>
      </c>
      <c r="L48" s="14" t="str">
        <f>IF((COUNTIF(DetailUniao!L332:L336,"x") &gt; 0), "x", "")</f>
        <v/>
      </c>
      <c r="M48" s="14" t="str">
        <f>IF((COUNTIF(DetailUniao!M332:M336,"x") &gt; 0), "x", "")</f>
        <v/>
      </c>
      <c r="N48" s="14" t="str">
        <f>IF((COUNTIF(DetailUniao!N332:N336,"x") &gt; 0), "x", "")</f>
        <v/>
      </c>
      <c r="O48" s="34" t="str">
        <f>IF((COUNTIF(DetailUniao!O332:O336,"x") &gt; 0), "x", "")</f>
        <v/>
      </c>
      <c r="P48" s="14" t="str">
        <f>IF((COUNTIF(DetailUniao!P332:P336,"x") &gt; 0), "x", "")</f>
        <v/>
      </c>
      <c r="Q48" s="14" t="str">
        <f>IF((COUNTIF(DetailUniao!Q332:Q336,"x") &gt; 0), "x", "")</f>
        <v/>
      </c>
      <c r="R48" s="14" t="str">
        <f>IF((COUNTIF(DetailUniao!R332:R336,"x") &gt; 0), "x", "")</f>
        <v/>
      </c>
      <c r="S48" s="14" t="str">
        <f>IF((COUNTIF(DetailUniao!S332:S336,"x") &gt; 0), "x", "")</f>
        <v/>
      </c>
      <c r="T48" s="14" t="str">
        <f>IF((COUNTIF(DetailUniao!T332:T336,"x") &gt; 0), "x", "")</f>
        <v/>
      </c>
      <c r="U48" s="34" t="str">
        <f>IF((COUNTIF(DetailUniao!U332:U336,"x") &gt; 0), "x", "")</f>
        <v/>
      </c>
      <c r="V48" s="14" t="str">
        <f>IF((COUNTIF(DetailUniao!V332:V336,"x") &gt; 0), "x", "")</f>
        <v/>
      </c>
      <c r="W48" s="14" t="str">
        <f>IF((COUNTIF(DetailUniao!W332:W336,"x") &gt; 0), "x", "")</f>
        <v/>
      </c>
      <c r="X48" s="14" t="str">
        <f>IF((COUNTIF(DetailUniao!X332:X336,"x") &gt; 0), "x", "")</f>
        <v/>
      </c>
      <c r="Y48" s="14" t="str">
        <f>IF((COUNTIF(DetailUniao!Y332:Y336,"x") &gt; 0), "x", "")</f>
        <v/>
      </c>
      <c r="Z48" s="34" t="str">
        <f>IF((COUNTIF(DetailUniao!Z332:Z336,"x") &gt; 0), "x", "")</f>
        <v/>
      </c>
      <c r="AA48" s="14" t="str">
        <f>IF((COUNTIF(DetailUniao!AA332:AA336,"x") &gt; 0), "x", "")</f>
        <v/>
      </c>
      <c r="AB48" s="14" t="str">
        <f>IF((COUNTIF(DetailUniao!AB332:AB336,"x") &gt; 0), "x", "")</f>
        <v/>
      </c>
      <c r="AC48" s="14" t="str">
        <f>IF((COUNTIF(DetailUniao!AC332:AC336,"x") &gt; 0), "x", "")</f>
        <v/>
      </c>
      <c r="AD48" s="14" t="str">
        <f>IF((COUNTIF(DetailUniao!AD332:AD336,"x") &gt; 0), "x", "")</f>
        <v/>
      </c>
      <c r="AE48" s="14" t="str">
        <f>IF((COUNTIF(DetailUniao!AE332:AE336,"x") &gt; 0), "x", "")</f>
        <v/>
      </c>
      <c r="AF48" s="34" t="str">
        <f>IF((COUNTIF(DetailUniao!AF332:AF336,"x") &gt; 0), "x", "")</f>
        <v/>
      </c>
      <c r="AG48" s="14" t="str">
        <f>IF((COUNTIF(DetailUniao!AG332:AG336,"x") &gt; 0), "x", "")</f>
        <v/>
      </c>
      <c r="AH48" s="14" t="str">
        <f>IF((COUNTIF(DetailUniao!AH332:AH336,"x") &gt; 0), "x", "")</f>
        <v/>
      </c>
      <c r="AI48" s="14" t="str">
        <f>IF((COUNTIF(DetailUniao!AI332:AI336,"x") &gt; 0), "x", "")</f>
        <v/>
      </c>
      <c r="AJ48" s="34" t="str">
        <f>IF((COUNTIF(DetailUniao!AJ332:AJ336,"x") &gt; 0), "x", "")</f>
        <v/>
      </c>
      <c r="AK48" s="14" t="str">
        <f>IF((COUNTIF(DetailUniao!AK332:AK336,"x") &gt; 0), "x", "")</f>
        <v/>
      </c>
    </row>
    <row r="49" spans="1:37" x14ac:dyDescent="0.2">
      <c r="A49" t="s">
        <v>476</v>
      </c>
      <c r="B49" t="s">
        <v>764</v>
      </c>
      <c r="C49">
        <v>0</v>
      </c>
      <c r="D49">
        <v>0</v>
      </c>
      <c r="E49" t="b">
        <f>AND(OR(DetailUniao!F339&gt;0,DetailUniao!C339&lt;&gt;1),OR(DetailUniao!F340&gt;0,DetailUniao!C340&lt;&gt;1))</f>
        <v>1</v>
      </c>
      <c r="F49" t="b">
        <f>AND(OR(DetailUniao!F339&gt;0,DetailUniao!C339&lt;&gt;2),OR(DetailUniao!F340&gt;0,DetailUniao!C340&lt;&gt;2))</f>
        <v>1</v>
      </c>
      <c r="G49" t="str">
        <f>IF((COUNTIF(DetailUniao!G338:G340,"x") &gt; 0), "x", "")</f>
        <v/>
      </c>
      <c r="H49" s="14" t="str">
        <f>IF((COUNTIF(DetailUniao!H338:H340,"x") &gt; 0), "x", "")</f>
        <v/>
      </c>
      <c r="I49" s="14" t="str">
        <f>IF((COUNTIF(DetailUniao!I338:I340,"x") &gt; 0), "x", "")</f>
        <v/>
      </c>
      <c r="J49" s="34" t="str">
        <f>IF((COUNTIF(DetailUniao!J338:J340,"x") &gt; 0), "x", "")</f>
        <v/>
      </c>
      <c r="K49" s="14" t="str">
        <f>IF((COUNTIF(DetailUniao!K338:K340,"x") &gt; 0), "x", "")</f>
        <v/>
      </c>
      <c r="L49" s="14" t="str">
        <f>IF((COUNTIF(DetailUniao!L338:L340,"x") &gt; 0), "x", "")</f>
        <v/>
      </c>
      <c r="M49" s="14" t="str">
        <f>IF((COUNTIF(DetailUniao!M338:M340,"x") &gt; 0), "x", "")</f>
        <v/>
      </c>
      <c r="N49" s="14" t="str">
        <f>IF((COUNTIF(DetailUniao!N338:N340,"x") &gt; 0), "x", "")</f>
        <v/>
      </c>
      <c r="O49" s="34" t="str">
        <f>IF((COUNTIF(DetailUniao!O338:O340,"x") &gt; 0), "x", "")</f>
        <v/>
      </c>
      <c r="P49" s="14" t="str">
        <f>IF((COUNTIF(DetailUniao!P338:P340,"x") &gt; 0), "x", "")</f>
        <v/>
      </c>
      <c r="Q49" s="14" t="str">
        <f>IF((COUNTIF(DetailUniao!Q338:Q340,"x") &gt; 0), "x", "")</f>
        <v/>
      </c>
      <c r="R49" s="14" t="str">
        <f>IF((COUNTIF(DetailUniao!R338:R340,"x") &gt; 0), "x", "")</f>
        <v/>
      </c>
      <c r="S49" s="14" t="str">
        <f>IF((COUNTIF(DetailUniao!S338:S340,"x") &gt; 0), "x", "")</f>
        <v/>
      </c>
      <c r="T49" s="14" t="str">
        <f>IF((COUNTIF(DetailUniao!T338:T340,"x") &gt; 0), "x", "")</f>
        <v/>
      </c>
      <c r="U49" s="34" t="str">
        <f>IF((COUNTIF(DetailUniao!U338:U340,"x") &gt; 0), "x", "")</f>
        <v/>
      </c>
      <c r="V49" s="14" t="str">
        <f>IF((COUNTIF(DetailUniao!V338:V340,"x") &gt; 0), "x", "")</f>
        <v/>
      </c>
      <c r="W49" s="14" t="str">
        <f>IF((COUNTIF(DetailUniao!W338:W340,"x") &gt; 0), "x", "")</f>
        <v/>
      </c>
      <c r="X49" s="14" t="str">
        <f>IF((COUNTIF(DetailUniao!X338:X340,"x") &gt; 0), "x", "")</f>
        <v/>
      </c>
      <c r="Y49" s="14" t="str">
        <f>IF((COUNTIF(DetailUniao!Y338:Y340,"x") &gt; 0), "x", "")</f>
        <v/>
      </c>
      <c r="Z49" s="34" t="str">
        <f>IF((COUNTIF(DetailUniao!Z338:Z340,"x") &gt; 0), "x", "")</f>
        <v/>
      </c>
      <c r="AA49" s="14" t="str">
        <f>IF((COUNTIF(DetailUniao!AA338:AA340,"x") &gt; 0), "x", "")</f>
        <v/>
      </c>
      <c r="AB49" s="14" t="str">
        <f>IF((COUNTIF(DetailUniao!AB338:AB340,"x") &gt; 0), "x", "")</f>
        <v/>
      </c>
      <c r="AC49" s="14" t="str">
        <f>IF((COUNTIF(DetailUniao!AC338:AC340,"x") &gt; 0), "x", "")</f>
        <v/>
      </c>
      <c r="AD49" s="14" t="str">
        <f>IF((COUNTIF(DetailUniao!AD338:AD340,"x") &gt; 0), "x", "")</f>
        <v/>
      </c>
      <c r="AE49" s="14" t="str">
        <f>IF((COUNTIF(DetailUniao!AE338:AE340,"x") &gt; 0), "x", "")</f>
        <v/>
      </c>
      <c r="AF49" s="34" t="str">
        <f>IF((COUNTIF(DetailUniao!AF338:AF340,"x") &gt; 0), "x", "")</f>
        <v/>
      </c>
      <c r="AG49" s="14" t="str">
        <f>IF((COUNTIF(DetailUniao!AG338:AG340,"x") &gt; 0), "x", "")</f>
        <v/>
      </c>
      <c r="AH49" s="14" t="str">
        <f>IF((COUNTIF(DetailUniao!AH338:AH340,"x") &gt; 0), "x", "")</f>
        <v/>
      </c>
      <c r="AI49" s="14" t="str">
        <f>IF((COUNTIF(DetailUniao!AI338:AI340,"x") &gt; 0), "x", "")</f>
        <v/>
      </c>
      <c r="AJ49" s="34" t="str">
        <f>IF((COUNTIF(DetailUniao!AJ338:AJ340,"x") &gt; 0), "x", "")</f>
        <v/>
      </c>
      <c r="AK49" s="14" t="str">
        <f>IF((COUNTIF(DetailUniao!AK338:AK340,"x") &gt; 0), "x", "")</f>
        <v/>
      </c>
    </row>
    <row r="50" spans="1:37" x14ac:dyDescent="0.2">
      <c r="A50" t="s">
        <v>476</v>
      </c>
      <c r="B50" t="s">
        <v>852</v>
      </c>
      <c r="C50">
        <v>0</v>
      </c>
      <c r="D50">
        <v>0</v>
      </c>
      <c r="E50" t="b">
        <f>AND(OR(DetailUniao!F343&gt;0,DetailUniao!C343&lt;&gt;1),OR(DetailUniao!F344&gt;0,DetailUniao!C344&lt;&gt;1),OR(DetailUniao!F345&gt;0,DetailUniao!C345&lt;&gt;1),OR(DetailUniao!F346&gt;0,DetailUniao!C346&lt;&gt;1),OR(DetailUniao!F347&gt;0,DetailUniao!C347&lt;&gt;1))</f>
        <v>1</v>
      </c>
      <c r="F50" t="b">
        <f>AND(OR(DetailUniao!F343&gt;0,DetailUniao!C343&lt;&gt;2),OR(DetailUniao!F344&gt;0,DetailUniao!C344&lt;&gt;2),OR(DetailUniao!F345&gt;0,DetailUniao!C345&lt;&gt;2),OR(DetailUniao!F346&gt;0,DetailUniao!C346&lt;&gt;2),OR(DetailUniao!F347&gt;0,DetailUniao!C347&lt;&gt;2))</f>
        <v>1</v>
      </c>
      <c r="G50" t="str">
        <f>IF((COUNTIF(DetailUniao!G342:G347,"x") &gt; 0), "x", "")</f>
        <v/>
      </c>
      <c r="H50" s="14" t="str">
        <f>IF((COUNTIF(DetailUniao!H342:H347,"x") &gt; 0), "x", "")</f>
        <v/>
      </c>
      <c r="I50" s="14" t="str">
        <f>IF((COUNTIF(DetailUniao!I342:I347,"x") &gt; 0), "x", "")</f>
        <v/>
      </c>
      <c r="J50" s="34" t="str">
        <f>IF((COUNTIF(DetailUniao!J342:J347,"x") &gt; 0), "x", "")</f>
        <v/>
      </c>
      <c r="K50" s="14" t="str">
        <f>IF((COUNTIF(DetailUniao!K342:K347,"x") &gt; 0), "x", "")</f>
        <v/>
      </c>
      <c r="L50" s="14" t="str">
        <f>IF((COUNTIF(DetailUniao!L342:L347,"x") &gt; 0), "x", "")</f>
        <v/>
      </c>
      <c r="M50" s="14" t="str">
        <f>IF((COUNTIF(DetailUniao!M342:M347,"x") &gt; 0), "x", "")</f>
        <v/>
      </c>
      <c r="N50" s="14" t="str">
        <f>IF((COUNTIF(DetailUniao!N342:N347,"x") &gt; 0), "x", "")</f>
        <v/>
      </c>
      <c r="O50" s="34" t="str">
        <f>IF((COUNTIF(DetailUniao!O342:O347,"x") &gt; 0), "x", "")</f>
        <v/>
      </c>
      <c r="P50" s="14" t="str">
        <f>IF((COUNTIF(DetailUniao!P342:P347,"x") &gt; 0), "x", "")</f>
        <v/>
      </c>
      <c r="Q50" s="14" t="str">
        <f>IF((COUNTIF(DetailUniao!Q342:Q347,"x") &gt; 0), "x", "")</f>
        <v/>
      </c>
      <c r="R50" s="14" t="str">
        <f>IF((COUNTIF(DetailUniao!R342:R347,"x") &gt; 0), "x", "")</f>
        <v/>
      </c>
      <c r="S50" s="14" t="str">
        <f>IF((COUNTIF(DetailUniao!S342:S347,"x") &gt; 0), "x", "")</f>
        <v/>
      </c>
      <c r="T50" s="14" t="str">
        <f>IF((COUNTIF(DetailUniao!T342:T347,"x") &gt; 0), "x", "")</f>
        <v/>
      </c>
      <c r="U50" s="34" t="str">
        <f>IF((COUNTIF(DetailUniao!U342:U347,"x") &gt; 0), "x", "")</f>
        <v/>
      </c>
      <c r="V50" s="14" t="str">
        <f>IF((COUNTIF(DetailUniao!V342:V347,"x") &gt; 0), "x", "")</f>
        <v/>
      </c>
      <c r="W50" s="14" t="str">
        <f>IF((COUNTIF(DetailUniao!W342:W347,"x") &gt; 0), "x", "")</f>
        <v/>
      </c>
      <c r="X50" s="14" t="str">
        <f>IF((COUNTIF(DetailUniao!X342:X347,"x") &gt; 0), "x", "")</f>
        <v/>
      </c>
      <c r="Y50" s="14" t="str">
        <f>IF((COUNTIF(DetailUniao!Y342:Y347,"x") &gt; 0), "x", "")</f>
        <v/>
      </c>
      <c r="Z50" s="34" t="str">
        <f>IF((COUNTIF(DetailUniao!Z342:Z347,"x") &gt; 0), "x", "")</f>
        <v/>
      </c>
      <c r="AA50" s="14" t="str">
        <f>IF((COUNTIF(DetailUniao!AA342:AA347,"x") &gt; 0), "x", "")</f>
        <v/>
      </c>
      <c r="AB50" s="14" t="str">
        <f>IF((COUNTIF(DetailUniao!AB342:AB347,"x") &gt; 0), "x", "")</f>
        <v/>
      </c>
      <c r="AC50" s="14" t="str">
        <f>IF((COUNTIF(DetailUniao!AC342:AC347,"x") &gt; 0), "x", "")</f>
        <v/>
      </c>
      <c r="AD50" s="14" t="str">
        <f>IF((COUNTIF(DetailUniao!AD342:AD347,"x") &gt; 0), "x", "")</f>
        <v/>
      </c>
      <c r="AE50" s="14" t="str">
        <f>IF((COUNTIF(DetailUniao!AE342:AE347,"x") &gt; 0), "x", "")</f>
        <v/>
      </c>
      <c r="AF50" s="34" t="str">
        <f>IF((COUNTIF(DetailUniao!AF342:AF347,"x") &gt; 0), "x", "")</f>
        <v/>
      </c>
      <c r="AG50" s="14" t="str">
        <f>IF((COUNTIF(DetailUniao!AG342:AG347,"x") &gt; 0), "x", "")</f>
        <v/>
      </c>
      <c r="AH50" s="14" t="str">
        <f>IF((COUNTIF(DetailUniao!AH342:AH347,"x") &gt; 0), "x", "")</f>
        <v/>
      </c>
      <c r="AI50" s="14" t="str">
        <f>IF((COUNTIF(DetailUniao!AI342:AI347,"x") &gt; 0), "x", "")</f>
        <v/>
      </c>
      <c r="AJ50" s="34" t="str">
        <f>IF((COUNTIF(DetailUniao!AJ342:AJ347,"x") &gt; 0), "x", "")</f>
        <v/>
      </c>
      <c r="AK50" s="14" t="str">
        <f>IF((COUNTIF(DetailUniao!AK342:AK347,"x") &gt; 0), "x", "")</f>
        <v/>
      </c>
    </row>
    <row r="51" spans="1:37" x14ac:dyDescent="0.2">
      <c r="A51" t="s">
        <v>476</v>
      </c>
      <c r="B51" t="s">
        <v>158</v>
      </c>
      <c r="C51">
        <v>0</v>
      </c>
      <c r="D51">
        <v>0</v>
      </c>
      <c r="E51" t="b">
        <f>AND(OR(DetailUniao!F350&gt;0,DetailUniao!C350&lt;&gt;1),OR(DetailUniao!F351&gt;0,DetailUniao!C351&lt;&gt;1),OR(DetailUniao!F352&gt;0,DetailUniao!C352&lt;&gt;1))</f>
        <v>1</v>
      </c>
      <c r="F51" t="b">
        <f>AND(OR(DetailUniao!F350&gt;0,DetailUniao!C350&lt;&gt;2),OR(DetailUniao!F351&gt;0,DetailUniao!C351&lt;&gt;2),OR(DetailUniao!F352&gt;0,DetailUniao!C352&lt;&gt;2))</f>
        <v>1</v>
      </c>
      <c r="G51" t="str">
        <f>IF((COUNTIF(DetailUniao!G349:G352,"x") &gt; 0), "x", "")</f>
        <v/>
      </c>
      <c r="H51" s="14" t="str">
        <f>IF((COUNTIF(DetailUniao!H349:H352,"x") &gt; 0), "x", "")</f>
        <v/>
      </c>
      <c r="I51" s="14" t="str">
        <f>IF((COUNTIF(DetailUniao!I349:I352,"x") &gt; 0), "x", "")</f>
        <v/>
      </c>
      <c r="J51" s="34" t="str">
        <f>IF((COUNTIF(DetailUniao!J349:J352,"x") &gt; 0), "x", "")</f>
        <v/>
      </c>
      <c r="K51" s="14" t="str">
        <f>IF((COUNTIF(DetailUniao!K349:K352,"x") &gt; 0), "x", "")</f>
        <v/>
      </c>
      <c r="L51" s="14" t="str">
        <f>IF((COUNTIF(DetailUniao!L349:L352,"x") &gt; 0), "x", "")</f>
        <v/>
      </c>
      <c r="M51" s="14" t="str">
        <f>IF((COUNTIF(DetailUniao!M349:M352,"x") &gt; 0), "x", "")</f>
        <v/>
      </c>
      <c r="N51" s="14" t="str">
        <f>IF((COUNTIF(DetailUniao!N349:N352,"x") &gt; 0), "x", "")</f>
        <v/>
      </c>
      <c r="O51" s="34" t="str">
        <f>IF((COUNTIF(DetailUniao!O349:O352,"x") &gt; 0), "x", "")</f>
        <v/>
      </c>
      <c r="P51" s="14" t="str">
        <f>IF((COUNTIF(DetailUniao!P349:P352,"x") &gt; 0), "x", "")</f>
        <v/>
      </c>
      <c r="Q51" s="14" t="str">
        <f>IF((COUNTIF(DetailUniao!Q349:Q352,"x") &gt; 0), "x", "")</f>
        <v/>
      </c>
      <c r="R51" s="14" t="str">
        <f>IF((COUNTIF(DetailUniao!R349:R352,"x") &gt; 0), "x", "")</f>
        <v/>
      </c>
      <c r="S51" s="14" t="str">
        <f>IF((COUNTIF(DetailUniao!S349:S352,"x") &gt; 0), "x", "")</f>
        <v/>
      </c>
      <c r="T51" s="14" t="str">
        <f>IF((COUNTIF(DetailUniao!T349:T352,"x") &gt; 0), "x", "")</f>
        <v/>
      </c>
      <c r="U51" s="34" t="str">
        <f>IF((COUNTIF(DetailUniao!U349:U352,"x") &gt; 0), "x", "")</f>
        <v/>
      </c>
      <c r="V51" s="14" t="str">
        <f>IF((COUNTIF(DetailUniao!V349:V352,"x") &gt; 0), "x", "")</f>
        <v/>
      </c>
      <c r="W51" s="14" t="str">
        <f>IF((COUNTIF(DetailUniao!W349:W352,"x") &gt; 0), "x", "")</f>
        <v/>
      </c>
      <c r="X51" s="14" t="str">
        <f>IF((COUNTIF(DetailUniao!X349:X352,"x") &gt; 0), "x", "")</f>
        <v/>
      </c>
      <c r="Y51" s="14" t="str">
        <f>IF((COUNTIF(DetailUniao!Y349:Y352,"x") &gt; 0), "x", "")</f>
        <v/>
      </c>
      <c r="Z51" s="34" t="str">
        <f>IF((COUNTIF(DetailUniao!Z349:Z352,"x") &gt; 0), "x", "")</f>
        <v/>
      </c>
      <c r="AA51" s="14" t="str">
        <f>IF((COUNTIF(DetailUniao!AA349:AA352,"x") &gt; 0), "x", "")</f>
        <v/>
      </c>
      <c r="AB51" s="14" t="str">
        <f>IF((COUNTIF(DetailUniao!AB349:AB352,"x") &gt; 0), "x", "")</f>
        <v/>
      </c>
      <c r="AC51" s="14" t="str">
        <f>IF((COUNTIF(DetailUniao!AC349:AC352,"x") &gt; 0), "x", "")</f>
        <v/>
      </c>
      <c r="AD51" s="14" t="str">
        <f>IF((COUNTIF(DetailUniao!AD349:AD352,"x") &gt; 0), "x", "")</f>
        <v/>
      </c>
      <c r="AE51" s="14" t="str">
        <f>IF((COUNTIF(DetailUniao!AE349:AE352,"x") &gt; 0), "x", "")</f>
        <v/>
      </c>
      <c r="AF51" s="34" t="str">
        <f>IF((COUNTIF(DetailUniao!AF349:AF352,"x") &gt; 0), "x", "")</f>
        <v/>
      </c>
      <c r="AG51" s="14" t="str">
        <f>IF((COUNTIF(DetailUniao!AG349:AG352,"x") &gt; 0), "x", "")</f>
        <v/>
      </c>
      <c r="AH51" s="14" t="str">
        <f>IF((COUNTIF(DetailUniao!AH349:AH352,"x") &gt; 0), "x", "")</f>
        <v/>
      </c>
      <c r="AI51" s="14" t="str">
        <f>IF((COUNTIF(DetailUniao!AI349:AI352,"x") &gt; 0), "x", "")</f>
        <v/>
      </c>
      <c r="AJ51" s="34" t="str">
        <f>IF((COUNTIF(DetailUniao!AJ349:AJ352,"x") &gt; 0), "x", "")</f>
        <v/>
      </c>
      <c r="AK51" s="14" t="str">
        <f>IF((COUNTIF(DetailUniao!AK349:AK352,"x") &gt; 0), "x", "")</f>
        <v/>
      </c>
    </row>
    <row r="52" spans="1:37" x14ac:dyDescent="0.2">
      <c r="A52" t="s">
        <v>476</v>
      </c>
      <c r="B52" t="s">
        <v>457</v>
      </c>
      <c r="C52">
        <v>0</v>
      </c>
      <c r="D52">
        <v>0</v>
      </c>
      <c r="E52" t="b">
        <f>AND(OR(DetailUniao!F355&gt;0,DetailUniao!C355&lt;&gt;1),OR(DetailUniao!F356&gt;0,DetailUniao!C356&lt;&gt;1),OR(DetailUniao!F357&gt;0,DetailUniao!C357&lt;&gt;1),OR(DetailUniao!F358&gt;0,DetailUniao!C358&lt;&gt;1),OR(DetailUniao!F359&gt;0,DetailUniao!C359&lt;&gt;1),OR(DetailUniao!F360&gt;0,DetailUniao!C360&lt;&gt;1))</f>
        <v>1</v>
      </c>
      <c r="F52" t="b">
        <f>AND(OR(DetailUniao!F355&gt;0,DetailUniao!C355&lt;&gt;2),OR(DetailUniao!F356&gt;0,DetailUniao!C356&lt;&gt;2),OR(DetailUniao!F357&gt;0,DetailUniao!C357&lt;&gt;2),OR(DetailUniao!F358&gt;0,DetailUniao!C358&lt;&gt;2),OR(DetailUniao!F359&gt;0,DetailUniao!C359&lt;&gt;2),OR(DetailUniao!F360&gt;0,DetailUniao!C360&lt;&gt;2))</f>
        <v>1</v>
      </c>
      <c r="G52" t="str">
        <f>IF((COUNTIF(DetailUniao!G354:G360,"x") &gt; 0), "x", "")</f>
        <v/>
      </c>
      <c r="H52" s="14" t="str">
        <f>IF((COUNTIF(DetailUniao!H354:H360,"x") &gt; 0), "x", "")</f>
        <v/>
      </c>
      <c r="I52" s="14" t="str">
        <f>IF((COUNTIF(DetailUniao!I354:I360,"x") &gt; 0), "x", "")</f>
        <v/>
      </c>
      <c r="J52" s="34" t="str">
        <f>IF((COUNTIF(DetailUniao!J354:J360,"x") &gt; 0), "x", "")</f>
        <v/>
      </c>
      <c r="K52" s="14" t="str">
        <f>IF((COUNTIF(DetailUniao!K354:K360,"x") &gt; 0), "x", "")</f>
        <v/>
      </c>
      <c r="L52" s="14" t="str">
        <f>IF((COUNTIF(DetailUniao!L354:L360,"x") &gt; 0), "x", "")</f>
        <v/>
      </c>
      <c r="M52" s="14" t="str">
        <f>IF((COUNTIF(DetailUniao!M354:M360,"x") &gt; 0), "x", "")</f>
        <v/>
      </c>
      <c r="N52" s="14" t="str">
        <f>IF((COUNTIF(DetailUniao!N354:N360,"x") &gt; 0), "x", "")</f>
        <v/>
      </c>
      <c r="O52" s="34" t="str">
        <f>IF((COUNTIF(DetailUniao!O354:O360,"x") &gt; 0), "x", "")</f>
        <v/>
      </c>
      <c r="P52" s="14" t="str">
        <f>IF((COUNTIF(DetailUniao!P354:P360,"x") &gt; 0), "x", "")</f>
        <v/>
      </c>
      <c r="Q52" s="14" t="str">
        <f>IF((COUNTIF(DetailUniao!Q354:Q360,"x") &gt; 0), "x", "")</f>
        <v/>
      </c>
      <c r="R52" s="14" t="str">
        <f>IF((COUNTIF(DetailUniao!R354:R360,"x") &gt; 0), "x", "")</f>
        <v/>
      </c>
      <c r="S52" s="14" t="str">
        <f>IF((COUNTIF(DetailUniao!S354:S360,"x") &gt; 0), "x", "")</f>
        <v/>
      </c>
      <c r="T52" s="14" t="str">
        <f>IF((COUNTIF(DetailUniao!T354:T360,"x") &gt; 0), "x", "")</f>
        <v/>
      </c>
      <c r="U52" s="34" t="str">
        <f>IF((COUNTIF(DetailUniao!U354:U360,"x") &gt; 0), "x", "")</f>
        <v/>
      </c>
      <c r="V52" s="14" t="str">
        <f>IF((COUNTIF(DetailUniao!V354:V360,"x") &gt; 0), "x", "")</f>
        <v/>
      </c>
      <c r="W52" s="14" t="str">
        <f>IF((COUNTIF(DetailUniao!W354:W360,"x") &gt; 0), "x", "")</f>
        <v/>
      </c>
      <c r="X52" s="14" t="str">
        <f>IF((COUNTIF(DetailUniao!X354:X360,"x") &gt; 0), "x", "")</f>
        <v/>
      </c>
      <c r="Y52" s="14" t="str">
        <f>IF((COUNTIF(DetailUniao!Y354:Y360,"x") &gt; 0), "x", "")</f>
        <v/>
      </c>
      <c r="Z52" s="34" t="str">
        <f>IF((COUNTIF(DetailUniao!Z354:Z360,"x") &gt; 0), "x", "")</f>
        <v/>
      </c>
      <c r="AA52" s="14" t="str">
        <f>IF((COUNTIF(DetailUniao!AA354:AA360,"x") &gt; 0), "x", "")</f>
        <v/>
      </c>
      <c r="AB52" s="14" t="str">
        <f>IF((COUNTIF(DetailUniao!AB354:AB360,"x") &gt; 0), "x", "")</f>
        <v/>
      </c>
      <c r="AC52" s="14" t="str">
        <f>IF((COUNTIF(DetailUniao!AC354:AC360,"x") &gt; 0), "x", "")</f>
        <v/>
      </c>
      <c r="AD52" s="14" t="str">
        <f>IF((COUNTIF(DetailUniao!AD354:AD360,"x") &gt; 0), "x", "")</f>
        <v/>
      </c>
      <c r="AE52" s="14" t="str">
        <f>IF((COUNTIF(DetailUniao!AE354:AE360,"x") &gt; 0), "x", "")</f>
        <v/>
      </c>
      <c r="AF52" s="34" t="str">
        <f>IF((COUNTIF(DetailUniao!AF354:AF360,"x") &gt; 0), "x", "")</f>
        <v/>
      </c>
      <c r="AG52" s="14" t="str">
        <f>IF((COUNTIF(DetailUniao!AG354:AG360,"x") &gt; 0), "x", "")</f>
        <v/>
      </c>
      <c r="AH52" s="14" t="str">
        <f>IF((COUNTIF(DetailUniao!AH354:AH360,"x") &gt; 0), "x", "")</f>
        <v/>
      </c>
      <c r="AI52" s="14" t="str">
        <f>IF((COUNTIF(DetailUniao!AI354:AI360,"x") &gt; 0), "x", "")</f>
        <v/>
      </c>
      <c r="AJ52" s="34" t="str">
        <f>IF((COUNTIF(DetailUniao!AJ354:AJ360,"x") &gt; 0), "x", "")</f>
        <v/>
      </c>
      <c r="AK52" s="14" t="str">
        <f>IF((COUNTIF(DetailUniao!AK354:AK360,"x") &gt; 0), "x", "")</f>
        <v/>
      </c>
    </row>
    <row r="53" spans="1:37" x14ac:dyDescent="0.2">
      <c r="H53" s="14"/>
      <c r="I53" s="14"/>
      <c r="K53" s="14"/>
      <c r="L53" s="14"/>
      <c r="M53" s="14"/>
      <c r="N53" s="14"/>
      <c r="P53" s="14"/>
      <c r="Q53" s="14"/>
      <c r="R53" s="14"/>
      <c r="S53" s="14"/>
      <c r="T53" s="14"/>
      <c r="V53" s="14"/>
      <c r="W53" s="14"/>
      <c r="X53" s="14"/>
      <c r="Y53" s="14"/>
      <c r="AA53" s="14"/>
      <c r="AB53" s="14"/>
      <c r="AC53" s="14"/>
      <c r="AD53" s="14"/>
      <c r="AE53" s="14"/>
      <c r="AG53" s="14"/>
      <c r="AH53" s="14"/>
      <c r="AI53" s="14"/>
      <c r="AK53" s="14"/>
    </row>
    <row r="54" spans="1:37" x14ac:dyDescent="0.2">
      <c r="A54" t="s">
        <v>565</v>
      </c>
      <c r="B54" t="s">
        <v>684</v>
      </c>
      <c r="C54">
        <v>1</v>
      </c>
      <c r="D54">
        <v>2</v>
      </c>
      <c r="E54" t="b">
        <f>AND(OR(DetailUniao!F363&gt;0,DetailUniao!C363&lt;&gt;1),OR(DetailUniao!F364&gt;0,DetailUniao!C364&lt;&gt;1),OR(DetailUniao!F365&gt;0,DetailUniao!C365&lt;&gt;1),OR(DetailUniao!F366&gt;0,DetailUniao!C366&lt;&gt;1),OR(DetailUniao!F367&gt;0,DetailUniao!C367&lt;&gt;1),OR(DetailUniao!F368&gt;0,DetailUniao!C368&lt;&gt;1),OR(DetailUniao!F369&gt;0,DetailUniao!C369&lt;&gt;1),OR(DetailUniao!F370&gt;0,DetailUniao!C370&lt;&gt;1),OR(DetailUniao!F371&gt;0,DetailUniao!C371&lt;&gt;1))</f>
        <v>0</v>
      </c>
      <c r="F54" t="b">
        <f>AND(OR(DetailUniao!F363&gt;0,DetailUniao!C363&lt;&gt;2),OR(DetailUniao!F364&gt;0,DetailUniao!C364&lt;&gt;2),OR(DetailUniao!F365&gt;0,DetailUniao!C365&lt;&gt;2),OR(DetailUniao!F366&gt;0,DetailUniao!C366&lt;&gt;2),OR(DetailUniao!F367&gt;0,DetailUniao!C367&lt;&gt;2),OR(DetailUniao!F368&gt;0,DetailUniao!C368&lt;&gt;2),OR(DetailUniao!F369&gt;0,DetailUniao!C369&lt;&gt;2),OR(DetailUniao!F370&gt;0,DetailUniao!C370&lt;&gt;2),OR(DetailUniao!F371&gt;0,DetailUniao!C371&lt;&gt;2))</f>
        <v>0</v>
      </c>
      <c r="G54" t="str">
        <f>IF((COUNTIF(DetailUniao!G362:G371,"x") &gt; 0), "x", "")</f>
        <v/>
      </c>
      <c r="H54" s="14" t="str">
        <f>IF((COUNTIF(DetailUniao!H362:H371,"x") &gt; 0), "x", "")</f>
        <v/>
      </c>
      <c r="I54" s="14" t="str">
        <f>IF((COUNTIF(DetailUniao!I362:I371,"x") &gt; 0), "x", "")</f>
        <v/>
      </c>
      <c r="J54" s="34" t="str">
        <f>IF((COUNTIF(DetailUniao!J362:J371,"x") &gt; 0), "x", "")</f>
        <v/>
      </c>
      <c r="K54" s="14" t="str">
        <f>IF((COUNTIF(DetailUniao!K362:K371,"x") &gt; 0), "x", "")</f>
        <v/>
      </c>
      <c r="L54" s="14" t="str">
        <f>IF((COUNTIF(DetailUniao!L362:L371,"x") &gt; 0), "x", "")</f>
        <v/>
      </c>
      <c r="M54" s="14" t="str">
        <f>IF((COUNTIF(DetailUniao!M362:M371,"x") &gt; 0), "x", "")</f>
        <v/>
      </c>
      <c r="N54" s="14" t="str">
        <f>IF((COUNTIF(DetailUniao!N362:N371,"x") &gt; 0), "x", "")</f>
        <v/>
      </c>
      <c r="O54" s="34" t="str">
        <f>IF((COUNTIF(DetailUniao!O362:O371,"x") &gt; 0), "x", "")</f>
        <v/>
      </c>
      <c r="P54" s="14" t="str">
        <f>IF((COUNTIF(DetailUniao!P362:P371,"x") &gt; 0), "x", "")</f>
        <v/>
      </c>
      <c r="Q54" s="14" t="str">
        <f>IF((COUNTIF(DetailUniao!Q362:Q371,"x") &gt; 0), "x", "")</f>
        <v/>
      </c>
      <c r="R54" s="14" t="str">
        <f>IF((COUNTIF(DetailUniao!R362:R371,"x") &gt; 0), "x", "")</f>
        <v/>
      </c>
      <c r="S54" s="14" t="str">
        <f>IF((COUNTIF(DetailUniao!S362:S371,"x") &gt; 0), "x", "")</f>
        <v/>
      </c>
      <c r="T54" s="14" t="str">
        <f>IF((COUNTIF(DetailUniao!T362:T371,"x") &gt; 0), "x", "")</f>
        <v/>
      </c>
      <c r="U54" s="34" t="str">
        <f>IF((COUNTIF(DetailUniao!U362:U371,"x") &gt; 0), "x", "")</f>
        <v/>
      </c>
      <c r="V54" s="14" t="str">
        <f>IF((COUNTIF(DetailUniao!V362:V371,"x") &gt; 0), "x", "")</f>
        <v/>
      </c>
      <c r="W54" s="14" t="str">
        <f>IF((COUNTIF(DetailUniao!W362:W371,"x") &gt; 0), "x", "")</f>
        <v/>
      </c>
      <c r="X54" s="14" t="str">
        <f>IF((COUNTIF(DetailUniao!X362:X371,"x") &gt; 0), "x", "")</f>
        <v/>
      </c>
      <c r="Y54" s="14" t="str">
        <f>IF((COUNTIF(DetailUniao!Y362:Y371,"x") &gt; 0), "x", "")</f>
        <v/>
      </c>
      <c r="Z54" s="34" t="str">
        <f>IF((COUNTIF(DetailUniao!Z362:Z371,"x") &gt; 0), "x", "")</f>
        <v/>
      </c>
      <c r="AA54" s="14" t="str">
        <f>IF((COUNTIF(DetailUniao!AA362:AA371,"x") &gt; 0), "x", "")</f>
        <v/>
      </c>
      <c r="AB54" s="14" t="str">
        <f>IF((COUNTIF(DetailUniao!AB362:AB371,"x") &gt; 0), "x", "")</f>
        <v/>
      </c>
      <c r="AC54" s="14" t="str">
        <f>IF((COUNTIF(DetailUniao!AC362:AC371,"x") &gt; 0), "x", "")</f>
        <v/>
      </c>
      <c r="AD54" s="14" t="str">
        <f>IF((COUNTIF(DetailUniao!AD362:AD371,"x") &gt; 0), "x", "")</f>
        <v/>
      </c>
      <c r="AE54" s="14" t="str">
        <f>IF((COUNTIF(DetailUniao!AE362:AE371,"x") &gt; 0), "x", "")</f>
        <v/>
      </c>
      <c r="AF54" s="34" t="str">
        <f>IF((COUNTIF(DetailUniao!AF362:AF371,"x") &gt; 0), "x", "")</f>
        <v/>
      </c>
      <c r="AG54" s="14" t="str">
        <f>IF((COUNTIF(DetailUniao!AG362:AG371,"x") &gt; 0), "x", "")</f>
        <v/>
      </c>
      <c r="AH54" s="14" t="str">
        <f>IF((COUNTIF(DetailUniao!AH362:AH371,"x") &gt; 0), "x", "")</f>
        <v/>
      </c>
      <c r="AI54" s="14" t="str">
        <f>IF((COUNTIF(DetailUniao!AI362:AI371,"x") &gt; 0), "x", "")</f>
        <v/>
      </c>
      <c r="AJ54" s="34" t="str">
        <f>IF((COUNTIF(DetailUniao!AJ362:AJ371,"x") &gt; 0), "x", "")</f>
        <v/>
      </c>
      <c r="AK54" s="14" t="str">
        <f>IF((COUNTIF(DetailUniao!AK362:AK371,"x") &gt; 0), "x", "")</f>
        <v/>
      </c>
    </row>
    <row r="55" spans="1:37" x14ac:dyDescent="0.2">
      <c r="A55" t="s">
        <v>565</v>
      </c>
      <c r="B55" t="s">
        <v>233</v>
      </c>
      <c r="C55">
        <v>1</v>
      </c>
      <c r="D55">
        <v>4</v>
      </c>
      <c r="E55" t="b">
        <f>AND(OR(DetailUniao!F374&gt;0,DetailUniao!C374&lt;&gt;1),OR(DetailUniao!F375&gt;0,DetailUniao!C375&lt;&gt;1),OR(DetailUniao!F376&gt;0,DetailUniao!C376&lt;&gt;1),OR(DetailUniao!F377&gt;0,DetailUniao!C377&lt;&gt;1),OR(DetailUniao!F378&gt;0,DetailUniao!C378&lt;&gt;1))</f>
        <v>0</v>
      </c>
      <c r="F55" t="b">
        <f>AND(OR(DetailUniao!F374&gt;0,DetailUniao!C374&lt;&gt;2),OR(DetailUniao!F375&gt;0,DetailUniao!C375&lt;&gt;2),OR(DetailUniao!F376&gt;0,DetailUniao!C376&lt;&gt;2),OR(DetailUniao!F377&gt;0,DetailUniao!C377&lt;&gt;2),OR(DetailUniao!F378&gt;0,DetailUniao!C378&lt;&gt;2))</f>
        <v>0</v>
      </c>
      <c r="G55" t="str">
        <f>IF((COUNTIF(DetailUniao!G373:G378,"x") &gt; 0), "x", "")</f>
        <v/>
      </c>
      <c r="H55" s="14" t="str">
        <f>IF((COUNTIF(DetailUniao!H373:H378,"x") &gt; 0), "x", "")</f>
        <v/>
      </c>
      <c r="I55" s="14" t="str">
        <f>IF((COUNTIF(DetailUniao!I373:I378,"x") &gt; 0), "x", "")</f>
        <v/>
      </c>
      <c r="J55" s="34" t="str">
        <f>IF((COUNTIF(DetailUniao!J373:J378,"x") &gt; 0), "x", "")</f>
        <v/>
      </c>
      <c r="K55" s="14" t="str">
        <f>IF((COUNTIF(DetailUniao!K373:K378,"x") &gt; 0), "x", "")</f>
        <v/>
      </c>
      <c r="L55" s="14" t="str">
        <f>IF((COUNTIF(DetailUniao!L373:L378,"x") &gt; 0), "x", "")</f>
        <v/>
      </c>
      <c r="M55" s="14" t="str">
        <f>IF((COUNTIF(DetailUniao!M373:M378,"x") &gt; 0), "x", "")</f>
        <v/>
      </c>
      <c r="N55" s="14" t="str">
        <f>IF((COUNTIF(DetailUniao!N373:N378,"x") &gt; 0), "x", "")</f>
        <v/>
      </c>
      <c r="O55" s="34" t="str">
        <f>IF((COUNTIF(DetailUniao!O373:O378,"x") &gt; 0), "x", "")</f>
        <v/>
      </c>
      <c r="P55" s="14" t="str">
        <f>IF((COUNTIF(DetailUniao!P373:P378,"x") &gt; 0), "x", "")</f>
        <v/>
      </c>
      <c r="Q55" s="14" t="str">
        <f>IF((COUNTIF(DetailUniao!Q373:Q378,"x") &gt; 0), "x", "")</f>
        <v/>
      </c>
      <c r="R55" s="14" t="str">
        <f>IF((COUNTIF(DetailUniao!R373:R378,"x") &gt; 0), "x", "")</f>
        <v/>
      </c>
      <c r="S55" s="14" t="str">
        <f>IF((COUNTIF(DetailUniao!S373:S378,"x") &gt; 0), "x", "")</f>
        <v/>
      </c>
      <c r="T55" s="14" t="str">
        <f>IF((COUNTIF(DetailUniao!T373:T378,"x") &gt; 0), "x", "")</f>
        <v/>
      </c>
      <c r="U55" s="34" t="str">
        <f>IF((COUNTIF(DetailUniao!U373:U378,"x") &gt; 0), "x", "")</f>
        <v/>
      </c>
      <c r="V55" s="14" t="str">
        <f>IF((COUNTIF(DetailUniao!V373:V378,"x") &gt; 0), "x", "")</f>
        <v/>
      </c>
      <c r="W55" s="14" t="str">
        <f>IF((COUNTIF(DetailUniao!W373:W378,"x") &gt; 0), "x", "")</f>
        <v/>
      </c>
      <c r="X55" s="14" t="str">
        <f>IF((COUNTIF(DetailUniao!X373:X378,"x") &gt; 0), "x", "")</f>
        <v/>
      </c>
      <c r="Y55" s="14" t="str">
        <f>IF((COUNTIF(DetailUniao!Y373:Y378,"x") &gt; 0), "x", "")</f>
        <v/>
      </c>
      <c r="Z55" s="34" t="str">
        <f>IF((COUNTIF(DetailUniao!Z373:Z378,"x") &gt; 0), "x", "")</f>
        <v/>
      </c>
      <c r="AA55" s="14" t="str">
        <f>IF((COUNTIF(DetailUniao!AA373:AA378,"x") &gt; 0), "x", "")</f>
        <v/>
      </c>
      <c r="AB55" s="14" t="str">
        <f>IF((COUNTIF(DetailUniao!AB373:AB378,"x") &gt; 0), "x", "")</f>
        <v/>
      </c>
      <c r="AC55" s="14" t="str">
        <f>IF((COUNTIF(DetailUniao!AC373:AC378,"x") &gt; 0), "x", "")</f>
        <v/>
      </c>
      <c r="AD55" s="14" t="str">
        <f>IF((COUNTIF(DetailUniao!AD373:AD378,"x") &gt; 0), "x", "")</f>
        <v/>
      </c>
      <c r="AE55" s="14" t="str">
        <f>IF((COUNTIF(DetailUniao!AE373:AE378,"x") &gt; 0), "x", "")</f>
        <v/>
      </c>
      <c r="AF55" s="34" t="str">
        <f>IF((COUNTIF(DetailUniao!AF373:AF378,"x") &gt; 0), "x", "")</f>
        <v/>
      </c>
      <c r="AG55" s="14" t="str">
        <f>IF((COUNTIF(DetailUniao!AG373:AG378,"x") &gt; 0), "x", "")</f>
        <v/>
      </c>
      <c r="AH55" s="14" t="str">
        <f>IF((COUNTIF(DetailUniao!AH373:AH378,"x") &gt; 0), "x", "")</f>
        <v/>
      </c>
      <c r="AI55" s="14" t="str">
        <f>IF((COUNTIF(DetailUniao!AI373:AI378,"x") &gt; 0), "x", "")</f>
        <v/>
      </c>
      <c r="AJ55" s="34" t="str">
        <f>IF((COUNTIF(DetailUniao!AJ373:AJ378,"x") &gt; 0), "x", "")</f>
        <v/>
      </c>
      <c r="AK55" s="14" t="str">
        <f>IF((COUNTIF(DetailUniao!AK373:AK378,"x") &gt; 0), "x", "")</f>
        <v/>
      </c>
    </row>
    <row r="56" spans="1:37" x14ac:dyDescent="0.2">
      <c r="A56" t="s">
        <v>565</v>
      </c>
      <c r="B56" t="s">
        <v>738</v>
      </c>
      <c r="C56">
        <v>0</v>
      </c>
      <c r="D56">
        <v>0</v>
      </c>
      <c r="E56" t="b">
        <f>AND(OR(DetailUniao!F381&gt;0,DetailUniao!C381&lt;&gt;1),OR(DetailUniao!F382&gt;0,DetailUniao!C382&lt;&gt;1),OR(DetailUniao!F383&gt;0,DetailUniao!C383&lt;&gt;1),OR(DetailUniao!F384&gt;0,DetailUniao!C384&lt;&gt;1),OR(DetailUniao!F385&gt;0,DetailUniao!C385&lt;&gt;1),OR(DetailUniao!F386&gt;0,DetailUniao!C386&lt;&gt;1),OR(DetailUniao!F387&gt;0,DetailUniao!C387&lt;&gt;1),OR(DetailUniao!F388&gt;0,DetailUniao!C388&lt;&gt;1))</f>
        <v>1</v>
      </c>
      <c r="F56" t="b">
        <f>AND(OR(DetailUniao!F381&gt;0,DetailUniao!C381&lt;&gt;2),OR(DetailUniao!F382&gt;0,DetailUniao!C382&lt;&gt;2),OR(DetailUniao!F383&gt;0,DetailUniao!C383&lt;&gt;2),OR(DetailUniao!F384&gt;0,DetailUniao!C384&lt;&gt;2),OR(DetailUniao!F385&gt;0,DetailUniao!C385&lt;&gt;2),OR(DetailUniao!F386&gt;0,DetailUniao!C386&lt;&gt;2),OR(DetailUniao!F387&gt;0,DetailUniao!C387&lt;&gt;2),OR(DetailUniao!F388&gt;0,DetailUniao!C388&lt;&gt;2))</f>
        <v>1</v>
      </c>
      <c r="G56" t="str">
        <f>IF((COUNTIF(DetailUniao!G380:G388,"x") &gt; 0), "x", "")</f>
        <v/>
      </c>
      <c r="H56" s="14" t="str">
        <f>IF((COUNTIF(DetailUniao!H380:H388,"x") &gt; 0), "x", "")</f>
        <v/>
      </c>
      <c r="I56" s="14" t="str">
        <f>IF((COUNTIF(DetailUniao!I380:I388,"x") &gt; 0), "x", "")</f>
        <v/>
      </c>
      <c r="J56" s="34" t="str">
        <f>IF((COUNTIF(DetailUniao!J380:J388,"x") &gt; 0), "x", "")</f>
        <v>x</v>
      </c>
      <c r="K56" s="14" t="str">
        <f>IF((COUNTIF(DetailUniao!K380:K388,"x") &gt; 0), "x", "")</f>
        <v/>
      </c>
      <c r="L56" s="14" t="str">
        <f>IF((COUNTIF(DetailUniao!L380:L388,"x") &gt; 0), "x", "")</f>
        <v/>
      </c>
      <c r="M56" s="14" t="str">
        <f>IF((COUNTIF(DetailUniao!M380:M388,"x") &gt; 0), "x", "")</f>
        <v/>
      </c>
      <c r="N56" s="14" t="str">
        <f>IF((COUNTIF(DetailUniao!N380:N388,"x") &gt; 0), "x", "")</f>
        <v/>
      </c>
      <c r="O56" s="34" t="str">
        <f>IF((COUNTIF(DetailUniao!O380:O388,"x") &gt; 0), "x", "")</f>
        <v/>
      </c>
      <c r="P56" s="14" t="str">
        <f>IF((COUNTIF(DetailUniao!P380:P388,"x") &gt; 0), "x", "")</f>
        <v/>
      </c>
      <c r="Q56" s="14" t="str">
        <f>IF((COUNTIF(DetailUniao!Q380:Q388,"x") &gt; 0), "x", "")</f>
        <v/>
      </c>
      <c r="R56" s="14" t="str">
        <f>IF((COUNTIF(DetailUniao!R380:R388,"x") &gt; 0), "x", "")</f>
        <v/>
      </c>
      <c r="S56" s="14" t="str">
        <f>IF((COUNTIF(DetailUniao!S380:S388,"x") &gt; 0), "x", "")</f>
        <v/>
      </c>
      <c r="T56" s="14" t="str">
        <f>IF((COUNTIF(DetailUniao!T380:T388,"x") &gt; 0), "x", "")</f>
        <v/>
      </c>
      <c r="U56" s="34" t="str">
        <f>IF((COUNTIF(DetailUniao!U380:U388,"x") &gt; 0), "x", "")</f>
        <v/>
      </c>
      <c r="V56" s="14" t="str">
        <f>IF((COUNTIF(DetailUniao!V380:V388,"x") &gt; 0), "x", "")</f>
        <v/>
      </c>
      <c r="W56" s="14" t="str">
        <f>IF((COUNTIF(DetailUniao!W380:W388,"x") &gt; 0), "x", "")</f>
        <v/>
      </c>
      <c r="X56" s="14" t="str">
        <f>IF((COUNTIF(DetailUniao!X380:X388,"x") &gt; 0), "x", "")</f>
        <v/>
      </c>
      <c r="Y56" s="14" t="str">
        <f>IF((COUNTIF(DetailUniao!Y380:Y388,"x") &gt; 0), "x", "")</f>
        <v/>
      </c>
      <c r="Z56" s="34" t="str">
        <f>IF((COUNTIF(DetailUniao!Z380:Z388,"x") &gt; 0), "x", "")</f>
        <v/>
      </c>
      <c r="AA56" s="14" t="str">
        <f>IF((COUNTIF(DetailUniao!AA380:AA388,"x") &gt; 0), "x", "")</f>
        <v/>
      </c>
      <c r="AB56" s="14" t="str">
        <f>IF((COUNTIF(DetailUniao!AB380:AB388,"x") &gt; 0), "x", "")</f>
        <v/>
      </c>
      <c r="AC56" s="14" t="str">
        <f>IF((COUNTIF(DetailUniao!AC380:AC388,"x") &gt; 0), "x", "")</f>
        <v/>
      </c>
      <c r="AD56" s="14" t="str">
        <f>IF((COUNTIF(DetailUniao!AD380:AD388,"x") &gt; 0), "x", "")</f>
        <v/>
      </c>
      <c r="AE56" s="14" t="str">
        <f>IF((COUNTIF(DetailUniao!AE380:AE388,"x") &gt; 0), "x", "")</f>
        <v/>
      </c>
      <c r="AF56" s="34" t="str">
        <f>IF((COUNTIF(DetailUniao!AF380:AF388,"x") &gt; 0), "x", "")</f>
        <v/>
      </c>
      <c r="AG56" s="14" t="str">
        <f>IF((COUNTIF(DetailUniao!AG380:AG388,"x") &gt; 0), "x", "")</f>
        <v/>
      </c>
      <c r="AH56" s="14" t="str">
        <f>IF((COUNTIF(DetailUniao!AH380:AH388,"x") &gt; 0), "x", "")</f>
        <v/>
      </c>
      <c r="AI56" s="14" t="str">
        <f>IF((COUNTIF(DetailUniao!AI380:AI388,"x") &gt; 0), "x", "")</f>
        <v/>
      </c>
      <c r="AJ56" s="34" t="str">
        <f>IF((COUNTIF(DetailUniao!AJ380:AJ388,"x") &gt; 0), "x", "")</f>
        <v/>
      </c>
      <c r="AK56" s="14" t="str">
        <f>IF((COUNTIF(DetailUniao!AK380:AK388,"x") &gt; 0), "x", "")</f>
        <v/>
      </c>
    </row>
    <row r="57" spans="1:37" x14ac:dyDescent="0.2">
      <c r="A57" t="s">
        <v>565</v>
      </c>
      <c r="B57" t="s">
        <v>847</v>
      </c>
      <c r="C57">
        <v>0</v>
      </c>
      <c r="D57">
        <v>0</v>
      </c>
      <c r="E57" t="b">
        <f>AND(OR(DetailUniao!F391&gt;0,DetailUniao!C391&lt;&gt;1),OR(DetailUniao!F392&gt;0,DetailUniao!C392&lt;&gt;1),OR(DetailUniao!F393&gt;0,DetailUniao!C393&lt;&gt;1),OR(DetailUniao!F394&gt;0,DetailUniao!C394&lt;&gt;1),OR(DetailUniao!F395&gt;0,DetailUniao!C395&lt;&gt;1),OR(DetailUniao!F396&gt;0,DetailUniao!C396&lt;&gt;1))</f>
        <v>1</v>
      </c>
      <c r="F57" t="b">
        <f>AND(OR(DetailUniao!F391&gt;0,DetailUniao!C391&lt;&gt;2),OR(DetailUniao!F392&gt;0,DetailUniao!C392&lt;&gt;2),OR(DetailUniao!F393&gt;0,DetailUniao!C393&lt;&gt;2),OR(DetailUniao!F394&gt;0,DetailUniao!C394&lt;&gt;2),OR(DetailUniao!F395&gt;0,DetailUniao!C395&lt;&gt;2),OR(DetailUniao!F396&gt;0,DetailUniao!C396&lt;&gt;2))</f>
        <v>1</v>
      </c>
      <c r="G57" t="str">
        <f>IF((COUNTIF(DetailUniao!G390:G396,"x") &gt; 0), "x", "")</f>
        <v/>
      </c>
      <c r="H57" s="14" t="str">
        <f>IF((COUNTIF(DetailUniao!H390:H396,"x") &gt; 0), "x", "")</f>
        <v/>
      </c>
      <c r="I57" s="14" t="str">
        <f>IF((COUNTIF(DetailUniao!I390:I396,"x") &gt; 0), "x", "")</f>
        <v/>
      </c>
      <c r="J57" s="34" t="str">
        <f>IF((COUNTIF(DetailUniao!J390:J396,"x") &gt; 0), "x", "")</f>
        <v/>
      </c>
      <c r="K57" s="14" t="str">
        <f>IF((COUNTIF(DetailUniao!K390:K396,"x") &gt; 0), "x", "")</f>
        <v/>
      </c>
      <c r="L57" s="14" t="str">
        <f>IF((COUNTIF(DetailUniao!L390:L396,"x") &gt; 0), "x", "")</f>
        <v/>
      </c>
      <c r="M57" s="14" t="str">
        <f>IF((COUNTIF(DetailUniao!M390:M396,"x") &gt; 0), "x", "")</f>
        <v/>
      </c>
      <c r="N57" s="14" t="str">
        <f>IF((COUNTIF(DetailUniao!N390:N396,"x") &gt; 0), "x", "")</f>
        <v/>
      </c>
      <c r="O57" s="34" t="str">
        <f>IF((COUNTIF(DetailUniao!O390:O396,"x") &gt; 0), "x", "")</f>
        <v/>
      </c>
      <c r="P57" s="14" t="str">
        <f>IF((COUNTIF(DetailUniao!P390:P396,"x") &gt; 0), "x", "")</f>
        <v/>
      </c>
      <c r="Q57" s="14" t="str">
        <f>IF((COUNTIF(DetailUniao!Q390:Q396,"x") &gt; 0), "x", "")</f>
        <v/>
      </c>
      <c r="R57" s="14" t="str">
        <f>IF((COUNTIF(DetailUniao!R390:R396,"x") &gt; 0), "x", "")</f>
        <v/>
      </c>
      <c r="S57" s="14" t="str">
        <f>IF((COUNTIF(DetailUniao!S390:S396,"x") &gt; 0), "x", "")</f>
        <v/>
      </c>
      <c r="T57" s="14" t="str">
        <f>IF((COUNTIF(DetailUniao!T390:T396,"x") &gt; 0), "x", "")</f>
        <v/>
      </c>
      <c r="U57" s="34" t="str">
        <f>IF((COUNTIF(DetailUniao!U390:U396,"x") &gt; 0), "x", "")</f>
        <v/>
      </c>
      <c r="V57" s="14" t="str">
        <f>IF((COUNTIF(DetailUniao!V390:V396,"x") &gt; 0), "x", "")</f>
        <v/>
      </c>
      <c r="W57" s="14" t="str">
        <f>IF((COUNTIF(DetailUniao!W390:W396,"x") &gt; 0), "x", "")</f>
        <v/>
      </c>
      <c r="X57" s="14" t="str">
        <f>IF((COUNTIF(DetailUniao!X390:X396,"x") &gt; 0), "x", "")</f>
        <v/>
      </c>
      <c r="Y57" s="14" t="str">
        <f>IF((COUNTIF(DetailUniao!Y390:Y396,"x") &gt; 0), "x", "")</f>
        <v/>
      </c>
      <c r="Z57" s="34" t="str">
        <f>IF((COUNTIF(DetailUniao!Z390:Z396,"x") &gt; 0), "x", "")</f>
        <v/>
      </c>
      <c r="AA57" s="14" t="str">
        <f>IF((COUNTIF(DetailUniao!AA390:AA396,"x") &gt; 0), "x", "")</f>
        <v/>
      </c>
      <c r="AB57" s="14" t="str">
        <f>IF((COUNTIF(DetailUniao!AB390:AB396,"x") &gt; 0), "x", "")</f>
        <v/>
      </c>
      <c r="AC57" s="14" t="str">
        <f>IF((COUNTIF(DetailUniao!AC390:AC396,"x") &gt; 0), "x", "")</f>
        <v/>
      </c>
      <c r="AD57" s="14" t="str">
        <f>IF((COUNTIF(DetailUniao!AD390:AD396,"x") &gt; 0), "x", "")</f>
        <v/>
      </c>
      <c r="AE57" s="14" t="str">
        <f>IF((COUNTIF(DetailUniao!AE390:AE396,"x") &gt; 0), "x", "")</f>
        <v/>
      </c>
      <c r="AF57" s="34" t="str">
        <f>IF((COUNTIF(DetailUniao!AF390:AF396,"x") &gt; 0), "x", "")</f>
        <v/>
      </c>
      <c r="AG57" s="14" t="str">
        <f>IF((COUNTIF(DetailUniao!AG390:AG396,"x") &gt; 0), "x", "")</f>
        <v/>
      </c>
      <c r="AH57" s="14" t="str">
        <f>IF((COUNTIF(DetailUniao!AH390:AH396,"x") &gt; 0), "x", "")</f>
        <v/>
      </c>
      <c r="AI57" s="14" t="str">
        <f>IF((COUNTIF(DetailUniao!AI390:AI396,"x") &gt; 0), "x", "")</f>
        <v/>
      </c>
      <c r="AJ57" s="34" t="str">
        <f>IF((COUNTIF(DetailUniao!AJ390:AJ396,"x") &gt; 0), "x", "")</f>
        <v/>
      </c>
      <c r="AK57" s="14" t="str">
        <f>IF((COUNTIF(DetailUniao!AK390:AK396,"x") &gt; 0), "x", "")</f>
        <v/>
      </c>
    </row>
    <row r="58" spans="1:37" x14ac:dyDescent="0.2">
      <c r="A58" t="s">
        <v>565</v>
      </c>
      <c r="B58" t="s">
        <v>707</v>
      </c>
      <c r="C58">
        <v>0</v>
      </c>
      <c r="D58">
        <v>0</v>
      </c>
      <c r="E58" t="b">
        <f>AND(OR(DetailUniao!F399&gt;0,DetailUniao!C399&lt;&gt;1),OR(DetailUniao!F400&gt;0,DetailUniao!C400&lt;&gt;1),OR(DetailUniao!F401&gt;0,DetailUniao!C401&lt;&gt;1),OR(DetailUniao!F402&gt;0,DetailUniao!C402&lt;&gt;1),OR(DetailUniao!F403&gt;0,DetailUniao!C403&lt;&gt;1))</f>
        <v>1</v>
      </c>
      <c r="F58" t="b">
        <f>AND(OR(DetailUniao!F399&gt;0,DetailUniao!C399&lt;&gt;2),OR(DetailUniao!F400&gt;0,DetailUniao!C400&lt;&gt;2),OR(DetailUniao!F401&gt;0,DetailUniao!C401&lt;&gt;2),OR(DetailUniao!F402&gt;0,DetailUniao!C402&lt;&gt;2),OR(DetailUniao!F403&gt;0,DetailUniao!C403&lt;&gt;2))</f>
        <v>1</v>
      </c>
      <c r="G58" t="str">
        <f>IF((COUNTIF(DetailUniao!G398:G403,"x") &gt; 0), "x", "")</f>
        <v/>
      </c>
      <c r="H58" s="14" t="str">
        <f>IF((COUNTIF(DetailUniao!H398:H403,"x") &gt; 0), "x", "")</f>
        <v/>
      </c>
      <c r="I58" s="14" t="str">
        <f>IF((COUNTIF(DetailUniao!I398:I403,"x") &gt; 0), "x", "")</f>
        <v/>
      </c>
      <c r="J58" s="34" t="str">
        <f>IF((COUNTIF(DetailUniao!J398:J403,"x") &gt; 0), "x", "")</f>
        <v/>
      </c>
      <c r="K58" s="14" t="str">
        <f>IF((COUNTIF(DetailUniao!K398:K403,"x") &gt; 0), "x", "")</f>
        <v/>
      </c>
      <c r="L58" s="14" t="str">
        <f>IF((COUNTIF(DetailUniao!L398:L403,"x") &gt; 0), "x", "")</f>
        <v/>
      </c>
      <c r="M58" s="14" t="str">
        <f>IF((COUNTIF(DetailUniao!M398:M403,"x") &gt; 0), "x", "")</f>
        <v/>
      </c>
      <c r="N58" s="14" t="str">
        <f>IF((COUNTIF(DetailUniao!N398:N403,"x") &gt; 0), "x", "")</f>
        <v/>
      </c>
      <c r="O58" s="34" t="str">
        <f>IF((COUNTIF(DetailUniao!O398:O403,"x") &gt; 0), "x", "")</f>
        <v/>
      </c>
      <c r="P58" s="14" t="str">
        <f>IF((COUNTIF(DetailUniao!P398:P403,"x") &gt; 0), "x", "")</f>
        <v/>
      </c>
      <c r="Q58" s="14" t="str">
        <f>IF((COUNTIF(DetailUniao!Q398:Q403,"x") &gt; 0), "x", "")</f>
        <v/>
      </c>
      <c r="R58" s="14" t="str">
        <f>IF((COUNTIF(DetailUniao!R398:R403,"x") &gt; 0), "x", "")</f>
        <v/>
      </c>
      <c r="S58" s="14" t="str">
        <f>IF((COUNTIF(DetailUniao!S398:S403,"x") &gt; 0), "x", "")</f>
        <v/>
      </c>
      <c r="T58" s="14" t="str">
        <f>IF((COUNTIF(DetailUniao!T398:T403,"x") &gt; 0), "x", "")</f>
        <v/>
      </c>
      <c r="U58" s="34" t="str">
        <f>IF((COUNTIF(DetailUniao!U398:U403,"x") &gt; 0), "x", "")</f>
        <v/>
      </c>
      <c r="V58" s="14" t="str">
        <f>IF((COUNTIF(DetailUniao!V398:V403,"x") &gt; 0), "x", "")</f>
        <v/>
      </c>
      <c r="W58" s="14" t="str">
        <f>IF((COUNTIF(DetailUniao!W398:W403,"x") &gt; 0), "x", "")</f>
        <v/>
      </c>
      <c r="X58" s="14" t="str">
        <f>IF((COUNTIF(DetailUniao!X398:X403,"x") &gt; 0), "x", "")</f>
        <v/>
      </c>
      <c r="Y58" s="14" t="str">
        <f>IF((COUNTIF(DetailUniao!Y398:Y403,"x") &gt; 0), "x", "")</f>
        <v/>
      </c>
      <c r="Z58" s="34" t="str">
        <f>IF((COUNTIF(DetailUniao!Z398:Z403,"x") &gt; 0), "x", "")</f>
        <v/>
      </c>
      <c r="AA58" s="14" t="str">
        <f>IF((COUNTIF(DetailUniao!AA398:AA403,"x") &gt; 0), "x", "")</f>
        <v/>
      </c>
      <c r="AB58" s="14" t="str">
        <f>IF((COUNTIF(DetailUniao!AB398:AB403,"x") &gt; 0), "x", "")</f>
        <v/>
      </c>
      <c r="AC58" s="14" t="str">
        <f>IF((COUNTIF(DetailUniao!AC398:AC403,"x") &gt; 0), "x", "")</f>
        <v/>
      </c>
      <c r="AD58" s="14" t="str">
        <f>IF((COUNTIF(DetailUniao!AD398:AD403,"x") &gt; 0), "x", "")</f>
        <v/>
      </c>
      <c r="AE58" s="14" t="str">
        <f>IF((COUNTIF(DetailUniao!AE398:AE403,"x") &gt; 0), "x", "")</f>
        <v/>
      </c>
      <c r="AF58" s="34" t="str">
        <f>IF((COUNTIF(DetailUniao!AF398:AF403,"x") &gt; 0), "x", "")</f>
        <v/>
      </c>
      <c r="AG58" s="14" t="str">
        <f>IF((COUNTIF(DetailUniao!AG398:AG403,"x") &gt; 0), "x", "")</f>
        <v/>
      </c>
      <c r="AH58" s="14" t="str">
        <f>IF((COUNTIF(DetailUniao!AH398:AH403,"x") &gt; 0), "x", "")</f>
        <v/>
      </c>
      <c r="AI58" s="14" t="str">
        <f>IF((COUNTIF(DetailUniao!AI398:AI403,"x") &gt; 0), "x", "")</f>
        <v/>
      </c>
      <c r="AJ58" s="34" t="str">
        <f>IF((COUNTIF(DetailUniao!AJ398:AJ403,"x") &gt; 0), "x", "")</f>
        <v/>
      </c>
      <c r="AK58" s="14" t="str">
        <f>IF((COUNTIF(DetailUniao!AK398:AK403,"x") &gt; 0), "x", "")</f>
        <v/>
      </c>
    </row>
    <row r="59" spans="1:37" x14ac:dyDescent="0.2">
      <c r="A59" t="s">
        <v>565</v>
      </c>
      <c r="B59" t="s">
        <v>360</v>
      </c>
      <c r="C59">
        <v>0</v>
      </c>
      <c r="D59">
        <v>0</v>
      </c>
      <c r="E59" t="b">
        <f>AND(OR(DetailUniao!F406&gt;0,DetailUniao!C406&lt;&gt;1),OR(DetailUniao!F407&gt;0,DetailUniao!C407&lt;&gt;1),OR(DetailUniao!F408&gt;0,DetailUniao!C408&lt;&gt;1),OR(DetailUniao!F409&gt;0,DetailUniao!C409&lt;&gt;1),OR(DetailUniao!F410&gt;0,DetailUniao!C410&lt;&gt;1),OR(DetailUniao!F411&gt;0,DetailUniao!C411&lt;&gt;1),OR(DetailUniao!F412&gt;0,DetailUniao!C412&lt;&gt;1),OR(DetailUniao!F413&gt;0,DetailUniao!C413&lt;&gt;1),OR(DetailUniao!F414&gt;0,DetailUniao!C414&lt;&gt;1),OR(DetailUniao!F415&gt;0,DetailUniao!C415&lt;&gt;1),OR(DetailUniao!F416&gt;0,DetailUniao!C416&lt;&gt;1))</f>
        <v>1</v>
      </c>
      <c r="F59" t="b">
        <f>AND(OR(DetailUniao!F406&gt;0,DetailUniao!C406&lt;&gt;2),OR(DetailUniao!F407&gt;0,DetailUniao!C407&lt;&gt;2),OR(DetailUniao!F408&gt;0,DetailUniao!C408&lt;&gt;2),OR(DetailUniao!F409&gt;0,DetailUniao!C409&lt;&gt;2),OR(DetailUniao!F410&gt;0,DetailUniao!C410&lt;&gt;2),OR(DetailUniao!F411&gt;0,DetailUniao!C411&lt;&gt;2),OR(DetailUniao!F412&gt;0,DetailUniao!C412&lt;&gt;2),OR(DetailUniao!F413&gt;0,DetailUniao!C413&lt;&gt;2),OR(DetailUniao!F414&gt;0,DetailUniao!C414&lt;&gt;2),OR(DetailUniao!F415&gt;0,DetailUniao!C415&lt;&gt;2),OR(DetailUniao!F416&gt;0,DetailUniao!C416&lt;&gt;2))</f>
        <v>1</v>
      </c>
      <c r="G59" t="str">
        <f>IF((COUNTIF(DetailUniao!G405:G416,"x") &gt; 0), "x", "")</f>
        <v/>
      </c>
      <c r="H59" s="14" t="str">
        <f>IF((COUNTIF(DetailUniao!H405:H416,"x") &gt; 0), "x", "")</f>
        <v/>
      </c>
      <c r="I59" s="14" t="str">
        <f>IF((COUNTIF(DetailUniao!I405:I416,"x") &gt; 0), "x", "")</f>
        <v/>
      </c>
      <c r="J59" s="34" t="str">
        <f>IF((COUNTIF(DetailUniao!J405:J416,"x") &gt; 0), "x", "")</f>
        <v/>
      </c>
      <c r="K59" s="14" t="str">
        <f>IF((COUNTIF(DetailUniao!K405:K416,"x") &gt; 0), "x", "")</f>
        <v/>
      </c>
      <c r="L59" s="14" t="str">
        <f>IF((COUNTIF(DetailUniao!L405:L416,"x") &gt; 0), "x", "")</f>
        <v/>
      </c>
      <c r="M59" s="14" t="str">
        <f>IF((COUNTIF(DetailUniao!M405:M416,"x") &gt; 0), "x", "")</f>
        <v/>
      </c>
      <c r="N59" s="14" t="str">
        <f>IF((COUNTIF(DetailUniao!N405:N416,"x") &gt; 0), "x", "")</f>
        <v/>
      </c>
      <c r="O59" s="34" t="str">
        <f>IF((COUNTIF(DetailUniao!O405:O416,"x") &gt; 0), "x", "")</f>
        <v/>
      </c>
      <c r="P59" s="14" t="str">
        <f>IF((COUNTIF(DetailUniao!P405:P416,"x") &gt; 0), "x", "")</f>
        <v/>
      </c>
      <c r="Q59" s="14" t="str">
        <f>IF((COUNTIF(DetailUniao!Q405:Q416,"x") &gt; 0), "x", "")</f>
        <v/>
      </c>
      <c r="R59" s="14" t="str">
        <f>IF((COUNTIF(DetailUniao!R405:R416,"x") &gt; 0), "x", "")</f>
        <v/>
      </c>
      <c r="S59" s="14" t="str">
        <f>IF((COUNTIF(DetailUniao!S405:S416,"x") &gt; 0), "x", "")</f>
        <v/>
      </c>
      <c r="T59" s="14" t="str">
        <f>IF((COUNTIF(DetailUniao!T405:T416,"x") &gt; 0), "x", "")</f>
        <v/>
      </c>
      <c r="U59" s="34" t="str">
        <f>IF((COUNTIF(DetailUniao!U405:U416,"x") &gt; 0), "x", "")</f>
        <v/>
      </c>
      <c r="V59" s="14" t="str">
        <f>IF((COUNTIF(DetailUniao!V405:V416,"x") &gt; 0), "x", "")</f>
        <v/>
      </c>
      <c r="W59" s="14" t="str">
        <f>IF((COUNTIF(DetailUniao!W405:W416,"x") &gt; 0), "x", "")</f>
        <v/>
      </c>
      <c r="X59" s="14" t="str">
        <f>IF((COUNTIF(DetailUniao!X405:X416,"x") &gt; 0), "x", "")</f>
        <v/>
      </c>
      <c r="Y59" s="14" t="str">
        <f>IF((COUNTIF(DetailUniao!Y405:Y416,"x") &gt; 0), "x", "")</f>
        <v/>
      </c>
      <c r="Z59" s="34" t="str">
        <f>IF((COUNTIF(DetailUniao!Z405:Z416,"x") &gt; 0), "x", "")</f>
        <v/>
      </c>
      <c r="AA59" s="14" t="str">
        <f>IF((COUNTIF(DetailUniao!AA405:AA416,"x") &gt; 0), "x", "")</f>
        <v/>
      </c>
      <c r="AB59" s="14" t="str">
        <f>IF((COUNTIF(DetailUniao!AB405:AB416,"x") &gt; 0), "x", "")</f>
        <v/>
      </c>
      <c r="AC59" s="14" t="str">
        <f>IF((COUNTIF(DetailUniao!AC405:AC416,"x") &gt; 0), "x", "")</f>
        <v/>
      </c>
      <c r="AD59" s="14" t="str">
        <f>IF((COUNTIF(DetailUniao!AD405:AD416,"x") &gt; 0), "x", "")</f>
        <v/>
      </c>
      <c r="AE59" s="14" t="str">
        <f>IF((COUNTIF(DetailUniao!AE405:AE416,"x") &gt; 0), "x", "")</f>
        <v/>
      </c>
      <c r="AF59" s="34" t="str">
        <f>IF((COUNTIF(DetailUniao!AF405:AF416,"x") &gt; 0), "x", "")</f>
        <v/>
      </c>
      <c r="AG59" s="14" t="str">
        <f>IF((COUNTIF(DetailUniao!AG405:AG416,"x") &gt; 0), "x", "")</f>
        <v/>
      </c>
      <c r="AH59" s="14" t="str">
        <f>IF((COUNTIF(DetailUniao!AH405:AH416,"x") &gt; 0), "x", "")</f>
        <v/>
      </c>
      <c r="AI59" s="14" t="str">
        <f>IF((COUNTIF(DetailUniao!AI405:AI416,"x") &gt; 0), "x", "")</f>
        <v/>
      </c>
      <c r="AJ59" s="34" t="str">
        <f>IF((COUNTIF(DetailUniao!AJ405:AJ416,"x") &gt; 0), "x", "")</f>
        <v/>
      </c>
      <c r="AK59" s="14" t="str">
        <f>IF((COUNTIF(DetailUniao!AK405:AK416,"x") &gt; 0), "x", "")</f>
        <v/>
      </c>
    </row>
    <row r="60" spans="1:37" x14ac:dyDescent="0.2">
      <c r="A60" t="s">
        <v>565</v>
      </c>
      <c r="B60" t="s">
        <v>518</v>
      </c>
      <c r="C60">
        <v>0</v>
      </c>
      <c r="D60">
        <v>0</v>
      </c>
      <c r="E60" t="b">
        <f>AND(OR(DetailUniao!F419&gt;0,DetailUniao!C419&lt;&gt;1),OR(DetailUniao!F420&gt;0,DetailUniao!C420&lt;&gt;1),OR(DetailUniao!F421&gt;0,DetailUniao!C421&lt;&gt;1),OR(DetailUniao!F422&gt;0,DetailUniao!C422&lt;&gt;1),OR(DetailUniao!F423&gt;0,DetailUniao!C423&lt;&gt;1),OR(DetailUniao!F424&gt;0,DetailUniao!C424&lt;&gt;1))</f>
        <v>1</v>
      </c>
      <c r="F60" t="b">
        <f>AND(OR(DetailUniao!F419&gt;0,DetailUniao!C419&lt;&gt;2),OR(DetailUniao!F420&gt;0,DetailUniao!C420&lt;&gt;2),OR(DetailUniao!F421&gt;0,DetailUniao!C421&lt;&gt;2),OR(DetailUniao!F422&gt;0,DetailUniao!C422&lt;&gt;2),OR(DetailUniao!F423&gt;0,DetailUniao!C423&lt;&gt;2),OR(DetailUniao!F424&gt;0,DetailUniao!C424&lt;&gt;2))</f>
        <v>1</v>
      </c>
      <c r="G60" t="str">
        <f>IF((COUNTIF(DetailUniao!G418:G424,"x") &gt; 0), "x", "")</f>
        <v/>
      </c>
      <c r="H60" s="14" t="str">
        <f>IF((COUNTIF(DetailUniao!H418:H424,"x") &gt; 0), "x", "")</f>
        <v/>
      </c>
      <c r="I60" s="14" t="str">
        <f>IF((COUNTIF(DetailUniao!I418:I424,"x") &gt; 0), "x", "")</f>
        <v/>
      </c>
      <c r="J60" s="34" t="str">
        <f>IF((COUNTIF(DetailUniao!J418:J424,"x") &gt; 0), "x", "")</f>
        <v/>
      </c>
      <c r="K60" s="14" t="str">
        <f>IF((COUNTIF(DetailUniao!K418:K424,"x") &gt; 0), "x", "")</f>
        <v/>
      </c>
      <c r="L60" s="14" t="str">
        <f>IF((COUNTIF(DetailUniao!L418:L424,"x") &gt; 0), "x", "")</f>
        <v/>
      </c>
      <c r="M60" s="14" t="str">
        <f>IF((COUNTIF(DetailUniao!M418:M424,"x") &gt; 0), "x", "")</f>
        <v/>
      </c>
      <c r="N60" s="14" t="str">
        <f>IF((COUNTIF(DetailUniao!N418:N424,"x") &gt; 0), "x", "")</f>
        <v/>
      </c>
      <c r="O60" s="34" t="str">
        <f>IF((COUNTIF(DetailUniao!O418:O424,"x") &gt; 0), "x", "")</f>
        <v/>
      </c>
      <c r="P60" s="14" t="str">
        <f>IF((COUNTIF(DetailUniao!P418:P424,"x") &gt; 0), "x", "")</f>
        <v/>
      </c>
      <c r="Q60" s="14" t="str">
        <f>IF((COUNTIF(DetailUniao!Q418:Q424,"x") &gt; 0), "x", "")</f>
        <v/>
      </c>
      <c r="R60" s="14" t="str">
        <f>IF((COUNTIF(DetailUniao!R418:R424,"x") &gt; 0), "x", "")</f>
        <v/>
      </c>
      <c r="S60" s="14" t="str">
        <f>IF((COUNTIF(DetailUniao!S418:S424,"x") &gt; 0), "x", "")</f>
        <v/>
      </c>
      <c r="T60" s="14" t="str">
        <f>IF((COUNTIF(DetailUniao!T418:T424,"x") &gt; 0), "x", "")</f>
        <v/>
      </c>
      <c r="U60" s="34" t="str">
        <f>IF((COUNTIF(DetailUniao!U418:U424,"x") &gt; 0), "x", "")</f>
        <v/>
      </c>
      <c r="V60" s="14" t="str">
        <f>IF((COUNTIF(DetailUniao!V418:V424,"x") &gt; 0), "x", "")</f>
        <v/>
      </c>
      <c r="W60" s="14" t="str">
        <f>IF((COUNTIF(DetailUniao!W418:W424,"x") &gt; 0), "x", "")</f>
        <v/>
      </c>
      <c r="X60" s="14" t="str">
        <f>IF((COUNTIF(DetailUniao!X418:X424,"x") &gt; 0), "x", "")</f>
        <v/>
      </c>
      <c r="Y60" s="14" t="str">
        <f>IF((COUNTIF(DetailUniao!Y418:Y424,"x") &gt; 0), "x", "")</f>
        <v/>
      </c>
      <c r="Z60" s="34" t="str">
        <f>IF((COUNTIF(DetailUniao!Z418:Z424,"x") &gt; 0), "x", "")</f>
        <v/>
      </c>
      <c r="AA60" s="14" t="str">
        <f>IF((COUNTIF(DetailUniao!AA418:AA424,"x") &gt; 0), "x", "")</f>
        <v/>
      </c>
      <c r="AB60" s="14" t="str">
        <f>IF((COUNTIF(DetailUniao!AB418:AB424,"x") &gt; 0), "x", "")</f>
        <v/>
      </c>
      <c r="AC60" s="14" t="str">
        <f>IF((COUNTIF(DetailUniao!AC418:AC424,"x") &gt; 0), "x", "")</f>
        <v/>
      </c>
      <c r="AD60" s="14" t="str">
        <f>IF((COUNTIF(DetailUniao!AD418:AD424,"x") &gt; 0), "x", "")</f>
        <v/>
      </c>
      <c r="AE60" s="14" t="str">
        <f>IF((COUNTIF(DetailUniao!AE418:AE424,"x") &gt; 0), "x", "")</f>
        <v/>
      </c>
      <c r="AF60" s="34" t="str">
        <f>IF((COUNTIF(DetailUniao!AF418:AF424,"x") &gt; 0), "x", "")</f>
        <v/>
      </c>
      <c r="AG60" s="14" t="str">
        <f>IF((COUNTIF(DetailUniao!AG418:AG424,"x") &gt; 0), "x", "")</f>
        <v/>
      </c>
      <c r="AH60" s="14" t="str">
        <f>IF((COUNTIF(DetailUniao!AH418:AH424,"x") &gt; 0), "x", "")</f>
        <v/>
      </c>
      <c r="AI60" s="14" t="str">
        <f>IF((COUNTIF(DetailUniao!AI418:AI424,"x") &gt; 0), "x", "")</f>
        <v/>
      </c>
      <c r="AJ60" s="34" t="str">
        <f>IF((COUNTIF(DetailUniao!AJ418:AJ424,"x") &gt; 0), "x", "")</f>
        <v/>
      </c>
      <c r="AK60" s="14" t="str">
        <f>IF((COUNTIF(DetailUniao!AK418:AK424,"x") &gt; 0), "x", "")</f>
        <v/>
      </c>
    </row>
    <row r="61" spans="1:37" x14ac:dyDescent="0.2">
      <c r="A61" t="s">
        <v>565</v>
      </c>
      <c r="B61" t="s">
        <v>463</v>
      </c>
      <c r="C61">
        <v>0</v>
      </c>
      <c r="D61">
        <v>0</v>
      </c>
      <c r="E61" t="b">
        <f>AND(OR(DetailUniao!F427&gt;0,DetailUniao!C427&lt;&gt;1),OR(DetailUniao!F428&gt;0,DetailUniao!C428&lt;&gt;1),OR(DetailUniao!F429&gt;0,DetailUniao!C429&lt;&gt;1),OR(DetailUniao!F430&gt;0,DetailUniao!C430&lt;&gt;1),OR(DetailUniao!F431&gt;0,DetailUniao!C431&lt;&gt;1))</f>
        <v>1</v>
      </c>
      <c r="F61" t="b">
        <f>AND(OR(DetailUniao!F427&gt;0,DetailUniao!C427&lt;&gt;2),OR(DetailUniao!F428&gt;0,DetailUniao!C428&lt;&gt;2),OR(DetailUniao!F429&gt;0,DetailUniao!C429&lt;&gt;2),OR(DetailUniao!F430&gt;0,DetailUniao!C430&lt;&gt;2),OR(DetailUniao!F431&gt;0,DetailUniao!C431&lt;&gt;2))</f>
        <v>1</v>
      </c>
      <c r="G61" t="str">
        <f>IF((COUNTIF(DetailUniao!G426:G431,"x") &gt; 0), "x", "")</f>
        <v/>
      </c>
      <c r="H61" s="14" t="str">
        <f>IF((COUNTIF(DetailUniao!H426:H431,"x") &gt; 0), "x", "")</f>
        <v/>
      </c>
      <c r="I61" s="14" t="str">
        <f>IF((COUNTIF(DetailUniao!I426:I431,"x") &gt; 0), "x", "")</f>
        <v/>
      </c>
      <c r="J61" s="34" t="str">
        <f>IF((COUNTIF(DetailUniao!J426:J431,"x") &gt; 0), "x", "")</f>
        <v/>
      </c>
      <c r="K61" s="14" t="str">
        <f>IF((COUNTIF(DetailUniao!K426:K431,"x") &gt; 0), "x", "")</f>
        <v/>
      </c>
      <c r="L61" s="14" t="str">
        <f>IF((COUNTIF(DetailUniao!L426:L431,"x") &gt; 0), "x", "")</f>
        <v/>
      </c>
      <c r="M61" s="14" t="str">
        <f>IF((COUNTIF(DetailUniao!M426:M431,"x") &gt; 0), "x", "")</f>
        <v/>
      </c>
      <c r="N61" s="14" t="str">
        <f>IF((COUNTIF(DetailUniao!N426:N431,"x") &gt; 0), "x", "")</f>
        <v/>
      </c>
      <c r="O61" s="34" t="str">
        <f>IF((COUNTIF(DetailUniao!O426:O431,"x") &gt; 0), "x", "")</f>
        <v/>
      </c>
      <c r="P61" s="14" t="str">
        <f>IF((COUNTIF(DetailUniao!P426:P431,"x") &gt; 0), "x", "")</f>
        <v/>
      </c>
      <c r="Q61" s="14" t="str">
        <f>IF((COUNTIF(DetailUniao!Q426:Q431,"x") &gt; 0), "x", "")</f>
        <v/>
      </c>
      <c r="R61" s="14" t="str">
        <f>IF((COUNTIF(DetailUniao!R426:R431,"x") &gt; 0), "x", "")</f>
        <v/>
      </c>
      <c r="S61" s="14" t="str">
        <f>IF((COUNTIF(DetailUniao!S426:S431,"x") &gt; 0), "x", "")</f>
        <v/>
      </c>
      <c r="T61" s="14" t="str">
        <f>IF((COUNTIF(DetailUniao!T426:T431,"x") &gt; 0), "x", "")</f>
        <v/>
      </c>
      <c r="U61" s="34" t="str">
        <f>IF((COUNTIF(DetailUniao!U426:U431,"x") &gt; 0), "x", "")</f>
        <v/>
      </c>
      <c r="V61" s="14" t="str">
        <f>IF((COUNTIF(DetailUniao!V426:V431,"x") &gt; 0), "x", "")</f>
        <v/>
      </c>
      <c r="W61" s="14" t="str">
        <f>IF((COUNTIF(DetailUniao!W426:W431,"x") &gt; 0), "x", "")</f>
        <v/>
      </c>
      <c r="X61" s="14" t="str">
        <f>IF((COUNTIF(DetailUniao!X426:X431,"x") &gt; 0), "x", "")</f>
        <v/>
      </c>
      <c r="Y61" s="14" t="str">
        <f>IF((COUNTIF(DetailUniao!Y426:Y431,"x") &gt; 0), "x", "")</f>
        <v/>
      </c>
      <c r="Z61" s="34" t="str">
        <f>IF((COUNTIF(DetailUniao!Z426:Z431,"x") &gt; 0), "x", "")</f>
        <v/>
      </c>
      <c r="AA61" s="14" t="str">
        <f>IF((COUNTIF(DetailUniao!AA426:AA431,"x") &gt; 0), "x", "")</f>
        <v/>
      </c>
      <c r="AB61" s="14" t="str">
        <f>IF((COUNTIF(DetailUniao!AB426:AB431,"x") &gt; 0), "x", "")</f>
        <v/>
      </c>
      <c r="AC61" s="14" t="str">
        <f>IF((COUNTIF(DetailUniao!AC426:AC431,"x") &gt; 0), "x", "")</f>
        <v/>
      </c>
      <c r="AD61" s="14" t="str">
        <f>IF((COUNTIF(DetailUniao!AD426:AD431,"x") &gt; 0), "x", "")</f>
        <v/>
      </c>
      <c r="AE61" s="14" t="str">
        <f>IF((COUNTIF(DetailUniao!AE426:AE431,"x") &gt; 0), "x", "")</f>
        <v/>
      </c>
      <c r="AF61" s="34" t="str">
        <f>IF((COUNTIF(DetailUniao!AF426:AF431,"x") &gt; 0), "x", "")</f>
        <v/>
      </c>
      <c r="AG61" s="14" t="str">
        <f>IF((COUNTIF(DetailUniao!AG426:AG431,"x") &gt; 0), "x", "")</f>
        <v/>
      </c>
      <c r="AH61" s="14" t="str">
        <f>IF((COUNTIF(DetailUniao!AH426:AH431,"x") &gt; 0), "x", "")</f>
        <v/>
      </c>
      <c r="AI61" s="14" t="str">
        <f>IF((COUNTIF(DetailUniao!AI426:AI431,"x") &gt; 0), "x", "")</f>
        <v/>
      </c>
      <c r="AJ61" s="34" t="str">
        <f>IF((COUNTIF(DetailUniao!AJ426:AJ431,"x") &gt; 0), "x", "")</f>
        <v/>
      </c>
      <c r="AK61" s="14" t="str">
        <f>IF((COUNTIF(DetailUniao!AK426:AK431,"x") &gt; 0), "x", "")</f>
        <v/>
      </c>
    </row>
    <row r="62" spans="1:37" x14ac:dyDescent="0.2">
      <c r="H62" s="14"/>
      <c r="I62" s="14"/>
      <c r="K62" s="14"/>
      <c r="L62" s="14"/>
      <c r="M62" s="14"/>
      <c r="N62" s="14"/>
      <c r="P62" s="14"/>
      <c r="Q62" s="14"/>
      <c r="R62" s="14"/>
      <c r="S62" s="14"/>
      <c r="T62" s="14"/>
      <c r="V62" s="14"/>
      <c r="W62" s="14"/>
      <c r="X62" s="14"/>
      <c r="Y62" s="14"/>
      <c r="AA62" s="14"/>
      <c r="AB62" s="14"/>
      <c r="AC62" s="14"/>
      <c r="AD62" s="14"/>
      <c r="AE62" s="14"/>
      <c r="AG62" s="14"/>
      <c r="AH62" s="14"/>
      <c r="AI62" s="14"/>
      <c r="AK62" s="14"/>
    </row>
    <row r="63" spans="1:37" x14ac:dyDescent="0.2">
      <c r="A63" t="s">
        <v>558</v>
      </c>
      <c r="B63" t="s">
        <v>199</v>
      </c>
      <c r="C63">
        <v>1</v>
      </c>
      <c r="D63">
        <v>2</v>
      </c>
      <c r="E63" t="b">
        <f>AND(OR(DetailUniao!F434&gt;0,DetailUniao!C434&lt;&gt;1),OR(DetailUniao!F435&gt;0,DetailUniao!C435&lt;&gt;1),OR(DetailUniao!F436&gt;0,DetailUniao!C436&lt;&gt;1),OR(DetailUniao!F437&gt;0,DetailUniao!C437&lt;&gt;1),OR(DetailUniao!F438&gt;0,DetailUniao!C438&lt;&gt;1),OR(DetailUniao!F439&gt;0,DetailUniao!C439&lt;&gt;1),OR(DetailUniao!F440&gt;0,DetailUniao!C440&lt;&gt;1),OR(DetailUniao!F441&gt;0,DetailUniao!C441&lt;&gt;1),OR(DetailUniao!F442&gt;0,DetailUniao!C442&lt;&gt;1),OR(DetailUniao!F443&gt;0,DetailUniao!C443&lt;&gt;1),OR(DetailUniao!F444&gt;0,DetailUniao!C444&lt;&gt;1),OR(DetailUniao!F445&gt;0,DetailUniao!C445&lt;&gt;1),OR(DetailUniao!F446&gt;0,DetailUniao!C446&lt;&gt;1))</f>
        <v>0</v>
      </c>
      <c r="F63" t="b">
        <f>AND(OR(DetailUniao!F434&gt;0,DetailUniao!C434&lt;&gt;2),OR(DetailUniao!F435&gt;0,DetailUniao!C435&lt;&gt;2),OR(DetailUniao!F436&gt;0,DetailUniao!C436&lt;&gt;2),OR(DetailUniao!F437&gt;0,DetailUniao!C437&lt;&gt;2),OR(DetailUniao!F438&gt;0,DetailUniao!C438&lt;&gt;2),OR(DetailUniao!F439&gt;0,DetailUniao!C439&lt;&gt;2),OR(DetailUniao!F440&gt;0,DetailUniao!C440&lt;&gt;2),OR(DetailUniao!F441&gt;0,DetailUniao!C441&lt;&gt;2),OR(DetailUniao!F442&gt;0,DetailUniao!C442&lt;&gt;2),OR(DetailUniao!F443&gt;0,DetailUniao!C443&lt;&gt;2),OR(DetailUniao!F444&gt;0,DetailUniao!C444&lt;&gt;2),OR(DetailUniao!F445&gt;0,DetailUniao!C445&lt;&gt;2),OR(DetailUniao!F446&gt;0,DetailUniao!C446&lt;&gt;2))</f>
        <v>0</v>
      </c>
      <c r="G63" t="str">
        <f>IF((COUNTIF(DetailUniao!G433:G446,"x") &gt; 0), "x", "")</f>
        <v/>
      </c>
      <c r="H63" s="14" t="str">
        <f>IF((COUNTIF(DetailUniao!H433:H446,"x") &gt; 0), "x", "")</f>
        <v/>
      </c>
      <c r="I63" s="14" t="str">
        <f>IF((COUNTIF(DetailUniao!I433:I446,"x") &gt; 0), "x", "")</f>
        <v/>
      </c>
      <c r="J63" s="34" t="str">
        <f>IF((COUNTIF(DetailUniao!J433:J446,"x") &gt; 0), "x", "")</f>
        <v/>
      </c>
      <c r="K63" s="14" t="str">
        <f>IF((COUNTIF(DetailUniao!K433:K446,"x") &gt; 0), "x", "")</f>
        <v/>
      </c>
      <c r="L63" s="14" t="str">
        <f>IF((COUNTIF(DetailUniao!L433:L446,"x") &gt; 0), "x", "")</f>
        <v/>
      </c>
      <c r="M63" s="14" t="str">
        <f>IF((COUNTIF(DetailUniao!M433:M446,"x") &gt; 0), "x", "")</f>
        <v/>
      </c>
      <c r="N63" s="14" t="str">
        <f>IF((COUNTIF(DetailUniao!N433:N446,"x") &gt; 0), "x", "")</f>
        <v/>
      </c>
      <c r="O63" s="34" t="str">
        <f>IF((COUNTIF(DetailUniao!O433:O446,"x") &gt; 0), "x", "")</f>
        <v/>
      </c>
      <c r="P63" s="14" t="str">
        <f>IF((COUNTIF(DetailUniao!P433:P446,"x") &gt; 0), "x", "")</f>
        <v/>
      </c>
      <c r="Q63" s="14" t="str">
        <f>IF((COUNTIF(DetailUniao!Q433:Q446,"x") &gt; 0), "x", "")</f>
        <v/>
      </c>
      <c r="R63" s="14" t="str">
        <f>IF((COUNTIF(DetailUniao!R433:R446,"x") &gt; 0), "x", "")</f>
        <v/>
      </c>
      <c r="S63" s="14" t="str">
        <f>IF((COUNTIF(DetailUniao!S433:S446,"x") &gt; 0), "x", "")</f>
        <v/>
      </c>
      <c r="T63" s="14" t="str">
        <f>IF((COUNTIF(DetailUniao!T433:T446,"x") &gt; 0), "x", "")</f>
        <v/>
      </c>
      <c r="U63" s="34" t="str">
        <f>IF((COUNTIF(DetailUniao!U433:U446,"x") &gt; 0), "x", "")</f>
        <v/>
      </c>
      <c r="V63" s="14" t="str">
        <f>IF((COUNTIF(DetailUniao!V433:V446,"x") &gt; 0), "x", "")</f>
        <v/>
      </c>
      <c r="W63" s="14" t="str">
        <f>IF((COUNTIF(DetailUniao!W433:W446,"x") &gt; 0), "x", "")</f>
        <v/>
      </c>
      <c r="X63" s="14" t="str">
        <f>IF((COUNTIF(DetailUniao!X433:X446,"x") &gt; 0), "x", "")</f>
        <v/>
      </c>
      <c r="Y63" s="14" t="str">
        <f>IF((COUNTIF(DetailUniao!Y433:Y446,"x") &gt; 0), "x", "")</f>
        <v/>
      </c>
      <c r="Z63" s="34" t="str">
        <f>IF((COUNTIF(DetailUniao!Z433:Z446,"x") &gt; 0), "x", "")</f>
        <v/>
      </c>
      <c r="AA63" s="14" t="str">
        <f>IF((COUNTIF(DetailUniao!AA433:AA446,"x") &gt; 0), "x", "")</f>
        <v/>
      </c>
      <c r="AB63" s="14" t="str">
        <f>IF((COUNTIF(DetailUniao!AB433:AB446,"x") &gt; 0), "x", "")</f>
        <v/>
      </c>
      <c r="AC63" s="14" t="str">
        <f>IF((COUNTIF(DetailUniao!AC433:AC446,"x") &gt; 0), "x", "")</f>
        <v/>
      </c>
      <c r="AD63" s="14" t="str">
        <f>IF((COUNTIF(DetailUniao!AD433:AD446,"x") &gt; 0), "x", "")</f>
        <v/>
      </c>
      <c r="AE63" s="14" t="str">
        <f>IF((COUNTIF(DetailUniao!AE433:AE446,"x") &gt; 0), "x", "")</f>
        <v>x</v>
      </c>
      <c r="AF63" s="34" t="str">
        <f>IF((COUNTIF(DetailUniao!AF433:AF446,"x") &gt; 0), "x", "")</f>
        <v/>
      </c>
      <c r="AG63" s="14" t="str">
        <f>IF((COUNTIF(DetailUniao!AG433:AG446,"x") &gt; 0), "x", "")</f>
        <v>x</v>
      </c>
      <c r="AH63" s="14" t="str">
        <f>IF((COUNTIF(DetailUniao!AH433:AH446,"x") &gt; 0), "x", "")</f>
        <v/>
      </c>
      <c r="AI63" s="14" t="str">
        <f>IF((COUNTIF(DetailUniao!AI433:AI446,"x") &gt; 0), "x", "")</f>
        <v/>
      </c>
      <c r="AJ63" s="34" t="str">
        <f>IF((COUNTIF(DetailUniao!AJ433:AJ446,"x") &gt; 0), "x", "")</f>
        <v/>
      </c>
      <c r="AK63" s="14" t="str">
        <f>IF((COUNTIF(DetailUniao!AK433:AK446,"x") &gt; 0), "x", "")</f>
        <v/>
      </c>
    </row>
    <row r="64" spans="1:37" x14ac:dyDescent="0.2">
      <c r="A64" t="s">
        <v>558</v>
      </c>
      <c r="B64" t="s">
        <v>823</v>
      </c>
      <c r="C64">
        <v>0</v>
      </c>
      <c r="D64">
        <v>3</v>
      </c>
      <c r="E64" t="b">
        <f>AND(OR(DetailUniao!F449&gt;0,DetailUniao!C449&lt;&gt;1),OR(DetailUniao!F450&gt;0,DetailUniao!C450&lt;&gt;1),OR(DetailUniao!F451&gt;0,DetailUniao!C451&lt;&gt;1),OR(DetailUniao!F452&gt;0,DetailUniao!C452&lt;&gt;1),OR(DetailUniao!F453&gt;0,DetailUniao!C453&lt;&gt;1),OR(DetailUniao!F454&gt;0,DetailUniao!C454&lt;&gt;1),OR(DetailUniao!F455&gt;0,DetailUniao!C455&lt;&gt;1),OR(DetailUniao!F456&gt;0,DetailUniao!C456&lt;&gt;1),OR(DetailUniao!F457&gt;0,DetailUniao!C457&lt;&gt;1))</f>
        <v>1</v>
      </c>
      <c r="F64" t="b">
        <f>AND(OR(DetailUniao!F449&gt;0,DetailUniao!C449&lt;&gt;2),OR(DetailUniao!F450&gt;0,DetailUniao!C450&lt;&gt;2),OR(DetailUniao!F451&gt;0,DetailUniao!C451&lt;&gt;2),OR(DetailUniao!F452&gt;0,DetailUniao!C452&lt;&gt;2),OR(DetailUniao!F453&gt;0,DetailUniao!C453&lt;&gt;2),OR(DetailUniao!F454&gt;0,DetailUniao!C454&lt;&gt;2),OR(DetailUniao!F455&gt;0,DetailUniao!C455&lt;&gt;2),OR(DetailUniao!F456&gt;0,DetailUniao!C456&lt;&gt;2),OR(DetailUniao!F457&gt;0,DetailUniao!C457&lt;&gt;2))</f>
        <v>0</v>
      </c>
      <c r="G64" t="str">
        <f>IF((COUNTIF(DetailUniao!G448:G457,"x") &gt; 0), "x", "")</f>
        <v/>
      </c>
      <c r="H64" s="14" t="str">
        <f>IF((COUNTIF(DetailUniao!H448:H457,"x") &gt; 0), "x", "")</f>
        <v/>
      </c>
      <c r="I64" s="14" t="str">
        <f>IF((COUNTIF(DetailUniao!I448:I457,"x") &gt; 0), "x", "")</f>
        <v/>
      </c>
      <c r="J64" s="34" t="str">
        <f>IF((COUNTIF(DetailUniao!J448:J457,"x") &gt; 0), "x", "")</f>
        <v/>
      </c>
      <c r="K64" s="14" t="str">
        <f>IF((COUNTIF(DetailUniao!K448:K457,"x") &gt; 0), "x", "")</f>
        <v/>
      </c>
      <c r="L64" s="14" t="str">
        <f>IF((COUNTIF(DetailUniao!L448:L457,"x") &gt; 0), "x", "")</f>
        <v/>
      </c>
      <c r="M64" s="14" t="str">
        <f>IF((COUNTIF(DetailUniao!M448:M457,"x") &gt; 0), "x", "")</f>
        <v/>
      </c>
      <c r="N64" s="14" t="str">
        <f>IF((COUNTIF(DetailUniao!N448:N457,"x") &gt; 0), "x", "")</f>
        <v/>
      </c>
      <c r="O64" s="34" t="str">
        <f>IF((COUNTIF(DetailUniao!O448:O457,"x") &gt; 0), "x", "")</f>
        <v/>
      </c>
      <c r="P64" s="14" t="str">
        <f>IF((COUNTIF(DetailUniao!P448:P457,"x") &gt; 0), "x", "")</f>
        <v/>
      </c>
      <c r="Q64" s="14" t="str">
        <f>IF((COUNTIF(DetailUniao!Q448:Q457,"x") &gt; 0), "x", "")</f>
        <v/>
      </c>
      <c r="R64" s="14" t="str">
        <f>IF((COUNTIF(DetailUniao!R448:R457,"x") &gt; 0), "x", "")</f>
        <v/>
      </c>
      <c r="S64" s="14" t="str">
        <f>IF((COUNTIF(DetailUniao!S448:S457,"x") &gt; 0), "x", "")</f>
        <v/>
      </c>
      <c r="T64" s="14" t="str">
        <f>IF((COUNTIF(DetailUniao!T448:T457,"x") &gt; 0), "x", "")</f>
        <v/>
      </c>
      <c r="U64" s="34" t="str">
        <f>IF((COUNTIF(DetailUniao!U448:U457,"x") &gt; 0), "x", "")</f>
        <v/>
      </c>
      <c r="V64" s="14" t="str">
        <f>IF((COUNTIF(DetailUniao!V448:V457,"x") &gt; 0), "x", "")</f>
        <v/>
      </c>
      <c r="W64" s="14" t="str">
        <f>IF((COUNTIF(DetailUniao!W448:W457,"x") &gt; 0), "x", "")</f>
        <v/>
      </c>
      <c r="X64" s="14" t="str">
        <f>IF((COUNTIF(DetailUniao!X448:X457,"x") &gt; 0), "x", "")</f>
        <v/>
      </c>
      <c r="Y64" s="14" t="str">
        <f>IF((COUNTIF(DetailUniao!Y448:Y457,"x") &gt; 0), "x", "")</f>
        <v/>
      </c>
      <c r="Z64" s="34" t="str">
        <f>IF((COUNTIF(DetailUniao!Z448:Z457,"x") &gt; 0), "x", "")</f>
        <v/>
      </c>
      <c r="AA64" s="14" t="str">
        <f>IF((COUNTIF(DetailUniao!AA448:AA457,"x") &gt; 0), "x", "")</f>
        <v/>
      </c>
      <c r="AB64" s="14" t="str">
        <f>IF((COUNTIF(DetailUniao!AB448:AB457,"x") &gt; 0), "x", "")</f>
        <v/>
      </c>
      <c r="AC64" s="14" t="str">
        <f>IF((COUNTIF(DetailUniao!AC448:AC457,"x") &gt; 0), "x", "")</f>
        <v/>
      </c>
      <c r="AD64" s="14" t="str">
        <f>IF((COUNTIF(DetailUniao!AD448:AD457,"x") &gt; 0), "x", "")</f>
        <v/>
      </c>
      <c r="AE64" s="14" t="str">
        <f>IF((COUNTIF(DetailUniao!AE448:AE457,"x") &gt; 0), "x", "")</f>
        <v>x</v>
      </c>
      <c r="AF64" s="34" t="str">
        <f>IF((COUNTIF(DetailUniao!AF448:AF457,"x") &gt; 0), "x", "")</f>
        <v/>
      </c>
      <c r="AG64" s="14" t="str">
        <f>IF((COUNTIF(DetailUniao!AG448:AG457,"x") &gt; 0), "x", "")</f>
        <v/>
      </c>
      <c r="AH64" s="14" t="str">
        <f>IF((COUNTIF(DetailUniao!AH448:AH457,"x") &gt; 0), "x", "")</f>
        <v/>
      </c>
      <c r="AI64" s="14" t="str">
        <f>IF((COUNTIF(DetailUniao!AI448:AI457,"x") &gt; 0), "x", "")</f>
        <v/>
      </c>
      <c r="AJ64" s="34" t="str">
        <f>IF((COUNTIF(DetailUniao!AJ448:AJ457,"x") &gt; 0), "x", "")</f>
        <v/>
      </c>
      <c r="AK64" s="14" t="str">
        <f>IF((COUNTIF(DetailUniao!AK448:AK457,"x") &gt; 0), "x", "")</f>
        <v/>
      </c>
    </row>
    <row r="65" spans="1:37" x14ac:dyDescent="0.2">
      <c r="A65" t="s">
        <v>558</v>
      </c>
      <c r="B65" t="s">
        <v>688</v>
      </c>
      <c r="C65">
        <v>0</v>
      </c>
      <c r="D65">
        <v>4</v>
      </c>
      <c r="E65" t="b">
        <f>AND(OR(DetailUniao!F460&gt;0,DetailUniao!C460&lt;&gt;1),OR(DetailUniao!F461&gt;0,DetailUniao!C461&lt;&gt;1),OR(DetailUniao!F462&gt;0,DetailUniao!C462&lt;&gt;1),OR(DetailUniao!F463&gt;0,DetailUniao!C463&lt;&gt;1),OR(DetailUniao!F464&gt;0,DetailUniao!C464&lt;&gt;1),OR(DetailUniao!F465&gt;0,DetailUniao!C465&lt;&gt;1),OR(DetailUniao!F466&gt;0,DetailUniao!C466&lt;&gt;1),OR(DetailUniao!F467&gt;0,DetailUniao!C467&lt;&gt;1))</f>
        <v>1</v>
      </c>
      <c r="F65" t="b">
        <f>AND(OR(DetailUniao!F460&gt;0,DetailUniao!C460&lt;&gt;2),OR(DetailUniao!F461&gt;0,DetailUniao!C461&lt;&gt;2),OR(DetailUniao!F462&gt;0,DetailUniao!C462&lt;&gt;2),OR(DetailUniao!F463&gt;0,DetailUniao!C463&lt;&gt;2),OR(DetailUniao!F464&gt;0,DetailUniao!C464&lt;&gt;2),OR(DetailUniao!F465&gt;0,DetailUniao!C465&lt;&gt;2),OR(DetailUniao!F466&gt;0,DetailUniao!C466&lt;&gt;2),OR(DetailUniao!F467&gt;0,DetailUniao!C467&lt;&gt;2))</f>
        <v>0</v>
      </c>
      <c r="G65" t="str">
        <f>IF((COUNTIF(DetailUniao!G459:G467,"x") &gt; 0), "x", "")</f>
        <v/>
      </c>
      <c r="H65" s="14" t="str">
        <f>IF((COUNTIF(DetailUniao!H459:H467,"x") &gt; 0), "x", "")</f>
        <v/>
      </c>
      <c r="I65" s="14" t="str">
        <f>IF((COUNTIF(DetailUniao!I459:I467,"x") &gt; 0), "x", "")</f>
        <v/>
      </c>
      <c r="J65" s="34" t="str">
        <f>IF((COUNTIF(DetailUniao!J459:J467,"x") &gt; 0), "x", "")</f>
        <v/>
      </c>
      <c r="K65" s="14" t="str">
        <f>IF((COUNTIF(DetailUniao!K459:K467,"x") &gt; 0), "x", "")</f>
        <v/>
      </c>
      <c r="L65" s="14" t="str">
        <f>IF((COUNTIF(DetailUniao!L459:L467,"x") &gt; 0), "x", "")</f>
        <v/>
      </c>
      <c r="M65" s="14" t="str">
        <f>IF((COUNTIF(DetailUniao!M459:M467,"x") &gt; 0), "x", "")</f>
        <v/>
      </c>
      <c r="N65" s="14" t="str">
        <f>IF((COUNTIF(DetailUniao!N459:N467,"x") &gt; 0), "x", "")</f>
        <v/>
      </c>
      <c r="O65" s="34" t="str">
        <f>IF((COUNTIF(DetailUniao!O459:O467,"x") &gt; 0), "x", "")</f>
        <v/>
      </c>
      <c r="P65" s="14" t="str">
        <f>IF((COUNTIF(DetailUniao!P459:P467,"x") &gt; 0), "x", "")</f>
        <v/>
      </c>
      <c r="Q65" s="14" t="str">
        <f>IF((COUNTIF(DetailUniao!Q459:Q467,"x") &gt; 0), "x", "")</f>
        <v/>
      </c>
      <c r="R65" s="14" t="str">
        <f>IF((COUNTIF(DetailUniao!R459:R467,"x") &gt; 0), "x", "")</f>
        <v/>
      </c>
      <c r="S65" s="14" t="str">
        <f>IF((COUNTIF(DetailUniao!S459:S467,"x") &gt; 0), "x", "")</f>
        <v/>
      </c>
      <c r="T65" s="14" t="str">
        <f>IF((COUNTIF(DetailUniao!T459:T467,"x") &gt; 0), "x", "")</f>
        <v/>
      </c>
      <c r="U65" s="34" t="str">
        <f>IF((COUNTIF(DetailUniao!U459:U467,"x") &gt; 0), "x", "")</f>
        <v/>
      </c>
      <c r="V65" s="14" t="str">
        <f>IF((COUNTIF(DetailUniao!V459:V467,"x") &gt; 0), "x", "")</f>
        <v/>
      </c>
      <c r="W65" s="14" t="str">
        <f>IF((COUNTIF(DetailUniao!W459:W467,"x") &gt; 0), "x", "")</f>
        <v>x</v>
      </c>
      <c r="X65" s="14" t="str">
        <f>IF((COUNTIF(DetailUniao!X459:X467,"x") &gt; 0), "x", "")</f>
        <v/>
      </c>
      <c r="Y65" s="14" t="str">
        <f>IF((COUNTIF(DetailUniao!Y459:Y467,"x") &gt; 0), "x", "")</f>
        <v/>
      </c>
      <c r="Z65" s="34" t="str">
        <f>IF((COUNTIF(DetailUniao!Z459:Z467,"x") &gt; 0), "x", "")</f>
        <v/>
      </c>
      <c r="AA65" s="14" t="str">
        <f>IF((COUNTIF(DetailUniao!AA459:AA467,"x") &gt; 0), "x", "")</f>
        <v/>
      </c>
      <c r="AB65" s="14" t="str">
        <f>IF((COUNTIF(DetailUniao!AB459:AB467,"x") &gt; 0), "x", "")</f>
        <v/>
      </c>
      <c r="AC65" s="14" t="str">
        <f>IF((COUNTIF(DetailUniao!AC459:AC467,"x") &gt; 0), "x", "")</f>
        <v/>
      </c>
      <c r="AD65" s="14" t="str">
        <f>IF((COUNTIF(DetailUniao!AD459:AD467,"x") &gt; 0), "x", "")</f>
        <v/>
      </c>
      <c r="AE65" s="14" t="str">
        <f>IF((COUNTIF(DetailUniao!AE459:AE467,"x") &gt; 0), "x", "")</f>
        <v>x</v>
      </c>
      <c r="AF65" s="34" t="str">
        <f>IF((COUNTIF(DetailUniao!AF459:AF467,"x") &gt; 0), "x", "")</f>
        <v/>
      </c>
      <c r="AG65" s="14" t="str">
        <f>IF((COUNTIF(DetailUniao!AG459:AG467,"x") &gt; 0), "x", "")</f>
        <v>x</v>
      </c>
      <c r="AH65" s="14" t="str">
        <f>IF((COUNTIF(DetailUniao!AH459:AH467,"x") &gt; 0), "x", "")</f>
        <v/>
      </c>
      <c r="AI65" s="14" t="str">
        <f>IF((COUNTIF(DetailUniao!AI459:AI467,"x") &gt; 0), "x", "")</f>
        <v/>
      </c>
      <c r="AJ65" s="34" t="str">
        <f>IF((COUNTIF(DetailUniao!AJ459:AJ467,"x") &gt; 0), "x", "")</f>
        <v/>
      </c>
      <c r="AK65" s="14" t="str">
        <f>IF((COUNTIF(DetailUniao!AK459:AK467,"x") &gt; 0), "x", "")</f>
        <v/>
      </c>
    </row>
    <row r="66" spans="1:37" x14ac:dyDescent="0.2">
      <c r="A66" t="s">
        <v>558</v>
      </c>
      <c r="B66" t="s">
        <v>30</v>
      </c>
      <c r="C66">
        <v>0</v>
      </c>
      <c r="D66">
        <v>0</v>
      </c>
      <c r="E66" t="b">
        <f>AND(OR(DetailUniao!F470&gt;0,DetailUniao!C470&lt;&gt;1),OR(DetailUniao!F471&gt;0,DetailUniao!C471&lt;&gt;1),OR(DetailUniao!F472&gt;0,DetailUniao!C472&lt;&gt;1),OR(DetailUniao!F473&gt;0,DetailUniao!C473&lt;&gt;1),OR(DetailUniao!F474&gt;0,DetailUniao!C474&lt;&gt;1))</f>
        <v>1</v>
      </c>
      <c r="F66" t="b">
        <f>AND(OR(DetailUniao!F470&gt;0,DetailUniao!C470&lt;&gt;2),OR(DetailUniao!F471&gt;0,DetailUniao!C471&lt;&gt;2),OR(DetailUniao!F472&gt;0,DetailUniao!C472&lt;&gt;2),OR(DetailUniao!F473&gt;0,DetailUniao!C473&lt;&gt;2),OR(DetailUniao!F474&gt;0,DetailUniao!C474&lt;&gt;2))</f>
        <v>1</v>
      </c>
      <c r="G66" t="str">
        <f>IF((COUNTIF(DetailUniao!G469:G474,"x") &gt; 0), "x", "")</f>
        <v/>
      </c>
      <c r="H66" s="14" t="str">
        <f>IF((COUNTIF(DetailUniao!H469:H474,"x") &gt; 0), "x", "")</f>
        <v/>
      </c>
      <c r="I66" s="14" t="str">
        <f>IF((COUNTIF(DetailUniao!I469:I474,"x") &gt; 0), "x", "")</f>
        <v/>
      </c>
      <c r="J66" s="34" t="str">
        <f>IF((COUNTIF(DetailUniao!J469:J474,"x") &gt; 0), "x", "")</f>
        <v/>
      </c>
      <c r="K66" s="14" t="str">
        <f>IF((COUNTIF(DetailUniao!K469:K474,"x") &gt; 0), "x", "")</f>
        <v/>
      </c>
      <c r="L66" s="14" t="str">
        <f>IF((COUNTIF(DetailUniao!L469:L474,"x") &gt; 0), "x", "")</f>
        <v/>
      </c>
      <c r="M66" s="14" t="str">
        <f>IF((COUNTIF(DetailUniao!M469:M474,"x") &gt; 0), "x", "")</f>
        <v/>
      </c>
      <c r="N66" s="14" t="str">
        <f>IF((COUNTIF(DetailUniao!N469:N474,"x") &gt; 0), "x", "")</f>
        <v/>
      </c>
      <c r="O66" s="34" t="str">
        <f>IF((COUNTIF(DetailUniao!O469:O474,"x") &gt; 0), "x", "")</f>
        <v/>
      </c>
      <c r="P66" s="14" t="str">
        <f>IF((COUNTIF(DetailUniao!P469:P474,"x") &gt; 0), "x", "")</f>
        <v/>
      </c>
      <c r="Q66" s="14" t="str">
        <f>IF((COUNTIF(DetailUniao!Q469:Q474,"x") &gt; 0), "x", "")</f>
        <v/>
      </c>
      <c r="R66" s="14" t="str">
        <f>IF((COUNTIF(DetailUniao!R469:R474,"x") &gt; 0), "x", "")</f>
        <v/>
      </c>
      <c r="S66" s="14" t="str">
        <f>IF((COUNTIF(DetailUniao!S469:S474,"x") &gt; 0), "x", "")</f>
        <v/>
      </c>
      <c r="T66" s="14" t="str">
        <f>IF((COUNTIF(DetailUniao!T469:T474,"x") &gt; 0), "x", "")</f>
        <v/>
      </c>
      <c r="U66" s="34" t="str">
        <f>IF((COUNTIF(DetailUniao!U469:U474,"x") &gt; 0), "x", "")</f>
        <v/>
      </c>
      <c r="V66" s="14" t="str">
        <f>IF((COUNTIF(DetailUniao!V469:V474,"x") &gt; 0), "x", "")</f>
        <v/>
      </c>
      <c r="W66" s="14" t="str">
        <f>IF((COUNTIF(DetailUniao!W469:W474,"x") &gt; 0), "x", "")</f>
        <v/>
      </c>
      <c r="X66" s="14" t="str">
        <f>IF((COUNTIF(DetailUniao!X469:X474,"x") &gt; 0), "x", "")</f>
        <v/>
      </c>
      <c r="Y66" s="14" t="str">
        <f>IF((COUNTIF(DetailUniao!Y469:Y474,"x") &gt; 0), "x", "")</f>
        <v/>
      </c>
      <c r="Z66" s="34" t="str">
        <f>IF((COUNTIF(DetailUniao!Z469:Z474,"x") &gt; 0), "x", "")</f>
        <v/>
      </c>
      <c r="AA66" s="14" t="str">
        <f>IF((COUNTIF(DetailUniao!AA469:AA474,"x") &gt; 0), "x", "")</f>
        <v/>
      </c>
      <c r="AB66" s="14" t="str">
        <f>IF((COUNTIF(DetailUniao!AB469:AB474,"x") &gt; 0), "x", "")</f>
        <v/>
      </c>
      <c r="AC66" s="14" t="str">
        <f>IF((COUNTIF(DetailUniao!AC469:AC474,"x") &gt; 0), "x", "")</f>
        <v/>
      </c>
      <c r="AD66" s="14" t="str">
        <f>IF((COUNTIF(DetailUniao!AD469:AD474,"x") &gt; 0), "x", "")</f>
        <v/>
      </c>
      <c r="AE66" s="14" t="str">
        <f>IF((COUNTIF(DetailUniao!AE469:AE474,"x") &gt; 0), "x", "")</f>
        <v>x</v>
      </c>
      <c r="AF66" s="34" t="str">
        <f>IF((COUNTIF(DetailUniao!AF469:AF474,"x") &gt; 0), "x", "")</f>
        <v/>
      </c>
      <c r="AG66" s="14" t="str">
        <f>IF((COUNTIF(DetailUniao!AG469:AG474,"x") &gt; 0), "x", "")</f>
        <v/>
      </c>
      <c r="AH66" s="14" t="str">
        <f>IF((COUNTIF(DetailUniao!AH469:AH474,"x") &gt; 0), "x", "")</f>
        <v/>
      </c>
      <c r="AI66" s="14" t="str">
        <f>IF((COUNTIF(DetailUniao!AI469:AI474,"x") &gt; 0), "x", "")</f>
        <v/>
      </c>
      <c r="AJ66" s="34" t="str">
        <f>IF((COUNTIF(DetailUniao!AJ469:AJ474,"x") &gt; 0), "x", "")</f>
        <v/>
      </c>
      <c r="AK66" s="14" t="str">
        <f>IF((COUNTIF(DetailUniao!AK469:AK474,"x") &gt; 0), "x", "")</f>
        <v/>
      </c>
    </row>
    <row r="67" spans="1:37" x14ac:dyDescent="0.2">
      <c r="A67" t="s">
        <v>558</v>
      </c>
      <c r="B67" t="s">
        <v>254</v>
      </c>
      <c r="C67">
        <v>0</v>
      </c>
      <c r="D67">
        <v>0</v>
      </c>
      <c r="E67" t="b">
        <f>AND(OR(DetailUniao!F477&gt;0,DetailUniao!C477&lt;&gt;1),OR(DetailUniao!F478&gt;0,DetailUniao!C478&lt;&gt;1),OR(DetailUniao!F479&gt;0,DetailUniao!C479&lt;&gt;1),OR(DetailUniao!F480&gt;0,DetailUniao!C480&lt;&gt;1),OR(DetailUniao!F481&gt;0,DetailUniao!C481&lt;&gt;1),OR(DetailUniao!F482&gt;0,DetailUniao!C482&lt;&gt;1),OR(DetailUniao!F483&gt;0,DetailUniao!C483&lt;&gt;1),OR(DetailUniao!F484&gt;0,DetailUniao!C484&lt;&gt;1),OR(DetailUniao!F485&gt;0,DetailUniao!C485&lt;&gt;1),OR(DetailUniao!F486&gt;0,DetailUniao!C486&lt;&gt;1),OR(DetailUniao!F487&gt;0,DetailUniao!C487&lt;&gt;1),OR(DetailUniao!F488&gt;0,DetailUniao!C488&lt;&gt;1),OR(DetailUniao!F489&gt;0,DetailUniao!C489&lt;&gt;1))</f>
        <v>1</v>
      </c>
      <c r="F67" t="b">
        <f>AND(OR(DetailUniao!F477&gt;0,DetailUniao!C477&lt;&gt;2),OR(DetailUniao!F478&gt;0,DetailUniao!C478&lt;&gt;2),OR(DetailUniao!F479&gt;0,DetailUniao!C479&lt;&gt;2),OR(DetailUniao!F480&gt;0,DetailUniao!C480&lt;&gt;2),OR(DetailUniao!F481&gt;0,DetailUniao!C481&lt;&gt;2),OR(DetailUniao!F482&gt;0,DetailUniao!C482&lt;&gt;2),OR(DetailUniao!F483&gt;0,DetailUniao!C483&lt;&gt;2),OR(DetailUniao!F484&gt;0,DetailUniao!C484&lt;&gt;2),OR(DetailUniao!F485&gt;0,DetailUniao!C485&lt;&gt;2),OR(DetailUniao!F486&gt;0,DetailUniao!C486&lt;&gt;2),OR(DetailUniao!F487&gt;0,DetailUniao!C487&lt;&gt;2),OR(DetailUniao!F488&gt;0,DetailUniao!C488&lt;&gt;2),OR(DetailUniao!F489&gt;0,DetailUniao!C489&lt;&gt;2))</f>
        <v>1</v>
      </c>
      <c r="G67" t="str">
        <f>IF((COUNTIF(DetailUniao!G476:G489,"x") &gt; 0), "x", "")</f>
        <v/>
      </c>
      <c r="H67" s="14" t="str">
        <f>IF((COUNTIF(DetailUniao!H476:H489,"x") &gt; 0), "x", "")</f>
        <v/>
      </c>
      <c r="I67" s="14" t="str">
        <f>IF((COUNTIF(DetailUniao!I476:I489,"x") &gt; 0), "x", "")</f>
        <v/>
      </c>
      <c r="J67" s="34" t="str">
        <f>IF((COUNTIF(DetailUniao!J476:J489,"x") &gt; 0), "x", "")</f>
        <v/>
      </c>
      <c r="K67" s="14" t="str">
        <f>IF((COUNTIF(DetailUniao!K476:K489,"x") &gt; 0), "x", "")</f>
        <v/>
      </c>
      <c r="L67" s="14" t="str">
        <f>IF((COUNTIF(DetailUniao!L476:L489,"x") &gt; 0), "x", "")</f>
        <v/>
      </c>
      <c r="M67" s="14" t="str">
        <f>IF((COUNTIF(DetailUniao!M476:M489,"x") &gt; 0), "x", "")</f>
        <v/>
      </c>
      <c r="N67" s="14" t="str">
        <f>IF((COUNTIF(DetailUniao!N476:N489,"x") &gt; 0), "x", "")</f>
        <v/>
      </c>
      <c r="O67" s="34" t="str">
        <f>IF((COUNTIF(DetailUniao!O476:O489,"x") &gt; 0), "x", "")</f>
        <v/>
      </c>
      <c r="P67" s="14" t="str">
        <f>IF((COUNTIF(DetailUniao!P476:P489,"x") &gt; 0), "x", "")</f>
        <v/>
      </c>
      <c r="Q67" s="14" t="str">
        <f>IF((COUNTIF(DetailUniao!Q476:Q489,"x") &gt; 0), "x", "")</f>
        <v/>
      </c>
      <c r="R67" s="14" t="str">
        <f>IF((COUNTIF(DetailUniao!R476:R489,"x") &gt; 0), "x", "")</f>
        <v/>
      </c>
      <c r="S67" s="14" t="str">
        <f>IF((COUNTIF(DetailUniao!S476:S489,"x") &gt; 0), "x", "")</f>
        <v/>
      </c>
      <c r="T67" s="14" t="str">
        <f>IF((COUNTIF(DetailUniao!T476:T489,"x") &gt; 0), "x", "")</f>
        <v/>
      </c>
      <c r="U67" s="34" t="str">
        <f>IF((COUNTIF(DetailUniao!U476:U489,"x") &gt; 0), "x", "")</f>
        <v/>
      </c>
      <c r="V67" s="14" t="str">
        <f>IF((COUNTIF(DetailUniao!V476:V489,"x") &gt; 0), "x", "")</f>
        <v/>
      </c>
      <c r="W67" s="14" t="str">
        <f>IF((COUNTIF(DetailUniao!W476:W489,"x") &gt; 0), "x", "")</f>
        <v/>
      </c>
      <c r="X67" s="14" t="str">
        <f>IF((COUNTIF(DetailUniao!X476:X489,"x") &gt; 0), "x", "")</f>
        <v/>
      </c>
      <c r="Y67" s="14" t="str">
        <f>IF((COUNTIF(DetailUniao!Y476:Y489,"x") &gt; 0), "x", "")</f>
        <v/>
      </c>
      <c r="Z67" s="34" t="str">
        <f>IF((COUNTIF(DetailUniao!Z476:Z489,"x") &gt; 0), "x", "")</f>
        <v/>
      </c>
      <c r="AA67" s="14" t="str">
        <f>IF((COUNTIF(DetailUniao!AA476:AA489,"x") &gt; 0), "x", "")</f>
        <v/>
      </c>
      <c r="AB67" s="14" t="str">
        <f>IF((COUNTIF(DetailUniao!AB476:AB489,"x") &gt; 0), "x", "")</f>
        <v/>
      </c>
      <c r="AC67" s="14" t="str">
        <f>IF((COUNTIF(DetailUniao!AC476:AC489,"x") &gt; 0), "x", "")</f>
        <v/>
      </c>
      <c r="AD67" s="14" t="str">
        <f>IF((COUNTIF(DetailUniao!AD476:AD489,"x") &gt; 0), "x", "")</f>
        <v/>
      </c>
      <c r="AE67" s="14" t="str">
        <f>IF((COUNTIF(DetailUniao!AE476:AE489,"x") &gt; 0), "x", "")</f>
        <v>x</v>
      </c>
      <c r="AF67" s="34" t="str">
        <f>IF((COUNTIF(DetailUniao!AF476:AF489,"x") &gt; 0), "x", "")</f>
        <v/>
      </c>
      <c r="AG67" s="14" t="str">
        <f>IF((COUNTIF(DetailUniao!AG476:AG489,"x") &gt; 0), "x", "")</f>
        <v/>
      </c>
      <c r="AH67" s="14" t="str">
        <f>IF((COUNTIF(DetailUniao!AH476:AH489,"x") &gt; 0), "x", "")</f>
        <v/>
      </c>
      <c r="AI67" s="14" t="str">
        <f>IF((COUNTIF(DetailUniao!AI476:AI489,"x") &gt; 0), "x", "")</f>
        <v/>
      </c>
      <c r="AJ67" s="34" t="str">
        <f>IF((COUNTIF(DetailUniao!AJ476:AJ489,"x") &gt; 0), "x", "")</f>
        <v/>
      </c>
      <c r="AK67" s="14" t="str">
        <f>IF((COUNTIF(DetailUniao!AK476:AK489,"x") &gt; 0), "x", "")</f>
        <v/>
      </c>
    </row>
    <row r="68" spans="1:37" x14ac:dyDescent="0.2">
      <c r="A68" t="s">
        <v>558</v>
      </c>
      <c r="B68" t="s">
        <v>100</v>
      </c>
      <c r="C68">
        <v>0</v>
      </c>
      <c r="D68">
        <v>0</v>
      </c>
      <c r="E68" t="b">
        <f>AND(OR(DetailUniao!F492&gt;0,DetailUniao!C492&lt;&gt;1),OR(DetailUniao!F493&gt;0,DetailUniao!C493&lt;&gt;1),OR(DetailUniao!F494&gt;0,DetailUniao!C494&lt;&gt;1),OR(DetailUniao!F495&gt;0,DetailUniao!C495&lt;&gt;1),OR(DetailUniao!F496&gt;0,DetailUniao!C496&lt;&gt;1),OR(DetailUniao!F497&gt;0,DetailUniao!C497&lt;&gt;1))</f>
        <v>1</v>
      </c>
      <c r="F68" t="b">
        <f>AND(OR(DetailUniao!F492&gt;0,DetailUniao!C492&lt;&gt;2),OR(DetailUniao!F493&gt;0,DetailUniao!C493&lt;&gt;2),OR(DetailUniao!F494&gt;0,DetailUniao!C494&lt;&gt;2),OR(DetailUniao!F495&gt;0,DetailUniao!C495&lt;&gt;2),OR(DetailUniao!F496&gt;0,DetailUniao!C496&lt;&gt;2),OR(DetailUniao!F497&gt;0,DetailUniao!C497&lt;&gt;2))</f>
        <v>1</v>
      </c>
      <c r="G68" t="str">
        <f>IF((COUNTIF(DetailUniao!G491:G497,"x") &gt; 0), "x", "")</f>
        <v/>
      </c>
      <c r="H68" s="14" t="str">
        <f>IF((COUNTIF(DetailUniao!H491:H497,"x") &gt; 0), "x", "")</f>
        <v/>
      </c>
      <c r="I68" s="14" t="str">
        <f>IF((COUNTIF(DetailUniao!I491:I497,"x") &gt; 0), "x", "")</f>
        <v/>
      </c>
      <c r="J68" s="34" t="str">
        <f>IF((COUNTIF(DetailUniao!J491:J497,"x") &gt; 0), "x", "")</f>
        <v/>
      </c>
      <c r="K68" s="14" t="str">
        <f>IF((COUNTIF(DetailUniao!K491:K497,"x") &gt; 0), "x", "")</f>
        <v/>
      </c>
      <c r="L68" s="14" t="str">
        <f>IF((COUNTIF(DetailUniao!L491:L497,"x") &gt; 0), "x", "")</f>
        <v/>
      </c>
      <c r="M68" s="14" t="str">
        <f>IF((COUNTIF(DetailUniao!M491:M497,"x") &gt; 0), "x", "")</f>
        <v/>
      </c>
      <c r="N68" s="14" t="str">
        <f>IF((COUNTIF(DetailUniao!N491:N497,"x") &gt; 0), "x", "")</f>
        <v/>
      </c>
      <c r="O68" s="34" t="str">
        <f>IF((COUNTIF(DetailUniao!O491:O497,"x") &gt; 0), "x", "")</f>
        <v/>
      </c>
      <c r="P68" s="14" t="str">
        <f>IF((COUNTIF(DetailUniao!P491:P497,"x") &gt; 0), "x", "")</f>
        <v/>
      </c>
      <c r="Q68" s="14" t="str">
        <f>IF((COUNTIF(DetailUniao!Q491:Q497,"x") &gt; 0), "x", "")</f>
        <v/>
      </c>
      <c r="R68" s="14" t="str">
        <f>IF((COUNTIF(DetailUniao!R491:R497,"x") &gt; 0), "x", "")</f>
        <v/>
      </c>
      <c r="S68" s="14" t="str">
        <f>IF((COUNTIF(DetailUniao!S491:S497,"x") &gt; 0), "x", "")</f>
        <v/>
      </c>
      <c r="T68" s="14" t="str">
        <f>IF((COUNTIF(DetailUniao!T491:T497,"x") &gt; 0), "x", "")</f>
        <v/>
      </c>
      <c r="U68" s="34" t="str">
        <f>IF((COUNTIF(DetailUniao!U491:U497,"x") &gt; 0), "x", "")</f>
        <v/>
      </c>
      <c r="V68" s="14" t="str">
        <f>IF((COUNTIF(DetailUniao!V491:V497,"x") &gt; 0), "x", "")</f>
        <v/>
      </c>
      <c r="W68" s="14" t="str">
        <f>IF((COUNTIF(DetailUniao!W491:W497,"x") &gt; 0), "x", "")</f>
        <v/>
      </c>
      <c r="X68" s="14" t="str">
        <f>IF((COUNTIF(DetailUniao!X491:X497,"x") &gt; 0), "x", "")</f>
        <v/>
      </c>
      <c r="Y68" s="14" t="str">
        <f>IF((COUNTIF(DetailUniao!Y491:Y497,"x") &gt; 0), "x", "")</f>
        <v/>
      </c>
      <c r="Z68" s="34" t="str">
        <f>IF((COUNTIF(DetailUniao!Z491:Z497,"x") &gt; 0), "x", "")</f>
        <v/>
      </c>
      <c r="AA68" s="14" t="str">
        <f>IF((COUNTIF(DetailUniao!AA491:AA497,"x") &gt; 0), "x", "")</f>
        <v/>
      </c>
      <c r="AB68" s="14" t="str">
        <f>IF((COUNTIF(DetailUniao!AB491:AB497,"x") &gt; 0), "x", "")</f>
        <v/>
      </c>
      <c r="AC68" s="14" t="str">
        <f>IF((COUNTIF(DetailUniao!AC491:AC497,"x") &gt; 0), "x", "")</f>
        <v/>
      </c>
      <c r="AD68" s="14" t="str">
        <f>IF((COUNTIF(DetailUniao!AD491:AD497,"x") &gt; 0), "x", "")</f>
        <v/>
      </c>
      <c r="AE68" s="14" t="str">
        <f>IF((COUNTIF(DetailUniao!AE491:AE497,"x") &gt; 0), "x", "")</f>
        <v>x</v>
      </c>
      <c r="AF68" s="34" t="str">
        <f>IF((COUNTIF(DetailUniao!AF491:AF497,"x") &gt; 0), "x", "")</f>
        <v/>
      </c>
      <c r="AG68" s="14" t="str">
        <f>IF((COUNTIF(DetailUniao!AG491:AG497,"x") &gt; 0), "x", "")</f>
        <v/>
      </c>
      <c r="AH68" s="14" t="str">
        <f>IF((COUNTIF(DetailUniao!AH491:AH497,"x") &gt; 0), "x", "")</f>
        <v/>
      </c>
      <c r="AI68" s="14" t="str">
        <f>IF((COUNTIF(DetailUniao!AI491:AI497,"x") &gt; 0), "x", "")</f>
        <v/>
      </c>
      <c r="AJ68" s="34" t="str">
        <f>IF((COUNTIF(DetailUniao!AJ491:AJ497,"x") &gt; 0), "x", "")</f>
        <v/>
      </c>
      <c r="AK68" s="14" t="str">
        <f>IF((COUNTIF(DetailUniao!AK491:AK497,"x") &gt; 0), "x", "")</f>
        <v/>
      </c>
    </row>
    <row r="69" spans="1:37" x14ac:dyDescent="0.2">
      <c r="A69" t="s">
        <v>558</v>
      </c>
      <c r="B69" t="s">
        <v>346</v>
      </c>
      <c r="C69">
        <v>0</v>
      </c>
      <c r="D69">
        <v>0</v>
      </c>
      <c r="E69" t="b">
        <f>AND(OR(DetailUniao!F500&gt;0,DetailUniao!C500&lt;&gt;1),OR(DetailUniao!F501&gt;0,DetailUniao!C501&lt;&gt;1),OR(DetailUniao!F502&gt;0,DetailUniao!C502&lt;&gt;1),OR(DetailUniao!F503&gt;0,DetailUniao!C503&lt;&gt;1),OR(DetailUniao!F504&gt;0,DetailUniao!C504&lt;&gt;1),OR(DetailUniao!F505&gt;0,DetailUniao!C505&lt;&gt;1),OR(DetailUniao!F506&gt;0,DetailUniao!C506&lt;&gt;1))</f>
        <v>1</v>
      </c>
      <c r="F69" t="b">
        <f>AND(OR(DetailUniao!F500&gt;0,DetailUniao!C500&lt;&gt;2),OR(DetailUniao!F501&gt;0,DetailUniao!C501&lt;&gt;2),OR(DetailUniao!F502&gt;0,DetailUniao!C502&lt;&gt;2),OR(DetailUniao!F503&gt;0,DetailUniao!C503&lt;&gt;2),OR(DetailUniao!F504&gt;0,DetailUniao!C504&lt;&gt;2),OR(DetailUniao!F505&gt;0,DetailUniao!C505&lt;&gt;2),OR(DetailUniao!F506&gt;0,DetailUniao!C506&lt;&gt;2))</f>
        <v>1</v>
      </c>
      <c r="G69" t="str">
        <f>IF((COUNTIF(DetailUniao!G499:G506,"x") &gt; 0), "x", "")</f>
        <v/>
      </c>
      <c r="H69" s="14" t="str">
        <f>IF((COUNTIF(DetailUniao!H499:H506,"x") &gt; 0), "x", "")</f>
        <v/>
      </c>
      <c r="I69" s="14" t="str">
        <f>IF((COUNTIF(DetailUniao!I499:I506,"x") &gt; 0), "x", "")</f>
        <v/>
      </c>
      <c r="J69" s="34" t="str">
        <f>IF((COUNTIF(DetailUniao!J499:J506,"x") &gt; 0), "x", "")</f>
        <v/>
      </c>
      <c r="K69" s="14" t="str">
        <f>IF((COUNTIF(DetailUniao!K499:K506,"x") &gt; 0), "x", "")</f>
        <v/>
      </c>
      <c r="L69" s="14" t="str">
        <f>IF((COUNTIF(DetailUniao!L499:L506,"x") &gt; 0), "x", "")</f>
        <v/>
      </c>
      <c r="M69" s="14" t="str">
        <f>IF((COUNTIF(DetailUniao!M499:M506,"x") &gt; 0), "x", "")</f>
        <v/>
      </c>
      <c r="N69" s="14" t="str">
        <f>IF((COUNTIF(DetailUniao!N499:N506,"x") &gt; 0), "x", "")</f>
        <v/>
      </c>
      <c r="O69" s="34" t="str">
        <f>IF((COUNTIF(DetailUniao!O499:O506,"x") &gt; 0), "x", "")</f>
        <v/>
      </c>
      <c r="P69" s="14" t="str">
        <f>IF((COUNTIF(DetailUniao!P499:P506,"x") &gt; 0), "x", "")</f>
        <v/>
      </c>
      <c r="Q69" s="14" t="str">
        <f>IF((COUNTIF(DetailUniao!Q499:Q506,"x") &gt; 0), "x", "")</f>
        <v/>
      </c>
      <c r="R69" s="14" t="str">
        <f>IF((COUNTIF(DetailUniao!R499:R506,"x") &gt; 0), "x", "")</f>
        <v/>
      </c>
      <c r="S69" s="14" t="str">
        <f>IF((COUNTIF(DetailUniao!S499:S506,"x") &gt; 0), "x", "")</f>
        <v/>
      </c>
      <c r="T69" s="14" t="str">
        <f>IF((COUNTIF(DetailUniao!T499:T506,"x") &gt; 0), "x", "")</f>
        <v/>
      </c>
      <c r="U69" s="34" t="str">
        <f>IF((COUNTIF(DetailUniao!U499:U506,"x") &gt; 0), "x", "")</f>
        <v/>
      </c>
      <c r="V69" s="14" t="str">
        <f>IF((COUNTIF(DetailUniao!V499:V506,"x") &gt; 0), "x", "")</f>
        <v/>
      </c>
      <c r="W69" s="14" t="str">
        <f>IF((COUNTIF(DetailUniao!W499:W506,"x") &gt; 0), "x", "")</f>
        <v/>
      </c>
      <c r="X69" s="14" t="str">
        <f>IF((COUNTIF(DetailUniao!X499:X506,"x") &gt; 0), "x", "")</f>
        <v/>
      </c>
      <c r="Y69" s="14" t="str">
        <f>IF((COUNTIF(DetailUniao!Y499:Y506,"x") &gt; 0), "x", "")</f>
        <v/>
      </c>
      <c r="Z69" s="34" t="str">
        <f>IF((COUNTIF(DetailUniao!Z499:Z506,"x") &gt; 0), "x", "")</f>
        <v/>
      </c>
      <c r="AA69" s="14" t="str">
        <f>IF((COUNTIF(DetailUniao!AA499:AA506,"x") &gt; 0), "x", "")</f>
        <v/>
      </c>
      <c r="AB69" s="14" t="str">
        <f>IF((COUNTIF(DetailUniao!AB499:AB506,"x") &gt; 0), "x", "")</f>
        <v/>
      </c>
      <c r="AC69" s="14" t="str">
        <f>IF((COUNTIF(DetailUniao!AC499:AC506,"x") &gt; 0), "x", "")</f>
        <v/>
      </c>
      <c r="AD69" s="14" t="str">
        <f>IF((COUNTIF(DetailUniao!AD499:AD506,"x") &gt; 0), "x", "")</f>
        <v/>
      </c>
      <c r="AE69" s="14" t="str">
        <f>IF((COUNTIF(DetailUniao!AE499:AE506,"x") &gt; 0), "x", "")</f>
        <v>x</v>
      </c>
      <c r="AF69" s="34" t="str">
        <f>IF((COUNTIF(DetailUniao!AF499:AF506,"x") &gt; 0), "x", "")</f>
        <v/>
      </c>
      <c r="AG69" s="14" t="str">
        <f>IF((COUNTIF(DetailUniao!AG499:AG506,"x") &gt; 0), "x", "")</f>
        <v/>
      </c>
      <c r="AH69" s="14" t="str">
        <f>IF((COUNTIF(DetailUniao!AH499:AH506,"x") &gt; 0), "x", "")</f>
        <v/>
      </c>
      <c r="AI69" s="14" t="str">
        <f>IF((COUNTIF(DetailUniao!AI499:AI506,"x") &gt; 0), "x", "")</f>
        <v/>
      </c>
      <c r="AJ69" s="34" t="str">
        <f>IF((COUNTIF(DetailUniao!AJ499:AJ506,"x") &gt; 0), "x", "")</f>
        <v/>
      </c>
      <c r="AK69" s="14" t="str">
        <f>IF((COUNTIF(DetailUniao!AK499:AK506,"x") &gt; 0), "x", "")</f>
        <v/>
      </c>
    </row>
    <row r="70" spans="1:37" x14ac:dyDescent="0.2">
      <c r="A70" t="s">
        <v>558</v>
      </c>
      <c r="B70" t="s">
        <v>582</v>
      </c>
      <c r="C70">
        <v>0</v>
      </c>
      <c r="D70">
        <v>0</v>
      </c>
      <c r="E70" t="b">
        <f>AND(OR(DetailUniao!F509&gt;0,DetailUniao!C509&lt;&gt;1),OR(DetailUniao!F510&gt;0,DetailUniao!C510&lt;&gt;1),OR(DetailUniao!F511&gt;0,DetailUniao!C511&lt;&gt;1),OR(DetailUniao!F512&gt;0,DetailUniao!C512&lt;&gt;1),OR(DetailUniao!F513&gt;0,DetailUniao!C513&lt;&gt;1))</f>
        <v>1</v>
      </c>
      <c r="F70" t="b">
        <f>AND(OR(DetailUniao!F509&gt;0,DetailUniao!C509&lt;&gt;2),OR(DetailUniao!F510&gt;0,DetailUniao!C510&lt;&gt;2),OR(DetailUniao!F511&gt;0,DetailUniao!C511&lt;&gt;2),OR(DetailUniao!F512&gt;0,DetailUniao!C512&lt;&gt;2),OR(DetailUniao!F513&gt;0,DetailUniao!C513&lt;&gt;2))</f>
        <v>1</v>
      </c>
      <c r="G70" t="str">
        <f>IF((COUNTIF(DetailUniao!G508:G513,"x") &gt; 0), "x", "")</f>
        <v/>
      </c>
      <c r="H70" s="14" t="str">
        <f>IF((COUNTIF(DetailUniao!H508:H513,"x") &gt; 0), "x", "")</f>
        <v/>
      </c>
      <c r="I70" s="14" t="str">
        <f>IF((COUNTIF(DetailUniao!I508:I513,"x") &gt; 0), "x", "")</f>
        <v/>
      </c>
      <c r="J70" s="34" t="str">
        <f>IF((COUNTIF(DetailUniao!J508:J513,"x") &gt; 0), "x", "")</f>
        <v/>
      </c>
      <c r="K70" s="14" t="str">
        <f>IF((COUNTIF(DetailUniao!K508:K513,"x") &gt; 0), "x", "")</f>
        <v/>
      </c>
      <c r="L70" s="14" t="str">
        <f>IF((COUNTIF(DetailUniao!L508:L513,"x") &gt; 0), "x", "")</f>
        <v/>
      </c>
      <c r="M70" s="14" t="str">
        <f>IF((COUNTIF(DetailUniao!M508:M513,"x") &gt; 0), "x", "")</f>
        <v/>
      </c>
      <c r="N70" s="14" t="str">
        <f>IF((COUNTIF(DetailUniao!N508:N513,"x") &gt; 0), "x", "")</f>
        <v/>
      </c>
      <c r="O70" s="34" t="str">
        <f>IF((COUNTIF(DetailUniao!O508:O513,"x") &gt; 0), "x", "")</f>
        <v/>
      </c>
      <c r="P70" s="14" t="str">
        <f>IF((COUNTIF(DetailUniao!P508:P513,"x") &gt; 0), "x", "")</f>
        <v/>
      </c>
      <c r="Q70" s="14" t="str">
        <f>IF((COUNTIF(DetailUniao!Q508:Q513,"x") &gt; 0), "x", "")</f>
        <v/>
      </c>
      <c r="R70" s="14" t="str">
        <f>IF((COUNTIF(DetailUniao!R508:R513,"x") &gt; 0), "x", "")</f>
        <v/>
      </c>
      <c r="S70" s="14" t="str">
        <f>IF((COUNTIF(DetailUniao!S508:S513,"x") &gt; 0), "x", "")</f>
        <v/>
      </c>
      <c r="T70" s="14" t="str">
        <f>IF((COUNTIF(DetailUniao!T508:T513,"x") &gt; 0), "x", "")</f>
        <v/>
      </c>
      <c r="U70" s="34" t="str">
        <f>IF((COUNTIF(DetailUniao!U508:U513,"x") &gt; 0), "x", "")</f>
        <v/>
      </c>
      <c r="V70" s="14" t="str">
        <f>IF((COUNTIF(DetailUniao!V508:V513,"x") &gt; 0), "x", "")</f>
        <v/>
      </c>
      <c r="W70" s="14" t="str">
        <f>IF((COUNTIF(DetailUniao!W508:W513,"x") &gt; 0), "x", "")</f>
        <v/>
      </c>
      <c r="X70" s="14" t="str">
        <f>IF((COUNTIF(DetailUniao!X508:X513,"x") &gt; 0), "x", "")</f>
        <v/>
      </c>
      <c r="Y70" s="14" t="str">
        <f>IF((COUNTIF(DetailUniao!Y508:Y513,"x") &gt; 0), "x", "")</f>
        <v/>
      </c>
      <c r="Z70" s="34" t="str">
        <f>IF((COUNTIF(DetailUniao!Z508:Z513,"x") &gt; 0), "x", "")</f>
        <v/>
      </c>
      <c r="AA70" s="14" t="str">
        <f>IF((COUNTIF(DetailUniao!AA508:AA513,"x") &gt; 0), "x", "")</f>
        <v/>
      </c>
      <c r="AB70" s="14" t="str">
        <f>IF((COUNTIF(DetailUniao!AB508:AB513,"x") &gt; 0), "x", "")</f>
        <v/>
      </c>
      <c r="AC70" s="14" t="str">
        <f>IF((COUNTIF(DetailUniao!AC508:AC513,"x") &gt; 0), "x", "")</f>
        <v/>
      </c>
      <c r="AD70" s="14" t="str">
        <f>IF((COUNTIF(DetailUniao!AD508:AD513,"x") &gt; 0), "x", "")</f>
        <v/>
      </c>
      <c r="AE70" s="14" t="str">
        <f>IF((COUNTIF(DetailUniao!AE508:AE513,"x") &gt; 0), "x", "")</f>
        <v/>
      </c>
      <c r="AF70" s="34" t="str">
        <f>IF((COUNTIF(DetailUniao!AF508:AF513,"x") &gt; 0), "x", "")</f>
        <v/>
      </c>
      <c r="AG70" s="14" t="str">
        <f>IF((COUNTIF(DetailUniao!AG508:AG513,"x") &gt; 0), "x", "")</f>
        <v/>
      </c>
      <c r="AH70" s="14" t="str">
        <f>IF((COUNTIF(DetailUniao!AH508:AH513,"x") &gt; 0), "x", "")</f>
        <v/>
      </c>
      <c r="AI70" s="14" t="str">
        <f>IF((COUNTIF(DetailUniao!AI508:AI513,"x") &gt; 0), "x", "")</f>
        <v/>
      </c>
      <c r="AJ70" s="34" t="str">
        <f>IF((COUNTIF(DetailUniao!AJ508:AJ513,"x") &gt; 0), "x", "")</f>
        <v/>
      </c>
      <c r="AK70" s="14" t="str">
        <f>IF((COUNTIF(DetailUniao!AK508:AK513,"x") &gt; 0), "x", "")</f>
        <v/>
      </c>
    </row>
    <row r="71" spans="1:37" x14ac:dyDescent="0.2">
      <c r="A71" t="s">
        <v>558</v>
      </c>
      <c r="B71" t="s">
        <v>557</v>
      </c>
      <c r="C71">
        <v>0</v>
      </c>
      <c r="D71">
        <v>0</v>
      </c>
      <c r="E71" t="b">
        <f>AND(OR(DetailUniao!F516&gt;0,DetailUniao!C516&lt;&gt;1),OR(DetailUniao!F517&gt;0,DetailUniao!C517&lt;&gt;1),OR(DetailUniao!F518&gt;0,DetailUniao!C518&lt;&gt;1),OR(DetailUniao!F519&gt;0,DetailUniao!C519&lt;&gt;1),OR(DetailUniao!F520&gt;0,DetailUniao!C520&lt;&gt;1),OR(DetailUniao!F521&gt;0,DetailUniao!C521&lt;&gt;1),OR(DetailUniao!F522&gt;0,DetailUniao!C522&lt;&gt;1),OR(DetailUniao!F523&gt;0,DetailUniao!C523&lt;&gt;1),OR(DetailUniao!F524&gt;0,DetailUniao!C524&lt;&gt;1))</f>
        <v>1</v>
      </c>
      <c r="F71" t="b">
        <f>AND(OR(DetailUniao!F516&gt;0,DetailUniao!C516&lt;&gt;2),OR(DetailUniao!F517&gt;0,DetailUniao!C517&lt;&gt;2),OR(DetailUniao!F518&gt;0,DetailUniao!C518&lt;&gt;2),OR(DetailUniao!F519&gt;0,DetailUniao!C519&lt;&gt;2),OR(DetailUniao!F520&gt;0,DetailUniao!C520&lt;&gt;2),OR(DetailUniao!F521&gt;0,DetailUniao!C521&lt;&gt;2),OR(DetailUniao!F522&gt;0,DetailUniao!C522&lt;&gt;2),OR(DetailUniao!F523&gt;0,DetailUniao!C523&lt;&gt;2),OR(DetailUniao!F524&gt;0,DetailUniao!C524&lt;&gt;2))</f>
        <v>1</v>
      </c>
      <c r="G71" t="str">
        <f>IF((COUNTIF(DetailUniao!G515:G524,"x") &gt; 0), "x", "")</f>
        <v/>
      </c>
      <c r="H71" s="14" t="str">
        <f>IF((COUNTIF(DetailUniao!H515:H524,"x") &gt; 0), "x", "")</f>
        <v/>
      </c>
      <c r="I71" s="14" t="str">
        <f>IF((COUNTIF(DetailUniao!I515:I524,"x") &gt; 0), "x", "")</f>
        <v/>
      </c>
      <c r="J71" s="34" t="str">
        <f>IF((COUNTIF(DetailUniao!J515:J524,"x") &gt; 0), "x", "")</f>
        <v/>
      </c>
      <c r="K71" s="14" t="str">
        <f>IF((COUNTIF(DetailUniao!K515:K524,"x") &gt; 0), "x", "")</f>
        <v/>
      </c>
      <c r="L71" s="14" t="str">
        <f>IF((COUNTIF(DetailUniao!L515:L524,"x") &gt; 0), "x", "")</f>
        <v/>
      </c>
      <c r="M71" s="14" t="str">
        <f>IF((COUNTIF(DetailUniao!M515:M524,"x") &gt; 0), "x", "")</f>
        <v/>
      </c>
      <c r="N71" s="14" t="str">
        <f>IF((COUNTIF(DetailUniao!N515:N524,"x") &gt; 0), "x", "")</f>
        <v/>
      </c>
      <c r="O71" s="34" t="str">
        <f>IF((COUNTIF(DetailUniao!O515:O524,"x") &gt; 0), "x", "")</f>
        <v/>
      </c>
      <c r="P71" s="14" t="str">
        <f>IF((COUNTIF(DetailUniao!P515:P524,"x") &gt; 0), "x", "")</f>
        <v/>
      </c>
      <c r="Q71" s="14" t="str">
        <f>IF((COUNTIF(DetailUniao!Q515:Q524,"x") &gt; 0), "x", "")</f>
        <v/>
      </c>
      <c r="R71" s="14" t="str">
        <f>IF((COUNTIF(DetailUniao!R515:R524,"x") &gt; 0), "x", "")</f>
        <v/>
      </c>
      <c r="S71" s="14" t="str">
        <f>IF((COUNTIF(DetailUniao!S515:S524,"x") &gt; 0), "x", "")</f>
        <v/>
      </c>
      <c r="T71" s="14" t="str">
        <f>IF((COUNTIF(DetailUniao!T515:T524,"x") &gt; 0), "x", "")</f>
        <v/>
      </c>
      <c r="U71" s="34" t="str">
        <f>IF((COUNTIF(DetailUniao!U515:U524,"x") &gt; 0), "x", "")</f>
        <v/>
      </c>
      <c r="V71" s="14" t="str">
        <f>IF((COUNTIF(DetailUniao!V515:V524,"x") &gt; 0), "x", "")</f>
        <v/>
      </c>
      <c r="W71" s="14" t="str">
        <f>IF((COUNTIF(DetailUniao!W515:W524,"x") &gt; 0), "x", "")</f>
        <v/>
      </c>
      <c r="X71" s="14" t="str">
        <f>IF((COUNTIF(DetailUniao!X515:X524,"x") &gt; 0), "x", "")</f>
        <v/>
      </c>
      <c r="Y71" s="14" t="str">
        <f>IF((COUNTIF(DetailUniao!Y515:Y524,"x") &gt; 0), "x", "")</f>
        <v/>
      </c>
      <c r="Z71" s="34" t="str">
        <f>IF((COUNTIF(DetailUniao!Z515:Z524,"x") &gt; 0), "x", "")</f>
        <v/>
      </c>
      <c r="AA71" s="14" t="str">
        <f>IF((COUNTIF(DetailUniao!AA515:AA524,"x") &gt; 0), "x", "")</f>
        <v/>
      </c>
      <c r="AB71" s="14" t="str">
        <f>IF((COUNTIF(DetailUniao!AB515:AB524,"x") &gt; 0), "x", "")</f>
        <v/>
      </c>
      <c r="AC71" s="14" t="str">
        <f>IF((COUNTIF(DetailUniao!AC515:AC524,"x") &gt; 0), "x", "")</f>
        <v/>
      </c>
      <c r="AD71" s="14" t="str">
        <f>IF((COUNTIF(DetailUniao!AD515:AD524,"x") &gt; 0), "x", "")</f>
        <v/>
      </c>
      <c r="AE71" s="14" t="str">
        <f>IF((COUNTIF(DetailUniao!AE515:AE524,"x") &gt; 0), "x", "")</f>
        <v>x</v>
      </c>
      <c r="AF71" s="34" t="str">
        <f>IF((COUNTIF(DetailUniao!AF515:AF524,"x") &gt; 0), "x", "")</f>
        <v/>
      </c>
      <c r="AG71" s="14" t="str">
        <f>IF((COUNTIF(DetailUniao!AG515:AG524,"x") &gt; 0), "x", "")</f>
        <v/>
      </c>
      <c r="AH71" s="14" t="str">
        <f>IF((COUNTIF(DetailUniao!AH515:AH524,"x") &gt; 0), "x", "")</f>
        <v/>
      </c>
      <c r="AI71" s="14" t="str">
        <f>IF((COUNTIF(DetailUniao!AI515:AI524,"x") &gt; 0), "x", "")</f>
        <v/>
      </c>
      <c r="AJ71" s="34" t="str">
        <f>IF((COUNTIF(DetailUniao!AJ515:AJ524,"x") &gt; 0), "x", "")</f>
        <v/>
      </c>
      <c r="AK71" s="14" t="str">
        <f>IF((COUNTIF(DetailUniao!AK515:AK524,"x") &gt; 0), "x", "")</f>
        <v/>
      </c>
    </row>
    <row r="72" spans="1:37" x14ac:dyDescent="0.2">
      <c r="A72" t="s">
        <v>558</v>
      </c>
      <c r="B72" t="s">
        <v>204</v>
      </c>
      <c r="C72">
        <v>0</v>
      </c>
      <c r="D72">
        <v>0</v>
      </c>
      <c r="E72" t="b">
        <f>AND(OR(DetailUniao!F527&gt;0,DetailUniao!C527&lt;&gt;1),OR(DetailUniao!F528&gt;0,DetailUniao!C528&lt;&gt;1),OR(DetailUniao!F529&gt;0,DetailUniao!C529&lt;&gt;1),OR(DetailUniao!F530&gt;0,DetailUniao!C530&lt;&gt;1),OR(DetailUniao!F531&gt;0,DetailUniao!C531&lt;&gt;1),OR(DetailUniao!F532&gt;0,DetailUniao!C532&lt;&gt;1),OR(DetailUniao!F533&gt;0,DetailUniao!C533&lt;&gt;1),OR(DetailUniao!F534&gt;0,DetailUniao!C534&lt;&gt;1))</f>
        <v>1</v>
      </c>
      <c r="F72" t="b">
        <f>AND(OR(DetailUniao!F527&gt;0,DetailUniao!C527&lt;&gt;2),OR(DetailUniao!F528&gt;0,DetailUniao!C528&lt;&gt;2),OR(DetailUniao!F529&gt;0,DetailUniao!C529&lt;&gt;2),OR(DetailUniao!F530&gt;0,DetailUniao!C530&lt;&gt;2),OR(DetailUniao!F531&gt;0,DetailUniao!C531&lt;&gt;2),OR(DetailUniao!F532&gt;0,DetailUniao!C532&lt;&gt;2),OR(DetailUniao!F533&gt;0,DetailUniao!C533&lt;&gt;2),OR(DetailUniao!F534&gt;0,DetailUniao!C534&lt;&gt;2))</f>
        <v>1</v>
      </c>
      <c r="G72" t="str">
        <f>IF((COUNTIF(DetailUniao!G526:G534,"x") &gt; 0), "x", "")</f>
        <v/>
      </c>
      <c r="H72" s="14" t="str">
        <f>IF((COUNTIF(DetailUniao!H526:H534,"x") &gt; 0), "x", "")</f>
        <v/>
      </c>
      <c r="I72" s="14" t="str">
        <f>IF((COUNTIF(DetailUniao!I526:I534,"x") &gt; 0), "x", "")</f>
        <v/>
      </c>
      <c r="J72" s="34" t="str">
        <f>IF((COUNTIF(DetailUniao!J526:J534,"x") &gt; 0), "x", "")</f>
        <v/>
      </c>
      <c r="K72" s="14" t="str">
        <f>IF((COUNTIF(DetailUniao!K526:K534,"x") &gt; 0), "x", "")</f>
        <v/>
      </c>
      <c r="L72" s="14" t="str">
        <f>IF((COUNTIF(DetailUniao!L526:L534,"x") &gt; 0), "x", "")</f>
        <v/>
      </c>
      <c r="M72" s="14" t="str">
        <f>IF((COUNTIF(DetailUniao!M526:M534,"x") &gt; 0), "x", "")</f>
        <v/>
      </c>
      <c r="N72" s="14" t="str">
        <f>IF((COUNTIF(DetailUniao!N526:N534,"x") &gt; 0), "x", "")</f>
        <v/>
      </c>
      <c r="O72" s="34" t="str">
        <f>IF((COUNTIF(DetailUniao!O526:O534,"x") &gt; 0), "x", "")</f>
        <v/>
      </c>
      <c r="P72" s="14" t="str">
        <f>IF((COUNTIF(DetailUniao!P526:P534,"x") &gt; 0), "x", "")</f>
        <v/>
      </c>
      <c r="Q72" s="14" t="str">
        <f>IF((COUNTIF(DetailUniao!Q526:Q534,"x") &gt; 0), "x", "")</f>
        <v/>
      </c>
      <c r="R72" s="14" t="str">
        <f>IF((COUNTIF(DetailUniao!R526:R534,"x") &gt; 0), "x", "")</f>
        <v/>
      </c>
      <c r="S72" s="14" t="str">
        <f>IF((COUNTIF(DetailUniao!S526:S534,"x") &gt; 0), "x", "")</f>
        <v/>
      </c>
      <c r="T72" s="14" t="str">
        <f>IF((COUNTIF(DetailUniao!T526:T534,"x") &gt; 0), "x", "")</f>
        <v/>
      </c>
      <c r="U72" s="34" t="str">
        <f>IF((COUNTIF(DetailUniao!U526:U534,"x") &gt; 0), "x", "")</f>
        <v/>
      </c>
      <c r="V72" s="14" t="str">
        <f>IF((COUNTIF(DetailUniao!V526:V534,"x") &gt; 0), "x", "")</f>
        <v/>
      </c>
      <c r="W72" s="14" t="str">
        <f>IF((COUNTIF(DetailUniao!W526:W534,"x") &gt; 0), "x", "")</f>
        <v/>
      </c>
      <c r="X72" s="14" t="str">
        <f>IF((COUNTIF(DetailUniao!X526:X534,"x") &gt; 0), "x", "")</f>
        <v/>
      </c>
      <c r="Y72" s="14" t="str">
        <f>IF((COUNTIF(DetailUniao!Y526:Y534,"x") &gt; 0), "x", "")</f>
        <v/>
      </c>
      <c r="Z72" s="34" t="str">
        <f>IF((COUNTIF(DetailUniao!Z526:Z534,"x") &gt; 0), "x", "")</f>
        <v/>
      </c>
      <c r="AA72" s="14" t="str">
        <f>IF((COUNTIF(DetailUniao!AA526:AA534,"x") &gt; 0), "x", "")</f>
        <v/>
      </c>
      <c r="AB72" s="14" t="str">
        <f>IF((COUNTIF(DetailUniao!AB526:AB534,"x") &gt; 0), "x", "")</f>
        <v/>
      </c>
      <c r="AC72" s="14" t="str">
        <f>IF((COUNTIF(DetailUniao!AC526:AC534,"x") &gt; 0), "x", "")</f>
        <v/>
      </c>
      <c r="AD72" s="14" t="str">
        <f>IF((COUNTIF(DetailUniao!AD526:AD534,"x") &gt; 0), "x", "")</f>
        <v/>
      </c>
      <c r="AE72" s="14" t="str">
        <f>IF((COUNTIF(DetailUniao!AE526:AE534,"x") &gt; 0), "x", "")</f>
        <v/>
      </c>
      <c r="AF72" s="34" t="str">
        <f>IF((COUNTIF(DetailUniao!AF526:AF534,"x") &gt; 0), "x", "")</f>
        <v/>
      </c>
      <c r="AG72" s="14" t="str">
        <f>IF((COUNTIF(DetailUniao!AG526:AG534,"x") &gt; 0), "x", "")</f>
        <v/>
      </c>
      <c r="AH72" s="14" t="str">
        <f>IF((COUNTIF(DetailUniao!AH526:AH534,"x") &gt; 0), "x", "")</f>
        <v/>
      </c>
      <c r="AI72" s="14" t="str">
        <f>IF((COUNTIF(DetailUniao!AI526:AI534,"x") &gt; 0), "x", "")</f>
        <v/>
      </c>
      <c r="AJ72" s="34" t="str">
        <f>IF((COUNTIF(DetailUniao!AJ526:AJ534,"x") &gt; 0), "x", "")</f>
        <v/>
      </c>
      <c r="AK72" s="14" t="str">
        <f>IF((COUNTIF(DetailUniao!AK526:AK534,"x") &gt; 0), "x", "")</f>
        <v/>
      </c>
    </row>
    <row r="73" spans="1:37" x14ac:dyDescent="0.2">
      <c r="A73" t="s">
        <v>558</v>
      </c>
      <c r="B73" t="s">
        <v>870</v>
      </c>
      <c r="C73">
        <v>0</v>
      </c>
      <c r="D73">
        <v>0</v>
      </c>
      <c r="E73" t="b">
        <f>AND(OR(DetailUniao!F537&gt;0,DetailUniao!C537&lt;&gt;1),OR(DetailUniao!F538&gt;0,DetailUniao!C538&lt;&gt;1),OR(DetailUniao!F539&gt;0,DetailUniao!C539&lt;&gt;1),OR(DetailUniao!F540&gt;0,DetailUniao!C540&lt;&gt;1),OR(DetailUniao!F541&gt;0,DetailUniao!C541&lt;&gt;1),OR(DetailUniao!F542&gt;0,DetailUniao!C542&lt;&gt;1))</f>
        <v>1</v>
      </c>
      <c r="F73" t="b">
        <f>AND(OR(DetailUniao!F537&gt;0,DetailUniao!C537&lt;&gt;2),OR(DetailUniao!F538&gt;0,DetailUniao!C538&lt;&gt;2),OR(DetailUniao!F539&gt;0,DetailUniao!C539&lt;&gt;2),OR(DetailUniao!F540&gt;0,DetailUniao!C540&lt;&gt;2),OR(DetailUniao!F541&gt;0,DetailUniao!C541&lt;&gt;2),OR(DetailUniao!F542&gt;0,DetailUniao!C542&lt;&gt;2))</f>
        <v>1</v>
      </c>
      <c r="G73" t="str">
        <f>IF((COUNTIF(DetailUniao!G536:G542,"x") &gt; 0), "x", "")</f>
        <v/>
      </c>
      <c r="H73" s="14" t="str">
        <f>IF((COUNTIF(DetailUniao!H536:H542,"x") &gt; 0), "x", "")</f>
        <v/>
      </c>
      <c r="I73" s="14" t="str">
        <f>IF((COUNTIF(DetailUniao!I536:I542,"x") &gt; 0), "x", "")</f>
        <v/>
      </c>
      <c r="J73" s="34" t="str">
        <f>IF((COUNTIF(DetailUniao!J536:J542,"x") &gt; 0), "x", "")</f>
        <v/>
      </c>
      <c r="K73" s="14" t="str">
        <f>IF((COUNTIF(DetailUniao!K536:K542,"x") &gt; 0), "x", "")</f>
        <v/>
      </c>
      <c r="L73" s="14" t="str">
        <f>IF((COUNTIF(DetailUniao!L536:L542,"x") &gt; 0), "x", "")</f>
        <v/>
      </c>
      <c r="M73" s="14" t="str">
        <f>IF((COUNTIF(DetailUniao!M536:M542,"x") &gt; 0), "x", "")</f>
        <v/>
      </c>
      <c r="N73" s="14" t="str">
        <f>IF((COUNTIF(DetailUniao!N536:N542,"x") &gt; 0), "x", "")</f>
        <v/>
      </c>
      <c r="O73" s="34" t="str">
        <f>IF((COUNTIF(DetailUniao!O536:O542,"x") &gt; 0), "x", "")</f>
        <v/>
      </c>
      <c r="P73" s="14" t="str">
        <f>IF((COUNTIF(DetailUniao!P536:P542,"x") &gt; 0), "x", "")</f>
        <v/>
      </c>
      <c r="Q73" s="14" t="str">
        <f>IF((COUNTIF(DetailUniao!Q536:Q542,"x") &gt; 0), "x", "")</f>
        <v/>
      </c>
      <c r="R73" s="14" t="str">
        <f>IF((COUNTIF(DetailUniao!R536:R542,"x") &gt; 0), "x", "")</f>
        <v/>
      </c>
      <c r="S73" s="14" t="str">
        <f>IF((COUNTIF(DetailUniao!S536:S542,"x") &gt; 0), "x", "")</f>
        <v/>
      </c>
      <c r="T73" s="14" t="str">
        <f>IF((COUNTIF(DetailUniao!T536:T542,"x") &gt; 0), "x", "")</f>
        <v/>
      </c>
      <c r="U73" s="34" t="str">
        <f>IF((COUNTIF(DetailUniao!U536:U542,"x") &gt; 0), "x", "")</f>
        <v/>
      </c>
      <c r="V73" s="14" t="str">
        <f>IF((COUNTIF(DetailUniao!V536:V542,"x") &gt; 0), "x", "")</f>
        <v/>
      </c>
      <c r="W73" s="14" t="str">
        <f>IF((COUNTIF(DetailUniao!W536:W542,"x") &gt; 0), "x", "")</f>
        <v/>
      </c>
      <c r="X73" s="14" t="str">
        <f>IF((COUNTIF(DetailUniao!X536:X542,"x") &gt; 0), "x", "")</f>
        <v/>
      </c>
      <c r="Y73" s="14" t="str">
        <f>IF((COUNTIF(DetailUniao!Y536:Y542,"x") &gt; 0), "x", "")</f>
        <v/>
      </c>
      <c r="Z73" s="34" t="str">
        <f>IF((COUNTIF(DetailUniao!Z536:Z542,"x") &gt; 0), "x", "")</f>
        <v/>
      </c>
      <c r="AA73" s="14" t="str">
        <f>IF((COUNTIF(DetailUniao!AA536:AA542,"x") &gt; 0), "x", "")</f>
        <v/>
      </c>
      <c r="AB73" s="14" t="str">
        <f>IF((COUNTIF(DetailUniao!AB536:AB542,"x") &gt; 0), "x", "")</f>
        <v/>
      </c>
      <c r="AC73" s="14" t="str">
        <f>IF((COUNTIF(DetailUniao!AC536:AC542,"x") &gt; 0), "x", "")</f>
        <v/>
      </c>
      <c r="AD73" s="14" t="str">
        <f>IF((COUNTIF(DetailUniao!AD536:AD542,"x") &gt; 0), "x", "")</f>
        <v/>
      </c>
      <c r="AE73" s="14" t="str">
        <f>IF((COUNTIF(DetailUniao!AE536:AE542,"x") &gt; 0), "x", "")</f>
        <v/>
      </c>
      <c r="AF73" s="34" t="str">
        <f>IF((COUNTIF(DetailUniao!AF536:AF542,"x") &gt; 0), "x", "")</f>
        <v/>
      </c>
      <c r="AG73" s="14" t="str">
        <f>IF((COUNTIF(DetailUniao!AG536:AG542,"x") &gt; 0), "x", "")</f>
        <v/>
      </c>
      <c r="AH73" s="14" t="str">
        <f>IF((COUNTIF(DetailUniao!AH536:AH542,"x") &gt; 0), "x", "")</f>
        <v/>
      </c>
      <c r="AI73" s="14" t="str">
        <f>IF((COUNTIF(DetailUniao!AI536:AI542,"x") &gt; 0), "x", "")</f>
        <v/>
      </c>
      <c r="AJ73" s="34" t="str">
        <f>IF((COUNTIF(DetailUniao!AJ536:AJ542,"x") &gt; 0), "x", "")</f>
        <v/>
      </c>
      <c r="AK73" s="14" t="str">
        <f>IF((COUNTIF(DetailUniao!AK536:AK542,"x") &gt; 0), "x", "")</f>
        <v/>
      </c>
    </row>
    <row r="74" spans="1:37" x14ac:dyDescent="0.2">
      <c r="A74" t="s">
        <v>558</v>
      </c>
      <c r="B74" t="s">
        <v>1175</v>
      </c>
      <c r="C74">
        <v>0</v>
      </c>
      <c r="D74">
        <v>0</v>
      </c>
      <c r="E74" t="b">
        <f>AND(OR(DetailUniao!F545&gt;0,DetailUniao!C545&lt;&gt;1),OR(DetailUniao!F546&gt;0,DetailUniao!C546&lt;&gt;1),OR(DetailUniao!F547&gt;0,DetailUniao!C547&lt;&gt;1),OR(DetailUniao!F548&gt;0,DetailUniao!C548&lt;&gt;1),OR(DetailUniao!F549&gt;0,DetailUniao!C549&lt;&gt;1),OR(DetailUniao!F550&gt;0,DetailUniao!C550&lt;&gt;1),OR(DetailUniao!F551&gt;0,DetailUniao!C551&lt;&gt;1))</f>
        <v>1</v>
      </c>
      <c r="F74" t="b">
        <f>AND(OR(DetailUniao!F545&gt;0,DetailUniao!C545&lt;&gt;2),OR(DetailUniao!F546&gt;0,DetailUniao!C546&lt;&gt;2),OR(DetailUniao!F547&gt;0,DetailUniao!C547&lt;&gt;2),OR(DetailUniao!F548&gt;0,DetailUniao!C548&lt;&gt;2),OR(DetailUniao!F549&gt;0,DetailUniao!C549&lt;&gt;2),OR(DetailUniao!F550&gt;0,DetailUniao!C550&lt;&gt;2),OR(DetailUniao!F551&gt;0,DetailUniao!C551&lt;&gt;2))</f>
        <v>1</v>
      </c>
      <c r="G74" t="str">
        <f>IF((COUNTIF(DetailUniao!G544:G551,"x") &gt; 0), "x", "")</f>
        <v/>
      </c>
      <c r="H74" s="14" t="str">
        <f>IF((COUNTIF(DetailUniao!H544:H551,"x") &gt; 0), "x", "")</f>
        <v/>
      </c>
      <c r="I74" s="14" t="str">
        <f>IF((COUNTIF(DetailUniao!I544:I551,"x") &gt; 0), "x", "")</f>
        <v/>
      </c>
      <c r="J74" s="34" t="str">
        <f>IF((COUNTIF(DetailUniao!J544:J551,"x") &gt; 0), "x", "")</f>
        <v/>
      </c>
      <c r="K74" s="14" t="str">
        <f>IF((COUNTIF(DetailUniao!K544:K551,"x") &gt; 0), "x", "")</f>
        <v/>
      </c>
      <c r="L74" s="14" t="str">
        <f>IF((COUNTIF(DetailUniao!L544:L551,"x") &gt; 0), "x", "")</f>
        <v/>
      </c>
      <c r="M74" s="14" t="str">
        <f>IF((COUNTIF(DetailUniao!M544:M551,"x") &gt; 0), "x", "")</f>
        <v/>
      </c>
      <c r="N74" s="14" t="str">
        <f>IF((COUNTIF(DetailUniao!N544:N551,"x") &gt; 0), "x", "")</f>
        <v/>
      </c>
      <c r="O74" s="34" t="str">
        <f>IF((COUNTIF(DetailUniao!O544:O551,"x") &gt; 0), "x", "")</f>
        <v/>
      </c>
      <c r="P74" s="14" t="str">
        <f>IF((COUNTIF(DetailUniao!P544:P551,"x") &gt; 0), "x", "")</f>
        <v/>
      </c>
      <c r="Q74" s="14" t="str">
        <f>IF((COUNTIF(DetailUniao!Q544:Q551,"x") &gt; 0), "x", "")</f>
        <v/>
      </c>
      <c r="R74" s="14" t="str">
        <f>IF((COUNTIF(DetailUniao!R544:R551,"x") &gt; 0), "x", "")</f>
        <v/>
      </c>
      <c r="S74" s="14" t="str">
        <f>IF((COUNTIF(DetailUniao!S544:S551,"x") &gt; 0), "x", "")</f>
        <v/>
      </c>
      <c r="T74" s="14" t="str">
        <f>IF((COUNTIF(DetailUniao!T544:T551,"x") &gt; 0), "x", "")</f>
        <v/>
      </c>
      <c r="U74" s="34" t="str">
        <f>IF((COUNTIF(DetailUniao!U544:U551,"x") &gt; 0), "x", "")</f>
        <v/>
      </c>
      <c r="V74" s="14" t="str">
        <f>IF((COUNTIF(DetailUniao!V544:V551,"x") &gt; 0), "x", "")</f>
        <v/>
      </c>
      <c r="W74" s="14" t="str">
        <f>IF((COUNTIF(DetailUniao!W544:W551,"x") &gt; 0), "x", "")</f>
        <v/>
      </c>
      <c r="X74" s="14" t="str">
        <f>IF((COUNTIF(DetailUniao!X544:X551,"x") &gt; 0), "x", "")</f>
        <v/>
      </c>
      <c r="Y74" s="14" t="str">
        <f>IF((COUNTIF(DetailUniao!Y544:Y551,"x") &gt; 0), "x", "")</f>
        <v/>
      </c>
      <c r="Z74" s="34" t="str">
        <f>IF((COUNTIF(DetailUniao!Z544:Z551,"x") &gt; 0), "x", "")</f>
        <v/>
      </c>
      <c r="AA74" s="14" t="str">
        <f>IF((COUNTIF(DetailUniao!AA544:AA551,"x") &gt; 0), "x", "")</f>
        <v/>
      </c>
      <c r="AB74" s="14" t="str">
        <f>IF((COUNTIF(DetailUniao!AB544:AB551,"x") &gt; 0), "x", "")</f>
        <v/>
      </c>
      <c r="AC74" s="14" t="str">
        <f>IF((COUNTIF(DetailUniao!AC544:AC551,"x") &gt; 0), "x", "")</f>
        <v/>
      </c>
      <c r="AD74" s="14" t="str">
        <f>IF((COUNTIF(DetailUniao!AD544:AD551,"x") &gt; 0), "x", "")</f>
        <v/>
      </c>
      <c r="AE74" s="14" t="str">
        <f>IF((COUNTIF(DetailUniao!AE544:AE551,"x") &gt; 0), "x", "")</f>
        <v/>
      </c>
      <c r="AF74" s="34" t="str">
        <f>IF((COUNTIF(DetailUniao!AF544:AF551,"x") &gt; 0), "x", "")</f>
        <v/>
      </c>
      <c r="AG74" s="14" t="str">
        <f>IF((COUNTIF(DetailUniao!AG544:AG551,"x") &gt; 0), "x", "")</f>
        <v/>
      </c>
      <c r="AH74" s="14" t="str">
        <f>IF((COUNTIF(DetailUniao!AH544:AH551,"x") &gt; 0), "x", "")</f>
        <v/>
      </c>
      <c r="AI74" s="14" t="str">
        <f>IF((COUNTIF(DetailUniao!AI544:AI551,"x") &gt; 0), "x", "")</f>
        <v/>
      </c>
      <c r="AJ74" s="34" t="str">
        <f>IF((COUNTIF(DetailUniao!AJ544:AJ551,"x") &gt; 0), "x", "")</f>
        <v/>
      </c>
      <c r="AK74" s="14" t="str">
        <f>IF((COUNTIF(DetailUniao!AK544:AK551,"x") &gt; 0), "x", "")</f>
        <v/>
      </c>
    </row>
    <row r="75" spans="1:37" x14ac:dyDescent="0.2">
      <c r="H75" s="14"/>
      <c r="I75" s="14"/>
      <c r="K75" s="14"/>
      <c r="L75" s="14"/>
      <c r="M75" s="14"/>
      <c r="N75" s="14"/>
      <c r="P75" s="14"/>
      <c r="Q75" s="14"/>
      <c r="R75" s="14"/>
      <c r="S75" s="14"/>
      <c r="T75" s="14"/>
      <c r="V75" s="14"/>
      <c r="W75" s="14"/>
      <c r="X75" s="14"/>
      <c r="Y75" s="14"/>
      <c r="AA75" s="14"/>
      <c r="AB75" s="14"/>
      <c r="AC75" s="14"/>
      <c r="AD75" s="14"/>
      <c r="AE75" s="14"/>
      <c r="AG75" s="14"/>
      <c r="AH75" s="14"/>
      <c r="AI75" s="14"/>
      <c r="AK75" s="14"/>
    </row>
    <row r="76" spans="1:37" x14ac:dyDescent="0.2">
      <c r="A76" t="s">
        <v>559</v>
      </c>
      <c r="B76" t="s">
        <v>727</v>
      </c>
      <c r="C76">
        <v>0</v>
      </c>
      <c r="D76">
        <v>1</v>
      </c>
      <c r="E76" t="b">
        <f>AND(OR(DetailUniao!F554&gt;0,DetailUniao!C554&lt;&gt;1),OR(DetailUniao!F555&gt;0,DetailUniao!C555&lt;&gt;1),OR(DetailUniao!F556&gt;0,DetailUniao!C556&lt;&gt;1))</f>
        <v>1</v>
      </c>
      <c r="F76" t="b">
        <f>AND(OR(DetailUniao!F554&gt;0,DetailUniao!C554&lt;&gt;2),OR(DetailUniao!F555&gt;0,DetailUniao!C555&lt;&gt;2),OR(DetailUniao!F556&gt;0,DetailUniao!C556&lt;&gt;2))</f>
        <v>0</v>
      </c>
      <c r="G76" t="str">
        <f>IF((COUNTIF(DetailUniao!G553:G556,"x") &gt; 0), "x", "")</f>
        <v/>
      </c>
      <c r="H76" s="14" t="str">
        <f>IF((COUNTIF(DetailUniao!H553:H556,"x") &gt; 0), "x", "")</f>
        <v/>
      </c>
      <c r="I76" s="14" t="str">
        <f>IF((COUNTIF(DetailUniao!I553:I556,"x") &gt; 0), "x", "")</f>
        <v/>
      </c>
      <c r="J76" s="34" t="str">
        <f>IF((COUNTIF(DetailUniao!J553:J556,"x") &gt; 0), "x", "")</f>
        <v/>
      </c>
      <c r="K76" s="14" t="str">
        <f>IF((COUNTIF(DetailUniao!K553:K556,"x") &gt; 0), "x", "")</f>
        <v/>
      </c>
      <c r="L76" s="14" t="str">
        <f>IF((COUNTIF(DetailUniao!L553:L556,"x") &gt; 0), "x", "")</f>
        <v/>
      </c>
      <c r="M76" s="14" t="str">
        <f>IF((COUNTIF(DetailUniao!M553:M556,"x") &gt; 0), "x", "")</f>
        <v/>
      </c>
      <c r="N76" s="14" t="str">
        <f>IF((COUNTIF(DetailUniao!N553:N556,"x") &gt; 0), "x", "")</f>
        <v/>
      </c>
      <c r="O76" s="34" t="str">
        <f>IF((COUNTIF(DetailUniao!O553:O556,"x") &gt; 0), "x", "")</f>
        <v/>
      </c>
      <c r="P76" s="14" t="str">
        <f>IF((COUNTIF(DetailUniao!P553:P556,"x") &gt; 0), "x", "")</f>
        <v/>
      </c>
      <c r="Q76" s="14" t="str">
        <f>IF((COUNTIF(DetailUniao!Q553:Q556,"x") &gt; 0), "x", "")</f>
        <v/>
      </c>
      <c r="R76" s="14" t="str">
        <f>IF((COUNTIF(DetailUniao!R553:R556,"x") &gt; 0), "x", "")</f>
        <v/>
      </c>
      <c r="S76" s="14" t="str">
        <f>IF((COUNTIF(DetailUniao!S553:S556,"x") &gt; 0), "x", "")</f>
        <v/>
      </c>
      <c r="T76" s="14" t="str">
        <f>IF((COUNTIF(DetailUniao!T553:T556,"x") &gt; 0), "x", "")</f>
        <v/>
      </c>
      <c r="U76" s="34" t="str">
        <f>IF((COUNTIF(DetailUniao!U553:U556,"x") &gt; 0), "x", "")</f>
        <v/>
      </c>
      <c r="V76" s="14" t="str">
        <f>IF((COUNTIF(DetailUniao!V553:V556,"x") &gt; 0), "x", "")</f>
        <v/>
      </c>
      <c r="W76" s="14" t="str">
        <f>IF((COUNTIF(DetailUniao!W553:W556,"x") &gt; 0), "x", "")</f>
        <v/>
      </c>
      <c r="X76" s="14" t="str">
        <f>IF((COUNTIF(DetailUniao!X553:X556,"x") &gt; 0), "x", "")</f>
        <v/>
      </c>
      <c r="Y76" s="14" t="str">
        <f>IF((COUNTIF(DetailUniao!Y553:Y556,"x") &gt; 0), "x", "")</f>
        <v/>
      </c>
      <c r="Z76" s="34" t="str">
        <f>IF((COUNTIF(DetailUniao!Z553:Z556,"x") &gt; 0), "x", "")</f>
        <v/>
      </c>
      <c r="AA76" s="14" t="str">
        <f>IF((COUNTIF(DetailUniao!AA553:AA556,"x") &gt; 0), "x", "")</f>
        <v/>
      </c>
      <c r="AB76" s="14" t="str">
        <f>IF((COUNTIF(DetailUniao!AB553:AB556,"x") &gt; 0), "x", "")</f>
        <v/>
      </c>
      <c r="AC76" s="14" t="str">
        <f>IF((COUNTIF(DetailUniao!AC553:AC556,"x") &gt; 0), "x", "")</f>
        <v/>
      </c>
      <c r="AD76" s="14" t="str">
        <f>IF((COUNTIF(DetailUniao!AD553:AD556,"x") &gt; 0), "x", "")</f>
        <v/>
      </c>
      <c r="AE76" s="14" t="str">
        <f>IF((COUNTIF(DetailUniao!AE553:AE556,"x") &gt; 0), "x", "")</f>
        <v/>
      </c>
      <c r="AF76" s="34" t="str">
        <f>IF((COUNTIF(DetailUniao!AF553:AF556,"x") &gt; 0), "x", "")</f>
        <v/>
      </c>
      <c r="AG76" s="14" t="str">
        <f>IF((COUNTIF(DetailUniao!AG553:AG556,"x") &gt; 0), "x", "")</f>
        <v/>
      </c>
      <c r="AH76" s="14" t="str">
        <f>IF((COUNTIF(DetailUniao!AH553:AH556,"x") &gt; 0), "x", "")</f>
        <v/>
      </c>
      <c r="AI76" s="14" t="str">
        <f>IF((COUNTIF(DetailUniao!AI553:AI556,"x") &gt; 0), "x", "")</f>
        <v/>
      </c>
      <c r="AJ76" s="34" t="str">
        <f>IF((COUNTIF(DetailUniao!AJ553:AJ556,"x") &gt; 0), "x", "")</f>
        <v/>
      </c>
      <c r="AK76" s="14" t="str">
        <f>IF((COUNTIF(DetailUniao!AK553:AK556,"x") &gt; 0), "x", "")</f>
        <v/>
      </c>
    </row>
    <row r="77" spans="1:37" x14ac:dyDescent="0.2">
      <c r="A77" t="s">
        <v>559</v>
      </c>
      <c r="B77" t="s">
        <v>130</v>
      </c>
      <c r="C77">
        <v>0</v>
      </c>
      <c r="D77">
        <v>4</v>
      </c>
      <c r="E77" t="b">
        <f>AND(OR(DetailUniao!F559&gt;0,DetailUniao!C559&lt;&gt;1),OR(DetailUniao!F560&gt;0,DetailUniao!C560&lt;&gt;1),OR(DetailUniao!F561&gt;0,DetailUniao!C561&lt;&gt;1),OR(DetailUniao!F562&gt;0,DetailUniao!C562&lt;&gt;1),OR(DetailUniao!F563&gt;0,DetailUniao!C563&lt;&gt;1),OR(DetailUniao!F564&gt;0,DetailUniao!C564&lt;&gt;1),OR(DetailUniao!F565&gt;0,DetailUniao!C565&lt;&gt;1),OR(DetailUniao!F566&gt;0,DetailUniao!C566&lt;&gt;1))</f>
        <v>1</v>
      </c>
      <c r="F77" t="b">
        <f>AND(OR(DetailUniao!F559&gt;0,DetailUniao!C559&lt;&gt;2),OR(DetailUniao!F560&gt;0,DetailUniao!C560&lt;&gt;2),OR(DetailUniao!F561&gt;0,DetailUniao!C561&lt;&gt;2),OR(DetailUniao!F562&gt;0,DetailUniao!C562&lt;&gt;2),OR(DetailUniao!F563&gt;0,DetailUniao!C563&lt;&gt;2),OR(DetailUniao!F564&gt;0,DetailUniao!C564&lt;&gt;2),OR(DetailUniao!F565&gt;0,DetailUniao!C565&lt;&gt;2),OR(DetailUniao!F566&gt;0,DetailUniao!C566&lt;&gt;2))</f>
        <v>0</v>
      </c>
      <c r="G77" t="str">
        <f>IF((COUNTIF(DetailUniao!G558:G566,"x") &gt; 0), "x", "")</f>
        <v/>
      </c>
      <c r="H77" s="14" t="str">
        <f>IF((COUNTIF(DetailUniao!H558:H566,"x") &gt; 0), "x", "")</f>
        <v/>
      </c>
      <c r="I77" s="14" t="str">
        <f>IF((COUNTIF(DetailUniao!I558:I566,"x") &gt; 0), "x", "")</f>
        <v/>
      </c>
      <c r="J77" s="34" t="str">
        <f>IF((COUNTIF(DetailUniao!J558:J566,"x") &gt; 0), "x", "")</f>
        <v/>
      </c>
      <c r="K77" s="14" t="str">
        <f>IF((COUNTIF(DetailUniao!K558:K566,"x") &gt; 0), "x", "")</f>
        <v/>
      </c>
      <c r="L77" s="14" t="str">
        <f>IF((COUNTIF(DetailUniao!L558:L566,"x") &gt; 0), "x", "")</f>
        <v/>
      </c>
      <c r="M77" s="14" t="str">
        <f>IF((COUNTIF(DetailUniao!M558:M566,"x") &gt; 0), "x", "")</f>
        <v/>
      </c>
      <c r="N77" s="14" t="str">
        <f>IF((COUNTIF(DetailUniao!N558:N566,"x") &gt; 0), "x", "")</f>
        <v/>
      </c>
      <c r="O77" s="34" t="str">
        <f>IF((COUNTIF(DetailUniao!O558:O566,"x") &gt; 0), "x", "")</f>
        <v/>
      </c>
      <c r="P77" s="14" t="str">
        <f>IF((COUNTIF(DetailUniao!P558:P566,"x") &gt; 0), "x", "")</f>
        <v/>
      </c>
      <c r="Q77" s="14" t="str">
        <f>IF((COUNTIF(DetailUniao!Q558:Q566,"x") &gt; 0), "x", "")</f>
        <v/>
      </c>
      <c r="R77" s="14" t="str">
        <f>IF((COUNTIF(DetailUniao!R558:R566,"x") &gt; 0), "x", "")</f>
        <v/>
      </c>
      <c r="S77" s="14" t="str">
        <f>IF((COUNTIF(DetailUniao!S558:S566,"x") &gt; 0), "x", "")</f>
        <v/>
      </c>
      <c r="T77" s="14" t="str">
        <f>IF((COUNTIF(DetailUniao!T558:T566,"x") &gt; 0), "x", "")</f>
        <v/>
      </c>
      <c r="U77" s="34" t="str">
        <f>IF((COUNTIF(DetailUniao!U558:U566,"x") &gt; 0), "x", "")</f>
        <v/>
      </c>
      <c r="V77" s="14" t="str">
        <f>IF((COUNTIF(DetailUniao!V558:V566,"x") &gt; 0), "x", "")</f>
        <v/>
      </c>
      <c r="W77" s="14" t="str">
        <f>IF((COUNTIF(DetailUniao!W558:W566,"x") &gt; 0), "x", "")</f>
        <v/>
      </c>
      <c r="X77" s="14" t="str">
        <f>IF((COUNTIF(DetailUniao!X558:X566,"x") &gt; 0), "x", "")</f>
        <v/>
      </c>
      <c r="Y77" s="14" t="str">
        <f>IF((COUNTIF(DetailUniao!Y558:Y566,"x") &gt; 0), "x", "")</f>
        <v/>
      </c>
      <c r="Z77" s="34" t="str">
        <f>IF((COUNTIF(DetailUniao!Z558:Z566,"x") &gt; 0), "x", "")</f>
        <v/>
      </c>
      <c r="AA77" s="14" t="str">
        <f>IF((COUNTIF(DetailUniao!AA558:AA566,"x") &gt; 0), "x", "")</f>
        <v/>
      </c>
      <c r="AB77" s="14" t="str">
        <f>IF((COUNTIF(DetailUniao!AB558:AB566,"x") &gt; 0), "x", "")</f>
        <v/>
      </c>
      <c r="AC77" s="14" t="str">
        <f>IF((COUNTIF(DetailUniao!AC558:AC566,"x") &gt; 0), "x", "")</f>
        <v>x</v>
      </c>
      <c r="AD77" s="14" t="str">
        <f>IF((COUNTIF(DetailUniao!AD558:AD566,"x") &gt; 0), "x", "")</f>
        <v/>
      </c>
      <c r="AE77" s="14" t="str">
        <f>IF((COUNTIF(DetailUniao!AE558:AE566,"x") &gt; 0), "x", "")</f>
        <v/>
      </c>
      <c r="AF77" s="34" t="str">
        <f>IF((COUNTIF(DetailUniao!AF558:AF566,"x") &gt; 0), "x", "")</f>
        <v/>
      </c>
      <c r="AG77" s="14" t="str">
        <f>IF((COUNTIF(DetailUniao!AG558:AG566,"x") &gt; 0), "x", "")</f>
        <v/>
      </c>
      <c r="AH77" s="14" t="str">
        <f>IF((COUNTIF(DetailUniao!AH558:AH566,"x") &gt; 0), "x", "")</f>
        <v/>
      </c>
      <c r="AI77" s="14" t="str">
        <f>IF((COUNTIF(DetailUniao!AI558:AI566,"x") &gt; 0), "x", "")</f>
        <v/>
      </c>
      <c r="AJ77" s="34" t="str">
        <f>IF((COUNTIF(DetailUniao!AJ558:AJ566,"x") &gt; 0), "x", "")</f>
        <v/>
      </c>
      <c r="AK77" s="14" t="str">
        <f>IF((COUNTIF(DetailUniao!AK558:AK566,"x") &gt; 0), "x", "")</f>
        <v/>
      </c>
    </row>
    <row r="78" spans="1:37" x14ac:dyDescent="0.2">
      <c r="A78" t="s">
        <v>559</v>
      </c>
      <c r="B78" t="s">
        <v>45</v>
      </c>
      <c r="C78">
        <v>0</v>
      </c>
      <c r="D78">
        <v>3</v>
      </c>
      <c r="E78" t="b">
        <f>AND(OR(DetailUniao!F569&gt;0,DetailUniao!C569&lt;&gt;1),OR(DetailUniao!F570&gt;0,DetailUniao!C570&lt;&gt;1),OR(DetailUniao!F571&gt;0,DetailUniao!C571&lt;&gt;1),OR(DetailUniao!F572&gt;0,DetailUniao!C572&lt;&gt;1))</f>
        <v>1</v>
      </c>
      <c r="F78" t="b">
        <f>AND(OR(DetailUniao!F569&gt;0,DetailUniao!C569&lt;&gt;2),OR(DetailUniao!F570&gt;0,DetailUniao!C570&lt;&gt;2),OR(DetailUniao!F571&gt;0,DetailUniao!C571&lt;&gt;2),OR(DetailUniao!F572&gt;0,DetailUniao!C572&lt;&gt;2))</f>
        <v>1</v>
      </c>
      <c r="G78" t="str">
        <f>IF((COUNTIF(DetailUniao!G568:G572,"x") &gt; 0), "x", "")</f>
        <v/>
      </c>
      <c r="H78" s="14" t="str">
        <f>IF((COUNTIF(DetailUniao!H568:H572,"x") &gt; 0), "x", "")</f>
        <v>x</v>
      </c>
      <c r="I78" s="14" t="str">
        <f>IF((COUNTIF(DetailUniao!I568:I572,"x") &gt; 0), "x", "")</f>
        <v/>
      </c>
      <c r="J78" s="34" t="str">
        <f>IF((COUNTIF(DetailUniao!J568:J572,"x") &gt; 0), "x", "")</f>
        <v/>
      </c>
      <c r="K78" s="14" t="str">
        <f>IF((COUNTIF(DetailUniao!K568:K572,"x") &gt; 0), "x", "")</f>
        <v/>
      </c>
      <c r="L78" s="14" t="str">
        <f>IF((COUNTIF(DetailUniao!L568:L572,"x") &gt; 0), "x", "")</f>
        <v/>
      </c>
      <c r="M78" s="14" t="str">
        <f>IF((COUNTIF(DetailUniao!M568:M572,"x") &gt; 0), "x", "")</f>
        <v/>
      </c>
      <c r="N78" s="14" t="str">
        <f>IF((COUNTIF(DetailUniao!N568:N572,"x") &gt; 0), "x", "")</f>
        <v/>
      </c>
      <c r="O78" s="34" t="str">
        <f>IF((COUNTIF(DetailUniao!O568:O572,"x") &gt; 0), "x", "")</f>
        <v/>
      </c>
      <c r="P78" s="14" t="str">
        <f>IF((COUNTIF(DetailUniao!P568:P572,"x") &gt; 0), "x", "")</f>
        <v/>
      </c>
      <c r="Q78" s="14" t="str">
        <f>IF((COUNTIF(DetailUniao!Q568:Q572,"x") &gt; 0), "x", "")</f>
        <v/>
      </c>
      <c r="R78" s="14" t="str">
        <f>IF((COUNTIF(DetailUniao!R568:R572,"x") &gt; 0), "x", "")</f>
        <v/>
      </c>
      <c r="S78" s="14" t="str">
        <f>IF((COUNTIF(DetailUniao!S568:S572,"x") &gt; 0), "x", "")</f>
        <v>x</v>
      </c>
      <c r="T78" s="14" t="str">
        <f>IF((COUNTIF(DetailUniao!T568:T572,"x") &gt; 0), "x", "")</f>
        <v/>
      </c>
      <c r="U78" s="34" t="str">
        <f>IF((COUNTIF(DetailUniao!U568:U572,"x") &gt; 0), "x", "")</f>
        <v/>
      </c>
      <c r="V78" s="14" t="str">
        <f>IF((COUNTIF(DetailUniao!V568:V572,"x") &gt; 0), "x", "")</f>
        <v>x</v>
      </c>
      <c r="W78" s="14" t="str">
        <f>IF((COUNTIF(DetailUniao!W568:W572,"x") &gt; 0), "x", "")</f>
        <v/>
      </c>
      <c r="X78" s="14" t="str">
        <f>IF((COUNTIF(DetailUniao!X568:X572,"x") &gt; 0), "x", "")</f>
        <v/>
      </c>
      <c r="Y78" s="14" t="str">
        <f>IF((COUNTIF(DetailUniao!Y568:Y572,"x") &gt; 0), "x", "")</f>
        <v/>
      </c>
      <c r="Z78" s="34" t="str">
        <f>IF((COUNTIF(DetailUniao!Z568:Z572,"x") &gt; 0), "x", "")</f>
        <v/>
      </c>
      <c r="AA78" s="14" t="str">
        <f>IF((COUNTIF(DetailUniao!AA568:AA572,"x") &gt; 0), "x", "")</f>
        <v/>
      </c>
      <c r="AB78" s="14" t="str">
        <f>IF((COUNTIF(DetailUniao!AB568:AB572,"x") &gt; 0), "x", "")</f>
        <v/>
      </c>
      <c r="AC78" s="14" t="str">
        <f>IF((COUNTIF(DetailUniao!AC568:AC572,"x") &gt; 0), "x", "")</f>
        <v/>
      </c>
      <c r="AD78" s="14" t="str">
        <f>IF((COUNTIF(DetailUniao!AD568:AD572,"x") &gt; 0), "x", "")</f>
        <v/>
      </c>
      <c r="AE78" s="14" t="str">
        <f>IF((COUNTIF(DetailUniao!AE568:AE572,"x") &gt; 0), "x", "")</f>
        <v/>
      </c>
      <c r="AF78" s="34" t="str">
        <f>IF((COUNTIF(DetailUniao!AF568:AF572,"x") &gt; 0), "x", "")</f>
        <v/>
      </c>
      <c r="AG78" s="14" t="str">
        <f>IF((COUNTIF(DetailUniao!AG568:AG572,"x") &gt; 0), "x", "")</f>
        <v/>
      </c>
      <c r="AH78" s="14" t="str">
        <f>IF((COUNTIF(DetailUniao!AH568:AH572,"x") &gt; 0), "x", "")</f>
        <v/>
      </c>
      <c r="AI78" s="14" t="str">
        <f>IF((COUNTIF(DetailUniao!AI568:AI572,"x") &gt; 0), "x", "")</f>
        <v/>
      </c>
      <c r="AJ78" s="34" t="str">
        <f>IF((COUNTIF(DetailUniao!AJ568:AJ572,"x") &gt; 0), "x", "")</f>
        <v/>
      </c>
      <c r="AK78" s="14" t="str">
        <f>IF((COUNTIF(DetailUniao!AK568:AK572,"x") &gt; 0), "x", "")</f>
        <v/>
      </c>
    </row>
    <row r="79" spans="1:37" x14ac:dyDescent="0.2">
      <c r="A79" t="s">
        <v>559</v>
      </c>
      <c r="B79" t="s">
        <v>8</v>
      </c>
      <c r="C79">
        <v>0</v>
      </c>
      <c r="D79">
        <v>2</v>
      </c>
      <c r="E79" t="b">
        <f>AND(OR(DetailUniao!F575&gt;0,DetailUniao!C575&lt;&gt;1),OR(DetailUniao!F576&gt;0,DetailUniao!C576&lt;&gt;1),OR(DetailUniao!F577&gt;0,DetailUniao!C577&lt;&gt;1),OR(DetailUniao!F578&gt;0,DetailUniao!C578&lt;&gt;1))</f>
        <v>1</v>
      </c>
      <c r="F79" t="b">
        <f>AND(OR(DetailUniao!F575&gt;0,DetailUniao!C575&lt;&gt;2),OR(DetailUniao!F576&gt;0,DetailUniao!C576&lt;&gt;2),OR(DetailUniao!F577&gt;0,DetailUniao!C577&lt;&gt;2),OR(DetailUniao!F578&gt;0,DetailUniao!C578&lt;&gt;2))</f>
        <v>0</v>
      </c>
      <c r="G79" t="str">
        <f>IF((COUNTIF(DetailUniao!G574:G578,"x") &gt; 0), "x", "")</f>
        <v/>
      </c>
      <c r="H79" s="14" t="str">
        <f>IF((COUNTIF(DetailUniao!H574:H578,"x") &gt; 0), "x", "")</f>
        <v/>
      </c>
      <c r="I79" s="14" t="str">
        <f>IF((COUNTIF(DetailUniao!I574:I578,"x") &gt; 0), "x", "")</f>
        <v/>
      </c>
      <c r="J79" s="34" t="str">
        <f>IF((COUNTIF(DetailUniao!J574:J578,"x") &gt; 0), "x", "")</f>
        <v/>
      </c>
      <c r="K79" s="14" t="str">
        <f>IF((COUNTIF(DetailUniao!K574:K578,"x") &gt; 0), "x", "")</f>
        <v/>
      </c>
      <c r="L79" s="14" t="str">
        <f>IF((COUNTIF(DetailUniao!L574:L578,"x") &gt; 0), "x", "")</f>
        <v/>
      </c>
      <c r="M79" s="14" t="str">
        <f>IF((COUNTIF(DetailUniao!M574:M578,"x") &gt; 0), "x", "")</f>
        <v/>
      </c>
      <c r="N79" s="14" t="str">
        <f>IF((COUNTIF(DetailUniao!N574:N578,"x") &gt; 0), "x", "")</f>
        <v/>
      </c>
      <c r="O79" s="34" t="str">
        <f>IF((COUNTIF(DetailUniao!O574:O578,"x") &gt; 0), "x", "")</f>
        <v/>
      </c>
      <c r="P79" s="14" t="str">
        <f>IF((COUNTIF(DetailUniao!P574:P578,"x") &gt; 0), "x", "")</f>
        <v/>
      </c>
      <c r="Q79" s="14" t="str">
        <f>IF((COUNTIF(DetailUniao!Q574:Q578,"x") &gt; 0), "x", "")</f>
        <v/>
      </c>
      <c r="R79" s="14" t="str">
        <f>IF((COUNTIF(DetailUniao!R574:R578,"x") &gt; 0), "x", "")</f>
        <v/>
      </c>
      <c r="S79" s="14" t="str">
        <f>IF((COUNTIF(DetailUniao!S574:S578,"x") &gt; 0), "x", "")</f>
        <v/>
      </c>
      <c r="T79" s="14" t="str">
        <f>IF((COUNTIF(DetailUniao!T574:T578,"x") &gt; 0), "x", "")</f>
        <v/>
      </c>
      <c r="U79" s="34" t="str">
        <f>IF((COUNTIF(DetailUniao!U574:U578,"x") &gt; 0), "x", "")</f>
        <v/>
      </c>
      <c r="V79" s="14" t="str">
        <f>IF((COUNTIF(DetailUniao!V574:V578,"x") &gt; 0), "x", "")</f>
        <v/>
      </c>
      <c r="W79" s="14" t="str">
        <f>IF((COUNTIF(DetailUniao!W574:W578,"x") &gt; 0), "x", "")</f>
        <v/>
      </c>
      <c r="X79" s="14" t="str">
        <f>IF((COUNTIF(DetailUniao!X574:X578,"x") &gt; 0), "x", "")</f>
        <v/>
      </c>
      <c r="Y79" s="14" t="str">
        <f>IF((COUNTIF(DetailUniao!Y574:Y578,"x") &gt; 0), "x", "")</f>
        <v/>
      </c>
      <c r="Z79" s="34" t="str">
        <f>IF((COUNTIF(DetailUniao!Z574:Z578,"x") &gt; 0), "x", "")</f>
        <v/>
      </c>
      <c r="AA79" s="14" t="str">
        <f>IF((COUNTIF(DetailUniao!AA574:AA578,"x") &gt; 0), "x", "")</f>
        <v/>
      </c>
      <c r="AB79" s="14" t="str">
        <f>IF((COUNTIF(DetailUniao!AB574:AB578,"x") &gt; 0), "x", "")</f>
        <v/>
      </c>
      <c r="AC79" s="14" t="str">
        <f>IF((COUNTIF(DetailUniao!AC574:AC578,"x") &gt; 0), "x", "")</f>
        <v/>
      </c>
      <c r="AD79" s="14" t="str">
        <f>IF((COUNTIF(DetailUniao!AD574:AD578,"x") &gt; 0), "x", "")</f>
        <v/>
      </c>
      <c r="AE79" s="14" t="str">
        <f>IF((COUNTIF(DetailUniao!AE574:AE578,"x") &gt; 0), "x", "")</f>
        <v/>
      </c>
      <c r="AF79" s="34" t="str">
        <f>IF((COUNTIF(DetailUniao!AF574:AF578,"x") &gt; 0), "x", "")</f>
        <v/>
      </c>
      <c r="AG79" s="14" t="str">
        <f>IF((COUNTIF(DetailUniao!AG574:AG578,"x") &gt; 0), "x", "")</f>
        <v/>
      </c>
      <c r="AH79" s="14" t="str">
        <f>IF((COUNTIF(DetailUniao!AH574:AH578,"x") &gt; 0), "x", "")</f>
        <v/>
      </c>
      <c r="AI79" s="14" t="str">
        <f>IF((COUNTIF(DetailUniao!AI574:AI578,"x") &gt; 0), "x", "")</f>
        <v/>
      </c>
      <c r="AJ79" s="34" t="str">
        <f>IF((COUNTIF(DetailUniao!AJ574:AJ578,"x") &gt; 0), "x", "")</f>
        <v/>
      </c>
      <c r="AK79" s="14" t="str">
        <f>IF((COUNTIF(DetailUniao!AK574:AK578,"x") &gt; 0), "x", "")</f>
        <v/>
      </c>
    </row>
    <row r="80" spans="1:37" x14ac:dyDescent="0.2">
      <c r="A80" t="s">
        <v>559</v>
      </c>
      <c r="B80" t="s">
        <v>329</v>
      </c>
      <c r="C80">
        <v>0</v>
      </c>
      <c r="D80">
        <v>0</v>
      </c>
      <c r="E80" t="b">
        <f>AND(OR(DetailUniao!F581&gt;0,DetailUniao!C581&lt;&gt;1),OR(DetailUniao!F582&gt;0,DetailUniao!C582&lt;&gt;1),OR(DetailUniao!F583&gt;0,DetailUniao!C583&lt;&gt;1),OR(DetailUniao!F584&gt;0,DetailUniao!C584&lt;&gt;1),OR(DetailUniao!F585&gt;0,DetailUniao!C585&lt;&gt;1),OR(DetailUniao!F586&gt;0,DetailUniao!C586&lt;&gt;1))</f>
        <v>1</v>
      </c>
      <c r="F80" t="b">
        <f>AND(OR(DetailUniao!F581&gt;0,DetailUniao!C581&lt;&gt;2),OR(DetailUniao!F582&gt;0,DetailUniao!C582&lt;&gt;2),OR(DetailUniao!F583&gt;0,DetailUniao!C583&lt;&gt;2),OR(DetailUniao!F584&gt;0,DetailUniao!C584&lt;&gt;2),OR(DetailUniao!F585&gt;0,DetailUniao!C585&lt;&gt;2),OR(DetailUniao!F586&gt;0,DetailUniao!C586&lt;&gt;2))</f>
        <v>1</v>
      </c>
      <c r="G80" t="str">
        <f>IF((COUNTIF(DetailUniao!G580:G586,"x") &gt; 0), "x", "")</f>
        <v/>
      </c>
      <c r="H80" s="14" t="str">
        <f>IF((COUNTIF(DetailUniao!H580:H586,"x") &gt; 0), "x", "")</f>
        <v/>
      </c>
      <c r="I80" s="14" t="str">
        <f>IF((COUNTIF(DetailUniao!I580:I586,"x") &gt; 0), "x", "")</f>
        <v/>
      </c>
      <c r="J80" s="34" t="str">
        <f>IF((COUNTIF(DetailUniao!J580:J586,"x") &gt; 0), "x", "")</f>
        <v/>
      </c>
      <c r="K80" s="14" t="str">
        <f>IF((COUNTIF(DetailUniao!K580:K586,"x") &gt; 0), "x", "")</f>
        <v/>
      </c>
      <c r="L80" s="14" t="str">
        <f>IF((COUNTIF(DetailUniao!L580:L586,"x") &gt; 0), "x", "")</f>
        <v/>
      </c>
      <c r="M80" s="14" t="str">
        <f>IF((COUNTIF(DetailUniao!M580:M586,"x") &gt; 0), "x", "")</f>
        <v/>
      </c>
      <c r="N80" s="14" t="str">
        <f>IF((COUNTIF(DetailUniao!N580:N586,"x") &gt; 0), "x", "")</f>
        <v/>
      </c>
      <c r="O80" s="34" t="str">
        <f>IF((COUNTIF(DetailUniao!O580:O586,"x") &gt; 0), "x", "")</f>
        <v/>
      </c>
      <c r="P80" s="14" t="str">
        <f>IF((COUNTIF(DetailUniao!P580:P586,"x") &gt; 0), "x", "")</f>
        <v/>
      </c>
      <c r="Q80" s="14" t="str">
        <f>IF((COUNTIF(DetailUniao!Q580:Q586,"x") &gt; 0), "x", "")</f>
        <v/>
      </c>
      <c r="R80" s="14" t="str">
        <f>IF((COUNTIF(DetailUniao!R580:R586,"x") &gt; 0), "x", "")</f>
        <v/>
      </c>
      <c r="S80" s="14" t="str">
        <f>IF((COUNTIF(DetailUniao!S580:S586,"x") &gt; 0), "x", "")</f>
        <v/>
      </c>
      <c r="T80" s="14" t="str">
        <f>IF((COUNTIF(DetailUniao!T580:T586,"x") &gt; 0), "x", "")</f>
        <v/>
      </c>
      <c r="U80" s="34" t="str">
        <f>IF((COUNTIF(DetailUniao!U580:U586,"x") &gt; 0), "x", "")</f>
        <v/>
      </c>
      <c r="V80" s="14" t="str">
        <f>IF((COUNTIF(DetailUniao!V580:V586,"x") &gt; 0), "x", "")</f>
        <v/>
      </c>
      <c r="W80" s="14" t="str">
        <f>IF((COUNTIF(DetailUniao!W580:W586,"x") &gt; 0), "x", "")</f>
        <v/>
      </c>
      <c r="X80" s="14" t="str">
        <f>IF((COUNTIF(DetailUniao!X580:X586,"x") &gt; 0), "x", "")</f>
        <v/>
      </c>
      <c r="Y80" s="14" t="str">
        <f>IF((COUNTIF(DetailUniao!Y580:Y586,"x") &gt; 0), "x", "")</f>
        <v/>
      </c>
      <c r="Z80" s="34" t="str">
        <f>IF((COUNTIF(DetailUniao!Z580:Z586,"x") &gt; 0), "x", "")</f>
        <v/>
      </c>
      <c r="AA80" s="14" t="str">
        <f>IF((COUNTIF(DetailUniao!AA580:AA586,"x") &gt; 0), "x", "")</f>
        <v/>
      </c>
      <c r="AB80" s="14" t="str">
        <f>IF((COUNTIF(DetailUniao!AB580:AB586,"x") &gt; 0), "x", "")</f>
        <v/>
      </c>
      <c r="AC80" s="14" t="str">
        <f>IF((COUNTIF(DetailUniao!AC580:AC586,"x") &gt; 0), "x", "")</f>
        <v/>
      </c>
      <c r="AD80" s="14" t="str">
        <f>IF((COUNTIF(DetailUniao!AD580:AD586,"x") &gt; 0), "x", "")</f>
        <v/>
      </c>
      <c r="AE80" s="14" t="str">
        <f>IF((COUNTIF(DetailUniao!AE580:AE586,"x") &gt; 0), "x", "")</f>
        <v/>
      </c>
      <c r="AF80" s="34" t="str">
        <f>IF((COUNTIF(DetailUniao!AF580:AF586,"x") &gt; 0), "x", "")</f>
        <v/>
      </c>
      <c r="AG80" s="14" t="str">
        <f>IF((COUNTIF(DetailUniao!AG580:AG586,"x") &gt; 0), "x", "")</f>
        <v/>
      </c>
      <c r="AH80" s="14" t="str">
        <f>IF((COUNTIF(DetailUniao!AH580:AH586,"x") &gt; 0), "x", "")</f>
        <v/>
      </c>
      <c r="AI80" s="14" t="str">
        <f>IF((COUNTIF(DetailUniao!AI580:AI586,"x") &gt; 0), "x", "")</f>
        <v/>
      </c>
      <c r="AJ80" s="34" t="str">
        <f>IF((COUNTIF(DetailUniao!AJ580:AJ586,"x") &gt; 0), "x", "")</f>
        <v/>
      </c>
      <c r="AK80" s="14" t="str">
        <f>IF((COUNTIF(DetailUniao!AK580:AK586,"x") &gt; 0), "x", "")</f>
        <v/>
      </c>
    </row>
    <row r="81" spans="1:37" x14ac:dyDescent="0.2">
      <c r="A81" t="s">
        <v>559</v>
      </c>
      <c r="B81" t="s">
        <v>581</v>
      </c>
      <c r="C81">
        <v>0</v>
      </c>
      <c r="D81">
        <v>0</v>
      </c>
      <c r="E81" t="b">
        <f>AND(OR(DetailUniao!F589&gt;0,DetailUniao!C589&lt;&gt;1),OR(DetailUniao!F590&gt;0,DetailUniao!C590&lt;&gt;1),OR(DetailUniao!F591&gt;0,DetailUniao!C591&lt;&gt;1),OR(DetailUniao!F592&gt;0,DetailUniao!C592&lt;&gt;1),OR(DetailUniao!F593&gt;0,DetailUniao!C593&lt;&gt;1),OR(DetailUniao!F594&gt;0,DetailUniao!C594&lt;&gt;1),OR(DetailUniao!F595&gt;0,DetailUniao!C595&lt;&gt;1),OR(DetailUniao!F596&gt;0,DetailUniao!C596&lt;&gt;1),OR(DetailUniao!F597&gt;0,DetailUniao!C597&lt;&gt;1),OR(DetailUniao!F598&gt;0,DetailUniao!C598&lt;&gt;1))</f>
        <v>1</v>
      </c>
      <c r="F81" t="b">
        <f>AND(OR(DetailUniao!F589&gt;0,DetailUniao!C589&lt;&gt;2),OR(DetailUniao!F590&gt;0,DetailUniao!C590&lt;&gt;2),OR(DetailUniao!F591&gt;0,DetailUniao!C591&lt;&gt;2),OR(DetailUniao!F592&gt;0,DetailUniao!C592&lt;&gt;2),OR(DetailUniao!F593&gt;0,DetailUniao!C593&lt;&gt;2),OR(DetailUniao!F594&gt;0,DetailUniao!C594&lt;&gt;2),OR(DetailUniao!F595&gt;0,DetailUniao!C595&lt;&gt;2),OR(DetailUniao!F596&gt;0,DetailUniao!C596&lt;&gt;2),OR(DetailUniao!F597&gt;0,DetailUniao!C597&lt;&gt;2),OR(DetailUniao!F598&gt;0,DetailUniao!C598&lt;&gt;2))</f>
        <v>1</v>
      </c>
      <c r="G81" t="str">
        <f>IF((COUNTIF(DetailUniao!G588:G598,"x") &gt; 0), "x", "")</f>
        <v/>
      </c>
      <c r="H81" s="14" t="str">
        <f>IF((COUNTIF(DetailUniao!H588:H598,"x") &gt; 0), "x", "")</f>
        <v/>
      </c>
      <c r="I81" s="14" t="str">
        <f>IF((COUNTIF(DetailUniao!I588:I598,"x") &gt; 0), "x", "")</f>
        <v/>
      </c>
      <c r="J81" s="34" t="str">
        <f>IF((COUNTIF(DetailUniao!J588:J598,"x") &gt; 0), "x", "")</f>
        <v/>
      </c>
      <c r="K81" s="14" t="str">
        <f>IF((COUNTIF(DetailUniao!K588:K598,"x") &gt; 0), "x", "")</f>
        <v/>
      </c>
      <c r="L81" s="14" t="str">
        <f>IF((COUNTIF(DetailUniao!L588:L598,"x") &gt; 0), "x", "")</f>
        <v/>
      </c>
      <c r="M81" s="14" t="str">
        <f>IF((COUNTIF(DetailUniao!M588:M598,"x") &gt; 0), "x", "")</f>
        <v/>
      </c>
      <c r="N81" s="14" t="str">
        <f>IF((COUNTIF(DetailUniao!N588:N598,"x") &gt; 0), "x", "")</f>
        <v/>
      </c>
      <c r="O81" s="34" t="str">
        <f>IF((COUNTIF(DetailUniao!O588:O598,"x") &gt; 0), "x", "")</f>
        <v/>
      </c>
      <c r="P81" s="14" t="str">
        <f>IF((COUNTIF(DetailUniao!P588:P598,"x") &gt; 0), "x", "")</f>
        <v/>
      </c>
      <c r="Q81" s="14" t="str">
        <f>IF((COUNTIF(DetailUniao!Q588:Q598,"x") &gt; 0), "x", "")</f>
        <v/>
      </c>
      <c r="R81" s="14" t="str">
        <f>IF((COUNTIF(DetailUniao!R588:R598,"x") &gt; 0), "x", "")</f>
        <v/>
      </c>
      <c r="S81" s="14" t="str">
        <f>IF((COUNTIF(DetailUniao!S588:S598,"x") &gt; 0), "x", "")</f>
        <v/>
      </c>
      <c r="T81" s="14" t="str">
        <f>IF((COUNTIF(DetailUniao!T588:T598,"x") &gt; 0), "x", "")</f>
        <v/>
      </c>
      <c r="U81" s="34" t="str">
        <f>IF((COUNTIF(DetailUniao!U588:U598,"x") &gt; 0), "x", "")</f>
        <v/>
      </c>
      <c r="V81" s="14" t="str">
        <f>IF((COUNTIF(DetailUniao!V588:V598,"x") &gt; 0), "x", "")</f>
        <v/>
      </c>
      <c r="W81" s="14" t="str">
        <f>IF((COUNTIF(DetailUniao!W588:W598,"x") &gt; 0), "x", "")</f>
        <v/>
      </c>
      <c r="X81" s="14" t="str">
        <f>IF((COUNTIF(DetailUniao!X588:X598,"x") &gt; 0), "x", "")</f>
        <v/>
      </c>
      <c r="Y81" s="14" t="str">
        <f>IF((COUNTIF(DetailUniao!Y588:Y598,"x") &gt; 0), "x", "")</f>
        <v/>
      </c>
      <c r="Z81" s="34" t="str">
        <f>IF((COUNTIF(DetailUniao!Z588:Z598,"x") &gt; 0), "x", "")</f>
        <v/>
      </c>
      <c r="AA81" s="14" t="str">
        <f>IF((COUNTIF(DetailUniao!AA588:AA598,"x") &gt; 0), "x", "")</f>
        <v/>
      </c>
      <c r="AB81" s="14" t="str">
        <f>IF((COUNTIF(DetailUniao!AB588:AB598,"x") &gt; 0), "x", "")</f>
        <v/>
      </c>
      <c r="AC81" s="14" t="str">
        <f>IF((COUNTIF(DetailUniao!AC588:AC598,"x") &gt; 0), "x", "")</f>
        <v/>
      </c>
      <c r="AD81" s="14" t="str">
        <f>IF((COUNTIF(DetailUniao!AD588:AD598,"x") &gt; 0), "x", "")</f>
        <v/>
      </c>
      <c r="AE81" s="14" t="str">
        <f>IF((COUNTIF(DetailUniao!AE588:AE598,"x") &gt; 0), "x", "")</f>
        <v/>
      </c>
      <c r="AF81" s="34" t="str">
        <f>IF((COUNTIF(DetailUniao!AF588:AF598,"x") &gt; 0), "x", "")</f>
        <v/>
      </c>
      <c r="AG81" s="14" t="str">
        <f>IF((COUNTIF(DetailUniao!AG588:AG598,"x") &gt; 0), "x", "")</f>
        <v/>
      </c>
      <c r="AH81" s="14" t="str">
        <f>IF((COUNTIF(DetailUniao!AH588:AH598,"x") &gt; 0), "x", "")</f>
        <v/>
      </c>
      <c r="AI81" s="14" t="str">
        <f>IF((COUNTIF(DetailUniao!AI588:AI598,"x") &gt; 0), "x", "")</f>
        <v/>
      </c>
      <c r="AJ81" s="34" t="str">
        <f>IF((COUNTIF(DetailUniao!AJ588:AJ598,"x") &gt; 0), "x", "")</f>
        <v/>
      </c>
      <c r="AK81" s="14" t="str">
        <f>IF((COUNTIF(DetailUniao!AK588:AK598,"x") &gt; 0), "x", "")</f>
        <v/>
      </c>
    </row>
    <row r="82" spans="1:37" x14ac:dyDescent="0.2">
      <c r="A82" t="s">
        <v>559</v>
      </c>
      <c r="B82" t="s">
        <v>394</v>
      </c>
      <c r="C82">
        <v>0</v>
      </c>
      <c r="D82">
        <v>0</v>
      </c>
      <c r="E82" t="b">
        <f>AND(OR(DetailUniao!F601&gt;0,DetailUniao!C601&lt;&gt;1),OR(DetailUniao!F602&gt;0,DetailUniao!C602&lt;&gt;1),OR(DetailUniao!F603&gt;0,DetailUniao!C603&lt;&gt;1),OR(DetailUniao!F604&gt;0,DetailUniao!C604&lt;&gt;1),OR(DetailUniao!F605&gt;0,DetailUniao!C605&lt;&gt;1),OR(DetailUniao!F606&gt;0,DetailUniao!C606&lt;&gt;1),OR(DetailUniao!F607&gt;0,DetailUniao!C607&lt;&gt;1),OR(DetailUniao!F608&gt;0,DetailUniao!C608&lt;&gt;1),OR(DetailUniao!F609&gt;0,DetailUniao!C609&lt;&gt;1),OR(DetailUniao!F610&gt;0,DetailUniao!C610&lt;&gt;1))</f>
        <v>1</v>
      </c>
      <c r="F82" t="b">
        <f>AND(OR(DetailUniao!F601&gt;0,DetailUniao!C601&lt;&gt;2),OR(DetailUniao!F602&gt;0,DetailUniao!C602&lt;&gt;2),OR(DetailUniao!F603&gt;0,DetailUniao!C603&lt;&gt;2),OR(DetailUniao!F604&gt;0,DetailUniao!C604&lt;&gt;2),OR(DetailUniao!F605&gt;0,DetailUniao!C605&lt;&gt;2),OR(DetailUniao!F606&gt;0,DetailUniao!C606&lt;&gt;2),OR(DetailUniao!F607&gt;0,DetailUniao!C607&lt;&gt;2),OR(DetailUniao!F608&gt;0,DetailUniao!C608&lt;&gt;2),OR(DetailUniao!F609&gt;0,DetailUniao!C609&lt;&gt;2),OR(DetailUniao!F610&gt;0,DetailUniao!C610&lt;&gt;2))</f>
        <v>1</v>
      </c>
      <c r="G82" t="str">
        <f>IF((COUNTIF(DetailUniao!G600:G610,"x") &gt; 0), "x", "")</f>
        <v/>
      </c>
      <c r="H82" s="14" t="str">
        <f>IF((COUNTIF(DetailUniao!H600:H610,"x") &gt; 0), "x", "")</f>
        <v/>
      </c>
      <c r="I82" s="14" t="str">
        <f>IF((COUNTIF(DetailUniao!I600:I610,"x") &gt; 0), "x", "")</f>
        <v/>
      </c>
      <c r="J82" s="34" t="str">
        <f>IF((COUNTIF(DetailUniao!J600:J610,"x") &gt; 0), "x", "")</f>
        <v/>
      </c>
      <c r="K82" s="14" t="str">
        <f>IF((COUNTIF(DetailUniao!K600:K610,"x") &gt; 0), "x", "")</f>
        <v/>
      </c>
      <c r="L82" s="14" t="str">
        <f>IF((COUNTIF(DetailUniao!L600:L610,"x") &gt; 0), "x", "")</f>
        <v/>
      </c>
      <c r="M82" s="14" t="str">
        <f>IF((COUNTIF(DetailUniao!M600:M610,"x") &gt; 0), "x", "")</f>
        <v/>
      </c>
      <c r="N82" s="14" t="str">
        <f>IF((COUNTIF(DetailUniao!N600:N610,"x") &gt; 0), "x", "")</f>
        <v/>
      </c>
      <c r="O82" s="34" t="str">
        <f>IF((COUNTIF(DetailUniao!O600:O610,"x") &gt; 0), "x", "")</f>
        <v/>
      </c>
      <c r="P82" s="14" t="str">
        <f>IF((COUNTIF(DetailUniao!P600:P610,"x") &gt; 0), "x", "")</f>
        <v/>
      </c>
      <c r="Q82" s="14" t="str">
        <f>IF((COUNTIF(DetailUniao!Q600:Q610,"x") &gt; 0), "x", "")</f>
        <v/>
      </c>
      <c r="R82" s="14" t="str">
        <f>IF((COUNTIF(DetailUniao!R600:R610,"x") &gt; 0), "x", "")</f>
        <v/>
      </c>
      <c r="S82" s="14" t="str">
        <f>IF((COUNTIF(DetailUniao!S600:S610,"x") &gt; 0), "x", "")</f>
        <v/>
      </c>
      <c r="T82" s="14" t="str">
        <f>IF((COUNTIF(DetailUniao!T600:T610,"x") &gt; 0), "x", "")</f>
        <v/>
      </c>
      <c r="U82" s="34" t="str">
        <f>IF((COUNTIF(DetailUniao!U600:U610,"x") &gt; 0), "x", "")</f>
        <v/>
      </c>
      <c r="V82" s="14" t="str">
        <f>IF((COUNTIF(DetailUniao!V600:V610,"x") &gt; 0), "x", "")</f>
        <v/>
      </c>
      <c r="W82" s="14" t="str">
        <f>IF((COUNTIF(DetailUniao!W600:W610,"x") &gt; 0), "x", "")</f>
        <v/>
      </c>
      <c r="X82" s="14" t="str">
        <f>IF((COUNTIF(DetailUniao!X600:X610,"x") &gt; 0), "x", "")</f>
        <v/>
      </c>
      <c r="Y82" s="14" t="str">
        <f>IF((COUNTIF(DetailUniao!Y600:Y610,"x") &gt; 0), "x", "")</f>
        <v/>
      </c>
      <c r="Z82" s="34" t="str">
        <f>IF((COUNTIF(DetailUniao!Z600:Z610,"x") &gt; 0), "x", "")</f>
        <v/>
      </c>
      <c r="AA82" s="14" t="str">
        <f>IF((COUNTIF(DetailUniao!AA600:AA610,"x") &gt; 0), "x", "")</f>
        <v/>
      </c>
      <c r="AB82" s="14" t="str">
        <f>IF((COUNTIF(DetailUniao!AB600:AB610,"x") &gt; 0), "x", "")</f>
        <v/>
      </c>
      <c r="AC82" s="14" t="str">
        <f>IF((COUNTIF(DetailUniao!AC600:AC610,"x") &gt; 0), "x", "")</f>
        <v/>
      </c>
      <c r="AD82" s="14" t="str">
        <f>IF((COUNTIF(DetailUniao!AD600:AD610,"x") &gt; 0), "x", "")</f>
        <v/>
      </c>
      <c r="AE82" s="14" t="str">
        <f>IF((COUNTIF(DetailUniao!AE600:AE610,"x") &gt; 0), "x", "")</f>
        <v/>
      </c>
      <c r="AF82" s="34" t="str">
        <f>IF((COUNTIF(DetailUniao!AF600:AF610,"x") &gt; 0), "x", "")</f>
        <v/>
      </c>
      <c r="AG82" s="14" t="str">
        <f>IF((COUNTIF(DetailUniao!AG600:AG610,"x") &gt; 0), "x", "")</f>
        <v/>
      </c>
      <c r="AH82" s="14" t="str">
        <f>IF((COUNTIF(DetailUniao!AH600:AH610,"x") &gt; 0), "x", "")</f>
        <v/>
      </c>
      <c r="AI82" s="14" t="str">
        <f>IF((COUNTIF(DetailUniao!AI600:AI610,"x") &gt; 0), "x", "")</f>
        <v/>
      </c>
      <c r="AJ82" s="34" t="str">
        <f>IF((COUNTIF(DetailUniao!AJ600:AJ610,"x") &gt; 0), "x", "")</f>
        <v/>
      </c>
      <c r="AK82" s="14" t="str">
        <f>IF((COUNTIF(DetailUniao!AK600:AK610,"x") &gt; 0), "x", "")</f>
        <v/>
      </c>
    </row>
    <row r="83" spans="1:37" x14ac:dyDescent="0.2">
      <c r="A83" t="s">
        <v>559</v>
      </c>
      <c r="B83" t="s">
        <v>423</v>
      </c>
      <c r="C83">
        <v>0</v>
      </c>
      <c r="D83">
        <v>0</v>
      </c>
      <c r="E83" t="b">
        <f>AND(OR(DetailUniao!F613&gt;0,DetailUniao!C613&lt;&gt;1),OR(DetailUniao!F614&gt;0,DetailUniao!C614&lt;&gt;1),OR(DetailUniao!F615&gt;0,DetailUniao!C615&lt;&gt;1),OR(DetailUniao!F616&gt;0,DetailUniao!C616&lt;&gt;1),OR(DetailUniao!F617&gt;0,DetailUniao!C617&lt;&gt;1))</f>
        <v>1</v>
      </c>
      <c r="F83" t="b">
        <f>AND(OR(DetailUniao!F613&gt;0,DetailUniao!C613&lt;&gt;2),OR(DetailUniao!F614&gt;0,DetailUniao!C614&lt;&gt;2),OR(DetailUniao!F615&gt;0,DetailUniao!C615&lt;&gt;2),OR(DetailUniao!F616&gt;0,DetailUniao!C616&lt;&gt;2),OR(DetailUniao!F617&gt;0,DetailUniao!C617&lt;&gt;2))</f>
        <v>1</v>
      </c>
      <c r="G83" t="str">
        <f>IF((COUNTIF(DetailUniao!G612:G617,"x") &gt; 0), "x", "")</f>
        <v/>
      </c>
      <c r="H83" s="14" t="str">
        <f>IF((COUNTIF(DetailUniao!H612:H617,"x") &gt; 0), "x", "")</f>
        <v/>
      </c>
      <c r="I83" s="14" t="str">
        <f>IF((COUNTIF(DetailUniao!I612:I617,"x") &gt; 0), "x", "")</f>
        <v/>
      </c>
      <c r="J83" s="34" t="str">
        <f>IF((COUNTIF(DetailUniao!J612:J617,"x") &gt; 0), "x", "")</f>
        <v/>
      </c>
      <c r="K83" s="14" t="str">
        <f>IF((COUNTIF(DetailUniao!K612:K617,"x") &gt; 0), "x", "")</f>
        <v/>
      </c>
      <c r="L83" s="14" t="str">
        <f>IF((COUNTIF(DetailUniao!L612:L617,"x") &gt; 0), "x", "")</f>
        <v/>
      </c>
      <c r="M83" s="14" t="str">
        <f>IF((COUNTIF(DetailUniao!M612:M617,"x") &gt; 0), "x", "")</f>
        <v/>
      </c>
      <c r="N83" s="14" t="str">
        <f>IF((COUNTIF(DetailUniao!N612:N617,"x") &gt; 0), "x", "")</f>
        <v/>
      </c>
      <c r="O83" s="34" t="str">
        <f>IF((COUNTIF(DetailUniao!O612:O617,"x") &gt; 0), "x", "")</f>
        <v/>
      </c>
      <c r="P83" s="14" t="str">
        <f>IF((COUNTIF(DetailUniao!P612:P617,"x") &gt; 0), "x", "")</f>
        <v/>
      </c>
      <c r="Q83" s="14" t="str">
        <f>IF((COUNTIF(DetailUniao!Q612:Q617,"x") &gt; 0), "x", "")</f>
        <v/>
      </c>
      <c r="R83" s="14" t="str">
        <f>IF((COUNTIF(DetailUniao!R612:R617,"x") &gt; 0), "x", "")</f>
        <v/>
      </c>
      <c r="S83" s="14" t="str">
        <f>IF((COUNTIF(DetailUniao!S612:S617,"x") &gt; 0), "x", "")</f>
        <v/>
      </c>
      <c r="T83" s="14" t="str">
        <f>IF((COUNTIF(DetailUniao!T612:T617,"x") &gt; 0), "x", "")</f>
        <v/>
      </c>
      <c r="U83" s="34" t="str">
        <f>IF((COUNTIF(DetailUniao!U612:U617,"x") &gt; 0), "x", "")</f>
        <v/>
      </c>
      <c r="V83" s="14" t="str">
        <f>IF((COUNTIF(DetailUniao!V612:V617,"x") &gt; 0), "x", "")</f>
        <v/>
      </c>
      <c r="W83" s="14" t="str">
        <f>IF((COUNTIF(DetailUniao!W612:W617,"x") &gt; 0), "x", "")</f>
        <v/>
      </c>
      <c r="X83" s="14" t="str">
        <f>IF((COUNTIF(DetailUniao!X612:X617,"x") &gt; 0), "x", "")</f>
        <v/>
      </c>
      <c r="Y83" s="14" t="str">
        <f>IF((COUNTIF(DetailUniao!Y612:Y617,"x") &gt; 0), "x", "")</f>
        <v/>
      </c>
      <c r="Z83" s="34" t="str">
        <f>IF((COUNTIF(DetailUniao!Z612:Z617,"x") &gt; 0), "x", "")</f>
        <v/>
      </c>
      <c r="AA83" s="14" t="str">
        <f>IF((COUNTIF(DetailUniao!AA612:AA617,"x") &gt; 0), "x", "")</f>
        <v/>
      </c>
      <c r="AB83" s="14" t="str">
        <f>IF((COUNTIF(DetailUniao!AB612:AB617,"x") &gt; 0), "x", "")</f>
        <v/>
      </c>
      <c r="AC83" s="14" t="str">
        <f>IF((COUNTIF(DetailUniao!AC612:AC617,"x") &gt; 0), "x", "")</f>
        <v/>
      </c>
      <c r="AD83" s="14" t="str">
        <f>IF((COUNTIF(DetailUniao!AD612:AD617,"x") &gt; 0), "x", "")</f>
        <v/>
      </c>
      <c r="AE83" s="14" t="str">
        <f>IF((COUNTIF(DetailUniao!AE612:AE617,"x") &gt; 0), "x", "")</f>
        <v/>
      </c>
      <c r="AF83" s="34" t="str">
        <f>IF((COUNTIF(DetailUniao!AF612:AF617,"x") &gt; 0), "x", "")</f>
        <v/>
      </c>
      <c r="AG83" s="14" t="str">
        <f>IF((COUNTIF(DetailUniao!AG612:AG617,"x") &gt; 0), "x", "")</f>
        <v/>
      </c>
      <c r="AH83" s="14" t="str">
        <f>IF((COUNTIF(DetailUniao!AH612:AH617,"x") &gt; 0), "x", "")</f>
        <v/>
      </c>
      <c r="AI83" s="14" t="str">
        <f>IF((COUNTIF(DetailUniao!AI612:AI617,"x") &gt; 0), "x", "")</f>
        <v/>
      </c>
      <c r="AJ83" s="34" t="str">
        <f>IF((COUNTIF(DetailUniao!AJ612:AJ617,"x") &gt; 0), "x", "")</f>
        <v/>
      </c>
      <c r="AK83" s="14" t="str">
        <f>IF((COUNTIF(DetailUniao!AK612:AK617,"x") &gt; 0), "x", "")</f>
        <v/>
      </c>
    </row>
    <row r="84" spans="1:37" x14ac:dyDescent="0.2">
      <c r="A84" t="s">
        <v>559</v>
      </c>
      <c r="B84" t="s">
        <v>191</v>
      </c>
      <c r="C84">
        <v>0</v>
      </c>
      <c r="D84">
        <v>0</v>
      </c>
      <c r="E84" t="b">
        <f>AND(OR(DetailUniao!F620&gt;0,DetailUniao!C620&lt;&gt;1),OR(DetailUniao!F621&gt;0,DetailUniao!C621&lt;&gt;1),OR(DetailUniao!F622&gt;0,DetailUniao!C622&lt;&gt;1),OR(DetailUniao!F623&gt;0,DetailUniao!C623&lt;&gt;1),OR(DetailUniao!F624&gt;0,DetailUniao!C624&lt;&gt;1))</f>
        <v>1</v>
      </c>
      <c r="F84" t="b">
        <f>AND(OR(DetailUniao!F620&gt;0,DetailUniao!C620&lt;&gt;2),OR(DetailUniao!F621&gt;0,DetailUniao!C621&lt;&gt;2),OR(DetailUniao!F622&gt;0,DetailUniao!C622&lt;&gt;2),OR(DetailUniao!F623&gt;0,DetailUniao!C623&lt;&gt;2),OR(DetailUniao!F624&gt;0,DetailUniao!C624&lt;&gt;2))</f>
        <v>1</v>
      </c>
      <c r="G84" t="str">
        <f>IF((COUNTIF(DetailUniao!G619:G624,"x") &gt; 0), "x", "")</f>
        <v/>
      </c>
      <c r="H84" s="14" t="str">
        <f>IF((COUNTIF(DetailUniao!H619:H624,"x") &gt; 0), "x", "")</f>
        <v/>
      </c>
      <c r="I84" s="14" t="str">
        <f>IF((COUNTIF(DetailUniao!I619:I624,"x") &gt; 0), "x", "")</f>
        <v/>
      </c>
      <c r="J84" s="34" t="str">
        <f>IF((COUNTIF(DetailUniao!J619:J624,"x") &gt; 0), "x", "")</f>
        <v/>
      </c>
      <c r="K84" s="14" t="str">
        <f>IF((COUNTIF(DetailUniao!K619:K624,"x") &gt; 0), "x", "")</f>
        <v/>
      </c>
      <c r="L84" s="14" t="str">
        <f>IF((COUNTIF(DetailUniao!L619:L624,"x") &gt; 0), "x", "")</f>
        <v/>
      </c>
      <c r="M84" s="14" t="str">
        <f>IF((COUNTIF(DetailUniao!M619:M624,"x") &gt; 0), "x", "")</f>
        <v/>
      </c>
      <c r="N84" s="14" t="str">
        <f>IF((COUNTIF(DetailUniao!N619:N624,"x") &gt; 0), "x", "")</f>
        <v/>
      </c>
      <c r="O84" s="34" t="str">
        <f>IF((COUNTIF(DetailUniao!O619:O624,"x") &gt; 0), "x", "")</f>
        <v/>
      </c>
      <c r="P84" s="14" t="str">
        <f>IF((COUNTIF(DetailUniao!P619:P624,"x") &gt; 0), "x", "")</f>
        <v/>
      </c>
      <c r="Q84" s="14" t="str">
        <f>IF((COUNTIF(DetailUniao!Q619:Q624,"x") &gt; 0), "x", "")</f>
        <v/>
      </c>
      <c r="R84" s="14" t="str">
        <f>IF((COUNTIF(DetailUniao!R619:R624,"x") &gt; 0), "x", "")</f>
        <v/>
      </c>
      <c r="S84" s="14" t="str">
        <f>IF((COUNTIF(DetailUniao!S619:S624,"x") &gt; 0), "x", "")</f>
        <v/>
      </c>
      <c r="T84" s="14" t="str">
        <f>IF((COUNTIF(DetailUniao!T619:T624,"x") &gt; 0), "x", "")</f>
        <v/>
      </c>
      <c r="U84" s="34" t="str">
        <f>IF((COUNTIF(DetailUniao!U619:U624,"x") &gt; 0), "x", "")</f>
        <v/>
      </c>
      <c r="V84" s="14" t="str">
        <f>IF((COUNTIF(DetailUniao!V619:V624,"x") &gt; 0), "x", "")</f>
        <v/>
      </c>
      <c r="W84" s="14" t="str">
        <f>IF((COUNTIF(DetailUniao!W619:W624,"x") &gt; 0), "x", "")</f>
        <v/>
      </c>
      <c r="X84" s="14" t="str">
        <f>IF((COUNTIF(DetailUniao!X619:X624,"x") &gt; 0), "x", "")</f>
        <v/>
      </c>
      <c r="Y84" s="14" t="str">
        <f>IF((COUNTIF(DetailUniao!Y619:Y624,"x") &gt; 0), "x", "")</f>
        <v/>
      </c>
      <c r="Z84" s="34" t="str">
        <f>IF((COUNTIF(DetailUniao!Z619:Z624,"x") &gt; 0), "x", "")</f>
        <v/>
      </c>
      <c r="AA84" s="14" t="str">
        <f>IF((COUNTIF(DetailUniao!AA619:AA624,"x") &gt; 0), "x", "")</f>
        <v/>
      </c>
      <c r="AB84" s="14" t="str">
        <f>IF((COUNTIF(DetailUniao!AB619:AB624,"x") &gt; 0), "x", "")</f>
        <v/>
      </c>
      <c r="AC84" s="14" t="str">
        <f>IF((COUNTIF(DetailUniao!AC619:AC624,"x") &gt; 0), "x", "")</f>
        <v/>
      </c>
      <c r="AD84" s="14" t="str">
        <f>IF((COUNTIF(DetailUniao!AD619:AD624,"x") &gt; 0), "x", "")</f>
        <v/>
      </c>
      <c r="AE84" s="14" t="str">
        <f>IF((COUNTIF(DetailUniao!AE619:AE624,"x") &gt; 0), "x", "")</f>
        <v/>
      </c>
      <c r="AF84" s="34" t="str">
        <f>IF((COUNTIF(DetailUniao!AF619:AF624,"x") &gt; 0), "x", "")</f>
        <v/>
      </c>
      <c r="AG84" s="14" t="str">
        <f>IF((COUNTIF(DetailUniao!AG619:AG624,"x") &gt; 0), "x", "")</f>
        <v/>
      </c>
      <c r="AH84" s="14" t="str">
        <f>IF((COUNTIF(DetailUniao!AH619:AH624,"x") &gt; 0), "x", "")</f>
        <v/>
      </c>
      <c r="AI84" s="14" t="str">
        <f>IF((COUNTIF(DetailUniao!AI619:AI624,"x") &gt; 0), "x", "")</f>
        <v/>
      </c>
      <c r="AJ84" s="34" t="str">
        <f>IF((COUNTIF(DetailUniao!AJ619:AJ624,"x") &gt; 0), "x", "")</f>
        <v/>
      </c>
      <c r="AK84" s="14" t="str">
        <f>IF((COUNTIF(DetailUniao!AK619:AK624,"x") &gt; 0), "x", "")</f>
        <v/>
      </c>
    </row>
    <row r="85" spans="1:37" x14ac:dyDescent="0.2">
      <c r="A85" t="s">
        <v>559</v>
      </c>
      <c r="B85" t="s">
        <v>825</v>
      </c>
      <c r="C85">
        <v>0</v>
      </c>
      <c r="D85">
        <v>0</v>
      </c>
      <c r="E85" t="b">
        <f>AND(OR(DetailUniao!F627&gt;0,DetailUniao!C627&lt;&gt;1),OR(DetailUniao!F628&gt;0,DetailUniao!C628&lt;&gt;1),OR(DetailUniao!F629&gt;0,DetailUniao!C629&lt;&gt;1),OR(DetailUniao!F630&gt;0,DetailUniao!C630&lt;&gt;1),OR(DetailUniao!F631&gt;0,DetailUniao!C631&lt;&gt;1),OR(DetailUniao!F632&gt;0,DetailUniao!C632&lt;&gt;1),OR(DetailUniao!F633&gt;0,DetailUniao!C633&lt;&gt;1))</f>
        <v>1</v>
      </c>
      <c r="F85" t="b">
        <f>AND(OR(DetailUniao!F627&gt;0,DetailUniao!C627&lt;&gt;2),OR(DetailUniao!F628&gt;0,DetailUniao!C628&lt;&gt;2),OR(DetailUniao!F629&gt;0,DetailUniao!C629&lt;&gt;2),OR(DetailUniao!F630&gt;0,DetailUniao!C630&lt;&gt;2),OR(DetailUniao!F631&gt;0,DetailUniao!C631&lt;&gt;2),OR(DetailUniao!F632&gt;0,DetailUniao!C632&lt;&gt;2),OR(DetailUniao!F633&gt;0,DetailUniao!C633&lt;&gt;2))</f>
        <v>1</v>
      </c>
      <c r="G85" t="str">
        <f>IF((COUNTIF(DetailUniao!G626:G633,"x") &gt; 0), "x", "")</f>
        <v/>
      </c>
      <c r="H85" s="14" t="str">
        <f>IF((COUNTIF(DetailUniao!H626:H633,"x") &gt; 0), "x", "")</f>
        <v/>
      </c>
      <c r="I85" s="14" t="str">
        <f>IF((COUNTIF(DetailUniao!I626:I633,"x") &gt; 0), "x", "")</f>
        <v/>
      </c>
      <c r="J85" s="34" t="str">
        <f>IF((COUNTIF(DetailUniao!J626:J633,"x") &gt; 0), "x", "")</f>
        <v/>
      </c>
      <c r="K85" s="14" t="str">
        <f>IF((COUNTIF(DetailUniao!K626:K633,"x") &gt; 0), "x", "")</f>
        <v/>
      </c>
      <c r="L85" s="14" t="str">
        <f>IF((COUNTIF(DetailUniao!L626:L633,"x") &gt; 0), "x", "")</f>
        <v/>
      </c>
      <c r="M85" s="14" t="str">
        <f>IF((COUNTIF(DetailUniao!M626:M633,"x") &gt; 0), "x", "")</f>
        <v/>
      </c>
      <c r="N85" s="14" t="str">
        <f>IF((COUNTIF(DetailUniao!N626:N633,"x") &gt; 0), "x", "")</f>
        <v/>
      </c>
      <c r="O85" s="34" t="str">
        <f>IF((COUNTIF(DetailUniao!O626:O633,"x") &gt; 0), "x", "")</f>
        <v/>
      </c>
      <c r="P85" s="14" t="str">
        <f>IF((COUNTIF(DetailUniao!P626:P633,"x") &gt; 0), "x", "")</f>
        <v/>
      </c>
      <c r="Q85" s="14" t="str">
        <f>IF((COUNTIF(DetailUniao!Q626:Q633,"x") &gt; 0), "x", "")</f>
        <v/>
      </c>
      <c r="R85" s="14" t="str">
        <f>IF((COUNTIF(DetailUniao!R626:R633,"x") &gt; 0), "x", "")</f>
        <v/>
      </c>
      <c r="S85" s="14" t="str">
        <f>IF((COUNTIF(DetailUniao!S626:S633,"x") &gt; 0), "x", "")</f>
        <v/>
      </c>
      <c r="T85" s="14" t="str">
        <f>IF((COUNTIF(DetailUniao!T626:T633,"x") &gt; 0), "x", "")</f>
        <v/>
      </c>
      <c r="U85" s="34" t="str">
        <f>IF((COUNTIF(DetailUniao!U626:U633,"x") &gt; 0), "x", "")</f>
        <v/>
      </c>
      <c r="V85" s="14" t="str">
        <f>IF((COUNTIF(DetailUniao!V626:V633,"x") &gt; 0), "x", "")</f>
        <v/>
      </c>
      <c r="W85" s="14" t="str">
        <f>IF((COUNTIF(DetailUniao!W626:W633,"x") &gt; 0), "x", "")</f>
        <v/>
      </c>
      <c r="X85" s="14" t="str">
        <f>IF((COUNTIF(DetailUniao!X626:X633,"x") &gt; 0), "x", "")</f>
        <v/>
      </c>
      <c r="Y85" s="14" t="str">
        <f>IF((COUNTIF(DetailUniao!Y626:Y633,"x") &gt; 0), "x", "")</f>
        <v/>
      </c>
      <c r="Z85" s="34" t="str">
        <f>IF((COUNTIF(DetailUniao!Z626:Z633,"x") &gt; 0), "x", "")</f>
        <v/>
      </c>
      <c r="AA85" s="14" t="str">
        <f>IF((COUNTIF(DetailUniao!AA626:AA633,"x") &gt; 0), "x", "")</f>
        <v/>
      </c>
      <c r="AB85" s="14" t="str">
        <f>IF((COUNTIF(DetailUniao!AB626:AB633,"x") &gt; 0), "x", "")</f>
        <v/>
      </c>
      <c r="AC85" s="14" t="str">
        <f>IF((COUNTIF(DetailUniao!AC626:AC633,"x") &gt; 0), "x", "")</f>
        <v/>
      </c>
      <c r="AD85" s="14" t="str">
        <f>IF((COUNTIF(DetailUniao!AD626:AD633,"x") &gt; 0), "x", "")</f>
        <v/>
      </c>
      <c r="AE85" s="14" t="str">
        <f>IF((COUNTIF(DetailUniao!AE626:AE633,"x") &gt; 0), "x", "")</f>
        <v/>
      </c>
      <c r="AF85" s="34" t="str">
        <f>IF((COUNTIF(DetailUniao!AF626:AF633,"x") &gt; 0), "x", "")</f>
        <v/>
      </c>
      <c r="AG85" s="14" t="str">
        <f>IF((COUNTIF(DetailUniao!AG626:AG633,"x") &gt; 0), "x", "")</f>
        <v/>
      </c>
      <c r="AH85" s="14" t="str">
        <f>IF((COUNTIF(DetailUniao!AH626:AH633,"x") &gt; 0), "x", "")</f>
        <v/>
      </c>
      <c r="AI85" s="14" t="str">
        <f>IF((COUNTIF(DetailUniao!AI626:AI633,"x") &gt; 0), "x", "")</f>
        <v/>
      </c>
      <c r="AJ85" s="34" t="str">
        <f>IF((COUNTIF(DetailUniao!AJ626:AJ633,"x") &gt; 0), "x", "")</f>
        <v/>
      </c>
      <c r="AK85" s="14" t="str">
        <f>IF((COUNTIF(DetailUniao!AK626:AK633,"x") &gt; 0), "x", "")</f>
        <v/>
      </c>
    </row>
    <row r="86" spans="1:37" x14ac:dyDescent="0.2">
      <c r="A86" t="s">
        <v>559</v>
      </c>
      <c r="B86" t="s">
        <v>123</v>
      </c>
      <c r="C86">
        <v>0</v>
      </c>
      <c r="D86">
        <v>0</v>
      </c>
      <c r="E86" t="b">
        <f>AND(OR(DetailUniao!F636&gt;0,DetailUniao!C636&lt;&gt;1),OR(DetailUniao!F637&gt;0,DetailUniao!C637&lt;&gt;1),OR(DetailUniao!F638&gt;0,DetailUniao!C638&lt;&gt;1),OR(DetailUniao!F639&gt;0,DetailUniao!C639&lt;&gt;1),OR(DetailUniao!F640&gt;0,DetailUniao!C640&lt;&gt;1),OR(DetailUniao!F641&gt;0,DetailUniao!C641&lt;&gt;1),OR(DetailUniao!F642&gt;0,DetailUniao!C642&lt;&gt;1),OR(DetailUniao!F643&gt;0,DetailUniao!C643&lt;&gt;1))</f>
        <v>1</v>
      </c>
      <c r="F86" t="b">
        <f>AND(OR(DetailUniao!F636&gt;0,DetailUniao!C636&lt;&gt;2),OR(DetailUniao!F637&gt;0,DetailUniao!C637&lt;&gt;2),OR(DetailUniao!F638&gt;0,DetailUniao!C638&lt;&gt;2),OR(DetailUniao!F639&gt;0,DetailUniao!C639&lt;&gt;2),OR(DetailUniao!F640&gt;0,DetailUniao!C640&lt;&gt;2),OR(DetailUniao!F641&gt;0,DetailUniao!C641&lt;&gt;2),OR(DetailUniao!F642&gt;0,DetailUniao!C642&lt;&gt;2),OR(DetailUniao!F643&gt;0,DetailUniao!C643&lt;&gt;2))</f>
        <v>1</v>
      </c>
      <c r="G86" t="str">
        <f>IF((COUNTIF(DetailUniao!G635:G643,"x") &gt; 0), "x", "")</f>
        <v/>
      </c>
      <c r="H86" s="14" t="str">
        <f>IF((COUNTIF(DetailUniao!H635:H643,"x") &gt; 0), "x", "")</f>
        <v/>
      </c>
      <c r="I86" s="14" t="str">
        <f>IF((COUNTIF(DetailUniao!I635:I643,"x") &gt; 0), "x", "")</f>
        <v/>
      </c>
      <c r="J86" s="34" t="str">
        <f>IF((COUNTIF(DetailUniao!J635:J643,"x") &gt; 0), "x", "")</f>
        <v/>
      </c>
      <c r="K86" s="14" t="str">
        <f>IF((COUNTIF(DetailUniao!K635:K643,"x") &gt; 0), "x", "")</f>
        <v/>
      </c>
      <c r="L86" s="14" t="str">
        <f>IF((COUNTIF(DetailUniao!L635:L643,"x") &gt; 0), "x", "")</f>
        <v/>
      </c>
      <c r="M86" s="14" t="str">
        <f>IF((COUNTIF(DetailUniao!M635:M643,"x") &gt; 0), "x", "")</f>
        <v/>
      </c>
      <c r="N86" s="14" t="str">
        <f>IF((COUNTIF(DetailUniao!N635:N643,"x") &gt; 0), "x", "")</f>
        <v/>
      </c>
      <c r="O86" s="34" t="str">
        <f>IF((COUNTIF(DetailUniao!O635:O643,"x") &gt; 0), "x", "")</f>
        <v/>
      </c>
      <c r="P86" s="14" t="str">
        <f>IF((COUNTIF(DetailUniao!P635:P643,"x") &gt; 0), "x", "")</f>
        <v/>
      </c>
      <c r="Q86" s="14" t="str">
        <f>IF((COUNTIF(DetailUniao!Q635:Q643,"x") &gt; 0), "x", "")</f>
        <v/>
      </c>
      <c r="R86" s="14" t="str">
        <f>IF((COUNTIF(DetailUniao!R635:R643,"x") &gt; 0), "x", "")</f>
        <v/>
      </c>
      <c r="S86" s="14" t="str">
        <f>IF((COUNTIF(DetailUniao!S635:S643,"x") &gt; 0), "x", "")</f>
        <v/>
      </c>
      <c r="T86" s="14" t="str">
        <f>IF((COUNTIF(DetailUniao!T635:T643,"x") &gt; 0), "x", "")</f>
        <v/>
      </c>
      <c r="U86" s="34" t="str">
        <f>IF((COUNTIF(DetailUniao!U635:U643,"x") &gt; 0), "x", "")</f>
        <v/>
      </c>
      <c r="V86" s="14" t="str">
        <f>IF((COUNTIF(DetailUniao!V635:V643,"x") &gt; 0), "x", "")</f>
        <v/>
      </c>
      <c r="W86" s="14" t="str">
        <f>IF((COUNTIF(DetailUniao!W635:W643,"x") &gt; 0), "x", "")</f>
        <v/>
      </c>
      <c r="X86" s="14" t="str">
        <f>IF((COUNTIF(DetailUniao!X635:X643,"x") &gt; 0), "x", "")</f>
        <v/>
      </c>
      <c r="Y86" s="14" t="str">
        <f>IF((COUNTIF(DetailUniao!Y635:Y643,"x") &gt; 0), "x", "")</f>
        <v/>
      </c>
      <c r="Z86" s="34" t="str">
        <f>IF((COUNTIF(DetailUniao!Z635:Z643,"x") &gt; 0), "x", "")</f>
        <v/>
      </c>
      <c r="AA86" s="14" t="str">
        <f>IF((COUNTIF(DetailUniao!AA635:AA643,"x") &gt; 0), "x", "")</f>
        <v/>
      </c>
      <c r="AB86" s="14" t="str">
        <f>IF((COUNTIF(DetailUniao!AB635:AB643,"x") &gt; 0), "x", "")</f>
        <v/>
      </c>
      <c r="AC86" s="14" t="str">
        <f>IF((COUNTIF(DetailUniao!AC635:AC643,"x") &gt; 0), "x", "")</f>
        <v/>
      </c>
      <c r="AD86" s="14" t="str">
        <f>IF((COUNTIF(DetailUniao!AD635:AD643,"x") &gt; 0), "x", "")</f>
        <v/>
      </c>
      <c r="AE86" s="14" t="str">
        <f>IF((COUNTIF(DetailUniao!AE635:AE643,"x") &gt; 0), "x", "")</f>
        <v/>
      </c>
      <c r="AF86" s="34" t="str">
        <f>IF((COUNTIF(DetailUniao!AF635:AF643,"x") &gt; 0), "x", "")</f>
        <v/>
      </c>
      <c r="AG86" s="14" t="str">
        <f>IF((COUNTIF(DetailUniao!AG635:AG643,"x") &gt; 0), "x", "")</f>
        <v/>
      </c>
      <c r="AH86" s="14" t="str">
        <f>IF((COUNTIF(DetailUniao!AH635:AH643,"x") &gt; 0), "x", "")</f>
        <v/>
      </c>
      <c r="AI86" s="14" t="str">
        <f>IF((COUNTIF(DetailUniao!AI635:AI643,"x") &gt; 0), "x", "")</f>
        <v/>
      </c>
      <c r="AJ86" s="34" t="str">
        <f>IF((COUNTIF(DetailUniao!AJ635:AJ643,"x") &gt; 0), "x", "")</f>
        <v/>
      </c>
      <c r="AK86" s="14" t="str">
        <f>IF((COUNTIF(DetailUniao!AK635:AK643,"x") &gt; 0), "x", "")</f>
        <v/>
      </c>
    </row>
    <row r="87" spans="1:37" x14ac:dyDescent="0.2">
      <c r="A87" t="s">
        <v>559</v>
      </c>
      <c r="B87" t="s">
        <v>778</v>
      </c>
      <c r="C87">
        <v>0</v>
      </c>
      <c r="D87">
        <v>0</v>
      </c>
      <c r="E87" t="b">
        <f>AND(OR(DetailUniao!F646&gt;0,DetailUniao!C646&lt;&gt;1),OR(DetailUniao!F647&gt;0,DetailUniao!C647&lt;&gt;1),OR(DetailUniao!F648&gt;0,DetailUniao!C648&lt;&gt;1),OR(DetailUniao!F649&gt;0,DetailUniao!C649&lt;&gt;1),OR(DetailUniao!F650&gt;0,DetailUniao!C650&lt;&gt;1),OR(DetailUniao!F651&gt;0,DetailUniao!C651&lt;&gt;1),OR(DetailUniao!F652&gt;0,DetailUniao!C652&lt;&gt;1),OR(DetailUniao!F653&gt;0,DetailUniao!C653&lt;&gt;1),OR(DetailUniao!F654&gt;0,DetailUniao!C654&lt;&gt;1),OR(DetailUniao!F655&gt;0,DetailUniao!C655&lt;&gt;1))</f>
        <v>1</v>
      </c>
      <c r="F87" t="b">
        <f>AND(OR(DetailUniao!F646&gt;0,DetailUniao!C646&lt;&gt;2),OR(DetailUniao!F647&gt;0,DetailUniao!C647&lt;&gt;2),OR(DetailUniao!F648&gt;0,DetailUniao!C648&lt;&gt;2),OR(DetailUniao!F649&gt;0,DetailUniao!C649&lt;&gt;2),OR(DetailUniao!F650&gt;0,DetailUniao!C650&lt;&gt;2),OR(DetailUniao!F651&gt;0,DetailUniao!C651&lt;&gt;2),OR(DetailUniao!F652&gt;0,DetailUniao!C652&lt;&gt;2),OR(DetailUniao!F653&gt;0,DetailUniao!C653&lt;&gt;2),OR(DetailUniao!F654&gt;0,DetailUniao!C654&lt;&gt;2),OR(DetailUniao!F655&gt;0,DetailUniao!C655&lt;&gt;2))</f>
        <v>1</v>
      </c>
      <c r="G87" t="str">
        <f>IF((COUNTIF(DetailUniao!G645:G655,"x") &gt; 0), "x", "")</f>
        <v/>
      </c>
      <c r="H87" s="14" t="str">
        <f>IF((COUNTIF(DetailUniao!H645:H655,"x") &gt; 0), "x", "")</f>
        <v/>
      </c>
      <c r="I87" s="14" t="str">
        <f>IF((COUNTIF(DetailUniao!I645:I655,"x") &gt; 0), "x", "")</f>
        <v/>
      </c>
      <c r="J87" s="34" t="str">
        <f>IF((COUNTIF(DetailUniao!J645:J655,"x") &gt; 0), "x", "")</f>
        <v/>
      </c>
      <c r="K87" s="14" t="str">
        <f>IF((COUNTIF(DetailUniao!K645:K655,"x") &gt; 0), "x", "")</f>
        <v/>
      </c>
      <c r="L87" s="14" t="str">
        <f>IF((COUNTIF(DetailUniao!L645:L655,"x") &gt; 0), "x", "")</f>
        <v/>
      </c>
      <c r="M87" s="14" t="str">
        <f>IF((COUNTIF(DetailUniao!M645:M655,"x") &gt; 0), "x", "")</f>
        <v/>
      </c>
      <c r="N87" s="14" t="str">
        <f>IF((COUNTIF(DetailUniao!N645:N655,"x") &gt; 0), "x", "")</f>
        <v/>
      </c>
      <c r="O87" s="34" t="str">
        <f>IF((COUNTIF(DetailUniao!O645:O655,"x") &gt; 0), "x", "")</f>
        <v/>
      </c>
      <c r="P87" s="14" t="str">
        <f>IF((COUNTIF(DetailUniao!P645:P655,"x") &gt; 0), "x", "")</f>
        <v/>
      </c>
      <c r="Q87" s="14" t="str">
        <f>IF((COUNTIF(DetailUniao!Q645:Q655,"x") &gt; 0), "x", "")</f>
        <v/>
      </c>
      <c r="R87" s="14" t="str">
        <f>IF((COUNTIF(DetailUniao!R645:R655,"x") &gt; 0), "x", "")</f>
        <v/>
      </c>
      <c r="S87" s="14" t="str">
        <f>IF((COUNTIF(DetailUniao!S645:S655,"x") &gt; 0), "x", "")</f>
        <v/>
      </c>
      <c r="T87" s="14" t="str">
        <f>IF((COUNTIF(DetailUniao!T645:T655,"x") &gt; 0), "x", "")</f>
        <v/>
      </c>
      <c r="U87" s="34" t="str">
        <f>IF((COUNTIF(DetailUniao!U645:U655,"x") &gt; 0), "x", "")</f>
        <v/>
      </c>
      <c r="V87" s="14" t="str">
        <f>IF((COUNTIF(DetailUniao!V645:V655,"x") &gt; 0), "x", "")</f>
        <v/>
      </c>
      <c r="W87" s="14" t="str">
        <f>IF((COUNTIF(DetailUniao!W645:W655,"x") &gt; 0), "x", "")</f>
        <v/>
      </c>
      <c r="X87" s="14" t="str">
        <f>IF((COUNTIF(DetailUniao!X645:X655,"x") &gt; 0), "x", "")</f>
        <v/>
      </c>
      <c r="Y87" s="14" t="str">
        <f>IF((COUNTIF(DetailUniao!Y645:Y655,"x") &gt; 0), "x", "")</f>
        <v/>
      </c>
      <c r="Z87" s="34" t="str">
        <f>IF((COUNTIF(DetailUniao!Z645:Z655,"x") &gt; 0), "x", "")</f>
        <v/>
      </c>
      <c r="AA87" s="14" t="str">
        <f>IF((COUNTIF(DetailUniao!AA645:AA655,"x") &gt; 0), "x", "")</f>
        <v/>
      </c>
      <c r="AB87" s="14" t="str">
        <f>IF((COUNTIF(DetailUniao!AB645:AB655,"x") &gt; 0), "x", "")</f>
        <v/>
      </c>
      <c r="AC87" s="14" t="str">
        <f>IF((COUNTIF(DetailUniao!AC645:AC655,"x") &gt; 0), "x", "")</f>
        <v/>
      </c>
      <c r="AD87" s="14" t="str">
        <f>IF((COUNTIF(DetailUniao!AD645:AD655,"x") &gt; 0), "x", "")</f>
        <v/>
      </c>
      <c r="AE87" s="14" t="str">
        <f>IF((COUNTIF(DetailUniao!AE645:AE655,"x") &gt; 0), "x", "")</f>
        <v/>
      </c>
      <c r="AF87" s="34" t="str">
        <f>IF((COUNTIF(DetailUniao!AF645:AF655,"x") &gt; 0), "x", "")</f>
        <v/>
      </c>
      <c r="AG87" s="14" t="str">
        <f>IF((COUNTIF(DetailUniao!AG645:AG655,"x") &gt; 0), "x", "")</f>
        <v/>
      </c>
      <c r="AH87" s="14" t="str">
        <f>IF((COUNTIF(DetailUniao!AH645:AH655,"x") &gt; 0), "x", "")</f>
        <v/>
      </c>
      <c r="AI87" s="14" t="str">
        <f>IF((COUNTIF(DetailUniao!AI645:AI655,"x") &gt; 0), "x", "")</f>
        <v/>
      </c>
      <c r="AJ87" s="34" t="str">
        <f>IF((COUNTIF(DetailUniao!AJ645:AJ655,"x") &gt; 0), "x", "")</f>
        <v/>
      </c>
      <c r="AK87" s="14" t="str">
        <f>IF((COUNTIF(DetailUniao!AK645:AK655,"x") &gt; 0), "x", "")</f>
        <v/>
      </c>
    </row>
    <row r="88" spans="1:37" x14ac:dyDescent="0.2">
      <c r="H88" s="14"/>
      <c r="I88" s="14"/>
      <c r="K88" s="14"/>
      <c r="L88" s="14"/>
      <c r="M88" s="14"/>
      <c r="N88" s="14"/>
      <c r="P88" s="14"/>
      <c r="Q88" s="14"/>
      <c r="R88" s="14"/>
      <c r="S88" s="14"/>
      <c r="T88" s="14"/>
      <c r="V88" s="14"/>
      <c r="W88" s="14"/>
      <c r="X88" s="14"/>
      <c r="Y88" s="14"/>
      <c r="AA88" s="14"/>
      <c r="AB88" s="14"/>
      <c r="AC88" s="14"/>
      <c r="AD88" s="14"/>
      <c r="AE88" s="14"/>
      <c r="AG88" s="14"/>
      <c r="AH88" s="14"/>
      <c r="AI88" s="14"/>
      <c r="AK88" s="14"/>
    </row>
    <row r="89" spans="1:37" x14ac:dyDescent="0.2">
      <c r="A89" t="s">
        <v>528</v>
      </c>
      <c r="B89" t="s">
        <v>791</v>
      </c>
      <c r="C89">
        <v>1.5</v>
      </c>
      <c r="D89">
        <v>0</v>
      </c>
      <c r="E89" t="b">
        <f>AND(OR(DetailUniao!F658&gt;0,DetailUniao!C658&lt;&gt;1),OR(DetailUniao!F659&gt;0,DetailUniao!C659&lt;&gt;1),OR(DetailUniao!F660&gt;0,DetailUniao!C660&lt;&gt;1),OR(DetailUniao!F661&gt;0,DetailUniao!C661&lt;&gt;1))</f>
        <v>0</v>
      </c>
      <c r="F89" t="b">
        <f>AND(OR(DetailUniao!F658&gt;0,DetailUniao!C658&lt;&gt;2),OR(DetailUniao!F659&gt;0,DetailUniao!C659&lt;&gt;2),OR(DetailUniao!F660&gt;0,DetailUniao!C660&lt;&gt;2),OR(DetailUniao!F661&gt;0,DetailUniao!C661&lt;&gt;2))</f>
        <v>1</v>
      </c>
      <c r="G89" t="str">
        <f>IF((COUNTIF(DetailUniao!G657:G661,"x") &gt; 0), "x", "")</f>
        <v/>
      </c>
      <c r="H89" s="14" t="str">
        <f>IF((COUNTIF(DetailUniao!H657:H661,"x") &gt; 0), "x", "")</f>
        <v/>
      </c>
      <c r="I89" s="14" t="str">
        <f>IF((COUNTIF(DetailUniao!I657:I661,"x") &gt; 0), "x", "")</f>
        <v/>
      </c>
      <c r="J89" s="34" t="str">
        <f>IF((COUNTIF(DetailUniao!J657:J661,"x") &gt; 0), "x", "")</f>
        <v/>
      </c>
      <c r="K89" s="14" t="str">
        <f>IF((COUNTIF(DetailUniao!K657:K661,"x") &gt; 0), "x", "")</f>
        <v/>
      </c>
      <c r="L89" s="14" t="str">
        <f>IF((COUNTIF(DetailUniao!L657:L661,"x") &gt; 0), "x", "")</f>
        <v/>
      </c>
      <c r="M89" s="14" t="str">
        <f>IF((COUNTIF(DetailUniao!M657:M661,"x") &gt; 0), "x", "")</f>
        <v/>
      </c>
      <c r="N89" s="14" t="str">
        <f>IF((COUNTIF(DetailUniao!N657:N661,"x") &gt; 0), "x", "")</f>
        <v/>
      </c>
      <c r="O89" s="34" t="str">
        <f>IF((COUNTIF(DetailUniao!O657:O661,"x") &gt; 0), "x", "")</f>
        <v/>
      </c>
      <c r="P89" s="14" t="str">
        <f>IF((COUNTIF(DetailUniao!P657:P661,"x") &gt; 0), "x", "")</f>
        <v/>
      </c>
      <c r="Q89" s="14" t="str">
        <f>IF((COUNTIF(DetailUniao!Q657:Q661,"x") &gt; 0), "x", "")</f>
        <v/>
      </c>
      <c r="R89" s="14" t="str">
        <f>IF((COUNTIF(DetailUniao!R657:R661,"x") &gt; 0), "x", "")</f>
        <v/>
      </c>
      <c r="S89" s="14" t="str">
        <f>IF((COUNTIF(DetailUniao!S657:S661,"x") &gt; 0), "x", "")</f>
        <v/>
      </c>
      <c r="T89" s="14" t="str">
        <f>IF((COUNTIF(DetailUniao!T657:T661,"x") &gt; 0), "x", "")</f>
        <v/>
      </c>
      <c r="U89" s="34" t="str">
        <f>IF((COUNTIF(DetailUniao!U657:U661,"x") &gt; 0), "x", "")</f>
        <v/>
      </c>
      <c r="V89" s="14" t="str">
        <f>IF((COUNTIF(DetailUniao!V657:V661,"x") &gt; 0), "x", "")</f>
        <v/>
      </c>
      <c r="W89" s="14" t="str">
        <f>IF((COUNTIF(DetailUniao!W657:W661,"x") &gt; 0), "x", "")</f>
        <v/>
      </c>
      <c r="X89" s="14" t="str">
        <f>IF((COUNTIF(DetailUniao!X657:X661,"x") &gt; 0), "x", "")</f>
        <v/>
      </c>
      <c r="Y89" s="14" t="str">
        <f>IF((COUNTIF(DetailUniao!Y657:Y661,"x") &gt; 0), "x", "")</f>
        <v/>
      </c>
      <c r="Z89" s="34" t="str">
        <f>IF((COUNTIF(DetailUniao!Z657:Z661,"x") &gt; 0), "x", "")</f>
        <v/>
      </c>
      <c r="AA89" s="14" t="str">
        <f>IF((COUNTIF(DetailUniao!AA657:AA661,"x") &gt; 0), "x", "")</f>
        <v/>
      </c>
      <c r="AB89" s="14" t="str">
        <f>IF((COUNTIF(DetailUniao!AB657:AB661,"x") &gt; 0), "x", "")</f>
        <v/>
      </c>
      <c r="AC89" s="14" t="str">
        <f>IF((COUNTIF(DetailUniao!AC657:AC661,"x") &gt; 0), "x", "")</f>
        <v/>
      </c>
      <c r="AD89" s="14" t="str">
        <f>IF((COUNTIF(DetailUniao!AD657:AD661,"x") &gt; 0), "x", "")</f>
        <v/>
      </c>
      <c r="AE89" s="14" t="str">
        <f>IF((COUNTIF(DetailUniao!AE657:AE661,"x") &gt; 0), "x", "")</f>
        <v/>
      </c>
      <c r="AF89" s="34" t="str">
        <f>IF((COUNTIF(DetailUniao!AF657:AF661,"x") &gt; 0), "x", "")</f>
        <v/>
      </c>
      <c r="AG89" s="14" t="str">
        <f>IF((COUNTIF(DetailUniao!AG657:AG661,"x") &gt; 0), "x", "")</f>
        <v/>
      </c>
      <c r="AH89" s="14" t="str">
        <f>IF((COUNTIF(DetailUniao!AH657:AH661,"x") &gt; 0), "x", "")</f>
        <v/>
      </c>
      <c r="AI89" s="14" t="str">
        <f>IF((COUNTIF(DetailUniao!AI657:AI661,"x") &gt; 0), "x", "")</f>
        <v/>
      </c>
      <c r="AJ89" s="34" t="str">
        <f>IF((COUNTIF(DetailUniao!AJ657:AJ661,"x") &gt; 0), "x", "")</f>
        <v/>
      </c>
      <c r="AK89" s="14" t="str">
        <f>IF((COUNTIF(DetailUniao!AK657:AK661,"x") &gt; 0), "x", "")</f>
        <v/>
      </c>
    </row>
    <row r="90" spans="1:37" x14ac:dyDescent="0.2">
      <c r="A90" t="s">
        <v>528</v>
      </c>
      <c r="B90" t="s">
        <v>10</v>
      </c>
      <c r="C90">
        <v>1.5</v>
      </c>
      <c r="D90">
        <v>0</v>
      </c>
      <c r="E90" t="b">
        <f>AND(OR(DetailUniao!F664&gt;0,DetailUniao!C664&lt;&gt;1),OR(DetailUniao!F665&gt;0,DetailUniao!C665&lt;&gt;1),OR(DetailUniao!F666&gt;0,DetailUniao!C666&lt;&gt;1))</f>
        <v>0</v>
      </c>
      <c r="F90" t="b">
        <f>AND(OR(DetailUniao!F664&gt;0,DetailUniao!C664&lt;&gt;2),OR(DetailUniao!F665&gt;0,DetailUniao!C665&lt;&gt;2),OR(DetailUniao!F666&gt;0,DetailUniao!C666&lt;&gt;2))</f>
        <v>1</v>
      </c>
      <c r="G90" t="str">
        <f>IF((COUNTIF(DetailUniao!G663:G666,"x") &gt; 0), "x", "")</f>
        <v/>
      </c>
      <c r="H90" s="14" t="str">
        <f>IF((COUNTIF(DetailUniao!H663:H666,"x") &gt; 0), "x", "")</f>
        <v/>
      </c>
      <c r="I90" s="14" t="str">
        <f>IF((COUNTIF(DetailUniao!I663:I666,"x") &gt; 0), "x", "")</f>
        <v/>
      </c>
      <c r="J90" s="34" t="str">
        <f>IF((COUNTIF(DetailUniao!J663:J666,"x") &gt; 0), "x", "")</f>
        <v/>
      </c>
      <c r="K90" s="14" t="str">
        <f>IF((COUNTIF(DetailUniao!K663:K666,"x") &gt; 0), "x", "")</f>
        <v/>
      </c>
      <c r="L90" s="14" t="str">
        <f>IF((COUNTIF(DetailUniao!L663:L666,"x") &gt; 0), "x", "")</f>
        <v/>
      </c>
      <c r="M90" s="14" t="str">
        <f>IF((COUNTIF(DetailUniao!M663:M666,"x") &gt; 0), "x", "")</f>
        <v/>
      </c>
      <c r="N90" s="14" t="str">
        <f>IF((COUNTIF(DetailUniao!N663:N666,"x") &gt; 0), "x", "")</f>
        <v/>
      </c>
      <c r="O90" s="34" t="str">
        <f>IF((COUNTIF(DetailUniao!O663:O666,"x") &gt; 0), "x", "")</f>
        <v/>
      </c>
      <c r="P90" s="14" t="str">
        <f>IF((COUNTIF(DetailUniao!P663:P666,"x") &gt; 0), "x", "")</f>
        <v/>
      </c>
      <c r="Q90" s="14" t="str">
        <f>IF((COUNTIF(DetailUniao!Q663:Q666,"x") &gt; 0), "x", "")</f>
        <v/>
      </c>
      <c r="R90" s="14" t="str">
        <f>IF((COUNTIF(DetailUniao!R663:R666,"x") &gt; 0), "x", "")</f>
        <v/>
      </c>
      <c r="S90" s="14" t="str">
        <f>IF((COUNTIF(DetailUniao!S663:S666,"x") &gt; 0), "x", "")</f>
        <v/>
      </c>
      <c r="T90" s="14" t="str">
        <f>IF((COUNTIF(DetailUniao!T663:T666,"x") &gt; 0), "x", "")</f>
        <v/>
      </c>
      <c r="U90" s="34" t="str">
        <f>IF((COUNTIF(DetailUniao!U663:U666,"x") &gt; 0), "x", "")</f>
        <v/>
      </c>
      <c r="V90" s="14" t="str">
        <f>IF((COUNTIF(DetailUniao!V663:V666,"x") &gt; 0), "x", "")</f>
        <v/>
      </c>
      <c r="W90" s="14" t="str">
        <f>IF((COUNTIF(DetailUniao!W663:W666,"x") &gt; 0), "x", "")</f>
        <v/>
      </c>
      <c r="X90" s="14" t="str">
        <f>IF((COUNTIF(DetailUniao!X663:X666,"x") &gt; 0), "x", "")</f>
        <v/>
      </c>
      <c r="Y90" s="14" t="str">
        <f>IF((COUNTIF(DetailUniao!Y663:Y666,"x") &gt; 0), "x", "")</f>
        <v/>
      </c>
      <c r="Z90" s="34" t="str">
        <f>IF((COUNTIF(DetailUniao!Z663:Z666,"x") &gt; 0), "x", "")</f>
        <v/>
      </c>
      <c r="AA90" s="14" t="str">
        <f>IF((COUNTIF(DetailUniao!AA663:AA666,"x") &gt; 0), "x", "")</f>
        <v/>
      </c>
      <c r="AB90" s="14" t="str">
        <f>IF((COUNTIF(DetailUniao!AB663:AB666,"x") &gt; 0), "x", "")</f>
        <v/>
      </c>
      <c r="AC90" s="14" t="str">
        <f>IF((COUNTIF(DetailUniao!AC663:AC666,"x") &gt; 0), "x", "")</f>
        <v/>
      </c>
      <c r="AD90" s="14" t="str">
        <f>IF((COUNTIF(DetailUniao!AD663:AD666,"x") &gt; 0), "x", "")</f>
        <v/>
      </c>
      <c r="AE90" s="14" t="str">
        <f>IF((COUNTIF(DetailUniao!AE663:AE666,"x") &gt; 0), "x", "")</f>
        <v/>
      </c>
      <c r="AF90" s="34" t="str">
        <f>IF((COUNTIF(DetailUniao!AF663:AF666,"x") &gt; 0), "x", "")</f>
        <v/>
      </c>
      <c r="AG90" s="14" t="str">
        <f>IF((COUNTIF(DetailUniao!AG663:AG666,"x") &gt; 0), "x", "")</f>
        <v/>
      </c>
      <c r="AH90" s="14" t="str">
        <f>IF((COUNTIF(DetailUniao!AH663:AH666,"x") &gt; 0), "x", "")</f>
        <v/>
      </c>
      <c r="AI90" s="14" t="str">
        <f>IF((COUNTIF(DetailUniao!AI663:AI666,"x") &gt; 0), "x", "")</f>
        <v/>
      </c>
      <c r="AJ90" s="34" t="str">
        <f>IF((COUNTIF(DetailUniao!AJ663:AJ666,"x") &gt; 0), "x", "")</f>
        <v/>
      </c>
      <c r="AK90" s="14" t="str">
        <f>IF((COUNTIF(DetailUniao!AK663:AK666,"x") &gt; 0), "x", "")</f>
        <v/>
      </c>
    </row>
    <row r="91" spans="1:37" x14ac:dyDescent="0.2">
      <c r="A91" t="s">
        <v>528</v>
      </c>
      <c r="B91" t="s">
        <v>862</v>
      </c>
      <c r="C91">
        <v>0</v>
      </c>
      <c r="D91">
        <v>2</v>
      </c>
      <c r="E91" t="b">
        <f>AND(OR(DetailUniao!F669&gt;0,DetailUniao!C669&lt;&gt;1),OR(DetailUniao!F670&gt;0,DetailUniao!C670&lt;&gt;1),OR(DetailUniao!F671&gt;0,DetailUniao!C671&lt;&gt;1))</f>
        <v>1</v>
      </c>
      <c r="F91" t="b">
        <f>AND(OR(DetailUniao!F669&gt;0,DetailUniao!C669&lt;&gt;2),OR(DetailUniao!F670&gt;0,DetailUniao!C670&lt;&gt;2),OR(DetailUniao!F671&gt;0,DetailUniao!C671&lt;&gt;2))</f>
        <v>0</v>
      </c>
      <c r="G91" t="str">
        <f>IF((COUNTIF(DetailUniao!G668:G671,"x") &gt; 0), "x", "")</f>
        <v/>
      </c>
      <c r="H91" s="14" t="str">
        <f>IF((COUNTIF(DetailUniao!H668:H671,"x") &gt; 0), "x", "")</f>
        <v/>
      </c>
      <c r="I91" s="14" t="str">
        <f>IF((COUNTIF(DetailUniao!I668:I671,"x") &gt; 0), "x", "")</f>
        <v/>
      </c>
      <c r="J91" s="34" t="str">
        <f>IF((COUNTIF(DetailUniao!J668:J671,"x") &gt; 0), "x", "")</f>
        <v/>
      </c>
      <c r="K91" s="14" t="str">
        <f>IF((COUNTIF(DetailUniao!K668:K671,"x") &gt; 0), "x", "")</f>
        <v/>
      </c>
      <c r="L91" s="14" t="str">
        <f>IF((COUNTIF(DetailUniao!L668:L671,"x") &gt; 0), "x", "")</f>
        <v/>
      </c>
      <c r="M91" s="14" t="str">
        <f>IF((COUNTIF(DetailUniao!M668:M671,"x") &gt; 0), "x", "")</f>
        <v/>
      </c>
      <c r="N91" s="14" t="str">
        <f>IF((COUNTIF(DetailUniao!N668:N671,"x") &gt; 0), "x", "")</f>
        <v/>
      </c>
      <c r="O91" s="34" t="str">
        <f>IF((COUNTIF(DetailUniao!O668:O671,"x") &gt; 0), "x", "")</f>
        <v/>
      </c>
      <c r="P91" s="14" t="str">
        <f>IF((COUNTIF(DetailUniao!P668:P671,"x") &gt; 0), "x", "")</f>
        <v/>
      </c>
      <c r="Q91" s="14" t="str">
        <f>IF((COUNTIF(DetailUniao!Q668:Q671,"x") &gt; 0), "x", "")</f>
        <v/>
      </c>
      <c r="R91" s="14" t="str">
        <f>IF((COUNTIF(DetailUniao!R668:R671,"x") &gt; 0), "x", "")</f>
        <v/>
      </c>
      <c r="S91" s="14" t="str">
        <f>IF((COUNTIF(DetailUniao!S668:S671,"x") &gt; 0), "x", "")</f>
        <v/>
      </c>
      <c r="T91" s="14" t="str">
        <f>IF((COUNTIF(DetailUniao!T668:T671,"x") &gt; 0), "x", "")</f>
        <v/>
      </c>
      <c r="U91" s="34" t="str">
        <f>IF((COUNTIF(DetailUniao!U668:U671,"x") &gt; 0), "x", "")</f>
        <v/>
      </c>
      <c r="V91" s="14" t="str">
        <f>IF((COUNTIF(DetailUniao!V668:V671,"x") &gt; 0), "x", "")</f>
        <v/>
      </c>
      <c r="W91" s="14" t="str">
        <f>IF((COUNTIF(DetailUniao!W668:W671,"x") &gt; 0), "x", "")</f>
        <v/>
      </c>
      <c r="X91" s="14" t="str">
        <f>IF((COUNTIF(DetailUniao!X668:X671,"x") &gt; 0), "x", "")</f>
        <v/>
      </c>
      <c r="Y91" s="14" t="str">
        <f>IF((COUNTIF(DetailUniao!Y668:Y671,"x") &gt; 0), "x", "")</f>
        <v/>
      </c>
      <c r="Z91" s="34" t="str">
        <f>IF((COUNTIF(DetailUniao!Z668:Z671,"x") &gt; 0), "x", "")</f>
        <v/>
      </c>
      <c r="AA91" s="14" t="str">
        <f>IF((COUNTIF(DetailUniao!AA668:AA671,"x") &gt; 0), "x", "")</f>
        <v/>
      </c>
      <c r="AB91" s="14" t="str">
        <f>IF((COUNTIF(DetailUniao!AB668:AB671,"x") &gt; 0), "x", "")</f>
        <v/>
      </c>
      <c r="AC91" s="14" t="str">
        <f>IF((COUNTIF(DetailUniao!AC668:AC671,"x") &gt; 0), "x", "")</f>
        <v/>
      </c>
      <c r="AD91" s="14" t="str">
        <f>IF((COUNTIF(DetailUniao!AD668:AD671,"x") &gt; 0), "x", "")</f>
        <v/>
      </c>
      <c r="AE91" s="14" t="str">
        <f>IF((COUNTIF(DetailUniao!AE668:AE671,"x") &gt; 0), "x", "")</f>
        <v/>
      </c>
      <c r="AF91" s="34" t="str">
        <f>IF((COUNTIF(DetailUniao!AF668:AF671,"x") &gt; 0), "x", "")</f>
        <v/>
      </c>
      <c r="AG91" s="14" t="str">
        <f>IF((COUNTIF(DetailUniao!AG668:AG671,"x") &gt; 0), "x", "")</f>
        <v/>
      </c>
      <c r="AH91" s="14" t="str">
        <f>IF((COUNTIF(DetailUniao!AH668:AH671,"x") &gt; 0), "x", "")</f>
        <v/>
      </c>
      <c r="AI91" s="14" t="str">
        <f>IF((COUNTIF(DetailUniao!AI668:AI671,"x") &gt; 0), "x", "")</f>
        <v/>
      </c>
      <c r="AJ91" s="34" t="str">
        <f>IF((COUNTIF(DetailUniao!AJ668:AJ671,"x") &gt; 0), "x", "")</f>
        <v/>
      </c>
      <c r="AK91" s="14" t="str">
        <f>IF((COUNTIF(DetailUniao!AK668:AK671,"x") &gt; 0), "x", "")</f>
        <v/>
      </c>
    </row>
    <row r="92" spans="1:37" x14ac:dyDescent="0.2">
      <c r="A92" t="s">
        <v>528</v>
      </c>
      <c r="B92" t="s">
        <v>414</v>
      </c>
      <c r="C92">
        <v>0</v>
      </c>
      <c r="D92">
        <v>1.5</v>
      </c>
      <c r="E92" t="b">
        <f>AND(OR(DetailUniao!F674&gt;0,DetailUniao!C674&lt;&gt;1),OR(DetailUniao!F675&gt;0,DetailUniao!C675&lt;&gt;1),OR(DetailUniao!F676&gt;0,DetailUniao!C676&lt;&gt;1))</f>
        <v>1</v>
      </c>
      <c r="F92" t="b">
        <f>AND(OR(DetailUniao!F674&gt;0,DetailUniao!C674&lt;&gt;2),OR(DetailUniao!F675&gt;0,DetailUniao!C675&lt;&gt;2),OR(DetailUniao!F676&gt;0,DetailUniao!C676&lt;&gt;2))</f>
        <v>0</v>
      </c>
      <c r="G92" t="str">
        <f>IF((COUNTIF(DetailUniao!G673:G676,"x") &gt; 0), "x", "")</f>
        <v/>
      </c>
      <c r="H92" s="14" t="str">
        <f>IF((COUNTIF(DetailUniao!H673:H676,"x") &gt; 0), "x", "")</f>
        <v/>
      </c>
      <c r="I92" s="14" t="str">
        <f>IF((COUNTIF(DetailUniao!I673:I676,"x") &gt; 0), "x", "")</f>
        <v/>
      </c>
      <c r="J92" s="34" t="str">
        <f>IF((COUNTIF(DetailUniao!J673:J676,"x") &gt; 0), "x", "")</f>
        <v/>
      </c>
      <c r="K92" s="14" t="str">
        <f>IF((COUNTIF(DetailUniao!K673:K676,"x") &gt; 0), "x", "")</f>
        <v/>
      </c>
      <c r="L92" s="14" t="str">
        <f>IF((COUNTIF(DetailUniao!L673:L676,"x") &gt; 0), "x", "")</f>
        <v/>
      </c>
      <c r="M92" s="14" t="str">
        <f>IF((COUNTIF(DetailUniao!M673:M676,"x") &gt; 0), "x", "")</f>
        <v/>
      </c>
      <c r="N92" s="14" t="str">
        <f>IF((COUNTIF(DetailUniao!N673:N676,"x") &gt; 0), "x", "")</f>
        <v/>
      </c>
      <c r="O92" s="34" t="str">
        <f>IF((COUNTIF(DetailUniao!O673:O676,"x") &gt; 0), "x", "")</f>
        <v/>
      </c>
      <c r="P92" s="14" t="str">
        <f>IF((COUNTIF(DetailUniao!P673:P676,"x") &gt; 0), "x", "")</f>
        <v/>
      </c>
      <c r="Q92" s="14" t="str">
        <f>IF((COUNTIF(DetailUniao!Q673:Q676,"x") &gt; 0), "x", "")</f>
        <v/>
      </c>
      <c r="R92" s="14" t="str">
        <f>IF((COUNTIF(DetailUniao!R673:R676,"x") &gt; 0), "x", "")</f>
        <v/>
      </c>
      <c r="S92" s="14" t="str">
        <f>IF((COUNTIF(DetailUniao!S673:S676,"x") &gt; 0), "x", "")</f>
        <v/>
      </c>
      <c r="T92" s="14" t="str">
        <f>IF((COUNTIF(DetailUniao!T673:T676,"x") &gt; 0), "x", "")</f>
        <v/>
      </c>
      <c r="U92" s="34" t="str">
        <f>IF((COUNTIF(DetailUniao!U673:U676,"x") &gt; 0), "x", "")</f>
        <v/>
      </c>
      <c r="V92" s="14" t="str">
        <f>IF((COUNTIF(DetailUniao!V673:V676,"x") &gt; 0), "x", "")</f>
        <v/>
      </c>
      <c r="W92" s="14" t="str">
        <f>IF((COUNTIF(DetailUniao!W673:W676,"x") &gt; 0), "x", "")</f>
        <v/>
      </c>
      <c r="X92" s="14" t="str">
        <f>IF((COUNTIF(DetailUniao!X673:X676,"x") &gt; 0), "x", "")</f>
        <v/>
      </c>
      <c r="Y92" s="14" t="str">
        <f>IF((COUNTIF(DetailUniao!Y673:Y676,"x") &gt; 0), "x", "")</f>
        <v/>
      </c>
      <c r="Z92" s="34" t="str">
        <f>IF((COUNTIF(DetailUniao!Z673:Z676,"x") &gt; 0), "x", "")</f>
        <v/>
      </c>
      <c r="AA92" s="14" t="str">
        <f>IF((COUNTIF(DetailUniao!AA673:AA676,"x") &gt; 0), "x", "")</f>
        <v/>
      </c>
      <c r="AB92" s="14" t="str">
        <f>IF((COUNTIF(DetailUniao!AB673:AB676,"x") &gt; 0), "x", "")</f>
        <v/>
      </c>
      <c r="AC92" s="14" t="str">
        <f>IF((COUNTIF(DetailUniao!AC673:AC676,"x") &gt; 0), "x", "")</f>
        <v/>
      </c>
      <c r="AD92" s="14" t="str">
        <f>IF((COUNTIF(DetailUniao!AD673:AD676,"x") &gt; 0), "x", "")</f>
        <v/>
      </c>
      <c r="AE92" s="14" t="str">
        <f>IF((COUNTIF(DetailUniao!AE673:AE676,"x") &gt; 0), "x", "")</f>
        <v/>
      </c>
      <c r="AF92" s="34" t="str">
        <f>IF((COUNTIF(DetailUniao!AF673:AF676,"x") &gt; 0), "x", "")</f>
        <v/>
      </c>
      <c r="AG92" s="14" t="str">
        <f>IF((COUNTIF(DetailUniao!AG673:AG676,"x") &gt; 0), "x", "")</f>
        <v/>
      </c>
      <c r="AH92" s="14" t="str">
        <f>IF((COUNTIF(DetailUniao!AH673:AH676,"x") &gt; 0), "x", "")</f>
        <v/>
      </c>
      <c r="AI92" s="14" t="str">
        <f>IF((COUNTIF(DetailUniao!AI673:AI676,"x") &gt; 0), "x", "")</f>
        <v/>
      </c>
      <c r="AJ92" s="34" t="str">
        <f>IF((COUNTIF(DetailUniao!AJ673:AJ676,"x") &gt; 0), "x", "")</f>
        <v/>
      </c>
      <c r="AK92" s="14" t="str">
        <f>IF((COUNTIF(DetailUniao!AK673:AK676,"x") &gt; 0), "x", "")</f>
        <v/>
      </c>
    </row>
    <row r="93" spans="1:37" x14ac:dyDescent="0.2">
      <c r="A93" t="s">
        <v>528</v>
      </c>
      <c r="B93" t="s">
        <v>677</v>
      </c>
      <c r="C93">
        <v>0</v>
      </c>
      <c r="D93">
        <v>1.5</v>
      </c>
      <c r="E93" t="b">
        <f>AND(OR(DetailUniao!F679&gt;0,DetailUniao!C679&lt;&gt;1),OR(DetailUniao!F680&gt;0,DetailUniao!C680&lt;&gt;1),OR(DetailUniao!F681&gt;0,DetailUniao!C681&lt;&gt;1),OR(DetailUniao!F682&gt;0,DetailUniao!C682&lt;&gt;1))</f>
        <v>1</v>
      </c>
      <c r="F93" t="b">
        <f>AND(OR(DetailUniao!F679&gt;0,DetailUniao!C679&lt;&gt;2),OR(DetailUniao!F680&gt;0,DetailUniao!C680&lt;&gt;2),OR(DetailUniao!F681&gt;0,DetailUniao!C681&lt;&gt;2),OR(DetailUniao!F682&gt;0,DetailUniao!C682&lt;&gt;2))</f>
        <v>0</v>
      </c>
      <c r="G93" t="str">
        <f>IF((COUNTIF(DetailUniao!G678:G682,"x") &gt; 0), "x", "")</f>
        <v/>
      </c>
      <c r="H93" s="14" t="str">
        <f>IF((COUNTIF(DetailUniao!H678:H682,"x") &gt; 0), "x", "")</f>
        <v/>
      </c>
      <c r="I93" s="14" t="str">
        <f>IF((COUNTIF(DetailUniao!I678:I682,"x") &gt; 0), "x", "")</f>
        <v/>
      </c>
      <c r="J93" s="34" t="str">
        <f>IF((COUNTIF(DetailUniao!J678:J682,"x") &gt; 0), "x", "")</f>
        <v/>
      </c>
      <c r="K93" s="14" t="str">
        <f>IF((COUNTIF(DetailUniao!K678:K682,"x") &gt; 0), "x", "")</f>
        <v/>
      </c>
      <c r="L93" s="14" t="str">
        <f>IF((COUNTIF(DetailUniao!L678:L682,"x") &gt; 0), "x", "")</f>
        <v/>
      </c>
      <c r="M93" s="14" t="str">
        <f>IF((COUNTIF(DetailUniao!M678:M682,"x") &gt; 0), "x", "")</f>
        <v/>
      </c>
      <c r="N93" s="14" t="str">
        <f>IF((COUNTIF(DetailUniao!N678:N682,"x") &gt; 0), "x", "")</f>
        <v/>
      </c>
      <c r="O93" s="34" t="str">
        <f>IF((COUNTIF(DetailUniao!O678:O682,"x") &gt; 0), "x", "")</f>
        <v/>
      </c>
      <c r="P93" s="14" t="str">
        <f>IF((COUNTIF(DetailUniao!P678:P682,"x") &gt; 0), "x", "")</f>
        <v/>
      </c>
      <c r="Q93" s="14" t="str">
        <f>IF((COUNTIF(DetailUniao!Q678:Q682,"x") &gt; 0), "x", "")</f>
        <v/>
      </c>
      <c r="R93" s="14" t="str">
        <f>IF((COUNTIF(DetailUniao!R678:R682,"x") &gt; 0), "x", "")</f>
        <v/>
      </c>
      <c r="S93" s="14" t="str">
        <f>IF((COUNTIF(DetailUniao!S678:S682,"x") &gt; 0), "x", "")</f>
        <v/>
      </c>
      <c r="T93" s="14" t="str">
        <f>IF((COUNTIF(DetailUniao!T678:T682,"x") &gt; 0), "x", "")</f>
        <v/>
      </c>
      <c r="U93" s="34" t="str">
        <f>IF((COUNTIF(DetailUniao!U678:U682,"x") &gt; 0), "x", "")</f>
        <v/>
      </c>
      <c r="V93" s="14" t="str">
        <f>IF((COUNTIF(DetailUniao!V678:V682,"x") &gt; 0), "x", "")</f>
        <v/>
      </c>
      <c r="W93" s="14" t="str">
        <f>IF((COUNTIF(DetailUniao!W678:W682,"x") &gt; 0), "x", "")</f>
        <v/>
      </c>
      <c r="X93" s="14" t="str">
        <f>IF((COUNTIF(DetailUniao!X678:X682,"x") &gt; 0), "x", "")</f>
        <v/>
      </c>
      <c r="Y93" s="14" t="str">
        <f>IF((COUNTIF(DetailUniao!Y678:Y682,"x") &gt; 0), "x", "")</f>
        <v/>
      </c>
      <c r="Z93" s="34" t="str">
        <f>IF((COUNTIF(DetailUniao!Z678:Z682,"x") &gt; 0), "x", "")</f>
        <v/>
      </c>
      <c r="AA93" s="14" t="str">
        <f>IF((COUNTIF(DetailUniao!AA678:AA682,"x") &gt; 0), "x", "")</f>
        <v/>
      </c>
      <c r="AB93" s="14" t="str">
        <f>IF((COUNTIF(DetailUniao!AB678:AB682,"x") &gt; 0), "x", "")</f>
        <v/>
      </c>
      <c r="AC93" s="14" t="str">
        <f>IF((COUNTIF(DetailUniao!AC678:AC682,"x") &gt; 0), "x", "")</f>
        <v/>
      </c>
      <c r="AD93" s="14" t="str">
        <f>IF((COUNTIF(DetailUniao!AD678:AD682,"x") &gt; 0), "x", "")</f>
        <v/>
      </c>
      <c r="AE93" s="14" t="str">
        <f>IF((COUNTIF(DetailUniao!AE678:AE682,"x") &gt; 0), "x", "")</f>
        <v/>
      </c>
      <c r="AF93" s="34" t="str">
        <f>IF((COUNTIF(DetailUniao!AF678:AF682,"x") &gt; 0), "x", "")</f>
        <v/>
      </c>
      <c r="AG93" s="14" t="str">
        <f>IF((COUNTIF(DetailUniao!AG678:AG682,"x") &gt; 0), "x", "")</f>
        <v/>
      </c>
      <c r="AH93" s="14" t="str">
        <f>IF((COUNTIF(DetailUniao!AH678:AH682,"x") &gt; 0), "x", "")</f>
        <v/>
      </c>
      <c r="AI93" s="14" t="str">
        <f>IF((COUNTIF(DetailUniao!AI678:AI682,"x") &gt; 0), "x", "")</f>
        <v/>
      </c>
      <c r="AJ93" s="34" t="str">
        <f>IF((COUNTIF(DetailUniao!AJ678:AJ682,"x") &gt; 0), "x", "")</f>
        <v/>
      </c>
      <c r="AK93" s="14" t="str">
        <f>IF((COUNTIF(DetailUniao!AK678:AK682,"x") &gt; 0), "x", "")</f>
        <v/>
      </c>
    </row>
    <row r="94" spans="1:37" x14ac:dyDescent="0.2">
      <c r="A94" t="s">
        <v>528</v>
      </c>
      <c r="B94" t="s">
        <v>14</v>
      </c>
      <c r="C94">
        <v>0</v>
      </c>
      <c r="D94">
        <v>1</v>
      </c>
      <c r="E94" t="b">
        <f>AND(OR(DetailUniao!F685&gt;0,DetailUniao!C685&lt;&gt;1),OR(DetailUniao!F686&gt;0,DetailUniao!C686&lt;&gt;1),OR(DetailUniao!F687&gt;0,DetailUniao!C687&lt;&gt;1),OR(DetailUniao!F688&gt;0,DetailUniao!C688&lt;&gt;1))</f>
        <v>1</v>
      </c>
      <c r="F94" t="b">
        <f>AND(OR(DetailUniao!F685&gt;0,DetailUniao!C685&lt;&gt;2),OR(DetailUniao!F686&gt;0,DetailUniao!C686&lt;&gt;2),OR(DetailUniao!F687&gt;0,DetailUniao!C687&lt;&gt;2),OR(DetailUniao!F688&gt;0,DetailUniao!C688&lt;&gt;2))</f>
        <v>0</v>
      </c>
      <c r="G94" t="str">
        <f>IF((COUNTIF(DetailUniao!G684:G688,"x") &gt; 0), "x", "")</f>
        <v/>
      </c>
      <c r="H94" s="14" t="str">
        <f>IF((COUNTIF(DetailUniao!H684:H688,"x") &gt; 0), "x", "")</f>
        <v/>
      </c>
      <c r="I94" s="14" t="str">
        <f>IF((COUNTIF(DetailUniao!I684:I688,"x") &gt; 0), "x", "")</f>
        <v/>
      </c>
      <c r="J94" s="34" t="str">
        <f>IF((COUNTIF(DetailUniao!J684:J688,"x") &gt; 0), "x", "")</f>
        <v/>
      </c>
      <c r="K94" s="14" t="str">
        <f>IF((COUNTIF(DetailUniao!K684:K688,"x") &gt; 0), "x", "")</f>
        <v/>
      </c>
      <c r="L94" s="14" t="str">
        <f>IF((COUNTIF(DetailUniao!L684:L688,"x") &gt; 0), "x", "")</f>
        <v/>
      </c>
      <c r="M94" s="14" t="str">
        <f>IF((COUNTIF(DetailUniao!M684:M688,"x") &gt; 0), "x", "")</f>
        <v/>
      </c>
      <c r="N94" s="14" t="str">
        <f>IF((COUNTIF(DetailUniao!N684:N688,"x") &gt; 0), "x", "")</f>
        <v/>
      </c>
      <c r="O94" s="34" t="str">
        <f>IF((COUNTIF(DetailUniao!O684:O688,"x") &gt; 0), "x", "")</f>
        <v/>
      </c>
      <c r="P94" s="14" t="str">
        <f>IF((COUNTIF(DetailUniao!P684:P688,"x") &gt; 0), "x", "")</f>
        <v/>
      </c>
      <c r="Q94" s="14" t="str">
        <f>IF((COUNTIF(DetailUniao!Q684:Q688,"x") &gt; 0), "x", "")</f>
        <v/>
      </c>
      <c r="R94" s="14" t="str">
        <f>IF((COUNTIF(DetailUniao!R684:R688,"x") &gt; 0), "x", "")</f>
        <v/>
      </c>
      <c r="S94" s="14" t="str">
        <f>IF((COUNTIF(DetailUniao!S684:S688,"x") &gt; 0), "x", "")</f>
        <v/>
      </c>
      <c r="T94" s="14" t="str">
        <f>IF((COUNTIF(DetailUniao!T684:T688,"x") &gt; 0), "x", "")</f>
        <v/>
      </c>
      <c r="U94" s="34" t="str">
        <f>IF((COUNTIF(DetailUniao!U684:U688,"x") &gt; 0), "x", "")</f>
        <v/>
      </c>
      <c r="V94" s="14" t="str">
        <f>IF((COUNTIF(DetailUniao!V684:V688,"x") &gt; 0), "x", "")</f>
        <v/>
      </c>
      <c r="W94" s="14" t="str">
        <f>IF((COUNTIF(DetailUniao!W684:W688,"x") &gt; 0), "x", "")</f>
        <v/>
      </c>
      <c r="X94" s="14" t="str">
        <f>IF((COUNTIF(DetailUniao!X684:X688,"x") &gt; 0), "x", "")</f>
        <v/>
      </c>
      <c r="Y94" s="14" t="str">
        <f>IF((COUNTIF(DetailUniao!Y684:Y688,"x") &gt; 0), "x", "")</f>
        <v/>
      </c>
      <c r="Z94" s="34" t="str">
        <f>IF((COUNTIF(DetailUniao!Z684:Z688,"x") &gt; 0), "x", "")</f>
        <v/>
      </c>
      <c r="AA94" s="14" t="str">
        <f>IF((COUNTIF(DetailUniao!AA684:AA688,"x") &gt; 0), "x", "")</f>
        <v/>
      </c>
      <c r="AB94" s="14" t="str">
        <f>IF((COUNTIF(DetailUniao!AB684:AB688,"x") &gt; 0), "x", "")</f>
        <v/>
      </c>
      <c r="AC94" s="14" t="str">
        <f>IF((COUNTIF(DetailUniao!AC684:AC688,"x") &gt; 0), "x", "")</f>
        <v/>
      </c>
      <c r="AD94" s="14" t="str">
        <f>IF((COUNTIF(DetailUniao!AD684:AD688,"x") &gt; 0), "x", "")</f>
        <v/>
      </c>
      <c r="AE94" s="14" t="str">
        <f>IF((COUNTIF(DetailUniao!AE684:AE688,"x") &gt; 0), "x", "")</f>
        <v/>
      </c>
      <c r="AF94" s="34" t="str">
        <f>IF((COUNTIF(DetailUniao!AF684:AF688,"x") &gt; 0), "x", "")</f>
        <v/>
      </c>
      <c r="AG94" s="14" t="str">
        <f>IF((COUNTIF(DetailUniao!AG684:AG688,"x") &gt; 0), "x", "")</f>
        <v/>
      </c>
      <c r="AH94" s="14" t="str">
        <f>IF((COUNTIF(DetailUniao!AH684:AH688,"x") &gt; 0), "x", "")</f>
        <v/>
      </c>
      <c r="AI94" s="14" t="str">
        <f>IF((COUNTIF(DetailUniao!AI684:AI688,"x") &gt; 0), "x", "")</f>
        <v/>
      </c>
      <c r="AJ94" s="34" t="str">
        <f>IF((COUNTIF(DetailUniao!AJ684:AJ688,"x") &gt; 0), "x", "")</f>
        <v/>
      </c>
      <c r="AK94" s="14" t="str">
        <f>IF((COUNTIF(DetailUniao!AK684:AK688,"x") &gt; 0), "x", "")</f>
        <v/>
      </c>
    </row>
    <row r="95" spans="1:37" x14ac:dyDescent="0.2">
      <c r="A95" t="s">
        <v>528</v>
      </c>
      <c r="B95" t="s">
        <v>102</v>
      </c>
      <c r="C95">
        <v>0</v>
      </c>
      <c r="D95">
        <v>1</v>
      </c>
      <c r="E95" t="b">
        <f>AND(OR(DetailUniao!F691&gt;0,DetailUniao!C691&lt;&gt;1),OR(DetailUniao!F692&gt;0,DetailUniao!C692&lt;&gt;1))</f>
        <v>1</v>
      </c>
      <c r="F95" t="b">
        <f>AND(OR(DetailUniao!F691&gt;0,DetailUniao!C691&lt;&gt;2),OR(DetailUniao!F692&gt;0,DetailUniao!C692&lt;&gt;2))</f>
        <v>0</v>
      </c>
      <c r="G95" t="str">
        <f>IF((COUNTIF(DetailUniao!G690:G692,"x") &gt; 0), "x", "")</f>
        <v/>
      </c>
      <c r="H95" s="14" t="str">
        <f>IF((COUNTIF(DetailUniao!H690:H692,"x") &gt; 0), "x", "")</f>
        <v/>
      </c>
      <c r="I95" s="14" t="str">
        <f>IF((COUNTIF(DetailUniao!I690:I692,"x") &gt; 0), "x", "")</f>
        <v/>
      </c>
      <c r="J95" s="34" t="str">
        <f>IF((COUNTIF(DetailUniao!J690:J692,"x") &gt; 0), "x", "")</f>
        <v/>
      </c>
      <c r="K95" s="14" t="str">
        <f>IF((COUNTIF(DetailUniao!K690:K692,"x") &gt; 0), "x", "")</f>
        <v/>
      </c>
      <c r="L95" s="14" t="str">
        <f>IF((COUNTIF(DetailUniao!L690:L692,"x") &gt; 0), "x", "")</f>
        <v/>
      </c>
      <c r="M95" s="14" t="str">
        <f>IF((COUNTIF(DetailUniao!M690:M692,"x") &gt; 0), "x", "")</f>
        <v/>
      </c>
      <c r="N95" s="14" t="str">
        <f>IF((COUNTIF(DetailUniao!N690:N692,"x") &gt; 0), "x", "")</f>
        <v/>
      </c>
      <c r="O95" s="34" t="str">
        <f>IF((COUNTIF(DetailUniao!O690:O692,"x") &gt; 0), "x", "")</f>
        <v/>
      </c>
      <c r="P95" s="14" t="str">
        <f>IF((COUNTIF(DetailUniao!P690:P692,"x") &gt; 0), "x", "")</f>
        <v/>
      </c>
      <c r="Q95" s="14" t="str">
        <f>IF((COUNTIF(DetailUniao!Q690:Q692,"x") &gt; 0), "x", "")</f>
        <v/>
      </c>
      <c r="R95" s="14" t="str">
        <f>IF((COUNTIF(DetailUniao!R690:R692,"x") &gt; 0), "x", "")</f>
        <v/>
      </c>
      <c r="S95" s="14" t="str">
        <f>IF((COUNTIF(DetailUniao!S690:S692,"x") &gt; 0), "x", "")</f>
        <v/>
      </c>
      <c r="T95" s="14" t="str">
        <f>IF((COUNTIF(DetailUniao!T690:T692,"x") &gt; 0), "x", "")</f>
        <v/>
      </c>
      <c r="U95" s="34" t="str">
        <f>IF((COUNTIF(DetailUniao!U690:U692,"x") &gt; 0), "x", "")</f>
        <v/>
      </c>
      <c r="V95" s="14" t="str">
        <f>IF((COUNTIF(DetailUniao!V690:V692,"x") &gt; 0), "x", "")</f>
        <v/>
      </c>
      <c r="W95" s="14" t="str">
        <f>IF((COUNTIF(DetailUniao!W690:W692,"x") &gt; 0), "x", "")</f>
        <v/>
      </c>
      <c r="X95" s="14" t="str">
        <f>IF((COUNTIF(DetailUniao!X690:X692,"x") &gt; 0), "x", "")</f>
        <v/>
      </c>
      <c r="Y95" s="14" t="str">
        <f>IF((COUNTIF(DetailUniao!Y690:Y692,"x") &gt; 0), "x", "")</f>
        <v/>
      </c>
      <c r="Z95" s="34" t="str">
        <f>IF((COUNTIF(DetailUniao!Z690:Z692,"x") &gt; 0), "x", "")</f>
        <v/>
      </c>
      <c r="AA95" s="14" t="str">
        <f>IF((COUNTIF(DetailUniao!AA690:AA692,"x") &gt; 0), "x", "")</f>
        <v/>
      </c>
      <c r="AB95" s="14" t="str">
        <f>IF((COUNTIF(DetailUniao!AB690:AB692,"x") &gt; 0), "x", "")</f>
        <v/>
      </c>
      <c r="AC95" s="14" t="str">
        <f>IF((COUNTIF(DetailUniao!AC690:AC692,"x") &gt; 0), "x", "")</f>
        <v/>
      </c>
      <c r="AD95" s="14" t="str">
        <f>IF((COUNTIF(DetailUniao!AD690:AD692,"x") &gt; 0), "x", "")</f>
        <v/>
      </c>
      <c r="AE95" s="14" t="str">
        <f>IF((COUNTIF(DetailUniao!AE690:AE692,"x") &gt; 0), "x", "")</f>
        <v/>
      </c>
      <c r="AF95" s="34" t="str">
        <f>IF((COUNTIF(DetailUniao!AF690:AF692,"x") &gt; 0), "x", "")</f>
        <v/>
      </c>
      <c r="AG95" s="14" t="str">
        <f>IF((COUNTIF(DetailUniao!AG690:AG692,"x") &gt; 0), "x", "")</f>
        <v/>
      </c>
      <c r="AH95" s="14" t="str">
        <f>IF((COUNTIF(DetailUniao!AH690:AH692,"x") &gt; 0), "x", "")</f>
        <v/>
      </c>
      <c r="AI95" s="14" t="str">
        <f>IF((COUNTIF(DetailUniao!AI690:AI692,"x") &gt; 0), "x", "")</f>
        <v/>
      </c>
      <c r="AJ95" s="34" t="str">
        <f>IF((COUNTIF(DetailUniao!AJ690:AJ692,"x") &gt; 0), "x", "")</f>
        <v/>
      </c>
      <c r="AK95" s="14" t="str">
        <f>IF((COUNTIF(DetailUniao!AK690:AK692,"x") &gt; 0), "x", "")</f>
        <v/>
      </c>
    </row>
    <row r="96" spans="1:37" x14ac:dyDescent="0.2">
      <c r="A96" t="s">
        <v>528</v>
      </c>
      <c r="B96" t="s">
        <v>1210</v>
      </c>
      <c r="C96">
        <v>0</v>
      </c>
      <c r="D96">
        <v>0</v>
      </c>
      <c r="E96" t="b">
        <f>AND(OR(DetailUniao!F695&gt;0,DetailUniao!C695&lt;&gt;1),OR(DetailUniao!F696&gt;0,DetailUniao!C696&lt;&gt;1),OR(DetailUniao!F697&gt;0,DetailUniao!C697&lt;&gt;1),OR(DetailUniao!F698&gt;0,DetailUniao!C698&lt;&gt;1),OR(DetailUniao!F699&gt;0,DetailUniao!C699&lt;&gt;1))</f>
        <v>1</v>
      </c>
      <c r="F96" t="b">
        <f>AND(OR(DetailUniao!F695&gt;0,DetailUniao!C695&lt;&gt;2),OR(DetailUniao!F696&gt;0,DetailUniao!C696&lt;&gt;2),OR(DetailUniao!F697&gt;0,DetailUniao!C697&lt;&gt;2),OR(DetailUniao!F698&gt;0,DetailUniao!C698&lt;&gt;2),OR(DetailUniao!F699&gt;0,DetailUniao!C699&lt;&gt;2))</f>
        <v>1</v>
      </c>
      <c r="G96" t="str">
        <f>IF((COUNTIF(DetailUniao!G694:G699,"x") &gt; 0), "x", "")</f>
        <v/>
      </c>
      <c r="H96" s="14" t="str">
        <f>IF((COUNTIF(DetailUniao!H694:H699,"x") &gt; 0), "x", "")</f>
        <v/>
      </c>
      <c r="I96" s="14" t="str">
        <f>IF((COUNTIF(DetailUniao!I694:I699,"x") &gt; 0), "x", "")</f>
        <v/>
      </c>
      <c r="J96" s="34" t="str">
        <f>IF((COUNTIF(DetailUniao!J694:J699,"x") &gt; 0), "x", "")</f>
        <v/>
      </c>
      <c r="K96" s="14" t="str">
        <f>IF((COUNTIF(DetailUniao!K694:K699,"x") &gt; 0), "x", "")</f>
        <v/>
      </c>
      <c r="L96" s="14" t="str">
        <f>IF((COUNTIF(DetailUniao!L694:L699,"x") &gt; 0), "x", "")</f>
        <v/>
      </c>
      <c r="M96" s="14" t="str">
        <f>IF((COUNTIF(DetailUniao!M694:M699,"x") &gt; 0), "x", "")</f>
        <v/>
      </c>
      <c r="N96" s="14" t="str">
        <f>IF((COUNTIF(DetailUniao!N694:N699,"x") &gt; 0), "x", "")</f>
        <v/>
      </c>
      <c r="O96" s="34" t="str">
        <f>IF((COUNTIF(DetailUniao!O694:O699,"x") &gt; 0), "x", "")</f>
        <v/>
      </c>
      <c r="P96" s="14" t="str">
        <f>IF((COUNTIF(DetailUniao!P694:P699,"x") &gt; 0), "x", "")</f>
        <v/>
      </c>
      <c r="Q96" s="14" t="str">
        <f>IF((COUNTIF(DetailUniao!Q694:Q699,"x") &gt; 0), "x", "")</f>
        <v/>
      </c>
      <c r="R96" s="14" t="str">
        <f>IF((COUNTIF(DetailUniao!R694:R699,"x") &gt; 0), "x", "")</f>
        <v/>
      </c>
      <c r="S96" s="14" t="str">
        <f>IF((COUNTIF(DetailUniao!S694:S699,"x") &gt; 0), "x", "")</f>
        <v/>
      </c>
      <c r="T96" s="14" t="str">
        <f>IF((COUNTIF(DetailUniao!T694:T699,"x") &gt; 0), "x", "")</f>
        <v/>
      </c>
      <c r="U96" s="34" t="str">
        <f>IF((COUNTIF(DetailUniao!U694:U699,"x") &gt; 0), "x", "")</f>
        <v/>
      </c>
      <c r="V96" s="14" t="str">
        <f>IF((COUNTIF(DetailUniao!V694:V699,"x") &gt; 0), "x", "")</f>
        <v/>
      </c>
      <c r="W96" s="14" t="str">
        <f>IF((COUNTIF(DetailUniao!W694:W699,"x") &gt; 0), "x", "")</f>
        <v/>
      </c>
      <c r="X96" s="14" t="str">
        <f>IF((COUNTIF(DetailUniao!X694:X699,"x") &gt; 0), "x", "")</f>
        <v/>
      </c>
      <c r="Y96" s="14" t="str">
        <f>IF((COUNTIF(DetailUniao!Y694:Y699,"x") &gt; 0), "x", "")</f>
        <v/>
      </c>
      <c r="Z96" s="34" t="str">
        <f>IF((COUNTIF(DetailUniao!Z694:Z699,"x") &gt; 0), "x", "")</f>
        <v/>
      </c>
      <c r="AA96" s="14" t="str">
        <f>IF((COUNTIF(DetailUniao!AA694:AA699,"x") &gt; 0), "x", "")</f>
        <v/>
      </c>
      <c r="AB96" s="14" t="str">
        <f>IF((COUNTIF(DetailUniao!AB694:AB699,"x") &gt; 0), "x", "")</f>
        <v/>
      </c>
      <c r="AC96" s="14" t="str">
        <f>IF((COUNTIF(DetailUniao!AC694:AC699,"x") &gt; 0), "x", "")</f>
        <v/>
      </c>
      <c r="AD96" s="14" t="str">
        <f>IF((COUNTIF(DetailUniao!AD694:AD699,"x") &gt; 0), "x", "")</f>
        <v/>
      </c>
      <c r="AE96" s="14" t="str">
        <f>IF((COUNTIF(DetailUniao!AE694:AE699,"x") &gt; 0), "x", "")</f>
        <v/>
      </c>
      <c r="AF96" s="34" t="str">
        <f>IF((COUNTIF(DetailUniao!AF694:AF699,"x") &gt; 0), "x", "")</f>
        <v/>
      </c>
      <c r="AG96" s="14" t="str">
        <f>IF((COUNTIF(DetailUniao!AG694:AG699,"x") &gt; 0), "x", "")</f>
        <v/>
      </c>
      <c r="AH96" s="14" t="str">
        <f>IF((COUNTIF(DetailUniao!AH694:AH699,"x") &gt; 0), "x", "")</f>
        <v/>
      </c>
      <c r="AI96" s="14" t="str">
        <f>IF((COUNTIF(DetailUniao!AI694:AI699,"x") &gt; 0), "x", "")</f>
        <v/>
      </c>
      <c r="AJ96" s="34" t="str">
        <f>IF((COUNTIF(DetailUniao!AJ694:AJ699,"x") &gt; 0), "x", "")</f>
        <v/>
      </c>
      <c r="AK96" s="14" t="str">
        <f>IF((COUNTIF(DetailUniao!AK694:AK699,"x") &gt; 0), "x", "")</f>
        <v/>
      </c>
    </row>
    <row r="97" spans="1:37" x14ac:dyDescent="0.2">
      <c r="H97" s="14"/>
      <c r="I97" s="14"/>
      <c r="K97" s="14"/>
      <c r="L97" s="14"/>
      <c r="M97" s="14"/>
      <c r="N97" s="14"/>
      <c r="P97" s="14"/>
      <c r="Q97" s="14"/>
      <c r="R97" s="14"/>
      <c r="S97" s="14"/>
      <c r="T97" s="14"/>
      <c r="V97" s="14"/>
      <c r="W97" s="14"/>
      <c r="X97" s="14"/>
      <c r="Y97" s="14"/>
      <c r="AA97" s="14"/>
      <c r="AB97" s="14"/>
      <c r="AC97" s="14"/>
      <c r="AD97" s="14"/>
      <c r="AE97" s="14"/>
      <c r="AG97" s="14"/>
      <c r="AH97" s="14"/>
      <c r="AI97" s="14"/>
      <c r="AK97" s="14"/>
    </row>
    <row r="98" spans="1:37" x14ac:dyDescent="0.2">
      <c r="A98" t="s">
        <v>533</v>
      </c>
      <c r="B98" t="s">
        <v>28</v>
      </c>
      <c r="C98">
        <v>2</v>
      </c>
      <c r="D98">
        <v>0</v>
      </c>
      <c r="E98" t="b">
        <f>AND(OR(DetailUniao!F702&gt;0,DetailUniao!C702&lt;&gt;1),OR(DetailUniao!F703&gt;0,DetailUniao!C703&lt;&gt;1),OR(DetailUniao!F704&gt;0,DetailUniao!C704&lt;&gt;1),OR(DetailUniao!F705&gt;0,DetailUniao!C705&lt;&gt;1),OR(DetailUniao!F706&gt;0,DetailUniao!C706&lt;&gt;1))</f>
        <v>0</v>
      </c>
      <c r="F98" t="b">
        <f>AND(OR(DetailUniao!F702&gt;0,DetailUniao!C702&lt;&gt;2),OR(DetailUniao!F703&gt;0,DetailUniao!C703&lt;&gt;2),OR(DetailUniao!F704&gt;0,DetailUniao!C704&lt;&gt;2),OR(DetailUniao!F705&gt;0,DetailUniao!C705&lt;&gt;2),OR(DetailUniao!F706&gt;0,DetailUniao!C706&lt;&gt;2))</f>
        <v>1</v>
      </c>
      <c r="G98" t="str">
        <f>IF((COUNTIF(DetailUniao!G701:G706,"x") &gt; 0), "x", "")</f>
        <v/>
      </c>
      <c r="H98" s="14" t="str">
        <f>IF((COUNTIF(DetailUniao!H701:H706,"x") &gt; 0), "x", "")</f>
        <v/>
      </c>
      <c r="I98" s="14" t="str">
        <f>IF((COUNTIF(DetailUniao!I701:I706,"x") &gt; 0), "x", "")</f>
        <v/>
      </c>
      <c r="J98" s="34" t="str">
        <f>IF((COUNTIF(DetailUniao!J701:J706,"x") &gt; 0), "x", "")</f>
        <v/>
      </c>
      <c r="K98" s="14" t="str">
        <f>IF((COUNTIF(DetailUniao!K701:K706,"x") &gt; 0), "x", "")</f>
        <v/>
      </c>
      <c r="L98" s="14" t="str">
        <f>IF((COUNTIF(DetailUniao!L701:L706,"x") &gt; 0), "x", "")</f>
        <v/>
      </c>
      <c r="M98" s="14" t="str">
        <f>IF((COUNTIF(DetailUniao!M701:M706,"x") &gt; 0), "x", "")</f>
        <v/>
      </c>
      <c r="N98" s="14" t="str">
        <f>IF((COUNTIF(DetailUniao!N701:N706,"x") &gt; 0), "x", "")</f>
        <v/>
      </c>
      <c r="O98" s="34" t="str">
        <f>IF((COUNTIF(DetailUniao!O701:O706,"x") &gt; 0), "x", "")</f>
        <v/>
      </c>
      <c r="P98" s="14" t="str">
        <f>IF((COUNTIF(DetailUniao!P701:P706,"x") &gt; 0), "x", "")</f>
        <v/>
      </c>
      <c r="Q98" s="14" t="str">
        <f>IF((COUNTIF(DetailUniao!Q701:Q706,"x") &gt; 0), "x", "")</f>
        <v/>
      </c>
      <c r="R98" s="14" t="str">
        <f>IF((COUNTIF(DetailUniao!R701:R706,"x") &gt; 0), "x", "")</f>
        <v/>
      </c>
      <c r="S98" s="14" t="str">
        <f>IF((COUNTIF(DetailUniao!S701:S706,"x") &gt; 0), "x", "")</f>
        <v/>
      </c>
      <c r="T98" s="14" t="str">
        <f>IF((COUNTIF(DetailUniao!T701:T706,"x") &gt; 0), "x", "")</f>
        <v/>
      </c>
      <c r="U98" s="34" t="str">
        <f>IF((COUNTIF(DetailUniao!U701:U706,"x") &gt; 0), "x", "")</f>
        <v/>
      </c>
      <c r="V98" s="14" t="str">
        <f>IF((COUNTIF(DetailUniao!V701:V706,"x") &gt; 0), "x", "")</f>
        <v/>
      </c>
      <c r="W98" s="14" t="str">
        <f>IF((COUNTIF(DetailUniao!W701:W706,"x") &gt; 0), "x", "")</f>
        <v/>
      </c>
      <c r="X98" s="14" t="str">
        <f>IF((COUNTIF(DetailUniao!X701:X706,"x") &gt; 0), "x", "")</f>
        <v/>
      </c>
      <c r="Y98" s="14" t="str">
        <f>IF((COUNTIF(DetailUniao!Y701:Y706,"x") &gt; 0), "x", "")</f>
        <v/>
      </c>
      <c r="Z98" s="34" t="str">
        <f>IF((COUNTIF(DetailUniao!Z701:Z706,"x") &gt; 0), "x", "")</f>
        <v/>
      </c>
      <c r="AA98" s="14" t="str">
        <f>IF((COUNTIF(DetailUniao!AA701:AA706,"x") &gt; 0), "x", "")</f>
        <v/>
      </c>
      <c r="AB98" s="14" t="str">
        <f>IF((COUNTIF(DetailUniao!AB701:AB706,"x") &gt; 0), "x", "")</f>
        <v/>
      </c>
      <c r="AC98" s="14" t="str">
        <f>IF((COUNTIF(DetailUniao!AC701:AC706,"x") &gt; 0), "x", "")</f>
        <v/>
      </c>
      <c r="AD98" s="14" t="str">
        <f>IF((COUNTIF(DetailUniao!AD701:AD706,"x") &gt; 0), "x", "")</f>
        <v/>
      </c>
      <c r="AE98" s="14" t="str">
        <f>IF((COUNTIF(DetailUniao!AE701:AE706,"x") &gt; 0), "x", "")</f>
        <v/>
      </c>
      <c r="AF98" s="34" t="str">
        <f>IF((COUNTIF(DetailUniao!AF701:AF706,"x") &gt; 0), "x", "")</f>
        <v/>
      </c>
      <c r="AG98" s="14" t="str">
        <f>IF((COUNTIF(DetailUniao!AG701:AG706,"x") &gt; 0), "x", "")</f>
        <v/>
      </c>
      <c r="AH98" s="14" t="str">
        <f>IF((COUNTIF(DetailUniao!AH701:AH706,"x") &gt; 0), "x", "")</f>
        <v/>
      </c>
      <c r="AI98" s="14" t="str">
        <f>IF((COUNTIF(DetailUniao!AI701:AI706,"x") &gt; 0), "x", "")</f>
        <v/>
      </c>
      <c r="AJ98" s="34" t="str">
        <f>IF((COUNTIF(DetailUniao!AJ701:AJ706,"x") &gt; 0), "x", "")</f>
        <v>x</v>
      </c>
      <c r="AK98" s="14" t="str">
        <f>IF((COUNTIF(DetailUniao!AK701:AK706,"x") &gt; 0), "x", "")</f>
        <v/>
      </c>
    </row>
    <row r="99" spans="1:37" x14ac:dyDescent="0.2">
      <c r="A99" t="s">
        <v>533</v>
      </c>
      <c r="B99" t="s">
        <v>3</v>
      </c>
      <c r="C99">
        <v>2</v>
      </c>
      <c r="D99">
        <v>0</v>
      </c>
      <c r="E99" t="b">
        <f>AND(OR(DetailUniao!F709&gt;0,DetailUniao!C709&lt;&gt;1),OR(DetailUniao!F710&gt;0,DetailUniao!C710&lt;&gt;1),OR(DetailUniao!F711&gt;0,DetailUniao!C711&lt;&gt;1),OR(DetailUniao!F712&gt;0,DetailUniao!C712&lt;&gt;1),OR(DetailUniao!F713&gt;0,DetailUniao!C713&lt;&gt;1),OR(DetailUniao!F714&gt;0,DetailUniao!C714&lt;&gt;1),OR(DetailUniao!F715&gt;0,DetailUniao!C715&lt;&gt;1))</f>
        <v>0</v>
      </c>
      <c r="F99" t="b">
        <f>AND(OR(DetailUniao!F709&gt;0,DetailUniao!C709&lt;&gt;2),OR(DetailUniao!F710&gt;0,DetailUniao!C710&lt;&gt;2),OR(DetailUniao!F711&gt;0,DetailUniao!C711&lt;&gt;2),OR(DetailUniao!F712&gt;0,DetailUniao!C712&lt;&gt;2),OR(DetailUniao!F713&gt;0,DetailUniao!C713&lt;&gt;2),OR(DetailUniao!F714&gt;0,DetailUniao!C714&lt;&gt;2),OR(DetailUniao!F715&gt;0,DetailUniao!C715&lt;&gt;2))</f>
        <v>1</v>
      </c>
      <c r="G99" t="str">
        <f>IF((COUNTIF(DetailUniao!G708:G715,"x") &gt; 0), "x", "")</f>
        <v/>
      </c>
      <c r="H99" s="14" t="str">
        <f>IF((COUNTIF(DetailUniao!H708:H715,"x") &gt; 0), "x", "")</f>
        <v/>
      </c>
      <c r="I99" s="14" t="str">
        <f>IF((COUNTIF(DetailUniao!I708:I715,"x") &gt; 0), "x", "")</f>
        <v/>
      </c>
      <c r="J99" s="34" t="str">
        <f>IF((COUNTIF(DetailUniao!J708:J715,"x") &gt; 0), "x", "")</f>
        <v/>
      </c>
      <c r="K99" s="14" t="str">
        <f>IF((COUNTIF(DetailUniao!K708:K715,"x") &gt; 0), "x", "")</f>
        <v/>
      </c>
      <c r="L99" s="14" t="str">
        <f>IF((COUNTIF(DetailUniao!L708:L715,"x") &gt; 0), "x", "")</f>
        <v/>
      </c>
      <c r="M99" s="14" t="str">
        <f>IF((COUNTIF(DetailUniao!M708:M715,"x") &gt; 0), "x", "")</f>
        <v/>
      </c>
      <c r="N99" s="14" t="str">
        <f>IF((COUNTIF(DetailUniao!N708:N715,"x") &gt; 0), "x", "")</f>
        <v/>
      </c>
      <c r="O99" s="34" t="str">
        <f>IF((COUNTIF(DetailUniao!O708:O715,"x") &gt; 0), "x", "")</f>
        <v/>
      </c>
      <c r="P99" s="14" t="str">
        <f>IF((COUNTIF(DetailUniao!P708:P715,"x") &gt; 0), "x", "")</f>
        <v/>
      </c>
      <c r="Q99" s="14" t="str">
        <f>IF((COUNTIF(DetailUniao!Q708:Q715,"x") &gt; 0), "x", "")</f>
        <v/>
      </c>
      <c r="R99" s="14" t="str">
        <f>IF((COUNTIF(DetailUniao!R708:R715,"x") &gt; 0), "x", "")</f>
        <v/>
      </c>
      <c r="S99" s="14" t="str">
        <f>IF((COUNTIF(DetailUniao!S708:S715,"x") &gt; 0), "x", "")</f>
        <v/>
      </c>
      <c r="T99" s="14" t="str">
        <f>IF((COUNTIF(DetailUniao!T708:T715,"x") &gt; 0), "x", "")</f>
        <v/>
      </c>
      <c r="U99" s="34" t="str">
        <f>IF((COUNTIF(DetailUniao!U708:U715,"x") &gt; 0), "x", "")</f>
        <v/>
      </c>
      <c r="V99" s="14" t="str">
        <f>IF((COUNTIF(DetailUniao!V708:V715,"x") &gt; 0), "x", "")</f>
        <v/>
      </c>
      <c r="W99" s="14" t="str">
        <f>IF((COUNTIF(DetailUniao!W708:W715,"x") &gt; 0), "x", "")</f>
        <v/>
      </c>
      <c r="X99" s="14" t="str">
        <f>IF((COUNTIF(DetailUniao!X708:X715,"x") &gt; 0), "x", "")</f>
        <v/>
      </c>
      <c r="Y99" s="14" t="str">
        <f>IF((COUNTIF(DetailUniao!Y708:Y715,"x") &gt; 0), "x", "")</f>
        <v/>
      </c>
      <c r="Z99" s="34" t="str">
        <f>IF((COUNTIF(DetailUniao!Z708:Z715,"x") &gt; 0), "x", "")</f>
        <v/>
      </c>
      <c r="AA99" s="14" t="str">
        <f>IF((COUNTIF(DetailUniao!AA708:AA715,"x") &gt; 0), "x", "")</f>
        <v/>
      </c>
      <c r="AB99" s="14" t="str">
        <f>IF((COUNTIF(DetailUniao!AB708:AB715,"x") &gt; 0), "x", "")</f>
        <v/>
      </c>
      <c r="AC99" s="14" t="str">
        <f>IF((COUNTIF(DetailUniao!AC708:AC715,"x") &gt; 0), "x", "")</f>
        <v/>
      </c>
      <c r="AD99" s="14" t="str">
        <f>IF((COUNTIF(DetailUniao!AD708:AD715,"x") &gt; 0), "x", "")</f>
        <v/>
      </c>
      <c r="AE99" s="14" t="str">
        <f>IF((COUNTIF(DetailUniao!AE708:AE715,"x") &gt; 0), "x", "")</f>
        <v/>
      </c>
      <c r="AF99" s="34" t="str">
        <f>IF((COUNTIF(DetailUniao!AF708:AF715,"x") &gt; 0), "x", "")</f>
        <v/>
      </c>
      <c r="AG99" s="14" t="str">
        <f>IF((COUNTIF(DetailUniao!AG708:AG715,"x") &gt; 0), "x", "")</f>
        <v/>
      </c>
      <c r="AH99" s="14" t="str">
        <f>IF((COUNTIF(DetailUniao!AH708:AH715,"x") &gt; 0), "x", "")</f>
        <v/>
      </c>
      <c r="AI99" s="14" t="str">
        <f>IF((COUNTIF(DetailUniao!AI708:AI715,"x") &gt; 0), "x", "")</f>
        <v/>
      </c>
      <c r="AJ99" s="34" t="str">
        <f>IF((COUNTIF(DetailUniao!AJ708:AJ715,"x") &gt; 0), "x", "")</f>
        <v>x</v>
      </c>
      <c r="AK99" s="14" t="str">
        <f>IF((COUNTIF(DetailUniao!AK708:AK715,"x") &gt; 0), "x", "")</f>
        <v/>
      </c>
    </row>
    <row r="100" spans="1:37" x14ac:dyDescent="0.2">
      <c r="A100" t="s">
        <v>533</v>
      </c>
      <c r="B100" t="s">
        <v>3</v>
      </c>
      <c r="C100">
        <v>0</v>
      </c>
      <c r="D100">
        <v>3</v>
      </c>
      <c r="E100" t="b">
        <f>AND(OR(DetailUniao!F718&gt;0,DetailUniao!C718&lt;&gt;1))</f>
        <v>1</v>
      </c>
      <c r="F100" t="b">
        <f>AND(OR(DetailUniao!F718&gt;0,DetailUniao!C718&lt;&gt;2))</f>
        <v>1</v>
      </c>
      <c r="G100" t="str">
        <f>IF((COUNTIF(DetailUniao!G717:G718,"x") &gt; 0), "x", "")</f>
        <v/>
      </c>
      <c r="H100" s="14" t="str">
        <f>IF((COUNTIF(DetailUniao!H717:H718,"x") &gt; 0), "x", "")</f>
        <v/>
      </c>
      <c r="I100" s="14" t="str">
        <f>IF((COUNTIF(DetailUniao!I717:I718,"x") &gt; 0), "x", "")</f>
        <v/>
      </c>
      <c r="J100" s="34" t="str">
        <f>IF((COUNTIF(DetailUniao!J717:J718,"x") &gt; 0), "x", "")</f>
        <v/>
      </c>
      <c r="K100" s="14" t="str">
        <f>IF((COUNTIF(DetailUniao!K717:K718,"x") &gt; 0), "x", "")</f>
        <v/>
      </c>
      <c r="L100" s="14" t="str">
        <f>IF((COUNTIF(DetailUniao!L717:L718,"x") &gt; 0), "x", "")</f>
        <v/>
      </c>
      <c r="M100" s="14" t="str">
        <f>IF((COUNTIF(DetailUniao!M717:M718,"x") &gt; 0), "x", "")</f>
        <v/>
      </c>
      <c r="N100" s="14" t="str">
        <f>IF((COUNTIF(DetailUniao!N717:N718,"x") &gt; 0), "x", "")</f>
        <v/>
      </c>
      <c r="O100" s="34" t="str">
        <f>IF((COUNTIF(DetailUniao!O717:O718,"x") &gt; 0), "x", "")</f>
        <v/>
      </c>
      <c r="P100" s="14" t="str">
        <f>IF((COUNTIF(DetailUniao!P717:P718,"x") &gt; 0), "x", "")</f>
        <v/>
      </c>
      <c r="Q100" s="14" t="str">
        <f>IF((COUNTIF(DetailUniao!Q717:Q718,"x") &gt; 0), "x", "")</f>
        <v/>
      </c>
      <c r="R100" s="14" t="str">
        <f>IF((COUNTIF(DetailUniao!R717:R718,"x") &gt; 0), "x", "")</f>
        <v/>
      </c>
      <c r="S100" s="14" t="str">
        <f>IF((COUNTIF(DetailUniao!S717:S718,"x") &gt; 0), "x", "")</f>
        <v/>
      </c>
      <c r="T100" s="14" t="str">
        <f>IF((COUNTIF(DetailUniao!T717:T718,"x") &gt; 0), "x", "")</f>
        <v/>
      </c>
      <c r="U100" s="34" t="str">
        <f>IF((COUNTIF(DetailUniao!U717:U718,"x") &gt; 0), "x", "")</f>
        <v/>
      </c>
      <c r="V100" s="14" t="str">
        <f>IF((COUNTIF(DetailUniao!V717:V718,"x") &gt; 0), "x", "")</f>
        <v/>
      </c>
      <c r="W100" s="14" t="str">
        <f>IF((COUNTIF(DetailUniao!W717:W718,"x") &gt; 0), "x", "")</f>
        <v/>
      </c>
      <c r="X100" s="14" t="str">
        <f>IF((COUNTIF(DetailUniao!X717:X718,"x") &gt; 0), "x", "")</f>
        <v/>
      </c>
      <c r="Y100" s="14" t="str">
        <f>IF((COUNTIF(DetailUniao!Y717:Y718,"x") &gt; 0), "x", "")</f>
        <v/>
      </c>
      <c r="Z100" s="34" t="str">
        <f>IF((COUNTIF(DetailUniao!Z717:Z718,"x") &gt; 0), "x", "")</f>
        <v/>
      </c>
      <c r="AA100" s="14" t="str">
        <f>IF((COUNTIF(DetailUniao!AA717:AA718,"x") &gt; 0), "x", "")</f>
        <v/>
      </c>
      <c r="AB100" s="14" t="str">
        <f>IF((COUNTIF(DetailUniao!AB717:AB718,"x") &gt; 0), "x", "")</f>
        <v/>
      </c>
      <c r="AC100" s="14" t="str">
        <f>IF((COUNTIF(DetailUniao!AC717:AC718,"x") &gt; 0), "x", "")</f>
        <v/>
      </c>
      <c r="AD100" s="14" t="str">
        <f>IF((COUNTIF(DetailUniao!AD717:AD718,"x") &gt; 0), "x", "")</f>
        <v/>
      </c>
      <c r="AE100" s="14" t="str">
        <f>IF((COUNTIF(DetailUniao!AE717:AE718,"x") &gt; 0), "x", "")</f>
        <v/>
      </c>
      <c r="AF100" s="34" t="str">
        <f>IF((COUNTIF(DetailUniao!AF717:AF718,"x") &gt; 0), "x", "")</f>
        <v/>
      </c>
      <c r="AG100" s="14" t="str">
        <f>IF((COUNTIF(DetailUniao!AG717:AG718,"x") &gt; 0), "x", "")</f>
        <v/>
      </c>
      <c r="AH100" s="14" t="str">
        <f>IF((COUNTIF(DetailUniao!AH717:AH718,"x") &gt; 0), "x", "")</f>
        <v/>
      </c>
      <c r="AI100" s="14" t="str">
        <f>IF((COUNTIF(DetailUniao!AI717:AI718,"x") &gt; 0), "x", "")</f>
        <v/>
      </c>
      <c r="AJ100" s="34" t="str">
        <f>IF((COUNTIF(DetailUniao!AJ717:AJ718,"x") &gt; 0), "x", "")</f>
        <v>x</v>
      </c>
      <c r="AK100" s="14" t="str">
        <f>IF((COUNTIF(DetailUniao!AK717:AK718,"x") &gt; 0), "x", "")</f>
        <v/>
      </c>
    </row>
    <row r="101" spans="1:37" x14ac:dyDescent="0.2">
      <c r="A101" t="s">
        <v>533</v>
      </c>
      <c r="B101" t="s">
        <v>752</v>
      </c>
      <c r="C101">
        <v>2</v>
      </c>
      <c r="D101">
        <v>3</v>
      </c>
      <c r="E101" t="b">
        <f>AND(OR(DetailUniao!F721&gt;0,DetailUniao!C721&lt;&gt;1),OR(DetailUniao!F722&gt;0,DetailUniao!C722&lt;&gt;1),OR(DetailUniao!F723&gt;0,DetailUniao!C723&lt;&gt;1),OR(DetailUniao!F724&gt;0,DetailUniao!C724&lt;&gt;1))</f>
        <v>1</v>
      </c>
      <c r="F101" t="b">
        <f>AND(OR(DetailUniao!F721&gt;0,DetailUniao!C721&lt;&gt;2),OR(DetailUniao!F722&gt;0,DetailUniao!C722&lt;&gt;2),OR(DetailUniao!F723&gt;0,DetailUniao!C723&lt;&gt;2),OR(DetailUniao!F724&gt;0,DetailUniao!C724&lt;&gt;2))</f>
        <v>1</v>
      </c>
      <c r="G101" t="str">
        <f>IF((COUNTIF(DetailUniao!G720:G724,"x") &gt; 0), "x", "")</f>
        <v/>
      </c>
      <c r="H101" s="14" t="str">
        <f>IF((COUNTIF(DetailUniao!H720:H724,"x") &gt; 0), "x", "")</f>
        <v/>
      </c>
      <c r="I101" s="14" t="str">
        <f>IF((COUNTIF(DetailUniao!I720:I724,"x") &gt; 0), "x", "")</f>
        <v/>
      </c>
      <c r="J101" s="34" t="str">
        <f>IF((COUNTIF(DetailUniao!J720:J724,"x") &gt; 0), "x", "")</f>
        <v/>
      </c>
      <c r="K101" s="14" t="str">
        <f>IF((COUNTIF(DetailUniao!K720:K724,"x") &gt; 0), "x", "")</f>
        <v/>
      </c>
      <c r="L101" s="14" t="str">
        <f>IF((COUNTIF(DetailUniao!L720:L724,"x") &gt; 0), "x", "")</f>
        <v/>
      </c>
      <c r="M101" s="14" t="str">
        <f>IF((COUNTIF(DetailUniao!M720:M724,"x") &gt; 0), "x", "")</f>
        <v/>
      </c>
      <c r="N101" s="14" t="str">
        <f>IF((COUNTIF(DetailUniao!N720:N724,"x") &gt; 0), "x", "")</f>
        <v/>
      </c>
      <c r="O101" s="34" t="str">
        <f>IF((COUNTIF(DetailUniao!O720:O724,"x") &gt; 0), "x", "")</f>
        <v/>
      </c>
      <c r="P101" s="14" t="str">
        <f>IF((COUNTIF(DetailUniao!P720:P724,"x") &gt; 0), "x", "")</f>
        <v/>
      </c>
      <c r="Q101" s="14" t="str">
        <f>IF((COUNTIF(DetailUniao!Q720:Q724,"x") &gt; 0), "x", "")</f>
        <v/>
      </c>
      <c r="R101" s="14" t="str">
        <f>IF((COUNTIF(DetailUniao!R720:R724,"x") &gt; 0), "x", "")</f>
        <v/>
      </c>
      <c r="S101" s="14" t="str">
        <f>IF((COUNTIF(DetailUniao!S720:S724,"x") &gt; 0), "x", "")</f>
        <v/>
      </c>
      <c r="T101" s="14" t="str">
        <f>IF((COUNTIF(DetailUniao!T720:T724,"x") &gt; 0), "x", "")</f>
        <v/>
      </c>
      <c r="U101" s="34" t="str">
        <f>IF((COUNTIF(DetailUniao!U720:U724,"x") &gt; 0), "x", "")</f>
        <v/>
      </c>
      <c r="V101" s="14" t="str">
        <f>IF((COUNTIF(DetailUniao!V720:V724,"x") &gt; 0), "x", "")</f>
        <v/>
      </c>
      <c r="W101" s="14" t="str">
        <f>IF((COUNTIF(DetailUniao!W720:W724,"x") &gt; 0), "x", "")</f>
        <v/>
      </c>
      <c r="X101" s="14" t="str">
        <f>IF((COUNTIF(DetailUniao!X720:X724,"x") &gt; 0), "x", "")</f>
        <v/>
      </c>
      <c r="Y101" s="14" t="str">
        <f>IF((COUNTIF(DetailUniao!Y720:Y724,"x") &gt; 0), "x", "")</f>
        <v/>
      </c>
      <c r="Z101" s="34" t="str">
        <f>IF((COUNTIF(DetailUniao!Z720:Z724,"x") &gt; 0), "x", "")</f>
        <v/>
      </c>
      <c r="AA101" s="14" t="str">
        <f>IF((COUNTIF(DetailUniao!AA720:AA724,"x") &gt; 0), "x", "")</f>
        <v/>
      </c>
      <c r="AB101" s="14" t="str">
        <f>IF((COUNTIF(DetailUniao!AB720:AB724,"x") &gt; 0), "x", "")</f>
        <v/>
      </c>
      <c r="AC101" s="14" t="str">
        <f>IF((COUNTIF(DetailUniao!AC720:AC724,"x") &gt; 0), "x", "")</f>
        <v/>
      </c>
      <c r="AD101" s="14" t="str">
        <f>IF((COUNTIF(DetailUniao!AD720:AD724,"x") &gt; 0), "x", "")</f>
        <v/>
      </c>
      <c r="AE101" s="14" t="str">
        <f>IF((COUNTIF(DetailUniao!AE720:AE724,"x") &gt; 0), "x", "")</f>
        <v/>
      </c>
      <c r="AF101" s="34" t="str">
        <f>IF((COUNTIF(DetailUniao!AF720:AF724,"x") &gt; 0), "x", "")</f>
        <v/>
      </c>
      <c r="AG101" s="14" t="str">
        <f>IF((COUNTIF(DetailUniao!AG720:AG724,"x") &gt; 0), "x", "")</f>
        <v/>
      </c>
      <c r="AH101" s="14" t="str">
        <f>IF((COUNTIF(DetailUniao!AH720:AH724,"x") &gt; 0), "x", "")</f>
        <v/>
      </c>
      <c r="AI101" s="14" t="str">
        <f>IF((COUNTIF(DetailUniao!AI720:AI724,"x") &gt; 0), "x", "")</f>
        <v/>
      </c>
      <c r="AJ101" s="34" t="str">
        <f>IF((COUNTIF(DetailUniao!AJ720:AJ724,"x") &gt; 0), "x", "")</f>
        <v>x</v>
      </c>
      <c r="AK101" s="14" t="str">
        <f>IF((COUNTIF(DetailUniao!AK720:AK724,"x") &gt; 0), "x", "")</f>
        <v/>
      </c>
    </row>
    <row r="102" spans="1:37" x14ac:dyDescent="0.2">
      <c r="A102" t="s">
        <v>533</v>
      </c>
      <c r="B102" t="s">
        <v>613</v>
      </c>
      <c r="C102">
        <v>0</v>
      </c>
      <c r="D102">
        <v>3</v>
      </c>
      <c r="E102" t="b">
        <f>AND(OR(DetailUniao!F727&gt;0,DetailUniao!C727&lt;&gt;1),OR(DetailUniao!F728&gt;0,DetailUniao!C728&lt;&gt;1),OR(DetailUniao!F729&gt;0,DetailUniao!C729&lt;&gt;1),OR(DetailUniao!F730&gt;0,DetailUniao!C730&lt;&gt;1),OR(DetailUniao!F731&gt;0,DetailUniao!C731&lt;&gt;1),OR(DetailUniao!F732&gt;0,DetailUniao!C732&lt;&gt;1),OR(DetailUniao!F733&gt;0,DetailUniao!C733&lt;&gt;1))</f>
        <v>1</v>
      </c>
      <c r="F102" t="b">
        <f>AND(OR(DetailUniao!F727&gt;0,DetailUniao!C727&lt;&gt;2),OR(DetailUniao!F728&gt;0,DetailUniao!C728&lt;&gt;2),OR(DetailUniao!F729&gt;0,DetailUniao!C729&lt;&gt;2),OR(DetailUniao!F730&gt;0,DetailUniao!C730&lt;&gt;2),OR(DetailUniao!F731&gt;0,DetailUniao!C731&lt;&gt;2),OR(DetailUniao!F732&gt;0,DetailUniao!C732&lt;&gt;2),OR(DetailUniao!F733&gt;0,DetailUniao!C733&lt;&gt;2))</f>
        <v>0</v>
      </c>
      <c r="G102" t="str">
        <f>IF((COUNTIF(DetailUniao!G726:G733,"x") &gt; 0), "x", "")</f>
        <v/>
      </c>
      <c r="H102" s="14" t="str">
        <f>IF((COUNTIF(DetailUniao!H726:H733,"x") &gt; 0), "x", "")</f>
        <v/>
      </c>
      <c r="I102" s="14" t="str">
        <f>IF((COUNTIF(DetailUniao!I726:I733,"x") &gt; 0), "x", "")</f>
        <v/>
      </c>
      <c r="J102" s="34" t="str">
        <f>IF((COUNTIF(DetailUniao!J726:J733,"x") &gt; 0), "x", "")</f>
        <v/>
      </c>
      <c r="K102" s="14" t="str">
        <f>IF((COUNTIF(DetailUniao!K726:K733,"x") &gt; 0), "x", "")</f>
        <v/>
      </c>
      <c r="L102" s="14" t="str">
        <f>IF((COUNTIF(DetailUniao!L726:L733,"x") &gt; 0), "x", "")</f>
        <v/>
      </c>
      <c r="M102" s="14" t="str">
        <f>IF((COUNTIF(DetailUniao!M726:M733,"x") &gt; 0), "x", "")</f>
        <v/>
      </c>
      <c r="N102" s="14" t="str">
        <f>IF((COUNTIF(DetailUniao!N726:N733,"x") &gt; 0), "x", "")</f>
        <v/>
      </c>
      <c r="O102" s="34" t="str">
        <f>IF((COUNTIF(DetailUniao!O726:O733,"x") &gt; 0), "x", "")</f>
        <v/>
      </c>
      <c r="P102" s="14" t="str">
        <f>IF((COUNTIF(DetailUniao!P726:P733,"x") &gt; 0), "x", "")</f>
        <v/>
      </c>
      <c r="Q102" s="14" t="str">
        <f>IF((COUNTIF(DetailUniao!Q726:Q733,"x") &gt; 0), "x", "")</f>
        <v/>
      </c>
      <c r="R102" s="14" t="str">
        <f>IF((COUNTIF(DetailUniao!R726:R733,"x") &gt; 0), "x", "")</f>
        <v/>
      </c>
      <c r="S102" s="14" t="str">
        <f>IF((COUNTIF(DetailUniao!S726:S733,"x") &gt; 0), "x", "")</f>
        <v/>
      </c>
      <c r="T102" s="14" t="str">
        <f>IF((COUNTIF(DetailUniao!T726:T733,"x") &gt; 0), "x", "")</f>
        <v/>
      </c>
      <c r="U102" s="34" t="str">
        <f>IF((COUNTIF(DetailUniao!U726:U733,"x") &gt; 0), "x", "")</f>
        <v/>
      </c>
      <c r="V102" s="14" t="str">
        <f>IF((COUNTIF(DetailUniao!V726:V733,"x") &gt; 0), "x", "")</f>
        <v/>
      </c>
      <c r="W102" s="14" t="str">
        <f>IF((COUNTIF(DetailUniao!W726:W733,"x") &gt; 0), "x", "")</f>
        <v/>
      </c>
      <c r="X102" s="14" t="str">
        <f>IF((COUNTIF(DetailUniao!X726:X733,"x") &gt; 0), "x", "")</f>
        <v/>
      </c>
      <c r="Y102" s="14" t="str">
        <f>IF((COUNTIF(DetailUniao!Y726:Y733,"x") &gt; 0), "x", "")</f>
        <v/>
      </c>
      <c r="Z102" s="34" t="str">
        <f>IF((COUNTIF(DetailUniao!Z726:Z733,"x") &gt; 0), "x", "")</f>
        <v/>
      </c>
      <c r="AA102" s="14" t="str">
        <f>IF((COUNTIF(DetailUniao!AA726:AA733,"x") &gt; 0), "x", "")</f>
        <v/>
      </c>
      <c r="AB102" s="14" t="str">
        <f>IF((COUNTIF(DetailUniao!AB726:AB733,"x") &gt; 0), "x", "")</f>
        <v/>
      </c>
      <c r="AC102" s="14" t="str">
        <f>IF((COUNTIF(DetailUniao!AC726:AC733,"x") &gt; 0), "x", "")</f>
        <v/>
      </c>
      <c r="AD102" s="14" t="str">
        <f>IF((COUNTIF(DetailUniao!AD726:AD733,"x") &gt; 0), "x", "")</f>
        <v/>
      </c>
      <c r="AE102" s="14" t="str">
        <f>IF((COUNTIF(DetailUniao!AE726:AE733,"x") &gt; 0), "x", "")</f>
        <v/>
      </c>
      <c r="AF102" s="34" t="str">
        <f>IF((COUNTIF(DetailUniao!AF726:AF733,"x") &gt; 0), "x", "")</f>
        <v/>
      </c>
      <c r="AG102" s="14" t="str">
        <f>IF((COUNTIF(DetailUniao!AG726:AG733,"x") &gt; 0), "x", "")</f>
        <v/>
      </c>
      <c r="AH102" s="14" t="str">
        <f>IF((COUNTIF(DetailUniao!AH726:AH733,"x") &gt; 0), "x", "")</f>
        <v/>
      </c>
      <c r="AI102" s="14" t="str">
        <f>IF((COUNTIF(DetailUniao!AI726:AI733,"x") &gt; 0), "x", "")</f>
        <v/>
      </c>
      <c r="AJ102" s="34" t="str">
        <f>IF((COUNTIF(DetailUniao!AJ726:AJ733,"x") &gt; 0), "x", "")</f>
        <v>x</v>
      </c>
      <c r="AK102" s="14" t="str">
        <f>IF((COUNTIF(DetailUniao!AK726:AK733,"x") &gt; 0), "x", "")</f>
        <v/>
      </c>
    </row>
    <row r="103" spans="1:37" x14ac:dyDescent="0.2">
      <c r="A103" t="s">
        <v>533</v>
      </c>
      <c r="B103" t="s">
        <v>226</v>
      </c>
      <c r="C103">
        <v>0</v>
      </c>
      <c r="D103">
        <v>3</v>
      </c>
      <c r="E103" t="b">
        <f>AND(OR(DetailUniao!F736&gt;0,DetailUniao!C736&lt;&gt;1),OR(DetailUniao!F737&gt;0,DetailUniao!C737&lt;&gt;1),OR(DetailUniao!F738&gt;0,DetailUniao!C738&lt;&gt;1),OR(DetailUniao!F739&gt;0,DetailUniao!C739&lt;&gt;1),OR(DetailUniao!F740&gt;0,DetailUniao!C740&lt;&gt;1),OR(DetailUniao!F741&gt;0,DetailUniao!C741&lt;&gt;1))</f>
        <v>1</v>
      </c>
      <c r="F103" t="b">
        <f>AND(OR(DetailUniao!F736&gt;0,DetailUniao!C736&lt;&gt;2),OR(DetailUniao!F737&gt;0,DetailUniao!C737&lt;&gt;2),OR(DetailUniao!F738&gt;0,DetailUniao!C738&lt;&gt;2),OR(DetailUniao!F739&gt;0,DetailUniao!C739&lt;&gt;2),OR(DetailUniao!F740&gt;0,DetailUniao!C740&lt;&gt;2),OR(DetailUniao!F741&gt;0,DetailUniao!C741&lt;&gt;2))</f>
        <v>1</v>
      </c>
      <c r="G103" t="str">
        <f>IF((COUNTIF(DetailUniao!G735:G741,"x") &gt; 0), "x", "")</f>
        <v/>
      </c>
      <c r="H103" s="14" t="str">
        <f>IF((COUNTIF(DetailUniao!H735:H741,"x") &gt; 0), "x", "")</f>
        <v/>
      </c>
      <c r="I103" s="14" t="str">
        <f>IF((COUNTIF(DetailUniao!I735:I741,"x") &gt; 0), "x", "")</f>
        <v/>
      </c>
      <c r="J103" s="34" t="str">
        <f>IF((COUNTIF(DetailUniao!J735:J741,"x") &gt; 0), "x", "")</f>
        <v/>
      </c>
      <c r="K103" s="14" t="str">
        <f>IF((COUNTIF(DetailUniao!K735:K741,"x") &gt; 0), "x", "")</f>
        <v/>
      </c>
      <c r="L103" s="14" t="str">
        <f>IF((COUNTIF(DetailUniao!L735:L741,"x") &gt; 0), "x", "")</f>
        <v/>
      </c>
      <c r="M103" s="14" t="str">
        <f>IF((COUNTIF(DetailUniao!M735:M741,"x") &gt; 0), "x", "")</f>
        <v/>
      </c>
      <c r="N103" s="14" t="str">
        <f>IF((COUNTIF(DetailUniao!N735:N741,"x") &gt; 0), "x", "")</f>
        <v/>
      </c>
      <c r="O103" s="34" t="str">
        <f>IF((COUNTIF(DetailUniao!O735:O741,"x") &gt; 0), "x", "")</f>
        <v/>
      </c>
      <c r="P103" s="14" t="str">
        <f>IF((COUNTIF(DetailUniao!P735:P741,"x") &gt; 0), "x", "")</f>
        <v/>
      </c>
      <c r="Q103" s="14" t="str">
        <f>IF((COUNTIF(DetailUniao!Q735:Q741,"x") &gt; 0), "x", "")</f>
        <v/>
      </c>
      <c r="R103" s="14" t="str">
        <f>IF((COUNTIF(DetailUniao!R735:R741,"x") &gt; 0), "x", "")</f>
        <v/>
      </c>
      <c r="S103" s="14" t="str">
        <f>IF((COUNTIF(DetailUniao!S735:S741,"x") &gt; 0), "x", "")</f>
        <v/>
      </c>
      <c r="T103" s="14" t="str">
        <f>IF((COUNTIF(DetailUniao!T735:T741,"x") &gt; 0), "x", "")</f>
        <v/>
      </c>
      <c r="U103" s="34" t="str">
        <f>IF((COUNTIF(DetailUniao!U735:U741,"x") &gt; 0), "x", "")</f>
        <v/>
      </c>
      <c r="V103" s="14" t="str">
        <f>IF((COUNTIF(DetailUniao!V735:V741,"x") &gt; 0), "x", "")</f>
        <v/>
      </c>
      <c r="W103" s="14" t="str">
        <f>IF((COUNTIF(DetailUniao!W735:W741,"x") &gt; 0), "x", "")</f>
        <v/>
      </c>
      <c r="X103" s="14" t="str">
        <f>IF((COUNTIF(DetailUniao!X735:X741,"x") &gt; 0), "x", "")</f>
        <v/>
      </c>
      <c r="Y103" s="14" t="str">
        <f>IF((COUNTIF(DetailUniao!Y735:Y741,"x") &gt; 0), "x", "")</f>
        <v/>
      </c>
      <c r="Z103" s="34" t="str">
        <f>IF((COUNTIF(DetailUniao!Z735:Z741,"x") &gt; 0), "x", "")</f>
        <v/>
      </c>
      <c r="AA103" s="14" t="str">
        <f>IF((COUNTIF(DetailUniao!AA735:AA741,"x") &gt; 0), "x", "")</f>
        <v/>
      </c>
      <c r="AB103" s="14" t="str">
        <f>IF((COUNTIF(DetailUniao!AB735:AB741,"x") &gt; 0), "x", "")</f>
        <v/>
      </c>
      <c r="AC103" s="14" t="str">
        <f>IF((COUNTIF(DetailUniao!AC735:AC741,"x") &gt; 0), "x", "")</f>
        <v/>
      </c>
      <c r="AD103" s="14" t="str">
        <f>IF((COUNTIF(DetailUniao!AD735:AD741,"x") &gt; 0), "x", "")</f>
        <v/>
      </c>
      <c r="AE103" s="14" t="str">
        <f>IF((COUNTIF(DetailUniao!AE735:AE741,"x") &gt; 0), "x", "")</f>
        <v/>
      </c>
      <c r="AF103" s="34" t="str">
        <f>IF((COUNTIF(DetailUniao!AF735:AF741,"x") &gt; 0), "x", "")</f>
        <v/>
      </c>
      <c r="AG103" s="14" t="str">
        <f>IF((COUNTIF(DetailUniao!AG735:AG741,"x") &gt; 0), "x", "")</f>
        <v/>
      </c>
      <c r="AH103" s="14" t="str">
        <f>IF((COUNTIF(DetailUniao!AH735:AH741,"x") &gt; 0), "x", "")</f>
        <v>x</v>
      </c>
      <c r="AI103" s="14" t="str">
        <f>IF((COUNTIF(DetailUniao!AI735:AI741,"x") &gt; 0), "x", "")</f>
        <v/>
      </c>
      <c r="AJ103" s="34" t="str">
        <f>IF((COUNTIF(DetailUniao!AJ735:AJ741,"x") &gt; 0), "x", "")</f>
        <v>x</v>
      </c>
      <c r="AK103" s="14" t="str">
        <f>IF((COUNTIF(DetailUniao!AK735:AK741,"x") &gt; 0), "x", "")</f>
        <v/>
      </c>
    </row>
    <row r="104" spans="1:37" x14ac:dyDescent="0.2">
      <c r="A104" t="s">
        <v>533</v>
      </c>
      <c r="B104" t="s">
        <v>542</v>
      </c>
      <c r="C104">
        <v>0</v>
      </c>
      <c r="D104">
        <v>2</v>
      </c>
      <c r="E104" t="b">
        <f>AND(OR(DetailUniao!F744&gt;0,DetailUniao!C744&lt;&gt;1),OR(DetailUniao!F745&gt;0,DetailUniao!C745&lt;&gt;1),OR(DetailUniao!F746&gt;0,DetailUniao!C746&lt;&gt;1),OR(DetailUniao!F747&gt;0,DetailUniao!C747&lt;&gt;1))</f>
        <v>1</v>
      </c>
      <c r="F104" t="b">
        <f>AND(OR(DetailUniao!F744&gt;0,DetailUniao!C744&lt;&gt;2),OR(DetailUniao!F745&gt;0,DetailUniao!C745&lt;&gt;2),OR(DetailUniao!F746&gt;0,DetailUniao!C746&lt;&gt;2),OR(DetailUniao!F747&gt;0,DetailUniao!C747&lt;&gt;2))</f>
        <v>0</v>
      </c>
      <c r="G104" t="str">
        <f>IF((COUNTIF(DetailUniao!G743:G747,"x") &gt; 0), "x", "")</f>
        <v/>
      </c>
      <c r="H104" s="14" t="str">
        <f>IF((COUNTIF(DetailUniao!H743:H747,"x") &gt; 0), "x", "")</f>
        <v/>
      </c>
      <c r="I104" s="14" t="str">
        <f>IF((COUNTIF(DetailUniao!I743:I747,"x") &gt; 0), "x", "")</f>
        <v/>
      </c>
      <c r="J104" s="34" t="str">
        <f>IF((COUNTIF(DetailUniao!J743:J747,"x") &gt; 0), "x", "")</f>
        <v/>
      </c>
      <c r="K104" s="14" t="str">
        <f>IF((COUNTIF(DetailUniao!K743:K747,"x") &gt; 0), "x", "")</f>
        <v/>
      </c>
      <c r="L104" s="14" t="str">
        <f>IF((COUNTIF(DetailUniao!L743:L747,"x") &gt; 0), "x", "")</f>
        <v/>
      </c>
      <c r="M104" s="14" t="str">
        <f>IF((COUNTIF(DetailUniao!M743:M747,"x") &gt; 0), "x", "")</f>
        <v/>
      </c>
      <c r="N104" s="14" t="str">
        <f>IF((COUNTIF(DetailUniao!N743:N747,"x") &gt; 0), "x", "")</f>
        <v/>
      </c>
      <c r="O104" s="34" t="str">
        <f>IF((COUNTIF(DetailUniao!O743:O747,"x") &gt; 0), "x", "")</f>
        <v/>
      </c>
      <c r="P104" s="14" t="str">
        <f>IF((COUNTIF(DetailUniao!P743:P747,"x") &gt; 0), "x", "")</f>
        <v/>
      </c>
      <c r="Q104" s="14" t="str">
        <f>IF((COUNTIF(DetailUniao!Q743:Q747,"x") &gt; 0), "x", "")</f>
        <v/>
      </c>
      <c r="R104" s="14" t="str">
        <f>IF((COUNTIF(DetailUniao!R743:R747,"x") &gt; 0), "x", "")</f>
        <v/>
      </c>
      <c r="S104" s="14" t="str">
        <f>IF((COUNTIF(DetailUniao!S743:S747,"x") &gt; 0), "x", "")</f>
        <v/>
      </c>
      <c r="T104" s="14" t="str">
        <f>IF((COUNTIF(DetailUniao!T743:T747,"x") &gt; 0), "x", "")</f>
        <v/>
      </c>
      <c r="U104" s="34" t="str">
        <f>IF((COUNTIF(DetailUniao!U743:U747,"x") &gt; 0), "x", "")</f>
        <v/>
      </c>
      <c r="V104" s="14" t="str">
        <f>IF((COUNTIF(DetailUniao!V743:V747,"x") &gt; 0), "x", "")</f>
        <v/>
      </c>
      <c r="W104" s="14" t="str">
        <f>IF((COUNTIF(DetailUniao!W743:W747,"x") &gt; 0), "x", "")</f>
        <v/>
      </c>
      <c r="X104" s="14" t="str">
        <f>IF((COUNTIF(DetailUniao!X743:X747,"x") &gt; 0), "x", "")</f>
        <v/>
      </c>
      <c r="Y104" s="14" t="str">
        <f>IF((COUNTIF(DetailUniao!Y743:Y747,"x") &gt; 0), "x", "")</f>
        <v/>
      </c>
      <c r="Z104" s="34" t="str">
        <f>IF((COUNTIF(DetailUniao!Z743:Z747,"x") &gt; 0), "x", "")</f>
        <v/>
      </c>
      <c r="AA104" s="14" t="str">
        <f>IF((COUNTIF(DetailUniao!AA743:AA747,"x") &gt; 0), "x", "")</f>
        <v/>
      </c>
      <c r="AB104" s="14" t="str">
        <f>IF((COUNTIF(DetailUniao!AB743:AB747,"x") &gt; 0), "x", "")</f>
        <v/>
      </c>
      <c r="AC104" s="14" t="str">
        <f>IF((COUNTIF(DetailUniao!AC743:AC747,"x") &gt; 0), "x", "")</f>
        <v/>
      </c>
      <c r="AD104" s="14" t="str">
        <f>IF((COUNTIF(DetailUniao!AD743:AD747,"x") &gt; 0), "x", "")</f>
        <v/>
      </c>
      <c r="AE104" s="14" t="str">
        <f>IF((COUNTIF(DetailUniao!AE743:AE747,"x") &gt; 0), "x", "")</f>
        <v/>
      </c>
      <c r="AF104" s="34" t="str">
        <f>IF((COUNTIF(DetailUniao!AF743:AF747,"x") &gt; 0), "x", "")</f>
        <v/>
      </c>
      <c r="AG104" s="14" t="str">
        <f>IF((COUNTIF(DetailUniao!AG743:AG747,"x") &gt; 0), "x", "")</f>
        <v/>
      </c>
      <c r="AH104" s="14" t="str">
        <f>IF((COUNTIF(DetailUniao!AH743:AH747,"x") &gt; 0), "x", "")</f>
        <v/>
      </c>
      <c r="AI104" s="14" t="str">
        <f>IF((COUNTIF(DetailUniao!AI743:AI747,"x") &gt; 0), "x", "")</f>
        <v/>
      </c>
      <c r="AJ104" s="34" t="str">
        <f>IF((COUNTIF(DetailUniao!AJ743:AJ747,"x") &gt; 0), "x", "")</f>
        <v>x</v>
      </c>
      <c r="AK104" s="14" t="str">
        <f>IF((COUNTIF(DetailUniao!AK743:AK747,"x") &gt; 0), "x", "")</f>
        <v/>
      </c>
    </row>
    <row r="105" spans="1:37" x14ac:dyDescent="0.2">
      <c r="A105" t="s">
        <v>533</v>
      </c>
      <c r="B105" t="s">
        <v>875</v>
      </c>
      <c r="C105">
        <v>0</v>
      </c>
      <c r="D105">
        <v>0</v>
      </c>
      <c r="E105" t="b">
        <f>AND(OR(DetailUniao!F750&gt;0,DetailUniao!C750&lt;&gt;1),OR(DetailUniao!F751&gt;0,DetailUniao!C751&lt;&gt;1),OR(DetailUniao!F752&gt;0,DetailUniao!C752&lt;&gt;1),OR(DetailUniao!F753&gt;0,DetailUniao!C753&lt;&gt;1))</f>
        <v>1</v>
      </c>
      <c r="F105" t="b">
        <f>AND(OR(DetailUniao!F750&gt;0,DetailUniao!C750&lt;&gt;2),OR(DetailUniao!F751&gt;0,DetailUniao!C751&lt;&gt;2),OR(DetailUniao!F752&gt;0,DetailUniao!C752&lt;&gt;2),OR(DetailUniao!F753&gt;0,DetailUniao!C753&lt;&gt;2))</f>
        <v>1</v>
      </c>
      <c r="G105" t="str">
        <f>IF((COUNTIF(DetailUniao!G749:G753,"x") &gt; 0), "x", "")</f>
        <v/>
      </c>
      <c r="H105" s="14" t="str">
        <f>IF((COUNTIF(DetailUniao!H749:H753,"x") &gt; 0), "x", "")</f>
        <v/>
      </c>
      <c r="I105" s="14" t="str">
        <f>IF((COUNTIF(DetailUniao!I749:I753,"x") &gt; 0), "x", "")</f>
        <v/>
      </c>
      <c r="J105" s="34" t="str">
        <f>IF((COUNTIF(DetailUniao!J749:J753,"x") &gt; 0), "x", "")</f>
        <v/>
      </c>
      <c r="K105" s="14" t="str">
        <f>IF((COUNTIF(DetailUniao!K749:K753,"x") &gt; 0), "x", "")</f>
        <v/>
      </c>
      <c r="L105" s="14" t="str">
        <f>IF((COUNTIF(DetailUniao!L749:L753,"x") &gt; 0), "x", "")</f>
        <v/>
      </c>
      <c r="M105" s="14" t="str">
        <f>IF((COUNTIF(DetailUniao!M749:M753,"x") &gt; 0), "x", "")</f>
        <v/>
      </c>
      <c r="N105" s="14" t="str">
        <f>IF((COUNTIF(DetailUniao!N749:N753,"x") &gt; 0), "x", "")</f>
        <v/>
      </c>
      <c r="O105" s="34" t="str">
        <f>IF((COUNTIF(DetailUniao!O749:O753,"x") &gt; 0), "x", "")</f>
        <v/>
      </c>
      <c r="P105" s="14" t="str">
        <f>IF((COUNTIF(DetailUniao!P749:P753,"x") &gt; 0), "x", "")</f>
        <v/>
      </c>
      <c r="Q105" s="14" t="str">
        <f>IF((COUNTIF(DetailUniao!Q749:Q753,"x") &gt; 0), "x", "")</f>
        <v/>
      </c>
      <c r="R105" s="14" t="str">
        <f>IF((COUNTIF(DetailUniao!R749:R753,"x") &gt; 0), "x", "")</f>
        <v/>
      </c>
      <c r="S105" s="14" t="str">
        <f>IF((COUNTIF(DetailUniao!S749:S753,"x") &gt; 0), "x", "")</f>
        <v/>
      </c>
      <c r="T105" s="14" t="str">
        <f>IF((COUNTIF(DetailUniao!T749:T753,"x") &gt; 0), "x", "")</f>
        <v/>
      </c>
      <c r="U105" s="34" t="str">
        <f>IF((COUNTIF(DetailUniao!U749:U753,"x") &gt; 0), "x", "")</f>
        <v/>
      </c>
      <c r="V105" s="14" t="str">
        <f>IF((COUNTIF(DetailUniao!V749:V753,"x") &gt; 0), "x", "")</f>
        <v/>
      </c>
      <c r="W105" s="14" t="str">
        <f>IF((COUNTIF(DetailUniao!W749:W753,"x") &gt; 0), "x", "")</f>
        <v/>
      </c>
      <c r="X105" s="14" t="str">
        <f>IF((COUNTIF(DetailUniao!X749:X753,"x") &gt; 0), "x", "")</f>
        <v/>
      </c>
      <c r="Y105" s="14" t="str">
        <f>IF((COUNTIF(DetailUniao!Y749:Y753,"x") &gt; 0), "x", "")</f>
        <v/>
      </c>
      <c r="Z105" s="34" t="str">
        <f>IF((COUNTIF(DetailUniao!Z749:Z753,"x") &gt; 0), "x", "")</f>
        <v/>
      </c>
      <c r="AA105" s="14" t="str">
        <f>IF((COUNTIF(DetailUniao!AA749:AA753,"x") &gt; 0), "x", "")</f>
        <v/>
      </c>
      <c r="AB105" s="14" t="str">
        <f>IF((COUNTIF(DetailUniao!AB749:AB753,"x") &gt; 0), "x", "")</f>
        <v/>
      </c>
      <c r="AC105" s="14" t="str">
        <f>IF((COUNTIF(DetailUniao!AC749:AC753,"x") &gt; 0), "x", "")</f>
        <v/>
      </c>
      <c r="AD105" s="14" t="str">
        <f>IF((COUNTIF(DetailUniao!AD749:AD753,"x") &gt; 0), "x", "")</f>
        <v/>
      </c>
      <c r="AE105" s="14" t="str">
        <f>IF((COUNTIF(DetailUniao!AE749:AE753,"x") &gt; 0), "x", "")</f>
        <v/>
      </c>
      <c r="AF105" s="34" t="str">
        <f>IF((COUNTIF(DetailUniao!AF749:AF753,"x") &gt; 0), "x", "")</f>
        <v/>
      </c>
      <c r="AG105" s="14" t="str">
        <f>IF((COUNTIF(DetailUniao!AG749:AG753,"x") &gt; 0), "x", "")</f>
        <v/>
      </c>
      <c r="AH105" s="14" t="str">
        <f>IF((COUNTIF(DetailUniao!AH749:AH753,"x") &gt; 0), "x", "")</f>
        <v/>
      </c>
      <c r="AI105" s="14" t="str">
        <f>IF((COUNTIF(DetailUniao!AI749:AI753,"x") &gt; 0), "x", "")</f>
        <v/>
      </c>
      <c r="AJ105" s="34" t="str">
        <f>IF((COUNTIF(DetailUniao!AJ749:AJ753,"x") &gt; 0), "x", "")</f>
        <v>x</v>
      </c>
      <c r="AK105" s="14" t="str">
        <f>IF((COUNTIF(DetailUniao!AK749:AK753,"x") &gt; 0), "x", "")</f>
        <v/>
      </c>
    </row>
    <row r="106" spans="1:37" x14ac:dyDescent="0.2">
      <c r="A106" t="s">
        <v>533</v>
      </c>
      <c r="B106" t="s">
        <v>87</v>
      </c>
      <c r="C106">
        <v>0</v>
      </c>
      <c r="D106">
        <v>0</v>
      </c>
      <c r="E106" t="b">
        <f>AND(OR(DetailUniao!F756&gt;0,DetailUniao!C756&lt;&gt;1),OR(DetailUniao!F757&gt;0,DetailUniao!C757&lt;&gt;1),OR(DetailUniao!F758&gt;0,DetailUniao!C758&lt;&gt;1),OR(DetailUniao!F759&gt;0,DetailUniao!C759&lt;&gt;1),OR(DetailUniao!F760&gt;0,DetailUniao!C760&lt;&gt;1),OR(DetailUniao!F761&gt;0,DetailUniao!C761&lt;&gt;1),OR(DetailUniao!F762&gt;0,DetailUniao!C762&lt;&gt;1))</f>
        <v>1</v>
      </c>
      <c r="F106" t="b">
        <f>AND(OR(DetailUniao!F756&gt;0,DetailUniao!C756&lt;&gt;2),OR(DetailUniao!F757&gt;0,DetailUniao!C757&lt;&gt;2),OR(DetailUniao!F758&gt;0,DetailUniao!C758&lt;&gt;2),OR(DetailUniao!F759&gt;0,DetailUniao!C759&lt;&gt;2),OR(DetailUniao!F760&gt;0,DetailUniao!C760&lt;&gt;2),OR(DetailUniao!F761&gt;0,DetailUniao!C761&lt;&gt;2),OR(DetailUniao!F762&gt;0,DetailUniao!C762&lt;&gt;2))</f>
        <v>1</v>
      </c>
      <c r="G106" t="str">
        <f>IF((COUNTIF(DetailUniao!G755:G762,"x") &gt; 0), "x", "")</f>
        <v/>
      </c>
      <c r="H106" s="14" t="str">
        <f>IF((COUNTIF(DetailUniao!H755:H762,"x") &gt; 0), "x", "")</f>
        <v/>
      </c>
      <c r="I106" s="14" t="str">
        <f>IF((COUNTIF(DetailUniao!I755:I762,"x") &gt; 0), "x", "")</f>
        <v/>
      </c>
      <c r="J106" s="34" t="str">
        <f>IF((COUNTIF(DetailUniao!J755:J762,"x") &gt; 0), "x", "")</f>
        <v/>
      </c>
      <c r="K106" s="14" t="str">
        <f>IF((COUNTIF(DetailUniao!K755:K762,"x") &gt; 0), "x", "")</f>
        <v/>
      </c>
      <c r="L106" s="14" t="str">
        <f>IF((COUNTIF(DetailUniao!L755:L762,"x") &gt; 0), "x", "")</f>
        <v/>
      </c>
      <c r="M106" s="14" t="str">
        <f>IF((COUNTIF(DetailUniao!M755:M762,"x") &gt; 0), "x", "")</f>
        <v/>
      </c>
      <c r="N106" s="14" t="str">
        <f>IF((COUNTIF(DetailUniao!N755:N762,"x") &gt; 0), "x", "")</f>
        <v/>
      </c>
      <c r="O106" s="34" t="str">
        <f>IF((COUNTIF(DetailUniao!O755:O762,"x") &gt; 0), "x", "")</f>
        <v/>
      </c>
      <c r="P106" s="14" t="str">
        <f>IF((COUNTIF(DetailUniao!P755:P762,"x") &gt; 0), "x", "")</f>
        <v/>
      </c>
      <c r="Q106" s="14" t="str">
        <f>IF((COUNTIF(DetailUniao!Q755:Q762,"x") &gt; 0), "x", "")</f>
        <v/>
      </c>
      <c r="R106" s="14" t="str">
        <f>IF((COUNTIF(DetailUniao!R755:R762,"x") &gt; 0), "x", "")</f>
        <v/>
      </c>
      <c r="S106" s="14" t="str">
        <f>IF((COUNTIF(DetailUniao!S755:S762,"x") &gt; 0), "x", "")</f>
        <v/>
      </c>
      <c r="T106" s="14" t="str">
        <f>IF((COUNTIF(DetailUniao!T755:T762,"x") &gt; 0), "x", "")</f>
        <v/>
      </c>
      <c r="U106" s="34" t="str">
        <f>IF((COUNTIF(DetailUniao!U755:U762,"x") &gt; 0), "x", "")</f>
        <v/>
      </c>
      <c r="V106" s="14" t="str">
        <f>IF((COUNTIF(DetailUniao!V755:V762,"x") &gt; 0), "x", "")</f>
        <v/>
      </c>
      <c r="W106" s="14" t="str">
        <f>IF((COUNTIF(DetailUniao!W755:W762,"x") &gt; 0), "x", "")</f>
        <v/>
      </c>
      <c r="X106" s="14" t="str">
        <f>IF((COUNTIF(DetailUniao!X755:X762,"x") &gt; 0), "x", "")</f>
        <v/>
      </c>
      <c r="Y106" s="14" t="str">
        <f>IF((COUNTIF(DetailUniao!Y755:Y762,"x") &gt; 0), "x", "")</f>
        <v/>
      </c>
      <c r="Z106" s="34" t="str">
        <f>IF((COUNTIF(DetailUniao!Z755:Z762,"x") &gt; 0), "x", "")</f>
        <v/>
      </c>
      <c r="AA106" s="14" t="str">
        <f>IF((COUNTIF(DetailUniao!AA755:AA762,"x") &gt; 0), "x", "")</f>
        <v/>
      </c>
      <c r="AB106" s="14" t="str">
        <f>IF((COUNTIF(DetailUniao!AB755:AB762,"x") &gt; 0), "x", "")</f>
        <v/>
      </c>
      <c r="AC106" s="14" t="str">
        <f>IF((COUNTIF(DetailUniao!AC755:AC762,"x") &gt; 0), "x", "")</f>
        <v/>
      </c>
      <c r="AD106" s="14" t="str">
        <f>IF((COUNTIF(DetailUniao!AD755:AD762,"x") &gt; 0), "x", "")</f>
        <v/>
      </c>
      <c r="AE106" s="14" t="str">
        <f>IF((COUNTIF(DetailUniao!AE755:AE762,"x") &gt; 0), "x", "")</f>
        <v/>
      </c>
      <c r="AF106" s="34" t="str">
        <f>IF((COUNTIF(DetailUniao!AF755:AF762,"x") &gt; 0), "x", "")</f>
        <v/>
      </c>
      <c r="AG106" s="14" t="str">
        <f>IF((COUNTIF(DetailUniao!AG755:AG762,"x") &gt; 0), "x", "")</f>
        <v/>
      </c>
      <c r="AH106" s="14" t="str">
        <f>IF((COUNTIF(DetailUniao!AH755:AH762,"x") &gt; 0), "x", "")</f>
        <v>x</v>
      </c>
      <c r="AI106" s="14" t="str">
        <f>IF((COUNTIF(DetailUniao!AI755:AI762,"x") &gt; 0), "x", "")</f>
        <v/>
      </c>
      <c r="AJ106" s="34" t="str">
        <f>IF((COUNTIF(DetailUniao!AJ755:AJ762,"x") &gt; 0), "x", "")</f>
        <v>x</v>
      </c>
      <c r="AK106" s="14" t="str">
        <f>IF((COUNTIF(DetailUniao!AK755:AK762,"x") &gt; 0), "x", "")</f>
        <v/>
      </c>
    </row>
    <row r="107" spans="1:37" x14ac:dyDescent="0.2">
      <c r="A107" t="s">
        <v>533</v>
      </c>
      <c r="B107" t="s">
        <v>108</v>
      </c>
      <c r="C107">
        <v>0</v>
      </c>
      <c r="D107">
        <v>0</v>
      </c>
      <c r="E107" t="b">
        <f>AND(OR(DetailUniao!F765&gt;0,DetailUniao!C765&lt;&gt;1),OR(DetailUniao!F766&gt;0,DetailUniao!C766&lt;&gt;1),OR(DetailUniao!F767&gt;0,DetailUniao!C767&lt;&gt;1),OR(DetailUniao!F768&gt;0,DetailUniao!C768&lt;&gt;1))</f>
        <v>1</v>
      </c>
      <c r="F107" t="b">
        <f>AND(OR(DetailUniao!F765&gt;0,DetailUniao!C765&lt;&gt;2),OR(DetailUniao!F766&gt;0,DetailUniao!C766&lt;&gt;2),OR(DetailUniao!F767&gt;0,DetailUniao!C767&lt;&gt;2),OR(DetailUniao!F768&gt;0,DetailUniao!C768&lt;&gt;2))</f>
        <v>1</v>
      </c>
      <c r="G107" t="str">
        <f>IF((COUNTIF(DetailUniao!G764:G768,"x") &gt; 0), "x", "")</f>
        <v/>
      </c>
      <c r="H107" s="14" t="str">
        <f>IF((COUNTIF(DetailUniao!H764:H768,"x") &gt; 0), "x", "")</f>
        <v/>
      </c>
      <c r="I107" s="14" t="str">
        <f>IF((COUNTIF(DetailUniao!I764:I768,"x") &gt; 0), "x", "")</f>
        <v/>
      </c>
      <c r="J107" s="34" t="str">
        <f>IF((COUNTIF(DetailUniao!J764:J768,"x") &gt; 0), "x", "")</f>
        <v/>
      </c>
      <c r="K107" s="14" t="str">
        <f>IF((COUNTIF(DetailUniao!K764:K768,"x") &gt; 0), "x", "")</f>
        <v/>
      </c>
      <c r="L107" s="14" t="str">
        <f>IF((COUNTIF(DetailUniao!L764:L768,"x") &gt; 0), "x", "")</f>
        <v/>
      </c>
      <c r="M107" s="14" t="str">
        <f>IF((COUNTIF(DetailUniao!M764:M768,"x") &gt; 0), "x", "")</f>
        <v/>
      </c>
      <c r="N107" s="14" t="str">
        <f>IF((COUNTIF(DetailUniao!N764:N768,"x") &gt; 0), "x", "")</f>
        <v/>
      </c>
      <c r="O107" s="34" t="str">
        <f>IF((COUNTIF(DetailUniao!O764:O768,"x") &gt; 0), "x", "")</f>
        <v/>
      </c>
      <c r="P107" s="14" t="str">
        <f>IF((COUNTIF(DetailUniao!P764:P768,"x") &gt; 0), "x", "")</f>
        <v/>
      </c>
      <c r="Q107" s="14" t="str">
        <f>IF((COUNTIF(DetailUniao!Q764:Q768,"x") &gt; 0), "x", "")</f>
        <v/>
      </c>
      <c r="R107" s="14" t="str">
        <f>IF((COUNTIF(DetailUniao!R764:R768,"x") &gt; 0), "x", "")</f>
        <v/>
      </c>
      <c r="S107" s="14" t="str">
        <f>IF((COUNTIF(DetailUniao!S764:S768,"x") &gt; 0), "x", "")</f>
        <v/>
      </c>
      <c r="T107" s="14" t="str">
        <f>IF((COUNTIF(DetailUniao!T764:T768,"x") &gt; 0), "x", "")</f>
        <v/>
      </c>
      <c r="U107" s="34" t="str">
        <f>IF((COUNTIF(DetailUniao!U764:U768,"x") &gt; 0), "x", "")</f>
        <v/>
      </c>
      <c r="V107" s="14" t="str">
        <f>IF((COUNTIF(DetailUniao!V764:V768,"x") &gt; 0), "x", "")</f>
        <v/>
      </c>
      <c r="W107" s="14" t="str">
        <f>IF((COUNTIF(DetailUniao!W764:W768,"x") &gt; 0), "x", "")</f>
        <v/>
      </c>
      <c r="X107" s="14" t="str">
        <f>IF((COUNTIF(DetailUniao!X764:X768,"x") &gt; 0), "x", "")</f>
        <v/>
      </c>
      <c r="Y107" s="14" t="str">
        <f>IF((COUNTIF(DetailUniao!Y764:Y768,"x") &gt; 0), "x", "")</f>
        <v/>
      </c>
      <c r="Z107" s="34" t="str">
        <f>IF((COUNTIF(DetailUniao!Z764:Z768,"x") &gt; 0), "x", "")</f>
        <v/>
      </c>
      <c r="AA107" s="14" t="str">
        <f>IF((COUNTIF(DetailUniao!AA764:AA768,"x") &gt; 0), "x", "")</f>
        <v/>
      </c>
      <c r="AB107" s="14" t="str">
        <f>IF((COUNTIF(DetailUniao!AB764:AB768,"x") &gt; 0), "x", "")</f>
        <v/>
      </c>
      <c r="AC107" s="14" t="str">
        <f>IF((COUNTIF(DetailUniao!AC764:AC768,"x") &gt; 0), "x", "")</f>
        <v/>
      </c>
      <c r="AD107" s="14" t="str">
        <f>IF((COUNTIF(DetailUniao!AD764:AD768,"x") &gt; 0), "x", "")</f>
        <v/>
      </c>
      <c r="AE107" s="14" t="str">
        <f>IF((COUNTIF(DetailUniao!AE764:AE768,"x") &gt; 0), "x", "")</f>
        <v/>
      </c>
      <c r="AF107" s="34" t="str">
        <f>IF((COUNTIF(DetailUniao!AF764:AF768,"x") &gt; 0), "x", "")</f>
        <v/>
      </c>
      <c r="AG107" s="14" t="str">
        <f>IF((COUNTIF(DetailUniao!AG764:AG768,"x") &gt; 0), "x", "")</f>
        <v/>
      </c>
      <c r="AH107" s="14" t="str">
        <f>IF((COUNTIF(DetailUniao!AH764:AH768,"x") &gt; 0), "x", "")</f>
        <v/>
      </c>
      <c r="AI107" s="14" t="str">
        <f>IF((COUNTIF(DetailUniao!AI764:AI768,"x") &gt; 0), "x", "")</f>
        <v/>
      </c>
      <c r="AJ107" s="34" t="str">
        <f>IF((COUNTIF(DetailUniao!AJ764:AJ768,"x") &gt; 0), "x", "")</f>
        <v>x</v>
      </c>
      <c r="AK107" s="14" t="str">
        <f>IF((COUNTIF(DetailUniao!AK764:AK768,"x") &gt; 0), "x", "")</f>
        <v/>
      </c>
    </row>
    <row r="108" spans="1:37" x14ac:dyDescent="0.2">
      <c r="A108" t="s">
        <v>533</v>
      </c>
      <c r="B108" t="s">
        <v>212</v>
      </c>
      <c r="C108">
        <v>0</v>
      </c>
      <c r="D108">
        <v>0</v>
      </c>
      <c r="E108" t="b">
        <f>AND(OR(DetailUniao!F771&gt;0,DetailUniao!C771&lt;&gt;1),OR(DetailUniao!F772&gt;0,DetailUniao!C772&lt;&gt;1),OR(DetailUniao!F773&gt;0,DetailUniao!C773&lt;&gt;1))</f>
        <v>1</v>
      </c>
      <c r="F108" t="b">
        <f>AND(OR(DetailUniao!F771&gt;0,DetailUniao!C771&lt;&gt;2),OR(DetailUniao!F772&gt;0,DetailUniao!C772&lt;&gt;2),OR(DetailUniao!F773&gt;0,DetailUniao!C773&lt;&gt;2))</f>
        <v>1</v>
      </c>
      <c r="G108" t="str">
        <f>IF((COUNTIF(DetailUniao!G770:G773,"x") &gt; 0), "x", "")</f>
        <v/>
      </c>
      <c r="H108" s="14" t="str">
        <f>IF((COUNTIF(DetailUniao!H770:H773,"x") &gt; 0), "x", "")</f>
        <v/>
      </c>
      <c r="I108" s="14" t="str">
        <f>IF((COUNTIF(DetailUniao!I770:I773,"x") &gt; 0), "x", "")</f>
        <v/>
      </c>
      <c r="J108" s="34" t="str">
        <f>IF((COUNTIF(DetailUniao!J770:J773,"x") &gt; 0), "x", "")</f>
        <v/>
      </c>
      <c r="K108" s="14" t="str">
        <f>IF((COUNTIF(DetailUniao!K770:K773,"x") &gt; 0), "x", "")</f>
        <v/>
      </c>
      <c r="L108" s="14" t="str">
        <f>IF((COUNTIF(DetailUniao!L770:L773,"x") &gt; 0), "x", "")</f>
        <v/>
      </c>
      <c r="M108" s="14" t="str">
        <f>IF((COUNTIF(DetailUniao!M770:M773,"x") &gt; 0), "x", "")</f>
        <v/>
      </c>
      <c r="N108" s="14" t="str">
        <f>IF((COUNTIF(DetailUniao!N770:N773,"x") &gt; 0), "x", "")</f>
        <v/>
      </c>
      <c r="O108" s="34" t="str">
        <f>IF((COUNTIF(DetailUniao!O770:O773,"x") &gt; 0), "x", "")</f>
        <v/>
      </c>
      <c r="P108" s="14" t="str">
        <f>IF((COUNTIF(DetailUniao!P770:P773,"x") &gt; 0), "x", "")</f>
        <v/>
      </c>
      <c r="Q108" s="14" t="str">
        <f>IF((COUNTIF(DetailUniao!Q770:Q773,"x") &gt; 0), "x", "")</f>
        <v/>
      </c>
      <c r="R108" s="14" t="str">
        <f>IF((COUNTIF(DetailUniao!R770:R773,"x") &gt; 0), "x", "")</f>
        <v/>
      </c>
      <c r="S108" s="14" t="str">
        <f>IF((COUNTIF(DetailUniao!S770:S773,"x") &gt; 0), "x", "")</f>
        <v/>
      </c>
      <c r="T108" s="14" t="str">
        <f>IF((COUNTIF(DetailUniao!T770:T773,"x") &gt; 0), "x", "")</f>
        <v/>
      </c>
      <c r="U108" s="34" t="str">
        <f>IF((COUNTIF(DetailUniao!U770:U773,"x") &gt; 0), "x", "")</f>
        <v/>
      </c>
      <c r="V108" s="14" t="str">
        <f>IF((COUNTIF(DetailUniao!V770:V773,"x") &gt; 0), "x", "")</f>
        <v/>
      </c>
      <c r="W108" s="14" t="str">
        <f>IF((COUNTIF(DetailUniao!W770:W773,"x") &gt; 0), "x", "")</f>
        <v/>
      </c>
      <c r="X108" s="14" t="str">
        <f>IF((COUNTIF(DetailUniao!X770:X773,"x") &gt; 0), "x", "")</f>
        <v/>
      </c>
      <c r="Y108" s="14" t="str">
        <f>IF((COUNTIF(DetailUniao!Y770:Y773,"x") &gt; 0), "x", "")</f>
        <v/>
      </c>
      <c r="Z108" s="34" t="str">
        <f>IF((COUNTIF(DetailUniao!Z770:Z773,"x") &gt; 0), "x", "")</f>
        <v/>
      </c>
      <c r="AA108" s="14" t="str">
        <f>IF((COUNTIF(DetailUniao!AA770:AA773,"x") &gt; 0), "x", "")</f>
        <v/>
      </c>
      <c r="AB108" s="14" t="str">
        <f>IF((COUNTIF(DetailUniao!AB770:AB773,"x") &gt; 0), "x", "")</f>
        <v/>
      </c>
      <c r="AC108" s="14" t="str">
        <f>IF((COUNTIF(DetailUniao!AC770:AC773,"x") &gt; 0), "x", "")</f>
        <v/>
      </c>
      <c r="AD108" s="14" t="str">
        <f>IF((COUNTIF(DetailUniao!AD770:AD773,"x") &gt; 0), "x", "")</f>
        <v/>
      </c>
      <c r="AE108" s="14" t="str">
        <f>IF((COUNTIF(DetailUniao!AE770:AE773,"x") &gt; 0), "x", "")</f>
        <v/>
      </c>
      <c r="AF108" s="34" t="str">
        <f>IF((COUNTIF(DetailUniao!AF770:AF773,"x") &gt; 0), "x", "")</f>
        <v/>
      </c>
      <c r="AG108" s="14" t="str">
        <f>IF((COUNTIF(DetailUniao!AG770:AG773,"x") &gt; 0), "x", "")</f>
        <v/>
      </c>
      <c r="AH108" s="14" t="str">
        <f>IF((COUNTIF(DetailUniao!AH770:AH773,"x") &gt; 0), "x", "")</f>
        <v/>
      </c>
      <c r="AI108" s="14" t="str">
        <f>IF((COUNTIF(DetailUniao!AI770:AI773,"x") &gt; 0), "x", "")</f>
        <v/>
      </c>
      <c r="AJ108" s="34" t="str">
        <f>IF((COUNTIF(DetailUniao!AJ770:AJ773,"x") &gt; 0), "x", "")</f>
        <v/>
      </c>
      <c r="AK108" s="14" t="str">
        <f>IF((COUNTIF(DetailUniao!AK770:AK773,"x") &gt; 0), "x", "")</f>
        <v/>
      </c>
    </row>
    <row r="109" spans="1:37" x14ac:dyDescent="0.2">
      <c r="A109" t="s">
        <v>533</v>
      </c>
      <c r="B109" t="s">
        <v>479</v>
      </c>
      <c r="C109">
        <v>0</v>
      </c>
      <c r="D109">
        <v>0</v>
      </c>
      <c r="E109" t="b">
        <f>AND(OR(DetailUniao!F776&gt;0,DetailUniao!C776&lt;&gt;1),OR(DetailUniao!F777&gt;0,DetailUniao!C777&lt;&gt;1),OR(DetailUniao!F778&gt;0,DetailUniao!C778&lt;&gt;1))</f>
        <v>1</v>
      </c>
      <c r="F109" t="b">
        <f>AND(OR(DetailUniao!F776&gt;0,DetailUniao!C776&lt;&gt;2),OR(DetailUniao!F777&gt;0,DetailUniao!C777&lt;&gt;2),OR(DetailUniao!F778&gt;0,DetailUniao!C778&lt;&gt;2))</f>
        <v>1</v>
      </c>
      <c r="G109" t="str">
        <f>IF((COUNTIF(DetailUniao!G775:G778,"x") &gt; 0), "x", "")</f>
        <v/>
      </c>
      <c r="H109" s="14" t="str">
        <f>IF((COUNTIF(DetailUniao!H775:H778,"x") &gt; 0), "x", "")</f>
        <v/>
      </c>
      <c r="I109" s="14" t="str">
        <f>IF((COUNTIF(DetailUniao!I775:I778,"x") &gt; 0), "x", "")</f>
        <v/>
      </c>
      <c r="J109" s="34" t="str">
        <f>IF((COUNTIF(DetailUniao!J775:J778,"x") &gt; 0), "x", "")</f>
        <v/>
      </c>
      <c r="K109" s="14" t="str">
        <f>IF((COUNTIF(DetailUniao!K775:K778,"x") &gt; 0), "x", "")</f>
        <v/>
      </c>
      <c r="L109" s="14" t="str">
        <f>IF((COUNTIF(DetailUniao!L775:L778,"x") &gt; 0), "x", "")</f>
        <v/>
      </c>
      <c r="M109" s="14" t="str">
        <f>IF((COUNTIF(DetailUniao!M775:M778,"x") &gt; 0), "x", "")</f>
        <v/>
      </c>
      <c r="N109" s="14" t="str">
        <f>IF((COUNTIF(DetailUniao!N775:N778,"x") &gt; 0), "x", "")</f>
        <v/>
      </c>
      <c r="O109" s="34" t="str">
        <f>IF((COUNTIF(DetailUniao!O775:O778,"x") &gt; 0), "x", "")</f>
        <v/>
      </c>
      <c r="P109" s="14" t="str">
        <f>IF((COUNTIF(DetailUniao!P775:P778,"x") &gt; 0), "x", "")</f>
        <v/>
      </c>
      <c r="Q109" s="14" t="str">
        <f>IF((COUNTIF(DetailUniao!Q775:Q778,"x") &gt; 0), "x", "")</f>
        <v/>
      </c>
      <c r="R109" s="14" t="str">
        <f>IF((COUNTIF(DetailUniao!R775:R778,"x") &gt; 0), "x", "")</f>
        <v/>
      </c>
      <c r="S109" s="14" t="str">
        <f>IF((COUNTIF(DetailUniao!S775:S778,"x") &gt; 0), "x", "")</f>
        <v/>
      </c>
      <c r="T109" s="14" t="str">
        <f>IF((COUNTIF(DetailUniao!T775:T778,"x") &gt; 0), "x", "")</f>
        <v/>
      </c>
      <c r="U109" s="34" t="str">
        <f>IF((COUNTIF(DetailUniao!U775:U778,"x") &gt; 0), "x", "")</f>
        <v/>
      </c>
      <c r="V109" s="14" t="str">
        <f>IF((COUNTIF(DetailUniao!V775:V778,"x") &gt; 0), "x", "")</f>
        <v/>
      </c>
      <c r="W109" s="14" t="str">
        <f>IF((COUNTIF(DetailUniao!W775:W778,"x") &gt; 0), "x", "")</f>
        <v/>
      </c>
      <c r="X109" s="14" t="str">
        <f>IF((COUNTIF(DetailUniao!X775:X778,"x") &gt; 0), "x", "")</f>
        <v/>
      </c>
      <c r="Y109" s="14" t="str">
        <f>IF((COUNTIF(DetailUniao!Y775:Y778,"x") &gt; 0), "x", "")</f>
        <v/>
      </c>
      <c r="Z109" s="34" t="str">
        <f>IF((COUNTIF(DetailUniao!Z775:Z778,"x") &gt; 0), "x", "")</f>
        <v/>
      </c>
      <c r="AA109" s="14" t="str">
        <f>IF((COUNTIF(DetailUniao!AA775:AA778,"x") &gt; 0), "x", "")</f>
        <v/>
      </c>
      <c r="AB109" s="14" t="str">
        <f>IF((COUNTIF(DetailUniao!AB775:AB778,"x") &gt; 0), "x", "")</f>
        <v/>
      </c>
      <c r="AC109" s="14" t="str">
        <f>IF((COUNTIF(DetailUniao!AC775:AC778,"x") &gt; 0), "x", "")</f>
        <v/>
      </c>
      <c r="AD109" s="14" t="str">
        <f>IF((COUNTIF(DetailUniao!AD775:AD778,"x") &gt; 0), "x", "")</f>
        <v/>
      </c>
      <c r="AE109" s="14" t="str">
        <f>IF((COUNTIF(DetailUniao!AE775:AE778,"x") &gt; 0), "x", "")</f>
        <v/>
      </c>
      <c r="AF109" s="34" t="str">
        <f>IF((COUNTIF(DetailUniao!AF775:AF778,"x") &gt; 0), "x", "")</f>
        <v/>
      </c>
      <c r="AG109" s="14" t="str">
        <f>IF((COUNTIF(DetailUniao!AG775:AG778,"x") &gt; 0), "x", "")</f>
        <v/>
      </c>
      <c r="AH109" s="14" t="str">
        <f>IF((COUNTIF(DetailUniao!AH775:AH778,"x") &gt; 0), "x", "")</f>
        <v/>
      </c>
      <c r="AI109" s="14" t="str">
        <f>IF((COUNTIF(DetailUniao!AI775:AI778,"x") &gt; 0), "x", "")</f>
        <v/>
      </c>
      <c r="AJ109" s="34" t="str">
        <f>IF((COUNTIF(DetailUniao!AJ775:AJ778,"x") &gt; 0), "x", "")</f>
        <v>x</v>
      </c>
      <c r="AK109" s="14" t="str">
        <f>IF((COUNTIF(DetailUniao!AK775:AK778,"x") &gt; 0), "x", "")</f>
        <v/>
      </c>
    </row>
    <row r="110" spans="1:37" x14ac:dyDescent="0.2">
      <c r="A110" t="s">
        <v>533</v>
      </c>
      <c r="B110" t="s">
        <v>101</v>
      </c>
      <c r="C110">
        <v>0</v>
      </c>
      <c r="D110">
        <v>0</v>
      </c>
      <c r="E110" t="b">
        <f>AND(OR(DetailUniao!F781&gt;0,DetailUniao!C781&lt;&gt;1),OR(DetailUniao!F782&gt;0,DetailUniao!C782&lt;&gt;1))</f>
        <v>1</v>
      </c>
      <c r="F110" t="b">
        <f>AND(OR(DetailUniao!F781&gt;0,DetailUniao!C781&lt;&gt;2),OR(DetailUniao!F782&gt;0,DetailUniao!C782&lt;&gt;2))</f>
        <v>1</v>
      </c>
      <c r="G110" t="str">
        <f>IF((COUNTIF(DetailUniao!G780:G782,"x") &gt; 0), "x", "")</f>
        <v/>
      </c>
      <c r="H110" s="14" t="str">
        <f>IF((COUNTIF(DetailUniao!H780:H782,"x") &gt; 0), "x", "")</f>
        <v/>
      </c>
      <c r="I110" s="14" t="str">
        <f>IF((COUNTIF(DetailUniao!I780:I782,"x") &gt; 0), "x", "")</f>
        <v/>
      </c>
      <c r="J110" s="34" t="str">
        <f>IF((COUNTIF(DetailUniao!J780:J782,"x") &gt; 0), "x", "")</f>
        <v/>
      </c>
      <c r="K110" s="14" t="str">
        <f>IF((COUNTIF(DetailUniao!K780:K782,"x") &gt; 0), "x", "")</f>
        <v/>
      </c>
      <c r="L110" s="14" t="str">
        <f>IF((COUNTIF(DetailUniao!L780:L782,"x") &gt; 0), "x", "")</f>
        <v/>
      </c>
      <c r="M110" s="14" t="str">
        <f>IF((COUNTIF(DetailUniao!M780:M782,"x") &gt; 0), "x", "")</f>
        <v/>
      </c>
      <c r="N110" s="14" t="str">
        <f>IF((COUNTIF(DetailUniao!N780:N782,"x") &gt; 0), "x", "")</f>
        <v/>
      </c>
      <c r="O110" s="34" t="str">
        <f>IF((COUNTIF(DetailUniao!O780:O782,"x") &gt; 0), "x", "")</f>
        <v/>
      </c>
      <c r="P110" s="14" t="str">
        <f>IF((COUNTIF(DetailUniao!P780:P782,"x") &gt; 0), "x", "")</f>
        <v/>
      </c>
      <c r="Q110" s="14" t="str">
        <f>IF((COUNTIF(DetailUniao!Q780:Q782,"x") &gt; 0), "x", "")</f>
        <v/>
      </c>
      <c r="R110" s="14" t="str">
        <f>IF((COUNTIF(DetailUniao!R780:R782,"x") &gt; 0), "x", "")</f>
        <v/>
      </c>
      <c r="S110" s="14" t="str">
        <f>IF((COUNTIF(DetailUniao!S780:S782,"x") &gt; 0), "x", "")</f>
        <v/>
      </c>
      <c r="T110" s="14" t="str">
        <f>IF((COUNTIF(DetailUniao!T780:T782,"x") &gt; 0), "x", "")</f>
        <v/>
      </c>
      <c r="U110" s="34" t="str">
        <f>IF((COUNTIF(DetailUniao!U780:U782,"x") &gt; 0), "x", "")</f>
        <v/>
      </c>
      <c r="V110" s="14" t="str">
        <f>IF((COUNTIF(DetailUniao!V780:V782,"x") &gt; 0), "x", "")</f>
        <v/>
      </c>
      <c r="W110" s="14" t="str">
        <f>IF((COUNTIF(DetailUniao!W780:W782,"x") &gt; 0), "x", "")</f>
        <v/>
      </c>
      <c r="X110" s="14" t="str">
        <f>IF((COUNTIF(DetailUniao!X780:X782,"x") &gt; 0), "x", "")</f>
        <v/>
      </c>
      <c r="Y110" s="14" t="str">
        <f>IF((COUNTIF(DetailUniao!Y780:Y782,"x") &gt; 0), "x", "")</f>
        <v/>
      </c>
      <c r="Z110" s="34" t="str">
        <f>IF((COUNTIF(DetailUniao!Z780:Z782,"x") &gt; 0), "x", "")</f>
        <v/>
      </c>
      <c r="AA110" s="14" t="str">
        <f>IF((COUNTIF(DetailUniao!AA780:AA782,"x") &gt; 0), "x", "")</f>
        <v/>
      </c>
      <c r="AB110" s="14" t="str">
        <f>IF((COUNTIF(DetailUniao!AB780:AB782,"x") &gt; 0), "x", "")</f>
        <v/>
      </c>
      <c r="AC110" s="14" t="str">
        <f>IF((COUNTIF(DetailUniao!AC780:AC782,"x") &gt; 0), "x", "")</f>
        <v/>
      </c>
      <c r="AD110" s="14" t="str">
        <f>IF((COUNTIF(DetailUniao!AD780:AD782,"x") &gt; 0), "x", "")</f>
        <v/>
      </c>
      <c r="AE110" s="14" t="str">
        <f>IF((COUNTIF(DetailUniao!AE780:AE782,"x") &gt; 0), "x", "")</f>
        <v/>
      </c>
      <c r="AF110" s="34" t="str">
        <f>IF((COUNTIF(DetailUniao!AF780:AF782,"x") &gt; 0), "x", "")</f>
        <v/>
      </c>
      <c r="AG110" s="14" t="str">
        <f>IF((COUNTIF(DetailUniao!AG780:AG782,"x") &gt; 0), "x", "")</f>
        <v/>
      </c>
      <c r="AH110" s="14" t="str">
        <f>IF((COUNTIF(DetailUniao!AH780:AH782,"x") &gt; 0), "x", "")</f>
        <v/>
      </c>
      <c r="AI110" s="14" t="str">
        <f>IF((COUNTIF(DetailUniao!AI780:AI782,"x") &gt; 0), "x", "")</f>
        <v/>
      </c>
      <c r="AJ110" s="34" t="str">
        <f>IF((COUNTIF(DetailUniao!AJ780:AJ782,"x") &gt; 0), "x", "")</f>
        <v/>
      </c>
      <c r="AK110" s="14" t="str">
        <f>IF((COUNTIF(DetailUniao!AK780:AK782,"x") &gt; 0), "x", "")</f>
        <v/>
      </c>
    </row>
    <row r="111" spans="1:37" x14ac:dyDescent="0.2">
      <c r="H111" s="14"/>
      <c r="I111" s="14"/>
      <c r="K111" s="14"/>
      <c r="L111" s="14"/>
      <c r="M111" s="14"/>
      <c r="N111" s="14"/>
      <c r="P111" s="14"/>
      <c r="Q111" s="14"/>
      <c r="R111" s="14"/>
      <c r="S111" s="14"/>
      <c r="T111" s="14"/>
      <c r="V111" s="14"/>
      <c r="W111" s="14"/>
      <c r="X111" s="14"/>
      <c r="Y111" s="14"/>
      <c r="AA111" s="14"/>
      <c r="AB111" s="14"/>
      <c r="AC111" s="14"/>
      <c r="AD111" s="14"/>
      <c r="AE111" s="14"/>
      <c r="AG111" s="14"/>
      <c r="AH111" s="14"/>
      <c r="AI111" s="14"/>
      <c r="AK111" s="14"/>
    </row>
    <row r="112" spans="1:37" x14ac:dyDescent="0.2">
      <c r="A112" t="s">
        <v>320</v>
      </c>
      <c r="B112" t="s">
        <v>791</v>
      </c>
      <c r="C112">
        <v>0</v>
      </c>
      <c r="D112">
        <v>0</v>
      </c>
      <c r="E112" t="b">
        <f>AND(OR(DetailUniao!F785&gt;0,DetailUniao!C785&lt;&gt;1),OR(DetailUniao!F786&gt;0,DetailUniao!C786&lt;&gt;1),OR(DetailUniao!F787&gt;0,DetailUniao!C787&lt;&gt;1),OR(DetailUniao!F788&gt;0,DetailUniao!C788&lt;&gt;1))</f>
        <v>1</v>
      </c>
      <c r="F112" t="b">
        <f>AND(OR(DetailUniao!F785&gt;0,DetailUniao!C785&lt;&gt;2),OR(DetailUniao!F786&gt;0,DetailUniao!C786&lt;&gt;2),OR(DetailUniao!F787&gt;0,DetailUniao!C787&lt;&gt;2),OR(DetailUniao!F788&gt;0,DetailUniao!C788&lt;&gt;2))</f>
        <v>1</v>
      </c>
      <c r="G112" t="str">
        <f>IF((COUNTIF(DetailUniao!G784:G788,"x") &gt; 0), "x", "")</f>
        <v/>
      </c>
      <c r="H112" s="14" t="str">
        <f>IF((COUNTIF(DetailUniao!H784:H788,"x") &gt; 0), "x", "")</f>
        <v/>
      </c>
      <c r="I112" s="14" t="str">
        <f>IF((COUNTIF(DetailUniao!I784:I788,"x") &gt; 0), "x", "")</f>
        <v/>
      </c>
      <c r="J112" s="34" t="str">
        <f>IF((COUNTIF(DetailUniao!J784:J788,"x") &gt; 0), "x", "")</f>
        <v/>
      </c>
      <c r="K112" s="14" t="str">
        <f>IF((COUNTIF(DetailUniao!K784:K788,"x") &gt; 0), "x", "")</f>
        <v/>
      </c>
      <c r="L112" s="14" t="str">
        <f>IF((COUNTIF(DetailUniao!L784:L788,"x") &gt; 0), "x", "")</f>
        <v/>
      </c>
      <c r="M112" s="14" t="str">
        <f>IF((COUNTIF(DetailUniao!M784:M788,"x") &gt; 0), "x", "")</f>
        <v/>
      </c>
      <c r="N112" s="14" t="str">
        <f>IF((COUNTIF(DetailUniao!N784:N788,"x") &gt; 0), "x", "")</f>
        <v/>
      </c>
      <c r="O112" s="34" t="str">
        <f>IF((COUNTIF(DetailUniao!O784:O788,"x") &gt; 0), "x", "")</f>
        <v/>
      </c>
      <c r="P112" s="14" t="str">
        <f>IF((COUNTIF(DetailUniao!P784:P788,"x") &gt; 0), "x", "")</f>
        <v/>
      </c>
      <c r="Q112" s="14" t="str">
        <f>IF((COUNTIF(DetailUniao!Q784:Q788,"x") &gt; 0), "x", "")</f>
        <v/>
      </c>
      <c r="R112" s="14" t="str">
        <f>IF((COUNTIF(DetailUniao!R784:R788,"x") &gt; 0), "x", "")</f>
        <v/>
      </c>
      <c r="S112" s="14" t="str">
        <f>IF((COUNTIF(DetailUniao!S784:S788,"x") &gt; 0), "x", "")</f>
        <v/>
      </c>
      <c r="T112" s="14" t="str">
        <f>IF((COUNTIF(DetailUniao!T784:T788,"x") &gt; 0), "x", "")</f>
        <v/>
      </c>
      <c r="U112" s="34" t="str">
        <f>IF((COUNTIF(DetailUniao!U784:U788,"x") &gt; 0), "x", "")</f>
        <v/>
      </c>
      <c r="V112" s="14" t="str">
        <f>IF((COUNTIF(DetailUniao!V784:V788,"x") &gt; 0), "x", "")</f>
        <v/>
      </c>
      <c r="W112" s="14" t="str">
        <f>IF((COUNTIF(DetailUniao!W784:W788,"x") &gt; 0), "x", "")</f>
        <v/>
      </c>
      <c r="X112" s="14" t="str">
        <f>IF((COUNTIF(DetailUniao!X784:X788,"x") &gt; 0), "x", "")</f>
        <v/>
      </c>
      <c r="Y112" s="14" t="str">
        <f>IF((COUNTIF(DetailUniao!Y784:Y788,"x") &gt; 0), "x", "")</f>
        <v/>
      </c>
      <c r="Z112" s="34" t="str">
        <f>IF((COUNTIF(DetailUniao!Z784:Z788,"x") &gt; 0), "x", "")</f>
        <v/>
      </c>
      <c r="AA112" s="14" t="str">
        <f>IF((COUNTIF(DetailUniao!AA784:AA788,"x") &gt; 0), "x", "")</f>
        <v/>
      </c>
      <c r="AB112" s="14" t="str">
        <f>IF((COUNTIF(DetailUniao!AB784:AB788,"x") &gt; 0), "x", "")</f>
        <v/>
      </c>
      <c r="AC112" s="14" t="str">
        <f>IF((COUNTIF(DetailUniao!AC784:AC788,"x") &gt; 0), "x", "")</f>
        <v/>
      </c>
      <c r="AD112" s="14" t="str">
        <f>IF((COUNTIF(DetailUniao!AD784:AD788,"x") &gt; 0), "x", "")</f>
        <v/>
      </c>
      <c r="AE112" s="14" t="str">
        <f>IF((COUNTIF(DetailUniao!AE784:AE788,"x") &gt; 0), "x", "")</f>
        <v/>
      </c>
      <c r="AF112" s="34" t="str">
        <f>IF((COUNTIF(DetailUniao!AF784:AF788,"x") &gt; 0), "x", "")</f>
        <v/>
      </c>
      <c r="AG112" s="14" t="str">
        <f>IF((COUNTIF(DetailUniao!AG784:AG788,"x") &gt; 0), "x", "")</f>
        <v/>
      </c>
      <c r="AH112" s="14" t="str">
        <f>IF((COUNTIF(DetailUniao!AH784:AH788,"x") &gt; 0), "x", "")</f>
        <v/>
      </c>
      <c r="AI112" s="14" t="str">
        <f>IF((COUNTIF(DetailUniao!AI784:AI788,"x") &gt; 0), "x", "")</f>
        <v/>
      </c>
      <c r="AJ112" s="34" t="str">
        <f>IF((COUNTIF(DetailUniao!AJ784:AJ788,"x") &gt; 0), "x", "")</f>
        <v/>
      </c>
      <c r="AK112" s="14" t="str">
        <f>IF((COUNTIF(DetailUniao!AK784:AK788,"x") &gt; 0), "x", "")</f>
        <v/>
      </c>
    </row>
    <row r="113" spans="1:37" x14ac:dyDescent="0.2">
      <c r="A113" t="s">
        <v>320</v>
      </c>
      <c r="B113" t="s">
        <v>754</v>
      </c>
      <c r="C113">
        <v>0</v>
      </c>
      <c r="D113">
        <v>0</v>
      </c>
      <c r="E113" t="b">
        <f>AND(OR(DetailUniao!F791&gt;0,DetailUniao!C791&lt;&gt;1),OR(DetailUniao!F792&gt;0,DetailUniao!C792&lt;&gt;1),OR(DetailUniao!F793&gt;0,DetailUniao!C793&lt;&gt;1),OR(DetailUniao!F794&gt;0,DetailUniao!C794&lt;&gt;1),OR(DetailUniao!F795&gt;0,DetailUniao!C795&lt;&gt;1),OR(DetailUniao!F796&gt;0,DetailUniao!C796&lt;&gt;1))</f>
        <v>1</v>
      </c>
      <c r="F113" t="b">
        <f>AND(OR(DetailUniao!F791&gt;0,DetailUniao!C791&lt;&gt;2),OR(DetailUniao!F792&gt;0,DetailUniao!C792&lt;&gt;2),OR(DetailUniao!F793&gt;0,DetailUniao!C793&lt;&gt;2),OR(DetailUniao!F794&gt;0,DetailUniao!C794&lt;&gt;2),OR(DetailUniao!F795&gt;0,DetailUniao!C795&lt;&gt;2),OR(DetailUniao!F796&gt;0,DetailUniao!C796&lt;&gt;2))</f>
        <v>1</v>
      </c>
      <c r="G113" t="str">
        <f>IF((COUNTIF(DetailUniao!G790:G796,"x") &gt; 0), "x", "")</f>
        <v/>
      </c>
      <c r="H113" s="14" t="str">
        <f>IF((COUNTIF(DetailUniao!H790:H796,"x") &gt; 0), "x", "")</f>
        <v/>
      </c>
      <c r="I113" s="14" t="str">
        <f>IF((COUNTIF(DetailUniao!I790:I796,"x") &gt; 0), "x", "")</f>
        <v/>
      </c>
      <c r="J113" s="34" t="str">
        <f>IF((COUNTIF(DetailUniao!J790:J796,"x") &gt; 0), "x", "")</f>
        <v/>
      </c>
      <c r="K113" s="14" t="str">
        <f>IF((COUNTIF(DetailUniao!K790:K796,"x") &gt; 0), "x", "")</f>
        <v/>
      </c>
      <c r="L113" s="14" t="str">
        <f>IF((COUNTIF(DetailUniao!L790:L796,"x") &gt; 0), "x", "")</f>
        <v/>
      </c>
      <c r="M113" s="14" t="str">
        <f>IF((COUNTIF(DetailUniao!M790:M796,"x") &gt; 0), "x", "")</f>
        <v/>
      </c>
      <c r="N113" s="14" t="str">
        <f>IF((COUNTIF(DetailUniao!N790:N796,"x") &gt; 0), "x", "")</f>
        <v/>
      </c>
      <c r="O113" s="34" t="str">
        <f>IF((COUNTIF(DetailUniao!O790:O796,"x") &gt; 0), "x", "")</f>
        <v/>
      </c>
      <c r="P113" s="14" t="str">
        <f>IF((COUNTIF(DetailUniao!P790:P796,"x") &gt; 0), "x", "")</f>
        <v/>
      </c>
      <c r="Q113" s="14" t="str">
        <f>IF((COUNTIF(DetailUniao!Q790:Q796,"x") &gt; 0), "x", "")</f>
        <v/>
      </c>
      <c r="R113" s="14" t="str">
        <f>IF((COUNTIF(DetailUniao!R790:R796,"x") &gt; 0), "x", "")</f>
        <v/>
      </c>
      <c r="S113" s="14" t="str">
        <f>IF((COUNTIF(DetailUniao!S790:S796,"x") &gt; 0), "x", "")</f>
        <v/>
      </c>
      <c r="T113" s="14" t="str">
        <f>IF((COUNTIF(DetailUniao!T790:T796,"x") &gt; 0), "x", "")</f>
        <v/>
      </c>
      <c r="U113" s="34" t="str">
        <f>IF((COUNTIF(DetailUniao!U790:U796,"x") &gt; 0), "x", "")</f>
        <v/>
      </c>
      <c r="V113" s="14" t="str">
        <f>IF((COUNTIF(DetailUniao!V790:V796,"x") &gt; 0), "x", "")</f>
        <v/>
      </c>
      <c r="W113" s="14" t="str">
        <f>IF((COUNTIF(DetailUniao!W790:W796,"x") &gt; 0), "x", "")</f>
        <v/>
      </c>
      <c r="X113" s="14" t="str">
        <f>IF((COUNTIF(DetailUniao!X790:X796,"x") &gt; 0), "x", "")</f>
        <v/>
      </c>
      <c r="Y113" s="14" t="str">
        <f>IF((COUNTIF(DetailUniao!Y790:Y796,"x") &gt; 0), "x", "")</f>
        <v/>
      </c>
      <c r="Z113" s="34" t="str">
        <f>IF((COUNTIF(DetailUniao!Z790:Z796,"x") &gt; 0), "x", "")</f>
        <v/>
      </c>
      <c r="AA113" s="14" t="str">
        <f>IF((COUNTIF(DetailUniao!AA790:AA796,"x") &gt; 0), "x", "")</f>
        <v/>
      </c>
      <c r="AB113" s="14" t="str">
        <f>IF((COUNTIF(DetailUniao!AB790:AB796,"x") &gt; 0), "x", "")</f>
        <v/>
      </c>
      <c r="AC113" s="14" t="str">
        <f>IF((COUNTIF(DetailUniao!AC790:AC796,"x") &gt; 0), "x", "")</f>
        <v/>
      </c>
      <c r="AD113" s="14" t="str">
        <f>IF((COUNTIF(DetailUniao!AD790:AD796,"x") &gt; 0), "x", "")</f>
        <v/>
      </c>
      <c r="AE113" s="14" t="str">
        <f>IF((COUNTIF(DetailUniao!AE790:AE796,"x") &gt; 0), "x", "")</f>
        <v/>
      </c>
      <c r="AF113" s="34" t="str">
        <f>IF((COUNTIF(DetailUniao!AF790:AF796,"x") &gt; 0), "x", "")</f>
        <v/>
      </c>
      <c r="AG113" s="14" t="str">
        <f>IF((COUNTIF(DetailUniao!AG790:AG796,"x") &gt; 0), "x", "")</f>
        <v/>
      </c>
      <c r="AH113" s="14" t="str">
        <f>IF((COUNTIF(DetailUniao!AH790:AH796,"x") &gt; 0), "x", "")</f>
        <v/>
      </c>
      <c r="AI113" s="14" t="str">
        <f>IF((COUNTIF(DetailUniao!AI790:AI796,"x") &gt; 0), "x", "")</f>
        <v/>
      </c>
      <c r="AJ113" s="34" t="str">
        <f>IF((COUNTIF(DetailUniao!AJ790:AJ796,"x") &gt; 0), "x", "")</f>
        <v/>
      </c>
      <c r="AK113" s="14" t="str">
        <f>IF((COUNTIF(DetailUniao!AK790:AK796,"x") &gt; 0), "x", "")</f>
        <v/>
      </c>
    </row>
    <row r="114" spans="1:37" x14ac:dyDescent="0.2">
      <c r="A114" t="s">
        <v>320</v>
      </c>
      <c r="B114" t="s">
        <v>335</v>
      </c>
      <c r="C114">
        <v>0</v>
      </c>
      <c r="D114">
        <v>0</v>
      </c>
      <c r="E114" t="b">
        <f>AND(OR(DetailUniao!F799&gt;0,DetailUniao!C799&lt;&gt;1),OR(DetailUniao!F800&gt;0,DetailUniao!C800&lt;&gt;1),OR(DetailUniao!F801&gt;0,DetailUniao!C801&lt;&gt;1),OR(DetailUniao!F802&gt;0,DetailUniao!C802&lt;&gt;1))</f>
        <v>1</v>
      </c>
      <c r="F114" t="b">
        <f>AND(OR(DetailUniao!F799&gt;0,DetailUniao!C799&lt;&gt;2),OR(DetailUniao!F800&gt;0,DetailUniao!C800&lt;&gt;2),OR(DetailUniao!F801&gt;0,DetailUniao!C801&lt;&gt;2),OR(DetailUniao!F802&gt;0,DetailUniao!C802&lt;&gt;2))</f>
        <v>1</v>
      </c>
      <c r="G114" t="str">
        <f>IF((COUNTIF(DetailUniao!G798:G802,"x") &gt; 0), "x", "")</f>
        <v/>
      </c>
      <c r="H114" s="14" t="str">
        <f>IF((COUNTIF(DetailUniao!H798:H802,"x") &gt; 0), "x", "")</f>
        <v/>
      </c>
      <c r="I114" s="14" t="str">
        <f>IF((COUNTIF(DetailUniao!I798:I802,"x") &gt; 0), "x", "")</f>
        <v/>
      </c>
      <c r="J114" s="34" t="str">
        <f>IF((COUNTIF(DetailUniao!J798:J802,"x") &gt; 0), "x", "")</f>
        <v/>
      </c>
      <c r="K114" s="14" t="str">
        <f>IF((COUNTIF(DetailUniao!K798:K802,"x") &gt; 0), "x", "")</f>
        <v/>
      </c>
      <c r="L114" s="14" t="str">
        <f>IF((COUNTIF(DetailUniao!L798:L802,"x") &gt; 0), "x", "")</f>
        <v/>
      </c>
      <c r="M114" s="14" t="str">
        <f>IF((COUNTIF(DetailUniao!M798:M802,"x") &gt; 0), "x", "")</f>
        <v/>
      </c>
      <c r="N114" s="14" t="str">
        <f>IF((COUNTIF(DetailUniao!N798:N802,"x") &gt; 0), "x", "")</f>
        <v/>
      </c>
      <c r="O114" s="34" t="str">
        <f>IF((COUNTIF(DetailUniao!O798:O802,"x") &gt; 0), "x", "")</f>
        <v/>
      </c>
      <c r="P114" s="14" t="str">
        <f>IF((COUNTIF(DetailUniao!P798:P802,"x") &gt; 0), "x", "")</f>
        <v/>
      </c>
      <c r="Q114" s="14" t="str">
        <f>IF((COUNTIF(DetailUniao!Q798:Q802,"x") &gt; 0), "x", "")</f>
        <v/>
      </c>
      <c r="R114" s="14" t="str">
        <f>IF((COUNTIF(DetailUniao!R798:R802,"x") &gt; 0), "x", "")</f>
        <v/>
      </c>
      <c r="S114" s="14" t="str">
        <f>IF((COUNTIF(DetailUniao!S798:S802,"x") &gt; 0), "x", "")</f>
        <v/>
      </c>
      <c r="T114" s="14" t="str">
        <f>IF((COUNTIF(DetailUniao!T798:T802,"x") &gt; 0), "x", "")</f>
        <v/>
      </c>
      <c r="U114" s="34" t="str">
        <f>IF((COUNTIF(DetailUniao!U798:U802,"x") &gt; 0), "x", "")</f>
        <v/>
      </c>
      <c r="V114" s="14" t="str">
        <f>IF((COUNTIF(DetailUniao!V798:V802,"x") &gt; 0), "x", "")</f>
        <v/>
      </c>
      <c r="W114" s="14" t="str">
        <f>IF((COUNTIF(DetailUniao!W798:W802,"x") &gt; 0), "x", "")</f>
        <v/>
      </c>
      <c r="X114" s="14" t="str">
        <f>IF((COUNTIF(DetailUniao!X798:X802,"x") &gt; 0), "x", "")</f>
        <v/>
      </c>
      <c r="Y114" s="14" t="str">
        <f>IF((COUNTIF(DetailUniao!Y798:Y802,"x") &gt; 0), "x", "")</f>
        <v/>
      </c>
      <c r="Z114" s="34" t="str">
        <f>IF((COUNTIF(DetailUniao!Z798:Z802,"x") &gt; 0), "x", "")</f>
        <v/>
      </c>
      <c r="AA114" s="14" t="str">
        <f>IF((COUNTIF(DetailUniao!AA798:AA802,"x") &gt; 0), "x", "")</f>
        <v/>
      </c>
      <c r="AB114" s="14" t="str">
        <f>IF((COUNTIF(DetailUniao!AB798:AB802,"x") &gt; 0), "x", "")</f>
        <v/>
      </c>
      <c r="AC114" s="14" t="str">
        <f>IF((COUNTIF(DetailUniao!AC798:AC802,"x") &gt; 0), "x", "")</f>
        <v/>
      </c>
      <c r="AD114" s="14" t="str">
        <f>IF((COUNTIF(DetailUniao!AD798:AD802,"x") &gt; 0), "x", "")</f>
        <v/>
      </c>
      <c r="AE114" s="14" t="str">
        <f>IF((COUNTIF(DetailUniao!AE798:AE802,"x") &gt; 0), "x", "")</f>
        <v/>
      </c>
      <c r="AF114" s="34" t="str">
        <f>IF((COUNTIF(DetailUniao!AF798:AF802,"x") &gt; 0), "x", "")</f>
        <v/>
      </c>
      <c r="AG114" s="14" t="str">
        <f>IF((COUNTIF(DetailUniao!AG798:AG802,"x") &gt; 0), "x", "")</f>
        <v/>
      </c>
      <c r="AH114" s="14" t="str">
        <f>IF((COUNTIF(DetailUniao!AH798:AH802,"x") &gt; 0), "x", "")</f>
        <v/>
      </c>
      <c r="AI114" s="14" t="str">
        <f>IF((COUNTIF(DetailUniao!AI798:AI802,"x") &gt; 0), "x", "")</f>
        <v/>
      </c>
      <c r="AJ114" s="34" t="str">
        <f>IF((COUNTIF(DetailUniao!AJ798:AJ802,"x") &gt; 0), "x", "")</f>
        <v/>
      </c>
      <c r="AK114" s="14" t="str">
        <f>IF((COUNTIF(DetailUniao!AK798:AK802,"x") &gt; 0), "x", "")</f>
        <v/>
      </c>
    </row>
    <row r="115" spans="1:37" x14ac:dyDescent="0.2">
      <c r="A115" t="s">
        <v>320</v>
      </c>
      <c r="B115" t="s">
        <v>500</v>
      </c>
      <c r="C115">
        <v>0</v>
      </c>
      <c r="D115">
        <v>0</v>
      </c>
      <c r="E115" t="b">
        <f>AND(OR(DetailUniao!F805&gt;0,DetailUniao!C805&lt;&gt;1),OR(DetailUniao!F806&gt;0,DetailUniao!C806&lt;&gt;1),OR(DetailUniao!F807&gt;0,DetailUniao!C807&lt;&gt;1))</f>
        <v>1</v>
      </c>
      <c r="F115" t="b">
        <f>AND(OR(DetailUniao!F805&gt;0,DetailUniao!C805&lt;&gt;2),OR(DetailUniao!F806&gt;0,DetailUniao!C806&lt;&gt;2),OR(DetailUniao!F807&gt;0,DetailUniao!C807&lt;&gt;2))</f>
        <v>1</v>
      </c>
      <c r="G115" t="str">
        <f>IF((COUNTIF(DetailUniao!G804:G807,"x") &gt; 0), "x", "")</f>
        <v/>
      </c>
      <c r="H115" s="14" t="str">
        <f>IF((COUNTIF(DetailUniao!H804:H807,"x") &gt; 0), "x", "")</f>
        <v/>
      </c>
      <c r="I115" s="14" t="str">
        <f>IF((COUNTIF(DetailUniao!I804:I807,"x") &gt; 0), "x", "")</f>
        <v/>
      </c>
      <c r="J115" s="34" t="str">
        <f>IF((COUNTIF(DetailUniao!J804:J807,"x") &gt; 0), "x", "")</f>
        <v/>
      </c>
      <c r="K115" s="14" t="str">
        <f>IF((COUNTIF(DetailUniao!K804:K807,"x") &gt; 0), "x", "")</f>
        <v/>
      </c>
      <c r="L115" s="14" t="str">
        <f>IF((COUNTIF(DetailUniao!L804:L807,"x") &gt; 0), "x", "")</f>
        <v/>
      </c>
      <c r="M115" s="14" t="str">
        <f>IF((COUNTIF(DetailUniao!M804:M807,"x") &gt; 0), "x", "")</f>
        <v/>
      </c>
      <c r="N115" s="14" t="str">
        <f>IF((COUNTIF(DetailUniao!N804:N807,"x") &gt; 0), "x", "")</f>
        <v/>
      </c>
      <c r="O115" s="34" t="str">
        <f>IF((COUNTIF(DetailUniao!O804:O807,"x") &gt; 0), "x", "")</f>
        <v/>
      </c>
      <c r="P115" s="14" t="str">
        <f>IF((COUNTIF(DetailUniao!P804:P807,"x") &gt; 0), "x", "")</f>
        <v/>
      </c>
      <c r="Q115" s="14" t="str">
        <f>IF((COUNTIF(DetailUniao!Q804:Q807,"x") &gt; 0), "x", "")</f>
        <v/>
      </c>
      <c r="R115" s="14" t="str">
        <f>IF((COUNTIF(DetailUniao!R804:R807,"x") &gt; 0), "x", "")</f>
        <v/>
      </c>
      <c r="S115" s="14" t="str">
        <f>IF((COUNTIF(DetailUniao!S804:S807,"x") &gt; 0), "x", "")</f>
        <v/>
      </c>
      <c r="T115" s="14" t="str">
        <f>IF((COUNTIF(DetailUniao!T804:T807,"x") &gt; 0), "x", "")</f>
        <v/>
      </c>
      <c r="U115" s="34" t="str">
        <f>IF((COUNTIF(DetailUniao!U804:U807,"x") &gt; 0), "x", "")</f>
        <v/>
      </c>
      <c r="V115" s="14" t="str">
        <f>IF((COUNTIF(DetailUniao!V804:V807,"x") &gt; 0), "x", "")</f>
        <v/>
      </c>
      <c r="W115" s="14" t="str">
        <f>IF((COUNTIF(DetailUniao!W804:W807,"x") &gt; 0), "x", "")</f>
        <v/>
      </c>
      <c r="X115" s="14" t="str">
        <f>IF((COUNTIF(DetailUniao!X804:X807,"x") &gt; 0), "x", "")</f>
        <v/>
      </c>
      <c r="Y115" s="14" t="str">
        <f>IF((COUNTIF(DetailUniao!Y804:Y807,"x") &gt; 0), "x", "")</f>
        <v/>
      </c>
      <c r="Z115" s="34" t="str">
        <f>IF((COUNTIF(DetailUniao!Z804:Z807,"x") &gt; 0), "x", "")</f>
        <v/>
      </c>
      <c r="AA115" s="14" t="str">
        <f>IF((COUNTIF(DetailUniao!AA804:AA807,"x") &gt; 0), "x", "")</f>
        <v/>
      </c>
      <c r="AB115" s="14" t="str">
        <f>IF((COUNTIF(DetailUniao!AB804:AB807,"x") &gt; 0), "x", "")</f>
        <v/>
      </c>
      <c r="AC115" s="14" t="str">
        <f>IF((COUNTIF(DetailUniao!AC804:AC807,"x") &gt; 0), "x", "")</f>
        <v/>
      </c>
      <c r="AD115" s="14" t="str">
        <f>IF((COUNTIF(DetailUniao!AD804:AD807,"x") &gt; 0), "x", "")</f>
        <v/>
      </c>
      <c r="AE115" s="14" t="str">
        <f>IF((COUNTIF(DetailUniao!AE804:AE807,"x") &gt; 0), "x", "")</f>
        <v/>
      </c>
      <c r="AF115" s="34" t="str">
        <f>IF((COUNTIF(DetailUniao!AF804:AF807,"x") &gt; 0), "x", "")</f>
        <v/>
      </c>
      <c r="AG115" s="14" t="str">
        <f>IF((COUNTIF(DetailUniao!AG804:AG807,"x") &gt; 0), "x", "")</f>
        <v/>
      </c>
      <c r="AH115" s="14" t="str">
        <f>IF((COUNTIF(DetailUniao!AH804:AH807,"x") &gt; 0), "x", "")</f>
        <v/>
      </c>
      <c r="AI115" s="14" t="str">
        <f>IF((COUNTIF(DetailUniao!AI804:AI807,"x") &gt; 0), "x", "")</f>
        <v/>
      </c>
      <c r="AJ115" s="34" t="str">
        <f>IF((COUNTIF(DetailUniao!AJ804:AJ807,"x") &gt; 0), "x", "")</f>
        <v/>
      </c>
      <c r="AK115" s="14" t="str">
        <f>IF((COUNTIF(DetailUniao!AK804:AK807,"x") &gt; 0), "x", "")</f>
        <v/>
      </c>
    </row>
    <row r="116" spans="1:37" x14ac:dyDescent="0.2">
      <c r="A116" t="s">
        <v>320</v>
      </c>
      <c r="B116" t="s">
        <v>399</v>
      </c>
      <c r="C116">
        <v>0</v>
      </c>
      <c r="D116">
        <v>0</v>
      </c>
      <c r="E116" t="b">
        <f>AND(OR(DetailUniao!F810&gt;0,DetailUniao!C810&lt;&gt;1),OR(DetailUniao!F811&gt;0,DetailUniao!C811&lt;&gt;1),OR(DetailUniao!F812&gt;0,DetailUniao!C812&lt;&gt;1))</f>
        <v>1</v>
      </c>
      <c r="F116" t="b">
        <f>AND(OR(DetailUniao!F810&gt;0,DetailUniao!C810&lt;&gt;2),OR(DetailUniao!F811&gt;0,DetailUniao!C811&lt;&gt;2),OR(DetailUniao!F812&gt;0,DetailUniao!C812&lt;&gt;2))</f>
        <v>1</v>
      </c>
      <c r="G116" t="str">
        <f>IF((COUNTIF(DetailUniao!G809:G812,"x") &gt; 0), "x", "")</f>
        <v/>
      </c>
      <c r="H116" s="14" t="str">
        <f>IF((COUNTIF(DetailUniao!H809:H812,"x") &gt; 0), "x", "")</f>
        <v/>
      </c>
      <c r="I116" s="14" t="str">
        <f>IF((COUNTIF(DetailUniao!I809:I812,"x") &gt; 0), "x", "")</f>
        <v/>
      </c>
      <c r="J116" s="34" t="str">
        <f>IF((COUNTIF(DetailUniao!J809:J812,"x") &gt; 0), "x", "")</f>
        <v/>
      </c>
      <c r="K116" s="14" t="str">
        <f>IF((COUNTIF(DetailUniao!K809:K812,"x") &gt; 0), "x", "")</f>
        <v/>
      </c>
      <c r="L116" s="14" t="str">
        <f>IF((COUNTIF(DetailUniao!L809:L812,"x") &gt; 0), "x", "")</f>
        <v/>
      </c>
      <c r="M116" s="14" t="str">
        <f>IF((COUNTIF(DetailUniao!M809:M812,"x") &gt; 0), "x", "")</f>
        <v/>
      </c>
      <c r="N116" s="14" t="str">
        <f>IF((COUNTIF(DetailUniao!N809:N812,"x") &gt; 0), "x", "")</f>
        <v/>
      </c>
      <c r="O116" s="34" t="str">
        <f>IF((COUNTIF(DetailUniao!O809:O812,"x") &gt; 0), "x", "")</f>
        <v/>
      </c>
      <c r="P116" s="14" t="str">
        <f>IF((COUNTIF(DetailUniao!P809:P812,"x") &gt; 0), "x", "")</f>
        <v/>
      </c>
      <c r="Q116" s="14" t="str">
        <f>IF((COUNTIF(DetailUniao!Q809:Q812,"x") &gt; 0), "x", "")</f>
        <v/>
      </c>
      <c r="R116" s="14" t="str">
        <f>IF((COUNTIF(DetailUniao!R809:R812,"x") &gt; 0), "x", "")</f>
        <v/>
      </c>
      <c r="S116" s="14" t="str">
        <f>IF((COUNTIF(DetailUniao!S809:S812,"x") &gt; 0), "x", "")</f>
        <v/>
      </c>
      <c r="T116" s="14" t="str">
        <f>IF((COUNTIF(DetailUniao!T809:T812,"x") &gt; 0), "x", "")</f>
        <v/>
      </c>
      <c r="U116" s="34" t="str">
        <f>IF((COUNTIF(DetailUniao!U809:U812,"x") &gt; 0), "x", "")</f>
        <v/>
      </c>
      <c r="V116" s="14" t="str">
        <f>IF((COUNTIF(DetailUniao!V809:V812,"x") &gt; 0), "x", "")</f>
        <v/>
      </c>
      <c r="W116" s="14" t="str">
        <f>IF((COUNTIF(DetailUniao!W809:W812,"x") &gt; 0), "x", "")</f>
        <v/>
      </c>
      <c r="X116" s="14" t="str">
        <f>IF((COUNTIF(DetailUniao!X809:X812,"x") &gt; 0), "x", "")</f>
        <v/>
      </c>
      <c r="Y116" s="14" t="str">
        <f>IF((COUNTIF(DetailUniao!Y809:Y812,"x") &gt; 0), "x", "")</f>
        <v/>
      </c>
      <c r="Z116" s="34" t="str">
        <f>IF((COUNTIF(DetailUniao!Z809:Z812,"x") &gt; 0), "x", "")</f>
        <v/>
      </c>
      <c r="AA116" s="14" t="str">
        <f>IF((COUNTIF(DetailUniao!AA809:AA812,"x") &gt; 0), "x", "")</f>
        <v/>
      </c>
      <c r="AB116" s="14" t="str">
        <f>IF((COUNTIF(DetailUniao!AB809:AB812,"x") &gt; 0), "x", "")</f>
        <v/>
      </c>
      <c r="AC116" s="14" t="str">
        <f>IF((COUNTIF(DetailUniao!AC809:AC812,"x") &gt; 0), "x", "")</f>
        <v/>
      </c>
      <c r="AD116" s="14" t="str">
        <f>IF((COUNTIF(DetailUniao!AD809:AD812,"x") &gt; 0), "x", "")</f>
        <v/>
      </c>
      <c r="AE116" s="14" t="str">
        <f>IF((COUNTIF(DetailUniao!AE809:AE812,"x") &gt; 0), "x", "")</f>
        <v/>
      </c>
      <c r="AF116" s="34" t="str">
        <f>IF((COUNTIF(DetailUniao!AF809:AF812,"x") &gt; 0), "x", "")</f>
        <v/>
      </c>
      <c r="AG116" s="14" t="str">
        <f>IF((COUNTIF(DetailUniao!AG809:AG812,"x") &gt; 0), "x", "")</f>
        <v/>
      </c>
      <c r="AH116" s="14" t="str">
        <f>IF((COUNTIF(DetailUniao!AH809:AH812,"x") &gt; 0), "x", "")</f>
        <v/>
      </c>
      <c r="AI116" s="14" t="str">
        <f>IF((COUNTIF(DetailUniao!AI809:AI812,"x") &gt; 0), "x", "")</f>
        <v/>
      </c>
      <c r="AJ116" s="34" t="str">
        <f>IF((COUNTIF(DetailUniao!AJ809:AJ812,"x") &gt; 0), "x", "")</f>
        <v/>
      </c>
      <c r="AK116" s="14" t="str">
        <f>IF((COUNTIF(DetailUniao!AK809:AK812,"x") &gt; 0), "x", "")</f>
        <v/>
      </c>
    </row>
    <row r="117" spans="1:37" x14ac:dyDescent="0.2">
      <c r="H117" s="14"/>
      <c r="I117" s="14"/>
      <c r="K117" s="14"/>
      <c r="L117" s="14"/>
      <c r="M117" s="14"/>
      <c r="N117" s="14"/>
      <c r="P117" s="14"/>
      <c r="Q117" s="14"/>
      <c r="R117" s="14"/>
      <c r="S117" s="14"/>
      <c r="T117" s="14"/>
      <c r="V117" s="14"/>
      <c r="W117" s="14"/>
      <c r="X117" s="14"/>
      <c r="Y117" s="14"/>
      <c r="AA117" s="14"/>
      <c r="AB117" s="14"/>
      <c r="AC117" s="14"/>
      <c r="AD117" s="14"/>
      <c r="AE117" s="14"/>
      <c r="AG117" s="14"/>
      <c r="AH117" s="14"/>
      <c r="AI117" s="14"/>
      <c r="AK117" s="14"/>
    </row>
    <row r="118" spans="1:37" x14ac:dyDescent="0.2">
      <c r="A118" t="s">
        <v>543</v>
      </c>
      <c r="B118" t="s">
        <v>780</v>
      </c>
      <c r="C118">
        <v>2</v>
      </c>
      <c r="D118">
        <v>0</v>
      </c>
      <c r="E118" t="b">
        <f>AND(OR(DetailUniao!F815&gt;0,DetailUniao!C815&lt;&gt;1),OR(DetailUniao!F816&gt;0,DetailUniao!C816&lt;&gt;1),OR(DetailUniao!F817&gt;0,DetailUniao!C817&lt;&gt;1))</f>
        <v>0</v>
      </c>
      <c r="F118" t="b">
        <f>AND(OR(DetailUniao!F815&gt;0,DetailUniao!C815&lt;&gt;2),OR(DetailUniao!F816&gt;0,DetailUniao!C816&lt;&gt;2),OR(DetailUniao!F817&gt;0,DetailUniao!C817&lt;&gt;2))</f>
        <v>1</v>
      </c>
      <c r="G118" t="str">
        <f>IF((COUNTIF(DetailUniao!G814:G817,"x") &gt; 0), "x", "")</f>
        <v/>
      </c>
      <c r="H118" s="14" t="str">
        <f>IF((COUNTIF(DetailUniao!H814:H817,"x") &gt; 0), "x", "")</f>
        <v/>
      </c>
      <c r="I118" s="14" t="str">
        <f>IF((COUNTIF(DetailUniao!I814:I817,"x") &gt; 0), "x", "")</f>
        <v/>
      </c>
      <c r="J118" s="34" t="str">
        <f>IF((COUNTIF(DetailUniao!J814:J817,"x") &gt; 0), "x", "")</f>
        <v/>
      </c>
      <c r="K118" s="14" t="str">
        <f>IF((COUNTIF(DetailUniao!K814:K817,"x") &gt; 0), "x", "")</f>
        <v/>
      </c>
      <c r="L118" s="14" t="str">
        <f>IF((COUNTIF(DetailUniao!L814:L817,"x") &gt; 0), "x", "")</f>
        <v/>
      </c>
      <c r="M118" s="14" t="str">
        <f>IF((COUNTIF(DetailUniao!M814:M817,"x") &gt; 0), "x", "")</f>
        <v/>
      </c>
      <c r="N118" s="14" t="str">
        <f>IF((COUNTIF(DetailUniao!N814:N817,"x") &gt; 0), "x", "")</f>
        <v/>
      </c>
      <c r="O118" s="34" t="str">
        <f>IF((COUNTIF(DetailUniao!O814:O817,"x") &gt; 0), "x", "")</f>
        <v/>
      </c>
      <c r="P118" s="14" t="str">
        <f>IF((COUNTIF(DetailUniao!P814:P817,"x") &gt; 0), "x", "")</f>
        <v/>
      </c>
      <c r="Q118" s="14" t="str">
        <f>IF((COUNTIF(DetailUniao!Q814:Q817,"x") &gt; 0), "x", "")</f>
        <v/>
      </c>
      <c r="R118" s="14" t="str">
        <f>IF((COUNTIF(DetailUniao!R814:R817,"x") &gt; 0), "x", "")</f>
        <v/>
      </c>
      <c r="S118" s="14" t="str">
        <f>IF((COUNTIF(DetailUniao!S814:S817,"x") &gt; 0), "x", "")</f>
        <v/>
      </c>
      <c r="T118" s="14" t="str">
        <f>IF((COUNTIF(DetailUniao!T814:T817,"x") &gt; 0), "x", "")</f>
        <v/>
      </c>
      <c r="U118" s="34" t="str">
        <f>IF((COUNTIF(DetailUniao!U814:U817,"x") &gt; 0), "x", "")</f>
        <v/>
      </c>
      <c r="V118" s="14" t="str">
        <f>IF((COUNTIF(DetailUniao!V814:V817,"x") &gt; 0), "x", "")</f>
        <v/>
      </c>
      <c r="W118" s="14" t="str">
        <f>IF((COUNTIF(DetailUniao!W814:W817,"x") &gt; 0), "x", "")</f>
        <v/>
      </c>
      <c r="X118" s="14" t="str">
        <f>IF((COUNTIF(DetailUniao!X814:X817,"x") &gt; 0), "x", "")</f>
        <v/>
      </c>
      <c r="Y118" s="14" t="str">
        <f>IF((COUNTIF(DetailUniao!Y814:Y817,"x") &gt; 0), "x", "")</f>
        <v/>
      </c>
      <c r="Z118" s="34" t="str">
        <f>IF((COUNTIF(DetailUniao!Z814:Z817,"x") &gt; 0), "x", "")</f>
        <v/>
      </c>
      <c r="AA118" s="14" t="str">
        <f>IF((COUNTIF(DetailUniao!AA814:AA817,"x") &gt; 0), "x", "")</f>
        <v/>
      </c>
      <c r="AB118" s="14" t="str">
        <f>IF((COUNTIF(DetailUniao!AB814:AB817,"x") &gt; 0), "x", "")</f>
        <v/>
      </c>
      <c r="AC118" s="14" t="str">
        <f>IF((COUNTIF(DetailUniao!AC814:AC817,"x") &gt; 0), "x", "")</f>
        <v/>
      </c>
      <c r="AD118" s="14" t="str">
        <f>IF((COUNTIF(DetailUniao!AD814:AD817,"x") &gt; 0), "x", "")</f>
        <v/>
      </c>
      <c r="AE118" s="14" t="str">
        <f>IF((COUNTIF(DetailUniao!AE814:AE817,"x") &gt; 0), "x", "")</f>
        <v/>
      </c>
      <c r="AF118" s="34" t="str">
        <f>IF((COUNTIF(DetailUniao!AF814:AF817,"x") &gt; 0), "x", "")</f>
        <v/>
      </c>
      <c r="AG118" s="14" t="str">
        <f>IF((COUNTIF(DetailUniao!AG814:AG817,"x") &gt; 0), "x", "")</f>
        <v/>
      </c>
      <c r="AH118" s="14" t="str">
        <f>IF((COUNTIF(DetailUniao!AH814:AH817,"x") &gt; 0), "x", "")</f>
        <v/>
      </c>
      <c r="AI118" s="14" t="str">
        <f>IF((COUNTIF(DetailUniao!AI814:AI817,"x") &gt; 0), "x", "")</f>
        <v/>
      </c>
      <c r="AJ118" s="34" t="str">
        <f>IF((COUNTIF(DetailUniao!AJ814:AJ817,"x") &gt; 0), "x", "")</f>
        <v>x</v>
      </c>
      <c r="AK118" s="14" t="str">
        <f>IF((COUNTIF(DetailUniao!AK814:AK817,"x") &gt; 0), "x", "")</f>
        <v>x</v>
      </c>
    </row>
    <row r="119" spans="1:37" x14ac:dyDescent="0.2">
      <c r="A119" t="s">
        <v>543</v>
      </c>
      <c r="B119" t="s">
        <v>762</v>
      </c>
      <c r="C119">
        <v>1</v>
      </c>
      <c r="D119">
        <v>2</v>
      </c>
      <c r="E119" t="b">
        <f>AND(OR(DetailUniao!F820&gt;0,DetailUniao!C820&lt;&gt;1),OR(DetailUniao!F821&gt;0,DetailUniao!C821&lt;&gt;1),OR(DetailUniao!F822&gt;0,DetailUniao!C822&lt;&gt;1),OR(DetailUniao!F823&gt;0,DetailUniao!C823&lt;&gt;1))</f>
        <v>1</v>
      </c>
      <c r="F119" t="b">
        <f>AND(OR(DetailUniao!F820&gt;0,DetailUniao!C820&lt;&gt;2),OR(DetailUniao!F821&gt;0,DetailUniao!C821&lt;&gt;2),OR(DetailUniao!F822&gt;0,DetailUniao!C822&lt;&gt;2),OR(DetailUniao!F823&gt;0,DetailUniao!C823&lt;&gt;2))</f>
        <v>1</v>
      </c>
      <c r="G119" t="str">
        <f>IF((COUNTIF(DetailUniao!G819:G823,"x") &gt; 0), "x", "")</f>
        <v/>
      </c>
      <c r="H119" s="14" t="str">
        <f>IF((COUNTIF(DetailUniao!H819:H823,"x") &gt; 0), "x", "")</f>
        <v/>
      </c>
      <c r="I119" s="14" t="str">
        <f>IF((COUNTIF(DetailUniao!I819:I823,"x") &gt; 0), "x", "")</f>
        <v/>
      </c>
      <c r="J119" s="34" t="str">
        <f>IF((COUNTIF(DetailUniao!J819:J823,"x") &gt; 0), "x", "")</f>
        <v/>
      </c>
      <c r="K119" s="14" t="str">
        <f>IF((COUNTIF(DetailUniao!K819:K823,"x") &gt; 0), "x", "")</f>
        <v/>
      </c>
      <c r="L119" s="14" t="str">
        <f>IF((COUNTIF(DetailUniao!L819:L823,"x") &gt; 0), "x", "")</f>
        <v/>
      </c>
      <c r="M119" s="14" t="str">
        <f>IF((COUNTIF(DetailUniao!M819:M823,"x") &gt; 0), "x", "")</f>
        <v/>
      </c>
      <c r="N119" s="14" t="str">
        <f>IF((COUNTIF(DetailUniao!N819:N823,"x") &gt; 0), "x", "")</f>
        <v/>
      </c>
      <c r="O119" s="34" t="str">
        <f>IF((COUNTIF(DetailUniao!O819:O823,"x") &gt; 0), "x", "")</f>
        <v/>
      </c>
      <c r="P119" s="14" t="str">
        <f>IF((COUNTIF(DetailUniao!P819:P823,"x") &gt; 0), "x", "")</f>
        <v/>
      </c>
      <c r="Q119" s="14" t="str">
        <f>IF((COUNTIF(DetailUniao!Q819:Q823,"x") &gt; 0), "x", "")</f>
        <v/>
      </c>
      <c r="R119" s="14" t="str">
        <f>IF((COUNTIF(DetailUniao!R819:R823,"x") &gt; 0), "x", "")</f>
        <v/>
      </c>
      <c r="S119" s="14" t="str">
        <f>IF((COUNTIF(DetailUniao!S819:S823,"x") &gt; 0), "x", "")</f>
        <v/>
      </c>
      <c r="T119" s="14" t="str">
        <f>IF((COUNTIF(DetailUniao!T819:T823,"x") &gt; 0), "x", "")</f>
        <v/>
      </c>
      <c r="U119" s="34" t="str">
        <f>IF((COUNTIF(DetailUniao!U819:U823,"x") &gt; 0), "x", "")</f>
        <v/>
      </c>
      <c r="V119" s="14" t="str">
        <f>IF((COUNTIF(DetailUniao!V819:V823,"x") &gt; 0), "x", "")</f>
        <v/>
      </c>
      <c r="W119" s="14" t="str">
        <f>IF((COUNTIF(DetailUniao!W819:W823,"x") &gt; 0), "x", "")</f>
        <v/>
      </c>
      <c r="X119" s="14" t="str">
        <f>IF((COUNTIF(DetailUniao!X819:X823,"x") &gt; 0), "x", "")</f>
        <v/>
      </c>
      <c r="Y119" s="14" t="str">
        <f>IF((COUNTIF(DetailUniao!Y819:Y823,"x") &gt; 0), "x", "")</f>
        <v/>
      </c>
      <c r="Z119" s="34" t="str">
        <f>IF((COUNTIF(DetailUniao!Z819:Z823,"x") &gt; 0), "x", "")</f>
        <v/>
      </c>
      <c r="AA119" s="14" t="str">
        <f>IF((COUNTIF(DetailUniao!AA819:AA823,"x") &gt; 0), "x", "")</f>
        <v/>
      </c>
      <c r="AB119" s="14" t="str">
        <f>IF((COUNTIF(DetailUniao!AB819:AB823,"x") &gt; 0), "x", "")</f>
        <v/>
      </c>
      <c r="AC119" s="14" t="str">
        <f>IF((COUNTIF(DetailUniao!AC819:AC823,"x") &gt; 0), "x", "")</f>
        <v/>
      </c>
      <c r="AD119" s="14" t="str">
        <f>IF((COUNTIF(DetailUniao!AD819:AD823,"x") &gt; 0), "x", "")</f>
        <v/>
      </c>
      <c r="AE119" s="14" t="str">
        <f>IF((COUNTIF(DetailUniao!AE819:AE823,"x") &gt; 0), "x", "")</f>
        <v/>
      </c>
      <c r="AF119" s="34" t="str">
        <f>IF((COUNTIF(DetailUniao!AF819:AF823,"x") &gt; 0), "x", "")</f>
        <v/>
      </c>
      <c r="AG119" s="14" t="str">
        <f>IF((COUNTIF(DetailUniao!AG819:AG823,"x") &gt; 0), "x", "")</f>
        <v/>
      </c>
      <c r="AH119" s="14" t="str">
        <f>IF((COUNTIF(DetailUniao!AH819:AH823,"x") &gt; 0), "x", "")</f>
        <v/>
      </c>
      <c r="AI119" s="14" t="str">
        <f>IF((COUNTIF(DetailUniao!AI819:AI823,"x") &gt; 0), "x", "")</f>
        <v/>
      </c>
      <c r="AJ119" s="34" t="str">
        <f>IF((COUNTIF(DetailUniao!AJ819:AJ823,"x") &gt; 0), "x", "")</f>
        <v>x</v>
      </c>
      <c r="AK119" s="14" t="str">
        <f>IF((COUNTIF(DetailUniao!AK819:AK823,"x") &gt; 0), "x", "")</f>
        <v>x</v>
      </c>
    </row>
    <row r="120" spans="1:37" x14ac:dyDescent="0.2">
      <c r="A120" t="s">
        <v>543</v>
      </c>
      <c r="B120" t="s">
        <v>453</v>
      </c>
      <c r="C120">
        <v>1</v>
      </c>
      <c r="D120">
        <v>3</v>
      </c>
      <c r="E120" t="b">
        <f>AND(OR(DetailUniao!F826&gt;0,DetailUniao!C826&lt;&gt;1),OR(DetailUniao!F827&gt;0,DetailUniao!C827&lt;&gt;1),OR(DetailUniao!F828&gt;0,DetailUniao!C828&lt;&gt;1),OR(DetailUniao!F829&gt;0,DetailUniao!C829&lt;&gt;1),OR(DetailUniao!F830&gt;0,DetailUniao!C830&lt;&gt;1),OR(DetailUniao!F831&gt;0,DetailUniao!C831&lt;&gt;1),OR(DetailUniao!F832&gt;0,DetailUniao!C832&lt;&gt;1),OR(DetailUniao!F833&gt;0,DetailUniao!C833&lt;&gt;1),OR(DetailUniao!F834&gt;0,DetailUniao!C834&lt;&gt;1),OR(DetailUniao!F835&gt;0,DetailUniao!C835&lt;&gt;1),OR(DetailUniao!F836&gt;0,DetailUniao!C836&lt;&gt;1),OR(DetailUniao!F837&gt;0,DetailUniao!C837&lt;&gt;1))</f>
        <v>1</v>
      </c>
      <c r="F120" t="b">
        <f>AND(OR(DetailUniao!F826&gt;0,DetailUniao!C826&lt;&gt;2),OR(DetailUniao!F827&gt;0,DetailUniao!C827&lt;&gt;2),OR(DetailUniao!F828&gt;0,DetailUniao!C828&lt;&gt;2),OR(DetailUniao!F829&gt;0,DetailUniao!C829&lt;&gt;2),OR(DetailUniao!F830&gt;0,DetailUniao!C830&lt;&gt;2),OR(DetailUniao!F831&gt;0,DetailUniao!C831&lt;&gt;2),OR(DetailUniao!F832&gt;0,DetailUniao!C832&lt;&gt;2),OR(DetailUniao!F833&gt;0,DetailUniao!C833&lt;&gt;2),OR(DetailUniao!F834&gt;0,DetailUniao!C834&lt;&gt;2),OR(DetailUniao!F835&gt;0,DetailUniao!C835&lt;&gt;2),OR(DetailUniao!F836&gt;0,DetailUniao!C836&lt;&gt;2),OR(DetailUniao!F837&gt;0,DetailUniao!C837&lt;&gt;2))</f>
        <v>0</v>
      </c>
      <c r="G120" t="str">
        <f>IF((COUNTIF(DetailUniao!G825:G837,"x") &gt; 0), "x", "")</f>
        <v/>
      </c>
      <c r="H120" s="14" t="str">
        <f>IF((COUNTIF(DetailUniao!H825:H837,"x") &gt; 0), "x", "")</f>
        <v/>
      </c>
      <c r="I120" s="14" t="str">
        <f>IF((COUNTIF(DetailUniao!I825:I837,"x") &gt; 0), "x", "")</f>
        <v/>
      </c>
      <c r="J120" s="34" t="str">
        <f>IF((COUNTIF(DetailUniao!J825:J837,"x") &gt; 0), "x", "")</f>
        <v/>
      </c>
      <c r="K120" s="14" t="str">
        <f>IF((COUNTIF(DetailUniao!K825:K837,"x") &gt; 0), "x", "")</f>
        <v/>
      </c>
      <c r="L120" s="14" t="str">
        <f>IF((COUNTIF(DetailUniao!L825:L837,"x") &gt; 0), "x", "")</f>
        <v/>
      </c>
      <c r="M120" s="14" t="str">
        <f>IF((COUNTIF(DetailUniao!M825:M837,"x") &gt; 0), "x", "")</f>
        <v/>
      </c>
      <c r="N120" s="14" t="str">
        <f>IF((COUNTIF(DetailUniao!N825:N837,"x") &gt; 0), "x", "")</f>
        <v/>
      </c>
      <c r="O120" s="34" t="str">
        <f>IF((COUNTIF(DetailUniao!O825:O837,"x") &gt; 0), "x", "")</f>
        <v/>
      </c>
      <c r="P120" s="14" t="str">
        <f>IF((COUNTIF(DetailUniao!P825:P837,"x") &gt; 0), "x", "")</f>
        <v/>
      </c>
      <c r="Q120" s="14" t="str">
        <f>IF((COUNTIF(DetailUniao!Q825:Q837,"x") &gt; 0), "x", "")</f>
        <v/>
      </c>
      <c r="R120" s="14" t="str">
        <f>IF((COUNTIF(DetailUniao!R825:R837,"x") &gt; 0), "x", "")</f>
        <v/>
      </c>
      <c r="S120" s="14" t="str">
        <f>IF((COUNTIF(DetailUniao!S825:S837,"x") &gt; 0), "x", "")</f>
        <v/>
      </c>
      <c r="T120" s="14" t="str">
        <f>IF((COUNTIF(DetailUniao!T825:T837,"x") &gt; 0), "x", "")</f>
        <v/>
      </c>
      <c r="U120" s="34" t="str">
        <f>IF((COUNTIF(DetailUniao!U825:U837,"x") &gt; 0), "x", "")</f>
        <v/>
      </c>
      <c r="V120" s="14" t="str">
        <f>IF((COUNTIF(DetailUniao!V825:V837,"x") &gt; 0), "x", "")</f>
        <v/>
      </c>
      <c r="W120" s="14" t="str">
        <f>IF((COUNTIF(DetailUniao!W825:W837,"x") &gt; 0), "x", "")</f>
        <v/>
      </c>
      <c r="X120" s="14" t="str">
        <f>IF((COUNTIF(DetailUniao!X825:X837,"x") &gt; 0), "x", "")</f>
        <v/>
      </c>
      <c r="Y120" s="14" t="str">
        <f>IF((COUNTIF(DetailUniao!Y825:Y837,"x") &gt; 0), "x", "")</f>
        <v/>
      </c>
      <c r="Z120" s="34" t="str">
        <f>IF((COUNTIF(DetailUniao!Z825:Z837,"x") &gt; 0), "x", "")</f>
        <v/>
      </c>
      <c r="AA120" s="14" t="str">
        <f>IF((COUNTIF(DetailUniao!AA825:AA837,"x") &gt; 0), "x", "")</f>
        <v/>
      </c>
      <c r="AB120" s="14" t="str">
        <f>IF((COUNTIF(DetailUniao!AB825:AB837,"x") &gt; 0), "x", "")</f>
        <v/>
      </c>
      <c r="AC120" s="14" t="str">
        <f>IF((COUNTIF(DetailUniao!AC825:AC837,"x") &gt; 0), "x", "")</f>
        <v/>
      </c>
      <c r="AD120" s="14" t="str">
        <f>IF((COUNTIF(DetailUniao!AD825:AD837,"x") &gt; 0), "x", "")</f>
        <v/>
      </c>
      <c r="AE120" s="14" t="str">
        <f>IF((COUNTIF(DetailUniao!AE825:AE837,"x") &gt; 0), "x", "")</f>
        <v/>
      </c>
      <c r="AF120" s="34" t="str">
        <f>IF((COUNTIF(DetailUniao!AF825:AF837,"x") &gt; 0), "x", "")</f>
        <v/>
      </c>
      <c r="AG120" s="14" t="str">
        <f>IF((COUNTIF(DetailUniao!AG825:AG837,"x") &gt; 0), "x", "")</f>
        <v/>
      </c>
      <c r="AH120" s="14" t="str">
        <f>IF((COUNTIF(DetailUniao!AH825:AH837,"x") &gt; 0), "x", "")</f>
        <v/>
      </c>
      <c r="AI120" s="14" t="str">
        <f>IF((COUNTIF(DetailUniao!AI825:AI837,"x") &gt; 0), "x", "")</f>
        <v/>
      </c>
      <c r="AJ120" s="34" t="str">
        <f>IF((COUNTIF(DetailUniao!AJ825:AJ837,"x") &gt; 0), "x", "")</f>
        <v/>
      </c>
      <c r="AK120" s="14" t="str">
        <f>IF((COUNTIF(DetailUniao!AK825:AK837,"x") &gt; 0), "x", "")</f>
        <v>x</v>
      </c>
    </row>
    <row r="121" spans="1:37" x14ac:dyDescent="0.2">
      <c r="A121" t="s">
        <v>543</v>
      </c>
      <c r="B121" t="s">
        <v>437</v>
      </c>
      <c r="C121">
        <v>0</v>
      </c>
      <c r="D121">
        <v>3</v>
      </c>
      <c r="E121" t="b">
        <f>AND(OR(DetailUniao!F840&gt;0,DetailUniao!C840&lt;&gt;1),OR(DetailUniao!F841&gt;0,DetailUniao!C841&lt;&gt;1),OR(DetailUniao!F842&gt;0,DetailUniao!C842&lt;&gt;1),OR(DetailUniao!F843&gt;0,DetailUniao!C843&lt;&gt;1),OR(DetailUniao!F844&gt;0,DetailUniao!C844&lt;&gt;1),OR(DetailUniao!F845&gt;0,DetailUniao!C845&lt;&gt;1),OR(DetailUniao!F846&gt;0,DetailUniao!C846&lt;&gt;1),OR(DetailUniao!F847&gt;0,DetailUniao!C847&lt;&gt;1),OR(DetailUniao!F848&gt;0,DetailUniao!C848&lt;&gt;1),OR(DetailUniao!F849&gt;0,DetailUniao!C849&lt;&gt;1))</f>
        <v>1</v>
      </c>
      <c r="F121" t="b">
        <f>AND(OR(DetailUniao!F840&gt;0,DetailUniao!C840&lt;&gt;2),OR(DetailUniao!F841&gt;0,DetailUniao!C841&lt;&gt;2),OR(DetailUniao!F842&gt;0,DetailUniao!C842&lt;&gt;2),OR(DetailUniao!F843&gt;0,DetailUniao!C843&lt;&gt;2),OR(DetailUniao!F844&gt;0,DetailUniao!C844&lt;&gt;2),OR(DetailUniao!F845&gt;0,DetailUniao!C845&lt;&gt;2),OR(DetailUniao!F846&gt;0,DetailUniao!C846&lt;&gt;2),OR(DetailUniao!F847&gt;0,DetailUniao!C847&lt;&gt;2),OR(DetailUniao!F848&gt;0,DetailUniao!C848&lt;&gt;2),OR(DetailUniao!F849&gt;0,DetailUniao!C849&lt;&gt;2))</f>
        <v>0</v>
      </c>
      <c r="G121" t="str">
        <f>IF((COUNTIF(DetailUniao!G839:G849,"x") &gt; 0), "x", "")</f>
        <v/>
      </c>
      <c r="H121" s="14" t="str">
        <f>IF((COUNTIF(DetailUniao!H839:H849,"x") &gt; 0), "x", "")</f>
        <v/>
      </c>
      <c r="I121" s="14" t="str">
        <f>IF((COUNTIF(DetailUniao!I839:I849,"x") &gt; 0), "x", "")</f>
        <v/>
      </c>
      <c r="J121" s="34" t="str">
        <f>IF((COUNTIF(DetailUniao!J839:J849,"x") &gt; 0), "x", "")</f>
        <v/>
      </c>
      <c r="K121" s="14" t="str">
        <f>IF((COUNTIF(DetailUniao!K839:K849,"x") &gt; 0), "x", "")</f>
        <v/>
      </c>
      <c r="L121" s="14" t="str">
        <f>IF((COUNTIF(DetailUniao!L839:L849,"x") &gt; 0), "x", "")</f>
        <v/>
      </c>
      <c r="M121" s="14" t="str">
        <f>IF((COUNTIF(DetailUniao!M839:M849,"x") &gt; 0), "x", "")</f>
        <v/>
      </c>
      <c r="N121" s="14" t="str">
        <f>IF((COUNTIF(DetailUniao!N839:N849,"x") &gt; 0), "x", "")</f>
        <v/>
      </c>
      <c r="O121" s="34" t="str">
        <f>IF((COUNTIF(DetailUniao!O839:O849,"x") &gt; 0), "x", "")</f>
        <v/>
      </c>
      <c r="P121" s="14" t="str">
        <f>IF((COUNTIF(DetailUniao!P839:P849,"x") &gt; 0), "x", "")</f>
        <v/>
      </c>
      <c r="Q121" s="14" t="str">
        <f>IF((COUNTIF(DetailUniao!Q839:Q849,"x") &gt; 0), "x", "")</f>
        <v/>
      </c>
      <c r="R121" s="14" t="str">
        <f>IF((COUNTIF(DetailUniao!R839:R849,"x") &gt; 0), "x", "")</f>
        <v/>
      </c>
      <c r="S121" s="14" t="str">
        <f>IF((COUNTIF(DetailUniao!S839:S849,"x") &gt; 0), "x", "")</f>
        <v/>
      </c>
      <c r="T121" s="14" t="str">
        <f>IF((COUNTIF(DetailUniao!T839:T849,"x") &gt; 0), "x", "")</f>
        <v/>
      </c>
      <c r="U121" s="34" t="str">
        <f>IF((COUNTIF(DetailUniao!U839:U849,"x") &gt; 0), "x", "")</f>
        <v/>
      </c>
      <c r="V121" s="14" t="str">
        <f>IF((COUNTIF(DetailUniao!V839:V849,"x") &gt; 0), "x", "")</f>
        <v/>
      </c>
      <c r="W121" s="14" t="str">
        <f>IF((COUNTIF(DetailUniao!W839:W849,"x") &gt; 0), "x", "")</f>
        <v/>
      </c>
      <c r="X121" s="14" t="str">
        <f>IF((COUNTIF(DetailUniao!X839:X849,"x") &gt; 0), "x", "")</f>
        <v/>
      </c>
      <c r="Y121" s="14" t="str">
        <f>IF((COUNTIF(DetailUniao!Y839:Y849,"x") &gt; 0), "x", "")</f>
        <v/>
      </c>
      <c r="Z121" s="34" t="str">
        <f>IF((COUNTIF(DetailUniao!Z839:Z849,"x") &gt; 0), "x", "")</f>
        <v/>
      </c>
      <c r="AA121" s="14" t="str">
        <f>IF((COUNTIF(DetailUniao!AA839:AA849,"x") &gt; 0), "x", "")</f>
        <v/>
      </c>
      <c r="AB121" s="14" t="str">
        <f>IF((COUNTIF(DetailUniao!AB839:AB849,"x") &gt; 0), "x", "")</f>
        <v/>
      </c>
      <c r="AC121" s="14" t="str">
        <f>IF((COUNTIF(DetailUniao!AC839:AC849,"x") &gt; 0), "x", "")</f>
        <v/>
      </c>
      <c r="AD121" s="14" t="str">
        <f>IF((COUNTIF(DetailUniao!AD839:AD849,"x") &gt; 0), "x", "")</f>
        <v/>
      </c>
      <c r="AE121" s="14" t="str">
        <f>IF((COUNTIF(DetailUniao!AE839:AE849,"x") &gt; 0), "x", "")</f>
        <v/>
      </c>
      <c r="AF121" s="34" t="str">
        <f>IF((COUNTIF(DetailUniao!AF839:AF849,"x") &gt; 0), "x", "")</f>
        <v/>
      </c>
      <c r="AG121" s="14" t="str">
        <f>IF((COUNTIF(DetailUniao!AG839:AG849,"x") &gt; 0), "x", "")</f>
        <v/>
      </c>
      <c r="AH121" s="14" t="str">
        <f>IF((COUNTIF(DetailUniao!AH839:AH849,"x") &gt; 0), "x", "")</f>
        <v/>
      </c>
      <c r="AI121" s="14" t="str">
        <f>IF((COUNTIF(DetailUniao!AI839:AI849,"x") &gt; 0), "x", "")</f>
        <v/>
      </c>
      <c r="AJ121" s="34" t="str">
        <f>IF((COUNTIF(DetailUniao!AJ839:AJ849,"x") &gt; 0), "x", "")</f>
        <v/>
      </c>
      <c r="AK121" s="14" t="str">
        <f>IF((COUNTIF(DetailUniao!AK839:AK849,"x") &gt; 0), "x", "")</f>
        <v>x</v>
      </c>
    </row>
    <row r="122" spans="1:37" x14ac:dyDescent="0.2">
      <c r="A122" t="s">
        <v>543</v>
      </c>
      <c r="B122" t="s">
        <v>365</v>
      </c>
      <c r="C122">
        <v>1</v>
      </c>
      <c r="D122">
        <v>2</v>
      </c>
      <c r="E122" t="b">
        <f>AND(OR(DetailUniao!F852&gt;0,DetailUniao!C852&lt;&gt;1),OR(DetailUniao!F853&gt;0,DetailUniao!C853&lt;&gt;1),OR(DetailUniao!F854&gt;0,DetailUniao!C854&lt;&gt;1),OR(DetailUniao!F855&gt;0,DetailUniao!C855&lt;&gt;1),OR(DetailUniao!F856&gt;0,DetailUniao!C856&lt;&gt;1),OR(DetailUniao!F857&gt;0,DetailUniao!C857&lt;&gt;1))</f>
        <v>0</v>
      </c>
      <c r="F122" t="b">
        <f>AND(OR(DetailUniao!F852&gt;0,DetailUniao!C852&lt;&gt;2),OR(DetailUniao!F853&gt;0,DetailUniao!C853&lt;&gt;2),OR(DetailUniao!F854&gt;0,DetailUniao!C854&lt;&gt;2),OR(DetailUniao!F855&gt;0,DetailUniao!C855&lt;&gt;2),OR(DetailUniao!F856&gt;0,DetailUniao!C856&lt;&gt;2),OR(DetailUniao!F857&gt;0,DetailUniao!C857&lt;&gt;2))</f>
        <v>0</v>
      </c>
      <c r="G122" t="str">
        <f>IF((COUNTIF(DetailUniao!G851:G857,"x") &gt; 0), "x", "")</f>
        <v/>
      </c>
      <c r="H122" s="14" t="str">
        <f>IF((COUNTIF(DetailUniao!H851:H857,"x") &gt; 0), "x", "")</f>
        <v/>
      </c>
      <c r="I122" s="14" t="str">
        <f>IF((COUNTIF(DetailUniao!I851:I857,"x") &gt; 0), "x", "")</f>
        <v/>
      </c>
      <c r="J122" s="34" t="str">
        <f>IF((COUNTIF(DetailUniao!J851:J857,"x") &gt; 0), "x", "")</f>
        <v/>
      </c>
      <c r="K122" s="14" t="str">
        <f>IF((COUNTIF(DetailUniao!K851:K857,"x") &gt; 0), "x", "")</f>
        <v/>
      </c>
      <c r="L122" s="14" t="str">
        <f>IF((COUNTIF(DetailUniao!L851:L857,"x") &gt; 0), "x", "")</f>
        <v/>
      </c>
      <c r="M122" s="14" t="str">
        <f>IF((COUNTIF(DetailUniao!M851:M857,"x") &gt; 0), "x", "")</f>
        <v/>
      </c>
      <c r="N122" s="14" t="str">
        <f>IF((COUNTIF(DetailUniao!N851:N857,"x") &gt; 0), "x", "")</f>
        <v/>
      </c>
      <c r="O122" s="34" t="str">
        <f>IF((COUNTIF(DetailUniao!O851:O857,"x") &gt; 0), "x", "")</f>
        <v/>
      </c>
      <c r="P122" s="14" t="str">
        <f>IF((COUNTIF(DetailUniao!P851:P857,"x") &gt; 0), "x", "")</f>
        <v/>
      </c>
      <c r="Q122" s="14" t="str">
        <f>IF((COUNTIF(DetailUniao!Q851:Q857,"x") &gt; 0), "x", "")</f>
        <v/>
      </c>
      <c r="R122" s="14" t="str">
        <f>IF((COUNTIF(DetailUniao!R851:R857,"x") &gt; 0), "x", "")</f>
        <v/>
      </c>
      <c r="S122" s="14" t="str">
        <f>IF((COUNTIF(DetailUniao!S851:S857,"x") &gt; 0), "x", "")</f>
        <v/>
      </c>
      <c r="T122" s="14" t="str">
        <f>IF((COUNTIF(DetailUniao!T851:T857,"x") &gt; 0), "x", "")</f>
        <v/>
      </c>
      <c r="U122" s="34" t="str">
        <f>IF((COUNTIF(DetailUniao!U851:U857,"x") &gt; 0), "x", "")</f>
        <v/>
      </c>
      <c r="V122" s="14" t="str">
        <f>IF((COUNTIF(DetailUniao!V851:V857,"x") &gt; 0), "x", "")</f>
        <v/>
      </c>
      <c r="W122" s="14" t="str">
        <f>IF((COUNTIF(DetailUniao!W851:W857,"x") &gt; 0), "x", "")</f>
        <v/>
      </c>
      <c r="X122" s="14" t="str">
        <f>IF((COUNTIF(DetailUniao!X851:X857,"x") &gt; 0), "x", "")</f>
        <v/>
      </c>
      <c r="Y122" s="14" t="str">
        <f>IF((COUNTIF(DetailUniao!Y851:Y857,"x") &gt; 0), "x", "")</f>
        <v/>
      </c>
      <c r="Z122" s="34" t="str">
        <f>IF((COUNTIF(DetailUniao!Z851:Z857,"x") &gt; 0), "x", "")</f>
        <v/>
      </c>
      <c r="AA122" s="14" t="str">
        <f>IF((COUNTIF(DetailUniao!AA851:AA857,"x") &gt; 0), "x", "")</f>
        <v/>
      </c>
      <c r="AB122" s="14" t="str">
        <f>IF((COUNTIF(DetailUniao!AB851:AB857,"x") &gt; 0), "x", "")</f>
        <v/>
      </c>
      <c r="AC122" s="14" t="str">
        <f>IF((COUNTIF(DetailUniao!AC851:AC857,"x") &gt; 0), "x", "")</f>
        <v/>
      </c>
      <c r="AD122" s="14" t="str">
        <f>IF((COUNTIF(DetailUniao!AD851:AD857,"x") &gt; 0), "x", "")</f>
        <v/>
      </c>
      <c r="AE122" s="14" t="str">
        <f>IF((COUNTIF(DetailUniao!AE851:AE857,"x") &gt; 0), "x", "")</f>
        <v/>
      </c>
      <c r="AF122" s="34" t="str">
        <f>IF((COUNTIF(DetailUniao!AF851:AF857,"x") &gt; 0), "x", "")</f>
        <v/>
      </c>
      <c r="AG122" s="14" t="str">
        <f>IF((COUNTIF(DetailUniao!AG851:AG857,"x") &gt; 0), "x", "")</f>
        <v/>
      </c>
      <c r="AH122" s="14" t="str">
        <f>IF((COUNTIF(DetailUniao!AH851:AH857,"x") &gt; 0), "x", "")</f>
        <v/>
      </c>
      <c r="AI122" s="14" t="str">
        <f>IF((COUNTIF(DetailUniao!AI851:AI857,"x") &gt; 0), "x", "")</f>
        <v/>
      </c>
      <c r="AJ122" s="34" t="str">
        <f>IF((COUNTIF(DetailUniao!AJ851:AJ857,"x") &gt; 0), "x", "")</f>
        <v/>
      </c>
      <c r="AK122" s="14" t="str">
        <f>IF((COUNTIF(DetailUniao!AK851:AK857,"x") &gt; 0), "x", "")</f>
        <v/>
      </c>
    </row>
    <row r="123" spans="1:37" x14ac:dyDescent="0.2">
      <c r="A123" t="s">
        <v>543</v>
      </c>
      <c r="B123" t="s">
        <v>642</v>
      </c>
      <c r="C123">
        <v>0</v>
      </c>
      <c r="D123">
        <v>0</v>
      </c>
      <c r="E123" t="b">
        <f>AND(OR(DetailUniao!F860&gt;0,DetailUniao!C860&lt;&gt;1),OR(DetailUniao!F861&gt;0,DetailUniao!C861&lt;&gt;1),OR(DetailUniao!F862&gt;0,DetailUniao!C862&lt;&gt;1),OR(DetailUniao!F863&gt;0,DetailUniao!C863&lt;&gt;1),OR(DetailUniao!F864&gt;0,DetailUniao!C864&lt;&gt;1),OR(DetailUniao!F865&gt;0,DetailUniao!C865&lt;&gt;1),OR(DetailUniao!F866&gt;0,DetailUniao!C866&lt;&gt;1))</f>
        <v>1</v>
      </c>
      <c r="F123" t="b">
        <f>AND(OR(DetailUniao!F860&gt;0,DetailUniao!C860&lt;&gt;2),OR(DetailUniao!F861&gt;0,DetailUniao!C861&lt;&gt;2),OR(DetailUniao!F862&gt;0,DetailUniao!C862&lt;&gt;2),OR(DetailUniao!F863&gt;0,DetailUniao!C863&lt;&gt;2),OR(DetailUniao!F864&gt;0,DetailUniao!C864&lt;&gt;2),OR(DetailUniao!F865&gt;0,DetailUniao!C865&lt;&gt;2),OR(DetailUniao!F866&gt;0,DetailUniao!C866&lt;&gt;2))</f>
        <v>1</v>
      </c>
      <c r="G123" t="str">
        <f>IF((COUNTIF(DetailUniao!G859:G866,"x") &gt; 0), "x", "")</f>
        <v/>
      </c>
      <c r="H123" s="14" t="str">
        <f>IF((COUNTIF(DetailUniao!H859:H866,"x") &gt; 0), "x", "")</f>
        <v/>
      </c>
      <c r="I123" s="14" t="str">
        <f>IF((COUNTIF(DetailUniao!I859:I866,"x") &gt; 0), "x", "")</f>
        <v/>
      </c>
      <c r="J123" s="34" t="str">
        <f>IF((COUNTIF(DetailUniao!J859:J866,"x") &gt; 0), "x", "")</f>
        <v/>
      </c>
      <c r="K123" s="14" t="str">
        <f>IF((COUNTIF(DetailUniao!K859:K866,"x") &gt; 0), "x", "")</f>
        <v/>
      </c>
      <c r="L123" s="14" t="str">
        <f>IF((COUNTIF(DetailUniao!L859:L866,"x") &gt; 0), "x", "")</f>
        <v/>
      </c>
      <c r="M123" s="14" t="str">
        <f>IF((COUNTIF(DetailUniao!M859:M866,"x") &gt; 0), "x", "")</f>
        <v/>
      </c>
      <c r="N123" s="14" t="str">
        <f>IF((COUNTIF(DetailUniao!N859:N866,"x") &gt; 0), "x", "")</f>
        <v/>
      </c>
      <c r="O123" s="34" t="str">
        <f>IF((COUNTIF(DetailUniao!O859:O866,"x") &gt; 0), "x", "")</f>
        <v/>
      </c>
      <c r="P123" s="14" t="str">
        <f>IF((COUNTIF(DetailUniao!P859:P866,"x") &gt; 0), "x", "")</f>
        <v/>
      </c>
      <c r="Q123" s="14" t="str">
        <f>IF((COUNTIF(DetailUniao!Q859:Q866,"x") &gt; 0), "x", "")</f>
        <v/>
      </c>
      <c r="R123" s="14" t="str">
        <f>IF((COUNTIF(DetailUniao!R859:R866,"x") &gt; 0), "x", "")</f>
        <v/>
      </c>
      <c r="S123" s="14" t="str">
        <f>IF((COUNTIF(DetailUniao!S859:S866,"x") &gt; 0), "x", "")</f>
        <v/>
      </c>
      <c r="T123" s="14" t="str">
        <f>IF((COUNTIF(DetailUniao!T859:T866,"x") &gt; 0), "x", "")</f>
        <v/>
      </c>
      <c r="U123" s="34" t="str">
        <f>IF((COUNTIF(DetailUniao!U859:U866,"x") &gt; 0), "x", "")</f>
        <v/>
      </c>
      <c r="V123" s="14" t="str">
        <f>IF((COUNTIF(DetailUniao!V859:V866,"x") &gt; 0), "x", "")</f>
        <v/>
      </c>
      <c r="W123" s="14" t="str">
        <f>IF((COUNTIF(DetailUniao!W859:W866,"x") &gt; 0), "x", "")</f>
        <v/>
      </c>
      <c r="X123" s="14" t="str">
        <f>IF((COUNTIF(DetailUniao!X859:X866,"x") &gt; 0), "x", "")</f>
        <v/>
      </c>
      <c r="Y123" s="14" t="str">
        <f>IF((COUNTIF(DetailUniao!Y859:Y866,"x") &gt; 0), "x", "")</f>
        <v/>
      </c>
      <c r="Z123" s="34" t="str">
        <f>IF((COUNTIF(DetailUniao!Z859:Z866,"x") &gt; 0), "x", "")</f>
        <v/>
      </c>
      <c r="AA123" s="14" t="str">
        <f>IF((COUNTIF(DetailUniao!AA859:AA866,"x") &gt; 0), "x", "")</f>
        <v/>
      </c>
      <c r="AB123" s="14" t="str">
        <f>IF((COUNTIF(DetailUniao!AB859:AB866,"x") &gt; 0), "x", "")</f>
        <v/>
      </c>
      <c r="AC123" s="14" t="str">
        <f>IF((COUNTIF(DetailUniao!AC859:AC866,"x") &gt; 0), "x", "")</f>
        <v/>
      </c>
      <c r="AD123" s="14" t="str">
        <f>IF((COUNTIF(DetailUniao!AD859:AD866,"x") &gt; 0), "x", "")</f>
        <v/>
      </c>
      <c r="AE123" s="14" t="str">
        <f>IF((COUNTIF(DetailUniao!AE859:AE866,"x") &gt; 0), "x", "")</f>
        <v/>
      </c>
      <c r="AF123" s="34" t="str">
        <f>IF((COUNTIF(DetailUniao!AF859:AF866,"x") &gt; 0), "x", "")</f>
        <v/>
      </c>
      <c r="AG123" s="14" t="str">
        <f>IF((COUNTIF(DetailUniao!AG859:AG866,"x") &gt; 0), "x", "")</f>
        <v/>
      </c>
      <c r="AH123" s="14" t="str">
        <f>IF((COUNTIF(DetailUniao!AH859:AH866,"x") &gt; 0), "x", "")</f>
        <v>x</v>
      </c>
      <c r="AI123" s="14" t="str">
        <f>IF((COUNTIF(DetailUniao!AI859:AI866,"x") &gt; 0), "x", "")</f>
        <v/>
      </c>
      <c r="AJ123" s="34" t="str">
        <f>IF((COUNTIF(DetailUniao!AJ859:AJ866,"x") &gt; 0), "x", "")</f>
        <v/>
      </c>
      <c r="AK123" s="14" t="str">
        <f>IF((COUNTIF(DetailUniao!AK859:AK866,"x") &gt; 0), "x", "")</f>
        <v/>
      </c>
    </row>
    <row r="124" spans="1:37" x14ac:dyDescent="0.2">
      <c r="A124" t="s">
        <v>543</v>
      </c>
      <c r="B124" t="s">
        <v>282</v>
      </c>
      <c r="C124">
        <v>0</v>
      </c>
      <c r="D124">
        <v>0</v>
      </c>
      <c r="E124" t="b">
        <f>AND(OR(DetailUniao!F869&gt;0,DetailUniao!C869&lt;&gt;1),OR(DetailUniao!F870&gt;0,DetailUniao!C870&lt;&gt;1),OR(DetailUniao!F871&gt;0,DetailUniao!C871&lt;&gt;1),OR(DetailUniao!F872&gt;0,DetailUniao!C872&lt;&gt;1),OR(DetailUniao!F873&gt;0,DetailUniao!C873&lt;&gt;1),OR(DetailUniao!F874&gt;0,DetailUniao!C874&lt;&gt;1),OR(DetailUniao!F875&gt;0,DetailUniao!C875&lt;&gt;1),OR(DetailUniao!F876&gt;0,DetailUniao!C876&lt;&gt;1),OR(DetailUniao!F877&gt;0,DetailUniao!C877&lt;&gt;1))</f>
        <v>1</v>
      </c>
      <c r="F124" t="b">
        <f>AND(OR(DetailUniao!F869&gt;0,DetailUniao!C869&lt;&gt;2),OR(DetailUniao!F870&gt;0,DetailUniao!C870&lt;&gt;2),OR(DetailUniao!F871&gt;0,DetailUniao!C871&lt;&gt;2),OR(DetailUniao!F872&gt;0,DetailUniao!C872&lt;&gt;2),OR(DetailUniao!F873&gt;0,DetailUniao!C873&lt;&gt;2),OR(DetailUniao!F874&gt;0,DetailUniao!C874&lt;&gt;2),OR(DetailUniao!F875&gt;0,DetailUniao!C875&lt;&gt;2),OR(DetailUniao!F876&gt;0,DetailUniao!C876&lt;&gt;2),OR(DetailUniao!F877&gt;0,DetailUniao!C877&lt;&gt;2))</f>
        <v>1</v>
      </c>
      <c r="G124" t="str">
        <f>IF((COUNTIF(DetailUniao!G868:G877,"x") &gt; 0), "x", "")</f>
        <v/>
      </c>
      <c r="H124" s="14" t="str">
        <f>IF((COUNTIF(DetailUniao!H868:H877,"x") &gt; 0), "x", "")</f>
        <v/>
      </c>
      <c r="I124" s="14" t="str">
        <f>IF((COUNTIF(DetailUniao!I868:I877,"x") &gt; 0), "x", "")</f>
        <v/>
      </c>
      <c r="J124" s="34" t="str">
        <f>IF((COUNTIF(DetailUniao!J868:J877,"x") &gt; 0), "x", "")</f>
        <v/>
      </c>
      <c r="K124" s="14" t="str">
        <f>IF((COUNTIF(DetailUniao!K868:K877,"x") &gt; 0), "x", "")</f>
        <v/>
      </c>
      <c r="L124" s="14" t="str">
        <f>IF((COUNTIF(DetailUniao!L868:L877,"x") &gt; 0), "x", "")</f>
        <v/>
      </c>
      <c r="M124" s="14" t="str">
        <f>IF((COUNTIF(DetailUniao!M868:M877,"x") &gt; 0), "x", "")</f>
        <v/>
      </c>
      <c r="N124" s="14" t="str">
        <f>IF((COUNTIF(DetailUniao!N868:N877,"x") &gt; 0), "x", "")</f>
        <v/>
      </c>
      <c r="O124" s="34" t="str">
        <f>IF((COUNTIF(DetailUniao!O868:O877,"x") &gt; 0), "x", "")</f>
        <v/>
      </c>
      <c r="P124" s="14" t="str">
        <f>IF((COUNTIF(DetailUniao!P868:P877,"x") &gt; 0), "x", "")</f>
        <v/>
      </c>
      <c r="Q124" s="14" t="str">
        <f>IF((COUNTIF(DetailUniao!Q868:Q877,"x") &gt; 0), "x", "")</f>
        <v/>
      </c>
      <c r="R124" s="14" t="str">
        <f>IF((COUNTIF(DetailUniao!R868:R877,"x") &gt; 0), "x", "")</f>
        <v/>
      </c>
      <c r="S124" s="14" t="str">
        <f>IF((COUNTIF(DetailUniao!S868:S877,"x") &gt; 0), "x", "")</f>
        <v/>
      </c>
      <c r="T124" s="14" t="str">
        <f>IF((COUNTIF(DetailUniao!T868:T877,"x") &gt; 0), "x", "")</f>
        <v/>
      </c>
      <c r="U124" s="34" t="str">
        <f>IF((COUNTIF(DetailUniao!U868:U877,"x") &gt; 0), "x", "")</f>
        <v/>
      </c>
      <c r="V124" s="14" t="str">
        <f>IF((COUNTIF(DetailUniao!V868:V877,"x") &gt; 0), "x", "")</f>
        <v/>
      </c>
      <c r="W124" s="14" t="str">
        <f>IF((COUNTIF(DetailUniao!W868:W877,"x") &gt; 0), "x", "")</f>
        <v/>
      </c>
      <c r="X124" s="14" t="str">
        <f>IF((COUNTIF(DetailUniao!X868:X877,"x") &gt; 0), "x", "")</f>
        <v/>
      </c>
      <c r="Y124" s="14" t="str">
        <f>IF((COUNTIF(DetailUniao!Y868:Y877,"x") &gt; 0), "x", "")</f>
        <v/>
      </c>
      <c r="Z124" s="34" t="str">
        <f>IF((COUNTIF(DetailUniao!Z868:Z877,"x") &gt; 0), "x", "")</f>
        <v/>
      </c>
      <c r="AA124" s="14" t="str">
        <f>IF((COUNTIF(DetailUniao!AA868:AA877,"x") &gt; 0), "x", "")</f>
        <v/>
      </c>
      <c r="AB124" s="14" t="str">
        <f>IF((COUNTIF(DetailUniao!AB868:AB877,"x") &gt; 0), "x", "")</f>
        <v/>
      </c>
      <c r="AC124" s="14" t="str">
        <f>IF((COUNTIF(DetailUniao!AC868:AC877,"x") &gt; 0), "x", "")</f>
        <v/>
      </c>
      <c r="AD124" s="14" t="str">
        <f>IF((COUNTIF(DetailUniao!AD868:AD877,"x") &gt; 0), "x", "")</f>
        <v/>
      </c>
      <c r="AE124" s="14" t="str">
        <f>IF((COUNTIF(DetailUniao!AE868:AE877,"x") &gt; 0), "x", "")</f>
        <v/>
      </c>
      <c r="AF124" s="34" t="str">
        <f>IF((COUNTIF(DetailUniao!AF868:AF877,"x") &gt; 0), "x", "")</f>
        <v/>
      </c>
      <c r="AG124" s="14" t="str">
        <f>IF((COUNTIF(DetailUniao!AG868:AG877,"x") &gt; 0), "x", "")</f>
        <v/>
      </c>
      <c r="AH124" s="14" t="str">
        <f>IF((COUNTIF(DetailUniao!AH868:AH877,"x") &gt; 0), "x", "")</f>
        <v/>
      </c>
      <c r="AI124" s="14" t="str">
        <f>IF((COUNTIF(DetailUniao!AI868:AI877,"x") &gt; 0), "x", "")</f>
        <v/>
      </c>
      <c r="AJ124" s="34" t="str">
        <f>IF((COUNTIF(DetailUniao!AJ868:AJ877,"x") &gt; 0), "x", "")</f>
        <v/>
      </c>
      <c r="AK124" s="14" t="str">
        <f>IF((COUNTIF(DetailUniao!AK868:AK877,"x") &gt; 0), "x", "")</f>
        <v/>
      </c>
    </row>
    <row r="125" spans="1:37" x14ac:dyDescent="0.2">
      <c r="A125" t="s">
        <v>543</v>
      </c>
      <c r="B125" t="s">
        <v>901</v>
      </c>
      <c r="C125">
        <v>0</v>
      </c>
      <c r="D125">
        <v>0</v>
      </c>
      <c r="E125" t="b">
        <f>AND(OR(DetailUniao!F880&gt;0,DetailUniao!C880&lt;&gt;1),OR(DetailUniao!F881&gt;0,DetailUniao!C881&lt;&gt;1),OR(DetailUniao!F882&gt;0,DetailUniao!C882&lt;&gt;1),OR(DetailUniao!F883&gt;0,DetailUniao!C883&lt;&gt;1),OR(DetailUniao!F884&gt;0,DetailUniao!C884&lt;&gt;1))</f>
        <v>1</v>
      </c>
      <c r="F125" t="b">
        <f>AND(OR(DetailUniao!F880&gt;0,DetailUniao!C880&lt;&gt;2),OR(DetailUniao!F881&gt;0,DetailUniao!C881&lt;&gt;2),OR(DetailUniao!F882&gt;0,DetailUniao!C882&lt;&gt;2),OR(DetailUniao!F883&gt;0,DetailUniao!C883&lt;&gt;2),OR(DetailUniao!F884&gt;0,DetailUniao!C884&lt;&gt;2))</f>
        <v>1</v>
      </c>
      <c r="G125" t="str">
        <f>IF((COUNTIF(DetailUniao!G879:G884,"x") &gt; 0), "x", "")</f>
        <v/>
      </c>
      <c r="H125" s="14" t="str">
        <f>IF((COUNTIF(DetailUniao!H879:H884,"x") &gt; 0), "x", "")</f>
        <v/>
      </c>
      <c r="I125" s="14" t="str">
        <f>IF((COUNTIF(DetailUniao!I879:I884,"x") &gt; 0), "x", "")</f>
        <v/>
      </c>
      <c r="J125" s="34" t="str">
        <f>IF((COUNTIF(DetailUniao!J879:J884,"x") &gt; 0), "x", "")</f>
        <v/>
      </c>
      <c r="K125" s="14" t="str">
        <f>IF((COUNTIF(DetailUniao!K879:K884,"x") &gt; 0), "x", "")</f>
        <v/>
      </c>
      <c r="L125" s="14" t="str">
        <f>IF((COUNTIF(DetailUniao!L879:L884,"x") &gt; 0), "x", "")</f>
        <v/>
      </c>
      <c r="M125" s="14" t="str">
        <f>IF((COUNTIF(DetailUniao!M879:M884,"x") &gt; 0), "x", "")</f>
        <v/>
      </c>
      <c r="N125" s="14" t="str">
        <f>IF((COUNTIF(DetailUniao!N879:N884,"x") &gt; 0), "x", "")</f>
        <v/>
      </c>
      <c r="O125" s="34" t="str">
        <f>IF((COUNTIF(DetailUniao!O879:O884,"x") &gt; 0), "x", "")</f>
        <v/>
      </c>
      <c r="P125" s="14" t="str">
        <f>IF((COUNTIF(DetailUniao!P879:P884,"x") &gt; 0), "x", "")</f>
        <v/>
      </c>
      <c r="Q125" s="14" t="str">
        <f>IF((COUNTIF(DetailUniao!Q879:Q884,"x") &gt; 0), "x", "")</f>
        <v/>
      </c>
      <c r="R125" s="14" t="str">
        <f>IF((COUNTIF(DetailUniao!R879:R884,"x") &gt; 0), "x", "")</f>
        <v/>
      </c>
      <c r="S125" s="14" t="str">
        <f>IF((COUNTIF(DetailUniao!S879:S884,"x") &gt; 0), "x", "")</f>
        <v/>
      </c>
      <c r="T125" s="14" t="str">
        <f>IF((COUNTIF(DetailUniao!T879:T884,"x") &gt; 0), "x", "")</f>
        <v/>
      </c>
      <c r="U125" s="34" t="str">
        <f>IF((COUNTIF(DetailUniao!U879:U884,"x") &gt; 0), "x", "")</f>
        <v/>
      </c>
      <c r="V125" s="14" t="str">
        <f>IF((COUNTIF(DetailUniao!V879:V884,"x") &gt; 0), "x", "")</f>
        <v/>
      </c>
      <c r="W125" s="14" t="str">
        <f>IF((COUNTIF(DetailUniao!W879:W884,"x") &gt; 0), "x", "")</f>
        <v/>
      </c>
      <c r="X125" s="14" t="str">
        <f>IF((COUNTIF(DetailUniao!X879:X884,"x") &gt; 0), "x", "")</f>
        <v/>
      </c>
      <c r="Y125" s="14" t="str">
        <f>IF((COUNTIF(DetailUniao!Y879:Y884,"x") &gt; 0), "x", "")</f>
        <v/>
      </c>
      <c r="Z125" s="34" t="str">
        <f>IF((COUNTIF(DetailUniao!Z879:Z884,"x") &gt; 0), "x", "")</f>
        <v/>
      </c>
      <c r="AA125" s="14" t="str">
        <f>IF((COUNTIF(DetailUniao!AA879:AA884,"x") &gt; 0), "x", "")</f>
        <v/>
      </c>
      <c r="AB125" s="14" t="str">
        <f>IF((COUNTIF(DetailUniao!AB879:AB884,"x") &gt; 0), "x", "")</f>
        <v/>
      </c>
      <c r="AC125" s="14" t="str">
        <f>IF((COUNTIF(DetailUniao!AC879:AC884,"x") &gt; 0), "x", "")</f>
        <v/>
      </c>
      <c r="AD125" s="14" t="str">
        <f>IF((COUNTIF(DetailUniao!AD879:AD884,"x") &gt; 0), "x", "")</f>
        <v/>
      </c>
      <c r="AE125" s="14" t="str">
        <f>IF((COUNTIF(DetailUniao!AE879:AE884,"x") &gt; 0), "x", "")</f>
        <v/>
      </c>
      <c r="AF125" s="34" t="str">
        <f>IF((COUNTIF(DetailUniao!AF879:AF884,"x") &gt; 0), "x", "")</f>
        <v/>
      </c>
      <c r="AG125" s="14" t="str">
        <f>IF((COUNTIF(DetailUniao!AG879:AG884,"x") &gt; 0), "x", "")</f>
        <v/>
      </c>
      <c r="AH125" s="14" t="str">
        <f>IF((COUNTIF(DetailUniao!AH879:AH884,"x") &gt; 0), "x", "")</f>
        <v/>
      </c>
      <c r="AI125" s="14" t="str">
        <f>IF((COUNTIF(DetailUniao!AI879:AI884,"x") &gt; 0), "x", "")</f>
        <v/>
      </c>
      <c r="AJ125" s="34" t="str">
        <f>IF((COUNTIF(DetailUniao!AJ879:AJ884,"x") &gt; 0), "x", "")</f>
        <v/>
      </c>
      <c r="AK125" s="14" t="str">
        <f>IF((COUNTIF(DetailUniao!AK879:AK884,"x") &gt; 0), "x", "")</f>
        <v/>
      </c>
    </row>
    <row r="126" spans="1:37" x14ac:dyDescent="0.2">
      <c r="A126" t="s">
        <v>543</v>
      </c>
      <c r="B126" t="s">
        <v>704</v>
      </c>
      <c r="C126">
        <v>0</v>
      </c>
      <c r="D126">
        <v>0</v>
      </c>
      <c r="E126" t="b">
        <f>AND(OR(DetailUniao!F887&gt;0,DetailUniao!C887&lt;&gt;1),OR(DetailUniao!F888&gt;0,DetailUniao!C888&lt;&gt;1),OR(DetailUniao!F889&gt;0,DetailUniao!C889&lt;&gt;1),OR(DetailUniao!F890&gt;0,DetailUniao!C890&lt;&gt;1),OR(DetailUniao!F891&gt;0,DetailUniao!C891&lt;&gt;1),OR(DetailUniao!F892&gt;0,DetailUniao!C892&lt;&gt;1))</f>
        <v>1</v>
      </c>
      <c r="F126" t="b">
        <f>AND(OR(DetailUniao!F887&gt;0,DetailUniao!C887&lt;&gt;2),OR(DetailUniao!F888&gt;0,DetailUniao!C888&lt;&gt;2),OR(DetailUniao!F889&gt;0,DetailUniao!C889&lt;&gt;2),OR(DetailUniao!F890&gt;0,DetailUniao!C890&lt;&gt;2),OR(DetailUniao!F891&gt;0,DetailUniao!C891&lt;&gt;2),OR(DetailUniao!F892&gt;0,DetailUniao!C892&lt;&gt;2))</f>
        <v>1</v>
      </c>
      <c r="G126" t="str">
        <f>IF((COUNTIF(DetailUniao!G886:G892,"x") &gt; 0), "x", "")</f>
        <v/>
      </c>
      <c r="H126" s="14" t="str">
        <f>IF((COUNTIF(DetailUniao!H886:H892,"x") &gt; 0), "x", "")</f>
        <v/>
      </c>
      <c r="I126" s="14" t="str">
        <f>IF((COUNTIF(DetailUniao!I886:I892,"x") &gt; 0), "x", "")</f>
        <v/>
      </c>
      <c r="J126" s="34" t="str">
        <f>IF((COUNTIF(DetailUniao!J886:J892,"x") &gt; 0), "x", "")</f>
        <v/>
      </c>
      <c r="K126" s="14" t="str">
        <f>IF((COUNTIF(DetailUniao!K886:K892,"x") &gt; 0), "x", "")</f>
        <v/>
      </c>
      <c r="L126" s="14" t="str">
        <f>IF((COUNTIF(DetailUniao!L886:L892,"x") &gt; 0), "x", "")</f>
        <v/>
      </c>
      <c r="M126" s="14" t="str">
        <f>IF((COUNTIF(DetailUniao!M886:M892,"x") &gt; 0), "x", "")</f>
        <v/>
      </c>
      <c r="N126" s="14" t="str">
        <f>IF((COUNTIF(DetailUniao!N886:N892,"x") &gt; 0), "x", "")</f>
        <v/>
      </c>
      <c r="O126" s="34" t="str">
        <f>IF((COUNTIF(DetailUniao!O886:O892,"x") &gt; 0), "x", "")</f>
        <v/>
      </c>
      <c r="P126" s="14" t="str">
        <f>IF((COUNTIF(DetailUniao!P886:P892,"x") &gt; 0), "x", "")</f>
        <v/>
      </c>
      <c r="Q126" s="14" t="str">
        <f>IF((COUNTIF(DetailUniao!Q886:Q892,"x") &gt; 0), "x", "")</f>
        <v/>
      </c>
      <c r="R126" s="14" t="str">
        <f>IF((COUNTIF(DetailUniao!R886:R892,"x") &gt; 0), "x", "")</f>
        <v/>
      </c>
      <c r="S126" s="14" t="str">
        <f>IF((COUNTIF(DetailUniao!S886:S892,"x") &gt; 0), "x", "")</f>
        <v/>
      </c>
      <c r="T126" s="14" t="str">
        <f>IF((COUNTIF(DetailUniao!T886:T892,"x") &gt; 0), "x", "")</f>
        <v/>
      </c>
      <c r="U126" s="34" t="str">
        <f>IF((COUNTIF(DetailUniao!U886:U892,"x") &gt; 0), "x", "")</f>
        <v/>
      </c>
      <c r="V126" s="14" t="str">
        <f>IF((COUNTIF(DetailUniao!V886:V892,"x") &gt; 0), "x", "")</f>
        <v/>
      </c>
      <c r="W126" s="14" t="str">
        <f>IF((COUNTIF(DetailUniao!W886:W892,"x") &gt; 0), "x", "")</f>
        <v/>
      </c>
      <c r="X126" s="14" t="str">
        <f>IF((COUNTIF(DetailUniao!X886:X892,"x") &gt; 0), "x", "")</f>
        <v/>
      </c>
      <c r="Y126" s="14" t="str">
        <f>IF((COUNTIF(DetailUniao!Y886:Y892,"x") &gt; 0), "x", "")</f>
        <v/>
      </c>
      <c r="Z126" s="34" t="str">
        <f>IF((COUNTIF(DetailUniao!Z886:Z892,"x") &gt; 0), "x", "")</f>
        <v/>
      </c>
      <c r="AA126" s="14" t="str">
        <f>IF((COUNTIF(DetailUniao!AA886:AA892,"x") &gt; 0), "x", "")</f>
        <v/>
      </c>
      <c r="AB126" s="14" t="str">
        <f>IF((COUNTIF(DetailUniao!AB886:AB892,"x") &gt; 0), "x", "")</f>
        <v/>
      </c>
      <c r="AC126" s="14" t="str">
        <f>IF((COUNTIF(DetailUniao!AC886:AC892,"x") &gt; 0), "x", "")</f>
        <v/>
      </c>
      <c r="AD126" s="14" t="str">
        <f>IF((COUNTIF(DetailUniao!AD886:AD892,"x") &gt; 0), "x", "")</f>
        <v/>
      </c>
      <c r="AE126" s="14" t="str">
        <f>IF((COUNTIF(DetailUniao!AE886:AE892,"x") &gt; 0), "x", "")</f>
        <v/>
      </c>
      <c r="AF126" s="34" t="str">
        <f>IF((COUNTIF(DetailUniao!AF886:AF892,"x") &gt; 0), "x", "")</f>
        <v/>
      </c>
      <c r="AG126" s="14" t="str">
        <f>IF((COUNTIF(DetailUniao!AG886:AG892,"x") &gt; 0), "x", "")</f>
        <v/>
      </c>
      <c r="AH126" s="14" t="str">
        <f>IF((COUNTIF(DetailUniao!AH886:AH892,"x") &gt; 0), "x", "")</f>
        <v/>
      </c>
      <c r="AI126" s="14" t="str">
        <f>IF((COUNTIF(DetailUniao!AI886:AI892,"x") &gt; 0), "x", "")</f>
        <v/>
      </c>
      <c r="AJ126" s="34" t="str">
        <f>IF((COUNTIF(DetailUniao!AJ886:AJ892,"x") &gt; 0), "x", "")</f>
        <v/>
      </c>
      <c r="AK126" s="14" t="str">
        <f>IF((COUNTIF(DetailUniao!AK886:AK892,"x") &gt; 0), "x", "")</f>
        <v/>
      </c>
    </row>
    <row r="127" spans="1:37" x14ac:dyDescent="0.2">
      <c r="H127" s="14"/>
      <c r="I127" s="14"/>
      <c r="K127" s="14"/>
      <c r="L127" s="14"/>
      <c r="M127" s="14"/>
      <c r="N127" s="14"/>
      <c r="P127" s="14"/>
      <c r="Q127" s="14"/>
      <c r="R127" s="14"/>
      <c r="S127" s="14"/>
      <c r="T127" s="14"/>
      <c r="V127" s="14"/>
      <c r="W127" s="14"/>
      <c r="X127" s="14"/>
      <c r="Y127" s="14"/>
      <c r="AA127" s="14"/>
      <c r="AB127" s="14"/>
      <c r="AC127" s="14"/>
      <c r="AD127" s="14"/>
      <c r="AE127" s="14"/>
      <c r="AG127" s="14"/>
      <c r="AH127" s="14"/>
      <c r="AI127" s="14"/>
      <c r="AK127" s="14"/>
    </row>
    <row r="128" spans="1:37" x14ac:dyDescent="0.2">
      <c r="A128" t="s">
        <v>538</v>
      </c>
      <c r="B128" t="s">
        <v>490</v>
      </c>
      <c r="C128">
        <v>4</v>
      </c>
      <c r="D128">
        <v>6</v>
      </c>
      <c r="E128" t="b">
        <f>AND(OR(DetailUniao!F895&gt;0,DetailUniao!C895&lt;&gt;1),OR(DetailUniao!F896&gt;0,DetailUniao!C896&lt;&gt;1),OR(DetailUniao!F897&gt;0,DetailUniao!C897&lt;&gt;1),OR(DetailUniao!F898&gt;0,DetailUniao!C898&lt;&gt;1),OR(DetailUniao!F899&gt;0,DetailUniao!C899&lt;&gt;1),OR(DetailUniao!F900&gt;0,DetailUniao!C900&lt;&gt;1))</f>
        <v>0</v>
      </c>
      <c r="F128" t="b">
        <f>AND(OR(DetailUniao!F895&gt;0,DetailUniao!C895&lt;&gt;2),OR(DetailUniao!F896&gt;0,DetailUniao!C896&lt;&gt;2),OR(DetailUniao!F897&gt;0,DetailUniao!C897&lt;&gt;2),OR(DetailUniao!F898&gt;0,DetailUniao!C898&lt;&gt;2),OR(DetailUniao!F899&gt;0,DetailUniao!C899&lt;&gt;2),OR(DetailUniao!F900&gt;0,DetailUniao!C900&lt;&gt;2))</f>
        <v>1</v>
      </c>
      <c r="G128" t="str">
        <f>IF((COUNTIF(DetailUniao!G894:G900,"x") &gt; 0), "x", "")</f>
        <v/>
      </c>
      <c r="H128" s="14" t="str">
        <f>IF((COUNTIF(DetailUniao!H894:H900,"x") &gt; 0), "x", "")</f>
        <v/>
      </c>
      <c r="I128" s="14" t="str">
        <f>IF((COUNTIF(DetailUniao!I894:I900,"x") &gt; 0), "x", "")</f>
        <v/>
      </c>
      <c r="J128" s="34" t="str">
        <f>IF((COUNTIF(DetailUniao!J894:J900,"x") &gt; 0), "x", "")</f>
        <v/>
      </c>
      <c r="K128" s="14" t="str">
        <f>IF((COUNTIF(DetailUniao!K894:K900,"x") &gt; 0), "x", "")</f>
        <v/>
      </c>
      <c r="L128" s="14" t="str">
        <f>IF((COUNTIF(DetailUniao!L894:L900,"x") &gt; 0), "x", "")</f>
        <v/>
      </c>
      <c r="M128" s="14" t="str">
        <f>IF((COUNTIF(DetailUniao!M894:M900,"x") &gt; 0), "x", "")</f>
        <v/>
      </c>
      <c r="N128" s="14" t="str">
        <f>IF((COUNTIF(DetailUniao!N894:N900,"x") &gt; 0), "x", "")</f>
        <v/>
      </c>
      <c r="O128" s="34" t="str">
        <f>IF((COUNTIF(DetailUniao!O894:O900,"x") &gt; 0), "x", "")</f>
        <v/>
      </c>
      <c r="P128" s="14" t="str">
        <f>IF((COUNTIF(DetailUniao!P894:P900,"x") &gt; 0), "x", "")</f>
        <v/>
      </c>
      <c r="Q128" s="14" t="str">
        <f>IF((COUNTIF(DetailUniao!Q894:Q900,"x") &gt; 0), "x", "")</f>
        <v/>
      </c>
      <c r="R128" s="14" t="str">
        <f>IF((COUNTIF(DetailUniao!R894:R900,"x") &gt; 0), "x", "")</f>
        <v/>
      </c>
      <c r="S128" s="14" t="str">
        <f>IF((COUNTIF(DetailUniao!S894:S900,"x") &gt; 0), "x", "")</f>
        <v/>
      </c>
      <c r="T128" s="14" t="str">
        <f>IF((COUNTIF(DetailUniao!T894:T900,"x") &gt; 0), "x", "")</f>
        <v/>
      </c>
      <c r="U128" s="34" t="str">
        <f>IF((COUNTIF(DetailUniao!U894:U900,"x") &gt; 0), "x", "")</f>
        <v/>
      </c>
      <c r="V128" s="14" t="str">
        <f>IF((COUNTIF(DetailUniao!V894:V900,"x") &gt; 0), "x", "")</f>
        <v/>
      </c>
      <c r="W128" s="14" t="str">
        <f>IF((COUNTIF(DetailUniao!W894:W900,"x") &gt; 0), "x", "")</f>
        <v>x</v>
      </c>
      <c r="X128" s="14" t="str">
        <f>IF((COUNTIF(DetailUniao!X894:X900,"x") &gt; 0), "x", "")</f>
        <v/>
      </c>
      <c r="Y128" s="14" t="str">
        <f>IF((COUNTIF(DetailUniao!Y894:Y900,"x") &gt; 0), "x", "")</f>
        <v/>
      </c>
      <c r="Z128" s="34" t="str">
        <f>IF((COUNTIF(DetailUniao!Z894:Z900,"x") &gt; 0), "x", "")</f>
        <v/>
      </c>
      <c r="AA128" s="14" t="str">
        <f>IF((COUNTIF(DetailUniao!AA894:AA900,"x") &gt; 0), "x", "")</f>
        <v/>
      </c>
      <c r="AB128" s="14" t="str">
        <f>IF((COUNTIF(DetailUniao!AB894:AB900,"x") &gt; 0), "x", "")</f>
        <v>x</v>
      </c>
      <c r="AC128" s="14" t="str">
        <f>IF((COUNTIF(DetailUniao!AC894:AC900,"x") &gt; 0), "x", "")</f>
        <v/>
      </c>
      <c r="AD128" s="14" t="str">
        <f>IF((COUNTIF(DetailUniao!AD894:AD900,"x") &gt; 0), "x", "")</f>
        <v/>
      </c>
      <c r="AE128" s="14" t="str">
        <f>IF((COUNTIF(DetailUniao!AE894:AE900,"x") &gt; 0), "x", "")</f>
        <v/>
      </c>
      <c r="AF128" s="34" t="str">
        <f>IF((COUNTIF(DetailUniao!AF894:AF900,"x") &gt; 0), "x", "")</f>
        <v/>
      </c>
      <c r="AG128" s="14" t="str">
        <f>IF((COUNTIF(DetailUniao!AG894:AG900,"x") &gt; 0), "x", "")</f>
        <v>x</v>
      </c>
      <c r="AH128" s="14" t="str">
        <f>IF((COUNTIF(DetailUniao!AH894:AH900,"x") &gt; 0), "x", "")</f>
        <v/>
      </c>
      <c r="AI128" s="14" t="str">
        <f>IF((COUNTIF(DetailUniao!AI894:AI900,"x") &gt; 0), "x", "")</f>
        <v/>
      </c>
      <c r="AJ128" s="34" t="str">
        <f>IF((COUNTIF(DetailUniao!AJ894:AJ900,"x") &gt; 0), "x", "")</f>
        <v/>
      </c>
      <c r="AK128" s="14" t="str">
        <f>IF((COUNTIF(DetailUniao!AK894:AK900,"x") &gt; 0), "x", "")</f>
        <v/>
      </c>
    </row>
    <row r="129" spans="1:37" x14ac:dyDescent="0.2">
      <c r="A129" t="s">
        <v>538</v>
      </c>
      <c r="B129" t="s">
        <v>877</v>
      </c>
      <c r="C129">
        <v>3</v>
      </c>
      <c r="D129">
        <v>4</v>
      </c>
      <c r="E129" t="b">
        <f>AND(OR(DetailUniao!F903&gt;0,DetailUniao!C903&lt;&gt;1),OR(DetailUniao!F904&gt;0,DetailUniao!C904&lt;&gt;1),OR(DetailUniao!F905&gt;0,DetailUniao!C905&lt;&gt;1),OR(DetailUniao!F906&gt;0,DetailUniao!C906&lt;&gt;1),OR(DetailUniao!F907&gt;0,DetailUniao!C907&lt;&gt;1))</f>
        <v>1</v>
      </c>
      <c r="F129" t="b">
        <f>AND(OR(DetailUniao!F903&gt;0,DetailUniao!C903&lt;&gt;2),OR(DetailUniao!F904&gt;0,DetailUniao!C904&lt;&gt;2),OR(DetailUniao!F905&gt;0,DetailUniao!C905&lt;&gt;2),OR(DetailUniao!F906&gt;0,DetailUniao!C906&lt;&gt;2),OR(DetailUniao!F907&gt;0,DetailUniao!C907&lt;&gt;2))</f>
        <v>1</v>
      </c>
      <c r="G129" t="str">
        <f>IF((COUNTIF(DetailUniao!G902:G907,"x") &gt; 0), "x", "")</f>
        <v/>
      </c>
      <c r="H129" s="14" t="str">
        <f>IF((COUNTIF(DetailUniao!H902:H907,"x") &gt; 0), "x", "")</f>
        <v/>
      </c>
      <c r="I129" s="14" t="str">
        <f>IF((COUNTIF(DetailUniao!I902:I907,"x") &gt; 0), "x", "")</f>
        <v/>
      </c>
      <c r="J129" s="34" t="str">
        <f>IF((COUNTIF(DetailUniao!J902:J907,"x") &gt; 0), "x", "")</f>
        <v/>
      </c>
      <c r="K129" s="14" t="str">
        <f>IF((COUNTIF(DetailUniao!K902:K907,"x") &gt; 0), "x", "")</f>
        <v/>
      </c>
      <c r="L129" s="14" t="str">
        <f>IF((COUNTIF(DetailUniao!L902:L907,"x") &gt; 0), "x", "")</f>
        <v/>
      </c>
      <c r="M129" s="14" t="str">
        <f>IF((COUNTIF(DetailUniao!M902:M907,"x") &gt; 0), "x", "")</f>
        <v/>
      </c>
      <c r="N129" s="14" t="str">
        <f>IF((COUNTIF(DetailUniao!N902:N907,"x") &gt; 0), "x", "")</f>
        <v/>
      </c>
      <c r="O129" s="34" t="str">
        <f>IF((COUNTIF(DetailUniao!O902:O907,"x") &gt; 0), "x", "")</f>
        <v/>
      </c>
      <c r="P129" s="14" t="str">
        <f>IF((COUNTIF(DetailUniao!P902:P907,"x") &gt; 0), "x", "")</f>
        <v/>
      </c>
      <c r="Q129" s="14" t="str">
        <f>IF((COUNTIF(DetailUniao!Q902:Q907,"x") &gt; 0), "x", "")</f>
        <v/>
      </c>
      <c r="R129" s="14" t="str">
        <f>IF((COUNTIF(DetailUniao!R902:R907,"x") &gt; 0), "x", "")</f>
        <v/>
      </c>
      <c r="S129" s="14" t="str">
        <f>IF((COUNTIF(DetailUniao!S902:S907,"x") &gt; 0), "x", "")</f>
        <v/>
      </c>
      <c r="T129" s="14" t="str">
        <f>IF((COUNTIF(DetailUniao!T902:T907,"x") &gt; 0), "x", "")</f>
        <v/>
      </c>
      <c r="U129" s="34" t="str">
        <f>IF((COUNTIF(DetailUniao!U902:U907,"x") &gt; 0), "x", "")</f>
        <v/>
      </c>
      <c r="V129" s="14" t="str">
        <f>IF((COUNTIF(DetailUniao!V902:V907,"x") &gt; 0), "x", "")</f>
        <v/>
      </c>
      <c r="W129" s="14" t="str">
        <f>IF((COUNTIF(DetailUniao!W902:W907,"x") &gt; 0), "x", "")</f>
        <v/>
      </c>
      <c r="X129" s="14" t="str">
        <f>IF((COUNTIF(DetailUniao!X902:X907,"x") &gt; 0), "x", "")</f>
        <v/>
      </c>
      <c r="Y129" s="14" t="str">
        <f>IF((COUNTIF(DetailUniao!Y902:Y907,"x") &gt; 0), "x", "")</f>
        <v/>
      </c>
      <c r="Z129" s="34" t="str">
        <f>IF((COUNTIF(DetailUniao!Z902:Z907,"x") &gt; 0), "x", "")</f>
        <v/>
      </c>
      <c r="AA129" s="14" t="str">
        <f>IF((COUNTIF(DetailUniao!AA902:AA907,"x") &gt; 0), "x", "")</f>
        <v/>
      </c>
      <c r="AB129" s="14" t="str">
        <f>IF((COUNTIF(DetailUniao!AB902:AB907,"x") &gt; 0), "x", "")</f>
        <v>x</v>
      </c>
      <c r="AC129" s="14" t="str">
        <f>IF((COUNTIF(DetailUniao!AC902:AC907,"x") &gt; 0), "x", "")</f>
        <v/>
      </c>
      <c r="AD129" s="14" t="str">
        <f>IF((COUNTIF(DetailUniao!AD902:AD907,"x") &gt; 0), "x", "")</f>
        <v/>
      </c>
      <c r="AE129" s="14" t="str">
        <f>IF((COUNTIF(DetailUniao!AE902:AE907,"x") &gt; 0), "x", "")</f>
        <v/>
      </c>
      <c r="AF129" s="34" t="str">
        <f>IF((COUNTIF(DetailUniao!AF902:AF907,"x") &gt; 0), "x", "")</f>
        <v/>
      </c>
      <c r="AG129" s="14" t="str">
        <f>IF((COUNTIF(DetailUniao!AG902:AG907,"x") &gt; 0), "x", "")</f>
        <v/>
      </c>
      <c r="AH129" s="14" t="str">
        <f>IF((COUNTIF(DetailUniao!AH902:AH907,"x") &gt; 0), "x", "")</f>
        <v/>
      </c>
      <c r="AI129" s="14" t="str">
        <f>IF((COUNTIF(DetailUniao!AI902:AI907,"x") &gt; 0), "x", "")</f>
        <v/>
      </c>
      <c r="AJ129" s="34" t="str">
        <f>IF((COUNTIF(DetailUniao!AJ902:AJ907,"x") &gt; 0), "x", "")</f>
        <v/>
      </c>
      <c r="AK129" s="14" t="str">
        <f>IF((COUNTIF(DetailUniao!AK902:AK907,"x") &gt; 0), "x", "")</f>
        <v/>
      </c>
    </row>
    <row r="130" spans="1:37" x14ac:dyDescent="0.2">
      <c r="A130" t="s">
        <v>538</v>
      </c>
      <c r="B130" t="s">
        <v>478</v>
      </c>
      <c r="C130">
        <v>0</v>
      </c>
      <c r="D130">
        <v>2</v>
      </c>
      <c r="E130" t="b">
        <f>AND(OR(DetailUniao!F910&gt;0,DetailUniao!C910&lt;&gt;1))</f>
        <v>1</v>
      </c>
      <c r="F130" t="b">
        <f>AND(OR(DetailUniao!F910&gt;0,DetailUniao!C910&lt;&gt;2))</f>
        <v>1</v>
      </c>
      <c r="G130" t="str">
        <f>IF((COUNTIF(DetailUniao!G909:G910,"x") &gt; 0), "x", "")</f>
        <v/>
      </c>
      <c r="H130" s="14" t="str">
        <f>IF((COUNTIF(DetailUniao!H909:H910,"x") &gt; 0), "x", "")</f>
        <v/>
      </c>
      <c r="I130" s="14" t="str">
        <f>IF((COUNTIF(DetailUniao!I909:I910,"x") &gt; 0), "x", "")</f>
        <v/>
      </c>
      <c r="J130" s="34" t="str">
        <f>IF((COUNTIF(DetailUniao!J909:J910,"x") &gt; 0), "x", "")</f>
        <v/>
      </c>
      <c r="K130" s="14" t="str">
        <f>IF((COUNTIF(DetailUniao!K909:K910,"x") &gt; 0), "x", "")</f>
        <v/>
      </c>
      <c r="L130" s="14" t="str">
        <f>IF((COUNTIF(DetailUniao!L909:L910,"x") &gt; 0), "x", "")</f>
        <v/>
      </c>
      <c r="M130" s="14" t="str">
        <f>IF((COUNTIF(DetailUniao!M909:M910,"x") &gt; 0), "x", "")</f>
        <v/>
      </c>
      <c r="N130" s="14" t="str">
        <f>IF((COUNTIF(DetailUniao!N909:N910,"x") &gt; 0), "x", "")</f>
        <v/>
      </c>
      <c r="O130" s="34" t="str">
        <f>IF((COUNTIF(DetailUniao!O909:O910,"x") &gt; 0), "x", "")</f>
        <v/>
      </c>
      <c r="P130" s="14" t="str">
        <f>IF((COUNTIF(DetailUniao!P909:P910,"x") &gt; 0), "x", "")</f>
        <v/>
      </c>
      <c r="Q130" s="14" t="str">
        <f>IF((COUNTIF(DetailUniao!Q909:Q910,"x") &gt; 0), "x", "")</f>
        <v/>
      </c>
      <c r="R130" s="14" t="str">
        <f>IF((COUNTIF(DetailUniao!R909:R910,"x") &gt; 0), "x", "")</f>
        <v/>
      </c>
      <c r="S130" s="14" t="str">
        <f>IF((COUNTIF(DetailUniao!S909:S910,"x") &gt; 0), "x", "")</f>
        <v/>
      </c>
      <c r="T130" s="14" t="str">
        <f>IF((COUNTIF(DetailUniao!T909:T910,"x") &gt; 0), "x", "")</f>
        <v/>
      </c>
      <c r="U130" s="34" t="str">
        <f>IF((COUNTIF(DetailUniao!U909:U910,"x") &gt; 0), "x", "")</f>
        <v/>
      </c>
      <c r="V130" s="14" t="str">
        <f>IF((COUNTIF(DetailUniao!V909:V910,"x") &gt; 0), "x", "")</f>
        <v/>
      </c>
      <c r="W130" s="14" t="str">
        <f>IF((COUNTIF(DetailUniao!W909:W910,"x") &gt; 0), "x", "")</f>
        <v>x</v>
      </c>
      <c r="X130" s="14" t="str">
        <f>IF((COUNTIF(DetailUniao!X909:X910,"x") &gt; 0), "x", "")</f>
        <v/>
      </c>
      <c r="Y130" s="14" t="str">
        <f>IF((COUNTIF(DetailUniao!Y909:Y910,"x") &gt; 0), "x", "")</f>
        <v/>
      </c>
      <c r="Z130" s="34" t="str">
        <f>IF((COUNTIF(DetailUniao!Z909:Z910,"x") &gt; 0), "x", "")</f>
        <v/>
      </c>
      <c r="AA130" s="14" t="str">
        <f>IF((COUNTIF(DetailUniao!AA909:AA910,"x") &gt; 0), "x", "")</f>
        <v/>
      </c>
      <c r="AB130" s="14" t="str">
        <f>IF((COUNTIF(DetailUniao!AB909:AB910,"x") &gt; 0), "x", "")</f>
        <v/>
      </c>
      <c r="AC130" s="14" t="str">
        <f>IF((COUNTIF(DetailUniao!AC909:AC910,"x") &gt; 0), "x", "")</f>
        <v/>
      </c>
      <c r="AD130" s="14" t="str">
        <f>IF((COUNTIF(DetailUniao!AD909:AD910,"x") &gt; 0), "x", "")</f>
        <v/>
      </c>
      <c r="AE130" s="14" t="str">
        <f>IF((COUNTIF(DetailUniao!AE909:AE910,"x") &gt; 0), "x", "")</f>
        <v/>
      </c>
      <c r="AF130" s="34" t="str">
        <f>IF((COUNTIF(DetailUniao!AF909:AF910,"x") &gt; 0), "x", "")</f>
        <v/>
      </c>
      <c r="AG130" s="14" t="str">
        <f>IF((COUNTIF(DetailUniao!AG909:AG910,"x") &gt; 0), "x", "")</f>
        <v/>
      </c>
      <c r="AH130" s="14" t="str">
        <f>IF((COUNTIF(DetailUniao!AH909:AH910,"x") &gt; 0), "x", "")</f>
        <v/>
      </c>
      <c r="AI130" s="14" t="str">
        <f>IF((COUNTIF(DetailUniao!AI909:AI910,"x") &gt; 0), "x", "")</f>
        <v/>
      </c>
      <c r="AJ130" s="34" t="str">
        <f>IF((COUNTIF(DetailUniao!AJ909:AJ910,"x") &gt; 0), "x", "")</f>
        <v/>
      </c>
      <c r="AK130" s="14" t="str">
        <f>IF((COUNTIF(DetailUniao!AK909:AK910,"x") &gt; 0), "x", "")</f>
        <v/>
      </c>
    </row>
    <row r="131" spans="1:37" x14ac:dyDescent="0.2">
      <c r="A131" t="s">
        <v>538</v>
      </c>
      <c r="B131" t="s">
        <v>384</v>
      </c>
      <c r="C131">
        <v>1</v>
      </c>
      <c r="D131">
        <v>4</v>
      </c>
      <c r="E131" t="b">
        <f>AND(OR(DetailUniao!F913&gt;0,DetailUniao!C913&lt;&gt;1),OR(DetailUniao!F914&gt;0,DetailUniao!C914&lt;&gt;1),OR(DetailUniao!F915&gt;0,DetailUniao!C915&lt;&gt;1))</f>
        <v>1</v>
      </c>
      <c r="F131" t="b">
        <f>AND(OR(DetailUniao!F913&gt;0,DetailUniao!C913&lt;&gt;2),OR(DetailUniao!F914&gt;0,DetailUniao!C914&lt;&gt;2),OR(DetailUniao!F915&gt;0,DetailUniao!C915&lt;&gt;2))</f>
        <v>1</v>
      </c>
      <c r="G131" t="str">
        <f>IF((COUNTIF(DetailUniao!G912:G915,"x") &gt; 0), "x", "")</f>
        <v/>
      </c>
      <c r="H131" s="14" t="str">
        <f>IF((COUNTIF(DetailUniao!H912:H915,"x") &gt; 0), "x", "")</f>
        <v/>
      </c>
      <c r="I131" s="14" t="str">
        <f>IF((COUNTIF(DetailUniao!I912:I915,"x") &gt; 0), "x", "")</f>
        <v/>
      </c>
      <c r="J131" s="34" t="str">
        <f>IF((COUNTIF(DetailUniao!J912:J915,"x") &gt; 0), "x", "")</f>
        <v/>
      </c>
      <c r="K131" s="14" t="str">
        <f>IF((COUNTIF(DetailUniao!K912:K915,"x") &gt; 0), "x", "")</f>
        <v/>
      </c>
      <c r="L131" s="14" t="str">
        <f>IF((COUNTIF(DetailUniao!L912:L915,"x") &gt; 0), "x", "")</f>
        <v/>
      </c>
      <c r="M131" s="14" t="str">
        <f>IF((COUNTIF(DetailUniao!M912:M915,"x") &gt; 0), "x", "")</f>
        <v/>
      </c>
      <c r="N131" s="14" t="str">
        <f>IF((COUNTIF(DetailUniao!N912:N915,"x") &gt; 0), "x", "")</f>
        <v/>
      </c>
      <c r="O131" s="34" t="str">
        <f>IF((COUNTIF(DetailUniao!O912:O915,"x") &gt; 0), "x", "")</f>
        <v/>
      </c>
      <c r="P131" s="14" t="str">
        <f>IF((COUNTIF(DetailUniao!P912:P915,"x") &gt; 0), "x", "")</f>
        <v/>
      </c>
      <c r="Q131" s="14" t="str">
        <f>IF((COUNTIF(DetailUniao!Q912:Q915,"x") &gt; 0), "x", "")</f>
        <v/>
      </c>
      <c r="R131" s="14" t="str">
        <f>IF((COUNTIF(DetailUniao!R912:R915,"x") &gt; 0), "x", "")</f>
        <v/>
      </c>
      <c r="S131" s="14" t="str">
        <f>IF((COUNTIF(DetailUniao!S912:S915,"x") &gt; 0), "x", "")</f>
        <v/>
      </c>
      <c r="T131" s="14" t="str">
        <f>IF((COUNTIF(DetailUniao!T912:T915,"x") &gt; 0), "x", "")</f>
        <v/>
      </c>
      <c r="U131" s="34" t="str">
        <f>IF((COUNTIF(DetailUniao!U912:U915,"x") &gt; 0), "x", "")</f>
        <v/>
      </c>
      <c r="V131" s="14" t="str">
        <f>IF((COUNTIF(DetailUniao!V912:V915,"x") &gt; 0), "x", "")</f>
        <v/>
      </c>
      <c r="W131" s="14" t="str">
        <f>IF((COUNTIF(DetailUniao!W912:W915,"x") &gt; 0), "x", "")</f>
        <v>x</v>
      </c>
      <c r="X131" s="14" t="str">
        <f>IF((COUNTIF(DetailUniao!X912:X915,"x") &gt; 0), "x", "")</f>
        <v/>
      </c>
      <c r="Y131" s="14" t="str">
        <f>IF((COUNTIF(DetailUniao!Y912:Y915,"x") &gt; 0), "x", "")</f>
        <v/>
      </c>
      <c r="Z131" s="34" t="str">
        <f>IF((COUNTIF(DetailUniao!Z912:Z915,"x") &gt; 0), "x", "")</f>
        <v/>
      </c>
      <c r="AA131" s="14" t="str">
        <f>IF((COUNTIF(DetailUniao!AA912:AA915,"x") &gt; 0), "x", "")</f>
        <v/>
      </c>
      <c r="AB131" s="14" t="str">
        <f>IF((COUNTIF(DetailUniao!AB912:AB915,"x") &gt; 0), "x", "")</f>
        <v>x</v>
      </c>
      <c r="AC131" s="14" t="str">
        <f>IF((COUNTIF(DetailUniao!AC912:AC915,"x") &gt; 0), "x", "")</f>
        <v/>
      </c>
      <c r="AD131" s="14" t="str">
        <f>IF((COUNTIF(DetailUniao!AD912:AD915,"x") &gt; 0), "x", "")</f>
        <v/>
      </c>
      <c r="AE131" s="14" t="str">
        <f>IF((COUNTIF(DetailUniao!AE912:AE915,"x") &gt; 0), "x", "")</f>
        <v/>
      </c>
      <c r="AF131" s="34" t="str">
        <f>IF((COUNTIF(DetailUniao!AF912:AF915,"x") &gt; 0), "x", "")</f>
        <v/>
      </c>
      <c r="AG131" s="14" t="str">
        <f>IF((COUNTIF(DetailUniao!AG912:AG915,"x") &gt; 0), "x", "")</f>
        <v/>
      </c>
      <c r="AH131" s="14" t="str">
        <f>IF((COUNTIF(DetailUniao!AH912:AH915,"x") &gt; 0), "x", "")</f>
        <v/>
      </c>
      <c r="AI131" s="14" t="str">
        <f>IF((COUNTIF(DetailUniao!AI912:AI915,"x") &gt; 0), "x", "")</f>
        <v/>
      </c>
      <c r="AJ131" s="34" t="str">
        <f>IF((COUNTIF(DetailUniao!AJ912:AJ915,"x") &gt; 0), "x", "")</f>
        <v/>
      </c>
      <c r="AK131" s="14" t="str">
        <f>IF((COUNTIF(DetailUniao!AK912:AK915,"x") &gt; 0), "x", "")</f>
        <v/>
      </c>
    </row>
    <row r="132" spans="1:37" x14ac:dyDescent="0.2">
      <c r="A132" t="s">
        <v>538</v>
      </c>
      <c r="B132" t="s">
        <v>595</v>
      </c>
      <c r="C132">
        <v>0</v>
      </c>
      <c r="D132">
        <v>1</v>
      </c>
      <c r="E132" t="b">
        <f>AND(OR(DetailUniao!F918&gt;0,DetailUniao!C918&lt;&gt;1))</f>
        <v>1</v>
      </c>
      <c r="F132" t="b">
        <f>AND(OR(DetailUniao!F918&gt;0,DetailUniao!C918&lt;&gt;2))</f>
        <v>1</v>
      </c>
      <c r="G132" t="str">
        <f>IF((COUNTIF(DetailUniao!G917:G918,"x") &gt; 0), "x", "")</f>
        <v/>
      </c>
      <c r="H132" s="14" t="str">
        <f>IF((COUNTIF(DetailUniao!H917:H918,"x") &gt; 0), "x", "")</f>
        <v/>
      </c>
      <c r="I132" s="14" t="str">
        <f>IF((COUNTIF(DetailUniao!I917:I918,"x") &gt; 0), "x", "")</f>
        <v/>
      </c>
      <c r="J132" s="34" t="str">
        <f>IF((COUNTIF(DetailUniao!J917:J918,"x") &gt; 0), "x", "")</f>
        <v/>
      </c>
      <c r="K132" s="14" t="str">
        <f>IF((COUNTIF(DetailUniao!K917:K918,"x") &gt; 0), "x", "")</f>
        <v/>
      </c>
      <c r="L132" s="14" t="str">
        <f>IF((COUNTIF(DetailUniao!L917:L918,"x") &gt; 0), "x", "")</f>
        <v/>
      </c>
      <c r="M132" s="14" t="str">
        <f>IF((COUNTIF(DetailUniao!M917:M918,"x") &gt; 0), "x", "")</f>
        <v/>
      </c>
      <c r="N132" s="14" t="str">
        <f>IF((COUNTIF(DetailUniao!N917:N918,"x") &gt; 0), "x", "")</f>
        <v/>
      </c>
      <c r="O132" s="34" t="str">
        <f>IF((COUNTIF(DetailUniao!O917:O918,"x") &gt; 0), "x", "")</f>
        <v/>
      </c>
      <c r="P132" s="14" t="str">
        <f>IF((COUNTIF(DetailUniao!P917:P918,"x") &gt; 0), "x", "")</f>
        <v/>
      </c>
      <c r="Q132" s="14" t="str">
        <f>IF((COUNTIF(DetailUniao!Q917:Q918,"x") &gt; 0), "x", "")</f>
        <v/>
      </c>
      <c r="R132" s="14" t="str">
        <f>IF((COUNTIF(DetailUniao!R917:R918,"x") &gt; 0), "x", "")</f>
        <v/>
      </c>
      <c r="S132" s="14" t="str">
        <f>IF((COUNTIF(DetailUniao!S917:S918,"x") &gt; 0), "x", "")</f>
        <v/>
      </c>
      <c r="T132" s="14" t="str">
        <f>IF((COUNTIF(DetailUniao!T917:T918,"x") &gt; 0), "x", "")</f>
        <v/>
      </c>
      <c r="U132" s="34" t="str">
        <f>IF((COUNTIF(DetailUniao!U917:U918,"x") &gt; 0), "x", "")</f>
        <v/>
      </c>
      <c r="V132" s="14" t="str">
        <f>IF((COUNTIF(DetailUniao!V917:V918,"x") &gt; 0), "x", "")</f>
        <v/>
      </c>
      <c r="W132" s="14" t="str">
        <f>IF((COUNTIF(DetailUniao!W917:W918,"x") &gt; 0), "x", "")</f>
        <v/>
      </c>
      <c r="X132" s="14" t="str">
        <f>IF((COUNTIF(DetailUniao!X917:X918,"x") &gt; 0), "x", "")</f>
        <v/>
      </c>
      <c r="Y132" s="14" t="str">
        <f>IF((COUNTIF(DetailUniao!Y917:Y918,"x") &gt; 0), "x", "")</f>
        <v/>
      </c>
      <c r="Z132" s="34" t="str">
        <f>IF((COUNTIF(DetailUniao!Z917:Z918,"x") &gt; 0), "x", "")</f>
        <v/>
      </c>
      <c r="AA132" s="14" t="str">
        <f>IF((COUNTIF(DetailUniao!AA917:AA918,"x") &gt; 0), "x", "")</f>
        <v/>
      </c>
      <c r="AB132" s="14" t="str">
        <f>IF((COUNTIF(DetailUniao!AB917:AB918,"x") &gt; 0), "x", "")</f>
        <v>x</v>
      </c>
      <c r="AC132" s="14" t="str">
        <f>IF((COUNTIF(DetailUniao!AC917:AC918,"x") &gt; 0), "x", "")</f>
        <v/>
      </c>
      <c r="AD132" s="14" t="str">
        <f>IF((COUNTIF(DetailUniao!AD917:AD918,"x") &gt; 0), "x", "")</f>
        <v/>
      </c>
      <c r="AE132" s="14" t="str">
        <f>IF((COUNTIF(DetailUniao!AE917:AE918,"x") &gt; 0), "x", "")</f>
        <v/>
      </c>
      <c r="AF132" s="34" t="str">
        <f>IF((COUNTIF(DetailUniao!AF917:AF918,"x") &gt; 0), "x", "")</f>
        <v/>
      </c>
      <c r="AG132" s="14" t="str">
        <f>IF((COUNTIF(DetailUniao!AG917:AG918,"x") &gt; 0), "x", "")</f>
        <v/>
      </c>
      <c r="AH132" s="14" t="str">
        <f>IF((COUNTIF(DetailUniao!AH917:AH918,"x") &gt; 0), "x", "")</f>
        <v/>
      </c>
      <c r="AI132" s="14" t="str">
        <f>IF((COUNTIF(DetailUniao!AI917:AI918,"x") &gt; 0), "x", "")</f>
        <v/>
      </c>
      <c r="AJ132" s="34" t="str">
        <f>IF((COUNTIF(DetailUniao!AJ917:AJ918,"x") &gt; 0), "x", "")</f>
        <v/>
      </c>
      <c r="AK132" s="14" t="str">
        <f>IF((COUNTIF(DetailUniao!AK917:AK918,"x") &gt; 0), "x", "")</f>
        <v/>
      </c>
    </row>
    <row r="133" spans="1:37" x14ac:dyDescent="0.2">
      <c r="A133" t="s">
        <v>538</v>
      </c>
      <c r="B133" t="s">
        <v>115</v>
      </c>
      <c r="C133">
        <v>0</v>
      </c>
      <c r="D133">
        <v>3</v>
      </c>
      <c r="E133" t="b">
        <f>AND(OR(DetailUniao!F921&gt;0,DetailUniao!C921&lt;&gt;1),OR(DetailUniao!F922&gt;0,DetailUniao!C922&lt;&gt;1),OR(DetailUniao!F923&gt;0,DetailUniao!C923&lt;&gt;1),OR(DetailUniao!F924&gt;0,DetailUniao!C924&lt;&gt;1))</f>
        <v>1</v>
      </c>
      <c r="F133" t="b">
        <f>AND(OR(DetailUniao!F921&gt;0,DetailUniao!C921&lt;&gt;2),OR(DetailUniao!F922&gt;0,DetailUniao!C922&lt;&gt;2),OR(DetailUniao!F923&gt;0,DetailUniao!C923&lt;&gt;2),OR(DetailUniao!F924&gt;0,DetailUniao!C924&lt;&gt;2))</f>
        <v>1</v>
      </c>
      <c r="G133" t="str">
        <f>IF((COUNTIF(DetailUniao!G920:G924,"x") &gt; 0), "x", "")</f>
        <v/>
      </c>
      <c r="H133" s="14" t="str">
        <f>IF((COUNTIF(DetailUniao!H920:H924,"x") &gt; 0), "x", "")</f>
        <v/>
      </c>
      <c r="I133" s="14" t="str">
        <f>IF((COUNTIF(DetailUniao!I920:I924,"x") &gt; 0), "x", "")</f>
        <v/>
      </c>
      <c r="J133" s="34" t="str">
        <f>IF((COUNTIF(DetailUniao!J920:J924,"x") &gt; 0), "x", "")</f>
        <v/>
      </c>
      <c r="K133" s="14" t="str">
        <f>IF((COUNTIF(DetailUniao!K920:K924,"x") &gt; 0), "x", "")</f>
        <v>x</v>
      </c>
      <c r="L133" s="14" t="str">
        <f>IF((COUNTIF(DetailUniao!L920:L924,"x") &gt; 0), "x", "")</f>
        <v/>
      </c>
      <c r="M133" s="14" t="str">
        <f>IF((COUNTIF(DetailUniao!M920:M924,"x") &gt; 0), "x", "")</f>
        <v/>
      </c>
      <c r="N133" s="14" t="str">
        <f>IF((COUNTIF(DetailUniao!N920:N924,"x") &gt; 0), "x", "")</f>
        <v/>
      </c>
      <c r="O133" s="34" t="str">
        <f>IF((COUNTIF(DetailUniao!O920:O924,"x") &gt; 0), "x", "")</f>
        <v/>
      </c>
      <c r="P133" s="14" t="str">
        <f>IF((COUNTIF(DetailUniao!P920:P924,"x") &gt; 0), "x", "")</f>
        <v>x</v>
      </c>
      <c r="Q133" s="14" t="str">
        <f>IF((COUNTIF(DetailUniao!Q920:Q924,"x") &gt; 0), "x", "")</f>
        <v/>
      </c>
      <c r="R133" s="14" t="str">
        <f>IF((COUNTIF(DetailUniao!R920:R924,"x") &gt; 0), "x", "")</f>
        <v/>
      </c>
      <c r="S133" s="14" t="str">
        <f>IF((COUNTIF(DetailUniao!S920:S924,"x") &gt; 0), "x", "")</f>
        <v/>
      </c>
      <c r="T133" s="14" t="str">
        <f>IF((COUNTIF(DetailUniao!T920:T924,"x") &gt; 0), "x", "")</f>
        <v/>
      </c>
      <c r="U133" s="34" t="str">
        <f>IF((COUNTIF(DetailUniao!U920:U924,"x") &gt; 0), "x", "")</f>
        <v/>
      </c>
      <c r="V133" s="14" t="str">
        <f>IF((COUNTIF(DetailUniao!V920:V924,"x") &gt; 0), "x", "")</f>
        <v/>
      </c>
      <c r="W133" s="14" t="str">
        <f>IF((COUNTIF(DetailUniao!W920:W924,"x") &gt; 0), "x", "")</f>
        <v>x</v>
      </c>
      <c r="X133" s="14" t="str">
        <f>IF((COUNTIF(DetailUniao!X920:X924,"x") &gt; 0), "x", "")</f>
        <v/>
      </c>
      <c r="Y133" s="14" t="str">
        <f>IF((COUNTIF(DetailUniao!Y920:Y924,"x") &gt; 0), "x", "")</f>
        <v/>
      </c>
      <c r="Z133" s="34" t="str">
        <f>IF((COUNTIF(DetailUniao!Z920:Z924,"x") &gt; 0), "x", "")</f>
        <v/>
      </c>
      <c r="AA133" s="14" t="str">
        <f>IF((COUNTIF(DetailUniao!AA920:AA924,"x") &gt; 0), "x", "")</f>
        <v/>
      </c>
      <c r="AB133" s="14" t="str">
        <f>IF((COUNTIF(DetailUniao!AB920:AB924,"x") &gt; 0), "x", "")</f>
        <v>x</v>
      </c>
      <c r="AC133" s="14" t="str">
        <f>IF((COUNTIF(DetailUniao!AC920:AC924,"x") &gt; 0), "x", "")</f>
        <v/>
      </c>
      <c r="AD133" s="14" t="str">
        <f>IF((COUNTIF(DetailUniao!AD920:AD924,"x") &gt; 0), "x", "")</f>
        <v/>
      </c>
      <c r="AE133" s="14" t="str">
        <f>IF((COUNTIF(DetailUniao!AE920:AE924,"x") &gt; 0), "x", "")</f>
        <v/>
      </c>
      <c r="AF133" s="34" t="str">
        <f>IF((COUNTIF(DetailUniao!AF920:AF924,"x") &gt; 0), "x", "")</f>
        <v/>
      </c>
      <c r="AG133" s="14" t="str">
        <f>IF((COUNTIF(DetailUniao!AG920:AG924,"x") &gt; 0), "x", "")</f>
        <v/>
      </c>
      <c r="AH133" s="14" t="str">
        <f>IF((COUNTIF(DetailUniao!AH920:AH924,"x") &gt; 0), "x", "")</f>
        <v/>
      </c>
      <c r="AI133" s="14" t="str">
        <f>IF((COUNTIF(DetailUniao!AI920:AI924,"x") &gt; 0), "x", "")</f>
        <v/>
      </c>
      <c r="AJ133" s="34" t="str">
        <f>IF((COUNTIF(DetailUniao!AJ920:AJ924,"x") &gt; 0), "x", "")</f>
        <v/>
      </c>
      <c r="AK133" s="14" t="str">
        <f>IF((COUNTIF(DetailUniao!AK920:AK924,"x") &gt; 0), "x", "")</f>
        <v/>
      </c>
    </row>
    <row r="134" spans="1:37" x14ac:dyDescent="0.2">
      <c r="A134" t="s">
        <v>538</v>
      </c>
      <c r="B134" t="s">
        <v>44</v>
      </c>
      <c r="C134">
        <v>0</v>
      </c>
      <c r="D134">
        <v>0</v>
      </c>
      <c r="E134" t="b">
        <f>AND(OR(DetailUniao!F927&gt;0,DetailUniao!C927&lt;&gt;1),OR(DetailUniao!F928&gt;0,DetailUniao!C928&lt;&gt;1),OR(DetailUniao!F929&gt;0,DetailUniao!C929&lt;&gt;1))</f>
        <v>1</v>
      </c>
      <c r="F134" t="b">
        <f>AND(OR(DetailUniao!F927&gt;0,DetailUniao!C927&lt;&gt;2),OR(DetailUniao!F928&gt;0,DetailUniao!C928&lt;&gt;2),OR(DetailUniao!F929&gt;0,DetailUniao!C929&lt;&gt;2))</f>
        <v>1</v>
      </c>
      <c r="G134" t="str">
        <f>IF((COUNTIF(DetailUniao!G926:G929,"x") &gt; 0), "x", "")</f>
        <v/>
      </c>
      <c r="H134" s="14" t="str">
        <f>IF((COUNTIF(DetailUniao!H926:H929,"x") &gt; 0), "x", "")</f>
        <v/>
      </c>
      <c r="I134" s="14" t="str">
        <f>IF((COUNTIF(DetailUniao!I926:I929,"x") &gt; 0), "x", "")</f>
        <v/>
      </c>
      <c r="J134" s="34" t="str">
        <f>IF((COUNTIF(DetailUniao!J926:J929,"x") &gt; 0), "x", "")</f>
        <v/>
      </c>
      <c r="K134" s="14" t="str">
        <f>IF((COUNTIF(DetailUniao!K926:K929,"x") &gt; 0), "x", "")</f>
        <v/>
      </c>
      <c r="L134" s="14" t="str">
        <f>IF((COUNTIF(DetailUniao!L926:L929,"x") &gt; 0), "x", "")</f>
        <v/>
      </c>
      <c r="M134" s="14" t="str">
        <f>IF((COUNTIF(DetailUniao!M926:M929,"x") &gt; 0), "x", "")</f>
        <v/>
      </c>
      <c r="N134" s="14" t="str">
        <f>IF((COUNTIF(DetailUniao!N926:N929,"x") &gt; 0), "x", "")</f>
        <v/>
      </c>
      <c r="O134" s="34" t="str">
        <f>IF((COUNTIF(DetailUniao!O926:O929,"x") &gt; 0), "x", "")</f>
        <v/>
      </c>
      <c r="P134" s="14" t="str">
        <f>IF((COUNTIF(DetailUniao!P926:P929,"x") &gt; 0), "x", "")</f>
        <v/>
      </c>
      <c r="Q134" s="14" t="str">
        <f>IF((COUNTIF(DetailUniao!Q926:Q929,"x") &gt; 0), "x", "")</f>
        <v/>
      </c>
      <c r="R134" s="14" t="str">
        <f>IF((COUNTIF(DetailUniao!R926:R929,"x") &gt; 0), "x", "")</f>
        <v/>
      </c>
      <c r="S134" s="14" t="str">
        <f>IF((COUNTIF(DetailUniao!S926:S929,"x") &gt; 0), "x", "")</f>
        <v/>
      </c>
      <c r="T134" s="14" t="str">
        <f>IF((COUNTIF(DetailUniao!T926:T929,"x") &gt; 0), "x", "")</f>
        <v/>
      </c>
      <c r="U134" s="34" t="str">
        <f>IF((COUNTIF(DetailUniao!U926:U929,"x") &gt; 0), "x", "")</f>
        <v/>
      </c>
      <c r="V134" s="14" t="str">
        <f>IF((COUNTIF(DetailUniao!V926:V929,"x") &gt; 0), "x", "")</f>
        <v/>
      </c>
      <c r="W134" s="14" t="str">
        <f>IF((COUNTIF(DetailUniao!W926:W929,"x") &gt; 0), "x", "")</f>
        <v/>
      </c>
      <c r="X134" s="14" t="str">
        <f>IF((COUNTIF(DetailUniao!X926:X929,"x") &gt; 0), "x", "")</f>
        <v/>
      </c>
      <c r="Y134" s="14" t="str">
        <f>IF((COUNTIF(DetailUniao!Y926:Y929,"x") &gt; 0), "x", "")</f>
        <v/>
      </c>
      <c r="Z134" s="34" t="str">
        <f>IF((COUNTIF(DetailUniao!Z926:Z929,"x") &gt; 0), "x", "")</f>
        <v/>
      </c>
      <c r="AA134" s="14" t="str">
        <f>IF((COUNTIF(DetailUniao!AA926:AA929,"x") &gt; 0), "x", "")</f>
        <v/>
      </c>
      <c r="AB134" s="14" t="str">
        <f>IF((COUNTIF(DetailUniao!AB926:AB929,"x") &gt; 0), "x", "")</f>
        <v>x</v>
      </c>
      <c r="AC134" s="14" t="str">
        <f>IF((COUNTIF(DetailUniao!AC926:AC929,"x") &gt; 0), "x", "")</f>
        <v/>
      </c>
      <c r="AD134" s="14" t="str">
        <f>IF((COUNTIF(DetailUniao!AD926:AD929,"x") &gt; 0), "x", "")</f>
        <v/>
      </c>
      <c r="AE134" s="14" t="str">
        <f>IF((COUNTIF(DetailUniao!AE926:AE929,"x") &gt; 0), "x", "")</f>
        <v/>
      </c>
      <c r="AF134" s="34" t="str">
        <f>IF((COUNTIF(DetailUniao!AF926:AF929,"x") &gt; 0), "x", "")</f>
        <v/>
      </c>
      <c r="AG134" s="14" t="str">
        <f>IF((COUNTIF(DetailUniao!AG926:AG929,"x") &gt; 0), "x", "")</f>
        <v/>
      </c>
      <c r="AH134" s="14" t="str">
        <f>IF((COUNTIF(DetailUniao!AH926:AH929,"x") &gt; 0), "x", "")</f>
        <v/>
      </c>
      <c r="AI134" s="14" t="str">
        <f>IF((COUNTIF(DetailUniao!AI926:AI929,"x") &gt; 0), "x", "")</f>
        <v>x</v>
      </c>
      <c r="AJ134" s="34" t="str">
        <f>IF((COUNTIF(DetailUniao!AJ926:AJ929,"x") &gt; 0), "x", "")</f>
        <v/>
      </c>
      <c r="AK134" s="14" t="str">
        <f>IF((COUNTIF(DetailUniao!AK926:AK929,"x") &gt; 0), "x", "")</f>
        <v/>
      </c>
    </row>
    <row r="135" spans="1:37" x14ac:dyDescent="0.2">
      <c r="A135" t="s">
        <v>538</v>
      </c>
      <c r="B135" t="s">
        <v>154</v>
      </c>
      <c r="C135">
        <v>0</v>
      </c>
      <c r="D135">
        <v>0</v>
      </c>
      <c r="E135" t="b">
        <f>AND(OR(DetailUniao!F932&gt;0,DetailUniao!C932&lt;&gt;1))</f>
        <v>1</v>
      </c>
      <c r="F135" t="b">
        <f>AND(OR(DetailUniao!F932&gt;0,DetailUniao!C932&lt;&gt;2))</f>
        <v>1</v>
      </c>
      <c r="G135" t="str">
        <f>IF((COUNTIF(DetailUniao!G931:G932,"x") &gt; 0), "x", "")</f>
        <v/>
      </c>
      <c r="H135" s="14" t="str">
        <f>IF((COUNTIF(DetailUniao!H931:H932,"x") &gt; 0), "x", "")</f>
        <v/>
      </c>
      <c r="I135" s="14" t="str">
        <f>IF((COUNTIF(DetailUniao!I931:I932,"x") &gt; 0), "x", "")</f>
        <v/>
      </c>
      <c r="J135" s="34" t="str">
        <f>IF((COUNTIF(DetailUniao!J931:J932,"x") &gt; 0), "x", "")</f>
        <v/>
      </c>
      <c r="K135" s="14" t="str">
        <f>IF((COUNTIF(DetailUniao!K931:K932,"x") &gt; 0), "x", "")</f>
        <v/>
      </c>
      <c r="L135" s="14" t="str">
        <f>IF((COUNTIF(DetailUniao!L931:L932,"x") &gt; 0), "x", "")</f>
        <v/>
      </c>
      <c r="M135" s="14" t="str">
        <f>IF((COUNTIF(DetailUniao!M931:M932,"x") &gt; 0), "x", "")</f>
        <v/>
      </c>
      <c r="N135" s="14" t="str">
        <f>IF((COUNTIF(DetailUniao!N931:N932,"x") &gt; 0), "x", "")</f>
        <v/>
      </c>
      <c r="O135" s="34" t="str">
        <f>IF((COUNTIF(DetailUniao!O931:O932,"x") &gt; 0), "x", "")</f>
        <v/>
      </c>
      <c r="P135" s="14" t="str">
        <f>IF((COUNTIF(DetailUniao!P931:P932,"x") &gt; 0), "x", "")</f>
        <v/>
      </c>
      <c r="Q135" s="14" t="str">
        <f>IF((COUNTIF(DetailUniao!Q931:Q932,"x") &gt; 0), "x", "")</f>
        <v/>
      </c>
      <c r="R135" s="14" t="str">
        <f>IF((COUNTIF(DetailUniao!R931:R932,"x") &gt; 0), "x", "")</f>
        <v/>
      </c>
      <c r="S135" s="14" t="str">
        <f>IF((COUNTIF(DetailUniao!S931:S932,"x") &gt; 0), "x", "")</f>
        <v/>
      </c>
      <c r="T135" s="14" t="str">
        <f>IF((COUNTIF(DetailUniao!T931:T932,"x") &gt; 0), "x", "")</f>
        <v/>
      </c>
      <c r="U135" s="34" t="str">
        <f>IF((COUNTIF(DetailUniao!U931:U932,"x") &gt; 0), "x", "")</f>
        <v/>
      </c>
      <c r="V135" s="14" t="str">
        <f>IF((COUNTIF(DetailUniao!V931:V932,"x") &gt; 0), "x", "")</f>
        <v/>
      </c>
      <c r="W135" s="14" t="str">
        <f>IF((COUNTIF(DetailUniao!W931:W932,"x") &gt; 0), "x", "")</f>
        <v/>
      </c>
      <c r="X135" s="14" t="str">
        <f>IF((COUNTIF(DetailUniao!X931:X932,"x") &gt; 0), "x", "")</f>
        <v/>
      </c>
      <c r="Y135" s="14" t="str">
        <f>IF((COUNTIF(DetailUniao!Y931:Y932,"x") &gt; 0), "x", "")</f>
        <v/>
      </c>
      <c r="Z135" s="34" t="str">
        <f>IF((COUNTIF(DetailUniao!Z931:Z932,"x") &gt; 0), "x", "")</f>
        <v/>
      </c>
      <c r="AA135" s="14" t="str">
        <f>IF((COUNTIF(DetailUniao!AA931:AA932,"x") &gt; 0), "x", "")</f>
        <v/>
      </c>
      <c r="AB135" s="14" t="str">
        <f>IF((COUNTIF(DetailUniao!AB931:AB932,"x") &gt; 0), "x", "")</f>
        <v/>
      </c>
      <c r="AC135" s="14" t="str">
        <f>IF((COUNTIF(DetailUniao!AC931:AC932,"x") &gt; 0), "x", "")</f>
        <v/>
      </c>
      <c r="AD135" s="14" t="str">
        <f>IF((COUNTIF(DetailUniao!AD931:AD932,"x") &gt; 0), "x", "")</f>
        <v/>
      </c>
      <c r="AE135" s="14" t="str">
        <f>IF((COUNTIF(DetailUniao!AE931:AE932,"x") &gt; 0), "x", "")</f>
        <v/>
      </c>
      <c r="AF135" s="34" t="str">
        <f>IF((COUNTIF(DetailUniao!AF931:AF932,"x") &gt; 0), "x", "")</f>
        <v/>
      </c>
      <c r="AG135" s="14" t="str">
        <f>IF((COUNTIF(DetailUniao!AG931:AG932,"x") &gt; 0), "x", "")</f>
        <v/>
      </c>
      <c r="AH135" s="14" t="str">
        <f>IF((COUNTIF(DetailUniao!AH931:AH932,"x") &gt; 0), "x", "")</f>
        <v/>
      </c>
      <c r="AI135" s="14" t="str">
        <f>IF((COUNTIF(DetailUniao!AI931:AI932,"x") &gt; 0), "x", "")</f>
        <v/>
      </c>
      <c r="AJ135" s="34" t="str">
        <f>IF((COUNTIF(DetailUniao!AJ931:AJ932,"x") &gt; 0), "x", "")</f>
        <v/>
      </c>
      <c r="AK135" s="14" t="str">
        <f>IF((COUNTIF(DetailUniao!AK931:AK932,"x") &gt; 0), "x", "")</f>
        <v/>
      </c>
    </row>
    <row r="136" spans="1:37" x14ac:dyDescent="0.2">
      <c r="A136" t="s">
        <v>538</v>
      </c>
      <c r="B136" t="s">
        <v>580</v>
      </c>
      <c r="C136">
        <v>0</v>
      </c>
      <c r="D136">
        <v>0</v>
      </c>
      <c r="E136" t="b">
        <f>AND(OR(DetailUniao!F935&gt;0,DetailUniao!C935&lt;&gt;1),OR(DetailUniao!F936&gt;0,DetailUniao!C936&lt;&gt;1),OR(DetailUniao!F937&gt;0,DetailUniao!C937&lt;&gt;1))</f>
        <v>1</v>
      </c>
      <c r="F136" t="b">
        <f>AND(OR(DetailUniao!F935&gt;0,DetailUniao!C935&lt;&gt;2),OR(DetailUniao!F936&gt;0,DetailUniao!C936&lt;&gt;2),OR(DetailUniao!F937&gt;0,DetailUniao!C937&lt;&gt;2))</f>
        <v>1</v>
      </c>
      <c r="G136" t="str">
        <f>IF((COUNTIF(DetailUniao!G934:G937,"x") &gt; 0), "x", "")</f>
        <v/>
      </c>
      <c r="H136" s="14" t="str">
        <f>IF((COUNTIF(DetailUniao!H934:H937,"x") &gt; 0), "x", "")</f>
        <v/>
      </c>
      <c r="I136" s="14" t="str">
        <f>IF((COUNTIF(DetailUniao!I934:I937,"x") &gt; 0), "x", "")</f>
        <v/>
      </c>
      <c r="J136" s="34" t="str">
        <f>IF((COUNTIF(DetailUniao!J934:J937,"x") &gt; 0), "x", "")</f>
        <v/>
      </c>
      <c r="K136" s="14" t="str">
        <f>IF((COUNTIF(DetailUniao!K934:K937,"x") &gt; 0), "x", "")</f>
        <v/>
      </c>
      <c r="L136" s="14" t="str">
        <f>IF((COUNTIF(DetailUniao!L934:L937,"x") &gt; 0), "x", "")</f>
        <v/>
      </c>
      <c r="M136" s="14" t="str">
        <f>IF((COUNTIF(DetailUniao!M934:M937,"x") &gt; 0), "x", "")</f>
        <v/>
      </c>
      <c r="N136" s="14" t="str">
        <f>IF((COUNTIF(DetailUniao!N934:N937,"x") &gt; 0), "x", "")</f>
        <v/>
      </c>
      <c r="O136" s="34" t="str">
        <f>IF((COUNTIF(DetailUniao!O934:O937,"x") &gt; 0), "x", "")</f>
        <v/>
      </c>
      <c r="P136" s="14" t="str">
        <f>IF((COUNTIF(DetailUniao!P934:P937,"x") &gt; 0), "x", "")</f>
        <v/>
      </c>
      <c r="Q136" s="14" t="str">
        <f>IF((COUNTIF(DetailUniao!Q934:Q937,"x") &gt; 0), "x", "")</f>
        <v/>
      </c>
      <c r="R136" s="14" t="str">
        <f>IF((COUNTIF(DetailUniao!R934:R937,"x") &gt; 0), "x", "")</f>
        <v/>
      </c>
      <c r="S136" s="14" t="str">
        <f>IF((COUNTIF(DetailUniao!S934:S937,"x") &gt; 0), "x", "")</f>
        <v/>
      </c>
      <c r="T136" s="14" t="str">
        <f>IF((COUNTIF(DetailUniao!T934:T937,"x") &gt; 0), "x", "")</f>
        <v/>
      </c>
      <c r="U136" s="34" t="str">
        <f>IF((COUNTIF(DetailUniao!U934:U937,"x") &gt; 0), "x", "")</f>
        <v/>
      </c>
      <c r="V136" s="14" t="str">
        <f>IF((COUNTIF(DetailUniao!V934:V937,"x") &gt; 0), "x", "")</f>
        <v/>
      </c>
      <c r="W136" s="14" t="str">
        <f>IF((COUNTIF(DetailUniao!W934:W937,"x") &gt; 0), "x", "")</f>
        <v/>
      </c>
      <c r="X136" s="14" t="str">
        <f>IF((COUNTIF(DetailUniao!X934:X937,"x") &gt; 0), "x", "")</f>
        <v/>
      </c>
      <c r="Y136" s="14" t="str">
        <f>IF((COUNTIF(DetailUniao!Y934:Y937,"x") &gt; 0), "x", "")</f>
        <v/>
      </c>
      <c r="Z136" s="34" t="str">
        <f>IF((COUNTIF(DetailUniao!Z934:Z937,"x") &gt; 0), "x", "")</f>
        <v/>
      </c>
      <c r="AA136" s="14" t="str">
        <f>IF((COUNTIF(DetailUniao!AA934:AA937,"x") &gt; 0), "x", "")</f>
        <v/>
      </c>
      <c r="AB136" s="14" t="str">
        <f>IF((COUNTIF(DetailUniao!AB934:AB937,"x") &gt; 0), "x", "")</f>
        <v/>
      </c>
      <c r="AC136" s="14" t="str">
        <f>IF((COUNTIF(DetailUniao!AC934:AC937,"x") &gt; 0), "x", "")</f>
        <v/>
      </c>
      <c r="AD136" s="14" t="str">
        <f>IF((COUNTIF(DetailUniao!AD934:AD937,"x") &gt; 0), "x", "")</f>
        <v/>
      </c>
      <c r="AE136" s="14" t="str">
        <f>IF((COUNTIF(DetailUniao!AE934:AE937,"x") &gt; 0), "x", "")</f>
        <v/>
      </c>
      <c r="AF136" s="34" t="str">
        <f>IF((COUNTIF(DetailUniao!AF934:AF937,"x") &gt; 0), "x", "")</f>
        <v/>
      </c>
      <c r="AG136" s="14" t="str">
        <f>IF((COUNTIF(DetailUniao!AG934:AG937,"x") &gt; 0), "x", "")</f>
        <v/>
      </c>
      <c r="AH136" s="14" t="str">
        <f>IF((COUNTIF(DetailUniao!AH934:AH937,"x") &gt; 0), "x", "")</f>
        <v/>
      </c>
      <c r="AI136" s="14" t="str">
        <f>IF((COUNTIF(DetailUniao!AI934:AI937,"x") &gt; 0), "x", "")</f>
        <v/>
      </c>
      <c r="AJ136" s="34" t="str">
        <f>IF((COUNTIF(DetailUniao!AJ934:AJ937,"x") &gt; 0), "x", "")</f>
        <v/>
      </c>
      <c r="AK136" s="14" t="str">
        <f>IF((COUNTIF(DetailUniao!AK934:AK937,"x") &gt; 0), "x", "")</f>
        <v/>
      </c>
    </row>
    <row r="137" spans="1:37" x14ac:dyDescent="0.2">
      <c r="A137" t="s">
        <v>538</v>
      </c>
      <c r="B137" t="s">
        <v>505</v>
      </c>
      <c r="C137">
        <v>0</v>
      </c>
      <c r="D137">
        <v>0</v>
      </c>
      <c r="E137" t="b">
        <f>AND(OR(DetailUniao!F940&gt;0,DetailUniao!C940&lt;&gt;1),OR(DetailUniao!F941&gt;0,DetailUniao!C941&lt;&gt;1),OR(DetailUniao!F942&gt;0,DetailUniao!C942&lt;&gt;1),OR(DetailUniao!F943&gt;0,DetailUniao!C943&lt;&gt;1))</f>
        <v>1</v>
      </c>
      <c r="F137" t="b">
        <f>AND(OR(DetailUniao!F940&gt;0,DetailUniao!C940&lt;&gt;2),OR(DetailUniao!F941&gt;0,DetailUniao!C941&lt;&gt;2),OR(DetailUniao!F942&gt;0,DetailUniao!C942&lt;&gt;2),OR(DetailUniao!F943&gt;0,DetailUniao!C943&lt;&gt;2))</f>
        <v>1</v>
      </c>
      <c r="G137" t="str">
        <f>IF((COUNTIF(DetailUniao!G939:G943,"x") &gt; 0), "x", "")</f>
        <v/>
      </c>
      <c r="H137" s="14" t="str">
        <f>IF((COUNTIF(DetailUniao!H939:H943,"x") &gt; 0), "x", "")</f>
        <v/>
      </c>
      <c r="I137" s="14" t="str">
        <f>IF((COUNTIF(DetailUniao!I939:I943,"x") &gt; 0), "x", "")</f>
        <v/>
      </c>
      <c r="J137" s="34" t="str">
        <f>IF((COUNTIF(DetailUniao!J939:J943,"x") &gt; 0), "x", "")</f>
        <v/>
      </c>
      <c r="K137" s="14" t="str">
        <f>IF((COUNTIF(DetailUniao!K939:K943,"x") &gt; 0), "x", "")</f>
        <v/>
      </c>
      <c r="L137" s="14" t="str">
        <f>IF((COUNTIF(DetailUniao!L939:L943,"x") &gt; 0), "x", "")</f>
        <v/>
      </c>
      <c r="M137" s="14" t="str">
        <f>IF((COUNTIF(DetailUniao!M939:M943,"x") &gt; 0), "x", "")</f>
        <v/>
      </c>
      <c r="N137" s="14" t="str">
        <f>IF((COUNTIF(DetailUniao!N939:N943,"x") &gt; 0), "x", "")</f>
        <v/>
      </c>
      <c r="O137" s="34" t="str">
        <f>IF((COUNTIF(DetailUniao!O939:O943,"x") &gt; 0), "x", "")</f>
        <v/>
      </c>
      <c r="P137" s="14" t="str">
        <f>IF((COUNTIF(DetailUniao!P939:P943,"x") &gt; 0), "x", "")</f>
        <v/>
      </c>
      <c r="Q137" s="14" t="str">
        <f>IF((COUNTIF(DetailUniao!Q939:Q943,"x") &gt; 0), "x", "")</f>
        <v/>
      </c>
      <c r="R137" s="14" t="str">
        <f>IF((COUNTIF(DetailUniao!R939:R943,"x") &gt; 0), "x", "")</f>
        <v/>
      </c>
      <c r="S137" s="14" t="str">
        <f>IF((COUNTIF(DetailUniao!S939:S943,"x") &gt; 0), "x", "")</f>
        <v/>
      </c>
      <c r="T137" s="14" t="str">
        <f>IF((COUNTIF(DetailUniao!T939:T943,"x") &gt; 0), "x", "")</f>
        <v/>
      </c>
      <c r="U137" s="34" t="str">
        <f>IF((COUNTIF(DetailUniao!U939:U943,"x") &gt; 0), "x", "")</f>
        <v/>
      </c>
      <c r="V137" s="14" t="str">
        <f>IF((COUNTIF(DetailUniao!V939:V943,"x") &gt; 0), "x", "")</f>
        <v/>
      </c>
      <c r="W137" s="14" t="str">
        <f>IF((COUNTIF(DetailUniao!W939:W943,"x") &gt; 0), "x", "")</f>
        <v/>
      </c>
      <c r="X137" s="14" t="str">
        <f>IF((COUNTIF(DetailUniao!X939:X943,"x") &gt; 0), "x", "")</f>
        <v/>
      </c>
      <c r="Y137" s="14" t="str">
        <f>IF((COUNTIF(DetailUniao!Y939:Y943,"x") &gt; 0), "x", "")</f>
        <v/>
      </c>
      <c r="Z137" s="34" t="str">
        <f>IF((COUNTIF(DetailUniao!Z939:Z943,"x") &gt; 0), "x", "")</f>
        <v/>
      </c>
      <c r="AA137" s="14" t="str">
        <f>IF((COUNTIF(DetailUniao!AA939:AA943,"x") &gt; 0), "x", "")</f>
        <v/>
      </c>
      <c r="AB137" s="14" t="str">
        <f>IF((COUNTIF(DetailUniao!AB939:AB943,"x") &gt; 0), "x", "")</f>
        <v/>
      </c>
      <c r="AC137" s="14" t="str">
        <f>IF((COUNTIF(DetailUniao!AC939:AC943,"x") &gt; 0), "x", "")</f>
        <v/>
      </c>
      <c r="AD137" s="14" t="str">
        <f>IF((COUNTIF(DetailUniao!AD939:AD943,"x") &gt; 0), "x", "")</f>
        <v/>
      </c>
      <c r="AE137" s="14" t="str">
        <f>IF((COUNTIF(DetailUniao!AE939:AE943,"x") &gt; 0), "x", "")</f>
        <v/>
      </c>
      <c r="AF137" s="34" t="str">
        <f>IF((COUNTIF(DetailUniao!AF939:AF943,"x") &gt; 0), "x", "")</f>
        <v/>
      </c>
      <c r="AG137" s="14" t="str">
        <f>IF((COUNTIF(DetailUniao!AG939:AG943,"x") &gt; 0), "x", "")</f>
        <v/>
      </c>
      <c r="AH137" s="14" t="str">
        <f>IF((COUNTIF(DetailUniao!AH939:AH943,"x") &gt; 0), "x", "")</f>
        <v/>
      </c>
      <c r="AI137" s="14" t="str">
        <f>IF((COUNTIF(DetailUniao!AI939:AI943,"x") &gt; 0), "x", "")</f>
        <v/>
      </c>
      <c r="AJ137" s="34" t="str">
        <f>IF((COUNTIF(DetailUniao!AJ939:AJ943,"x") &gt; 0), "x", "")</f>
        <v/>
      </c>
      <c r="AK137" s="14" t="str">
        <f>IF((COUNTIF(DetailUniao!AK939:AK943,"x") &gt; 0), "x", "")</f>
        <v/>
      </c>
    </row>
    <row r="138" spans="1:37" x14ac:dyDescent="0.2">
      <c r="A138" t="s">
        <v>538</v>
      </c>
      <c r="B138" t="s">
        <v>40</v>
      </c>
      <c r="C138">
        <v>0</v>
      </c>
      <c r="D138">
        <v>0</v>
      </c>
      <c r="E138" t="b">
        <f>AND(OR(DetailUniao!F946&gt;0,DetailUniao!C946&lt;&gt;1),OR(DetailUniao!F947&gt;0,DetailUniao!C947&lt;&gt;1),OR(DetailUniao!F948&gt;0,DetailUniao!C948&lt;&gt;1),OR(DetailUniao!F949&gt;0,DetailUniao!C949&lt;&gt;1),OR(DetailUniao!F950&gt;0,DetailUniao!C950&lt;&gt;1))</f>
        <v>1</v>
      </c>
      <c r="F138" t="b">
        <f>AND(OR(DetailUniao!F946&gt;0,DetailUniao!C946&lt;&gt;2),OR(DetailUniao!F947&gt;0,DetailUniao!C947&lt;&gt;2),OR(DetailUniao!F948&gt;0,DetailUniao!C948&lt;&gt;2),OR(DetailUniao!F949&gt;0,DetailUniao!C949&lt;&gt;2),OR(DetailUniao!F950&gt;0,DetailUniao!C950&lt;&gt;2))</f>
        <v>1</v>
      </c>
      <c r="G138" t="str">
        <f>IF((COUNTIF(DetailUniao!G945:G950,"x") &gt; 0), "x", "")</f>
        <v/>
      </c>
      <c r="H138" s="14" t="str">
        <f>IF((COUNTIF(DetailUniao!H945:H950,"x") &gt; 0), "x", "")</f>
        <v/>
      </c>
      <c r="I138" s="14" t="str">
        <f>IF((COUNTIF(DetailUniao!I945:I950,"x") &gt; 0), "x", "")</f>
        <v/>
      </c>
      <c r="J138" s="34" t="str">
        <f>IF((COUNTIF(DetailUniao!J945:J950,"x") &gt; 0), "x", "")</f>
        <v/>
      </c>
      <c r="K138" s="14" t="str">
        <f>IF((COUNTIF(DetailUniao!K945:K950,"x") &gt; 0), "x", "")</f>
        <v/>
      </c>
      <c r="L138" s="14" t="str">
        <f>IF((COUNTIF(DetailUniao!L945:L950,"x") &gt; 0), "x", "")</f>
        <v/>
      </c>
      <c r="M138" s="14" t="str">
        <f>IF((COUNTIF(DetailUniao!M945:M950,"x") &gt; 0), "x", "")</f>
        <v/>
      </c>
      <c r="N138" s="14" t="str">
        <f>IF((COUNTIF(DetailUniao!N945:N950,"x") &gt; 0), "x", "")</f>
        <v/>
      </c>
      <c r="O138" s="34" t="str">
        <f>IF((COUNTIF(DetailUniao!O945:O950,"x") &gt; 0), "x", "")</f>
        <v/>
      </c>
      <c r="P138" s="14" t="str">
        <f>IF((COUNTIF(DetailUniao!P945:P950,"x") &gt; 0), "x", "")</f>
        <v/>
      </c>
      <c r="Q138" s="14" t="str">
        <f>IF((COUNTIF(DetailUniao!Q945:Q950,"x") &gt; 0), "x", "")</f>
        <v/>
      </c>
      <c r="R138" s="14" t="str">
        <f>IF((COUNTIF(DetailUniao!R945:R950,"x") &gt; 0), "x", "")</f>
        <v/>
      </c>
      <c r="S138" s="14" t="str">
        <f>IF((COUNTIF(DetailUniao!S945:S950,"x") &gt; 0), "x", "")</f>
        <v/>
      </c>
      <c r="T138" s="14" t="str">
        <f>IF((COUNTIF(DetailUniao!T945:T950,"x") &gt; 0), "x", "")</f>
        <v/>
      </c>
      <c r="U138" s="34" t="str">
        <f>IF((COUNTIF(DetailUniao!U945:U950,"x") &gt; 0), "x", "")</f>
        <v/>
      </c>
      <c r="V138" s="14" t="str">
        <f>IF((COUNTIF(DetailUniao!V945:V950,"x") &gt; 0), "x", "")</f>
        <v/>
      </c>
      <c r="W138" s="14" t="str">
        <f>IF((COUNTIF(DetailUniao!W945:W950,"x") &gt; 0), "x", "")</f>
        <v/>
      </c>
      <c r="X138" s="14" t="str">
        <f>IF((COUNTIF(DetailUniao!X945:X950,"x") &gt; 0), "x", "")</f>
        <v/>
      </c>
      <c r="Y138" s="14" t="str">
        <f>IF((COUNTIF(DetailUniao!Y945:Y950,"x") &gt; 0), "x", "")</f>
        <v/>
      </c>
      <c r="Z138" s="34" t="str">
        <f>IF((COUNTIF(DetailUniao!Z945:Z950,"x") &gt; 0), "x", "")</f>
        <v/>
      </c>
      <c r="AA138" s="14" t="str">
        <f>IF((COUNTIF(DetailUniao!AA945:AA950,"x") &gt; 0), "x", "")</f>
        <v/>
      </c>
      <c r="AB138" s="14" t="str">
        <f>IF((COUNTIF(DetailUniao!AB945:AB950,"x") &gt; 0), "x", "")</f>
        <v/>
      </c>
      <c r="AC138" s="14" t="str">
        <f>IF((COUNTIF(DetailUniao!AC945:AC950,"x") &gt; 0), "x", "")</f>
        <v/>
      </c>
      <c r="AD138" s="14" t="str">
        <f>IF((COUNTIF(DetailUniao!AD945:AD950,"x") &gt; 0), "x", "")</f>
        <v/>
      </c>
      <c r="AE138" s="14" t="str">
        <f>IF((COUNTIF(DetailUniao!AE945:AE950,"x") &gt; 0), "x", "")</f>
        <v/>
      </c>
      <c r="AF138" s="34" t="str">
        <f>IF((COUNTIF(DetailUniao!AF945:AF950,"x") &gt; 0), "x", "")</f>
        <v/>
      </c>
      <c r="AG138" s="14" t="str">
        <f>IF((COUNTIF(DetailUniao!AG945:AG950,"x") &gt; 0), "x", "")</f>
        <v/>
      </c>
      <c r="AH138" s="14" t="str">
        <f>IF((COUNTIF(DetailUniao!AH945:AH950,"x") &gt; 0), "x", "")</f>
        <v/>
      </c>
      <c r="AI138" s="14" t="str">
        <f>IF((COUNTIF(DetailUniao!AI945:AI950,"x") &gt; 0), "x", "")</f>
        <v/>
      </c>
      <c r="AJ138" s="34" t="str">
        <f>IF((COUNTIF(DetailUniao!AJ945:AJ950,"x") &gt; 0), "x", "")</f>
        <v/>
      </c>
      <c r="AK138" s="14" t="str">
        <f>IF((COUNTIF(DetailUniao!AK945:AK950,"x") &gt; 0), "x", "")</f>
        <v/>
      </c>
    </row>
    <row r="139" spans="1:37" x14ac:dyDescent="0.2">
      <c r="A139" t="s">
        <v>538</v>
      </c>
      <c r="B139" t="s">
        <v>429</v>
      </c>
      <c r="C139">
        <v>0</v>
      </c>
      <c r="D139">
        <v>0</v>
      </c>
      <c r="E139" t="b">
        <f>AND(OR(DetailUniao!F953&gt;0,DetailUniao!C953&lt;&gt;1),OR(DetailUniao!F954&gt;0,DetailUniao!C954&lt;&gt;1),OR(DetailUniao!F955&gt;0,DetailUniao!C955&lt;&gt;1))</f>
        <v>1</v>
      </c>
      <c r="F139" t="b">
        <f>AND(OR(DetailUniao!F953&gt;0,DetailUniao!C953&lt;&gt;2),OR(DetailUniao!F954&gt;0,DetailUniao!C954&lt;&gt;2),OR(DetailUniao!F955&gt;0,DetailUniao!C955&lt;&gt;2))</f>
        <v>1</v>
      </c>
      <c r="G139" t="str">
        <f>IF((COUNTIF(DetailUniao!G952:G955,"x") &gt; 0), "x", "")</f>
        <v/>
      </c>
      <c r="H139" s="14" t="str">
        <f>IF((COUNTIF(DetailUniao!H952:H955,"x") &gt; 0), "x", "")</f>
        <v/>
      </c>
      <c r="I139" s="14" t="str">
        <f>IF((COUNTIF(DetailUniao!I952:I955,"x") &gt; 0), "x", "")</f>
        <v/>
      </c>
      <c r="J139" s="34" t="str">
        <f>IF((COUNTIF(DetailUniao!J952:J955,"x") &gt; 0), "x", "")</f>
        <v/>
      </c>
      <c r="K139" s="14" t="str">
        <f>IF((COUNTIF(DetailUniao!K952:K955,"x") &gt; 0), "x", "")</f>
        <v/>
      </c>
      <c r="L139" s="14" t="str">
        <f>IF((COUNTIF(DetailUniao!L952:L955,"x") &gt; 0), "x", "")</f>
        <v/>
      </c>
      <c r="M139" s="14" t="str">
        <f>IF((COUNTIF(DetailUniao!M952:M955,"x") &gt; 0), "x", "")</f>
        <v/>
      </c>
      <c r="N139" s="14" t="str">
        <f>IF((COUNTIF(DetailUniao!N952:N955,"x") &gt; 0), "x", "")</f>
        <v/>
      </c>
      <c r="O139" s="34" t="str">
        <f>IF((COUNTIF(DetailUniao!O952:O955,"x") &gt; 0), "x", "")</f>
        <v/>
      </c>
      <c r="P139" s="14" t="str">
        <f>IF((COUNTIF(DetailUniao!P952:P955,"x") &gt; 0), "x", "")</f>
        <v/>
      </c>
      <c r="Q139" s="14" t="str">
        <f>IF((COUNTIF(DetailUniao!Q952:Q955,"x") &gt; 0), "x", "")</f>
        <v/>
      </c>
      <c r="R139" s="14" t="str">
        <f>IF((COUNTIF(DetailUniao!R952:R955,"x") &gt; 0), "x", "")</f>
        <v/>
      </c>
      <c r="S139" s="14" t="str">
        <f>IF((COUNTIF(DetailUniao!S952:S955,"x") &gt; 0), "x", "")</f>
        <v/>
      </c>
      <c r="T139" s="14" t="str">
        <f>IF((COUNTIF(DetailUniao!T952:T955,"x") &gt; 0), "x", "")</f>
        <v/>
      </c>
      <c r="U139" s="34" t="str">
        <f>IF((COUNTIF(DetailUniao!U952:U955,"x") &gt; 0), "x", "")</f>
        <v/>
      </c>
      <c r="V139" s="14" t="str">
        <f>IF((COUNTIF(DetailUniao!V952:V955,"x") &gt; 0), "x", "")</f>
        <v/>
      </c>
      <c r="W139" s="14" t="str">
        <f>IF((COUNTIF(DetailUniao!W952:W955,"x") &gt; 0), "x", "")</f>
        <v/>
      </c>
      <c r="X139" s="14" t="str">
        <f>IF((COUNTIF(DetailUniao!X952:X955,"x") &gt; 0), "x", "")</f>
        <v/>
      </c>
      <c r="Y139" s="14" t="str">
        <f>IF((COUNTIF(DetailUniao!Y952:Y955,"x") &gt; 0), "x", "")</f>
        <v/>
      </c>
      <c r="Z139" s="34" t="str">
        <f>IF((COUNTIF(DetailUniao!Z952:Z955,"x") &gt; 0), "x", "")</f>
        <v/>
      </c>
      <c r="AA139" s="14" t="str">
        <f>IF((COUNTIF(DetailUniao!AA952:AA955,"x") &gt; 0), "x", "")</f>
        <v/>
      </c>
      <c r="AB139" s="14" t="str">
        <f>IF((COUNTIF(DetailUniao!AB952:AB955,"x") &gt; 0), "x", "")</f>
        <v/>
      </c>
      <c r="AC139" s="14" t="str">
        <f>IF((COUNTIF(DetailUniao!AC952:AC955,"x") &gt; 0), "x", "")</f>
        <v/>
      </c>
      <c r="AD139" s="14" t="str">
        <f>IF((COUNTIF(DetailUniao!AD952:AD955,"x") &gt; 0), "x", "")</f>
        <v/>
      </c>
      <c r="AE139" s="14" t="str">
        <f>IF((COUNTIF(DetailUniao!AE952:AE955,"x") &gt; 0), "x", "")</f>
        <v/>
      </c>
      <c r="AF139" s="34" t="str">
        <f>IF((COUNTIF(DetailUniao!AF952:AF955,"x") &gt; 0), "x", "")</f>
        <v/>
      </c>
      <c r="AG139" s="14" t="str">
        <f>IF((COUNTIF(DetailUniao!AG952:AG955,"x") &gt; 0), "x", "")</f>
        <v/>
      </c>
      <c r="AH139" s="14" t="str">
        <f>IF((COUNTIF(DetailUniao!AH952:AH955,"x") &gt; 0), "x", "")</f>
        <v/>
      </c>
      <c r="AI139" s="14" t="str">
        <f>IF((COUNTIF(DetailUniao!AI952:AI955,"x") &gt; 0), "x", "")</f>
        <v/>
      </c>
      <c r="AJ139" s="34" t="str">
        <f>IF((COUNTIF(DetailUniao!AJ952:AJ955,"x") &gt; 0), "x", "")</f>
        <v/>
      </c>
      <c r="AK139" s="14" t="str">
        <f>IF((COUNTIF(DetailUniao!AK952:AK955,"x") &gt; 0), "x", "")</f>
        <v/>
      </c>
    </row>
    <row r="140" spans="1:37" x14ac:dyDescent="0.2">
      <c r="A140" t="s">
        <v>538</v>
      </c>
      <c r="B140" t="s">
        <v>197</v>
      </c>
      <c r="C140">
        <v>0</v>
      </c>
      <c r="D140">
        <v>0</v>
      </c>
      <c r="E140" t="b">
        <f>AND(OR(DetailUniao!F958&gt;0,DetailUniao!C958&lt;&gt;1),OR(DetailUniao!F959&gt;0,DetailUniao!C959&lt;&gt;1))</f>
        <v>1</v>
      </c>
      <c r="F140" t="b">
        <f>AND(OR(DetailUniao!F958&gt;0,DetailUniao!C958&lt;&gt;2),OR(DetailUniao!F959&gt;0,DetailUniao!C959&lt;&gt;2))</f>
        <v>1</v>
      </c>
      <c r="G140" t="str">
        <f>IF((COUNTIF(DetailUniao!G957:G959,"x") &gt; 0), "x", "")</f>
        <v/>
      </c>
      <c r="H140" s="14" t="str">
        <f>IF((COUNTIF(DetailUniao!H957:H959,"x") &gt; 0), "x", "")</f>
        <v/>
      </c>
      <c r="I140" s="14" t="str">
        <f>IF((COUNTIF(DetailUniao!I957:I959,"x") &gt; 0), "x", "")</f>
        <v/>
      </c>
      <c r="J140" s="34" t="str">
        <f>IF((COUNTIF(DetailUniao!J957:J959,"x") &gt; 0), "x", "")</f>
        <v/>
      </c>
      <c r="K140" s="14" t="str">
        <f>IF((COUNTIF(DetailUniao!K957:K959,"x") &gt; 0), "x", "")</f>
        <v/>
      </c>
      <c r="L140" s="14" t="str">
        <f>IF((COUNTIF(DetailUniao!L957:L959,"x") &gt; 0), "x", "")</f>
        <v/>
      </c>
      <c r="M140" s="14" t="str">
        <f>IF((COUNTIF(DetailUniao!M957:M959,"x") &gt; 0), "x", "")</f>
        <v/>
      </c>
      <c r="N140" s="14" t="str">
        <f>IF((COUNTIF(DetailUniao!N957:N959,"x") &gt; 0), "x", "")</f>
        <v/>
      </c>
      <c r="O140" s="34" t="str">
        <f>IF((COUNTIF(DetailUniao!O957:O959,"x") &gt; 0), "x", "")</f>
        <v/>
      </c>
      <c r="P140" s="14" t="str">
        <f>IF((COUNTIF(DetailUniao!P957:P959,"x") &gt; 0), "x", "")</f>
        <v/>
      </c>
      <c r="Q140" s="14" t="str">
        <f>IF((COUNTIF(DetailUniao!Q957:Q959,"x") &gt; 0), "x", "")</f>
        <v/>
      </c>
      <c r="R140" s="14" t="str">
        <f>IF((COUNTIF(DetailUniao!R957:R959,"x") &gt; 0), "x", "")</f>
        <v/>
      </c>
      <c r="S140" s="14" t="str">
        <f>IF((COUNTIF(DetailUniao!S957:S959,"x") &gt; 0), "x", "")</f>
        <v/>
      </c>
      <c r="T140" s="14" t="str">
        <f>IF((COUNTIF(DetailUniao!T957:T959,"x") &gt; 0), "x", "")</f>
        <v/>
      </c>
      <c r="U140" s="34" t="str">
        <f>IF((COUNTIF(DetailUniao!U957:U959,"x") &gt; 0), "x", "")</f>
        <v/>
      </c>
      <c r="V140" s="14" t="str">
        <f>IF((COUNTIF(DetailUniao!V957:V959,"x") &gt; 0), "x", "")</f>
        <v/>
      </c>
      <c r="W140" s="14" t="str">
        <f>IF((COUNTIF(DetailUniao!W957:W959,"x") &gt; 0), "x", "")</f>
        <v/>
      </c>
      <c r="X140" s="14" t="str">
        <f>IF((COUNTIF(DetailUniao!X957:X959,"x") &gt; 0), "x", "")</f>
        <v/>
      </c>
      <c r="Y140" s="14" t="str">
        <f>IF((COUNTIF(DetailUniao!Y957:Y959,"x") &gt; 0), "x", "")</f>
        <v/>
      </c>
      <c r="Z140" s="34" t="str">
        <f>IF((COUNTIF(DetailUniao!Z957:Z959,"x") &gt; 0), "x", "")</f>
        <v/>
      </c>
      <c r="AA140" s="14" t="str">
        <f>IF((COUNTIF(DetailUniao!AA957:AA959,"x") &gt; 0), "x", "")</f>
        <v/>
      </c>
      <c r="AB140" s="14" t="str">
        <f>IF((COUNTIF(DetailUniao!AB957:AB959,"x") &gt; 0), "x", "")</f>
        <v/>
      </c>
      <c r="AC140" s="14" t="str">
        <f>IF((COUNTIF(DetailUniao!AC957:AC959,"x") &gt; 0), "x", "")</f>
        <v/>
      </c>
      <c r="AD140" s="14" t="str">
        <f>IF((COUNTIF(DetailUniao!AD957:AD959,"x") &gt; 0), "x", "")</f>
        <v/>
      </c>
      <c r="AE140" s="14" t="str">
        <f>IF((COUNTIF(DetailUniao!AE957:AE959,"x") &gt; 0), "x", "")</f>
        <v/>
      </c>
      <c r="AF140" s="34" t="str">
        <f>IF((COUNTIF(DetailUniao!AF957:AF959,"x") &gt; 0), "x", "")</f>
        <v/>
      </c>
      <c r="AG140" s="14" t="str">
        <f>IF((COUNTIF(DetailUniao!AG957:AG959,"x") &gt; 0), "x", "")</f>
        <v/>
      </c>
      <c r="AH140" s="14" t="str">
        <f>IF((COUNTIF(DetailUniao!AH957:AH959,"x") &gt; 0), "x", "")</f>
        <v/>
      </c>
      <c r="AI140" s="14" t="str">
        <f>IF((COUNTIF(DetailUniao!AI957:AI959,"x") &gt; 0), "x", "")</f>
        <v/>
      </c>
      <c r="AJ140" s="34" t="str">
        <f>IF((COUNTIF(DetailUniao!AJ957:AJ959,"x") &gt; 0), "x", "")</f>
        <v/>
      </c>
      <c r="AK140" s="14" t="str">
        <f>IF((COUNTIF(DetailUniao!AK957:AK959,"x") &gt; 0), "x", "")</f>
        <v>x</v>
      </c>
    </row>
    <row r="141" spans="1:37" x14ac:dyDescent="0.2">
      <c r="A141" t="s">
        <v>538</v>
      </c>
      <c r="B141" t="s">
        <v>249</v>
      </c>
      <c r="C141">
        <v>0</v>
      </c>
      <c r="D141">
        <v>0</v>
      </c>
      <c r="E141" t="b">
        <f>AND(OR(DetailUniao!F962&gt;0,DetailUniao!C962&lt;&gt;1),OR(DetailUniao!F963&gt;0,DetailUniao!C963&lt;&gt;1),OR(DetailUniao!F964&gt;0,DetailUniao!C964&lt;&gt;1))</f>
        <v>1</v>
      </c>
      <c r="F141" t="b">
        <f>AND(OR(DetailUniao!F962&gt;0,DetailUniao!C962&lt;&gt;2),OR(DetailUniao!F963&gt;0,DetailUniao!C963&lt;&gt;2),OR(DetailUniao!F964&gt;0,DetailUniao!C964&lt;&gt;2))</f>
        <v>1</v>
      </c>
      <c r="G141" t="str">
        <f>IF((COUNTIF(DetailUniao!G961:G964,"x") &gt; 0), "x", "")</f>
        <v/>
      </c>
      <c r="H141" s="14" t="str">
        <f>IF((COUNTIF(DetailUniao!H961:H964,"x") &gt; 0), "x", "")</f>
        <v/>
      </c>
      <c r="I141" s="14" t="str">
        <f>IF((COUNTIF(DetailUniao!I961:I964,"x") &gt; 0), "x", "")</f>
        <v/>
      </c>
      <c r="J141" s="34" t="str">
        <f>IF((COUNTIF(DetailUniao!J961:J964,"x") &gt; 0), "x", "")</f>
        <v/>
      </c>
      <c r="K141" s="14" t="str">
        <f>IF((COUNTIF(DetailUniao!K961:K964,"x") &gt; 0), "x", "")</f>
        <v/>
      </c>
      <c r="L141" s="14" t="str">
        <f>IF((COUNTIF(DetailUniao!L961:L964,"x") &gt; 0), "x", "")</f>
        <v/>
      </c>
      <c r="M141" s="14" t="str">
        <f>IF((COUNTIF(DetailUniao!M961:M964,"x") &gt; 0), "x", "")</f>
        <v/>
      </c>
      <c r="N141" s="14" t="str">
        <f>IF((COUNTIF(DetailUniao!N961:N964,"x") &gt; 0), "x", "")</f>
        <v/>
      </c>
      <c r="O141" s="34" t="str">
        <f>IF((COUNTIF(DetailUniao!O961:O964,"x") &gt; 0), "x", "")</f>
        <v/>
      </c>
      <c r="P141" s="14" t="str">
        <f>IF((COUNTIF(DetailUniao!P961:P964,"x") &gt; 0), "x", "")</f>
        <v/>
      </c>
      <c r="Q141" s="14" t="str">
        <f>IF((COUNTIF(DetailUniao!Q961:Q964,"x") &gt; 0), "x", "")</f>
        <v/>
      </c>
      <c r="R141" s="14" t="str">
        <f>IF((COUNTIF(DetailUniao!R961:R964,"x") &gt; 0), "x", "")</f>
        <v/>
      </c>
      <c r="S141" s="14" t="str">
        <f>IF((COUNTIF(DetailUniao!S961:S964,"x") &gt; 0), "x", "")</f>
        <v/>
      </c>
      <c r="T141" s="14" t="str">
        <f>IF((COUNTIF(DetailUniao!T961:T964,"x") &gt; 0), "x", "")</f>
        <v/>
      </c>
      <c r="U141" s="34" t="str">
        <f>IF((COUNTIF(DetailUniao!U961:U964,"x") &gt; 0), "x", "")</f>
        <v/>
      </c>
      <c r="V141" s="14" t="str">
        <f>IF((COUNTIF(DetailUniao!V961:V964,"x") &gt; 0), "x", "")</f>
        <v/>
      </c>
      <c r="W141" s="14" t="str">
        <f>IF((COUNTIF(DetailUniao!W961:W964,"x") &gt; 0), "x", "")</f>
        <v/>
      </c>
      <c r="X141" s="14" t="str">
        <f>IF((COUNTIF(DetailUniao!X961:X964,"x") &gt; 0), "x", "")</f>
        <v/>
      </c>
      <c r="Y141" s="14" t="str">
        <f>IF((COUNTIF(DetailUniao!Y961:Y964,"x") &gt; 0), "x", "")</f>
        <v/>
      </c>
      <c r="Z141" s="34" t="str">
        <f>IF((COUNTIF(DetailUniao!Z961:Z964,"x") &gt; 0), "x", "")</f>
        <v/>
      </c>
      <c r="AA141" s="14" t="str">
        <f>IF((COUNTIF(DetailUniao!AA961:AA964,"x") &gt; 0), "x", "")</f>
        <v/>
      </c>
      <c r="AB141" s="14" t="str">
        <f>IF((COUNTIF(DetailUniao!AB961:AB964,"x") &gt; 0), "x", "")</f>
        <v/>
      </c>
      <c r="AC141" s="14" t="str">
        <f>IF((COUNTIF(DetailUniao!AC961:AC964,"x") &gt; 0), "x", "")</f>
        <v/>
      </c>
      <c r="AD141" s="14" t="str">
        <f>IF((COUNTIF(DetailUniao!AD961:AD964,"x") &gt; 0), "x", "")</f>
        <v/>
      </c>
      <c r="AE141" s="14" t="str">
        <f>IF((COUNTIF(DetailUniao!AE961:AE964,"x") &gt; 0), "x", "")</f>
        <v/>
      </c>
      <c r="AF141" s="34" t="str">
        <f>IF((COUNTIF(DetailUniao!AF961:AF964,"x") &gt; 0), "x", "")</f>
        <v/>
      </c>
      <c r="AG141" s="14" t="str">
        <f>IF((COUNTIF(DetailUniao!AG961:AG964,"x") &gt; 0), "x", "")</f>
        <v/>
      </c>
      <c r="AH141" s="14" t="str">
        <f>IF((COUNTIF(DetailUniao!AH961:AH964,"x") &gt; 0), "x", "")</f>
        <v/>
      </c>
      <c r="AI141" s="14" t="str">
        <f>IF((COUNTIF(DetailUniao!AI961:AI964,"x") &gt; 0), "x", "")</f>
        <v/>
      </c>
      <c r="AJ141" s="34" t="str">
        <f>IF((COUNTIF(DetailUniao!AJ961:AJ964,"x") &gt; 0), "x", "")</f>
        <v/>
      </c>
      <c r="AK141" s="14" t="str">
        <f>IF((COUNTIF(DetailUniao!AK961:AK964,"x") &gt; 0), "x", "")</f>
        <v/>
      </c>
    </row>
    <row r="142" spans="1:37" x14ac:dyDescent="0.2">
      <c r="A142" t="s">
        <v>538</v>
      </c>
      <c r="B142" t="s">
        <v>644</v>
      </c>
      <c r="C142">
        <v>0</v>
      </c>
      <c r="D142">
        <v>0</v>
      </c>
      <c r="E142" t="b">
        <f>AND(OR(DetailUniao!F967&gt;0,DetailUniao!C967&lt;&gt;1),OR(DetailUniao!F968&gt;0,DetailUniao!C968&lt;&gt;1),OR(DetailUniao!F969&gt;0,DetailUniao!C969&lt;&gt;1))</f>
        <v>1</v>
      </c>
      <c r="F142" t="b">
        <f>AND(OR(DetailUniao!F967&gt;0,DetailUniao!C967&lt;&gt;2),OR(DetailUniao!F968&gt;0,DetailUniao!C968&lt;&gt;2),OR(DetailUniao!F969&gt;0,DetailUniao!C969&lt;&gt;2))</f>
        <v>1</v>
      </c>
      <c r="G142" t="str">
        <f>IF((COUNTIF(DetailUniao!G966:G969,"x") &gt; 0), "x", "")</f>
        <v/>
      </c>
      <c r="H142" s="14" t="str">
        <f>IF((COUNTIF(DetailUniao!H966:H969,"x") &gt; 0), "x", "")</f>
        <v/>
      </c>
      <c r="I142" s="14" t="str">
        <f>IF((COUNTIF(DetailUniao!I966:I969,"x") &gt; 0), "x", "")</f>
        <v/>
      </c>
      <c r="J142" s="34" t="str">
        <f>IF((COUNTIF(DetailUniao!J966:J969,"x") &gt; 0), "x", "")</f>
        <v/>
      </c>
      <c r="K142" s="14" t="str">
        <f>IF((COUNTIF(DetailUniao!K966:K969,"x") &gt; 0), "x", "")</f>
        <v/>
      </c>
      <c r="L142" s="14" t="str">
        <f>IF((COUNTIF(DetailUniao!L966:L969,"x") &gt; 0), "x", "")</f>
        <v/>
      </c>
      <c r="M142" s="14" t="str">
        <f>IF((COUNTIF(DetailUniao!M966:M969,"x") &gt; 0), "x", "")</f>
        <v/>
      </c>
      <c r="N142" s="14" t="str">
        <f>IF((COUNTIF(DetailUniao!N966:N969,"x") &gt; 0), "x", "")</f>
        <v/>
      </c>
      <c r="O142" s="34" t="str">
        <f>IF((COUNTIF(DetailUniao!O966:O969,"x") &gt; 0), "x", "")</f>
        <v/>
      </c>
      <c r="P142" s="14" t="str">
        <f>IF((COUNTIF(DetailUniao!P966:P969,"x") &gt; 0), "x", "")</f>
        <v/>
      </c>
      <c r="Q142" s="14" t="str">
        <f>IF((COUNTIF(DetailUniao!Q966:Q969,"x") &gt; 0), "x", "")</f>
        <v/>
      </c>
      <c r="R142" s="14" t="str">
        <f>IF((COUNTIF(DetailUniao!R966:R969,"x") &gt; 0), "x", "")</f>
        <v/>
      </c>
      <c r="S142" s="14" t="str">
        <f>IF((COUNTIF(DetailUniao!S966:S969,"x") &gt; 0), "x", "")</f>
        <v/>
      </c>
      <c r="T142" s="14" t="str">
        <f>IF((COUNTIF(DetailUniao!T966:T969,"x") &gt; 0), "x", "")</f>
        <v/>
      </c>
      <c r="U142" s="34" t="str">
        <f>IF((COUNTIF(DetailUniao!U966:U969,"x") &gt; 0), "x", "")</f>
        <v/>
      </c>
      <c r="V142" s="14" t="str">
        <f>IF((COUNTIF(DetailUniao!V966:V969,"x") &gt; 0), "x", "")</f>
        <v/>
      </c>
      <c r="W142" s="14" t="str">
        <f>IF((COUNTIF(DetailUniao!W966:W969,"x") &gt; 0), "x", "")</f>
        <v/>
      </c>
      <c r="X142" s="14" t="str">
        <f>IF((COUNTIF(DetailUniao!X966:X969,"x") &gt; 0), "x", "")</f>
        <v/>
      </c>
      <c r="Y142" s="14" t="str">
        <f>IF((COUNTIF(DetailUniao!Y966:Y969,"x") &gt; 0), "x", "")</f>
        <v/>
      </c>
      <c r="Z142" s="34" t="str">
        <f>IF((COUNTIF(DetailUniao!Z966:Z969,"x") &gt; 0), "x", "")</f>
        <v/>
      </c>
      <c r="AA142" s="14" t="str">
        <f>IF((COUNTIF(DetailUniao!AA966:AA969,"x") &gt; 0), "x", "")</f>
        <v/>
      </c>
      <c r="AB142" s="14" t="str">
        <f>IF((COUNTIF(DetailUniao!AB966:AB969,"x") &gt; 0), "x", "")</f>
        <v/>
      </c>
      <c r="AC142" s="14" t="str">
        <f>IF((COUNTIF(DetailUniao!AC966:AC969,"x") &gt; 0), "x", "")</f>
        <v/>
      </c>
      <c r="AD142" s="14" t="str">
        <f>IF((COUNTIF(DetailUniao!AD966:AD969,"x") &gt; 0), "x", "")</f>
        <v/>
      </c>
      <c r="AE142" s="14" t="str">
        <f>IF((COUNTIF(DetailUniao!AE966:AE969,"x") &gt; 0), "x", "")</f>
        <v/>
      </c>
      <c r="AF142" s="34" t="str">
        <f>IF((COUNTIF(DetailUniao!AF966:AF969,"x") &gt; 0), "x", "")</f>
        <v/>
      </c>
      <c r="AG142" s="14" t="str">
        <f>IF((COUNTIF(DetailUniao!AG966:AG969,"x") &gt; 0), "x", "")</f>
        <v/>
      </c>
      <c r="AH142" s="14" t="str">
        <f>IF((COUNTIF(DetailUniao!AH966:AH969,"x") &gt; 0), "x", "")</f>
        <v/>
      </c>
      <c r="AI142" s="14" t="str">
        <f>IF((COUNTIF(DetailUniao!AI966:AI969,"x") &gt; 0), "x", "")</f>
        <v/>
      </c>
      <c r="AJ142" s="34" t="str">
        <f>IF((COUNTIF(DetailUniao!AJ966:AJ969,"x") &gt; 0), "x", "")</f>
        <v/>
      </c>
      <c r="AK142" s="14" t="str">
        <f>IF((COUNTIF(DetailUniao!AK966:AK969,"x") &gt; 0), "x", "")</f>
        <v/>
      </c>
    </row>
    <row r="143" spans="1:37" x14ac:dyDescent="0.2">
      <c r="A143" t="s">
        <v>538</v>
      </c>
      <c r="B143" t="s">
        <v>907</v>
      </c>
      <c r="C143">
        <v>0</v>
      </c>
      <c r="D143">
        <v>0</v>
      </c>
      <c r="E143" s="14" t="b">
        <f>AND(OR(DetailUniao!F976&gt;0,DetailUniao!C976&lt;&gt;1),OR(DetailUniao!F977&gt;0,DetailUniao!C977&lt;&gt;1))</f>
        <v>1</v>
      </c>
      <c r="F143" s="14" t="b">
        <f>AND(OR(DetailUniao!F976&gt;0,DetailUniao!C976&lt;&gt;2),OR(DetailUniao!F977&gt;0,DetailUniao!C977&lt;&gt;2))</f>
        <v>1</v>
      </c>
      <c r="G143" t="str">
        <f>IF((COUNTIF(DetailUniao!G971:G971,"x") &gt; 0), "x", "")</f>
        <v/>
      </c>
      <c r="H143" s="14" t="str">
        <f>IF((COUNTIF(DetailUniao!H971:H971,"x") &gt; 0), "x", "")</f>
        <v/>
      </c>
      <c r="I143" s="14" t="str">
        <f>IF((COUNTIF(DetailUniao!I971:I971,"x") &gt; 0), "x", "")</f>
        <v/>
      </c>
      <c r="J143" s="34" t="str">
        <f>IF((COUNTIF(DetailUniao!J971:J971,"x") &gt; 0), "x", "")</f>
        <v/>
      </c>
      <c r="K143" s="14" t="str">
        <f>IF((COUNTIF(DetailUniao!K971:K971,"x") &gt; 0), "x", "")</f>
        <v/>
      </c>
      <c r="L143" s="14" t="str">
        <f>IF((COUNTIF(DetailUniao!L971:L971,"x") &gt; 0), "x", "")</f>
        <v/>
      </c>
      <c r="M143" s="14" t="str">
        <f>IF((COUNTIF(DetailUniao!M971:M971,"x") &gt; 0), "x", "")</f>
        <v/>
      </c>
      <c r="N143" s="14" t="str">
        <f>IF((COUNTIF(DetailUniao!N971:N971,"x") &gt; 0), "x", "")</f>
        <v/>
      </c>
      <c r="O143" s="34" t="str">
        <f>IF((COUNTIF(DetailUniao!O971:O971,"x") &gt; 0), "x", "")</f>
        <v/>
      </c>
      <c r="P143" s="14" t="str">
        <f>IF((COUNTIF(DetailUniao!P971:P971,"x") &gt; 0), "x", "")</f>
        <v/>
      </c>
      <c r="Q143" s="14" t="str">
        <f>IF((COUNTIF(DetailUniao!Q971:Q971,"x") &gt; 0), "x", "")</f>
        <v/>
      </c>
      <c r="R143" s="14" t="str">
        <f>IF((COUNTIF(DetailUniao!R971:R971,"x") &gt; 0), "x", "")</f>
        <v/>
      </c>
      <c r="S143" s="14" t="str">
        <f>IF((COUNTIF(DetailUniao!S971:S971,"x") &gt; 0), "x", "")</f>
        <v/>
      </c>
      <c r="T143" s="14" t="str">
        <f>IF((COUNTIF(DetailUniao!T971:T971,"x") &gt; 0), "x", "")</f>
        <v/>
      </c>
      <c r="U143" s="34" t="str">
        <f>IF((COUNTIF(DetailUniao!U971:U971,"x") &gt; 0), "x", "")</f>
        <v/>
      </c>
      <c r="V143" s="14" t="str">
        <f>IF((COUNTIF(DetailUniao!V971:V971,"x") &gt; 0), "x", "")</f>
        <v/>
      </c>
      <c r="W143" s="14" t="str">
        <f>IF((COUNTIF(DetailUniao!W971:W971,"x") &gt; 0), "x", "")</f>
        <v/>
      </c>
      <c r="X143" s="14" t="str">
        <f>IF((COUNTIF(DetailUniao!X971:X971,"x") &gt; 0), "x", "")</f>
        <v/>
      </c>
      <c r="Y143" s="14" t="str">
        <f>IF((COUNTIF(DetailUniao!Y971:Y971,"x") &gt; 0), "x", "")</f>
        <v/>
      </c>
      <c r="Z143" s="34" t="str">
        <f>IF((COUNTIF(DetailUniao!Z971:Z971,"x") &gt; 0), "x", "")</f>
        <v/>
      </c>
      <c r="AA143" s="14" t="str">
        <f>IF((COUNTIF(DetailUniao!AA971:AA971,"x") &gt; 0), "x", "")</f>
        <v/>
      </c>
      <c r="AB143" s="14" t="str">
        <f>IF((COUNTIF(DetailUniao!AB971:AB971,"x") &gt; 0), "x", "")</f>
        <v/>
      </c>
      <c r="AC143" s="14" t="str">
        <f>IF((COUNTIF(DetailUniao!AC971:AC971,"x") &gt; 0), "x", "")</f>
        <v/>
      </c>
      <c r="AD143" s="14" t="str">
        <f>IF((COUNTIF(DetailUniao!AD971:AD971,"x") &gt; 0), "x", "")</f>
        <v/>
      </c>
      <c r="AE143" s="14" t="str">
        <f>IF((COUNTIF(DetailUniao!AE971:AE971,"x") &gt; 0), "x", "")</f>
        <v/>
      </c>
      <c r="AF143" s="34" t="str">
        <f>IF((COUNTIF(DetailUniao!AF971:AF971,"x") &gt; 0), "x", "")</f>
        <v/>
      </c>
      <c r="AG143" s="14" t="str">
        <f>IF((COUNTIF(DetailUniao!AG971:AG971,"x") &gt; 0), "x", "")</f>
        <v/>
      </c>
      <c r="AH143" s="14" t="str">
        <f>IF((COUNTIF(DetailUniao!AH971:AH971,"x") &gt; 0), "x", "")</f>
        <v/>
      </c>
      <c r="AI143" s="14" t="str">
        <f>IF((COUNTIF(DetailUniao!AI971:AI971,"x") &gt; 0), "x", "")</f>
        <v/>
      </c>
      <c r="AJ143" s="34" t="str">
        <f>IF((COUNTIF(DetailUniao!AJ971:AJ971,"x") &gt; 0), "x", "")</f>
        <v/>
      </c>
      <c r="AK143" s="14" t="str">
        <f>IF((COUNTIF(DetailUniao!AK971:AK971,"x") &gt; 0), "x", "")</f>
        <v/>
      </c>
    </row>
    <row r="144" spans="1:37" x14ac:dyDescent="0.2">
      <c r="A144" t="s">
        <v>538</v>
      </c>
      <c r="B144" t="s">
        <v>392</v>
      </c>
      <c r="C144">
        <v>0</v>
      </c>
      <c r="D144">
        <v>0</v>
      </c>
      <c r="E144" t="b">
        <f>AND(OR(DetailUniao!F976&gt;0,DetailUniao!C976&lt;&gt;1),OR(DetailUniao!F977&gt;0,DetailUniao!C977&lt;&gt;1))</f>
        <v>1</v>
      </c>
      <c r="F144" t="b">
        <f>AND(OR(DetailUniao!F976&gt;0,DetailUniao!C976&lt;&gt;2),OR(DetailUniao!F977&gt;0,DetailUniao!C977&lt;&gt;2))</f>
        <v>1</v>
      </c>
      <c r="G144" t="str">
        <f>IF((COUNTIF(DetailUniao!G975:G977,"x") &gt; 0), "x", "")</f>
        <v/>
      </c>
      <c r="H144" s="14" t="str">
        <f>IF((COUNTIF(DetailUniao!H975:H977,"x") &gt; 0), "x", "")</f>
        <v/>
      </c>
      <c r="I144" s="14" t="str">
        <f>IF((COUNTIF(DetailUniao!I975:I977,"x") &gt; 0), "x", "")</f>
        <v/>
      </c>
      <c r="J144" s="34" t="str">
        <f>IF((COUNTIF(DetailUniao!J975:J977,"x") &gt; 0), "x", "")</f>
        <v/>
      </c>
      <c r="K144" s="14" t="str">
        <f>IF((COUNTIF(DetailUniao!K975:K977,"x") &gt; 0), "x", "")</f>
        <v/>
      </c>
      <c r="L144" s="14" t="str">
        <f>IF((COUNTIF(DetailUniao!L975:L977,"x") &gt; 0), "x", "")</f>
        <v/>
      </c>
      <c r="M144" s="14" t="str">
        <f>IF((COUNTIF(DetailUniao!M975:M977,"x") &gt; 0), "x", "")</f>
        <v/>
      </c>
      <c r="N144" s="14" t="str">
        <f>IF((COUNTIF(DetailUniao!N975:N977,"x") &gt; 0), "x", "")</f>
        <v/>
      </c>
      <c r="O144" s="34" t="str">
        <f>IF((COUNTIF(DetailUniao!O975:O977,"x") &gt; 0), "x", "")</f>
        <v/>
      </c>
      <c r="P144" s="14" t="str">
        <f>IF((COUNTIF(DetailUniao!P975:P977,"x") &gt; 0), "x", "")</f>
        <v/>
      </c>
      <c r="Q144" s="14" t="str">
        <f>IF((COUNTIF(DetailUniao!Q975:Q977,"x") &gt; 0), "x", "")</f>
        <v/>
      </c>
      <c r="R144" s="14" t="str">
        <f>IF((COUNTIF(DetailUniao!R975:R977,"x") &gt; 0), "x", "")</f>
        <v/>
      </c>
      <c r="S144" s="14" t="str">
        <f>IF((COUNTIF(DetailUniao!S975:S977,"x") &gt; 0), "x", "")</f>
        <v/>
      </c>
      <c r="T144" s="14" t="str">
        <f>IF((COUNTIF(DetailUniao!T975:T977,"x") &gt; 0), "x", "")</f>
        <v/>
      </c>
      <c r="U144" s="34" t="str">
        <f>IF((COUNTIF(DetailUniao!U975:U977,"x") &gt; 0), "x", "")</f>
        <v/>
      </c>
      <c r="V144" s="14" t="str">
        <f>IF((COUNTIF(DetailUniao!V975:V977,"x") &gt; 0), "x", "")</f>
        <v/>
      </c>
      <c r="W144" s="14" t="str">
        <f>IF((COUNTIF(DetailUniao!W975:W977,"x") &gt; 0), "x", "")</f>
        <v/>
      </c>
      <c r="X144" s="14" t="str">
        <f>IF((COUNTIF(DetailUniao!X975:X977,"x") &gt; 0), "x", "")</f>
        <v/>
      </c>
      <c r="Y144" s="14" t="str">
        <f>IF((COUNTIF(DetailUniao!Y975:Y977,"x") &gt; 0), "x", "")</f>
        <v/>
      </c>
      <c r="Z144" s="34" t="str">
        <f>IF((COUNTIF(DetailUniao!Z975:Z977,"x") &gt; 0), "x", "")</f>
        <v/>
      </c>
      <c r="AA144" s="14" t="str">
        <f>IF((COUNTIF(DetailUniao!AA975:AA977,"x") &gt; 0), "x", "")</f>
        <v/>
      </c>
      <c r="AB144" s="14" t="str">
        <f>IF((COUNTIF(DetailUniao!AB975:AB977,"x") &gt; 0), "x", "")</f>
        <v/>
      </c>
      <c r="AC144" s="14" t="str">
        <f>IF((COUNTIF(DetailUniao!AC975:AC977,"x") &gt; 0), "x", "")</f>
        <v/>
      </c>
      <c r="AD144" s="14" t="str">
        <f>IF((COUNTIF(DetailUniao!AD975:AD977,"x") &gt; 0), "x", "")</f>
        <v/>
      </c>
      <c r="AE144" s="14" t="str">
        <f>IF((COUNTIF(DetailUniao!AE975:AE977,"x") &gt; 0), "x", "")</f>
        <v/>
      </c>
      <c r="AF144" s="34" t="str">
        <f>IF((COUNTIF(DetailUniao!AF975:AF977,"x") &gt; 0), "x", "")</f>
        <v/>
      </c>
      <c r="AG144" s="14" t="str">
        <f>IF((COUNTIF(DetailUniao!AG975:AG977,"x") &gt; 0), "x", "")</f>
        <v/>
      </c>
      <c r="AH144" s="14" t="str">
        <f>IF((COUNTIF(DetailUniao!AH975:AH977,"x") &gt; 0), "x", "")</f>
        <v/>
      </c>
      <c r="AI144" s="14" t="str">
        <f>IF((COUNTIF(DetailUniao!AI975:AI977,"x") &gt; 0), "x", "")</f>
        <v/>
      </c>
      <c r="AJ144" s="34" t="str">
        <f>IF((COUNTIF(DetailUniao!AJ975:AJ977,"x") &gt; 0), "x", "")</f>
        <v/>
      </c>
      <c r="AK144" s="14" t="str">
        <f>IF((COUNTIF(DetailUniao!AK975:AK977,"x") &gt; 0), "x", "")</f>
        <v/>
      </c>
    </row>
    <row r="145" spans="1:37" x14ac:dyDescent="0.2">
      <c r="H145" s="14"/>
      <c r="I145" s="14"/>
      <c r="K145" s="14"/>
      <c r="L145" s="14"/>
      <c r="M145" s="14"/>
      <c r="N145" s="14"/>
      <c r="P145" s="14"/>
      <c r="Q145" s="14"/>
      <c r="R145" s="14"/>
      <c r="S145" s="14"/>
      <c r="T145" s="14"/>
      <c r="V145" s="14"/>
      <c r="W145" s="14"/>
      <c r="X145" s="14"/>
      <c r="Y145" s="14"/>
      <c r="AA145" s="14"/>
      <c r="AB145" s="14"/>
      <c r="AC145" s="14"/>
      <c r="AD145" s="14"/>
      <c r="AE145" s="14"/>
      <c r="AG145" s="14"/>
      <c r="AH145" s="14"/>
      <c r="AI145" s="14"/>
      <c r="AK145" s="14"/>
    </row>
    <row r="146" spans="1:37" x14ac:dyDescent="0.2">
      <c r="A146" t="s">
        <v>373</v>
      </c>
      <c r="B146" t="s">
        <v>569</v>
      </c>
      <c r="C146">
        <v>11</v>
      </c>
      <c r="D146">
        <v>0</v>
      </c>
      <c r="E146" t="b">
        <f>AND(OR(DetailUniao!F980&gt;0,DetailUniao!C980&lt;&gt;1),OR(DetailUniao!F981&gt;0,DetailUniao!C981&lt;&gt;1),OR(DetailUniao!F982&gt;0,DetailUniao!C982&lt;&gt;1),OR(DetailUniao!F983&gt;0,DetailUniao!C983&lt;&gt;1),OR(DetailUniao!F984&gt;0,DetailUniao!C984&lt;&gt;1),OR(DetailUniao!F985&gt;0,DetailUniao!C985&lt;&gt;1),OR(DetailUniao!F986&gt;0,DetailUniao!C986&lt;&gt;1),OR(DetailUniao!F987&gt;0,DetailUniao!C987&lt;&gt;1),OR(DetailUniao!F988&gt;0,DetailUniao!C988&lt;&gt;1),OR(DetailUniao!F989&gt;0,DetailUniao!C989&lt;&gt;1),OR(DetailUniao!F990&gt;0,DetailUniao!C990&lt;&gt;1))</f>
        <v>1</v>
      </c>
      <c r="F146" t="b">
        <f>AND(OR(DetailUniao!F980&gt;0,DetailUniao!C980&lt;&gt;2),OR(DetailUniao!F981&gt;0,DetailUniao!C981&lt;&gt;2),OR(DetailUniao!F982&gt;0,DetailUniao!C982&lt;&gt;2),OR(DetailUniao!F983&gt;0,DetailUniao!C983&lt;&gt;2),OR(DetailUniao!F984&gt;0,DetailUniao!C984&lt;&gt;2),OR(DetailUniao!F985&gt;0,DetailUniao!C985&lt;&gt;2),OR(DetailUniao!F986&gt;0,DetailUniao!C986&lt;&gt;2),OR(DetailUniao!F987&gt;0,DetailUniao!C987&lt;&gt;2),OR(DetailUniao!F988&gt;0,DetailUniao!C988&lt;&gt;2),OR(DetailUniao!F989&gt;0,DetailUniao!C989&lt;&gt;2),OR(DetailUniao!F990&gt;0,DetailUniao!C990&lt;&gt;2))</f>
        <v>1</v>
      </c>
      <c r="G146" t="str">
        <f>IF((COUNTIF(DetailUniao!G979:G990,"x") &gt; 0), "x", "")</f>
        <v>x</v>
      </c>
      <c r="H146" s="14" t="str">
        <f>IF((COUNTIF(DetailUniao!H979:H990,"x") &gt; 0), "x", "")</f>
        <v/>
      </c>
      <c r="I146" s="14" t="str">
        <f>IF((COUNTIF(DetailUniao!I979:I990,"x") &gt; 0), "x", "")</f>
        <v/>
      </c>
      <c r="J146" s="34" t="str">
        <f>IF((COUNTIF(DetailUniao!J979:J990,"x") &gt; 0), "x", "")</f>
        <v/>
      </c>
      <c r="K146" s="14" t="str">
        <f>IF((COUNTIF(DetailUniao!K979:K990,"x") &gt; 0), "x", "")</f>
        <v>x</v>
      </c>
      <c r="L146" s="14" t="str">
        <f>IF((COUNTIF(DetailUniao!L979:L990,"x") &gt; 0), "x", "")</f>
        <v/>
      </c>
      <c r="M146" s="14" t="str">
        <f>IF((COUNTIF(DetailUniao!M979:M990,"x") &gt; 0), "x", "")</f>
        <v/>
      </c>
      <c r="N146" s="14" t="str">
        <f>IF((COUNTIF(DetailUniao!N979:N990,"x") &gt; 0), "x", "")</f>
        <v/>
      </c>
      <c r="O146" s="34" t="str">
        <f>IF((COUNTIF(DetailUniao!O979:O990,"x") &gt; 0), "x", "")</f>
        <v/>
      </c>
      <c r="P146" s="14" t="str">
        <f>IF((COUNTIF(DetailUniao!P979:P990,"x") &gt; 0), "x", "")</f>
        <v>x</v>
      </c>
      <c r="Q146" s="14" t="str">
        <f>IF((COUNTIF(DetailUniao!Q979:Q990,"x") &gt; 0), "x", "")</f>
        <v>x</v>
      </c>
      <c r="R146" s="14" t="str">
        <f>IF((COUNTIF(DetailUniao!R979:R990,"x") &gt; 0), "x", "")</f>
        <v/>
      </c>
      <c r="S146" s="14" t="str">
        <f>IF((COUNTIF(DetailUniao!S979:S990,"x") &gt; 0), "x", "")</f>
        <v/>
      </c>
      <c r="T146" s="14" t="str">
        <f>IF((COUNTIF(DetailUniao!T979:T990,"x") &gt; 0), "x", "")</f>
        <v/>
      </c>
      <c r="U146" s="34" t="str">
        <f>IF((COUNTIF(DetailUniao!U979:U990,"x") &gt; 0), "x", "")</f>
        <v/>
      </c>
      <c r="V146" s="14" t="str">
        <f>IF((COUNTIF(DetailUniao!V979:V990,"x") &gt; 0), "x", "")</f>
        <v/>
      </c>
      <c r="W146" s="14" t="str">
        <f>IF((COUNTIF(DetailUniao!W979:W990,"x") &gt; 0), "x", "")</f>
        <v>x</v>
      </c>
      <c r="X146" s="14" t="str">
        <f>IF((COUNTIF(DetailUniao!X979:X990,"x") &gt; 0), "x", "")</f>
        <v>x</v>
      </c>
      <c r="Y146" s="14" t="str">
        <f>IF((COUNTIF(DetailUniao!Y979:Y990,"x") &gt; 0), "x", "")</f>
        <v/>
      </c>
      <c r="Z146" s="34" t="str">
        <f>IF((COUNTIF(DetailUniao!Z979:Z990,"x") &gt; 0), "x", "")</f>
        <v/>
      </c>
      <c r="AA146" s="14" t="str">
        <f>IF((COUNTIF(DetailUniao!AA979:AA990,"x") &gt; 0), "x", "")</f>
        <v>x</v>
      </c>
      <c r="AB146" s="14" t="str">
        <f>IF((COUNTIF(DetailUniao!AB979:AB990,"x") &gt; 0), "x", "")</f>
        <v/>
      </c>
      <c r="AC146" s="14" t="str">
        <f>IF((COUNTIF(DetailUniao!AC979:AC990,"x") &gt; 0), "x", "")</f>
        <v>x</v>
      </c>
      <c r="AD146" s="14" t="str">
        <f>IF((COUNTIF(DetailUniao!AD979:AD990,"x") &gt; 0), "x", "")</f>
        <v>x</v>
      </c>
      <c r="AE146" s="14" t="str">
        <f>IF((COUNTIF(DetailUniao!AE979:AE990,"x") &gt; 0), "x", "")</f>
        <v/>
      </c>
      <c r="AF146" s="34" t="str">
        <f>IF((COUNTIF(DetailUniao!AF979:AF990,"x") &gt; 0), "x", "")</f>
        <v/>
      </c>
      <c r="AG146" s="14" t="str">
        <f>IF((COUNTIF(DetailUniao!AG979:AG990,"x") &gt; 0), "x", "")</f>
        <v/>
      </c>
      <c r="AH146" s="14" t="str">
        <f>IF((COUNTIF(DetailUniao!AH979:AH990,"x") &gt; 0), "x", "")</f>
        <v/>
      </c>
      <c r="AI146" s="14" t="str">
        <f>IF((COUNTIF(DetailUniao!AI979:AI990,"x") &gt; 0), "x", "")</f>
        <v/>
      </c>
      <c r="AJ146" s="34" t="str">
        <f>IF((COUNTIF(DetailUniao!AJ979:AJ990,"x") &gt; 0), "x", "")</f>
        <v/>
      </c>
      <c r="AK146" s="14" t="str">
        <f>IF((COUNTIF(DetailUniao!AK979:AK990,"x") &gt; 0), "x", "")</f>
        <v/>
      </c>
    </row>
    <row r="147" spans="1:37" x14ac:dyDescent="0.2">
      <c r="A147" t="s">
        <v>373</v>
      </c>
      <c r="B147" t="s">
        <v>680</v>
      </c>
      <c r="C147">
        <v>10</v>
      </c>
      <c r="D147">
        <v>0</v>
      </c>
      <c r="E147" t="b">
        <f>AND(OR(DetailUniao!F993&gt;0,DetailUniao!C993&lt;&gt;1),OR(DetailUniao!F994&gt;0,DetailUniao!C994&lt;&gt;1),OR(DetailUniao!F995&gt;0,DetailUniao!C995&lt;&gt;1),OR(DetailUniao!F996&gt;0,DetailUniao!C996&lt;&gt;1),OR(DetailUniao!F997&gt;0,DetailUniao!C997&lt;&gt;1),OR(DetailUniao!F998&gt;0,DetailUniao!C998&lt;&gt;1),OR(DetailUniao!F999&gt;0,DetailUniao!C999&lt;&gt;1),OR(DetailUniao!F1000&gt;0,DetailUniao!C1000&lt;&gt;1),OR(DetailUniao!F1001&gt;0,DetailUniao!C1001&lt;&gt;1))</f>
        <v>1</v>
      </c>
      <c r="F147" t="b">
        <f>AND(OR(DetailUniao!F993&gt;0,DetailUniao!C993&lt;&gt;2),OR(DetailUniao!F994&gt;0,DetailUniao!C994&lt;&gt;2),OR(DetailUniao!F995&gt;0,DetailUniao!C995&lt;&gt;2),OR(DetailUniao!F996&gt;0,DetailUniao!C996&lt;&gt;2),OR(DetailUniao!F997&gt;0,DetailUniao!C997&lt;&gt;2),OR(DetailUniao!F998&gt;0,DetailUniao!C998&lt;&gt;2),OR(DetailUniao!F999&gt;0,DetailUniao!C999&lt;&gt;2),OR(DetailUniao!F1000&gt;0,DetailUniao!C1000&lt;&gt;2),OR(DetailUniao!F1001&gt;0,DetailUniao!C1001&lt;&gt;2))</f>
        <v>1</v>
      </c>
      <c r="G147" t="str">
        <f>IF((COUNTIF(DetailUniao!G992:G1001,"x") &gt; 0), "x", "")</f>
        <v>x</v>
      </c>
      <c r="H147" s="14" t="str">
        <f>IF((COUNTIF(DetailUniao!H992:H1001,"x") &gt; 0), "x", "")</f>
        <v/>
      </c>
      <c r="I147" s="14" t="str">
        <f>IF((COUNTIF(DetailUniao!I992:I1001,"x") &gt; 0), "x", "")</f>
        <v/>
      </c>
      <c r="J147" s="34" t="str">
        <f>IF((COUNTIF(DetailUniao!J992:J1001,"x") &gt; 0), "x", "")</f>
        <v/>
      </c>
      <c r="K147" s="14" t="str">
        <f>IF((COUNTIF(DetailUniao!K992:K1001,"x") &gt; 0), "x", "")</f>
        <v>x</v>
      </c>
      <c r="L147" s="14" t="str">
        <f>IF((COUNTIF(DetailUniao!L992:L1001,"x") &gt; 0), "x", "")</f>
        <v/>
      </c>
      <c r="M147" s="14" t="str">
        <f>IF((COUNTIF(DetailUniao!M992:M1001,"x") &gt; 0), "x", "")</f>
        <v/>
      </c>
      <c r="N147" s="14" t="str">
        <f>IF((COUNTIF(DetailUniao!N992:N1001,"x") &gt; 0), "x", "")</f>
        <v/>
      </c>
      <c r="O147" s="34" t="str">
        <f>IF((COUNTIF(DetailUniao!O992:O1001,"x") &gt; 0), "x", "")</f>
        <v/>
      </c>
      <c r="P147" s="14" t="str">
        <f>IF((COUNTIF(DetailUniao!P992:P1001,"x") &gt; 0), "x", "")</f>
        <v/>
      </c>
      <c r="Q147" s="14" t="str">
        <f>IF((COUNTIF(DetailUniao!Q992:Q1001,"x") &gt; 0), "x", "")</f>
        <v/>
      </c>
      <c r="R147" s="14" t="str">
        <f>IF((COUNTIF(DetailUniao!R992:R1001,"x") &gt; 0), "x", "")</f>
        <v/>
      </c>
      <c r="S147" s="14" t="str">
        <f>IF((COUNTIF(DetailUniao!S992:S1001,"x") &gt; 0), "x", "")</f>
        <v/>
      </c>
      <c r="T147" s="14" t="str">
        <f>IF((COUNTIF(DetailUniao!T992:T1001,"x") &gt; 0), "x", "")</f>
        <v/>
      </c>
      <c r="U147" s="34" t="str">
        <f>IF((COUNTIF(DetailUniao!U992:U1001,"x") &gt; 0), "x", "")</f>
        <v/>
      </c>
      <c r="V147" s="14" t="str">
        <f>IF((COUNTIF(DetailUniao!V992:V1001,"x") &gt; 0), "x", "")</f>
        <v/>
      </c>
      <c r="W147" s="14" t="str">
        <f>IF((COUNTIF(DetailUniao!W992:W1001,"x") &gt; 0), "x", "")</f>
        <v/>
      </c>
      <c r="X147" s="14" t="str">
        <f>IF((COUNTIF(DetailUniao!X992:X1001,"x") &gt; 0), "x", "")</f>
        <v/>
      </c>
      <c r="Y147" s="14" t="str">
        <f>IF((COUNTIF(DetailUniao!Y992:Y1001,"x") &gt; 0), "x", "")</f>
        <v/>
      </c>
      <c r="Z147" s="34" t="str">
        <f>IF((COUNTIF(DetailUniao!Z992:Z1001,"x") &gt; 0), "x", "")</f>
        <v/>
      </c>
      <c r="AA147" s="14" t="str">
        <f>IF((COUNTIF(DetailUniao!AA992:AA1001,"x") &gt; 0), "x", "")</f>
        <v/>
      </c>
      <c r="AB147" s="14" t="str">
        <f>IF((COUNTIF(DetailUniao!AB992:AB1001,"x") &gt; 0), "x", "")</f>
        <v/>
      </c>
      <c r="AC147" s="14" t="str">
        <f>IF((COUNTIF(DetailUniao!AC992:AC1001,"x") &gt; 0), "x", "")</f>
        <v/>
      </c>
      <c r="AD147" s="14" t="str">
        <f>IF((COUNTIF(DetailUniao!AD992:AD1001,"x") &gt; 0), "x", "")</f>
        <v/>
      </c>
      <c r="AE147" s="14" t="str">
        <f>IF((COUNTIF(DetailUniao!AE992:AE1001,"x") &gt; 0), "x", "")</f>
        <v/>
      </c>
      <c r="AF147" s="34" t="str">
        <f>IF((COUNTIF(DetailUniao!AF992:AF1001,"x") &gt; 0), "x", "")</f>
        <v/>
      </c>
      <c r="AG147" s="14" t="str">
        <f>IF((COUNTIF(DetailUniao!AG992:AG1001,"x") &gt; 0), "x", "")</f>
        <v/>
      </c>
      <c r="AH147" s="14" t="str">
        <f>IF((COUNTIF(DetailUniao!AH992:AH1001,"x") &gt; 0), "x", "")</f>
        <v/>
      </c>
      <c r="AI147" s="14" t="str">
        <f>IF((COUNTIF(DetailUniao!AI992:AI1001,"x") &gt; 0), "x", "")</f>
        <v/>
      </c>
      <c r="AJ147" s="34" t="str">
        <f>IF((COUNTIF(DetailUniao!AJ992:AJ1001,"x") &gt; 0), "x", "")</f>
        <v/>
      </c>
      <c r="AK147" s="14" t="str">
        <f>IF((COUNTIF(DetailUniao!AK992:AK1001,"x") &gt; 0), "x", "")</f>
        <v/>
      </c>
    </row>
    <row r="148" spans="1:37" x14ac:dyDescent="0.2">
      <c r="A148" t="s">
        <v>373</v>
      </c>
      <c r="B148" t="s">
        <v>537</v>
      </c>
      <c r="C148">
        <v>12</v>
      </c>
      <c r="D148">
        <v>0</v>
      </c>
      <c r="E148" t="b">
        <f>AND(OR(DetailUniao!F1004&gt;0,DetailUniao!C1004&lt;&gt;1),OR(DetailUniao!F1005&gt;0,DetailUniao!C1005&lt;&gt;1),OR(DetailUniao!F1006&gt;0,DetailUniao!C1006&lt;&gt;1),OR(DetailUniao!F1007&gt;0,DetailUniao!C1007&lt;&gt;1),OR(DetailUniao!F1008&gt;0,DetailUniao!C1008&lt;&gt;1),OR(DetailUniao!F1009&gt;0,DetailUniao!C1009&lt;&gt;1))</f>
        <v>1</v>
      </c>
      <c r="F148" t="b">
        <f>AND(OR(DetailUniao!F1004&gt;0,DetailUniao!C1004&lt;&gt;2),OR(DetailUniao!F1005&gt;0,DetailUniao!C1005&lt;&gt;2),OR(DetailUniao!F1006&gt;0,DetailUniao!C1006&lt;&gt;2),OR(DetailUniao!F1007&gt;0,DetailUniao!C1007&lt;&gt;2),OR(DetailUniao!F1008&gt;0,DetailUniao!C1008&lt;&gt;2),OR(DetailUniao!F1009&gt;0,DetailUniao!C1009&lt;&gt;2))</f>
        <v>1</v>
      </c>
      <c r="G148" t="str">
        <f>IF((COUNTIF(DetailUniao!G1003:G1009,"x") &gt; 0), "x", "")</f>
        <v/>
      </c>
      <c r="H148" s="14" t="str">
        <f>IF((COUNTIF(DetailUniao!H1003:H1009,"x") &gt; 0), "x", "")</f>
        <v/>
      </c>
      <c r="I148" s="14" t="str">
        <f>IF((COUNTIF(DetailUniao!I1003:I1009,"x") &gt; 0), "x", "")</f>
        <v/>
      </c>
      <c r="J148" s="34" t="str">
        <f>IF((COUNTIF(DetailUniao!J1003:J1009,"x") &gt; 0), "x", "")</f>
        <v/>
      </c>
      <c r="K148" s="14" t="str">
        <f>IF((COUNTIF(DetailUniao!K1003:K1009,"x") &gt; 0), "x", "")</f>
        <v>x</v>
      </c>
      <c r="L148" s="14" t="str">
        <f>IF((COUNTIF(DetailUniao!L1003:L1009,"x") &gt; 0), "x", "")</f>
        <v/>
      </c>
      <c r="M148" s="14" t="str">
        <f>IF((COUNTIF(DetailUniao!M1003:M1009,"x") &gt; 0), "x", "")</f>
        <v/>
      </c>
      <c r="N148" s="14" t="str">
        <f>IF((COUNTIF(DetailUniao!N1003:N1009,"x") &gt; 0), "x", "")</f>
        <v/>
      </c>
      <c r="O148" s="34" t="str">
        <f>IF((COUNTIF(DetailUniao!O1003:O1009,"x") &gt; 0), "x", "")</f>
        <v/>
      </c>
      <c r="P148" s="14" t="str">
        <f>IF((COUNTIF(DetailUniao!P1003:P1009,"x") &gt; 0), "x", "")</f>
        <v/>
      </c>
      <c r="Q148" s="14" t="str">
        <f>IF((COUNTIF(DetailUniao!Q1003:Q1009,"x") &gt; 0), "x", "")</f>
        <v>x</v>
      </c>
      <c r="R148" s="14" t="str">
        <f>IF((COUNTIF(DetailUniao!R1003:R1009,"x") &gt; 0), "x", "")</f>
        <v/>
      </c>
      <c r="S148" s="14" t="str">
        <f>IF((COUNTIF(DetailUniao!S1003:S1009,"x") &gt; 0), "x", "")</f>
        <v/>
      </c>
      <c r="T148" s="14" t="str">
        <f>IF((COUNTIF(DetailUniao!T1003:T1009,"x") &gt; 0), "x", "")</f>
        <v/>
      </c>
      <c r="U148" s="34" t="str">
        <f>IF((COUNTIF(DetailUniao!U1003:U1009,"x") &gt; 0), "x", "")</f>
        <v/>
      </c>
      <c r="V148" s="14" t="str">
        <f>IF((COUNTIF(DetailUniao!V1003:V1009,"x") &gt; 0), "x", "")</f>
        <v/>
      </c>
      <c r="W148" s="14" t="str">
        <f>IF((COUNTIF(DetailUniao!W1003:W1009,"x") &gt; 0), "x", "")</f>
        <v/>
      </c>
      <c r="X148" s="14" t="str">
        <f>IF((COUNTIF(DetailUniao!X1003:X1009,"x") &gt; 0), "x", "")</f>
        <v/>
      </c>
      <c r="Y148" s="14" t="str">
        <f>IF((COUNTIF(DetailUniao!Y1003:Y1009,"x") &gt; 0), "x", "")</f>
        <v/>
      </c>
      <c r="Z148" s="34" t="str">
        <f>IF((COUNTIF(DetailUniao!Z1003:Z1009,"x") &gt; 0), "x", "")</f>
        <v/>
      </c>
      <c r="AA148" s="14" t="str">
        <f>IF((COUNTIF(DetailUniao!AA1003:AA1009,"x") &gt; 0), "x", "")</f>
        <v/>
      </c>
      <c r="AB148" s="14" t="str">
        <f>IF((COUNTIF(DetailUniao!AB1003:AB1009,"x") &gt; 0), "x", "")</f>
        <v/>
      </c>
      <c r="AC148" s="14" t="str">
        <f>IF((COUNTIF(DetailUniao!AC1003:AC1009,"x") &gt; 0), "x", "")</f>
        <v/>
      </c>
      <c r="AD148" s="14" t="str">
        <f>IF((COUNTIF(DetailUniao!AD1003:AD1009,"x") &gt; 0), "x", "")</f>
        <v/>
      </c>
      <c r="AE148" s="14" t="str">
        <f>IF((COUNTIF(DetailUniao!AE1003:AE1009,"x") &gt; 0), "x", "")</f>
        <v/>
      </c>
      <c r="AF148" s="34" t="str">
        <f>IF((COUNTIF(DetailUniao!AF1003:AF1009,"x") &gt; 0), "x", "")</f>
        <v/>
      </c>
      <c r="AG148" s="14" t="str">
        <f>IF((COUNTIF(DetailUniao!AG1003:AG1009,"x") &gt; 0), "x", "")</f>
        <v/>
      </c>
      <c r="AH148" s="14" t="str">
        <f>IF((COUNTIF(DetailUniao!AH1003:AH1009,"x") &gt; 0), "x", "")</f>
        <v/>
      </c>
      <c r="AI148" s="14" t="str">
        <f>IF((COUNTIF(DetailUniao!AI1003:AI1009,"x") &gt; 0), "x", "")</f>
        <v/>
      </c>
      <c r="AJ148" s="34" t="str">
        <f>IF((COUNTIF(DetailUniao!AJ1003:AJ1009,"x") &gt; 0), "x", "")</f>
        <v/>
      </c>
      <c r="AK148" s="14" t="str">
        <f>IF((COUNTIF(DetailUniao!AK1003:AK1009,"x") &gt; 0), "x", "")</f>
        <v/>
      </c>
    </row>
    <row r="149" spans="1:37" x14ac:dyDescent="0.2">
      <c r="A149" t="s">
        <v>373</v>
      </c>
      <c r="B149" t="s">
        <v>362</v>
      </c>
      <c r="C149">
        <v>10</v>
      </c>
      <c r="D149">
        <v>0</v>
      </c>
      <c r="E149" t="b">
        <f>AND(OR(DetailUniao!F1012&gt;0,DetailUniao!C1012&lt;&gt;1),OR(DetailUniao!F1013&gt;0,DetailUniao!C1013&lt;&gt;1),OR(DetailUniao!F1014&gt;0,DetailUniao!C1014&lt;&gt;1),OR(DetailUniao!F1015&gt;0,DetailUniao!C1015&lt;&gt;1),OR(DetailUniao!F1016&gt;0,DetailUniao!C1016&lt;&gt;1),OR(DetailUniao!F1017&gt;0,DetailUniao!C1017&lt;&gt;1),OR(DetailUniao!F1018&gt;0,DetailUniao!C1018&lt;&gt;1),OR(DetailUniao!F1019&gt;0,DetailUniao!C1019&lt;&gt;1),OR(DetailUniao!F1020&gt;0,DetailUniao!C1020&lt;&gt;1),OR(DetailUniao!F1021&gt;0,DetailUniao!C1021&lt;&gt;1),OR(DetailUniao!F1022&gt;0,DetailUniao!C1022&lt;&gt;1),OR(DetailUniao!F1023&gt;0,DetailUniao!C1023&lt;&gt;1),OR(DetailUniao!F1024&gt;0,DetailUniao!C1024&lt;&gt;1))</f>
        <v>0</v>
      </c>
      <c r="F149" t="b">
        <f>AND(OR(DetailUniao!F1012&gt;0,DetailUniao!C1012&lt;&gt;2),OR(DetailUniao!F1013&gt;0,DetailUniao!C1013&lt;&gt;2),OR(DetailUniao!F1014&gt;0,DetailUniao!C1014&lt;&gt;2),OR(DetailUniao!F1015&gt;0,DetailUniao!C1015&lt;&gt;2),OR(DetailUniao!F1016&gt;0,DetailUniao!C1016&lt;&gt;2),OR(DetailUniao!F1017&gt;0,DetailUniao!C1017&lt;&gt;2),OR(DetailUniao!F1018&gt;0,DetailUniao!C1018&lt;&gt;2),OR(DetailUniao!F1019&gt;0,DetailUniao!C1019&lt;&gt;2),OR(DetailUniao!F1020&gt;0,DetailUniao!C1020&lt;&gt;2),OR(DetailUniao!F1021&gt;0,DetailUniao!C1021&lt;&gt;2),OR(DetailUniao!F1022&gt;0,DetailUniao!C1022&lt;&gt;2),OR(DetailUniao!F1023&gt;0,DetailUniao!C1023&lt;&gt;2),OR(DetailUniao!F1024&gt;0,DetailUniao!C1024&lt;&gt;2))</f>
        <v>1</v>
      </c>
      <c r="G149" t="str">
        <f>IF((COUNTIF(DetailUniao!G1011:G1024,"x") &gt; 0), "x", "")</f>
        <v>x</v>
      </c>
      <c r="H149" s="14" t="str">
        <f>IF((COUNTIF(DetailUniao!H1011:H1024,"x") &gt; 0), "x", "")</f>
        <v/>
      </c>
      <c r="I149" s="14" t="str">
        <f>IF((COUNTIF(DetailUniao!I1011:I1024,"x") &gt; 0), "x", "")</f>
        <v/>
      </c>
      <c r="J149" s="34" t="str">
        <f>IF((COUNTIF(DetailUniao!J1011:J1024,"x") &gt; 0), "x", "")</f>
        <v/>
      </c>
      <c r="K149" s="14" t="str">
        <f>IF((COUNTIF(DetailUniao!K1011:K1024,"x") &gt; 0), "x", "")</f>
        <v>x</v>
      </c>
      <c r="L149" s="14" t="str">
        <f>IF((COUNTIF(DetailUniao!L1011:L1024,"x") &gt; 0), "x", "")</f>
        <v/>
      </c>
      <c r="M149" s="14" t="str">
        <f>IF((COUNTIF(DetailUniao!M1011:M1024,"x") &gt; 0), "x", "")</f>
        <v/>
      </c>
      <c r="N149" s="14" t="str">
        <f>IF((COUNTIF(DetailUniao!N1011:N1024,"x") &gt; 0), "x", "")</f>
        <v/>
      </c>
      <c r="O149" s="34" t="str">
        <f>IF((COUNTIF(DetailUniao!O1011:O1024,"x") &gt; 0), "x", "")</f>
        <v/>
      </c>
      <c r="P149" s="14" t="str">
        <f>IF((COUNTIF(DetailUniao!P1011:P1024,"x") &gt; 0), "x", "")</f>
        <v>x</v>
      </c>
      <c r="Q149" s="14" t="str">
        <f>IF((COUNTIF(DetailUniao!Q1011:Q1024,"x") &gt; 0), "x", "")</f>
        <v>x</v>
      </c>
      <c r="R149" s="14" t="str">
        <f>IF((COUNTIF(DetailUniao!R1011:R1024,"x") &gt; 0), "x", "")</f>
        <v/>
      </c>
      <c r="S149" s="14" t="str">
        <f>IF((COUNTIF(DetailUniao!S1011:S1024,"x") &gt; 0), "x", "")</f>
        <v/>
      </c>
      <c r="T149" s="14" t="str">
        <f>IF((COUNTIF(DetailUniao!T1011:T1024,"x") &gt; 0), "x", "")</f>
        <v/>
      </c>
      <c r="U149" s="34" t="str">
        <f>IF((COUNTIF(DetailUniao!U1011:U1024,"x") &gt; 0), "x", "")</f>
        <v/>
      </c>
      <c r="V149" s="14" t="str">
        <f>IF((COUNTIF(DetailUniao!V1011:V1024,"x") &gt; 0), "x", "")</f>
        <v/>
      </c>
      <c r="W149" s="14" t="str">
        <f>IF((COUNTIF(DetailUniao!W1011:W1024,"x") &gt; 0), "x", "")</f>
        <v>x</v>
      </c>
      <c r="X149" s="14" t="str">
        <f>IF((COUNTIF(DetailUniao!X1011:X1024,"x") &gt; 0), "x", "")</f>
        <v/>
      </c>
      <c r="Y149" s="14" t="str">
        <f>IF((COUNTIF(DetailUniao!Y1011:Y1024,"x") &gt; 0), "x", "")</f>
        <v/>
      </c>
      <c r="Z149" s="34" t="str">
        <f>IF((COUNTIF(DetailUniao!Z1011:Z1024,"x") &gt; 0), "x", "")</f>
        <v/>
      </c>
      <c r="AA149" s="14" t="str">
        <f>IF((COUNTIF(DetailUniao!AA1011:AA1024,"x") &gt; 0), "x", "")</f>
        <v/>
      </c>
      <c r="AB149" s="14" t="str">
        <f>IF((COUNTIF(DetailUniao!AB1011:AB1024,"x") &gt; 0), "x", "")</f>
        <v/>
      </c>
      <c r="AC149" s="14" t="str">
        <f>IF((COUNTIF(DetailUniao!AC1011:AC1024,"x") &gt; 0), "x", "")</f>
        <v>x</v>
      </c>
      <c r="AD149" s="14" t="str">
        <f>IF((COUNTIF(DetailUniao!AD1011:AD1024,"x") &gt; 0), "x", "")</f>
        <v/>
      </c>
      <c r="AE149" s="14" t="str">
        <f>IF((COUNTIF(DetailUniao!AE1011:AE1024,"x") &gt; 0), "x", "")</f>
        <v/>
      </c>
      <c r="AF149" s="34" t="str">
        <f>IF((COUNTIF(DetailUniao!AF1011:AF1024,"x") &gt; 0), "x", "")</f>
        <v/>
      </c>
      <c r="AG149" s="14" t="str">
        <f>IF((COUNTIF(DetailUniao!AG1011:AG1024,"x") &gt; 0), "x", "")</f>
        <v>x</v>
      </c>
      <c r="AH149" s="14" t="str">
        <f>IF((COUNTIF(DetailUniao!AH1011:AH1024,"x") &gt; 0), "x", "")</f>
        <v/>
      </c>
      <c r="AI149" s="14" t="str">
        <f>IF((COUNTIF(DetailUniao!AI1011:AI1024,"x") &gt; 0), "x", "")</f>
        <v/>
      </c>
      <c r="AJ149" s="34" t="str">
        <f>IF((COUNTIF(DetailUniao!AJ1011:AJ1024,"x") &gt; 0), "x", "")</f>
        <v/>
      </c>
      <c r="AK149" s="14" t="str">
        <f>IF((COUNTIF(DetailUniao!AK1011:AK1024,"x") &gt; 0), "x", "")</f>
        <v/>
      </c>
    </row>
    <row r="150" spans="1:37" x14ac:dyDescent="0.2">
      <c r="H150" s="14"/>
      <c r="I150" s="14"/>
      <c r="K150" s="14"/>
      <c r="L150" s="14"/>
      <c r="M150" s="14"/>
      <c r="N150" s="14"/>
      <c r="P150" s="14"/>
      <c r="Q150" s="14"/>
      <c r="R150" s="14"/>
      <c r="S150" s="14"/>
      <c r="T150" s="14"/>
      <c r="V150" s="14"/>
      <c r="W150" s="14"/>
      <c r="X150" s="14"/>
      <c r="Y150" s="14"/>
      <c r="AA150" s="14"/>
      <c r="AB150" s="14"/>
      <c r="AC150" s="14"/>
      <c r="AD150" s="14"/>
      <c r="AE150" s="14"/>
      <c r="AG150" s="14"/>
      <c r="AH150" s="14"/>
      <c r="AI150" s="14"/>
      <c r="AK150" s="14"/>
    </row>
    <row r="151" spans="1:37" x14ac:dyDescent="0.2">
      <c r="A151" t="s">
        <v>647</v>
      </c>
      <c r="B151" t="s">
        <v>694</v>
      </c>
      <c r="C151">
        <v>2</v>
      </c>
      <c r="D151">
        <v>1</v>
      </c>
      <c r="E151" t="b">
        <f>AND(OR(DetailUniao!F1027&gt;0,DetailUniao!C1027&lt;&gt;1),OR(DetailUniao!F1028&gt;0,DetailUniao!C1028&lt;&gt;1),OR(DetailUniao!F1029&gt;0,DetailUniao!C1029&lt;&gt;1),OR(DetailUniao!F1030&gt;0,DetailUniao!C1030&lt;&gt;1),OR(DetailUniao!F1031&gt;0,DetailUniao!C1031&lt;&gt;1),OR(DetailUniao!F1032&gt;0,DetailUniao!C1032&lt;&gt;1),OR(DetailUniao!F1033&gt;0,DetailUniao!C1033&lt;&gt;1),OR(DetailUniao!F1034&gt;0,DetailUniao!C1034&lt;&gt;1),OR(DetailUniao!F1035&gt;0,DetailUniao!C1035&lt;&gt;1),OR(DetailUniao!F1036&gt;0,DetailUniao!C1036&lt;&gt;1),OR(DetailUniao!F1037&gt;0,DetailUniao!C1037&lt;&gt;1),OR(DetailUniao!F1038&gt;0,DetailUniao!C1038&lt;&gt;1),OR(DetailUniao!F1039&gt;0,DetailUniao!C1039&lt;&gt;1),OR(DetailUniao!F1040&gt;0,DetailUniao!C1040&lt;&gt;1))</f>
        <v>1</v>
      </c>
      <c r="F151" t="b">
        <f>AND(OR(DetailUniao!F1027&gt;0,DetailUniao!C1027&lt;&gt;2),OR(DetailUniao!F1028&gt;0,DetailUniao!C1028&lt;&gt;2),OR(DetailUniao!F1029&gt;0,DetailUniao!C1029&lt;&gt;2),OR(DetailUniao!F1030&gt;0,DetailUniao!C1030&lt;&gt;2),OR(DetailUniao!F1031&gt;0,DetailUniao!C1031&lt;&gt;2),OR(DetailUniao!F1032&gt;0,DetailUniao!C1032&lt;&gt;2),OR(DetailUniao!F1033&gt;0,DetailUniao!C1033&lt;&gt;2),OR(DetailUniao!F1034&gt;0,DetailUniao!C1034&lt;&gt;2),OR(DetailUniao!F1035&gt;0,DetailUniao!C1035&lt;&gt;2),OR(DetailUniao!F1036&gt;0,DetailUniao!C1036&lt;&gt;2),OR(DetailUniao!F1037&gt;0,DetailUniao!C1037&lt;&gt;2),OR(DetailUniao!F1038&gt;0,DetailUniao!C1038&lt;&gt;2),OR(DetailUniao!F1039&gt;0,DetailUniao!C1039&lt;&gt;2),OR(DetailUniao!F1040&gt;0,DetailUniao!C1040&lt;&gt;2))</f>
        <v>0</v>
      </c>
      <c r="G151" t="str">
        <f>IF((COUNTIF(DetailUniao!G1026:G1040,"x") &gt; 0), "x", "")</f>
        <v/>
      </c>
      <c r="H151" s="14" t="str">
        <f>IF((COUNTIF(DetailUniao!H1026:H1040,"x") &gt; 0), "x", "")</f>
        <v/>
      </c>
      <c r="I151" s="14" t="str">
        <f>IF((COUNTIF(DetailUniao!I1026:I1040,"x") &gt; 0), "x", "")</f>
        <v/>
      </c>
      <c r="J151" s="34" t="str">
        <f>IF((COUNTIF(DetailUniao!J1026:J1040,"x") &gt; 0), "x", "")</f>
        <v/>
      </c>
      <c r="K151" s="14" t="str">
        <f>IF((COUNTIF(DetailUniao!K1026:K1040,"x") &gt; 0), "x", "")</f>
        <v/>
      </c>
      <c r="L151" s="14" t="str">
        <f>IF((COUNTIF(DetailUniao!L1026:L1040,"x") &gt; 0), "x", "")</f>
        <v/>
      </c>
      <c r="M151" s="14" t="str">
        <f>IF((COUNTIF(DetailUniao!M1026:M1040,"x") &gt; 0), "x", "")</f>
        <v/>
      </c>
      <c r="N151" s="14" t="str">
        <f>IF((COUNTIF(DetailUniao!N1026:N1040,"x") &gt; 0), "x", "")</f>
        <v/>
      </c>
      <c r="O151" s="34" t="str">
        <f>IF((COUNTIF(DetailUniao!O1026:O1040,"x") &gt; 0), "x", "")</f>
        <v/>
      </c>
      <c r="P151" s="14" t="str">
        <f>IF((COUNTIF(DetailUniao!P1026:P1040,"x") &gt; 0), "x", "")</f>
        <v/>
      </c>
      <c r="Q151" s="14" t="str">
        <f>IF((COUNTIF(DetailUniao!Q1026:Q1040,"x") &gt; 0), "x", "")</f>
        <v/>
      </c>
      <c r="R151" s="14" t="str">
        <f>IF((COUNTIF(DetailUniao!R1026:R1040,"x") &gt; 0), "x", "")</f>
        <v/>
      </c>
      <c r="S151" s="14" t="str">
        <f>IF((COUNTIF(DetailUniao!S1026:S1040,"x") &gt; 0), "x", "")</f>
        <v/>
      </c>
      <c r="T151" s="14" t="str">
        <f>IF((COUNTIF(DetailUniao!T1026:T1040,"x") &gt; 0), "x", "")</f>
        <v/>
      </c>
      <c r="U151" s="34" t="str">
        <f>IF((COUNTIF(DetailUniao!U1026:U1040,"x") &gt; 0), "x", "")</f>
        <v/>
      </c>
      <c r="V151" s="14" t="str">
        <f>IF((COUNTIF(DetailUniao!V1026:V1040,"x") &gt; 0), "x", "")</f>
        <v/>
      </c>
      <c r="W151" s="14" t="str">
        <f>IF((COUNTIF(DetailUniao!W1026:W1040,"x") &gt; 0), "x", "")</f>
        <v/>
      </c>
      <c r="X151" s="14" t="str">
        <f>IF((COUNTIF(DetailUniao!X1026:X1040,"x") &gt; 0), "x", "")</f>
        <v/>
      </c>
      <c r="Y151" s="14" t="str">
        <f>IF((COUNTIF(DetailUniao!Y1026:Y1040,"x") &gt; 0), "x", "")</f>
        <v/>
      </c>
      <c r="Z151" s="34" t="str">
        <f>IF((COUNTIF(DetailUniao!Z1026:Z1040,"x") &gt; 0), "x", "")</f>
        <v/>
      </c>
      <c r="AA151" s="14" t="str">
        <f>IF((COUNTIF(DetailUniao!AA1026:AA1040,"x") &gt; 0), "x", "")</f>
        <v/>
      </c>
      <c r="AB151" s="14" t="str">
        <f>IF((COUNTIF(DetailUniao!AB1026:AB1040,"x") &gt; 0), "x", "")</f>
        <v/>
      </c>
      <c r="AC151" s="14" t="str">
        <f>IF((COUNTIF(DetailUniao!AC1026:AC1040,"x") &gt; 0), "x", "")</f>
        <v/>
      </c>
      <c r="AD151" s="14" t="str">
        <f>IF((COUNTIF(DetailUniao!AD1026:AD1040,"x") &gt; 0), "x", "")</f>
        <v/>
      </c>
      <c r="AE151" s="14" t="str">
        <f>IF((COUNTIF(DetailUniao!AE1026:AE1040,"x") &gt; 0), "x", "")</f>
        <v/>
      </c>
      <c r="AF151" s="34" t="str">
        <f>IF((COUNTIF(DetailUniao!AF1026:AF1040,"x") &gt; 0), "x", "")</f>
        <v/>
      </c>
      <c r="AG151" s="14" t="str">
        <f>IF((COUNTIF(DetailUniao!AG1026:AG1040,"x") &gt; 0), "x", "")</f>
        <v>x</v>
      </c>
      <c r="AH151" s="14" t="str">
        <f>IF((COUNTIF(DetailUniao!AH1026:AH1040,"x") &gt; 0), "x", "")</f>
        <v/>
      </c>
      <c r="AI151" s="14" t="str">
        <f>IF((COUNTIF(DetailUniao!AI1026:AI1040,"x") &gt; 0), "x", "")</f>
        <v/>
      </c>
      <c r="AJ151" s="34" t="str">
        <f>IF((COUNTIF(DetailUniao!AJ1026:AJ1040,"x") &gt; 0), "x", "")</f>
        <v/>
      </c>
      <c r="AK151" s="14" t="str">
        <f>IF((COUNTIF(DetailUniao!AK1026:AK1040,"x") &gt; 0), "x", "")</f>
        <v/>
      </c>
    </row>
    <row r="152" spans="1:37" x14ac:dyDescent="0.2">
      <c r="A152" t="s">
        <v>647</v>
      </c>
      <c r="B152" t="s">
        <v>709</v>
      </c>
      <c r="C152">
        <v>0</v>
      </c>
      <c r="D152">
        <v>2</v>
      </c>
      <c r="E152" t="b">
        <f>AND(OR(DetailUniao!F1043&gt;0,DetailUniao!C1043&lt;&gt;1),OR(DetailUniao!F1044&gt;0,DetailUniao!C1044&lt;&gt;1),OR(DetailUniao!F1045&gt;0,DetailUniao!C1045&lt;&gt;1),OR(DetailUniao!F1046&gt;0,DetailUniao!C1046&lt;&gt;1),OR(DetailUniao!F1047&gt;0,DetailUniao!C1047&lt;&gt;1),OR(DetailUniao!F1048&gt;0,DetailUniao!C1048&lt;&gt;1),OR(DetailUniao!F1049&gt;0,DetailUniao!C1049&lt;&gt;1),OR(DetailUniao!F1050&gt;0,DetailUniao!C1050&lt;&gt;1),OR(DetailUniao!F1051&gt;0,DetailUniao!C1051&lt;&gt;1),OR(DetailUniao!F1052&gt;0,DetailUniao!C1052&lt;&gt;1),OR(DetailUniao!F1053&gt;0,DetailUniao!C1053&lt;&gt;1),OR(DetailUniao!F1054&gt;0,DetailUniao!C1054&lt;&gt;1),OR(DetailUniao!F1055&gt;0,DetailUniao!C1055&lt;&gt;1),OR(DetailUniao!F1056&gt;0,DetailUniao!C1056&lt;&gt;1),OR(DetailUniao!F1057&gt;0,DetailUniao!C1057&lt;&gt;1),OR(DetailUniao!F1058&gt;0,DetailUniao!C1058&lt;&gt;1),OR(DetailUniao!F1059&gt;0,DetailUniao!C1059&lt;&gt;1),OR(DetailUniao!F1060&gt;0,DetailUniao!C1060&lt;&gt;1),OR(DetailUniao!F1061&gt;0,DetailUniao!C1061&lt;&gt;1),OR(DetailUniao!F1062&gt;0,DetailUniao!C1062&lt;&gt;1),OR(DetailUniao!F1063&gt;0,DetailUniao!C1063&lt;&gt;1),OR(DetailUniao!F1064&gt;0,DetailUniao!C1064&lt;&gt;1),OR(DetailUniao!F1065&gt;0,DetailUniao!C1065&lt;&gt;1),OR(DetailUniao!F1066&gt;0,DetailUniao!C1066&lt;&gt;1),OR(DetailUniao!F1067&gt;0,DetailUniao!C1067&lt;&gt;1))</f>
        <v>1</v>
      </c>
      <c r="F152" t="b">
        <f>AND(OR(DetailUniao!F1043&gt;0,DetailUniao!C1043&lt;&gt;2),OR(DetailUniao!F1044&gt;0,DetailUniao!C1044&lt;&gt;2),OR(DetailUniao!F1045&gt;0,DetailUniao!C1045&lt;&gt;2),OR(DetailUniao!F1046&gt;0,DetailUniao!C1046&lt;&gt;2),OR(DetailUniao!F1047&gt;0,DetailUniao!C1047&lt;&gt;2),OR(DetailUniao!F1048&gt;0,DetailUniao!C1048&lt;&gt;2),OR(DetailUniao!F1049&gt;0,DetailUniao!C1049&lt;&gt;2),OR(DetailUniao!F1050&gt;0,DetailUniao!C1050&lt;&gt;2),OR(DetailUniao!F1051&gt;0,DetailUniao!C1051&lt;&gt;2),OR(DetailUniao!F1052&gt;0,DetailUniao!C1052&lt;&gt;2),OR(DetailUniao!F1053&gt;0,DetailUniao!C1053&lt;&gt;2),OR(DetailUniao!F1054&gt;0,DetailUniao!C1054&lt;&gt;2),OR(DetailUniao!F1055&gt;0,DetailUniao!C1055&lt;&gt;2),OR(DetailUniao!F1056&gt;0,DetailUniao!C1056&lt;&gt;2),OR(DetailUniao!F1057&gt;0,DetailUniao!C1057&lt;&gt;2),OR(DetailUniao!F1058&gt;0,DetailUniao!C1058&lt;&gt;2),OR(DetailUniao!F1059&gt;0,DetailUniao!C1059&lt;&gt;2),OR(DetailUniao!F1060&gt;0,DetailUniao!C1060&lt;&gt;2),OR(DetailUniao!F1061&gt;0,DetailUniao!C1061&lt;&gt;2),OR(DetailUniao!F1062&gt;0,DetailUniao!C1062&lt;&gt;2),OR(DetailUniao!F1063&gt;0,DetailUniao!C1063&lt;&gt;2),OR(DetailUniao!F1064&gt;0,DetailUniao!C1064&lt;&gt;2),OR(DetailUniao!F1065&gt;0,DetailUniao!C1065&lt;&gt;2),OR(DetailUniao!F1066&gt;0,DetailUniao!C1066&lt;&gt;2),OR(DetailUniao!F1067&gt;0,DetailUniao!C1067&lt;&gt;2))</f>
        <v>0</v>
      </c>
      <c r="G152" t="str">
        <f>IF((COUNTIF(DetailUniao!G1042:G1067,"x") &gt; 0), "x", "")</f>
        <v/>
      </c>
      <c r="H152" s="14" t="str">
        <f>IF((COUNTIF(DetailUniao!H1042:H1067,"x") &gt; 0), "x", "")</f>
        <v/>
      </c>
      <c r="I152" s="14" t="str">
        <f>IF((COUNTIF(DetailUniao!I1042:I1067,"x") &gt; 0), "x", "")</f>
        <v/>
      </c>
      <c r="J152" s="34" t="str">
        <f>IF((COUNTIF(DetailUniao!J1042:J1067,"x") &gt; 0), "x", "")</f>
        <v/>
      </c>
      <c r="K152" s="14" t="str">
        <f>IF((COUNTIF(DetailUniao!K1042:K1067,"x") &gt; 0), "x", "")</f>
        <v/>
      </c>
      <c r="L152" s="14" t="str">
        <f>IF((COUNTIF(DetailUniao!L1042:L1067,"x") &gt; 0), "x", "")</f>
        <v/>
      </c>
      <c r="M152" s="14" t="str">
        <f>IF((COUNTIF(DetailUniao!M1042:M1067,"x") &gt; 0), "x", "")</f>
        <v/>
      </c>
      <c r="N152" s="14" t="str">
        <f>IF((COUNTIF(DetailUniao!N1042:N1067,"x") &gt; 0), "x", "")</f>
        <v/>
      </c>
      <c r="O152" s="34" t="str">
        <f>IF((COUNTIF(DetailUniao!O1042:O1067,"x") &gt; 0), "x", "")</f>
        <v/>
      </c>
      <c r="P152" s="14" t="str">
        <f>IF((COUNTIF(DetailUniao!P1042:P1067,"x") &gt; 0), "x", "")</f>
        <v/>
      </c>
      <c r="Q152" s="14" t="str">
        <f>IF((COUNTIF(DetailUniao!Q1042:Q1067,"x") &gt; 0), "x", "")</f>
        <v/>
      </c>
      <c r="R152" s="14" t="str">
        <f>IF((COUNTIF(DetailUniao!R1042:R1067,"x") &gt; 0), "x", "")</f>
        <v/>
      </c>
      <c r="S152" s="14" t="str">
        <f>IF((COUNTIF(DetailUniao!S1042:S1067,"x") &gt; 0), "x", "")</f>
        <v/>
      </c>
      <c r="T152" s="14" t="str">
        <f>IF((COUNTIF(DetailUniao!T1042:T1067,"x") &gt; 0), "x", "")</f>
        <v/>
      </c>
      <c r="U152" s="34" t="str">
        <f>IF((COUNTIF(DetailUniao!U1042:U1067,"x") &gt; 0), "x", "")</f>
        <v/>
      </c>
      <c r="V152" s="14" t="str">
        <f>IF((COUNTIF(DetailUniao!V1042:V1067,"x") &gt; 0), "x", "")</f>
        <v/>
      </c>
      <c r="W152" s="14" t="str">
        <f>IF((COUNTIF(DetailUniao!W1042:W1067,"x") &gt; 0), "x", "")</f>
        <v/>
      </c>
      <c r="X152" s="14" t="str">
        <f>IF((COUNTIF(DetailUniao!X1042:X1067,"x") &gt; 0), "x", "")</f>
        <v/>
      </c>
      <c r="Y152" s="14" t="str">
        <f>IF((COUNTIF(DetailUniao!Y1042:Y1067,"x") &gt; 0), "x", "")</f>
        <v/>
      </c>
      <c r="Z152" s="34" t="str">
        <f>IF((COUNTIF(DetailUniao!Z1042:Z1067,"x") &gt; 0), "x", "")</f>
        <v/>
      </c>
      <c r="AA152" s="14" t="str">
        <f>IF((COUNTIF(DetailUniao!AA1042:AA1067,"x") &gt; 0), "x", "")</f>
        <v/>
      </c>
      <c r="AB152" s="14" t="str">
        <f>IF((COUNTIF(DetailUniao!AB1042:AB1067,"x") &gt; 0), "x", "")</f>
        <v/>
      </c>
      <c r="AC152" s="14" t="str">
        <f>IF((COUNTIF(DetailUniao!AC1042:AC1067,"x") &gt; 0), "x", "")</f>
        <v/>
      </c>
      <c r="AD152" s="14" t="str">
        <f>IF((COUNTIF(DetailUniao!AD1042:AD1067,"x") &gt; 0), "x", "")</f>
        <v/>
      </c>
      <c r="AE152" s="14" t="str">
        <f>IF((COUNTIF(DetailUniao!AE1042:AE1067,"x") &gt; 0), "x", "")</f>
        <v/>
      </c>
      <c r="AF152" s="34" t="str">
        <f>IF((COUNTIF(DetailUniao!AF1042:AF1067,"x") &gt; 0), "x", "")</f>
        <v/>
      </c>
      <c r="AG152" s="14" t="str">
        <f>IF((COUNTIF(DetailUniao!AG1042:AG1067,"x") &gt; 0), "x", "")</f>
        <v>x</v>
      </c>
      <c r="AH152" s="14" t="str">
        <f>IF((COUNTIF(DetailUniao!AH1042:AH1067,"x") &gt; 0), "x", "")</f>
        <v/>
      </c>
      <c r="AI152" s="14" t="str">
        <f>IF((COUNTIF(DetailUniao!AI1042:AI1067,"x") &gt; 0), "x", "")</f>
        <v/>
      </c>
      <c r="AJ152" s="34" t="str">
        <f>IF((COUNTIF(DetailUniao!AJ1042:AJ1067,"x") &gt; 0), "x", "")</f>
        <v/>
      </c>
      <c r="AK152" s="14" t="str">
        <f>IF((COUNTIF(DetailUniao!AK1042:AK1067,"x") &gt; 0), "x", "")</f>
        <v/>
      </c>
    </row>
    <row r="153" spans="1:37" x14ac:dyDescent="0.2">
      <c r="A153" t="s">
        <v>647</v>
      </c>
      <c r="B153" t="s">
        <v>743</v>
      </c>
      <c r="C153">
        <v>0</v>
      </c>
      <c r="D153">
        <v>2</v>
      </c>
      <c r="E153" t="b">
        <f>AND(OR(DetailUniao!F1070&gt;0,DetailUniao!C1070&lt;&gt;1),OR(DetailUniao!F1071&gt;0,DetailUniao!C1071&lt;&gt;1),OR(DetailUniao!F1072&gt;0,DetailUniao!C1072&lt;&gt;1),OR(DetailUniao!F1073&gt;0,DetailUniao!C1073&lt;&gt;1))</f>
        <v>1</v>
      </c>
      <c r="F153" t="b">
        <f>AND(OR(DetailUniao!F1070&gt;0,DetailUniao!C1070&lt;&gt;2),OR(DetailUniao!F1071&gt;0,DetailUniao!C1071&lt;&gt;2),OR(DetailUniao!F1072&gt;0,DetailUniao!C1072&lt;&gt;2),OR(DetailUniao!F1073&gt;0,DetailUniao!C1073&lt;&gt;2))</f>
        <v>0</v>
      </c>
      <c r="G153" t="str">
        <f>IF((COUNTIF(DetailUniao!G1069:G1073,"x") &gt; 0), "x", "")</f>
        <v/>
      </c>
      <c r="H153" s="14" t="str">
        <f>IF((COUNTIF(DetailUniao!H1069:H1073,"x") &gt; 0), "x", "")</f>
        <v/>
      </c>
      <c r="I153" s="14" t="str">
        <f>IF((COUNTIF(DetailUniao!I1069:I1073,"x") &gt; 0), "x", "")</f>
        <v/>
      </c>
      <c r="J153" s="34" t="str">
        <f>IF((COUNTIF(DetailUniao!J1069:J1073,"x") &gt; 0), "x", "")</f>
        <v/>
      </c>
      <c r="K153" s="14" t="str">
        <f>IF((COUNTIF(DetailUniao!K1069:K1073,"x") &gt; 0), "x", "")</f>
        <v/>
      </c>
      <c r="L153" s="14" t="str">
        <f>IF((COUNTIF(DetailUniao!L1069:L1073,"x") &gt; 0), "x", "")</f>
        <v/>
      </c>
      <c r="M153" s="14" t="str">
        <f>IF((COUNTIF(DetailUniao!M1069:M1073,"x") &gt; 0), "x", "")</f>
        <v/>
      </c>
      <c r="N153" s="14" t="str">
        <f>IF((COUNTIF(DetailUniao!N1069:N1073,"x") &gt; 0), "x", "")</f>
        <v/>
      </c>
      <c r="O153" s="34" t="str">
        <f>IF((COUNTIF(DetailUniao!O1069:O1073,"x") &gt; 0), "x", "")</f>
        <v/>
      </c>
      <c r="P153" s="14" t="str">
        <f>IF((COUNTIF(DetailUniao!P1069:P1073,"x") &gt; 0), "x", "")</f>
        <v/>
      </c>
      <c r="Q153" s="14" t="str">
        <f>IF((COUNTIF(DetailUniao!Q1069:Q1073,"x") &gt; 0), "x", "")</f>
        <v/>
      </c>
      <c r="R153" s="14" t="str">
        <f>IF((COUNTIF(DetailUniao!R1069:R1073,"x") &gt; 0), "x", "")</f>
        <v/>
      </c>
      <c r="S153" s="14" t="str">
        <f>IF((COUNTIF(DetailUniao!S1069:S1073,"x") &gt; 0), "x", "")</f>
        <v/>
      </c>
      <c r="T153" s="14" t="str">
        <f>IF((COUNTIF(DetailUniao!T1069:T1073,"x") &gt; 0), "x", "")</f>
        <v/>
      </c>
      <c r="U153" s="34" t="str">
        <f>IF((COUNTIF(DetailUniao!U1069:U1073,"x") &gt; 0), "x", "")</f>
        <v/>
      </c>
      <c r="V153" s="14" t="str">
        <f>IF((COUNTIF(DetailUniao!V1069:V1073,"x") &gt; 0), "x", "")</f>
        <v/>
      </c>
      <c r="W153" s="14" t="str">
        <f>IF((COUNTIF(DetailUniao!W1069:W1073,"x") &gt; 0), "x", "")</f>
        <v/>
      </c>
      <c r="X153" s="14" t="str">
        <f>IF((COUNTIF(DetailUniao!X1069:X1073,"x") &gt; 0), "x", "")</f>
        <v/>
      </c>
      <c r="Y153" s="14" t="str">
        <f>IF((COUNTIF(DetailUniao!Y1069:Y1073,"x") &gt; 0), "x", "")</f>
        <v/>
      </c>
      <c r="Z153" s="34" t="str">
        <f>IF((COUNTIF(DetailUniao!Z1069:Z1073,"x") &gt; 0), "x", "")</f>
        <v/>
      </c>
      <c r="AA153" s="14" t="str">
        <f>IF((COUNTIF(DetailUniao!AA1069:AA1073,"x") &gt; 0), "x", "")</f>
        <v/>
      </c>
      <c r="AB153" s="14" t="str">
        <f>IF((COUNTIF(DetailUniao!AB1069:AB1073,"x") &gt; 0), "x", "")</f>
        <v/>
      </c>
      <c r="AC153" s="14" t="str">
        <f>IF((COUNTIF(DetailUniao!AC1069:AC1073,"x") &gt; 0), "x", "")</f>
        <v/>
      </c>
      <c r="AD153" s="14" t="str">
        <f>IF((COUNTIF(DetailUniao!AD1069:AD1073,"x") &gt; 0), "x", "")</f>
        <v/>
      </c>
      <c r="AE153" s="14" t="str">
        <f>IF((COUNTIF(DetailUniao!AE1069:AE1073,"x") &gt; 0), "x", "")</f>
        <v/>
      </c>
      <c r="AF153" s="34" t="str">
        <f>IF((COUNTIF(DetailUniao!AF1069:AF1073,"x") &gt; 0), "x", "")</f>
        <v/>
      </c>
      <c r="AG153" s="14" t="str">
        <f>IF((COUNTIF(DetailUniao!AG1069:AG1073,"x") &gt; 0), "x", "")</f>
        <v/>
      </c>
      <c r="AH153" s="14" t="str">
        <f>IF((COUNTIF(DetailUniao!AH1069:AH1073,"x") &gt; 0), "x", "")</f>
        <v/>
      </c>
      <c r="AI153" s="14" t="str">
        <f>IF((COUNTIF(DetailUniao!AI1069:AI1073,"x") &gt; 0), "x", "")</f>
        <v/>
      </c>
      <c r="AJ153" s="34" t="str">
        <f>IF((COUNTIF(DetailUniao!AJ1069:AJ1073,"x") &gt; 0), "x", "")</f>
        <v/>
      </c>
      <c r="AK153" s="14" t="str">
        <f>IF((COUNTIF(DetailUniao!AK1069:AK1073,"x") &gt; 0), "x", "")</f>
        <v/>
      </c>
    </row>
    <row r="154" spans="1:37" x14ac:dyDescent="0.2">
      <c r="A154" t="s">
        <v>647</v>
      </c>
      <c r="B154" t="s">
        <v>426</v>
      </c>
      <c r="C154">
        <v>1</v>
      </c>
      <c r="D154">
        <v>3</v>
      </c>
      <c r="E154" t="b">
        <f>AND(OR(DetailUniao!F1076&gt;0,DetailUniao!C1076&lt;&gt;1),OR(DetailUniao!F1077&gt;0,DetailUniao!C1077&lt;&gt;1),OR(DetailUniao!F1078&gt;0,DetailUniao!C1078&lt;&gt;1),OR(DetailUniao!F1079&gt;0,DetailUniao!C1079&lt;&gt;1),OR(DetailUniao!F1080&gt;0,DetailUniao!C1080&lt;&gt;1),OR(DetailUniao!F1081&gt;0,DetailUniao!C1081&lt;&gt;1),OR(DetailUniao!F1082&gt;0,DetailUniao!C1082&lt;&gt;1),OR(DetailUniao!F1083&gt;0,DetailUniao!C1083&lt;&gt;1),OR(DetailUniao!F1084&gt;0,DetailUniao!C1084&lt;&gt;1),OR(DetailUniao!F1085&gt;0,DetailUniao!C1085&lt;&gt;1),OR(DetailUniao!F1086&gt;0,DetailUniao!C1086&lt;&gt;1))</f>
        <v>1</v>
      </c>
      <c r="F154" t="b">
        <f>AND(OR(DetailUniao!F1076&gt;0,DetailUniao!C1076&lt;&gt;2),OR(DetailUniao!F1077&gt;0,DetailUniao!C1077&lt;&gt;2),OR(DetailUniao!F1078&gt;0,DetailUniao!C1078&lt;&gt;2),OR(DetailUniao!F1079&gt;0,DetailUniao!C1079&lt;&gt;2),OR(DetailUniao!F1080&gt;0,DetailUniao!C1080&lt;&gt;2),OR(DetailUniao!F1081&gt;0,DetailUniao!C1081&lt;&gt;2),OR(DetailUniao!F1082&gt;0,DetailUniao!C1082&lt;&gt;2),OR(DetailUniao!F1083&gt;0,DetailUniao!C1083&lt;&gt;2),OR(DetailUniao!F1084&gt;0,DetailUniao!C1084&lt;&gt;2),OR(DetailUniao!F1085&gt;0,DetailUniao!C1085&lt;&gt;2),OR(DetailUniao!F1086&gt;0,DetailUniao!C1086&lt;&gt;2))</f>
        <v>1</v>
      </c>
      <c r="G154" t="str">
        <f>IF((COUNTIF(DetailUniao!G1075:G1086,"x") &gt; 0), "x", "")</f>
        <v/>
      </c>
      <c r="H154" s="14" t="str">
        <f>IF((COUNTIF(DetailUniao!H1075:H1086,"x") &gt; 0), "x", "")</f>
        <v/>
      </c>
      <c r="I154" s="14" t="str">
        <f>IF((COUNTIF(DetailUniao!I1075:I1086,"x") &gt; 0), "x", "")</f>
        <v/>
      </c>
      <c r="J154" s="34" t="str">
        <f>IF((COUNTIF(DetailUniao!J1075:J1086,"x") &gt; 0), "x", "")</f>
        <v/>
      </c>
      <c r="K154" s="14" t="str">
        <f>IF((COUNTIF(DetailUniao!K1075:K1086,"x") &gt; 0), "x", "")</f>
        <v/>
      </c>
      <c r="L154" s="14" t="str">
        <f>IF((COUNTIF(DetailUniao!L1075:L1086,"x") &gt; 0), "x", "")</f>
        <v/>
      </c>
      <c r="M154" s="14" t="str">
        <f>IF((COUNTIF(DetailUniao!M1075:M1086,"x") &gt; 0), "x", "")</f>
        <v/>
      </c>
      <c r="N154" s="14" t="str">
        <f>IF((COUNTIF(DetailUniao!N1075:N1086,"x") &gt; 0), "x", "")</f>
        <v/>
      </c>
      <c r="O154" s="34" t="str">
        <f>IF((COUNTIF(DetailUniao!O1075:O1086,"x") &gt; 0), "x", "")</f>
        <v/>
      </c>
      <c r="P154" s="14" t="str">
        <f>IF((COUNTIF(DetailUniao!P1075:P1086,"x") &gt; 0), "x", "")</f>
        <v/>
      </c>
      <c r="Q154" s="14" t="str">
        <f>IF((COUNTIF(DetailUniao!Q1075:Q1086,"x") &gt; 0), "x", "")</f>
        <v/>
      </c>
      <c r="R154" s="14" t="str">
        <f>IF((COUNTIF(DetailUniao!R1075:R1086,"x") &gt; 0), "x", "")</f>
        <v/>
      </c>
      <c r="S154" s="14" t="str">
        <f>IF((COUNTIF(DetailUniao!S1075:S1086,"x") &gt; 0), "x", "")</f>
        <v/>
      </c>
      <c r="T154" s="14" t="str">
        <f>IF((COUNTIF(DetailUniao!T1075:T1086,"x") &gt; 0), "x", "")</f>
        <v/>
      </c>
      <c r="U154" s="34" t="str">
        <f>IF((COUNTIF(DetailUniao!U1075:U1086,"x") &gt; 0), "x", "")</f>
        <v/>
      </c>
      <c r="V154" s="14" t="str">
        <f>IF((COUNTIF(DetailUniao!V1075:V1086,"x") &gt; 0), "x", "")</f>
        <v/>
      </c>
      <c r="W154" s="14" t="str">
        <f>IF((COUNTIF(DetailUniao!W1075:W1086,"x") &gt; 0), "x", "")</f>
        <v>x</v>
      </c>
      <c r="X154" s="14" t="str">
        <f>IF((COUNTIF(DetailUniao!X1075:X1086,"x") &gt; 0), "x", "")</f>
        <v/>
      </c>
      <c r="Y154" s="14" t="str">
        <f>IF((COUNTIF(DetailUniao!Y1075:Y1086,"x") &gt; 0), "x", "")</f>
        <v/>
      </c>
      <c r="Z154" s="34" t="str">
        <f>IF((COUNTIF(DetailUniao!Z1075:Z1086,"x") &gt; 0), "x", "")</f>
        <v/>
      </c>
      <c r="AA154" s="14" t="str">
        <f>IF((COUNTIF(DetailUniao!AA1075:AA1086,"x") &gt; 0), "x", "")</f>
        <v/>
      </c>
      <c r="AB154" s="14" t="str">
        <f>IF((COUNTIF(DetailUniao!AB1075:AB1086,"x") &gt; 0), "x", "")</f>
        <v/>
      </c>
      <c r="AC154" s="14" t="str">
        <f>IF((COUNTIF(DetailUniao!AC1075:AC1086,"x") &gt; 0), "x", "")</f>
        <v/>
      </c>
      <c r="AD154" s="14" t="str">
        <f>IF((COUNTIF(DetailUniao!AD1075:AD1086,"x") &gt; 0), "x", "")</f>
        <v/>
      </c>
      <c r="AE154" s="14" t="str">
        <f>IF((COUNTIF(DetailUniao!AE1075:AE1086,"x") &gt; 0), "x", "")</f>
        <v/>
      </c>
      <c r="AF154" s="34" t="str">
        <f>IF((COUNTIF(DetailUniao!AF1075:AF1086,"x") &gt; 0), "x", "")</f>
        <v/>
      </c>
      <c r="AG154" s="14" t="str">
        <f>IF((COUNTIF(DetailUniao!AG1075:AG1086,"x") &gt; 0), "x", "")</f>
        <v>x</v>
      </c>
      <c r="AH154" s="14" t="str">
        <f>IF((COUNTIF(DetailUniao!AH1075:AH1086,"x") &gt; 0), "x", "")</f>
        <v/>
      </c>
      <c r="AI154" s="14" t="str">
        <f>IF((COUNTIF(DetailUniao!AI1075:AI1086,"x") &gt; 0), "x", "")</f>
        <v/>
      </c>
      <c r="AJ154" s="34" t="str">
        <f>IF((COUNTIF(DetailUniao!AJ1075:AJ1086,"x") &gt; 0), "x", "")</f>
        <v/>
      </c>
      <c r="AK154" s="14" t="str">
        <f>IF((COUNTIF(DetailUniao!AK1075:AK1086,"x") &gt; 0), "x", "")</f>
        <v/>
      </c>
    </row>
    <row r="155" spans="1:37" x14ac:dyDescent="0.2">
      <c r="A155" t="s">
        <v>647</v>
      </c>
      <c r="B155" t="s">
        <v>142</v>
      </c>
      <c r="C155">
        <v>3</v>
      </c>
      <c r="D155">
        <v>5</v>
      </c>
      <c r="E155" t="b">
        <f>AND(OR(DetailUniao!F1089&gt;0,DetailUniao!C1089&lt;&gt;1),OR(DetailUniao!F1090&gt;0,DetailUniao!C1090&lt;&gt;1),OR(DetailUniao!F1091&gt;0,DetailUniao!C1091&lt;&gt;1),OR(DetailUniao!F1092&gt;0,DetailUniao!C1092&lt;&gt;1),OR(DetailUniao!F1093&gt;0,DetailUniao!C1093&lt;&gt;1),OR(DetailUniao!F1094&gt;0,DetailUniao!C1094&lt;&gt;1),OR(DetailUniao!F1095&gt;0,DetailUniao!C1095&lt;&gt;1),OR(DetailUniao!F1096&gt;0,DetailUniao!C1096&lt;&gt;1),OR(DetailUniao!F1097&gt;0,DetailUniao!C1097&lt;&gt;1),OR(DetailUniao!F1098&gt;0,DetailUniao!C1098&lt;&gt;1),OR(DetailUniao!F1099&gt;0,DetailUniao!C1099&lt;&gt;1),OR(DetailUniao!F1100&gt;0,DetailUniao!C1100&lt;&gt;1),OR(DetailUniao!F1101&gt;0,DetailUniao!C1101&lt;&gt;1),OR(DetailUniao!F1102&gt;0,DetailUniao!C1102&lt;&gt;1),OR(DetailUniao!F1103&gt;0,DetailUniao!C1103&lt;&gt;1),OR(DetailUniao!F1104&gt;0,DetailUniao!C1104&lt;&gt;1),OR(DetailUniao!F1105&gt;0,DetailUniao!C1105&lt;&gt;1),OR(DetailUniao!F1106&gt;0,DetailUniao!C1106&lt;&gt;1),OR(DetailUniao!F1107&gt;0,DetailUniao!C1107&lt;&gt;1),OR(DetailUniao!F1108&gt;0,DetailUniao!C1108&lt;&gt;1))</f>
        <v>1</v>
      </c>
      <c r="F155" t="b">
        <f>AND(OR(DetailUniao!F1089&gt;0,DetailUniao!C1089&lt;&gt;2),OR(DetailUniao!F1090&gt;0,DetailUniao!C1090&lt;&gt;2),OR(DetailUniao!F1091&gt;0,DetailUniao!C1091&lt;&gt;2),OR(DetailUniao!F1092&gt;0,DetailUniao!C1092&lt;&gt;2),OR(DetailUniao!F1093&gt;0,DetailUniao!C1093&lt;&gt;2),OR(DetailUniao!F1094&gt;0,DetailUniao!C1094&lt;&gt;2),OR(DetailUniao!F1095&gt;0,DetailUniao!C1095&lt;&gt;2),OR(DetailUniao!F1096&gt;0,DetailUniao!C1096&lt;&gt;2),OR(DetailUniao!F1097&gt;0,DetailUniao!C1097&lt;&gt;2),OR(DetailUniao!F1098&gt;0,DetailUniao!C1098&lt;&gt;2),OR(DetailUniao!F1099&gt;0,DetailUniao!C1099&lt;&gt;2),OR(DetailUniao!F1100&gt;0,DetailUniao!C1100&lt;&gt;2),OR(DetailUniao!F1101&gt;0,DetailUniao!C1101&lt;&gt;2),OR(DetailUniao!F1102&gt;0,DetailUniao!C1102&lt;&gt;2),OR(DetailUniao!F1103&gt;0,DetailUniao!C1103&lt;&gt;2),OR(DetailUniao!F1104&gt;0,DetailUniao!C1104&lt;&gt;2),OR(DetailUniao!F1105&gt;0,DetailUniao!C1105&lt;&gt;2),OR(DetailUniao!F1106&gt;0,DetailUniao!C1106&lt;&gt;2),OR(DetailUniao!F1107&gt;0,DetailUniao!C1107&lt;&gt;2),OR(DetailUniao!F1108&gt;0,DetailUniao!C1108&lt;&gt;2))</f>
        <v>0</v>
      </c>
      <c r="G155" t="str">
        <f>IF((COUNTIF(DetailUniao!G1088:G1108,"x") &gt; 0), "x", "")</f>
        <v/>
      </c>
      <c r="H155" s="14" t="str">
        <f>IF((COUNTIF(DetailUniao!H1088:H1108,"x") &gt; 0), "x", "")</f>
        <v/>
      </c>
      <c r="I155" s="14" t="str">
        <f>IF((COUNTIF(DetailUniao!I1088:I1108,"x") &gt; 0), "x", "")</f>
        <v/>
      </c>
      <c r="J155" s="34" t="str">
        <f>IF((COUNTIF(DetailUniao!J1088:J1108,"x") &gt; 0), "x", "")</f>
        <v/>
      </c>
      <c r="K155" s="14" t="str">
        <f>IF((COUNTIF(DetailUniao!K1088:K1108,"x") &gt; 0), "x", "")</f>
        <v/>
      </c>
      <c r="L155" s="14" t="str">
        <f>IF((COUNTIF(DetailUniao!L1088:L1108,"x") &gt; 0), "x", "")</f>
        <v/>
      </c>
      <c r="M155" s="14" t="str">
        <f>IF((COUNTIF(DetailUniao!M1088:M1108,"x") &gt; 0), "x", "")</f>
        <v/>
      </c>
      <c r="N155" s="14" t="str">
        <f>IF((COUNTIF(DetailUniao!N1088:N1108,"x") &gt; 0), "x", "")</f>
        <v/>
      </c>
      <c r="O155" s="34" t="str">
        <f>IF((COUNTIF(DetailUniao!O1088:O1108,"x") &gt; 0), "x", "")</f>
        <v/>
      </c>
      <c r="P155" s="14" t="str">
        <f>IF((COUNTIF(DetailUniao!P1088:P1108,"x") &gt; 0), "x", "")</f>
        <v/>
      </c>
      <c r="Q155" s="14" t="str">
        <f>IF((COUNTIF(DetailUniao!Q1088:Q1108,"x") &gt; 0), "x", "")</f>
        <v/>
      </c>
      <c r="R155" s="14" t="str">
        <f>IF((COUNTIF(DetailUniao!R1088:R1108,"x") &gt; 0), "x", "")</f>
        <v/>
      </c>
      <c r="S155" s="14" t="str">
        <f>IF((COUNTIF(DetailUniao!S1088:S1108,"x") &gt; 0), "x", "")</f>
        <v/>
      </c>
      <c r="T155" s="14" t="str">
        <f>IF((COUNTIF(DetailUniao!T1088:T1108,"x") &gt; 0), "x", "")</f>
        <v/>
      </c>
      <c r="U155" s="34" t="str">
        <f>IF((COUNTIF(DetailUniao!U1088:U1108,"x") &gt; 0), "x", "")</f>
        <v/>
      </c>
      <c r="V155" s="14" t="str">
        <f>IF((COUNTIF(DetailUniao!V1088:V1108,"x") &gt; 0), "x", "")</f>
        <v/>
      </c>
      <c r="W155" s="14" t="str">
        <f>IF((COUNTIF(DetailUniao!W1088:W1108,"x") &gt; 0), "x", "")</f>
        <v>x</v>
      </c>
      <c r="X155" s="14" t="str">
        <f>IF((COUNTIF(DetailUniao!X1088:X1108,"x") &gt; 0), "x", "")</f>
        <v/>
      </c>
      <c r="Y155" s="14" t="str">
        <f>IF((COUNTIF(DetailUniao!Y1088:Y1108,"x") &gt; 0), "x", "")</f>
        <v/>
      </c>
      <c r="Z155" s="34" t="str">
        <f>IF((COUNTIF(DetailUniao!Z1088:Z1108,"x") &gt; 0), "x", "")</f>
        <v/>
      </c>
      <c r="AA155" s="14" t="str">
        <f>IF((COUNTIF(DetailUniao!AA1088:AA1108,"x") &gt; 0), "x", "")</f>
        <v/>
      </c>
      <c r="AB155" s="14" t="str">
        <f>IF((COUNTIF(DetailUniao!AB1088:AB1108,"x") &gt; 0), "x", "")</f>
        <v/>
      </c>
      <c r="AC155" s="14" t="str">
        <f>IF((COUNTIF(DetailUniao!AC1088:AC1108,"x") &gt; 0), "x", "")</f>
        <v/>
      </c>
      <c r="AD155" s="14" t="str">
        <f>IF((COUNTIF(DetailUniao!AD1088:AD1108,"x") &gt; 0), "x", "")</f>
        <v/>
      </c>
      <c r="AE155" s="14" t="str">
        <f>IF((COUNTIF(DetailUniao!AE1088:AE1108,"x") &gt; 0), "x", "")</f>
        <v/>
      </c>
      <c r="AF155" s="34" t="str">
        <f>IF((COUNTIF(DetailUniao!AF1088:AF1108,"x") &gt; 0), "x", "")</f>
        <v/>
      </c>
      <c r="AG155" s="14" t="str">
        <f>IF((COUNTIF(DetailUniao!AG1088:AG1108,"x") &gt; 0), "x", "")</f>
        <v>x</v>
      </c>
      <c r="AH155" s="14" t="str">
        <f>IF((COUNTIF(DetailUniao!AH1088:AH1108,"x") &gt; 0), "x", "")</f>
        <v/>
      </c>
      <c r="AI155" s="14" t="str">
        <f>IF((COUNTIF(DetailUniao!AI1088:AI1108,"x") &gt; 0), "x", "")</f>
        <v/>
      </c>
      <c r="AJ155" s="34" t="str">
        <f>IF((COUNTIF(DetailUniao!AJ1088:AJ1108,"x") &gt; 0), "x", "")</f>
        <v/>
      </c>
      <c r="AK155" s="14" t="str">
        <f>IF((COUNTIF(DetailUniao!AK1088:AK1108,"x") &gt; 0), "x", "")</f>
        <v/>
      </c>
    </row>
    <row r="156" spans="1:37" x14ac:dyDescent="0.2">
      <c r="A156" t="s">
        <v>647</v>
      </c>
      <c r="B156" t="s">
        <v>432</v>
      </c>
      <c r="C156">
        <v>0</v>
      </c>
      <c r="D156">
        <v>2</v>
      </c>
      <c r="E156" t="b">
        <f>AND(OR(DetailUniao!F1111&gt;0,DetailUniao!C1111&lt;&gt;1),OR(DetailUniao!F1112&gt;0,DetailUniao!C1112&lt;&gt;1),OR(DetailUniao!F1113&gt;0,DetailUniao!C1113&lt;&gt;1),OR(DetailUniao!F1114&gt;0,DetailUniao!C1114&lt;&gt;1),OR(DetailUniao!F1115&gt;0,DetailUniao!C1115&lt;&gt;1),OR(DetailUniao!F1116&gt;0,DetailUniao!C1116&lt;&gt;1),OR(DetailUniao!F1117&gt;0,DetailUniao!C1117&lt;&gt;1),OR(DetailUniao!F1118&gt;0,DetailUniao!C1118&lt;&gt;1),OR(DetailUniao!F1119&gt;0,DetailUniao!C1119&lt;&gt;1),OR(DetailUniao!F1120&gt;0,DetailUniao!C1120&lt;&gt;1))</f>
        <v>1</v>
      </c>
      <c r="F156" t="b">
        <f>AND(OR(DetailUniao!F1111&gt;0,DetailUniao!C1111&lt;&gt;2),OR(DetailUniao!F1112&gt;0,DetailUniao!C1112&lt;&gt;2),OR(DetailUniao!F1113&gt;0,DetailUniao!C1113&lt;&gt;2),OR(DetailUniao!F1114&gt;0,DetailUniao!C1114&lt;&gt;2),OR(DetailUniao!F1115&gt;0,DetailUniao!C1115&lt;&gt;2),OR(DetailUniao!F1116&gt;0,DetailUniao!C1116&lt;&gt;2),OR(DetailUniao!F1117&gt;0,DetailUniao!C1117&lt;&gt;2),OR(DetailUniao!F1118&gt;0,DetailUniao!C1118&lt;&gt;2),OR(DetailUniao!F1119&gt;0,DetailUniao!C1119&lt;&gt;2),OR(DetailUniao!F1120&gt;0,DetailUniao!C1120&lt;&gt;2))</f>
        <v>0</v>
      </c>
      <c r="G156" t="str">
        <f>IF((COUNTIF(DetailUniao!G1110:G1120,"x") &gt; 0), "x", "")</f>
        <v/>
      </c>
      <c r="H156" s="14" t="str">
        <f>IF((COUNTIF(DetailUniao!H1110:H1120,"x") &gt; 0), "x", "")</f>
        <v/>
      </c>
      <c r="I156" s="14" t="str">
        <f>IF((COUNTIF(DetailUniao!I1110:I1120,"x") &gt; 0), "x", "")</f>
        <v/>
      </c>
      <c r="J156" s="34" t="str">
        <f>IF((COUNTIF(DetailUniao!J1110:J1120,"x") &gt; 0), "x", "")</f>
        <v/>
      </c>
      <c r="K156" s="14" t="str">
        <f>IF((COUNTIF(DetailUniao!K1110:K1120,"x") &gt; 0), "x", "")</f>
        <v/>
      </c>
      <c r="L156" s="14" t="str">
        <f>IF((COUNTIF(DetailUniao!L1110:L1120,"x") &gt; 0), "x", "")</f>
        <v/>
      </c>
      <c r="M156" s="14" t="str">
        <f>IF((COUNTIF(DetailUniao!M1110:M1120,"x") &gt; 0), "x", "")</f>
        <v/>
      </c>
      <c r="N156" s="14" t="str">
        <f>IF((COUNTIF(DetailUniao!N1110:N1120,"x") &gt; 0), "x", "")</f>
        <v/>
      </c>
      <c r="O156" s="34" t="str">
        <f>IF((COUNTIF(DetailUniao!O1110:O1120,"x") &gt; 0), "x", "")</f>
        <v/>
      </c>
      <c r="P156" s="14" t="str">
        <f>IF((COUNTIF(DetailUniao!P1110:P1120,"x") &gt; 0), "x", "")</f>
        <v/>
      </c>
      <c r="Q156" s="14" t="str">
        <f>IF((COUNTIF(DetailUniao!Q1110:Q1120,"x") &gt; 0), "x", "")</f>
        <v/>
      </c>
      <c r="R156" s="14" t="str">
        <f>IF((COUNTIF(DetailUniao!R1110:R1120,"x") &gt; 0), "x", "")</f>
        <v/>
      </c>
      <c r="S156" s="14" t="str">
        <f>IF((COUNTIF(DetailUniao!S1110:S1120,"x") &gt; 0), "x", "")</f>
        <v/>
      </c>
      <c r="T156" s="14" t="str">
        <f>IF((COUNTIF(DetailUniao!T1110:T1120,"x") &gt; 0), "x", "")</f>
        <v/>
      </c>
      <c r="U156" s="34" t="str">
        <f>IF((COUNTIF(DetailUniao!U1110:U1120,"x") &gt; 0), "x", "")</f>
        <v/>
      </c>
      <c r="V156" s="14" t="str">
        <f>IF((COUNTIF(DetailUniao!V1110:V1120,"x") &gt; 0), "x", "")</f>
        <v/>
      </c>
      <c r="W156" s="14" t="str">
        <f>IF((COUNTIF(DetailUniao!W1110:W1120,"x") &gt; 0), "x", "")</f>
        <v>x</v>
      </c>
      <c r="X156" s="14" t="str">
        <f>IF((COUNTIF(DetailUniao!X1110:X1120,"x") &gt; 0), "x", "")</f>
        <v/>
      </c>
      <c r="Y156" s="14" t="str">
        <f>IF((COUNTIF(DetailUniao!Y1110:Y1120,"x") &gt; 0), "x", "")</f>
        <v/>
      </c>
      <c r="Z156" s="34" t="str">
        <f>IF((COUNTIF(DetailUniao!Z1110:Z1120,"x") &gt; 0), "x", "")</f>
        <v/>
      </c>
      <c r="AA156" s="14" t="str">
        <f>IF((COUNTIF(DetailUniao!AA1110:AA1120,"x") &gt; 0), "x", "")</f>
        <v/>
      </c>
      <c r="AB156" s="14" t="str">
        <f>IF((COUNTIF(DetailUniao!AB1110:AB1120,"x") &gt; 0), "x", "")</f>
        <v/>
      </c>
      <c r="AC156" s="14" t="str">
        <f>IF((COUNTIF(DetailUniao!AC1110:AC1120,"x") &gt; 0), "x", "")</f>
        <v/>
      </c>
      <c r="AD156" s="14" t="str">
        <f>IF((COUNTIF(DetailUniao!AD1110:AD1120,"x") &gt; 0), "x", "")</f>
        <v/>
      </c>
      <c r="AE156" s="14" t="str">
        <f>IF((COUNTIF(DetailUniao!AE1110:AE1120,"x") &gt; 0), "x", "")</f>
        <v/>
      </c>
      <c r="AF156" s="34" t="str">
        <f>IF((COUNTIF(DetailUniao!AF1110:AF1120,"x") &gt; 0), "x", "")</f>
        <v/>
      </c>
      <c r="AG156" s="14" t="str">
        <f>IF((COUNTIF(DetailUniao!AG1110:AG1120,"x") &gt; 0), "x", "")</f>
        <v/>
      </c>
      <c r="AH156" s="14" t="str">
        <f>IF((COUNTIF(DetailUniao!AH1110:AH1120,"x") &gt; 0), "x", "")</f>
        <v/>
      </c>
      <c r="AI156" s="14" t="str">
        <f>IF((COUNTIF(DetailUniao!AI1110:AI1120,"x") &gt; 0), "x", "")</f>
        <v/>
      </c>
      <c r="AJ156" s="34" t="str">
        <f>IF((COUNTIF(DetailUniao!AJ1110:AJ1120,"x") &gt; 0), "x", "")</f>
        <v/>
      </c>
      <c r="AK156" s="14" t="str">
        <f>IF((COUNTIF(DetailUniao!AK1110:AK1120,"x") &gt; 0), "x", "")</f>
        <v/>
      </c>
    </row>
    <row r="157" spans="1:37" x14ac:dyDescent="0.2">
      <c r="A157" t="s">
        <v>647</v>
      </c>
      <c r="B157" t="s">
        <v>148</v>
      </c>
      <c r="C157">
        <v>0</v>
      </c>
      <c r="D157">
        <v>3</v>
      </c>
      <c r="E157" t="b">
        <f>AND(OR(DetailUniao!F1123&gt;0,DetailUniao!C1123&lt;&gt;1),OR(DetailUniao!F1124&gt;0,DetailUniao!C1124&lt;&gt;1),OR(DetailUniao!F1125&gt;0,DetailUniao!C1125&lt;&gt;1),OR(DetailUniao!F1126&gt;0,DetailUniao!C1126&lt;&gt;1),OR(DetailUniao!F1127&gt;0,DetailUniao!C1127&lt;&gt;1),OR(DetailUniao!F1128&gt;0,DetailUniao!C1128&lt;&gt;1),OR(DetailUniao!F1129&gt;0,DetailUniao!C1129&lt;&gt;1),OR(DetailUniao!F1130&gt;0,DetailUniao!C1130&lt;&gt;1),OR(DetailUniao!F1131&gt;0,DetailUniao!C1131&lt;&gt;1),OR(DetailUniao!F1132&gt;0,DetailUniao!C1132&lt;&gt;1),OR(DetailUniao!F1133&gt;0,DetailUniao!C1133&lt;&gt;1),OR(DetailUniao!F1134&gt;0,DetailUniao!C1134&lt;&gt;1),OR(DetailUniao!F1135&gt;0,DetailUniao!C1135&lt;&gt;1),OR(DetailUniao!F1136&gt;0,DetailUniao!C1136&lt;&gt;1))</f>
        <v>1</v>
      </c>
      <c r="F157" t="b">
        <f>AND(OR(DetailUniao!F1123&gt;0,DetailUniao!C1123&lt;&gt;2),OR(DetailUniao!F1124&gt;0,DetailUniao!C1124&lt;&gt;2),OR(DetailUniao!F1125&gt;0,DetailUniao!C1125&lt;&gt;2),OR(DetailUniao!F1126&gt;0,DetailUniao!C1126&lt;&gt;2),OR(DetailUniao!F1127&gt;0,DetailUniao!C1127&lt;&gt;2),OR(DetailUniao!F1128&gt;0,DetailUniao!C1128&lt;&gt;2),OR(DetailUniao!F1129&gt;0,DetailUniao!C1129&lt;&gt;2),OR(DetailUniao!F1130&gt;0,DetailUniao!C1130&lt;&gt;2),OR(DetailUniao!F1131&gt;0,DetailUniao!C1131&lt;&gt;2),OR(DetailUniao!F1132&gt;0,DetailUniao!C1132&lt;&gt;2),OR(DetailUniao!F1133&gt;0,DetailUniao!C1133&lt;&gt;2),OR(DetailUniao!F1134&gt;0,DetailUniao!C1134&lt;&gt;2),OR(DetailUniao!F1135&gt;0,DetailUniao!C1135&lt;&gt;2),OR(DetailUniao!F1136&gt;0,DetailUniao!C1136&lt;&gt;2))</f>
        <v>0</v>
      </c>
      <c r="G157" t="str">
        <f>IF((COUNTIF(DetailUniao!G1122:G1136,"x") &gt; 0), "x", "")</f>
        <v/>
      </c>
      <c r="H157" s="14" t="str">
        <f>IF((COUNTIF(DetailUniao!H1122:H1136,"x") &gt; 0), "x", "")</f>
        <v/>
      </c>
      <c r="I157" s="14" t="str">
        <f>IF((COUNTIF(DetailUniao!I1122:I1136,"x") &gt; 0), "x", "")</f>
        <v/>
      </c>
      <c r="J157" s="34" t="str">
        <f>IF((COUNTIF(DetailUniao!J1122:J1136,"x") &gt; 0), "x", "")</f>
        <v/>
      </c>
      <c r="K157" s="14" t="str">
        <f>IF((COUNTIF(DetailUniao!K1122:K1136,"x") &gt; 0), "x", "")</f>
        <v/>
      </c>
      <c r="L157" s="14" t="str">
        <f>IF((COUNTIF(DetailUniao!L1122:L1136,"x") &gt; 0), "x", "")</f>
        <v/>
      </c>
      <c r="M157" s="14" t="str">
        <f>IF((COUNTIF(DetailUniao!M1122:M1136,"x") &gt; 0), "x", "")</f>
        <v/>
      </c>
      <c r="N157" s="14" t="str">
        <f>IF((COUNTIF(DetailUniao!N1122:N1136,"x") &gt; 0), "x", "")</f>
        <v/>
      </c>
      <c r="O157" s="34" t="str">
        <f>IF((COUNTIF(DetailUniao!O1122:O1136,"x") &gt; 0), "x", "")</f>
        <v/>
      </c>
      <c r="P157" s="14" t="str">
        <f>IF((COUNTIF(DetailUniao!P1122:P1136,"x") &gt; 0), "x", "")</f>
        <v/>
      </c>
      <c r="Q157" s="14" t="str">
        <f>IF((COUNTIF(DetailUniao!Q1122:Q1136,"x") &gt; 0), "x", "")</f>
        <v/>
      </c>
      <c r="R157" s="14" t="str">
        <f>IF((COUNTIF(DetailUniao!R1122:R1136,"x") &gt; 0), "x", "")</f>
        <v/>
      </c>
      <c r="S157" s="14" t="str">
        <f>IF((COUNTIF(DetailUniao!S1122:S1136,"x") &gt; 0), "x", "")</f>
        <v/>
      </c>
      <c r="T157" s="14" t="str">
        <f>IF((COUNTIF(DetailUniao!T1122:T1136,"x") &gt; 0), "x", "")</f>
        <v/>
      </c>
      <c r="U157" s="34" t="str">
        <f>IF((COUNTIF(DetailUniao!U1122:U1136,"x") &gt; 0), "x", "")</f>
        <v/>
      </c>
      <c r="V157" s="14" t="str">
        <f>IF((COUNTIF(DetailUniao!V1122:V1136,"x") &gt; 0), "x", "")</f>
        <v/>
      </c>
      <c r="W157" s="14" t="str">
        <f>IF((COUNTIF(DetailUniao!W1122:W1136,"x") &gt; 0), "x", "")</f>
        <v/>
      </c>
      <c r="X157" s="14" t="str">
        <f>IF((COUNTIF(DetailUniao!X1122:X1136,"x") &gt; 0), "x", "")</f>
        <v/>
      </c>
      <c r="Y157" s="14" t="str">
        <f>IF((COUNTIF(DetailUniao!Y1122:Y1136,"x") &gt; 0), "x", "")</f>
        <v/>
      </c>
      <c r="Z157" s="34" t="str">
        <f>IF((COUNTIF(DetailUniao!Z1122:Z1136,"x") &gt; 0), "x", "")</f>
        <v/>
      </c>
      <c r="AA157" s="14" t="str">
        <f>IF((COUNTIF(DetailUniao!AA1122:AA1136,"x") &gt; 0), "x", "")</f>
        <v/>
      </c>
      <c r="AB157" s="14" t="str">
        <f>IF((COUNTIF(DetailUniao!AB1122:AB1136,"x") &gt; 0), "x", "")</f>
        <v/>
      </c>
      <c r="AC157" s="14" t="str">
        <f>IF((COUNTIF(DetailUniao!AC1122:AC1136,"x") &gt; 0), "x", "")</f>
        <v/>
      </c>
      <c r="AD157" s="14" t="str">
        <f>IF((COUNTIF(DetailUniao!AD1122:AD1136,"x") &gt; 0), "x", "")</f>
        <v/>
      </c>
      <c r="AE157" s="14" t="str">
        <f>IF((COUNTIF(DetailUniao!AE1122:AE1136,"x") &gt; 0), "x", "")</f>
        <v/>
      </c>
      <c r="AF157" s="34" t="str">
        <f>IF((COUNTIF(DetailUniao!AF1122:AF1136,"x") &gt; 0), "x", "")</f>
        <v/>
      </c>
      <c r="AG157" s="14" t="str">
        <f>IF((COUNTIF(DetailUniao!AG1122:AG1136,"x") &gt; 0), "x", "")</f>
        <v>x</v>
      </c>
      <c r="AH157" s="14" t="str">
        <f>IF((COUNTIF(DetailUniao!AH1122:AH1136,"x") &gt; 0), "x", "")</f>
        <v/>
      </c>
      <c r="AI157" s="14" t="str">
        <f>IF((COUNTIF(DetailUniao!AI1122:AI1136,"x") &gt; 0), "x", "")</f>
        <v/>
      </c>
      <c r="AJ157" s="34" t="str">
        <f>IF((COUNTIF(DetailUniao!AJ1122:AJ1136,"x") &gt; 0), "x", "")</f>
        <v/>
      </c>
      <c r="AK157" s="14" t="str">
        <f>IF((COUNTIF(DetailUniao!AK1122:AK1136,"x") &gt; 0), "x", "")</f>
        <v/>
      </c>
    </row>
    <row r="158" spans="1:37" x14ac:dyDescent="0.2">
      <c r="A158" t="s">
        <v>647</v>
      </c>
      <c r="B158" t="s">
        <v>273</v>
      </c>
      <c r="C158">
        <v>0</v>
      </c>
      <c r="D158">
        <v>2</v>
      </c>
      <c r="E158" t="b">
        <f>AND(OR(DetailUniao!F1139&gt;0,DetailUniao!C1139&lt;&gt;1),OR(DetailUniao!F1140&gt;0,DetailUniao!C1140&lt;&gt;1),OR(DetailUniao!F1141&gt;0,DetailUniao!C1141&lt;&gt;1),OR(DetailUniao!F1142&gt;0,DetailUniao!C1142&lt;&gt;1),OR(DetailUniao!F1143&gt;0,DetailUniao!C1143&lt;&gt;1),OR(DetailUniao!F1144&gt;0,DetailUniao!C1144&lt;&gt;1))</f>
        <v>1</v>
      </c>
      <c r="F158" t="b">
        <f>AND(OR(DetailUniao!F1139&gt;0,DetailUniao!C1139&lt;&gt;2),OR(DetailUniao!F1140&gt;0,DetailUniao!C1140&lt;&gt;2),OR(DetailUniao!F1141&gt;0,DetailUniao!C1141&lt;&gt;2),OR(DetailUniao!F1142&gt;0,DetailUniao!C1142&lt;&gt;2),OR(DetailUniao!F1143&gt;0,DetailUniao!C1143&lt;&gt;2),OR(DetailUniao!F1144&gt;0,DetailUniao!C1144&lt;&gt;2))</f>
        <v>0</v>
      </c>
      <c r="G158" t="str">
        <f>IF((COUNTIF(DetailUniao!G1138:G1144,"x") &gt; 0), "x", "")</f>
        <v/>
      </c>
      <c r="H158" s="14" t="str">
        <f>IF((COUNTIF(DetailUniao!H1138:H1144,"x") &gt; 0), "x", "")</f>
        <v/>
      </c>
      <c r="I158" s="14" t="str">
        <f>IF((COUNTIF(DetailUniao!I1138:I1144,"x") &gt; 0), "x", "")</f>
        <v/>
      </c>
      <c r="J158" s="34" t="str">
        <f>IF((COUNTIF(DetailUniao!J1138:J1144,"x") &gt; 0), "x", "")</f>
        <v/>
      </c>
      <c r="K158" s="14" t="str">
        <f>IF((COUNTIF(DetailUniao!K1138:K1144,"x") &gt; 0), "x", "")</f>
        <v/>
      </c>
      <c r="L158" s="14" t="str">
        <f>IF((COUNTIF(DetailUniao!L1138:L1144,"x") &gt; 0), "x", "")</f>
        <v/>
      </c>
      <c r="M158" s="14" t="str">
        <f>IF((COUNTIF(DetailUniao!M1138:M1144,"x") &gt; 0), "x", "")</f>
        <v/>
      </c>
      <c r="N158" s="14" t="str">
        <f>IF((COUNTIF(DetailUniao!N1138:N1144,"x") &gt; 0), "x", "")</f>
        <v/>
      </c>
      <c r="O158" s="34" t="str">
        <f>IF((COUNTIF(DetailUniao!O1138:O1144,"x") &gt; 0), "x", "")</f>
        <v/>
      </c>
      <c r="P158" s="14" t="str">
        <f>IF((COUNTIF(DetailUniao!P1138:P1144,"x") &gt; 0), "x", "")</f>
        <v/>
      </c>
      <c r="Q158" s="14" t="str">
        <f>IF((COUNTIF(DetailUniao!Q1138:Q1144,"x") &gt; 0), "x", "")</f>
        <v/>
      </c>
      <c r="R158" s="14" t="str">
        <f>IF((COUNTIF(DetailUniao!R1138:R1144,"x") &gt; 0), "x", "")</f>
        <v/>
      </c>
      <c r="S158" s="14" t="str">
        <f>IF((COUNTIF(DetailUniao!S1138:S1144,"x") &gt; 0), "x", "")</f>
        <v/>
      </c>
      <c r="T158" s="14" t="str">
        <f>IF((COUNTIF(DetailUniao!T1138:T1144,"x") &gt; 0), "x", "")</f>
        <v/>
      </c>
      <c r="U158" s="34" t="str">
        <f>IF((COUNTIF(DetailUniao!U1138:U1144,"x") &gt; 0), "x", "")</f>
        <v/>
      </c>
      <c r="V158" s="14" t="str">
        <f>IF((COUNTIF(DetailUniao!V1138:V1144,"x") &gt; 0), "x", "")</f>
        <v/>
      </c>
      <c r="W158" s="14" t="str">
        <f>IF((COUNTIF(DetailUniao!W1138:W1144,"x") &gt; 0), "x", "")</f>
        <v/>
      </c>
      <c r="X158" s="14" t="str">
        <f>IF((COUNTIF(DetailUniao!X1138:X1144,"x") &gt; 0), "x", "")</f>
        <v/>
      </c>
      <c r="Y158" s="14" t="str">
        <f>IF((COUNTIF(DetailUniao!Y1138:Y1144,"x") &gt; 0), "x", "")</f>
        <v/>
      </c>
      <c r="Z158" s="34" t="str">
        <f>IF((COUNTIF(DetailUniao!Z1138:Z1144,"x") &gt; 0), "x", "")</f>
        <v/>
      </c>
      <c r="AA158" s="14" t="str">
        <f>IF((COUNTIF(DetailUniao!AA1138:AA1144,"x") &gt; 0), "x", "")</f>
        <v/>
      </c>
      <c r="AB158" s="14" t="str">
        <f>IF((COUNTIF(DetailUniao!AB1138:AB1144,"x") &gt; 0), "x", "")</f>
        <v/>
      </c>
      <c r="AC158" s="14" t="str">
        <f>IF((COUNTIF(DetailUniao!AC1138:AC1144,"x") &gt; 0), "x", "")</f>
        <v/>
      </c>
      <c r="AD158" s="14" t="str">
        <f>IF((COUNTIF(DetailUniao!AD1138:AD1144,"x") &gt; 0), "x", "")</f>
        <v/>
      </c>
      <c r="AE158" s="14" t="str">
        <f>IF((COUNTIF(DetailUniao!AE1138:AE1144,"x") &gt; 0), "x", "")</f>
        <v/>
      </c>
      <c r="AF158" s="34" t="str">
        <f>IF((COUNTIF(DetailUniao!AF1138:AF1144,"x") &gt; 0), "x", "")</f>
        <v/>
      </c>
      <c r="AG158" s="14" t="str">
        <f>IF((COUNTIF(DetailUniao!AG1138:AG1144,"x") &gt; 0), "x", "")</f>
        <v>x</v>
      </c>
      <c r="AH158" s="14" t="str">
        <f>IF((COUNTIF(DetailUniao!AH1138:AH1144,"x") &gt; 0), "x", "")</f>
        <v/>
      </c>
      <c r="AI158" s="14" t="str">
        <f>IF((COUNTIF(DetailUniao!AI1138:AI1144,"x") &gt; 0), "x", "")</f>
        <v/>
      </c>
      <c r="AJ158" s="34" t="str">
        <f>IF((COUNTIF(DetailUniao!AJ1138:AJ1144,"x") &gt; 0), "x", "")</f>
        <v/>
      </c>
      <c r="AK158" s="14" t="str">
        <f>IF((COUNTIF(DetailUniao!AK1138:AK1144,"x") &gt; 0), "x", "")</f>
        <v/>
      </c>
    </row>
    <row r="159" spans="1:37" x14ac:dyDescent="0.2">
      <c r="A159" t="s">
        <v>647</v>
      </c>
      <c r="B159" t="s">
        <v>435</v>
      </c>
      <c r="C159">
        <v>0</v>
      </c>
      <c r="D159">
        <v>0</v>
      </c>
      <c r="E159" t="b">
        <f>AND(OR(DetailUniao!F1147&gt;0,DetailUniao!C1147&lt;&gt;1),OR(DetailUniao!F1148&gt;0,DetailUniao!C1148&lt;&gt;1),OR(DetailUniao!F1149&gt;0,DetailUniao!C1149&lt;&gt;1),OR(DetailUniao!F1150&gt;0,DetailUniao!C1150&lt;&gt;1),OR(DetailUniao!F1151&gt;0,DetailUniao!C1151&lt;&gt;1))</f>
        <v>1</v>
      </c>
      <c r="F159" t="b">
        <f>AND(OR(DetailUniao!F1147&gt;0,DetailUniao!C1147&lt;&gt;2),OR(DetailUniao!F1148&gt;0,DetailUniao!C1148&lt;&gt;2),OR(DetailUniao!F1149&gt;0,DetailUniao!C1149&lt;&gt;2),OR(DetailUniao!F1150&gt;0,DetailUniao!C1150&lt;&gt;2),OR(DetailUniao!F1151&gt;0,DetailUniao!C1151&lt;&gt;2))</f>
        <v>1</v>
      </c>
      <c r="G159" t="str">
        <f>IF((COUNTIF(DetailUniao!G1146:G1151,"x") &gt; 0), "x", "")</f>
        <v/>
      </c>
      <c r="H159" s="14" t="str">
        <f>IF((COUNTIF(DetailUniao!H1146:H1151,"x") &gt; 0), "x", "")</f>
        <v/>
      </c>
      <c r="I159" s="14" t="str">
        <f>IF((COUNTIF(DetailUniao!I1146:I1151,"x") &gt; 0), "x", "")</f>
        <v/>
      </c>
      <c r="J159" s="34" t="str">
        <f>IF((COUNTIF(DetailUniao!J1146:J1151,"x") &gt; 0), "x", "")</f>
        <v/>
      </c>
      <c r="K159" s="14" t="str">
        <f>IF((COUNTIF(DetailUniao!K1146:K1151,"x") &gt; 0), "x", "")</f>
        <v/>
      </c>
      <c r="L159" s="14" t="str">
        <f>IF((COUNTIF(DetailUniao!L1146:L1151,"x") &gt; 0), "x", "")</f>
        <v/>
      </c>
      <c r="M159" s="14" t="str">
        <f>IF((COUNTIF(DetailUniao!M1146:M1151,"x") &gt; 0), "x", "")</f>
        <v/>
      </c>
      <c r="N159" s="14" t="str">
        <f>IF((COUNTIF(DetailUniao!N1146:N1151,"x") &gt; 0), "x", "")</f>
        <v/>
      </c>
      <c r="O159" s="34" t="str">
        <f>IF((COUNTIF(DetailUniao!O1146:O1151,"x") &gt; 0), "x", "")</f>
        <v/>
      </c>
      <c r="P159" s="14" t="str">
        <f>IF((COUNTIF(DetailUniao!P1146:P1151,"x") &gt; 0), "x", "")</f>
        <v/>
      </c>
      <c r="Q159" s="14" t="str">
        <f>IF((COUNTIF(DetailUniao!Q1146:Q1151,"x") &gt; 0), "x", "")</f>
        <v/>
      </c>
      <c r="R159" s="14" t="str">
        <f>IF((COUNTIF(DetailUniao!R1146:R1151,"x") &gt; 0), "x", "")</f>
        <v/>
      </c>
      <c r="S159" s="14" t="str">
        <f>IF((COUNTIF(DetailUniao!S1146:S1151,"x") &gt; 0), "x", "")</f>
        <v/>
      </c>
      <c r="T159" s="14" t="str">
        <f>IF((COUNTIF(DetailUniao!T1146:T1151,"x") &gt; 0), "x", "")</f>
        <v/>
      </c>
      <c r="U159" s="34" t="str">
        <f>IF((COUNTIF(DetailUniao!U1146:U1151,"x") &gt; 0), "x", "")</f>
        <v/>
      </c>
      <c r="V159" s="14" t="str">
        <f>IF((COUNTIF(DetailUniao!V1146:V1151,"x") &gt; 0), "x", "")</f>
        <v>x</v>
      </c>
      <c r="W159" s="14" t="str">
        <f>IF((COUNTIF(DetailUniao!W1146:W1151,"x") &gt; 0), "x", "")</f>
        <v/>
      </c>
      <c r="X159" s="14" t="str">
        <f>IF((COUNTIF(DetailUniao!X1146:X1151,"x") &gt; 0), "x", "")</f>
        <v/>
      </c>
      <c r="Y159" s="14" t="str">
        <f>IF((COUNTIF(DetailUniao!Y1146:Y1151,"x") &gt; 0), "x", "")</f>
        <v/>
      </c>
      <c r="Z159" s="34" t="str">
        <f>IF((COUNTIF(DetailUniao!Z1146:Z1151,"x") &gt; 0), "x", "")</f>
        <v/>
      </c>
      <c r="AA159" s="14" t="str">
        <f>IF((COUNTIF(DetailUniao!AA1146:AA1151,"x") &gt; 0), "x", "")</f>
        <v/>
      </c>
      <c r="AB159" s="14" t="str">
        <f>IF((COUNTIF(DetailUniao!AB1146:AB1151,"x") &gt; 0), "x", "")</f>
        <v/>
      </c>
      <c r="AC159" s="14" t="str">
        <f>IF((COUNTIF(DetailUniao!AC1146:AC1151,"x") &gt; 0), "x", "")</f>
        <v/>
      </c>
      <c r="AD159" s="14" t="str">
        <f>IF((COUNTIF(DetailUniao!AD1146:AD1151,"x") &gt; 0), "x", "")</f>
        <v/>
      </c>
      <c r="AE159" s="14" t="str">
        <f>IF((COUNTIF(DetailUniao!AE1146:AE1151,"x") &gt; 0), "x", "")</f>
        <v/>
      </c>
      <c r="AF159" s="34" t="str">
        <f>IF((COUNTIF(DetailUniao!AF1146:AF1151,"x") &gt; 0), "x", "")</f>
        <v/>
      </c>
      <c r="AG159" s="14" t="str">
        <f>IF((COUNTIF(DetailUniao!AG1146:AG1151,"x") &gt; 0), "x", "")</f>
        <v/>
      </c>
      <c r="AH159" s="14" t="str">
        <f>IF((COUNTIF(DetailUniao!AH1146:AH1151,"x") &gt; 0), "x", "")</f>
        <v/>
      </c>
      <c r="AI159" s="14" t="str">
        <f>IF((COUNTIF(DetailUniao!AI1146:AI1151,"x") &gt; 0), "x", "")</f>
        <v/>
      </c>
      <c r="AJ159" s="34" t="str">
        <f>IF((COUNTIF(DetailUniao!AJ1146:AJ1151,"x") &gt; 0), "x", "")</f>
        <v/>
      </c>
      <c r="AK159" s="14" t="str">
        <f>IF((COUNTIF(DetailUniao!AK1146:AK1151,"x") &gt; 0), "x", "")</f>
        <v/>
      </c>
    </row>
    <row r="160" spans="1:37" x14ac:dyDescent="0.2">
      <c r="A160" t="s">
        <v>647</v>
      </c>
      <c r="B160" t="s">
        <v>683</v>
      </c>
      <c r="C160">
        <v>0</v>
      </c>
      <c r="D160">
        <v>1</v>
      </c>
      <c r="E160" t="b">
        <f>AND(OR(DetailUniao!F1154&gt;0,DetailUniao!C1154&lt;&gt;1),OR(DetailUniao!F1155&gt;0,DetailUniao!C1155&lt;&gt;1),OR(DetailUniao!F1156&gt;0,DetailUniao!C1156&lt;&gt;1),OR(DetailUniao!F1157&gt;0,DetailUniao!C1157&lt;&gt;1),OR(DetailUniao!F1158&gt;0,DetailUniao!C1158&lt;&gt;1),OR(DetailUniao!F1159&gt;0,DetailUniao!C1159&lt;&gt;1),OR(DetailUniao!F1160&gt;0,DetailUniao!C1160&lt;&gt;1))</f>
        <v>1</v>
      </c>
      <c r="F160" t="b">
        <f>AND(OR(DetailUniao!F1154&gt;0,DetailUniao!C1154&lt;&gt;2),OR(DetailUniao!F1155&gt;0,DetailUniao!C1155&lt;&gt;2),OR(DetailUniao!F1156&gt;0,DetailUniao!C1156&lt;&gt;2),OR(DetailUniao!F1157&gt;0,DetailUniao!C1157&lt;&gt;2),OR(DetailUniao!F1158&gt;0,DetailUniao!C1158&lt;&gt;2),OR(DetailUniao!F1159&gt;0,DetailUniao!C1159&lt;&gt;2),OR(DetailUniao!F1160&gt;0,DetailUniao!C1160&lt;&gt;2))</f>
        <v>0</v>
      </c>
      <c r="G160" t="str">
        <f>IF((COUNTIF(DetailUniao!G1153:G1160,"x") &gt; 0), "x", "")</f>
        <v/>
      </c>
      <c r="H160" s="14" t="str">
        <f>IF((COUNTIF(DetailUniao!H1153:H1160,"x") &gt; 0), "x", "")</f>
        <v/>
      </c>
      <c r="I160" s="14" t="str">
        <f>IF((COUNTIF(DetailUniao!I1153:I1160,"x") &gt; 0), "x", "")</f>
        <v/>
      </c>
      <c r="J160" s="34" t="str">
        <f>IF((COUNTIF(DetailUniao!J1153:J1160,"x") &gt; 0), "x", "")</f>
        <v/>
      </c>
      <c r="K160" s="14" t="str">
        <f>IF((COUNTIF(DetailUniao!K1153:K1160,"x") &gt; 0), "x", "")</f>
        <v/>
      </c>
      <c r="L160" s="14" t="str">
        <f>IF((COUNTIF(DetailUniao!L1153:L1160,"x") &gt; 0), "x", "")</f>
        <v/>
      </c>
      <c r="M160" s="14" t="str">
        <f>IF((COUNTIF(DetailUniao!M1153:M1160,"x") &gt; 0), "x", "")</f>
        <v/>
      </c>
      <c r="N160" s="14" t="str">
        <f>IF((COUNTIF(DetailUniao!N1153:N1160,"x") &gt; 0), "x", "")</f>
        <v/>
      </c>
      <c r="O160" s="34" t="str">
        <f>IF((COUNTIF(DetailUniao!O1153:O1160,"x") &gt; 0), "x", "")</f>
        <v/>
      </c>
      <c r="P160" s="14" t="str">
        <f>IF((COUNTIF(DetailUniao!P1153:P1160,"x") &gt; 0), "x", "")</f>
        <v/>
      </c>
      <c r="Q160" s="14" t="str">
        <f>IF((COUNTIF(DetailUniao!Q1153:Q1160,"x") &gt; 0), "x", "")</f>
        <v/>
      </c>
      <c r="R160" s="14" t="str">
        <f>IF((COUNTIF(DetailUniao!R1153:R1160,"x") &gt; 0), "x", "")</f>
        <v/>
      </c>
      <c r="S160" s="14" t="str">
        <f>IF((COUNTIF(DetailUniao!S1153:S1160,"x") &gt; 0), "x", "")</f>
        <v/>
      </c>
      <c r="T160" s="14" t="str">
        <f>IF((COUNTIF(DetailUniao!T1153:T1160,"x") &gt; 0), "x", "")</f>
        <v/>
      </c>
      <c r="U160" s="34" t="str">
        <f>IF((COUNTIF(DetailUniao!U1153:U1160,"x") &gt; 0), "x", "")</f>
        <v/>
      </c>
      <c r="V160" s="14" t="str">
        <f>IF((COUNTIF(DetailUniao!V1153:V1160,"x") &gt; 0), "x", "")</f>
        <v/>
      </c>
      <c r="W160" s="14" t="str">
        <f>IF((COUNTIF(DetailUniao!W1153:W1160,"x") &gt; 0), "x", "")</f>
        <v/>
      </c>
      <c r="X160" s="14" t="str">
        <f>IF((COUNTIF(DetailUniao!X1153:X1160,"x") &gt; 0), "x", "")</f>
        <v/>
      </c>
      <c r="Y160" s="14" t="str">
        <f>IF((COUNTIF(DetailUniao!Y1153:Y1160,"x") &gt; 0), "x", "")</f>
        <v/>
      </c>
      <c r="Z160" s="34" t="str">
        <f>IF((COUNTIF(DetailUniao!Z1153:Z1160,"x") &gt; 0), "x", "")</f>
        <v/>
      </c>
      <c r="AA160" s="14" t="str">
        <f>IF((COUNTIF(DetailUniao!AA1153:AA1160,"x") &gt; 0), "x", "")</f>
        <v/>
      </c>
      <c r="AB160" s="14" t="str">
        <f>IF((COUNTIF(DetailUniao!AB1153:AB1160,"x") &gt; 0), "x", "")</f>
        <v/>
      </c>
      <c r="AC160" s="14" t="str">
        <f>IF((COUNTIF(DetailUniao!AC1153:AC1160,"x") &gt; 0), "x", "")</f>
        <v/>
      </c>
      <c r="AD160" s="14" t="str">
        <f>IF((COUNTIF(DetailUniao!AD1153:AD1160,"x") &gt; 0), "x", "")</f>
        <v/>
      </c>
      <c r="AE160" s="14" t="str">
        <f>IF((COUNTIF(DetailUniao!AE1153:AE1160,"x") &gt; 0), "x", "")</f>
        <v/>
      </c>
      <c r="AF160" s="34" t="str">
        <f>IF((COUNTIF(DetailUniao!AF1153:AF1160,"x") &gt; 0), "x", "")</f>
        <v/>
      </c>
      <c r="AG160" s="14" t="str">
        <f>IF((COUNTIF(DetailUniao!AG1153:AG1160,"x") &gt; 0), "x", "")</f>
        <v/>
      </c>
      <c r="AH160" s="14" t="str">
        <f>IF((COUNTIF(DetailUniao!AH1153:AH1160,"x") &gt; 0), "x", "")</f>
        <v/>
      </c>
      <c r="AI160" s="14" t="str">
        <f>IF((COUNTIF(DetailUniao!AI1153:AI1160,"x") &gt; 0), "x", "")</f>
        <v/>
      </c>
      <c r="AJ160" s="34" t="str">
        <f>IF((COUNTIF(DetailUniao!AJ1153:AJ1160,"x") &gt; 0), "x", "")</f>
        <v/>
      </c>
      <c r="AK160" s="14" t="str">
        <f>IF((COUNTIF(DetailUniao!AK1153:AK1160,"x") &gt; 0), "x", "")</f>
        <v/>
      </c>
    </row>
    <row r="161" spans="1:37" x14ac:dyDescent="0.2">
      <c r="H161" s="14"/>
      <c r="I161" s="14"/>
      <c r="K161" s="14"/>
      <c r="L161" s="14"/>
      <c r="M161" s="14"/>
      <c r="N161" s="14"/>
      <c r="P161" s="14"/>
      <c r="Q161" s="14"/>
      <c r="R161" s="14"/>
      <c r="S161" s="14"/>
      <c r="T161" s="14"/>
      <c r="V161" s="14"/>
      <c r="W161" s="14"/>
      <c r="X161" s="14"/>
      <c r="Y161" s="14"/>
      <c r="AA161" s="14"/>
      <c r="AB161" s="14"/>
      <c r="AC161" s="14"/>
      <c r="AD161" s="14"/>
      <c r="AE161" s="14"/>
      <c r="AG161" s="14"/>
      <c r="AH161" s="14"/>
      <c r="AI161" s="14"/>
      <c r="AK161" s="14"/>
    </row>
    <row r="162" spans="1:37" x14ac:dyDescent="0.2">
      <c r="A162" t="s">
        <v>646</v>
      </c>
      <c r="B162" t="s">
        <v>78</v>
      </c>
      <c r="C162">
        <v>3</v>
      </c>
      <c r="D162">
        <v>0</v>
      </c>
      <c r="E162" t="b">
        <f>AND(OR(DetailUniao!F1163&gt;0,DetailUniao!C1163&lt;&gt;1),OR(DetailUniao!F1164&gt;0,DetailUniao!C1164&lt;&gt;1),OR(DetailUniao!F1165&gt;0,DetailUniao!C1165&lt;&gt;1),OR(DetailUniao!F1166&gt;0,DetailUniao!C1166&lt;&gt;1),OR(DetailUniao!F1167&gt;0,DetailUniao!C1167&lt;&gt;1),OR(DetailUniao!F1168&gt;0,DetailUniao!C1168&lt;&gt;1),OR(DetailUniao!F1169&gt;0,DetailUniao!C1169&lt;&gt;1),OR(DetailUniao!F1170&gt;0,DetailUniao!C1170&lt;&gt;1))</f>
        <v>0</v>
      </c>
      <c r="F162" t="b">
        <f>AND(OR(DetailUniao!F1163&gt;0,DetailUniao!C1163&lt;&gt;2),OR(DetailUniao!F1164&gt;0,DetailUniao!C1164&lt;&gt;2),OR(DetailUniao!F1165&gt;0,DetailUniao!C1165&lt;&gt;2),OR(DetailUniao!F1166&gt;0,DetailUniao!C1166&lt;&gt;2),OR(DetailUniao!F1167&gt;0,DetailUniao!C1167&lt;&gt;2),OR(DetailUniao!F1168&gt;0,DetailUniao!C1168&lt;&gt;2),OR(DetailUniao!F1169&gt;0,DetailUniao!C1169&lt;&gt;2),OR(DetailUniao!F1170&gt;0,DetailUniao!C1170&lt;&gt;2))</f>
        <v>1</v>
      </c>
      <c r="G162" t="str">
        <f>IF((COUNTIF(DetailUniao!G1162:G1170,"x") &gt; 0), "x", "")</f>
        <v>x</v>
      </c>
      <c r="H162" s="14" t="str">
        <f>IF((COUNTIF(DetailUniao!H1162:H1170,"x") &gt; 0), "x", "")</f>
        <v/>
      </c>
      <c r="I162" s="14" t="str">
        <f>IF((COUNTIF(DetailUniao!I1162:I1170,"x") &gt; 0), "x", "")</f>
        <v/>
      </c>
      <c r="J162" s="34" t="str">
        <f>IF((COUNTIF(DetailUniao!J1162:J1170,"x") &gt; 0), "x", "")</f>
        <v/>
      </c>
      <c r="K162" s="14" t="str">
        <f>IF((COUNTIF(DetailUniao!K1162:K1170,"x") &gt; 0), "x", "")</f>
        <v/>
      </c>
      <c r="L162" s="14" t="str">
        <f>IF((COUNTIF(DetailUniao!L1162:L1170,"x") &gt; 0), "x", "")</f>
        <v/>
      </c>
      <c r="M162" s="14" t="str">
        <f>IF((COUNTIF(DetailUniao!M1162:M1170,"x") &gt; 0), "x", "")</f>
        <v/>
      </c>
      <c r="N162" s="14" t="str">
        <f>IF((COUNTIF(DetailUniao!N1162:N1170,"x") &gt; 0), "x", "")</f>
        <v/>
      </c>
      <c r="O162" s="34" t="str">
        <f>IF((COUNTIF(DetailUniao!O1162:O1170,"x") &gt; 0), "x", "")</f>
        <v/>
      </c>
      <c r="P162" s="14" t="str">
        <f>IF((COUNTIF(DetailUniao!P1162:P1170,"x") &gt; 0), "x", "")</f>
        <v/>
      </c>
      <c r="Q162" s="14" t="str">
        <f>IF((COUNTIF(DetailUniao!Q1162:Q1170,"x") &gt; 0), "x", "")</f>
        <v/>
      </c>
      <c r="R162" s="14" t="str">
        <f>IF((COUNTIF(DetailUniao!R1162:R1170,"x") &gt; 0), "x", "")</f>
        <v>x</v>
      </c>
      <c r="S162" s="14" t="str">
        <f>IF((COUNTIF(DetailUniao!S1162:S1170,"x") &gt; 0), "x", "")</f>
        <v/>
      </c>
      <c r="T162" s="14" t="str">
        <f>IF((COUNTIF(DetailUniao!T1162:T1170,"x") &gt; 0), "x", "")</f>
        <v/>
      </c>
      <c r="U162" s="34" t="str">
        <f>IF((COUNTIF(DetailUniao!U1162:U1170,"x") &gt; 0), "x", "")</f>
        <v/>
      </c>
      <c r="V162" s="14" t="str">
        <f>IF((COUNTIF(DetailUniao!V1162:V1170,"x") &gt; 0), "x", "")</f>
        <v/>
      </c>
      <c r="W162" s="14" t="str">
        <f>IF((COUNTIF(DetailUniao!W1162:W1170,"x") &gt; 0), "x", "")</f>
        <v/>
      </c>
      <c r="X162" s="14" t="str">
        <f>IF((COUNTIF(DetailUniao!X1162:X1170,"x") &gt; 0), "x", "")</f>
        <v/>
      </c>
      <c r="Y162" s="14" t="str">
        <f>IF((COUNTIF(DetailUniao!Y1162:Y1170,"x") &gt; 0), "x", "")</f>
        <v/>
      </c>
      <c r="Z162" s="34" t="str">
        <f>IF((COUNTIF(DetailUniao!Z1162:Z1170,"x") &gt; 0), "x", "")</f>
        <v/>
      </c>
      <c r="AA162" s="14" t="str">
        <f>IF((COUNTIF(DetailUniao!AA1162:AA1170,"x") &gt; 0), "x", "")</f>
        <v/>
      </c>
      <c r="AB162" s="14" t="str">
        <f>IF((COUNTIF(DetailUniao!AB1162:AB1170,"x") &gt; 0), "x", "")</f>
        <v>x</v>
      </c>
      <c r="AC162" s="14" t="str">
        <f>IF((COUNTIF(DetailUniao!AC1162:AC1170,"x") &gt; 0), "x", "")</f>
        <v/>
      </c>
      <c r="AD162" s="14" t="str">
        <f>IF((COUNTIF(DetailUniao!AD1162:AD1170,"x") &gt; 0), "x", "")</f>
        <v/>
      </c>
      <c r="AE162" s="14" t="str">
        <f>IF((COUNTIF(DetailUniao!AE1162:AE1170,"x") &gt; 0), "x", "")</f>
        <v/>
      </c>
      <c r="AF162" s="34" t="str">
        <f>IF((COUNTIF(DetailUniao!AF1162:AF1170,"x") &gt; 0), "x", "")</f>
        <v/>
      </c>
      <c r="AG162" s="14" t="str">
        <f>IF((COUNTIF(DetailUniao!AG1162:AG1170,"x") &gt; 0), "x", "")</f>
        <v/>
      </c>
      <c r="AH162" s="14" t="str">
        <f>IF((COUNTIF(DetailUniao!AH1162:AH1170,"x") &gt; 0), "x", "")</f>
        <v>x</v>
      </c>
      <c r="AI162" s="14" t="str">
        <f>IF((COUNTIF(DetailUniao!AI1162:AI1170,"x") &gt; 0), "x", "")</f>
        <v/>
      </c>
      <c r="AJ162" s="34" t="str">
        <f>IF((COUNTIF(DetailUniao!AJ1162:AJ1170,"x") &gt; 0), "x", "")</f>
        <v/>
      </c>
      <c r="AK162" s="14" t="str">
        <f>IF((COUNTIF(DetailUniao!AK1162:AK1170,"x") &gt; 0), "x", "")</f>
        <v>x</v>
      </c>
    </row>
    <row r="163" spans="1:37" x14ac:dyDescent="0.2">
      <c r="A163" t="s">
        <v>646</v>
      </c>
      <c r="B163" t="s">
        <v>25</v>
      </c>
      <c r="C163">
        <v>3</v>
      </c>
      <c r="D163">
        <v>0</v>
      </c>
      <c r="E163" t="b">
        <f>AND(OR(DetailUniao!F1173&gt;0,DetailUniao!C1173&lt;&gt;1),OR(DetailUniao!F1174&gt;0,DetailUniao!C1174&lt;&gt;1),OR(DetailUniao!F1175&gt;0,DetailUniao!C1175&lt;&gt;1),OR(DetailUniao!F1176&gt;0,DetailUniao!C1176&lt;&gt;1),OR(DetailUniao!F1177&gt;0,DetailUniao!C1177&lt;&gt;1))</f>
        <v>0</v>
      </c>
      <c r="F163" t="b">
        <f>AND(OR(DetailUniao!F1173&gt;0,DetailUniao!C1173&lt;&gt;2),OR(DetailUniao!F1174&gt;0,DetailUniao!C1174&lt;&gt;2),OR(DetailUniao!F1175&gt;0,DetailUniao!C1175&lt;&gt;2),OR(DetailUniao!F1176&gt;0,DetailUniao!C1176&lt;&gt;2),OR(DetailUniao!F1177&gt;0,DetailUniao!C1177&lt;&gt;2))</f>
        <v>1</v>
      </c>
      <c r="G163" t="str">
        <f>IF((COUNTIF(DetailUniao!G1172:G1177,"x") &gt; 0), "x", "")</f>
        <v/>
      </c>
      <c r="H163" s="14" t="str">
        <f>IF((COUNTIF(DetailUniao!H1172:H1177,"x") &gt; 0), "x", "")</f>
        <v/>
      </c>
      <c r="I163" s="14" t="str">
        <f>IF((COUNTIF(DetailUniao!I1172:I1177,"x") &gt; 0), "x", "")</f>
        <v/>
      </c>
      <c r="J163" s="34" t="str">
        <f>IF((COUNTIF(DetailUniao!J1172:J1177,"x") &gt; 0), "x", "")</f>
        <v/>
      </c>
      <c r="K163" s="14" t="str">
        <f>IF((COUNTIF(DetailUniao!K1172:K1177,"x") &gt; 0), "x", "")</f>
        <v/>
      </c>
      <c r="L163" s="14" t="str">
        <f>IF((COUNTIF(DetailUniao!L1172:L1177,"x") &gt; 0), "x", "")</f>
        <v/>
      </c>
      <c r="M163" s="14" t="str">
        <f>IF((COUNTIF(DetailUniao!M1172:M1177,"x") &gt; 0), "x", "")</f>
        <v/>
      </c>
      <c r="N163" s="14" t="str">
        <f>IF((COUNTIF(DetailUniao!N1172:N1177,"x") &gt; 0), "x", "")</f>
        <v/>
      </c>
      <c r="O163" s="34" t="str">
        <f>IF((COUNTIF(DetailUniao!O1172:O1177,"x") &gt; 0), "x", "")</f>
        <v/>
      </c>
      <c r="P163" s="14" t="str">
        <f>IF((COUNTIF(DetailUniao!P1172:P1177,"x") &gt; 0), "x", "")</f>
        <v/>
      </c>
      <c r="Q163" s="14" t="str">
        <f>IF((COUNTIF(DetailUniao!Q1172:Q1177,"x") &gt; 0), "x", "")</f>
        <v/>
      </c>
      <c r="R163" s="14" t="str">
        <f>IF((COUNTIF(DetailUniao!R1172:R1177,"x") &gt; 0), "x", "")</f>
        <v/>
      </c>
      <c r="S163" s="14" t="str">
        <f>IF((COUNTIF(DetailUniao!S1172:S1177,"x") &gt; 0), "x", "")</f>
        <v/>
      </c>
      <c r="T163" s="14" t="str">
        <f>IF((COUNTIF(DetailUniao!T1172:T1177,"x") &gt; 0), "x", "")</f>
        <v/>
      </c>
      <c r="U163" s="34" t="str">
        <f>IF((COUNTIF(DetailUniao!U1172:U1177,"x") &gt; 0), "x", "")</f>
        <v/>
      </c>
      <c r="V163" s="14" t="str">
        <f>IF((COUNTIF(DetailUniao!V1172:V1177,"x") &gt; 0), "x", "")</f>
        <v/>
      </c>
      <c r="W163" s="14" t="str">
        <f>IF((COUNTIF(DetailUniao!W1172:W1177,"x") &gt; 0), "x", "")</f>
        <v/>
      </c>
      <c r="X163" s="14" t="str">
        <f>IF((COUNTIF(DetailUniao!X1172:X1177,"x") &gt; 0), "x", "")</f>
        <v/>
      </c>
      <c r="Y163" s="14" t="str">
        <f>IF((COUNTIF(DetailUniao!Y1172:Y1177,"x") &gt; 0), "x", "")</f>
        <v/>
      </c>
      <c r="Z163" s="34" t="str">
        <f>IF((COUNTIF(DetailUniao!Z1172:Z1177,"x") &gt; 0), "x", "")</f>
        <v/>
      </c>
      <c r="AA163" s="14" t="str">
        <f>IF((COUNTIF(DetailUniao!AA1172:AA1177,"x") &gt; 0), "x", "")</f>
        <v/>
      </c>
      <c r="AB163" s="14" t="str">
        <f>IF((COUNTIF(DetailUniao!AB1172:AB1177,"x") &gt; 0), "x", "")</f>
        <v/>
      </c>
      <c r="AC163" s="14" t="str">
        <f>IF((COUNTIF(DetailUniao!AC1172:AC1177,"x") &gt; 0), "x", "")</f>
        <v/>
      </c>
      <c r="AD163" s="14" t="str">
        <f>IF((COUNTIF(DetailUniao!AD1172:AD1177,"x") &gt; 0), "x", "")</f>
        <v/>
      </c>
      <c r="AE163" s="14" t="str">
        <f>IF((COUNTIF(DetailUniao!AE1172:AE1177,"x") &gt; 0), "x", "")</f>
        <v/>
      </c>
      <c r="AF163" s="34" t="str">
        <f>IF((COUNTIF(DetailUniao!AF1172:AF1177,"x") &gt; 0), "x", "")</f>
        <v/>
      </c>
      <c r="AG163" s="14" t="str">
        <f>IF((COUNTIF(DetailUniao!AG1172:AG1177,"x") &gt; 0), "x", "")</f>
        <v/>
      </c>
      <c r="AH163" s="14" t="str">
        <f>IF((COUNTIF(DetailUniao!AH1172:AH1177,"x") &gt; 0), "x", "")</f>
        <v/>
      </c>
      <c r="AI163" s="14" t="str">
        <f>IF((COUNTIF(DetailUniao!AI1172:AI1177,"x") &gt; 0), "x", "")</f>
        <v/>
      </c>
      <c r="AJ163" s="34" t="str">
        <f>IF((COUNTIF(DetailUniao!AJ1172:AJ1177,"x") &gt; 0), "x", "")</f>
        <v>x</v>
      </c>
      <c r="AK163" s="14" t="str">
        <f>IF((COUNTIF(DetailUniao!AK1172:AK1177,"x") &gt; 0), "x", "")</f>
        <v/>
      </c>
    </row>
    <row r="164" spans="1:37" x14ac:dyDescent="0.2">
      <c r="A164" t="s">
        <v>646</v>
      </c>
      <c r="B164" t="s">
        <v>848</v>
      </c>
      <c r="C164">
        <v>6</v>
      </c>
      <c r="D164">
        <v>0</v>
      </c>
      <c r="E164" t="b">
        <f>AND(OR(DetailUniao!F1180&gt;0,DetailUniao!C1180&lt;&gt;1),OR(DetailUniao!F1181&gt;0,DetailUniao!C1181&lt;&gt;1),OR(DetailUniao!F1182&gt;0,DetailUniao!C1182&lt;&gt;1),OR(DetailUniao!F1183&gt;0,DetailUniao!C1183&lt;&gt;1),OR(DetailUniao!F1184&gt;0,DetailUniao!C1184&lt;&gt;1),OR(DetailUniao!F1185&gt;0,DetailUniao!C1185&lt;&gt;1))</f>
        <v>0</v>
      </c>
      <c r="F164" t="b">
        <f>AND(OR(DetailUniao!F1180&gt;0,DetailUniao!C1180&lt;&gt;2),OR(DetailUniao!F1181&gt;0,DetailUniao!C1181&lt;&gt;2),OR(DetailUniao!F1182&gt;0,DetailUniao!C1182&lt;&gt;2),OR(DetailUniao!F1183&gt;0,DetailUniao!C1183&lt;&gt;2),OR(DetailUniao!F1184&gt;0,DetailUniao!C1184&lt;&gt;2),OR(DetailUniao!F1185&gt;0,DetailUniao!C1185&lt;&gt;2))</f>
        <v>1</v>
      </c>
      <c r="G164" t="str">
        <f>IF((COUNTIF(DetailUniao!G1179:G1185,"x") &gt; 0), "x", "")</f>
        <v/>
      </c>
      <c r="H164" s="14" t="str">
        <f>IF((COUNTIF(DetailUniao!H1179:H1185,"x") &gt; 0), "x", "")</f>
        <v/>
      </c>
      <c r="I164" s="14" t="str">
        <f>IF((COUNTIF(DetailUniao!I1179:I1185,"x") &gt; 0), "x", "")</f>
        <v/>
      </c>
      <c r="J164" s="34" t="str">
        <f>IF((COUNTIF(DetailUniao!J1179:J1185,"x") &gt; 0), "x", "")</f>
        <v/>
      </c>
      <c r="K164" s="14" t="str">
        <f>IF((COUNTIF(DetailUniao!K1179:K1185,"x") &gt; 0), "x", "")</f>
        <v/>
      </c>
      <c r="L164" s="14" t="str">
        <f>IF((COUNTIF(DetailUniao!L1179:L1185,"x") &gt; 0), "x", "")</f>
        <v/>
      </c>
      <c r="M164" s="14" t="str">
        <f>IF((COUNTIF(DetailUniao!M1179:M1185,"x") &gt; 0), "x", "")</f>
        <v/>
      </c>
      <c r="N164" s="14" t="str">
        <f>IF((COUNTIF(DetailUniao!N1179:N1185,"x") &gt; 0), "x", "")</f>
        <v/>
      </c>
      <c r="O164" s="34" t="str">
        <f>IF((COUNTIF(DetailUniao!O1179:O1185,"x") &gt; 0), "x", "")</f>
        <v/>
      </c>
      <c r="P164" s="14" t="str">
        <f>IF((COUNTIF(DetailUniao!P1179:P1185,"x") &gt; 0), "x", "")</f>
        <v/>
      </c>
      <c r="Q164" s="14" t="str">
        <f>IF((COUNTIF(DetailUniao!Q1179:Q1185,"x") &gt; 0), "x", "")</f>
        <v/>
      </c>
      <c r="R164" s="14" t="str">
        <f>IF((COUNTIF(DetailUniao!R1179:R1185,"x") &gt; 0), "x", "")</f>
        <v/>
      </c>
      <c r="S164" s="14" t="str">
        <f>IF((COUNTIF(DetailUniao!S1179:S1185,"x") &gt; 0), "x", "")</f>
        <v/>
      </c>
      <c r="T164" s="14" t="str">
        <f>IF((COUNTIF(DetailUniao!T1179:T1185,"x") &gt; 0), "x", "")</f>
        <v/>
      </c>
      <c r="U164" s="34" t="str">
        <f>IF((COUNTIF(DetailUniao!U1179:U1185,"x") &gt; 0), "x", "")</f>
        <v/>
      </c>
      <c r="V164" s="14" t="str">
        <f>IF((COUNTIF(DetailUniao!V1179:V1185,"x") &gt; 0), "x", "")</f>
        <v/>
      </c>
      <c r="W164" s="14" t="str">
        <f>IF((COUNTIF(DetailUniao!W1179:W1185,"x") &gt; 0), "x", "")</f>
        <v/>
      </c>
      <c r="X164" s="14" t="str">
        <f>IF((COUNTIF(DetailUniao!X1179:X1185,"x") &gt; 0), "x", "")</f>
        <v/>
      </c>
      <c r="Y164" s="14" t="str">
        <f>IF((COUNTIF(DetailUniao!Y1179:Y1185,"x") &gt; 0), "x", "")</f>
        <v/>
      </c>
      <c r="Z164" s="34" t="str">
        <f>IF((COUNTIF(DetailUniao!Z1179:Z1185,"x") &gt; 0), "x", "")</f>
        <v/>
      </c>
      <c r="AA164" s="14" t="str">
        <f>IF((COUNTIF(DetailUniao!AA1179:AA1185,"x") &gt; 0), "x", "")</f>
        <v/>
      </c>
      <c r="AB164" s="14" t="str">
        <f>IF((COUNTIF(DetailUniao!AB1179:AB1185,"x") &gt; 0), "x", "")</f>
        <v>x</v>
      </c>
      <c r="AC164" s="14" t="str">
        <f>IF((COUNTIF(DetailUniao!AC1179:AC1185,"x") &gt; 0), "x", "")</f>
        <v/>
      </c>
      <c r="AD164" s="14" t="str">
        <f>IF((COUNTIF(DetailUniao!AD1179:AD1185,"x") &gt; 0), "x", "")</f>
        <v/>
      </c>
      <c r="AE164" s="14" t="str">
        <f>IF((COUNTIF(DetailUniao!AE1179:AE1185,"x") &gt; 0), "x", "")</f>
        <v/>
      </c>
      <c r="AF164" s="34" t="str">
        <f>IF((COUNTIF(DetailUniao!AF1179:AF1185,"x") &gt; 0), "x", "")</f>
        <v/>
      </c>
      <c r="AG164" s="14" t="str">
        <f>IF((COUNTIF(DetailUniao!AG1179:AG1185,"x") &gt; 0), "x", "")</f>
        <v/>
      </c>
      <c r="AH164" s="14" t="str">
        <f>IF((COUNTIF(DetailUniao!AH1179:AH1185,"x") &gt; 0), "x", "")</f>
        <v/>
      </c>
      <c r="AI164" s="14" t="str">
        <f>IF((COUNTIF(DetailUniao!AI1179:AI1185,"x") &gt; 0), "x", "")</f>
        <v>x</v>
      </c>
      <c r="AJ164" s="34" t="str">
        <f>IF((COUNTIF(DetailUniao!AJ1179:AJ1185,"x") &gt; 0), "x", "")</f>
        <v/>
      </c>
      <c r="AK164" s="14" t="str">
        <f>IF((COUNTIF(DetailUniao!AK1179:AK1185,"x") &gt; 0), "x", "")</f>
        <v/>
      </c>
    </row>
    <row r="165" spans="1:37" x14ac:dyDescent="0.2">
      <c r="A165" t="s">
        <v>646</v>
      </c>
      <c r="B165" t="s">
        <v>1063</v>
      </c>
      <c r="C165">
        <v>1</v>
      </c>
      <c r="D165">
        <v>0</v>
      </c>
      <c r="E165" t="b">
        <f>AND(OR(DetailUniao!F1188&gt;0,DetailUniao!C1188&lt;&gt;1),OR(DetailUniao!F1189&gt;0,DetailUniao!C1189&lt;&gt;1),OR(DetailUniao!F1190&gt;0,DetailUniao!C1190&lt;&gt;1),OR(DetailUniao!F1191&gt;0,DetailUniao!C1191&lt;&gt;1),OR(DetailUniao!F1192&gt;0,DetailUniao!C1192&lt;&gt;1),OR(DetailUniao!F1193&gt;0,DetailUniao!C1193&lt;&gt;1))</f>
        <v>0</v>
      </c>
      <c r="F165" t="b">
        <f>AND(OR(DetailUniao!F1188&gt;0,DetailUniao!C1188&lt;&gt;2),OR(DetailUniao!F1189&gt;0,DetailUniao!C1189&lt;&gt;2),OR(DetailUniao!F1190&gt;0,DetailUniao!C1190&lt;&gt;2),OR(DetailUniao!F1191&gt;0,DetailUniao!C1191&lt;&gt;2),OR(DetailUniao!F1192&gt;0,DetailUniao!C1192&lt;&gt;2),OR(DetailUniao!F1193&gt;0,DetailUniao!C1193&lt;&gt;2))</f>
        <v>1</v>
      </c>
      <c r="G165" t="str">
        <f>IF((COUNTIF(DetailUniao!G1187:G1193,"x") &gt; 0), "x", "")</f>
        <v/>
      </c>
      <c r="H165" s="14" t="str">
        <f>IF((COUNTIF(DetailUniao!H1187:H1193,"x") &gt; 0), "x", "")</f>
        <v/>
      </c>
      <c r="I165" s="14" t="str">
        <f>IF((COUNTIF(DetailUniao!I1187:I1193,"x") &gt; 0), "x", "")</f>
        <v/>
      </c>
      <c r="J165" s="34" t="str">
        <f>IF((COUNTIF(DetailUniao!J1187:J1193,"x") &gt; 0), "x", "")</f>
        <v/>
      </c>
      <c r="K165" s="14" t="str">
        <f>IF((COUNTIF(DetailUniao!K1187:K1193,"x") &gt; 0), "x", "")</f>
        <v/>
      </c>
      <c r="L165" s="14" t="str">
        <f>IF((COUNTIF(DetailUniao!L1187:L1193,"x") &gt; 0), "x", "")</f>
        <v/>
      </c>
      <c r="M165" s="14" t="str">
        <f>IF((COUNTIF(DetailUniao!M1187:M1193,"x") &gt; 0), "x", "")</f>
        <v/>
      </c>
      <c r="N165" s="14" t="str">
        <f>IF((COUNTIF(DetailUniao!N1187:N1193,"x") &gt; 0), "x", "")</f>
        <v/>
      </c>
      <c r="O165" s="34" t="str">
        <f>IF((COUNTIF(DetailUniao!O1187:O1193,"x") &gt; 0), "x", "")</f>
        <v/>
      </c>
      <c r="P165" s="14" t="str">
        <f>IF((COUNTIF(DetailUniao!P1187:P1193,"x") &gt; 0), "x", "")</f>
        <v/>
      </c>
      <c r="Q165" s="14" t="str">
        <f>IF((COUNTIF(DetailUniao!Q1187:Q1193,"x") &gt; 0), "x", "")</f>
        <v/>
      </c>
      <c r="R165" s="14" t="str">
        <f>IF((COUNTIF(DetailUniao!R1187:R1193,"x") &gt; 0), "x", "")</f>
        <v/>
      </c>
      <c r="S165" s="14" t="str">
        <f>IF((COUNTIF(DetailUniao!S1187:S1193,"x") &gt; 0), "x", "")</f>
        <v/>
      </c>
      <c r="T165" s="14" t="str">
        <f>IF((COUNTIF(DetailUniao!T1187:T1193,"x") &gt; 0), "x", "")</f>
        <v/>
      </c>
      <c r="U165" s="34" t="str">
        <f>IF((COUNTIF(DetailUniao!U1187:U1193,"x") &gt; 0), "x", "")</f>
        <v/>
      </c>
      <c r="V165" s="14" t="str">
        <f>IF((COUNTIF(DetailUniao!V1187:V1193,"x") &gt; 0), "x", "")</f>
        <v/>
      </c>
      <c r="W165" s="14" t="str">
        <f>IF((COUNTIF(DetailUniao!W1187:W1193,"x") &gt; 0), "x", "")</f>
        <v/>
      </c>
      <c r="X165" s="14" t="str">
        <f>IF((COUNTIF(DetailUniao!X1187:X1193,"x") &gt; 0), "x", "")</f>
        <v/>
      </c>
      <c r="Y165" s="14" t="str">
        <f>IF((COUNTIF(DetailUniao!Y1187:Y1193,"x") &gt; 0), "x", "")</f>
        <v/>
      </c>
      <c r="Z165" s="34" t="str">
        <f>IF((COUNTIF(DetailUniao!Z1187:Z1193,"x") &gt; 0), "x", "")</f>
        <v/>
      </c>
      <c r="AA165" s="14" t="str">
        <f>IF((COUNTIF(DetailUniao!AA1187:AA1193,"x") &gt; 0), "x", "")</f>
        <v/>
      </c>
      <c r="AB165" s="14" t="str">
        <f>IF((COUNTIF(DetailUniao!AB1187:AB1193,"x") &gt; 0), "x", "")</f>
        <v/>
      </c>
      <c r="AC165" s="14" t="str">
        <f>IF((COUNTIF(DetailUniao!AC1187:AC1193,"x") &gt; 0), "x", "")</f>
        <v/>
      </c>
      <c r="AD165" s="14" t="str">
        <f>IF((COUNTIF(DetailUniao!AD1187:AD1193,"x") &gt; 0), "x", "")</f>
        <v/>
      </c>
      <c r="AE165" s="14" t="str">
        <f>IF((COUNTIF(DetailUniao!AE1187:AE1193,"x") &gt; 0), "x", "")</f>
        <v/>
      </c>
      <c r="AF165" s="34" t="str">
        <f>IF((COUNTIF(DetailUniao!AF1187:AF1193,"x") &gt; 0), "x", "")</f>
        <v/>
      </c>
      <c r="AG165" s="14" t="str">
        <f>IF((COUNTIF(DetailUniao!AG1187:AG1193,"x") &gt; 0), "x", "")</f>
        <v/>
      </c>
      <c r="AH165" s="14" t="str">
        <f>IF((COUNTIF(DetailUniao!AH1187:AH1193,"x") &gt; 0), "x", "")</f>
        <v/>
      </c>
      <c r="AI165" s="14" t="str">
        <f>IF((COUNTIF(DetailUniao!AI1187:AI1193,"x") &gt; 0), "x", "")</f>
        <v/>
      </c>
      <c r="AJ165" s="34" t="str">
        <f>IF((COUNTIF(DetailUniao!AJ1187:AJ1193,"x") &gt; 0), "x", "")</f>
        <v/>
      </c>
      <c r="AK165" s="14" t="str">
        <f>IF((COUNTIF(DetailUniao!AK1187:AK1193,"x") &gt; 0), "x", "")</f>
        <v>x</v>
      </c>
    </row>
    <row r="166" spans="1:37" x14ac:dyDescent="0.2">
      <c r="A166" t="s">
        <v>646</v>
      </c>
      <c r="B166" t="s">
        <v>1069</v>
      </c>
      <c r="C166">
        <v>3</v>
      </c>
      <c r="D166">
        <v>0</v>
      </c>
      <c r="E166" t="b">
        <f>AND(OR(DetailUniao!F1196&gt;0,DetailUniao!C1196&lt;&gt;1),OR(DetailUniao!F1197&gt;0,DetailUniao!C1197&lt;&gt;1),OR(DetailUniao!F1198&gt;0,DetailUniao!C1198&lt;&gt;1),OR(DetailUniao!F1199&gt;0,DetailUniao!C1199&lt;&gt;1))</f>
        <v>0</v>
      </c>
      <c r="F166" t="b">
        <f>AND(OR(DetailUniao!F1196&gt;0,DetailUniao!C1196&lt;&gt;2),OR(DetailUniao!F1197&gt;0,DetailUniao!C1197&lt;&gt;2),OR(DetailUniao!F1198&gt;0,DetailUniao!C1198&lt;&gt;2),OR(DetailUniao!F1199&gt;0,DetailUniao!C1199&lt;&gt;2))</f>
        <v>1</v>
      </c>
      <c r="G166" t="str">
        <f>IF((COUNTIF(DetailUniao!G1195:G1199,"x") &gt; 0), "x", "")</f>
        <v/>
      </c>
      <c r="H166" s="14" t="str">
        <f>IF((COUNTIF(DetailUniao!H1195:H1199,"x") &gt; 0), "x", "")</f>
        <v/>
      </c>
      <c r="I166" s="14" t="str">
        <f>IF((COUNTIF(DetailUniao!I1195:I1199,"x") &gt; 0), "x", "")</f>
        <v/>
      </c>
      <c r="J166" s="34" t="str">
        <f>IF((COUNTIF(DetailUniao!J1195:J1199,"x") &gt; 0), "x", "")</f>
        <v/>
      </c>
      <c r="K166" s="14" t="str">
        <f>IF((COUNTIF(DetailUniao!K1195:K1199,"x") &gt; 0), "x", "")</f>
        <v/>
      </c>
      <c r="L166" s="14" t="str">
        <f>IF((COUNTIF(DetailUniao!L1195:L1199,"x") &gt; 0), "x", "")</f>
        <v/>
      </c>
      <c r="M166" s="14" t="str">
        <f>IF((COUNTIF(DetailUniao!M1195:M1199,"x") &gt; 0), "x", "")</f>
        <v/>
      </c>
      <c r="N166" s="14" t="str">
        <f>IF((COUNTIF(DetailUniao!N1195:N1199,"x") &gt; 0), "x", "")</f>
        <v/>
      </c>
      <c r="O166" s="34" t="str">
        <f>IF((COUNTIF(DetailUniao!O1195:O1199,"x") &gt; 0), "x", "")</f>
        <v/>
      </c>
      <c r="P166" s="14" t="str">
        <f>IF((COUNTIF(DetailUniao!P1195:P1199,"x") &gt; 0), "x", "")</f>
        <v/>
      </c>
      <c r="Q166" s="14" t="str">
        <f>IF((COUNTIF(DetailUniao!Q1195:Q1199,"x") &gt; 0), "x", "")</f>
        <v/>
      </c>
      <c r="R166" s="14" t="str">
        <f>IF((COUNTIF(DetailUniao!R1195:R1199,"x") &gt; 0), "x", "")</f>
        <v/>
      </c>
      <c r="S166" s="14" t="str">
        <f>IF((COUNTIF(DetailUniao!S1195:S1199,"x") &gt; 0), "x", "")</f>
        <v/>
      </c>
      <c r="T166" s="14" t="str">
        <f>IF((COUNTIF(DetailUniao!T1195:T1199,"x") &gt; 0), "x", "")</f>
        <v/>
      </c>
      <c r="U166" s="34" t="str">
        <f>IF((COUNTIF(DetailUniao!U1195:U1199,"x") &gt; 0), "x", "")</f>
        <v/>
      </c>
      <c r="V166" s="14" t="str">
        <f>IF((COUNTIF(DetailUniao!V1195:V1199,"x") &gt; 0), "x", "")</f>
        <v/>
      </c>
      <c r="W166" s="14" t="str">
        <f>IF((COUNTIF(DetailUniao!W1195:W1199,"x") &gt; 0), "x", "")</f>
        <v/>
      </c>
      <c r="X166" s="14" t="str">
        <f>IF((COUNTIF(DetailUniao!X1195:X1199,"x") &gt; 0), "x", "")</f>
        <v/>
      </c>
      <c r="Y166" s="14" t="str">
        <f>IF((COUNTIF(DetailUniao!Y1195:Y1199,"x") &gt; 0), "x", "")</f>
        <v/>
      </c>
      <c r="Z166" s="34" t="str">
        <f>IF((COUNTIF(DetailUniao!Z1195:Z1199,"x") &gt; 0), "x", "")</f>
        <v/>
      </c>
      <c r="AA166" s="14" t="str">
        <f>IF((COUNTIF(DetailUniao!AA1195:AA1199,"x") &gt; 0), "x", "")</f>
        <v/>
      </c>
      <c r="AB166" s="14" t="str">
        <f>IF((COUNTIF(DetailUniao!AB1195:AB1199,"x") &gt; 0), "x", "")</f>
        <v/>
      </c>
      <c r="AC166" s="14" t="str">
        <f>IF((COUNTIF(DetailUniao!AC1195:AC1199,"x") &gt; 0), "x", "")</f>
        <v/>
      </c>
      <c r="AD166" s="14" t="str">
        <f>IF((COUNTIF(DetailUniao!AD1195:AD1199,"x") &gt; 0), "x", "")</f>
        <v/>
      </c>
      <c r="AE166" s="14" t="str">
        <f>IF((COUNTIF(DetailUniao!AE1195:AE1199,"x") &gt; 0), "x", "")</f>
        <v/>
      </c>
      <c r="AF166" s="34" t="str">
        <f>IF((COUNTIF(DetailUniao!AF1195:AF1199,"x") &gt; 0), "x", "")</f>
        <v/>
      </c>
      <c r="AG166" s="14" t="str">
        <f>IF((COUNTIF(DetailUniao!AG1195:AG1199,"x") &gt; 0), "x", "")</f>
        <v/>
      </c>
      <c r="AH166" s="14" t="str">
        <f>IF((COUNTIF(DetailUniao!AH1195:AH1199,"x") &gt; 0), "x", "")</f>
        <v>x</v>
      </c>
      <c r="AI166" s="14" t="str">
        <f>IF((COUNTIF(DetailUniao!AI1195:AI1199,"x") &gt; 0), "x", "")</f>
        <v/>
      </c>
      <c r="AJ166" s="34" t="str">
        <f>IF((COUNTIF(DetailUniao!AJ1195:AJ1199,"x") &gt; 0), "x", "")</f>
        <v/>
      </c>
      <c r="AK166" s="14" t="str">
        <f>IF((COUNTIF(DetailUniao!AK1195:AK1199,"x") &gt; 0), "x", "")</f>
        <v/>
      </c>
    </row>
    <row r="167" spans="1:37" x14ac:dyDescent="0.2">
      <c r="A167" t="s">
        <v>646</v>
      </c>
      <c r="B167" t="s">
        <v>813</v>
      </c>
      <c r="C167">
        <v>0</v>
      </c>
      <c r="D167">
        <v>2</v>
      </c>
      <c r="E167" t="b">
        <f>AND(OR(DetailUniao!F1202&gt;0,DetailUniao!C1202&lt;&gt;1),OR(DetailUniao!F1203&gt;0,DetailUniao!C1203&lt;&gt;1),OR(DetailUniao!F1204&gt;0,DetailUniao!C1204&lt;&gt;1),OR(DetailUniao!F1205&gt;0,DetailUniao!C1205&lt;&gt;1))</f>
        <v>1</v>
      </c>
      <c r="F167" t="b">
        <f>AND(OR(DetailUniao!F1202&gt;0,DetailUniao!C1202&lt;&gt;2),OR(DetailUniao!F1203&gt;0,DetailUniao!C1203&lt;&gt;2),OR(DetailUniao!F1204&gt;0,DetailUniao!C1204&lt;&gt;2),OR(DetailUniao!F1205&gt;0,DetailUniao!C1205&lt;&gt;2))</f>
        <v>0</v>
      </c>
      <c r="G167" t="str">
        <f>IF((COUNTIF(DetailUniao!G1201:G1205,"x") &gt; 0), "x", "")</f>
        <v/>
      </c>
      <c r="H167" s="14" t="str">
        <f>IF((COUNTIF(DetailUniao!H1201:H1205,"x") &gt; 0), "x", "")</f>
        <v/>
      </c>
      <c r="I167" s="14" t="str">
        <f>IF((COUNTIF(DetailUniao!I1201:I1205,"x") &gt; 0), "x", "")</f>
        <v/>
      </c>
      <c r="J167" s="34" t="str">
        <f>IF((COUNTIF(DetailUniao!J1201:J1205,"x") &gt; 0), "x", "")</f>
        <v/>
      </c>
      <c r="K167" s="14" t="str">
        <f>IF((COUNTIF(DetailUniao!K1201:K1205,"x") &gt; 0), "x", "")</f>
        <v/>
      </c>
      <c r="L167" s="14" t="str">
        <f>IF((COUNTIF(DetailUniao!L1201:L1205,"x") &gt; 0), "x", "")</f>
        <v/>
      </c>
      <c r="M167" s="14" t="str">
        <f>IF((COUNTIF(DetailUniao!M1201:M1205,"x") &gt; 0), "x", "")</f>
        <v/>
      </c>
      <c r="N167" s="14" t="str">
        <f>IF((COUNTIF(DetailUniao!N1201:N1205,"x") &gt; 0), "x", "")</f>
        <v/>
      </c>
      <c r="O167" s="34" t="str">
        <f>IF((COUNTIF(DetailUniao!O1201:O1205,"x") &gt; 0), "x", "")</f>
        <v/>
      </c>
      <c r="P167" s="14" t="str">
        <f>IF((COUNTIF(DetailUniao!P1201:P1205,"x") &gt; 0), "x", "")</f>
        <v/>
      </c>
      <c r="Q167" s="14" t="str">
        <f>IF((COUNTIF(DetailUniao!Q1201:Q1205,"x") &gt; 0), "x", "")</f>
        <v/>
      </c>
      <c r="R167" s="14" t="str">
        <f>IF((COUNTIF(DetailUniao!R1201:R1205,"x") &gt; 0), "x", "")</f>
        <v/>
      </c>
      <c r="S167" s="14" t="str">
        <f>IF((COUNTIF(DetailUniao!S1201:S1205,"x") &gt; 0), "x", "")</f>
        <v/>
      </c>
      <c r="T167" s="14" t="str">
        <f>IF((COUNTIF(DetailUniao!T1201:T1205,"x") &gt; 0), "x", "")</f>
        <v/>
      </c>
      <c r="U167" s="34" t="str">
        <f>IF((COUNTIF(DetailUniao!U1201:U1205,"x") &gt; 0), "x", "")</f>
        <v/>
      </c>
      <c r="V167" s="14" t="str">
        <f>IF((COUNTIF(DetailUniao!V1201:V1205,"x") &gt; 0), "x", "")</f>
        <v/>
      </c>
      <c r="W167" s="14" t="str">
        <f>IF((COUNTIF(DetailUniao!W1201:W1205,"x") &gt; 0), "x", "")</f>
        <v/>
      </c>
      <c r="X167" s="14" t="str">
        <f>IF((COUNTIF(DetailUniao!X1201:X1205,"x") &gt; 0), "x", "")</f>
        <v/>
      </c>
      <c r="Y167" s="14" t="str">
        <f>IF((COUNTIF(DetailUniao!Y1201:Y1205,"x") &gt; 0), "x", "")</f>
        <v/>
      </c>
      <c r="Z167" s="34" t="str">
        <f>IF((COUNTIF(DetailUniao!Z1201:Z1205,"x") &gt; 0), "x", "")</f>
        <v/>
      </c>
      <c r="AA167" s="14" t="str">
        <f>IF((COUNTIF(DetailUniao!AA1201:AA1205,"x") &gt; 0), "x", "")</f>
        <v/>
      </c>
      <c r="AB167" s="14" t="str">
        <f>IF((COUNTIF(DetailUniao!AB1201:AB1205,"x") &gt; 0), "x", "")</f>
        <v/>
      </c>
      <c r="AC167" s="14" t="str">
        <f>IF((COUNTIF(DetailUniao!AC1201:AC1205,"x") &gt; 0), "x", "")</f>
        <v/>
      </c>
      <c r="AD167" s="14" t="str">
        <f>IF((COUNTIF(DetailUniao!AD1201:AD1205,"x") &gt; 0), "x", "")</f>
        <v/>
      </c>
      <c r="AE167" s="14" t="str">
        <f>IF((COUNTIF(DetailUniao!AE1201:AE1205,"x") &gt; 0), "x", "")</f>
        <v/>
      </c>
      <c r="AF167" s="34" t="str">
        <f>IF((COUNTIF(DetailUniao!AF1201:AF1205,"x") &gt; 0), "x", "")</f>
        <v/>
      </c>
      <c r="AG167" s="14" t="str">
        <f>IF((COUNTIF(DetailUniao!AG1201:AG1205,"x") &gt; 0), "x", "")</f>
        <v/>
      </c>
      <c r="AH167" s="14" t="str">
        <f>IF((COUNTIF(DetailUniao!AH1201:AH1205,"x") &gt; 0), "x", "")</f>
        <v/>
      </c>
      <c r="AI167" s="14" t="str">
        <f>IF((COUNTIF(DetailUniao!AI1201:AI1205,"x") &gt; 0), "x", "")</f>
        <v/>
      </c>
      <c r="AJ167" s="34" t="str">
        <f>IF((COUNTIF(DetailUniao!AJ1201:AJ1205,"x") &gt; 0), "x", "")</f>
        <v>x</v>
      </c>
      <c r="AK167" s="14" t="str">
        <f>IF((COUNTIF(DetailUniao!AK1201:AK1205,"x") &gt; 0), "x", "")</f>
        <v/>
      </c>
    </row>
    <row r="168" spans="1:37" x14ac:dyDescent="0.2">
      <c r="A168" t="s">
        <v>646</v>
      </c>
      <c r="B168" t="s">
        <v>308</v>
      </c>
      <c r="C168">
        <v>0</v>
      </c>
      <c r="D168">
        <v>3</v>
      </c>
      <c r="E168" t="b">
        <f>AND(OR(DetailUniao!F1208&gt;0,DetailUniao!C1208&lt;&gt;1),OR(DetailUniao!F1209&gt;0,DetailUniao!C1209&lt;&gt;1),OR(DetailUniao!F1210&gt;0,DetailUniao!C1210&lt;&gt;1))</f>
        <v>1</v>
      </c>
      <c r="F168" t="b">
        <f>AND(OR(DetailUniao!F1208&gt;0,DetailUniao!C1208&lt;&gt;2),OR(DetailUniao!F1209&gt;0,DetailUniao!C1209&lt;&gt;2),OR(DetailUniao!F1210&gt;0,DetailUniao!C1210&lt;&gt;2))</f>
        <v>1</v>
      </c>
      <c r="G168" t="str">
        <f>IF((COUNTIF(DetailUniao!G1207:G1210,"x") &gt; 0), "x", "")</f>
        <v/>
      </c>
      <c r="H168" s="14" t="str">
        <f>IF((COUNTIF(DetailUniao!H1207:H1210,"x") &gt; 0), "x", "")</f>
        <v/>
      </c>
      <c r="I168" s="14" t="str">
        <f>IF((COUNTIF(DetailUniao!I1207:I1210,"x") &gt; 0), "x", "")</f>
        <v/>
      </c>
      <c r="J168" s="34" t="str">
        <f>IF((COUNTIF(DetailUniao!J1207:J1210,"x") &gt; 0), "x", "")</f>
        <v/>
      </c>
      <c r="K168" s="14" t="str">
        <f>IF((COUNTIF(DetailUniao!K1207:K1210,"x") &gt; 0), "x", "")</f>
        <v/>
      </c>
      <c r="L168" s="14" t="str">
        <f>IF((COUNTIF(DetailUniao!L1207:L1210,"x") &gt; 0), "x", "")</f>
        <v/>
      </c>
      <c r="M168" s="14" t="str">
        <f>IF((COUNTIF(DetailUniao!M1207:M1210,"x") &gt; 0), "x", "")</f>
        <v/>
      </c>
      <c r="N168" s="14" t="str">
        <f>IF((COUNTIF(DetailUniao!N1207:N1210,"x") &gt; 0), "x", "")</f>
        <v/>
      </c>
      <c r="O168" s="34" t="str">
        <f>IF((COUNTIF(DetailUniao!O1207:O1210,"x") &gt; 0), "x", "")</f>
        <v/>
      </c>
      <c r="P168" s="14" t="str">
        <f>IF((COUNTIF(DetailUniao!P1207:P1210,"x") &gt; 0), "x", "")</f>
        <v/>
      </c>
      <c r="Q168" s="14" t="str">
        <f>IF((COUNTIF(DetailUniao!Q1207:Q1210,"x") &gt; 0), "x", "")</f>
        <v/>
      </c>
      <c r="R168" s="14" t="str">
        <f>IF((COUNTIF(DetailUniao!R1207:R1210,"x") &gt; 0), "x", "")</f>
        <v/>
      </c>
      <c r="S168" s="14" t="str">
        <f>IF((COUNTIF(DetailUniao!S1207:S1210,"x") &gt; 0), "x", "")</f>
        <v/>
      </c>
      <c r="T168" s="14" t="str">
        <f>IF((COUNTIF(DetailUniao!T1207:T1210,"x") &gt; 0), "x", "")</f>
        <v/>
      </c>
      <c r="U168" s="34" t="str">
        <f>IF((COUNTIF(DetailUniao!U1207:U1210,"x") &gt; 0), "x", "")</f>
        <v/>
      </c>
      <c r="V168" s="14" t="str">
        <f>IF((COUNTIF(DetailUniao!V1207:V1210,"x") &gt; 0), "x", "")</f>
        <v/>
      </c>
      <c r="W168" s="14" t="str">
        <f>IF((COUNTIF(DetailUniao!W1207:W1210,"x") &gt; 0), "x", "")</f>
        <v/>
      </c>
      <c r="X168" s="14" t="str">
        <f>IF((COUNTIF(DetailUniao!X1207:X1210,"x") &gt; 0), "x", "")</f>
        <v/>
      </c>
      <c r="Y168" s="14" t="str">
        <f>IF((COUNTIF(DetailUniao!Y1207:Y1210,"x") &gt; 0), "x", "")</f>
        <v/>
      </c>
      <c r="Z168" s="34" t="str">
        <f>IF((COUNTIF(DetailUniao!Z1207:Z1210,"x") &gt; 0), "x", "")</f>
        <v/>
      </c>
      <c r="AA168" s="14" t="str">
        <f>IF((COUNTIF(DetailUniao!AA1207:AA1210,"x") &gt; 0), "x", "")</f>
        <v/>
      </c>
      <c r="AB168" s="14" t="str">
        <f>IF((COUNTIF(DetailUniao!AB1207:AB1210,"x") &gt; 0), "x", "")</f>
        <v/>
      </c>
      <c r="AC168" s="14" t="str">
        <f>IF((COUNTIF(DetailUniao!AC1207:AC1210,"x") &gt; 0), "x", "")</f>
        <v/>
      </c>
      <c r="AD168" s="14" t="str">
        <f>IF((COUNTIF(DetailUniao!AD1207:AD1210,"x") &gt; 0), "x", "")</f>
        <v/>
      </c>
      <c r="AE168" s="14" t="str">
        <f>IF((COUNTIF(DetailUniao!AE1207:AE1210,"x") &gt; 0), "x", "")</f>
        <v/>
      </c>
      <c r="AF168" s="34" t="str">
        <f>IF((COUNTIF(DetailUniao!AF1207:AF1210,"x") &gt; 0), "x", "")</f>
        <v/>
      </c>
      <c r="AG168" s="14" t="str">
        <f>IF((COUNTIF(DetailUniao!AG1207:AG1210,"x") &gt; 0), "x", "")</f>
        <v/>
      </c>
      <c r="AH168" s="14" t="str">
        <f>IF((COUNTIF(DetailUniao!AH1207:AH1210,"x") &gt; 0), "x", "")</f>
        <v>x</v>
      </c>
      <c r="AI168" s="14" t="str">
        <f>IF((COUNTIF(DetailUniao!AI1207:AI1210,"x") &gt; 0), "x", "")</f>
        <v/>
      </c>
      <c r="AJ168" s="34" t="str">
        <f>IF((COUNTIF(DetailUniao!AJ1207:AJ1210,"x") &gt; 0), "x", "")</f>
        <v/>
      </c>
      <c r="AK168" s="14" t="str">
        <f>IF((COUNTIF(DetailUniao!AK1207:AK1210,"x") &gt; 0), "x", "")</f>
        <v/>
      </c>
    </row>
    <row r="169" spans="1:37" x14ac:dyDescent="0.2">
      <c r="A169" t="s">
        <v>646</v>
      </c>
      <c r="B169" t="s">
        <v>703</v>
      </c>
      <c r="C169">
        <v>0</v>
      </c>
      <c r="D169">
        <v>2</v>
      </c>
      <c r="E169" t="b">
        <f>AND(OR(DetailUniao!F1213&gt;0,DetailUniao!C1213&lt;&gt;1),OR(DetailUniao!F1214&gt;0,DetailUniao!C1214&lt;&gt;1),OR(DetailUniao!F1215&gt;0,DetailUniao!C1215&lt;&gt;1))</f>
        <v>1</v>
      </c>
      <c r="F169" t="b">
        <f>AND(OR(DetailUniao!F1213&gt;0,DetailUniao!C1213&lt;&gt;2),OR(DetailUniao!F1214&gt;0,DetailUniao!C1214&lt;&gt;2),OR(DetailUniao!F1215&gt;0,DetailUniao!C1215&lt;&gt;2))</f>
        <v>0</v>
      </c>
      <c r="G169" t="str">
        <f>IF((COUNTIF(DetailUniao!G1212:G1215,"x") &gt; 0), "x", "")</f>
        <v/>
      </c>
      <c r="H169" s="14" t="str">
        <f>IF((COUNTIF(DetailUniao!H1212:H1215,"x") &gt; 0), "x", "")</f>
        <v/>
      </c>
      <c r="I169" s="14" t="str">
        <f>IF((COUNTIF(DetailUniao!I1212:I1215,"x") &gt; 0), "x", "")</f>
        <v/>
      </c>
      <c r="J169" s="34" t="str">
        <f>IF((COUNTIF(DetailUniao!J1212:J1215,"x") &gt; 0), "x", "")</f>
        <v/>
      </c>
      <c r="K169" s="14" t="str">
        <f>IF((COUNTIF(DetailUniao!K1212:K1215,"x") &gt; 0), "x", "")</f>
        <v/>
      </c>
      <c r="L169" s="14" t="str">
        <f>IF((COUNTIF(DetailUniao!L1212:L1215,"x") &gt; 0), "x", "")</f>
        <v/>
      </c>
      <c r="M169" s="14" t="str">
        <f>IF((COUNTIF(DetailUniao!M1212:M1215,"x") &gt; 0), "x", "")</f>
        <v/>
      </c>
      <c r="N169" s="14" t="str">
        <f>IF((COUNTIF(DetailUniao!N1212:N1215,"x") &gt; 0), "x", "")</f>
        <v/>
      </c>
      <c r="O169" s="34" t="str">
        <f>IF((COUNTIF(DetailUniao!O1212:O1215,"x") &gt; 0), "x", "")</f>
        <v/>
      </c>
      <c r="P169" s="14" t="str">
        <f>IF((COUNTIF(DetailUniao!P1212:P1215,"x") &gt; 0), "x", "")</f>
        <v/>
      </c>
      <c r="Q169" s="14" t="str">
        <f>IF((COUNTIF(DetailUniao!Q1212:Q1215,"x") &gt; 0), "x", "")</f>
        <v/>
      </c>
      <c r="R169" s="14" t="str">
        <f>IF((COUNTIF(DetailUniao!R1212:R1215,"x") &gt; 0), "x", "")</f>
        <v/>
      </c>
      <c r="S169" s="14" t="str">
        <f>IF((COUNTIF(DetailUniao!S1212:S1215,"x") &gt; 0), "x", "")</f>
        <v/>
      </c>
      <c r="T169" s="14" t="str">
        <f>IF((COUNTIF(DetailUniao!T1212:T1215,"x") &gt; 0), "x", "")</f>
        <v/>
      </c>
      <c r="U169" s="34" t="str">
        <f>IF((COUNTIF(DetailUniao!U1212:U1215,"x") &gt; 0), "x", "")</f>
        <v/>
      </c>
      <c r="V169" s="14" t="str">
        <f>IF((COUNTIF(DetailUniao!V1212:V1215,"x") &gt; 0), "x", "")</f>
        <v/>
      </c>
      <c r="W169" s="14" t="str">
        <f>IF((COUNTIF(DetailUniao!W1212:W1215,"x") &gt; 0), "x", "")</f>
        <v/>
      </c>
      <c r="X169" s="14" t="str">
        <f>IF((COUNTIF(DetailUniao!X1212:X1215,"x") &gt; 0), "x", "")</f>
        <v/>
      </c>
      <c r="Y169" s="14" t="str">
        <f>IF((COUNTIF(DetailUniao!Y1212:Y1215,"x") &gt; 0), "x", "")</f>
        <v/>
      </c>
      <c r="Z169" s="34" t="str">
        <f>IF((COUNTIF(DetailUniao!Z1212:Z1215,"x") &gt; 0), "x", "")</f>
        <v/>
      </c>
      <c r="AA169" s="14" t="str">
        <f>IF((COUNTIF(DetailUniao!AA1212:AA1215,"x") &gt; 0), "x", "")</f>
        <v/>
      </c>
      <c r="AB169" s="14" t="str">
        <f>IF((COUNTIF(DetailUniao!AB1212:AB1215,"x") &gt; 0), "x", "")</f>
        <v/>
      </c>
      <c r="AC169" s="14" t="str">
        <f>IF((COUNTIF(DetailUniao!AC1212:AC1215,"x") &gt; 0), "x", "")</f>
        <v/>
      </c>
      <c r="AD169" s="14" t="str">
        <f>IF((COUNTIF(DetailUniao!AD1212:AD1215,"x") &gt; 0), "x", "")</f>
        <v/>
      </c>
      <c r="AE169" s="14" t="str">
        <f>IF((COUNTIF(DetailUniao!AE1212:AE1215,"x") &gt; 0), "x", "")</f>
        <v/>
      </c>
      <c r="AF169" s="34" t="str">
        <f>IF((COUNTIF(DetailUniao!AF1212:AF1215,"x") &gt; 0), "x", "")</f>
        <v/>
      </c>
      <c r="AG169" s="14" t="str">
        <f>IF((COUNTIF(DetailUniao!AG1212:AG1215,"x") &gt; 0), "x", "")</f>
        <v/>
      </c>
      <c r="AH169" s="14" t="str">
        <f>IF((COUNTIF(DetailUniao!AH1212:AH1215,"x") &gt; 0), "x", "")</f>
        <v/>
      </c>
      <c r="AI169" s="14" t="str">
        <f>IF((COUNTIF(DetailUniao!AI1212:AI1215,"x") &gt; 0), "x", "")</f>
        <v/>
      </c>
      <c r="AJ169" s="34" t="str">
        <f>IF((COUNTIF(DetailUniao!AJ1212:AJ1215,"x") &gt; 0), "x", "")</f>
        <v>x</v>
      </c>
      <c r="AK169" s="14" t="str">
        <f>IF((COUNTIF(DetailUniao!AK1212:AK1215,"x") &gt; 0), "x", "")</f>
        <v/>
      </c>
    </row>
    <row r="170" spans="1:37" x14ac:dyDescent="0.2">
      <c r="A170" t="s">
        <v>646</v>
      </c>
      <c r="B170" t="s">
        <v>659</v>
      </c>
      <c r="C170">
        <v>0</v>
      </c>
      <c r="D170">
        <v>2</v>
      </c>
      <c r="E170" t="b">
        <f>AND(OR(DetailUniao!F1218&gt;0,DetailUniao!C1218&lt;&gt;1),OR(DetailUniao!F1219&gt;0,DetailUniao!C1219&lt;&gt;1),OR(DetailUniao!F1220&gt;0,DetailUniao!C1220&lt;&gt;1),OR(DetailUniao!F1221&gt;0,DetailUniao!C1221&lt;&gt;1),OR(DetailUniao!F1222&gt;0,DetailUniao!C1222&lt;&gt;1))</f>
        <v>1</v>
      </c>
      <c r="F170" t="b">
        <f>AND(OR(DetailUniao!F1218&gt;0,DetailUniao!C1218&lt;&gt;2),OR(DetailUniao!F1219&gt;0,DetailUniao!C1219&lt;&gt;2),OR(DetailUniao!F1220&gt;0,DetailUniao!C1220&lt;&gt;2),OR(DetailUniao!F1221&gt;0,DetailUniao!C1221&lt;&gt;2),OR(DetailUniao!F1222&gt;0,DetailUniao!C1222&lt;&gt;2))</f>
        <v>0</v>
      </c>
      <c r="G170" t="str">
        <f>IF((COUNTIF(DetailUniao!G1217:G1222,"x") &gt; 0), "x", "")</f>
        <v/>
      </c>
      <c r="H170" s="14" t="str">
        <f>IF((COUNTIF(DetailUniao!H1217:H1222,"x") &gt; 0), "x", "")</f>
        <v/>
      </c>
      <c r="I170" s="14" t="str">
        <f>IF((COUNTIF(DetailUniao!I1217:I1222,"x") &gt; 0), "x", "")</f>
        <v/>
      </c>
      <c r="J170" s="34" t="str">
        <f>IF((COUNTIF(DetailUniao!J1217:J1222,"x") &gt; 0), "x", "")</f>
        <v/>
      </c>
      <c r="K170" s="14" t="str">
        <f>IF((COUNTIF(DetailUniao!K1217:K1222,"x") &gt; 0), "x", "")</f>
        <v/>
      </c>
      <c r="L170" s="14" t="str">
        <f>IF((COUNTIF(DetailUniao!L1217:L1222,"x") &gt; 0), "x", "")</f>
        <v/>
      </c>
      <c r="M170" s="14" t="str">
        <f>IF((COUNTIF(DetailUniao!M1217:M1222,"x") &gt; 0), "x", "")</f>
        <v/>
      </c>
      <c r="N170" s="14" t="str">
        <f>IF((COUNTIF(DetailUniao!N1217:N1222,"x") &gt; 0), "x", "")</f>
        <v/>
      </c>
      <c r="O170" s="34" t="str">
        <f>IF((COUNTIF(DetailUniao!O1217:O1222,"x") &gt; 0), "x", "")</f>
        <v/>
      </c>
      <c r="P170" s="14" t="str">
        <f>IF((COUNTIF(DetailUniao!P1217:P1222,"x") &gt; 0), "x", "")</f>
        <v/>
      </c>
      <c r="Q170" s="14" t="str">
        <f>IF((COUNTIF(DetailUniao!Q1217:Q1222,"x") &gt; 0), "x", "")</f>
        <v/>
      </c>
      <c r="R170" s="14" t="str">
        <f>IF((COUNTIF(DetailUniao!R1217:R1222,"x") &gt; 0), "x", "")</f>
        <v/>
      </c>
      <c r="S170" s="14" t="str">
        <f>IF((COUNTIF(DetailUniao!S1217:S1222,"x") &gt; 0), "x", "")</f>
        <v/>
      </c>
      <c r="T170" s="14" t="str">
        <f>IF((COUNTIF(DetailUniao!T1217:T1222,"x") &gt; 0), "x", "")</f>
        <v/>
      </c>
      <c r="U170" s="34" t="str">
        <f>IF((COUNTIF(DetailUniao!U1217:U1222,"x") &gt; 0), "x", "")</f>
        <v/>
      </c>
      <c r="V170" s="14" t="str">
        <f>IF((COUNTIF(DetailUniao!V1217:V1222,"x") &gt; 0), "x", "")</f>
        <v/>
      </c>
      <c r="W170" s="14" t="str">
        <f>IF((COUNTIF(DetailUniao!W1217:W1222,"x") &gt; 0), "x", "")</f>
        <v/>
      </c>
      <c r="X170" s="14" t="str">
        <f>IF((COUNTIF(DetailUniao!X1217:X1222,"x") &gt; 0), "x", "")</f>
        <v/>
      </c>
      <c r="Y170" s="14" t="str">
        <f>IF((COUNTIF(DetailUniao!Y1217:Y1222,"x") &gt; 0), "x", "")</f>
        <v/>
      </c>
      <c r="Z170" s="34" t="str">
        <f>IF((COUNTIF(DetailUniao!Z1217:Z1222,"x") &gt; 0), "x", "")</f>
        <v/>
      </c>
      <c r="AA170" s="14" t="str">
        <f>IF((COUNTIF(DetailUniao!AA1217:AA1222,"x") &gt; 0), "x", "")</f>
        <v/>
      </c>
      <c r="AB170" s="14" t="str">
        <f>IF((COUNTIF(DetailUniao!AB1217:AB1222,"x") &gt; 0), "x", "")</f>
        <v/>
      </c>
      <c r="AC170" s="14" t="str">
        <f>IF((COUNTIF(DetailUniao!AC1217:AC1222,"x") &gt; 0), "x", "")</f>
        <v/>
      </c>
      <c r="AD170" s="14" t="str">
        <f>IF((COUNTIF(DetailUniao!AD1217:AD1222,"x") &gt; 0), "x", "")</f>
        <v/>
      </c>
      <c r="AE170" s="14" t="str">
        <f>IF((COUNTIF(DetailUniao!AE1217:AE1222,"x") &gt; 0), "x", "")</f>
        <v/>
      </c>
      <c r="AF170" s="34" t="str">
        <f>IF((COUNTIF(DetailUniao!AF1217:AF1222,"x") &gt; 0), "x", "")</f>
        <v/>
      </c>
      <c r="AG170" s="14" t="str">
        <f>IF((COUNTIF(DetailUniao!AG1217:AG1222,"x") &gt; 0), "x", "")</f>
        <v/>
      </c>
      <c r="AH170" s="14" t="str">
        <f>IF((COUNTIF(DetailUniao!AH1217:AH1222,"x") &gt; 0), "x", "")</f>
        <v>x</v>
      </c>
      <c r="AI170" s="14" t="str">
        <f>IF((COUNTIF(DetailUniao!AI1217:AI1222,"x") &gt; 0), "x", "")</f>
        <v/>
      </c>
      <c r="AJ170" s="34" t="str">
        <f>IF((COUNTIF(DetailUniao!AJ1217:AJ1222,"x") &gt; 0), "x", "")</f>
        <v/>
      </c>
      <c r="AK170" s="14" t="str">
        <f>IF((COUNTIF(DetailUniao!AK1217:AK1222,"x") &gt; 0), "x", "")</f>
        <v/>
      </c>
    </row>
    <row r="171" spans="1:37" x14ac:dyDescent="0.2">
      <c r="A171" t="s">
        <v>646</v>
      </c>
      <c r="B171" t="s">
        <v>1090</v>
      </c>
      <c r="C171">
        <v>0</v>
      </c>
      <c r="D171">
        <v>0</v>
      </c>
      <c r="E171" t="b">
        <f>AND(OR(DetailUniao!F1225&gt;0,DetailUniao!C1225&lt;&gt;1),OR(DetailUniao!F1226&gt;0,DetailUniao!C1226&lt;&gt;1),OR(DetailUniao!F1227&gt;0,DetailUniao!C1227&lt;&gt;1),OR(DetailUniao!F1228&gt;0,DetailUniao!C1228&lt;&gt;1))</f>
        <v>1</v>
      </c>
      <c r="F171" t="b">
        <f>AND(OR(DetailUniao!F1225&gt;0,DetailUniao!C1225&lt;&gt;2),OR(DetailUniao!F1226&gt;0,DetailUniao!C1226&lt;&gt;2),OR(DetailUniao!F1227&gt;0,DetailUniao!C1227&lt;&gt;2),OR(DetailUniao!F1228&gt;0,DetailUniao!C1228&lt;&gt;2))</f>
        <v>1</v>
      </c>
      <c r="G171" t="str">
        <f>IF((COUNTIF(DetailUniao!G1224:G1228,"x") &gt; 0), "x", "")</f>
        <v/>
      </c>
      <c r="H171" s="14" t="str">
        <f>IF((COUNTIF(DetailUniao!H1224:H1228,"x") &gt; 0), "x", "")</f>
        <v/>
      </c>
      <c r="I171" s="14" t="str">
        <f>IF((COUNTIF(DetailUniao!I1224:I1228,"x") &gt; 0), "x", "")</f>
        <v/>
      </c>
      <c r="J171" s="34" t="str">
        <f>IF((COUNTIF(DetailUniao!J1224:J1228,"x") &gt; 0), "x", "")</f>
        <v/>
      </c>
      <c r="K171" s="14" t="str">
        <f>IF((COUNTIF(DetailUniao!K1224:K1228,"x") &gt; 0), "x", "")</f>
        <v/>
      </c>
      <c r="L171" s="14" t="str">
        <f>IF((COUNTIF(DetailUniao!L1224:L1228,"x") &gt; 0), "x", "")</f>
        <v/>
      </c>
      <c r="M171" s="14" t="str">
        <f>IF((COUNTIF(DetailUniao!M1224:M1228,"x") &gt; 0), "x", "")</f>
        <v/>
      </c>
      <c r="N171" s="14" t="str">
        <f>IF((COUNTIF(DetailUniao!N1224:N1228,"x") &gt; 0), "x", "")</f>
        <v/>
      </c>
      <c r="O171" s="34" t="str">
        <f>IF((COUNTIF(DetailUniao!O1224:O1228,"x") &gt; 0), "x", "")</f>
        <v/>
      </c>
      <c r="P171" s="14" t="str">
        <f>IF((COUNTIF(DetailUniao!P1224:P1228,"x") &gt; 0), "x", "")</f>
        <v/>
      </c>
      <c r="Q171" s="14" t="str">
        <f>IF((COUNTIF(DetailUniao!Q1224:Q1228,"x") &gt; 0), "x", "")</f>
        <v/>
      </c>
      <c r="R171" s="14" t="str">
        <f>IF((COUNTIF(DetailUniao!R1224:R1228,"x") &gt; 0), "x", "")</f>
        <v/>
      </c>
      <c r="S171" s="14" t="str">
        <f>IF((COUNTIF(DetailUniao!S1224:S1228,"x") &gt; 0), "x", "")</f>
        <v/>
      </c>
      <c r="T171" s="14" t="str">
        <f>IF((COUNTIF(DetailUniao!T1224:T1228,"x") &gt; 0), "x", "")</f>
        <v/>
      </c>
      <c r="U171" s="34" t="str">
        <f>IF((COUNTIF(DetailUniao!U1224:U1228,"x") &gt; 0), "x", "")</f>
        <v/>
      </c>
      <c r="V171" s="14" t="str">
        <f>IF((COUNTIF(DetailUniao!V1224:V1228,"x") &gt; 0), "x", "")</f>
        <v/>
      </c>
      <c r="W171" s="14" t="str">
        <f>IF((COUNTIF(DetailUniao!W1224:W1228,"x") &gt; 0), "x", "")</f>
        <v/>
      </c>
      <c r="X171" s="14" t="str">
        <f>IF((COUNTIF(DetailUniao!X1224:X1228,"x") &gt; 0), "x", "")</f>
        <v/>
      </c>
      <c r="Y171" s="14" t="str">
        <f>IF((COUNTIF(DetailUniao!Y1224:Y1228,"x") &gt; 0), "x", "")</f>
        <v/>
      </c>
      <c r="Z171" s="34" t="str">
        <f>IF((COUNTIF(DetailUniao!Z1224:Z1228,"x") &gt; 0), "x", "")</f>
        <v/>
      </c>
      <c r="AA171" s="14" t="str">
        <f>IF((COUNTIF(DetailUniao!AA1224:AA1228,"x") &gt; 0), "x", "")</f>
        <v/>
      </c>
      <c r="AB171" s="14" t="str">
        <f>IF((COUNTIF(DetailUniao!AB1224:AB1228,"x") &gt; 0), "x", "")</f>
        <v/>
      </c>
      <c r="AC171" s="14" t="str">
        <f>IF((COUNTIF(DetailUniao!AC1224:AC1228,"x") &gt; 0), "x", "")</f>
        <v/>
      </c>
      <c r="AD171" s="14" t="str">
        <f>IF((COUNTIF(DetailUniao!AD1224:AD1228,"x") &gt; 0), "x", "")</f>
        <v/>
      </c>
      <c r="AE171" s="14" t="str">
        <f>IF((COUNTIF(DetailUniao!AE1224:AE1228,"x") &gt; 0), "x", "")</f>
        <v/>
      </c>
      <c r="AF171" s="34" t="str">
        <f>IF((COUNTIF(DetailUniao!AF1224:AF1228,"x") &gt; 0), "x", "")</f>
        <v/>
      </c>
      <c r="AG171" s="14" t="str">
        <f>IF((COUNTIF(DetailUniao!AG1224:AG1228,"x") &gt; 0), "x", "")</f>
        <v/>
      </c>
      <c r="AH171" s="14" t="str">
        <f>IF((COUNTIF(DetailUniao!AH1224:AH1228,"x") &gt; 0), "x", "")</f>
        <v/>
      </c>
      <c r="AI171" s="14" t="str">
        <f>IF((COUNTIF(DetailUniao!AI1224:AI1228,"x") &gt; 0), "x", "")</f>
        <v/>
      </c>
      <c r="AJ171" s="34" t="str">
        <f>IF((COUNTIF(DetailUniao!AJ1224:AJ1228,"x") &gt; 0), "x", "")</f>
        <v/>
      </c>
      <c r="AK171" s="14" t="str">
        <f>IF((COUNTIF(DetailUniao!AK1224:AK1228,"x") &gt; 0), "x", "")</f>
        <v/>
      </c>
    </row>
    <row r="172" spans="1:37" x14ac:dyDescent="0.2">
      <c r="H172" s="14"/>
      <c r="I172" s="14"/>
      <c r="K172" s="14"/>
      <c r="L172" s="14"/>
      <c r="M172" s="14"/>
      <c r="N172" s="14"/>
      <c r="P172" s="14"/>
      <c r="Q172" s="14"/>
      <c r="R172" s="14"/>
      <c r="S172" s="14"/>
      <c r="T172" s="14"/>
      <c r="V172" s="14"/>
      <c r="W172" s="14"/>
      <c r="X172" s="14"/>
      <c r="Y172" s="14"/>
      <c r="AA172" s="14"/>
      <c r="AB172" s="14"/>
      <c r="AC172" s="14"/>
      <c r="AD172" s="14"/>
      <c r="AE172" s="14"/>
      <c r="AG172" s="14"/>
      <c r="AH172" s="14"/>
      <c r="AI172" s="14"/>
      <c r="AK172" s="14"/>
    </row>
    <row r="173" spans="1:37" x14ac:dyDescent="0.2">
      <c r="A173" t="s">
        <v>649</v>
      </c>
      <c r="B173" t="s">
        <v>643</v>
      </c>
      <c r="C173">
        <v>1</v>
      </c>
      <c r="D173">
        <v>2</v>
      </c>
      <c r="E173" t="b">
        <f>AND(OR(DetailUniao!F1231&gt;0,DetailUniao!C1231&lt;&gt;1),OR(DetailUniao!F1232&gt;0,DetailUniao!C1232&lt;&gt;1),OR(DetailUniao!F1233&gt;0,DetailUniao!C1233&lt;&gt;1),OR(DetailUniao!F1234&gt;0,DetailUniao!C1234&lt;&gt;1),OR(DetailUniao!F1235&gt;0,DetailUniao!C1235&lt;&gt;1),OR(DetailUniao!F1236&gt;0,DetailUniao!C1236&lt;&gt;1),OR(DetailUniao!F1237&gt;0,DetailUniao!C1237&lt;&gt;1),OR(DetailUniao!F1238&gt;0,DetailUniao!C1238&lt;&gt;1),OR(DetailUniao!F1239&gt;0,DetailUniao!C1239&lt;&gt;1))</f>
        <v>0</v>
      </c>
      <c r="F173" t="b">
        <f>AND(OR(DetailUniao!F1231&gt;0,DetailUniao!C1231&lt;&gt;2),OR(DetailUniao!F1232&gt;0,DetailUniao!C1232&lt;&gt;2),OR(DetailUniao!F1233&gt;0,DetailUniao!C1233&lt;&gt;2),OR(DetailUniao!F1234&gt;0,DetailUniao!C1234&lt;&gt;2),OR(DetailUniao!F1235&gt;0,DetailUniao!C1235&lt;&gt;2),OR(DetailUniao!F1236&gt;0,DetailUniao!C1236&lt;&gt;2),OR(DetailUniao!F1237&gt;0,DetailUniao!C1237&lt;&gt;2),OR(DetailUniao!F1238&gt;0,DetailUniao!C1238&lt;&gt;2),OR(DetailUniao!F1239&gt;0,DetailUniao!C1239&lt;&gt;2))</f>
        <v>0</v>
      </c>
      <c r="G173" t="str">
        <f>IF((COUNTIF(DetailUniao!G1230:G1239,"x") &gt; 0), "x", "")</f>
        <v/>
      </c>
      <c r="H173" s="14" t="str">
        <f>IF((COUNTIF(DetailUniao!H1230:H1239,"x") &gt; 0), "x", "")</f>
        <v/>
      </c>
      <c r="I173" s="14" t="str">
        <f>IF((COUNTIF(DetailUniao!I1230:I1239,"x") &gt; 0), "x", "")</f>
        <v/>
      </c>
      <c r="J173" s="34" t="str">
        <f>IF((COUNTIF(DetailUniao!J1230:J1239,"x") &gt; 0), "x", "")</f>
        <v/>
      </c>
      <c r="K173" s="14" t="str">
        <f>IF((COUNTIF(DetailUniao!K1230:K1239,"x") &gt; 0), "x", "")</f>
        <v/>
      </c>
      <c r="L173" s="14" t="str">
        <f>IF((COUNTIF(DetailUniao!L1230:L1239,"x") &gt; 0), "x", "")</f>
        <v/>
      </c>
      <c r="M173" s="14" t="str">
        <f>IF((COUNTIF(DetailUniao!M1230:M1239,"x") &gt; 0), "x", "")</f>
        <v/>
      </c>
      <c r="N173" s="14" t="str">
        <f>IF((COUNTIF(DetailUniao!N1230:N1239,"x") &gt; 0), "x", "")</f>
        <v/>
      </c>
      <c r="O173" s="34" t="str">
        <f>IF((COUNTIF(DetailUniao!O1230:O1239,"x") &gt; 0), "x", "")</f>
        <v/>
      </c>
      <c r="P173" s="14" t="str">
        <f>IF((COUNTIF(DetailUniao!P1230:P1239,"x") &gt; 0), "x", "")</f>
        <v/>
      </c>
      <c r="Q173" s="14" t="str">
        <f>IF((COUNTIF(DetailUniao!Q1230:Q1239,"x") &gt; 0), "x", "")</f>
        <v/>
      </c>
      <c r="R173" s="14" t="str">
        <f>IF((COUNTIF(DetailUniao!R1230:R1239,"x") &gt; 0), "x", "")</f>
        <v/>
      </c>
      <c r="S173" s="14" t="str">
        <f>IF((COUNTIF(DetailUniao!S1230:S1239,"x") &gt; 0), "x", "")</f>
        <v/>
      </c>
      <c r="T173" s="14" t="str">
        <f>IF((COUNTIF(DetailUniao!T1230:T1239,"x") &gt; 0), "x", "")</f>
        <v/>
      </c>
      <c r="U173" s="34" t="str">
        <f>IF((COUNTIF(DetailUniao!U1230:U1239,"x") &gt; 0), "x", "")</f>
        <v/>
      </c>
      <c r="V173" s="14" t="str">
        <f>IF((COUNTIF(DetailUniao!V1230:V1239,"x") &gt; 0), "x", "")</f>
        <v/>
      </c>
      <c r="W173" s="14" t="str">
        <f>IF((COUNTIF(DetailUniao!W1230:W1239,"x") &gt; 0), "x", "")</f>
        <v/>
      </c>
      <c r="X173" s="14" t="str">
        <f>IF((COUNTIF(DetailUniao!X1230:X1239,"x") &gt; 0), "x", "")</f>
        <v/>
      </c>
      <c r="Y173" s="14" t="str">
        <f>IF((COUNTIF(DetailUniao!Y1230:Y1239,"x") &gt; 0), "x", "")</f>
        <v/>
      </c>
      <c r="Z173" s="34" t="str">
        <f>IF((COUNTIF(DetailUniao!Z1230:Z1239,"x") &gt; 0), "x", "")</f>
        <v/>
      </c>
      <c r="AA173" s="14" t="str">
        <f>IF((COUNTIF(DetailUniao!AA1230:AA1239,"x") &gt; 0), "x", "")</f>
        <v/>
      </c>
      <c r="AB173" s="14" t="str">
        <f>IF((COUNTIF(DetailUniao!AB1230:AB1239,"x") &gt; 0), "x", "")</f>
        <v/>
      </c>
      <c r="AC173" s="14" t="str">
        <f>IF((COUNTIF(DetailUniao!AC1230:AC1239,"x") &gt; 0), "x", "")</f>
        <v/>
      </c>
      <c r="AD173" s="14" t="str">
        <f>IF((COUNTIF(DetailUniao!AD1230:AD1239,"x") &gt; 0), "x", "")</f>
        <v/>
      </c>
      <c r="AE173" s="14" t="str">
        <f>IF((COUNTIF(DetailUniao!AE1230:AE1239,"x") &gt; 0), "x", "")</f>
        <v/>
      </c>
      <c r="AF173" s="34" t="str">
        <f>IF((COUNTIF(DetailUniao!AF1230:AF1239,"x") &gt; 0), "x", "")</f>
        <v/>
      </c>
      <c r="AG173" s="14" t="str">
        <f>IF((COUNTIF(DetailUniao!AG1230:AG1239,"x") &gt; 0), "x", "")</f>
        <v/>
      </c>
      <c r="AH173" s="14" t="str">
        <f>IF((COUNTIF(DetailUniao!AH1230:AH1239,"x") &gt; 0), "x", "")</f>
        <v/>
      </c>
      <c r="AI173" s="14" t="str">
        <f>IF((COUNTIF(DetailUniao!AI1230:AI1239,"x") &gt; 0), "x", "")</f>
        <v/>
      </c>
      <c r="AJ173" s="34" t="str">
        <f>IF((COUNTIF(DetailUniao!AJ1230:AJ1239,"x") &gt; 0), "x", "")</f>
        <v/>
      </c>
      <c r="AK173" s="14" t="str">
        <f>IF((COUNTIF(DetailUniao!AK1230:AK1239,"x") &gt; 0), "x", "")</f>
        <v/>
      </c>
    </row>
    <row r="174" spans="1:37" x14ac:dyDescent="0.2">
      <c r="A174" t="s">
        <v>649</v>
      </c>
      <c r="B174" t="s">
        <v>446</v>
      </c>
      <c r="C174">
        <v>2</v>
      </c>
      <c r="D174">
        <v>0</v>
      </c>
      <c r="E174" t="b">
        <f>AND(OR(DetailUniao!F1242&gt;0,DetailUniao!C1242&lt;&gt;1),OR(DetailUniao!F1243&gt;0,DetailUniao!C1243&lt;&gt;1),OR(DetailUniao!F1244&gt;0,DetailUniao!C1244&lt;&gt;1),OR(DetailUniao!F1245&gt;0,DetailUniao!C1245&lt;&gt;1),OR(DetailUniao!F1246&gt;0,DetailUniao!C1246&lt;&gt;1))</f>
        <v>0</v>
      </c>
      <c r="F174" t="b">
        <f>AND(OR(DetailUniao!F1242&gt;0,DetailUniao!C1242&lt;&gt;2),OR(DetailUniao!F1243&gt;0,DetailUniao!C1243&lt;&gt;2),OR(DetailUniao!F1244&gt;0,DetailUniao!C1244&lt;&gt;2),OR(DetailUniao!F1245&gt;0,DetailUniao!C1245&lt;&gt;2),OR(DetailUniao!F1246&gt;0,DetailUniao!C1246&lt;&gt;2))</f>
        <v>1</v>
      </c>
      <c r="G174" t="str">
        <f>IF((COUNTIF(DetailUniao!G1241:G1246,"x") &gt; 0), "x", "")</f>
        <v/>
      </c>
      <c r="H174" s="14" t="str">
        <f>IF((COUNTIF(DetailUniao!H1241:H1246,"x") &gt; 0), "x", "")</f>
        <v/>
      </c>
      <c r="I174" s="14" t="str">
        <f>IF((COUNTIF(DetailUniao!I1241:I1246,"x") &gt; 0), "x", "")</f>
        <v/>
      </c>
      <c r="J174" s="34" t="str">
        <f>IF((COUNTIF(DetailUniao!J1241:J1246,"x") &gt; 0), "x", "")</f>
        <v/>
      </c>
      <c r="K174" s="14" t="str">
        <f>IF((COUNTIF(DetailUniao!K1241:K1246,"x") &gt; 0), "x", "")</f>
        <v/>
      </c>
      <c r="L174" s="14" t="str">
        <f>IF((COUNTIF(DetailUniao!L1241:L1246,"x") &gt; 0), "x", "")</f>
        <v/>
      </c>
      <c r="M174" s="14" t="str">
        <f>IF((COUNTIF(DetailUniao!M1241:M1246,"x") &gt; 0), "x", "")</f>
        <v/>
      </c>
      <c r="N174" s="14" t="str">
        <f>IF((COUNTIF(DetailUniao!N1241:N1246,"x") &gt; 0), "x", "")</f>
        <v/>
      </c>
      <c r="O174" s="34" t="str">
        <f>IF((COUNTIF(DetailUniao!O1241:O1246,"x") &gt; 0), "x", "")</f>
        <v/>
      </c>
      <c r="P174" s="14" t="str">
        <f>IF((COUNTIF(DetailUniao!P1241:P1246,"x") &gt; 0), "x", "")</f>
        <v/>
      </c>
      <c r="Q174" s="14" t="str">
        <f>IF((COUNTIF(DetailUniao!Q1241:Q1246,"x") &gt; 0), "x", "")</f>
        <v/>
      </c>
      <c r="R174" s="14" t="str">
        <f>IF((COUNTIF(DetailUniao!R1241:R1246,"x") &gt; 0), "x", "")</f>
        <v/>
      </c>
      <c r="S174" s="14" t="str">
        <f>IF((COUNTIF(DetailUniao!S1241:S1246,"x") &gt; 0), "x", "")</f>
        <v/>
      </c>
      <c r="T174" s="14" t="str">
        <f>IF((COUNTIF(DetailUniao!T1241:T1246,"x") &gt; 0), "x", "")</f>
        <v/>
      </c>
      <c r="U174" s="34" t="str">
        <f>IF((COUNTIF(DetailUniao!U1241:U1246,"x") &gt; 0), "x", "")</f>
        <v/>
      </c>
      <c r="V174" s="14" t="str">
        <f>IF((COUNTIF(DetailUniao!V1241:V1246,"x") &gt; 0), "x", "")</f>
        <v>x</v>
      </c>
      <c r="W174" s="14" t="str">
        <f>IF((COUNTIF(DetailUniao!W1241:W1246,"x") &gt; 0), "x", "")</f>
        <v/>
      </c>
      <c r="X174" s="14" t="str">
        <f>IF((COUNTIF(DetailUniao!X1241:X1246,"x") &gt; 0), "x", "")</f>
        <v/>
      </c>
      <c r="Y174" s="14" t="str">
        <f>IF((COUNTIF(DetailUniao!Y1241:Y1246,"x") &gt; 0), "x", "")</f>
        <v/>
      </c>
      <c r="Z174" s="34" t="str">
        <f>IF((COUNTIF(DetailUniao!Z1241:Z1246,"x") &gt; 0), "x", "")</f>
        <v/>
      </c>
      <c r="AA174" s="14" t="str">
        <f>IF((COUNTIF(DetailUniao!AA1241:AA1246,"x") &gt; 0), "x", "")</f>
        <v/>
      </c>
      <c r="AB174" s="14" t="str">
        <f>IF((COUNTIF(DetailUniao!AB1241:AB1246,"x") &gt; 0), "x", "")</f>
        <v/>
      </c>
      <c r="AC174" s="14" t="str">
        <f>IF((COUNTIF(DetailUniao!AC1241:AC1246,"x") &gt; 0), "x", "")</f>
        <v/>
      </c>
      <c r="AD174" s="14" t="str">
        <f>IF((COUNTIF(DetailUniao!AD1241:AD1246,"x") &gt; 0), "x", "")</f>
        <v/>
      </c>
      <c r="AE174" s="14" t="str">
        <f>IF((COUNTIF(DetailUniao!AE1241:AE1246,"x") &gt; 0), "x", "")</f>
        <v/>
      </c>
      <c r="AF174" s="34" t="str">
        <f>IF((COUNTIF(DetailUniao!AF1241:AF1246,"x") &gt; 0), "x", "")</f>
        <v/>
      </c>
      <c r="AG174" s="14" t="str">
        <f>IF((COUNTIF(DetailUniao!AG1241:AG1246,"x") &gt; 0), "x", "")</f>
        <v/>
      </c>
      <c r="AH174" s="14" t="str">
        <f>IF((COUNTIF(DetailUniao!AH1241:AH1246,"x") &gt; 0), "x", "")</f>
        <v/>
      </c>
      <c r="AI174" s="14" t="str">
        <f>IF((COUNTIF(DetailUniao!AI1241:AI1246,"x") &gt; 0), "x", "")</f>
        <v/>
      </c>
      <c r="AJ174" s="34" t="str">
        <f>IF((COUNTIF(DetailUniao!AJ1241:AJ1246,"x") &gt; 0), "x", "")</f>
        <v/>
      </c>
      <c r="AK174" s="14" t="str">
        <f>IF((COUNTIF(DetailUniao!AK1241:AK1246,"x") &gt; 0), "x", "")</f>
        <v/>
      </c>
    </row>
    <row r="175" spans="1:37" x14ac:dyDescent="0.2">
      <c r="A175" t="s">
        <v>649</v>
      </c>
      <c r="B175" t="s">
        <v>118</v>
      </c>
      <c r="C175">
        <v>2</v>
      </c>
      <c r="D175">
        <v>2</v>
      </c>
      <c r="E175" t="b">
        <f>AND(OR(DetailUniao!F1249&gt;0,DetailUniao!C1249&lt;&gt;1),OR(DetailUniao!F1250&gt;0,DetailUniao!C1250&lt;&gt;1),OR(DetailUniao!F1251&gt;0,DetailUniao!C1251&lt;&gt;1),OR(DetailUniao!F1252&gt;0,DetailUniao!C1252&lt;&gt;1),OR(DetailUniao!F1253&gt;0,DetailUniao!C1253&lt;&gt;1),OR(DetailUniao!F1254&gt;0,DetailUniao!C1254&lt;&gt;1),OR(DetailUniao!F1255&gt;0,DetailUniao!C1255&lt;&gt;1),OR(DetailUniao!F1256&gt;0,DetailUniao!C1256&lt;&gt;1),OR(DetailUniao!F1257&gt;0,DetailUniao!C1257&lt;&gt;1),OR(DetailUniao!F1258&gt;0,DetailUniao!C1258&lt;&gt;1),OR(DetailUniao!F1259&gt;0,DetailUniao!C1259&lt;&gt;1),OR(DetailUniao!F1260&gt;0,DetailUniao!C1260&lt;&gt;1),OR(DetailUniao!F1261&gt;0,DetailUniao!C1261&lt;&gt;1),OR(DetailUniao!F1262&gt;0,DetailUniao!C1262&lt;&gt;1))</f>
        <v>0</v>
      </c>
      <c r="F175" t="b">
        <f>AND(OR(DetailUniao!F1249&gt;0,DetailUniao!C1249&lt;&gt;2),OR(DetailUniao!F1250&gt;0,DetailUniao!C1250&lt;&gt;2),OR(DetailUniao!F1251&gt;0,DetailUniao!C1251&lt;&gt;2),OR(DetailUniao!F1252&gt;0,DetailUniao!C1252&lt;&gt;2),OR(DetailUniao!F1253&gt;0,DetailUniao!C1253&lt;&gt;2),OR(DetailUniao!F1254&gt;0,DetailUniao!C1254&lt;&gt;2),OR(DetailUniao!F1255&gt;0,DetailUniao!C1255&lt;&gt;2),OR(DetailUniao!F1256&gt;0,DetailUniao!C1256&lt;&gt;2),OR(DetailUniao!F1257&gt;0,DetailUniao!C1257&lt;&gt;2),OR(DetailUniao!F1258&gt;0,DetailUniao!C1258&lt;&gt;2),OR(DetailUniao!F1259&gt;0,DetailUniao!C1259&lt;&gt;2),OR(DetailUniao!F1260&gt;0,DetailUniao!C1260&lt;&gt;2),OR(DetailUniao!F1261&gt;0,DetailUniao!C1261&lt;&gt;2),OR(DetailUniao!F1262&gt;0,DetailUniao!C1262&lt;&gt;2))</f>
        <v>0</v>
      </c>
      <c r="G175" t="str">
        <f>IF((COUNTIF(DetailUniao!G1248:G1262,"x") &gt; 0), "x", "")</f>
        <v/>
      </c>
      <c r="H175" s="14" t="str">
        <f>IF((COUNTIF(DetailUniao!H1248:H1262,"x") &gt; 0), "x", "")</f>
        <v/>
      </c>
      <c r="I175" s="14" t="str">
        <f>IF((COUNTIF(DetailUniao!I1248:I1262,"x") &gt; 0), "x", "")</f>
        <v/>
      </c>
      <c r="J175" s="34" t="str">
        <f>IF((COUNTIF(DetailUniao!J1248:J1262,"x") &gt; 0), "x", "")</f>
        <v/>
      </c>
      <c r="K175" s="14" t="str">
        <f>IF((COUNTIF(DetailUniao!K1248:K1262,"x") &gt; 0), "x", "")</f>
        <v/>
      </c>
      <c r="L175" s="14" t="str">
        <f>IF((COUNTIF(DetailUniao!L1248:L1262,"x") &gt; 0), "x", "")</f>
        <v/>
      </c>
      <c r="M175" s="14" t="str">
        <f>IF((COUNTIF(DetailUniao!M1248:M1262,"x") &gt; 0), "x", "")</f>
        <v/>
      </c>
      <c r="N175" s="14" t="str">
        <f>IF((COUNTIF(DetailUniao!N1248:N1262,"x") &gt; 0), "x", "")</f>
        <v/>
      </c>
      <c r="O175" s="34" t="str">
        <f>IF((COUNTIF(DetailUniao!O1248:O1262,"x") &gt; 0), "x", "")</f>
        <v/>
      </c>
      <c r="P175" s="14" t="str">
        <f>IF((COUNTIF(DetailUniao!P1248:P1262,"x") &gt; 0), "x", "")</f>
        <v/>
      </c>
      <c r="Q175" s="14" t="str">
        <f>IF((COUNTIF(DetailUniao!Q1248:Q1262,"x") &gt; 0), "x", "")</f>
        <v/>
      </c>
      <c r="R175" s="14" t="str">
        <f>IF((COUNTIF(DetailUniao!R1248:R1262,"x") &gt; 0), "x", "")</f>
        <v/>
      </c>
      <c r="S175" s="14" t="str">
        <f>IF((COUNTIF(DetailUniao!S1248:S1262,"x") &gt; 0), "x", "")</f>
        <v/>
      </c>
      <c r="T175" s="14" t="str">
        <f>IF((COUNTIF(DetailUniao!T1248:T1262,"x") &gt; 0), "x", "")</f>
        <v/>
      </c>
      <c r="U175" s="34" t="str">
        <f>IF((COUNTIF(DetailUniao!U1248:U1262,"x") &gt; 0), "x", "")</f>
        <v/>
      </c>
      <c r="V175" s="14" t="str">
        <f>IF((COUNTIF(DetailUniao!V1248:V1262,"x") &gt; 0), "x", "")</f>
        <v/>
      </c>
      <c r="W175" s="14" t="str">
        <f>IF((COUNTIF(DetailUniao!W1248:W1262,"x") &gt; 0), "x", "")</f>
        <v/>
      </c>
      <c r="X175" s="14" t="str">
        <f>IF((COUNTIF(DetailUniao!X1248:X1262,"x") &gt; 0), "x", "")</f>
        <v/>
      </c>
      <c r="Y175" s="14" t="str">
        <f>IF((COUNTIF(DetailUniao!Y1248:Y1262,"x") &gt; 0), "x", "")</f>
        <v/>
      </c>
      <c r="Z175" s="34" t="str">
        <f>IF((COUNTIF(DetailUniao!Z1248:Z1262,"x") &gt; 0), "x", "")</f>
        <v/>
      </c>
      <c r="AA175" s="14" t="str">
        <f>IF((COUNTIF(DetailUniao!AA1248:AA1262,"x") &gt; 0), "x", "")</f>
        <v/>
      </c>
      <c r="AB175" s="14" t="str">
        <f>IF((COUNTIF(DetailUniao!AB1248:AB1262,"x") &gt; 0), "x", "")</f>
        <v/>
      </c>
      <c r="AC175" s="14" t="str">
        <f>IF((COUNTIF(DetailUniao!AC1248:AC1262,"x") &gt; 0), "x", "")</f>
        <v/>
      </c>
      <c r="AD175" s="14" t="str">
        <f>IF((COUNTIF(DetailUniao!AD1248:AD1262,"x") &gt; 0), "x", "")</f>
        <v/>
      </c>
      <c r="AE175" s="14" t="str">
        <f>IF((COUNTIF(DetailUniao!AE1248:AE1262,"x") &gt; 0), "x", "")</f>
        <v/>
      </c>
      <c r="AF175" s="34" t="str">
        <f>IF((COUNTIF(DetailUniao!AF1248:AF1262,"x") &gt; 0), "x", "")</f>
        <v/>
      </c>
      <c r="AG175" s="14" t="str">
        <f>IF((COUNTIF(DetailUniao!AG1248:AG1262,"x") &gt; 0), "x", "")</f>
        <v/>
      </c>
      <c r="AH175" s="14" t="str">
        <f>IF((COUNTIF(DetailUniao!AH1248:AH1262,"x") &gt; 0), "x", "")</f>
        <v/>
      </c>
      <c r="AI175" s="14" t="str">
        <f>IF((COUNTIF(DetailUniao!AI1248:AI1262,"x") &gt; 0), "x", "")</f>
        <v/>
      </c>
      <c r="AJ175" s="34" t="str">
        <f>IF((COUNTIF(DetailUniao!AJ1248:AJ1262,"x") &gt; 0), "x", "")</f>
        <v/>
      </c>
      <c r="AK175" s="14" t="str">
        <f>IF((COUNTIF(DetailUniao!AK1248:AK1262,"x") &gt; 0), "x", "")</f>
        <v/>
      </c>
    </row>
    <row r="176" spans="1:37" x14ac:dyDescent="0.2">
      <c r="A176" t="s">
        <v>649</v>
      </c>
      <c r="B176" t="s">
        <v>433</v>
      </c>
      <c r="C176">
        <v>2</v>
      </c>
      <c r="D176">
        <v>0</v>
      </c>
      <c r="E176" t="b">
        <f>AND(OR(DetailUniao!F1265&gt;0,DetailUniao!C1265&lt;&gt;1),OR(DetailUniao!F1266&gt;0,DetailUniao!C1266&lt;&gt;1),OR(DetailUniao!F1267&gt;0,DetailUniao!C1267&lt;&gt;1),OR(DetailUniao!F1268&gt;0,DetailUniao!C1268&lt;&gt;1),OR(DetailUniao!F1269&gt;0,DetailUniao!C1269&lt;&gt;1),OR(DetailUniao!F1270&gt;0,DetailUniao!C1270&lt;&gt;1),OR(DetailUniao!F1271&gt;0,DetailUniao!C1271&lt;&gt;1),OR(DetailUniao!F1272&gt;0,DetailUniao!C1272&lt;&gt;1),OR(DetailUniao!F1273&gt;0,DetailUniao!C1273&lt;&gt;1),OR(DetailUniao!F1274&gt;0,DetailUniao!C1274&lt;&gt;1),OR(DetailUniao!F1275&gt;0,DetailUniao!C1275&lt;&gt;1),OR(DetailUniao!F1276&gt;0,DetailUniao!C1276&lt;&gt;1))</f>
        <v>0</v>
      </c>
      <c r="F176" t="b">
        <f>AND(OR(DetailUniao!F1265&gt;0,DetailUniao!C1265&lt;&gt;2),OR(DetailUniao!F1266&gt;0,DetailUniao!C1266&lt;&gt;2),OR(DetailUniao!F1267&gt;0,DetailUniao!C1267&lt;&gt;2),OR(DetailUniao!F1268&gt;0,DetailUniao!C1268&lt;&gt;2),OR(DetailUniao!F1269&gt;0,DetailUniao!C1269&lt;&gt;2),OR(DetailUniao!F1270&gt;0,DetailUniao!C1270&lt;&gt;2),OR(DetailUniao!F1271&gt;0,DetailUniao!C1271&lt;&gt;2),OR(DetailUniao!F1272&gt;0,DetailUniao!C1272&lt;&gt;2),OR(DetailUniao!F1273&gt;0,DetailUniao!C1273&lt;&gt;2),OR(DetailUniao!F1274&gt;0,DetailUniao!C1274&lt;&gt;2),OR(DetailUniao!F1275&gt;0,DetailUniao!C1275&lt;&gt;2),OR(DetailUniao!F1276&gt;0,DetailUniao!C1276&lt;&gt;2))</f>
        <v>1</v>
      </c>
      <c r="G176" t="str">
        <f>IF((COUNTIF(DetailUniao!G1264:G1276,"x") &gt; 0), "x", "")</f>
        <v/>
      </c>
      <c r="H176" s="14" t="str">
        <f>IF((COUNTIF(DetailUniao!H1264:H1276,"x") &gt; 0), "x", "")</f>
        <v/>
      </c>
      <c r="I176" s="14" t="str">
        <f>IF((COUNTIF(DetailUniao!I1264:I1276,"x") &gt; 0), "x", "")</f>
        <v/>
      </c>
      <c r="J176" s="34" t="str">
        <f>IF((COUNTIF(DetailUniao!J1264:J1276,"x") &gt; 0), "x", "")</f>
        <v/>
      </c>
      <c r="K176" s="14" t="str">
        <f>IF((COUNTIF(DetailUniao!K1264:K1276,"x") &gt; 0), "x", "")</f>
        <v/>
      </c>
      <c r="L176" s="14" t="str">
        <f>IF((COUNTIF(DetailUniao!L1264:L1276,"x") &gt; 0), "x", "")</f>
        <v/>
      </c>
      <c r="M176" s="14" t="str">
        <f>IF((COUNTIF(DetailUniao!M1264:M1276,"x") &gt; 0), "x", "")</f>
        <v/>
      </c>
      <c r="N176" s="14" t="str">
        <f>IF((COUNTIF(DetailUniao!N1264:N1276,"x") &gt; 0), "x", "")</f>
        <v/>
      </c>
      <c r="O176" s="34" t="str">
        <f>IF((COUNTIF(DetailUniao!O1264:O1276,"x") &gt; 0), "x", "")</f>
        <v/>
      </c>
      <c r="P176" s="14" t="str">
        <f>IF((COUNTIF(DetailUniao!P1264:P1276,"x") &gt; 0), "x", "")</f>
        <v/>
      </c>
      <c r="Q176" s="14" t="str">
        <f>IF((COUNTIF(DetailUniao!Q1264:Q1276,"x") &gt; 0), "x", "")</f>
        <v/>
      </c>
      <c r="R176" s="14" t="str">
        <f>IF((COUNTIF(DetailUniao!R1264:R1276,"x") &gt; 0), "x", "")</f>
        <v/>
      </c>
      <c r="S176" s="14" t="str">
        <f>IF((COUNTIF(DetailUniao!S1264:S1276,"x") &gt; 0), "x", "")</f>
        <v/>
      </c>
      <c r="T176" s="14" t="str">
        <f>IF((COUNTIF(DetailUniao!T1264:T1276,"x") &gt; 0), "x", "")</f>
        <v/>
      </c>
      <c r="U176" s="34" t="str">
        <f>IF((COUNTIF(DetailUniao!U1264:U1276,"x") &gt; 0), "x", "")</f>
        <v/>
      </c>
      <c r="V176" s="14" t="str">
        <f>IF((COUNTIF(DetailUniao!V1264:V1276,"x") &gt; 0), "x", "")</f>
        <v/>
      </c>
      <c r="W176" s="14" t="str">
        <f>IF((COUNTIF(DetailUniao!W1264:W1276,"x") &gt; 0), "x", "")</f>
        <v/>
      </c>
      <c r="X176" s="14" t="str">
        <f>IF((COUNTIF(DetailUniao!X1264:X1276,"x") &gt; 0), "x", "")</f>
        <v/>
      </c>
      <c r="Y176" s="14" t="str">
        <f>IF((COUNTIF(DetailUniao!Y1264:Y1276,"x") &gt; 0), "x", "")</f>
        <v/>
      </c>
      <c r="Z176" s="34" t="str">
        <f>IF((COUNTIF(DetailUniao!Z1264:Z1276,"x") &gt; 0), "x", "")</f>
        <v/>
      </c>
      <c r="AA176" s="14" t="str">
        <f>IF((COUNTIF(DetailUniao!AA1264:AA1276,"x") &gt; 0), "x", "")</f>
        <v/>
      </c>
      <c r="AB176" s="14" t="str">
        <f>IF((COUNTIF(DetailUniao!AB1264:AB1276,"x") &gt; 0), "x", "")</f>
        <v/>
      </c>
      <c r="AC176" s="14" t="str">
        <f>IF((COUNTIF(DetailUniao!AC1264:AC1276,"x") &gt; 0), "x", "")</f>
        <v/>
      </c>
      <c r="AD176" s="14" t="str">
        <f>IF((COUNTIF(DetailUniao!AD1264:AD1276,"x") &gt; 0), "x", "")</f>
        <v/>
      </c>
      <c r="AE176" s="14" t="str">
        <f>IF((COUNTIF(DetailUniao!AE1264:AE1276,"x") &gt; 0), "x", "")</f>
        <v/>
      </c>
      <c r="AF176" s="34" t="str">
        <f>IF((COUNTIF(DetailUniao!AF1264:AF1276,"x") &gt; 0), "x", "")</f>
        <v/>
      </c>
      <c r="AG176" s="14" t="str">
        <f>IF((COUNTIF(DetailUniao!AG1264:AG1276,"x") &gt; 0), "x", "")</f>
        <v/>
      </c>
      <c r="AH176" s="14" t="str">
        <f>IF((COUNTIF(DetailUniao!AH1264:AH1276,"x") &gt; 0), "x", "")</f>
        <v/>
      </c>
      <c r="AI176" s="14" t="str">
        <f>IF((COUNTIF(DetailUniao!AI1264:AI1276,"x") &gt; 0), "x", "")</f>
        <v/>
      </c>
      <c r="AJ176" s="34" t="str">
        <f>IF((COUNTIF(DetailUniao!AJ1264:AJ1276,"x") &gt; 0), "x", "")</f>
        <v/>
      </c>
      <c r="AK176" s="14" t="str">
        <f>IF((COUNTIF(DetailUniao!AK1264:AK1276,"x") &gt; 0), "x", "")</f>
        <v/>
      </c>
    </row>
    <row r="177" spans="1:37" x14ac:dyDescent="0.2">
      <c r="A177" t="s">
        <v>649</v>
      </c>
      <c r="B177" t="s">
        <v>174</v>
      </c>
      <c r="C177">
        <v>2</v>
      </c>
      <c r="D177">
        <v>0</v>
      </c>
      <c r="E177" t="b">
        <f>AND(OR(DetailUniao!F1279&gt;0,DetailUniao!C1279&lt;&gt;1),OR(DetailUniao!F1280&gt;0,DetailUniao!C1280&lt;&gt;1),OR(DetailUniao!F1281&gt;0,DetailUniao!C1281&lt;&gt;1),OR(DetailUniao!F1282&gt;0,DetailUniao!C1282&lt;&gt;1),OR(DetailUniao!F1283&gt;0,DetailUniao!C1283&lt;&gt;1),OR(DetailUniao!F1284&gt;0,DetailUniao!C1284&lt;&gt;1),OR(DetailUniao!F1285&gt;0,DetailUniao!C1285&lt;&gt;1),OR(DetailUniao!F1286&gt;0,DetailUniao!C1286&lt;&gt;1))</f>
        <v>0</v>
      </c>
      <c r="F177" t="b">
        <f>AND(OR(DetailUniao!F1279&gt;0,DetailUniao!C1279&lt;&gt;2),OR(DetailUniao!F1280&gt;0,DetailUniao!C1280&lt;&gt;2),OR(DetailUniao!F1281&gt;0,DetailUniao!C1281&lt;&gt;2),OR(DetailUniao!F1282&gt;0,DetailUniao!C1282&lt;&gt;2),OR(DetailUniao!F1283&gt;0,DetailUniao!C1283&lt;&gt;2),OR(DetailUniao!F1284&gt;0,DetailUniao!C1284&lt;&gt;2),OR(DetailUniao!F1285&gt;0,DetailUniao!C1285&lt;&gt;2),OR(DetailUniao!F1286&gt;0,DetailUniao!C1286&lt;&gt;2))</f>
        <v>1</v>
      </c>
      <c r="G177" t="str">
        <f>IF((COUNTIF(DetailUniao!G1278:G1286,"x") &gt; 0), "x", "")</f>
        <v/>
      </c>
      <c r="H177" s="14" t="str">
        <f>IF((COUNTIF(DetailUniao!H1278:H1286,"x") &gt; 0), "x", "")</f>
        <v/>
      </c>
      <c r="I177" s="14" t="str">
        <f>IF((COUNTIF(DetailUniao!I1278:I1286,"x") &gt; 0), "x", "")</f>
        <v/>
      </c>
      <c r="J177" s="34" t="str">
        <f>IF((COUNTIF(DetailUniao!J1278:J1286,"x") &gt; 0), "x", "")</f>
        <v/>
      </c>
      <c r="K177" s="14" t="str">
        <f>IF((COUNTIF(DetailUniao!K1278:K1286,"x") &gt; 0), "x", "")</f>
        <v/>
      </c>
      <c r="L177" s="14" t="str">
        <f>IF((COUNTIF(DetailUniao!L1278:L1286,"x") &gt; 0), "x", "")</f>
        <v/>
      </c>
      <c r="M177" s="14" t="str">
        <f>IF((COUNTIF(DetailUniao!M1278:M1286,"x") &gt; 0), "x", "")</f>
        <v/>
      </c>
      <c r="N177" s="14" t="str">
        <f>IF((COUNTIF(DetailUniao!N1278:N1286,"x") &gt; 0), "x", "")</f>
        <v/>
      </c>
      <c r="O177" s="34" t="str">
        <f>IF((COUNTIF(DetailUniao!O1278:O1286,"x") &gt; 0), "x", "")</f>
        <v/>
      </c>
      <c r="P177" s="14" t="str">
        <f>IF((COUNTIF(DetailUniao!P1278:P1286,"x") &gt; 0), "x", "")</f>
        <v/>
      </c>
      <c r="Q177" s="14" t="str">
        <f>IF((COUNTIF(DetailUniao!Q1278:Q1286,"x") &gt; 0), "x", "")</f>
        <v/>
      </c>
      <c r="R177" s="14" t="str">
        <f>IF((COUNTIF(DetailUniao!R1278:R1286,"x") &gt; 0), "x", "")</f>
        <v/>
      </c>
      <c r="S177" s="14" t="str">
        <f>IF((COUNTIF(DetailUniao!S1278:S1286,"x") &gt; 0), "x", "")</f>
        <v/>
      </c>
      <c r="T177" s="14" t="str">
        <f>IF((COUNTIF(DetailUniao!T1278:T1286,"x") &gt; 0), "x", "")</f>
        <v/>
      </c>
      <c r="U177" s="34" t="str">
        <f>IF((COUNTIF(DetailUniao!U1278:U1286,"x") &gt; 0), "x", "")</f>
        <v/>
      </c>
      <c r="V177" s="14" t="str">
        <f>IF((COUNTIF(DetailUniao!V1278:V1286,"x") &gt; 0), "x", "")</f>
        <v/>
      </c>
      <c r="W177" s="14" t="str">
        <f>IF((COUNTIF(DetailUniao!W1278:W1286,"x") &gt; 0), "x", "")</f>
        <v/>
      </c>
      <c r="X177" s="14" t="str">
        <f>IF((COUNTIF(DetailUniao!X1278:X1286,"x") &gt; 0), "x", "")</f>
        <v/>
      </c>
      <c r="Y177" s="14" t="str">
        <f>IF((COUNTIF(DetailUniao!Y1278:Y1286,"x") &gt; 0), "x", "")</f>
        <v/>
      </c>
      <c r="Z177" s="34" t="str">
        <f>IF((COUNTIF(DetailUniao!Z1278:Z1286,"x") &gt; 0), "x", "")</f>
        <v/>
      </c>
      <c r="AA177" s="14" t="str">
        <f>IF((COUNTIF(DetailUniao!AA1278:AA1286,"x") &gt; 0), "x", "")</f>
        <v/>
      </c>
      <c r="AB177" s="14" t="str">
        <f>IF((COUNTIF(DetailUniao!AB1278:AB1286,"x") &gt; 0), "x", "")</f>
        <v/>
      </c>
      <c r="AC177" s="14" t="str">
        <f>IF((COUNTIF(DetailUniao!AC1278:AC1286,"x") &gt; 0), "x", "")</f>
        <v/>
      </c>
      <c r="AD177" s="14" t="str">
        <f>IF((COUNTIF(DetailUniao!AD1278:AD1286,"x") &gt; 0), "x", "")</f>
        <v/>
      </c>
      <c r="AE177" s="14" t="str">
        <f>IF((COUNTIF(DetailUniao!AE1278:AE1286,"x") &gt; 0), "x", "")</f>
        <v/>
      </c>
      <c r="AF177" s="34" t="str">
        <f>IF((COUNTIF(DetailUniao!AF1278:AF1286,"x") &gt; 0), "x", "")</f>
        <v/>
      </c>
      <c r="AG177" s="14" t="str">
        <f>IF((COUNTIF(DetailUniao!AG1278:AG1286,"x") &gt; 0), "x", "")</f>
        <v/>
      </c>
      <c r="AH177" s="14" t="str">
        <f>IF((COUNTIF(DetailUniao!AH1278:AH1286,"x") &gt; 0), "x", "")</f>
        <v/>
      </c>
      <c r="AI177" s="14" t="str">
        <f>IF((COUNTIF(DetailUniao!AI1278:AI1286,"x") &gt; 0), "x", "")</f>
        <v/>
      </c>
      <c r="AJ177" s="34" t="str">
        <f>IF((COUNTIF(DetailUniao!AJ1278:AJ1286,"x") &gt; 0), "x", "")</f>
        <v/>
      </c>
      <c r="AK177" s="14" t="str">
        <f>IF((COUNTIF(DetailUniao!AK1278:AK1286,"x") &gt; 0), "x", "")</f>
        <v/>
      </c>
    </row>
    <row r="178" spans="1:37" x14ac:dyDescent="0.2">
      <c r="A178" t="s">
        <v>649</v>
      </c>
      <c r="B178" t="s">
        <v>477</v>
      </c>
      <c r="C178">
        <v>1</v>
      </c>
      <c r="D178">
        <v>0</v>
      </c>
      <c r="E178" t="b">
        <f>AND(OR(DetailUniao!F1289&gt;0,DetailUniao!C1289&lt;&gt;1),OR(DetailUniao!F1290&gt;0,DetailUniao!C1290&lt;&gt;1),OR(DetailUniao!F1291&gt;0,DetailUniao!C1291&lt;&gt;1),OR(DetailUniao!F1292&gt;0,DetailUniao!C1292&lt;&gt;1),OR(DetailUniao!F1293&gt;0,DetailUniao!C1293&lt;&gt;1),OR(DetailUniao!F1294&gt;0,DetailUniao!C1294&lt;&gt;1),OR(DetailUniao!F1295&gt;0,DetailUniao!C1295&lt;&gt;1),OR(DetailUniao!F1296&gt;0,DetailUniao!C1296&lt;&gt;1),OR(DetailUniao!F1297&gt;0,DetailUniao!C1297&lt;&gt;1),OR(DetailUniao!F1298&gt;0,DetailUniao!C1298&lt;&gt;1))</f>
        <v>0</v>
      </c>
      <c r="F178" t="b">
        <f>AND(OR(DetailUniao!F1289&gt;0,DetailUniao!C1289&lt;&gt;2),OR(DetailUniao!F1290&gt;0,DetailUniao!C1290&lt;&gt;2),OR(DetailUniao!F1291&gt;0,DetailUniao!C1291&lt;&gt;2),OR(DetailUniao!F1292&gt;0,DetailUniao!C1292&lt;&gt;2),OR(DetailUniao!F1293&gt;0,DetailUniao!C1293&lt;&gt;2),OR(DetailUniao!F1294&gt;0,DetailUniao!C1294&lt;&gt;2),OR(DetailUniao!F1295&gt;0,DetailUniao!C1295&lt;&gt;2),OR(DetailUniao!F1296&gt;0,DetailUniao!C1296&lt;&gt;2),OR(DetailUniao!F1297&gt;0,DetailUniao!C1297&lt;&gt;2),OR(DetailUniao!F1298&gt;0,DetailUniao!C1298&lt;&gt;2))</f>
        <v>1</v>
      </c>
      <c r="G178" t="str">
        <f>IF((COUNTIF(DetailUniao!G1288:G1298,"x") &gt; 0), "x", "")</f>
        <v/>
      </c>
      <c r="H178" s="14" t="str">
        <f>IF((COUNTIF(DetailUniao!H1288:H1298,"x") &gt; 0), "x", "")</f>
        <v/>
      </c>
      <c r="I178" s="14" t="str">
        <f>IF((COUNTIF(DetailUniao!I1288:I1298,"x") &gt; 0), "x", "")</f>
        <v/>
      </c>
      <c r="J178" s="34" t="str">
        <f>IF((COUNTIF(DetailUniao!J1288:J1298,"x") &gt; 0), "x", "")</f>
        <v/>
      </c>
      <c r="K178" s="14" t="str">
        <f>IF((COUNTIF(DetailUniao!K1288:K1298,"x") &gt; 0), "x", "")</f>
        <v/>
      </c>
      <c r="L178" s="14" t="str">
        <f>IF((COUNTIF(DetailUniao!L1288:L1298,"x") &gt; 0), "x", "")</f>
        <v/>
      </c>
      <c r="M178" s="14" t="str">
        <f>IF((COUNTIF(DetailUniao!M1288:M1298,"x") &gt; 0), "x", "")</f>
        <v/>
      </c>
      <c r="N178" s="14" t="str">
        <f>IF((COUNTIF(DetailUniao!N1288:N1298,"x") &gt; 0), "x", "")</f>
        <v/>
      </c>
      <c r="O178" s="34" t="str">
        <f>IF((COUNTIF(DetailUniao!O1288:O1298,"x") &gt; 0), "x", "")</f>
        <v/>
      </c>
      <c r="P178" s="14" t="str">
        <f>IF((COUNTIF(DetailUniao!P1288:P1298,"x") &gt; 0), "x", "")</f>
        <v/>
      </c>
      <c r="Q178" s="14" t="str">
        <f>IF((COUNTIF(DetailUniao!Q1288:Q1298,"x") &gt; 0), "x", "")</f>
        <v/>
      </c>
      <c r="R178" s="14" t="str">
        <f>IF((COUNTIF(DetailUniao!R1288:R1298,"x") &gt; 0), "x", "")</f>
        <v/>
      </c>
      <c r="S178" s="14" t="str">
        <f>IF((COUNTIF(DetailUniao!S1288:S1298,"x") &gt; 0), "x", "")</f>
        <v/>
      </c>
      <c r="T178" s="14" t="str">
        <f>IF((COUNTIF(DetailUniao!T1288:T1298,"x") &gt; 0), "x", "")</f>
        <v/>
      </c>
      <c r="U178" s="34" t="str">
        <f>IF((COUNTIF(DetailUniao!U1288:U1298,"x") &gt; 0), "x", "")</f>
        <v/>
      </c>
      <c r="V178" s="14" t="str">
        <f>IF((COUNTIF(DetailUniao!V1288:V1298,"x") &gt; 0), "x", "")</f>
        <v/>
      </c>
      <c r="W178" s="14" t="str">
        <f>IF((COUNTIF(DetailUniao!W1288:W1298,"x") &gt; 0), "x", "")</f>
        <v/>
      </c>
      <c r="X178" s="14" t="str">
        <f>IF((COUNTIF(DetailUniao!X1288:X1298,"x") &gt; 0), "x", "")</f>
        <v/>
      </c>
      <c r="Y178" s="14" t="str">
        <f>IF((COUNTIF(DetailUniao!Y1288:Y1298,"x") &gt; 0), "x", "")</f>
        <v/>
      </c>
      <c r="Z178" s="34" t="str">
        <f>IF((COUNTIF(DetailUniao!Z1288:Z1298,"x") &gt; 0), "x", "")</f>
        <v/>
      </c>
      <c r="AA178" s="14" t="str">
        <f>IF((COUNTIF(DetailUniao!AA1288:AA1298,"x") &gt; 0), "x", "")</f>
        <v/>
      </c>
      <c r="AB178" s="14" t="str">
        <f>IF((COUNTIF(DetailUniao!AB1288:AB1298,"x") &gt; 0), "x", "")</f>
        <v/>
      </c>
      <c r="AC178" s="14" t="str">
        <f>IF((COUNTIF(DetailUniao!AC1288:AC1298,"x") &gt; 0), "x", "")</f>
        <v/>
      </c>
      <c r="AD178" s="14" t="str">
        <f>IF((COUNTIF(DetailUniao!AD1288:AD1298,"x") &gt; 0), "x", "")</f>
        <v/>
      </c>
      <c r="AE178" s="14" t="str">
        <f>IF((COUNTIF(DetailUniao!AE1288:AE1298,"x") &gt; 0), "x", "")</f>
        <v/>
      </c>
      <c r="AF178" s="34" t="str">
        <f>IF((COUNTIF(DetailUniao!AF1288:AF1298,"x") &gt; 0), "x", "")</f>
        <v>x</v>
      </c>
      <c r="AG178" s="14" t="str">
        <f>IF((COUNTIF(DetailUniao!AG1288:AG1298,"x") &gt; 0), "x", "")</f>
        <v/>
      </c>
      <c r="AH178" s="14" t="str">
        <f>IF((COUNTIF(DetailUniao!AH1288:AH1298,"x") &gt; 0), "x", "")</f>
        <v/>
      </c>
      <c r="AI178" s="14" t="str">
        <f>IF((COUNTIF(DetailUniao!AI1288:AI1298,"x") &gt; 0), "x", "")</f>
        <v/>
      </c>
      <c r="AJ178" s="34" t="str">
        <f>IF((COUNTIF(DetailUniao!AJ1288:AJ1298,"x") &gt; 0), "x", "")</f>
        <v/>
      </c>
      <c r="AK178" s="14" t="str">
        <f>IF((COUNTIF(DetailUniao!AK1288:AK1298,"x") &gt; 0), "x", "")</f>
        <v/>
      </c>
    </row>
    <row r="179" spans="1:37" x14ac:dyDescent="0.2">
      <c r="A179" t="s">
        <v>649</v>
      </c>
      <c r="B179" t="s">
        <v>43</v>
      </c>
      <c r="C179">
        <v>1</v>
      </c>
      <c r="D179">
        <v>1</v>
      </c>
      <c r="E179" t="b">
        <f>AND(OR(DetailUniao!F1301&gt;0,DetailUniao!C1301&lt;&gt;1),OR(DetailUniao!F1302&gt;0,DetailUniao!C1302&lt;&gt;1),OR(DetailUniao!F1303&gt;0,DetailUniao!C1303&lt;&gt;1),OR(DetailUniao!F1304&gt;0,DetailUniao!C1304&lt;&gt;1),OR(DetailUniao!F1305&gt;0,DetailUniao!C1305&lt;&gt;1),OR(DetailUniao!F1306&gt;0,DetailUniao!C1306&lt;&gt;1),OR(DetailUniao!F1307&gt;0,DetailUniao!C1307&lt;&gt;1),OR(DetailUniao!F1308&gt;0,DetailUniao!C1308&lt;&gt;1))</f>
        <v>0</v>
      </c>
      <c r="F179" t="b">
        <f>AND(OR(DetailUniao!F1301&gt;0,DetailUniao!C1301&lt;&gt;2),OR(DetailUniao!F1302&gt;0,DetailUniao!C1302&lt;&gt;2),OR(DetailUniao!F1303&gt;0,DetailUniao!C1303&lt;&gt;2),OR(DetailUniao!F1304&gt;0,DetailUniao!C1304&lt;&gt;2),OR(DetailUniao!F1305&gt;0,DetailUniao!C1305&lt;&gt;2),OR(DetailUniao!F1306&gt;0,DetailUniao!C1306&lt;&gt;2),OR(DetailUniao!F1307&gt;0,DetailUniao!C1307&lt;&gt;2),OR(DetailUniao!F1308&gt;0,DetailUniao!C1308&lt;&gt;2))</f>
        <v>0</v>
      </c>
      <c r="G179" t="str">
        <f>IF((COUNTIF(DetailUniao!G1300:G1308,"x") &gt; 0), "x", "")</f>
        <v/>
      </c>
      <c r="H179" s="14" t="str">
        <f>IF((COUNTIF(DetailUniao!H1300:H1308,"x") &gt; 0), "x", "")</f>
        <v/>
      </c>
      <c r="I179" s="14" t="str">
        <f>IF((COUNTIF(DetailUniao!I1300:I1308,"x") &gt; 0), "x", "")</f>
        <v/>
      </c>
      <c r="J179" s="34" t="str">
        <f>IF((COUNTIF(DetailUniao!J1300:J1308,"x") &gt; 0), "x", "")</f>
        <v/>
      </c>
      <c r="K179" s="14" t="str">
        <f>IF((COUNTIF(DetailUniao!K1300:K1308,"x") &gt; 0), "x", "")</f>
        <v/>
      </c>
      <c r="L179" s="14" t="str">
        <f>IF((COUNTIF(DetailUniao!L1300:L1308,"x") &gt; 0), "x", "")</f>
        <v/>
      </c>
      <c r="M179" s="14" t="str">
        <f>IF((COUNTIF(DetailUniao!M1300:M1308,"x") &gt; 0), "x", "")</f>
        <v/>
      </c>
      <c r="N179" s="14" t="str">
        <f>IF((COUNTIF(DetailUniao!N1300:N1308,"x") &gt; 0), "x", "")</f>
        <v/>
      </c>
      <c r="O179" s="34" t="str">
        <f>IF((COUNTIF(DetailUniao!O1300:O1308,"x") &gt; 0), "x", "")</f>
        <v/>
      </c>
      <c r="P179" s="14" t="str">
        <f>IF((COUNTIF(DetailUniao!P1300:P1308,"x") &gt; 0), "x", "")</f>
        <v/>
      </c>
      <c r="Q179" s="14" t="str">
        <f>IF((COUNTIF(DetailUniao!Q1300:Q1308,"x") &gt; 0), "x", "")</f>
        <v/>
      </c>
      <c r="R179" s="14" t="str">
        <f>IF((COUNTIF(DetailUniao!R1300:R1308,"x") &gt; 0), "x", "")</f>
        <v/>
      </c>
      <c r="S179" s="14" t="str">
        <f>IF((COUNTIF(DetailUniao!S1300:S1308,"x") &gt; 0), "x", "")</f>
        <v/>
      </c>
      <c r="T179" s="14" t="str">
        <f>IF((COUNTIF(DetailUniao!T1300:T1308,"x") &gt; 0), "x", "")</f>
        <v/>
      </c>
      <c r="U179" s="34" t="str">
        <f>IF((COUNTIF(DetailUniao!U1300:U1308,"x") &gt; 0), "x", "")</f>
        <v/>
      </c>
      <c r="V179" s="14" t="str">
        <f>IF((COUNTIF(DetailUniao!V1300:V1308,"x") &gt; 0), "x", "")</f>
        <v/>
      </c>
      <c r="W179" s="14" t="str">
        <f>IF((COUNTIF(DetailUniao!W1300:W1308,"x") &gt; 0), "x", "")</f>
        <v/>
      </c>
      <c r="X179" s="14" t="str">
        <f>IF((COUNTIF(DetailUniao!X1300:X1308,"x") &gt; 0), "x", "")</f>
        <v/>
      </c>
      <c r="Y179" s="14" t="str">
        <f>IF((COUNTIF(DetailUniao!Y1300:Y1308,"x") &gt; 0), "x", "")</f>
        <v/>
      </c>
      <c r="Z179" s="34" t="str">
        <f>IF((COUNTIF(DetailUniao!Z1300:Z1308,"x") &gt; 0), "x", "")</f>
        <v/>
      </c>
      <c r="AA179" s="14" t="str">
        <f>IF((COUNTIF(DetailUniao!AA1300:AA1308,"x") &gt; 0), "x", "")</f>
        <v/>
      </c>
      <c r="AB179" s="14" t="str">
        <f>IF((COUNTIF(DetailUniao!AB1300:AB1308,"x") &gt; 0), "x", "")</f>
        <v/>
      </c>
      <c r="AC179" s="14" t="str">
        <f>IF((COUNTIF(DetailUniao!AC1300:AC1308,"x") &gt; 0), "x", "")</f>
        <v/>
      </c>
      <c r="AD179" s="14" t="str">
        <f>IF((COUNTIF(DetailUniao!AD1300:AD1308,"x") &gt; 0), "x", "")</f>
        <v/>
      </c>
      <c r="AE179" s="14" t="str">
        <f>IF((COUNTIF(DetailUniao!AE1300:AE1308,"x") &gt; 0), "x", "")</f>
        <v/>
      </c>
      <c r="AF179" s="34" t="str">
        <f>IF((COUNTIF(DetailUniao!AF1300:AF1308,"x") &gt; 0), "x", "")</f>
        <v/>
      </c>
      <c r="AG179" s="14" t="str">
        <f>IF((COUNTIF(DetailUniao!AG1300:AG1308,"x") &gt; 0), "x", "")</f>
        <v/>
      </c>
      <c r="AH179" s="14" t="str">
        <f>IF((COUNTIF(DetailUniao!AH1300:AH1308,"x") &gt; 0), "x", "")</f>
        <v/>
      </c>
      <c r="AI179" s="14" t="str">
        <f>IF((COUNTIF(DetailUniao!AI1300:AI1308,"x") &gt; 0), "x", "")</f>
        <v/>
      </c>
      <c r="AJ179" s="34" t="str">
        <f>IF((COUNTIF(DetailUniao!AJ1300:AJ1308,"x") &gt; 0), "x", "")</f>
        <v/>
      </c>
      <c r="AK179" s="14" t="str">
        <f>IF((COUNTIF(DetailUniao!AK1300:AK1308,"x") &gt; 0), "x", "")</f>
        <v/>
      </c>
    </row>
    <row r="180" spans="1:37" x14ac:dyDescent="0.2">
      <c r="A180" t="s">
        <v>649</v>
      </c>
      <c r="B180" t="s">
        <v>721</v>
      </c>
      <c r="C180">
        <v>0</v>
      </c>
      <c r="D180">
        <v>0</v>
      </c>
      <c r="E180" t="b">
        <f>AND(OR(DetailUniao!F1311&gt;0,DetailUniao!C1311&lt;&gt;1),OR(DetailUniao!F1312&gt;0,DetailUniao!C1312&lt;&gt;1),OR(DetailUniao!F1313&gt;0,DetailUniao!C1313&lt;&gt;1),OR(DetailUniao!F1314&gt;0,DetailUniao!C1314&lt;&gt;1))</f>
        <v>1</v>
      </c>
      <c r="F180" t="b">
        <f>AND(OR(DetailUniao!F1311&gt;0,DetailUniao!C1311&lt;&gt;2),OR(DetailUniao!F1312&gt;0,DetailUniao!C1312&lt;&gt;2),OR(DetailUniao!F1313&gt;0,DetailUniao!C1313&lt;&gt;2),OR(DetailUniao!F1314&gt;0,DetailUniao!C1314&lt;&gt;2))</f>
        <v>1</v>
      </c>
      <c r="G180" t="str">
        <f>IF((COUNTIF(DetailUniao!G1310:G1314,"x") &gt; 0), "x", "")</f>
        <v/>
      </c>
      <c r="H180" s="14" t="str">
        <f>IF((COUNTIF(DetailUniao!H1310:H1314,"x") &gt; 0), "x", "")</f>
        <v/>
      </c>
      <c r="I180" s="14" t="str">
        <f>IF((COUNTIF(DetailUniao!I1310:I1314,"x") &gt; 0), "x", "")</f>
        <v/>
      </c>
      <c r="J180" s="34" t="str">
        <f>IF((COUNTIF(DetailUniao!J1310:J1314,"x") &gt; 0), "x", "")</f>
        <v/>
      </c>
      <c r="K180" s="14" t="str">
        <f>IF((COUNTIF(DetailUniao!K1310:K1314,"x") &gt; 0), "x", "")</f>
        <v/>
      </c>
      <c r="L180" s="14" t="str">
        <f>IF((COUNTIF(DetailUniao!L1310:L1314,"x") &gt; 0), "x", "")</f>
        <v/>
      </c>
      <c r="M180" s="14" t="str">
        <f>IF((COUNTIF(DetailUniao!M1310:M1314,"x") &gt; 0), "x", "")</f>
        <v/>
      </c>
      <c r="N180" s="14" t="str">
        <f>IF((COUNTIF(DetailUniao!N1310:N1314,"x") &gt; 0), "x", "")</f>
        <v/>
      </c>
      <c r="O180" s="34" t="str">
        <f>IF((COUNTIF(DetailUniao!O1310:O1314,"x") &gt; 0), "x", "")</f>
        <v/>
      </c>
      <c r="P180" s="14" t="str">
        <f>IF((COUNTIF(DetailUniao!P1310:P1314,"x") &gt; 0), "x", "")</f>
        <v/>
      </c>
      <c r="Q180" s="14" t="str">
        <f>IF((COUNTIF(DetailUniao!Q1310:Q1314,"x") &gt; 0), "x", "")</f>
        <v/>
      </c>
      <c r="R180" s="14" t="str">
        <f>IF((COUNTIF(DetailUniao!R1310:R1314,"x") &gt; 0), "x", "")</f>
        <v/>
      </c>
      <c r="S180" s="14" t="str">
        <f>IF((COUNTIF(DetailUniao!S1310:S1314,"x") &gt; 0), "x", "")</f>
        <v/>
      </c>
      <c r="T180" s="14" t="str">
        <f>IF((COUNTIF(DetailUniao!T1310:T1314,"x") &gt; 0), "x", "")</f>
        <v/>
      </c>
      <c r="U180" s="34" t="str">
        <f>IF((COUNTIF(DetailUniao!U1310:U1314,"x") &gt; 0), "x", "")</f>
        <v/>
      </c>
      <c r="V180" s="14" t="str">
        <f>IF((COUNTIF(DetailUniao!V1310:V1314,"x") &gt; 0), "x", "")</f>
        <v/>
      </c>
      <c r="W180" s="14" t="str">
        <f>IF((COUNTIF(DetailUniao!W1310:W1314,"x") &gt; 0), "x", "")</f>
        <v/>
      </c>
      <c r="X180" s="14" t="str">
        <f>IF((COUNTIF(DetailUniao!X1310:X1314,"x") &gt; 0), "x", "")</f>
        <v/>
      </c>
      <c r="Y180" s="14" t="str">
        <f>IF((COUNTIF(DetailUniao!Y1310:Y1314,"x") &gt; 0), "x", "")</f>
        <v/>
      </c>
      <c r="Z180" s="34" t="str">
        <f>IF((COUNTIF(DetailUniao!Z1310:Z1314,"x") &gt; 0), "x", "")</f>
        <v/>
      </c>
      <c r="AA180" s="14" t="str">
        <f>IF((COUNTIF(DetailUniao!AA1310:AA1314,"x") &gt; 0), "x", "")</f>
        <v/>
      </c>
      <c r="AB180" s="14" t="str">
        <f>IF((COUNTIF(DetailUniao!AB1310:AB1314,"x") &gt; 0), "x", "")</f>
        <v/>
      </c>
      <c r="AC180" s="14" t="str">
        <f>IF((COUNTIF(DetailUniao!AC1310:AC1314,"x") &gt; 0), "x", "")</f>
        <v/>
      </c>
      <c r="AD180" s="14" t="str">
        <f>IF((COUNTIF(DetailUniao!AD1310:AD1314,"x") &gt; 0), "x", "")</f>
        <v/>
      </c>
      <c r="AE180" s="14" t="str">
        <f>IF((COUNTIF(DetailUniao!AE1310:AE1314,"x") &gt; 0), "x", "")</f>
        <v/>
      </c>
      <c r="AF180" s="34" t="str">
        <f>IF((COUNTIF(DetailUniao!AF1310:AF1314,"x") &gt; 0), "x", "")</f>
        <v/>
      </c>
      <c r="AG180" s="14" t="str">
        <f>IF((COUNTIF(DetailUniao!AG1310:AG1314,"x") &gt; 0), "x", "")</f>
        <v/>
      </c>
      <c r="AH180" s="14" t="str">
        <f>IF((COUNTIF(DetailUniao!AH1310:AH1314,"x") &gt; 0), "x", "")</f>
        <v>x</v>
      </c>
      <c r="AI180" s="14" t="str">
        <f>IF((COUNTIF(DetailUniao!AI1310:AI1314,"x") &gt; 0), "x", "")</f>
        <v/>
      </c>
      <c r="AJ180" s="34" t="str">
        <f>IF((COUNTIF(DetailUniao!AJ1310:AJ1314,"x") &gt; 0), "x", "")</f>
        <v/>
      </c>
      <c r="AK180" s="14" t="str">
        <f>IF((COUNTIF(DetailUniao!AK1310:AK1314,"x") &gt; 0), "x", "")</f>
        <v/>
      </c>
    </row>
    <row r="181" spans="1:37" x14ac:dyDescent="0.2">
      <c r="A181" t="s">
        <v>649</v>
      </c>
      <c r="B181" t="s">
        <v>1041</v>
      </c>
      <c r="C181">
        <v>0</v>
      </c>
      <c r="D181">
        <v>0</v>
      </c>
      <c r="E181" t="b">
        <f>AND(OR(DetailUniao!F1317&gt;0,DetailUniao!C1317&lt;&gt;1),OR(DetailUniao!F1318&gt;0,DetailUniao!C1318&lt;&gt;1),OR(DetailUniao!F1319&gt;0,DetailUniao!C1319&lt;&gt;1),OR(DetailUniao!F1320&gt;0,DetailUniao!C1320&lt;&gt;1),OR(DetailUniao!F1321&gt;0,DetailUniao!C1321&lt;&gt;1))</f>
        <v>1</v>
      </c>
      <c r="F181" t="b">
        <f>AND(OR(DetailUniao!F1317&gt;0,DetailUniao!C1317&lt;&gt;2),OR(DetailUniao!F1318&gt;0,DetailUniao!C1318&lt;&gt;2),OR(DetailUniao!F1319&gt;0,DetailUniao!C1319&lt;&gt;2),OR(DetailUniao!F1320&gt;0,DetailUniao!C1320&lt;&gt;2),OR(DetailUniao!F1321&gt;0,DetailUniao!C1321&lt;&gt;2))</f>
        <v>1</v>
      </c>
      <c r="G181" t="str">
        <f>IF((COUNTIF(DetailUniao!G1316:G1321,"x") &gt; 0), "x", "")</f>
        <v/>
      </c>
      <c r="H181" s="14" t="str">
        <f>IF((COUNTIF(DetailUniao!H1316:H1321,"x") &gt; 0), "x", "")</f>
        <v/>
      </c>
      <c r="I181" s="14" t="str">
        <f>IF((COUNTIF(DetailUniao!I1316:I1321,"x") &gt; 0), "x", "")</f>
        <v/>
      </c>
      <c r="J181" s="34" t="str">
        <f>IF((COUNTIF(DetailUniao!J1316:J1321,"x") &gt; 0), "x", "")</f>
        <v/>
      </c>
      <c r="K181" s="14" t="str">
        <f>IF((COUNTIF(DetailUniao!K1316:K1321,"x") &gt; 0), "x", "")</f>
        <v/>
      </c>
      <c r="L181" s="14" t="str">
        <f>IF((COUNTIF(DetailUniao!L1316:L1321,"x") &gt; 0), "x", "")</f>
        <v/>
      </c>
      <c r="M181" s="14" t="str">
        <f>IF((COUNTIF(DetailUniao!M1316:M1321,"x") &gt; 0), "x", "")</f>
        <v/>
      </c>
      <c r="N181" s="14" t="str">
        <f>IF((COUNTIF(DetailUniao!N1316:N1321,"x") &gt; 0), "x", "")</f>
        <v/>
      </c>
      <c r="O181" s="34" t="str">
        <f>IF((COUNTIF(DetailUniao!O1316:O1321,"x") &gt; 0), "x", "")</f>
        <v/>
      </c>
      <c r="P181" s="14" t="str">
        <f>IF((COUNTIF(DetailUniao!P1316:P1321,"x") &gt; 0), "x", "")</f>
        <v/>
      </c>
      <c r="Q181" s="14" t="str">
        <f>IF((COUNTIF(DetailUniao!Q1316:Q1321,"x") &gt; 0), "x", "")</f>
        <v/>
      </c>
      <c r="R181" s="14" t="str">
        <f>IF((COUNTIF(DetailUniao!R1316:R1321,"x") &gt; 0), "x", "")</f>
        <v/>
      </c>
      <c r="S181" s="14" t="str">
        <f>IF((COUNTIF(DetailUniao!S1316:S1321,"x") &gt; 0), "x", "")</f>
        <v/>
      </c>
      <c r="T181" s="14" t="str">
        <f>IF((COUNTIF(DetailUniao!T1316:T1321,"x") &gt; 0), "x", "")</f>
        <v/>
      </c>
      <c r="U181" s="34" t="str">
        <f>IF((COUNTIF(DetailUniao!U1316:U1321,"x") &gt; 0), "x", "")</f>
        <v/>
      </c>
      <c r="V181" s="14" t="str">
        <f>IF((COUNTIF(DetailUniao!V1316:V1321,"x") &gt; 0), "x", "")</f>
        <v/>
      </c>
      <c r="W181" s="14" t="str">
        <f>IF((COUNTIF(DetailUniao!W1316:W1321,"x") &gt; 0), "x", "")</f>
        <v/>
      </c>
      <c r="X181" s="14" t="str">
        <f>IF((COUNTIF(DetailUniao!X1316:X1321,"x") &gt; 0), "x", "")</f>
        <v/>
      </c>
      <c r="Y181" s="14" t="str">
        <f>IF((COUNTIF(DetailUniao!Y1316:Y1321,"x") &gt; 0), "x", "")</f>
        <v/>
      </c>
      <c r="Z181" s="34" t="str">
        <f>IF((COUNTIF(DetailUniao!Z1316:Z1321,"x") &gt; 0), "x", "")</f>
        <v/>
      </c>
      <c r="AA181" s="14" t="str">
        <f>IF((COUNTIF(DetailUniao!AA1316:AA1321,"x") &gt; 0), "x", "")</f>
        <v/>
      </c>
      <c r="AB181" s="14" t="str">
        <f>IF((COUNTIF(DetailUniao!AB1316:AB1321,"x") &gt; 0), "x", "")</f>
        <v/>
      </c>
      <c r="AC181" s="14" t="str">
        <f>IF((COUNTIF(DetailUniao!AC1316:AC1321,"x") &gt; 0), "x", "")</f>
        <v/>
      </c>
      <c r="AD181" s="14" t="str">
        <f>IF((COUNTIF(DetailUniao!AD1316:AD1321,"x") &gt; 0), "x", "")</f>
        <v/>
      </c>
      <c r="AE181" s="14" t="str">
        <f>IF((COUNTIF(DetailUniao!AE1316:AE1321,"x") &gt; 0), "x", "")</f>
        <v/>
      </c>
      <c r="AF181" s="34" t="str">
        <f>IF((COUNTIF(DetailUniao!AF1316:AF1321,"x") &gt; 0), "x", "")</f>
        <v/>
      </c>
      <c r="AG181" s="14" t="str">
        <f>IF((COUNTIF(DetailUniao!AG1316:AG1321,"x") &gt; 0), "x", "")</f>
        <v/>
      </c>
      <c r="AH181" s="14" t="str">
        <f>IF((COUNTIF(DetailUniao!AH1316:AH1321,"x") &gt; 0), "x", "")</f>
        <v/>
      </c>
      <c r="AI181" s="14" t="str">
        <f>IF((COUNTIF(DetailUniao!AI1316:AI1321,"x") &gt; 0), "x", "")</f>
        <v/>
      </c>
      <c r="AJ181" s="34" t="str">
        <f>IF((COUNTIF(DetailUniao!AJ1316:AJ1321,"x") &gt; 0), "x", "")</f>
        <v/>
      </c>
      <c r="AK181" s="14" t="str">
        <f>IF((COUNTIF(DetailUniao!AK1316:AK1321,"x") &gt; 0), "x", "")</f>
        <v/>
      </c>
    </row>
    <row r="182" spans="1:37" x14ac:dyDescent="0.2">
      <c r="A182" t="s">
        <v>649</v>
      </c>
      <c r="B182" t="s">
        <v>829</v>
      </c>
      <c r="C182">
        <v>0</v>
      </c>
      <c r="D182">
        <v>0</v>
      </c>
      <c r="E182" t="b">
        <f>AND(OR(DetailUniao!F1324&gt;0,DetailUniao!C1324&lt;&gt;1),OR(DetailUniao!F1325&gt;0,DetailUniao!C1325&lt;&gt;1),OR(DetailUniao!F1326&gt;0,DetailUniao!C1326&lt;&gt;1),OR(DetailUniao!F1327&gt;0,DetailUniao!C1327&lt;&gt;1),OR(DetailUniao!F1328&gt;0,DetailUniao!C1328&lt;&gt;1),OR(DetailUniao!F1329&gt;0,DetailUniao!C1329&lt;&gt;1),OR(DetailUniao!F1330&gt;0,DetailUniao!C1330&lt;&gt;1))</f>
        <v>1</v>
      </c>
      <c r="F182" t="b">
        <f>AND(OR(DetailUniao!F1324&gt;0,DetailUniao!C1324&lt;&gt;2),OR(DetailUniao!F1325&gt;0,DetailUniao!C1325&lt;&gt;2),OR(DetailUniao!F1326&gt;0,DetailUniao!C1326&lt;&gt;2),OR(DetailUniao!F1327&gt;0,DetailUniao!C1327&lt;&gt;2),OR(DetailUniao!F1328&gt;0,DetailUniao!C1328&lt;&gt;2),OR(DetailUniao!F1329&gt;0,DetailUniao!C1329&lt;&gt;2),OR(DetailUniao!F1330&gt;0,DetailUniao!C1330&lt;&gt;2))</f>
        <v>1</v>
      </c>
      <c r="G182" t="str">
        <f>IF((COUNTIF(DetailUniao!G1323:G1330,"x") &gt; 0), "x", "")</f>
        <v/>
      </c>
      <c r="H182" s="14" t="str">
        <f>IF((COUNTIF(DetailUniao!H1323:H1330,"x") &gt; 0), "x", "")</f>
        <v/>
      </c>
      <c r="I182" s="14" t="str">
        <f>IF((COUNTIF(DetailUniao!I1323:I1330,"x") &gt; 0), "x", "")</f>
        <v/>
      </c>
      <c r="J182" s="34" t="str">
        <f>IF((COUNTIF(DetailUniao!J1323:J1330,"x") &gt; 0), "x", "")</f>
        <v/>
      </c>
      <c r="K182" s="14" t="str">
        <f>IF((COUNTIF(DetailUniao!K1323:K1330,"x") &gt; 0), "x", "")</f>
        <v/>
      </c>
      <c r="L182" s="14" t="str">
        <f>IF((COUNTIF(DetailUniao!L1323:L1330,"x") &gt; 0), "x", "")</f>
        <v/>
      </c>
      <c r="M182" s="14" t="str">
        <f>IF((COUNTIF(DetailUniao!M1323:M1330,"x") &gt; 0), "x", "")</f>
        <v/>
      </c>
      <c r="N182" s="14" t="str">
        <f>IF((COUNTIF(DetailUniao!N1323:N1330,"x") &gt; 0), "x", "")</f>
        <v/>
      </c>
      <c r="O182" s="34" t="str">
        <f>IF((COUNTIF(DetailUniao!O1323:O1330,"x") &gt; 0), "x", "")</f>
        <v/>
      </c>
      <c r="P182" s="14" t="str">
        <f>IF((COUNTIF(DetailUniao!P1323:P1330,"x") &gt; 0), "x", "")</f>
        <v/>
      </c>
      <c r="Q182" s="14" t="str">
        <f>IF((COUNTIF(DetailUniao!Q1323:Q1330,"x") &gt; 0), "x", "")</f>
        <v/>
      </c>
      <c r="R182" s="14" t="str">
        <f>IF((COUNTIF(DetailUniao!R1323:R1330,"x") &gt; 0), "x", "")</f>
        <v/>
      </c>
      <c r="S182" s="14" t="str">
        <f>IF((COUNTIF(DetailUniao!S1323:S1330,"x") &gt; 0), "x", "")</f>
        <v/>
      </c>
      <c r="T182" s="14" t="str">
        <f>IF((COUNTIF(DetailUniao!T1323:T1330,"x") &gt; 0), "x", "")</f>
        <v/>
      </c>
      <c r="U182" s="34" t="str">
        <f>IF((COUNTIF(DetailUniao!U1323:U1330,"x") &gt; 0), "x", "")</f>
        <v/>
      </c>
      <c r="V182" s="14" t="str">
        <f>IF((COUNTIF(DetailUniao!V1323:V1330,"x") &gt; 0), "x", "")</f>
        <v/>
      </c>
      <c r="W182" s="14" t="str">
        <f>IF((COUNTIF(DetailUniao!W1323:W1330,"x") &gt; 0), "x", "")</f>
        <v/>
      </c>
      <c r="X182" s="14" t="str">
        <f>IF((COUNTIF(DetailUniao!X1323:X1330,"x") &gt; 0), "x", "")</f>
        <v/>
      </c>
      <c r="Y182" s="14" t="str">
        <f>IF((COUNTIF(DetailUniao!Y1323:Y1330,"x") &gt; 0), "x", "")</f>
        <v/>
      </c>
      <c r="Z182" s="34" t="str">
        <f>IF((COUNTIF(DetailUniao!Z1323:Z1330,"x") &gt; 0), "x", "")</f>
        <v/>
      </c>
      <c r="AA182" s="14" t="str">
        <f>IF((COUNTIF(DetailUniao!AA1323:AA1330,"x") &gt; 0), "x", "")</f>
        <v/>
      </c>
      <c r="AB182" s="14" t="str">
        <f>IF((COUNTIF(DetailUniao!AB1323:AB1330,"x") &gt; 0), "x", "")</f>
        <v/>
      </c>
      <c r="AC182" s="14" t="str">
        <f>IF((COUNTIF(DetailUniao!AC1323:AC1330,"x") &gt; 0), "x", "")</f>
        <v/>
      </c>
      <c r="AD182" s="14" t="str">
        <f>IF((COUNTIF(DetailUniao!AD1323:AD1330,"x") &gt; 0), "x", "")</f>
        <v/>
      </c>
      <c r="AE182" s="14" t="str">
        <f>IF((COUNTIF(DetailUniao!AE1323:AE1330,"x") &gt; 0), "x", "")</f>
        <v/>
      </c>
      <c r="AF182" s="34" t="str">
        <f>IF((COUNTIF(DetailUniao!AF1323:AF1330,"x") &gt; 0), "x", "")</f>
        <v/>
      </c>
      <c r="AG182" s="14" t="str">
        <f>IF((COUNTIF(DetailUniao!AG1323:AG1330,"x") &gt; 0), "x", "")</f>
        <v/>
      </c>
      <c r="AH182" s="14" t="str">
        <f>IF((COUNTIF(DetailUniao!AH1323:AH1330,"x") &gt; 0), "x", "")</f>
        <v/>
      </c>
      <c r="AI182" s="14" t="str">
        <f>IF((COUNTIF(DetailUniao!AI1323:AI1330,"x") &gt; 0), "x", "")</f>
        <v/>
      </c>
      <c r="AJ182" s="34" t="str">
        <f>IF((COUNTIF(DetailUniao!AJ1323:AJ1330,"x") &gt; 0), "x", "")</f>
        <v/>
      </c>
      <c r="AK182" s="14" t="str">
        <f>IF((COUNTIF(DetailUniao!AK1323:AK1330,"x") &gt; 0), "x", "")</f>
        <v/>
      </c>
    </row>
    <row r="183" spans="1:37" x14ac:dyDescent="0.2">
      <c r="H183" s="14"/>
      <c r="I183" s="14"/>
      <c r="K183" s="14"/>
      <c r="L183" s="14"/>
      <c r="M183" s="14"/>
      <c r="N183" s="14"/>
      <c r="P183" s="14"/>
      <c r="Q183" s="14"/>
      <c r="R183" s="14"/>
      <c r="S183" s="14"/>
      <c r="T183" s="14"/>
      <c r="V183" s="14"/>
      <c r="W183" s="14"/>
      <c r="X183" s="14"/>
      <c r="Y183" s="14"/>
      <c r="AA183" s="14"/>
      <c r="AB183" s="14"/>
      <c r="AC183" s="14"/>
      <c r="AD183" s="14"/>
      <c r="AE183" s="14"/>
      <c r="AG183" s="14"/>
      <c r="AH183" s="14"/>
      <c r="AI183" s="14"/>
    </row>
    <row r="184" spans="1:37" x14ac:dyDescent="0.2">
      <c r="H184" s="14"/>
      <c r="I184" s="14"/>
      <c r="K184" s="14"/>
      <c r="L184" s="14"/>
      <c r="M184" s="14"/>
      <c r="N184" s="14"/>
      <c r="P184" s="14"/>
      <c r="Q184" s="14"/>
      <c r="R184" s="14"/>
      <c r="S184" s="14"/>
      <c r="T184" s="14"/>
      <c r="V184" s="14"/>
      <c r="W184" s="14"/>
      <c r="X184" s="14"/>
      <c r="Y184" s="14"/>
      <c r="AA184" s="14"/>
      <c r="AB184" s="14"/>
      <c r="AC184" s="14"/>
      <c r="AD184" s="14"/>
      <c r="AE184" s="14"/>
      <c r="AG184" s="14"/>
      <c r="AH184" s="14"/>
      <c r="AI184" s="14"/>
    </row>
    <row r="185" spans="1:37" x14ac:dyDescent="0.2">
      <c r="H185" s="14"/>
      <c r="K185" s="14"/>
      <c r="M185" s="14"/>
      <c r="N185" s="39"/>
      <c r="O185" s="44"/>
      <c r="P185" s="37"/>
      <c r="Q185" s="14"/>
      <c r="R185" s="14"/>
      <c r="S185" s="14"/>
      <c r="T185" s="14"/>
      <c r="V185" s="14"/>
      <c r="W185" s="14"/>
      <c r="X185" s="14"/>
      <c r="Y185" s="14"/>
      <c r="AA185" s="14"/>
      <c r="AB185" s="14"/>
      <c r="AC185" s="14"/>
      <c r="AD185" s="14"/>
      <c r="AE185" s="14"/>
      <c r="AG185" s="14"/>
      <c r="AH185" s="14"/>
      <c r="AI185" s="14"/>
    </row>
    <row r="186" spans="1:37" x14ac:dyDescent="0.2">
      <c r="H186" s="14"/>
      <c r="K186" s="14"/>
      <c r="L186" s="14"/>
      <c r="M186" s="14"/>
      <c r="N186" s="14"/>
      <c r="P186" s="39"/>
      <c r="Q186" s="14"/>
      <c r="R186" s="14"/>
      <c r="S186" s="14"/>
      <c r="T186" s="14"/>
      <c r="V186" s="14"/>
      <c r="W186" s="14"/>
      <c r="X186" s="14"/>
      <c r="Y186" s="14"/>
      <c r="AA186" s="14"/>
      <c r="AB186" s="14"/>
      <c r="AC186" s="14"/>
      <c r="AD186" s="14"/>
      <c r="AE186" s="14"/>
      <c r="AG186" s="14"/>
      <c r="AH186" s="14"/>
      <c r="AI186" s="14"/>
    </row>
    <row r="187" spans="1:37" x14ac:dyDescent="0.2">
      <c r="B187" s="14"/>
      <c r="G187" s="39"/>
      <c r="H187" s="39"/>
      <c r="I187" s="39"/>
      <c r="M187" s="14"/>
      <c r="N187" s="14"/>
      <c r="P187" s="14"/>
      <c r="Q187" s="14"/>
      <c r="R187" s="14"/>
      <c r="S187" s="14"/>
      <c r="T187" s="14"/>
      <c r="V187" s="14"/>
      <c r="W187" s="14"/>
      <c r="X187" s="14"/>
      <c r="Y187" s="14"/>
      <c r="AA187" s="14"/>
      <c r="AB187" s="14"/>
      <c r="AC187" s="14"/>
      <c r="AD187" s="14"/>
      <c r="AE187" s="14"/>
      <c r="AG187" s="14"/>
      <c r="AH187" s="14"/>
      <c r="AI187" s="14"/>
    </row>
    <row r="188" spans="1:37" x14ac:dyDescent="0.2">
      <c r="B188" s="14"/>
      <c r="G188" s="39"/>
      <c r="H188" s="39"/>
      <c r="I188" s="39"/>
      <c r="M188" s="14"/>
      <c r="N188" s="14"/>
      <c r="P188" s="14"/>
      <c r="Q188" s="14"/>
      <c r="R188" s="14"/>
      <c r="S188" s="14"/>
      <c r="T188" s="14"/>
      <c r="V188" s="14"/>
      <c r="W188" s="14"/>
      <c r="X188" s="14"/>
      <c r="Y188" s="14"/>
      <c r="AA188" s="14"/>
      <c r="AB188" s="14"/>
      <c r="AC188" s="14"/>
      <c r="AD188" s="14"/>
      <c r="AE188" s="14"/>
      <c r="AG188" s="14"/>
      <c r="AH188" s="14"/>
      <c r="AI188" s="14"/>
    </row>
    <row r="189" spans="1:37" x14ac:dyDescent="0.2">
      <c r="B189" s="14"/>
      <c r="G189" s="39"/>
      <c r="H189" s="39"/>
      <c r="I189" s="39"/>
      <c r="M189" s="14"/>
      <c r="N189" s="14"/>
      <c r="P189" s="14"/>
      <c r="Q189" s="14"/>
      <c r="R189" s="14"/>
      <c r="S189" s="14"/>
      <c r="T189" s="14"/>
      <c r="V189" s="14"/>
      <c r="W189" s="14"/>
      <c r="X189" s="14"/>
      <c r="Y189" s="14"/>
      <c r="AA189" s="14"/>
      <c r="AB189" s="14"/>
      <c r="AC189" s="14"/>
      <c r="AD189" s="14"/>
      <c r="AE189" s="14"/>
      <c r="AG189" s="14"/>
      <c r="AH189" s="14"/>
      <c r="AI189" s="14"/>
    </row>
    <row r="190" spans="1:37" x14ac:dyDescent="0.2">
      <c r="B190" s="14"/>
      <c r="G190" s="39"/>
      <c r="H190" s="39"/>
      <c r="I190" s="39"/>
      <c r="M190" s="14"/>
      <c r="N190" s="14"/>
      <c r="P190" s="14"/>
      <c r="Q190" s="14"/>
      <c r="R190" s="14"/>
      <c r="S190" s="14"/>
      <c r="T190" s="14"/>
      <c r="V190" s="14"/>
      <c r="W190" s="14"/>
      <c r="X190" s="14"/>
      <c r="Y190" s="14"/>
      <c r="AA190" s="14"/>
      <c r="AB190" s="14"/>
      <c r="AC190" s="14"/>
      <c r="AD190" s="14"/>
      <c r="AE190" s="14"/>
      <c r="AG190" s="14"/>
      <c r="AH190" s="14"/>
      <c r="AI190" s="14"/>
    </row>
    <row r="191" spans="1:37" x14ac:dyDescent="0.2">
      <c r="B191" s="14"/>
      <c r="G191" s="39"/>
      <c r="H191" s="39"/>
      <c r="I191" s="39"/>
      <c r="M191" s="14"/>
      <c r="N191" s="14"/>
      <c r="P191" s="14"/>
      <c r="Q191" s="14"/>
      <c r="R191" s="14"/>
      <c r="S191" s="14"/>
      <c r="T191" s="14"/>
      <c r="V191" s="14"/>
      <c r="W191" s="14"/>
      <c r="X191" s="14"/>
      <c r="Y191" s="14"/>
      <c r="AA191" s="14"/>
      <c r="AB191" s="14"/>
      <c r="AC191" s="14"/>
      <c r="AD191" s="14"/>
      <c r="AE191" s="14"/>
      <c r="AG191" s="14"/>
      <c r="AH191" s="14"/>
      <c r="AI191" s="14"/>
    </row>
    <row r="192" spans="1:37" x14ac:dyDescent="0.2">
      <c r="B192" s="14"/>
      <c r="G192" s="39"/>
      <c r="H192" s="39"/>
      <c r="I192" s="39"/>
      <c r="M192" s="14"/>
      <c r="N192" s="14"/>
      <c r="P192" s="14"/>
      <c r="Q192" s="14"/>
      <c r="R192" s="14"/>
      <c r="S192" s="14"/>
      <c r="T192" s="14"/>
      <c r="V192" s="14"/>
      <c r="W192" s="14"/>
      <c r="X192" s="14"/>
      <c r="Y192" s="14"/>
      <c r="AA192" s="14"/>
      <c r="AB192" s="14"/>
      <c r="AC192" s="14"/>
      <c r="AD192" s="14"/>
      <c r="AE192" s="14"/>
      <c r="AG192" s="14"/>
      <c r="AH192" s="14"/>
      <c r="AI192" s="14"/>
    </row>
    <row r="193" spans="2:35" x14ac:dyDescent="0.2">
      <c r="B193" s="14"/>
      <c r="G193" s="39"/>
      <c r="H193" s="39"/>
      <c r="I193" s="39"/>
      <c r="M193" s="14"/>
      <c r="N193" s="14"/>
      <c r="P193" s="14"/>
      <c r="Q193" s="14"/>
      <c r="R193" s="14"/>
      <c r="S193" s="14"/>
      <c r="T193" s="14"/>
      <c r="V193" s="14"/>
      <c r="W193" s="14"/>
      <c r="X193" s="14"/>
      <c r="Y193" s="14"/>
      <c r="AA193" s="14"/>
      <c r="AB193" s="14"/>
      <c r="AC193" s="14"/>
      <c r="AD193" s="14"/>
      <c r="AE193" s="14"/>
      <c r="AG193" s="14"/>
      <c r="AH193" s="14"/>
      <c r="AI193" s="14"/>
    </row>
    <row r="194" spans="2:35" x14ac:dyDescent="0.2">
      <c r="B194" s="14"/>
      <c r="G194" s="39"/>
      <c r="H194" s="39"/>
      <c r="I194" s="39"/>
      <c r="M194" s="14"/>
      <c r="N194" s="14"/>
      <c r="P194" s="14"/>
      <c r="Q194" s="14"/>
      <c r="R194" s="14"/>
      <c r="S194" s="14"/>
      <c r="T194" s="14"/>
      <c r="V194" s="14"/>
      <c r="W194" s="14"/>
      <c r="X194" s="14"/>
      <c r="Y194" s="14"/>
      <c r="AA194" s="14"/>
      <c r="AB194" s="14"/>
      <c r="AC194" s="14"/>
      <c r="AD194" s="14"/>
      <c r="AE194" s="14"/>
      <c r="AG194" s="14"/>
      <c r="AH194" s="14"/>
      <c r="AI194" s="14"/>
    </row>
    <row r="195" spans="2:35" x14ac:dyDescent="0.2">
      <c r="B195" s="14"/>
      <c r="G195" s="39"/>
      <c r="H195" s="39"/>
      <c r="I195" s="39"/>
      <c r="M195" s="14"/>
      <c r="N195" s="14"/>
      <c r="P195" s="14"/>
      <c r="Q195" s="14"/>
      <c r="R195" s="14"/>
      <c r="S195" s="14"/>
      <c r="T195" s="14"/>
      <c r="V195" s="14"/>
      <c r="W195" s="14"/>
      <c r="X195" s="14"/>
      <c r="Y195" s="14"/>
      <c r="AA195" s="14"/>
      <c r="AB195" s="14"/>
      <c r="AC195" s="14"/>
      <c r="AD195" s="14"/>
      <c r="AE195" s="14"/>
      <c r="AG195" s="14"/>
      <c r="AH195" s="14"/>
      <c r="AI195" s="14"/>
    </row>
    <row r="196" spans="2:35" x14ac:dyDescent="0.2">
      <c r="B196" s="14"/>
      <c r="G196" s="39"/>
      <c r="H196" s="39"/>
      <c r="I196" s="39"/>
      <c r="M196" s="14"/>
      <c r="N196" s="14"/>
      <c r="P196" s="14"/>
      <c r="Q196" s="14"/>
      <c r="R196" s="14"/>
      <c r="S196" s="14"/>
      <c r="T196" s="14"/>
      <c r="V196" s="14"/>
      <c r="W196" s="14"/>
      <c r="X196" s="14"/>
      <c r="Y196" s="14"/>
      <c r="AA196" s="14"/>
      <c r="AB196" s="14"/>
      <c r="AC196" s="14"/>
      <c r="AD196" s="14"/>
      <c r="AE196" s="14"/>
      <c r="AG196" s="14"/>
      <c r="AH196" s="14"/>
      <c r="AI196" s="14"/>
    </row>
    <row r="197" spans="2:35" x14ac:dyDescent="0.2">
      <c r="B197" s="14"/>
      <c r="G197" s="39"/>
      <c r="H197" s="39"/>
      <c r="I197" s="39"/>
      <c r="M197" s="14"/>
      <c r="N197" s="14"/>
      <c r="P197" s="14"/>
      <c r="Q197" s="14"/>
      <c r="R197" s="14"/>
      <c r="S197" s="14"/>
      <c r="T197" s="14"/>
      <c r="V197" s="14"/>
      <c r="W197" s="14"/>
      <c r="X197" s="14"/>
      <c r="Y197" s="14"/>
      <c r="AA197" s="14"/>
      <c r="AB197" s="14"/>
      <c r="AC197" s="14"/>
      <c r="AD197" s="14"/>
      <c r="AE197" s="14"/>
      <c r="AG197" s="14"/>
      <c r="AH197" s="14"/>
      <c r="AI197" s="14"/>
    </row>
    <row r="198" spans="2:35" x14ac:dyDescent="0.2">
      <c r="B198" s="14"/>
      <c r="G198" s="39"/>
      <c r="H198" s="39"/>
      <c r="I198" s="39"/>
      <c r="M198" s="14"/>
      <c r="N198" s="14"/>
      <c r="P198" s="14"/>
      <c r="Q198" s="14"/>
      <c r="R198" s="14"/>
      <c r="S198" s="14"/>
      <c r="T198" s="14"/>
      <c r="V198" s="14"/>
      <c r="W198" s="14"/>
      <c r="X198" s="14"/>
      <c r="Y198" s="14"/>
      <c r="AA198" s="14"/>
      <c r="AB198" s="14"/>
      <c r="AC198" s="14"/>
      <c r="AD198" s="14"/>
      <c r="AE198" s="14"/>
      <c r="AG198" s="14"/>
      <c r="AH198" s="14"/>
      <c r="AI198" s="14"/>
    </row>
    <row r="199" spans="2:35" x14ac:dyDescent="0.2">
      <c r="B199" s="14"/>
      <c r="G199" s="39"/>
      <c r="H199" s="39"/>
      <c r="I199" s="39"/>
      <c r="M199" s="14"/>
      <c r="N199" s="14"/>
      <c r="P199" s="14"/>
      <c r="Q199" s="14"/>
      <c r="R199" s="14"/>
      <c r="S199" s="14"/>
      <c r="T199" s="14"/>
      <c r="V199" s="14"/>
      <c r="W199" s="14"/>
      <c r="X199" s="14"/>
      <c r="Y199" s="14"/>
      <c r="AA199" s="14"/>
      <c r="AB199" s="14"/>
      <c r="AC199" s="14"/>
      <c r="AD199" s="14"/>
      <c r="AE199" s="14"/>
      <c r="AG199" s="14"/>
      <c r="AH199" s="14"/>
      <c r="AI199" s="14"/>
    </row>
    <row r="200" spans="2:35" x14ac:dyDescent="0.2">
      <c r="B200" s="14"/>
      <c r="G200" s="39"/>
      <c r="H200" s="39"/>
      <c r="I200" s="39"/>
    </row>
    <row r="201" spans="2:35" x14ac:dyDescent="0.2">
      <c r="B201" s="14"/>
      <c r="G201" s="39"/>
      <c r="H201" s="39"/>
      <c r="I201" s="39"/>
    </row>
    <row r="202" spans="2:35" x14ac:dyDescent="0.2">
      <c r="B202" s="14"/>
      <c r="G202" s="39"/>
      <c r="H202" s="39"/>
      <c r="I202" s="39"/>
    </row>
    <row r="203" spans="2:35" x14ac:dyDescent="0.2">
      <c r="B203" s="14"/>
      <c r="G203" s="39"/>
      <c r="H203" s="39"/>
      <c r="I203" s="39"/>
    </row>
    <row r="204" spans="2:35" x14ac:dyDescent="0.2">
      <c r="B204" s="14"/>
      <c r="G204" s="39"/>
      <c r="H204" s="39"/>
      <c r="I204" s="39"/>
    </row>
  </sheetData>
  <conditionalFormatting sqref="A183:AJ184 A205:AJ1399 A6:AK182">
    <cfRule type="expression" dxfId="48" priority="186" stopIfTrue="1">
      <formula>AND(OR($C$2="ON",$C$2="on",$C$2="On"),LEN(TRIM($E6))&gt;0,NOT($E6))</formula>
    </cfRule>
    <cfRule type="expression" dxfId="47" priority="187" stopIfTrue="1">
      <formula>AND(OR($C$2="ON",$C$2="on",$C$2="On"),LEN(TRIM($E6))&gt;0,NOT($F6))</formula>
    </cfRule>
    <cfRule type="expression" dxfId="46" priority="188" stopIfTrue="1">
      <formula>AND(OR($C$2="REV",$C$2="rev",$C$2="Rev"),LEN(TRIM($E6))&gt;0,NOT($E6))</formula>
    </cfRule>
    <cfRule type="expression" dxfId="45" priority="189" stopIfTrue="1">
      <formula>AND(OR($C$2="REV",$C$2="rev",$C$2="Rev"),LEN(TRIM($E6))&gt;0,NOT($F6))</formula>
    </cfRule>
    <cfRule type="expression" dxfId="44" priority="190" stopIfTrue="1">
      <formula>AND(OR($C$2="REV",$C$2="rev",$C$2="Rev"),LEN(TRIM($E6))&gt;0,COUNTIF($G6:$AJ6,"x")&gt; 0)</formula>
    </cfRule>
  </conditionalFormatting>
  <conditionalFormatting sqref="B187:I204">
    <cfRule type="expression" dxfId="43" priority="221" stopIfTrue="1">
      <formula>AND(OR($C$2="ON",$C$2="on",$C$2="On"),LEN(TRIM($D187))&gt;0,NOT($D187))</formula>
    </cfRule>
    <cfRule type="expression" dxfId="42" priority="222" stopIfTrue="1">
      <formula>AND(OR($C$2="ON",$C$2="on",$C$2="On"),LEN(TRIM($D187))&gt;0,NOT($E187))</formula>
    </cfRule>
    <cfRule type="expression" dxfId="41" priority="223" stopIfTrue="1">
      <formula>AND(OR($C$2="REV",$C$2="rev",$C$2="Rev"),LEN(TRIM($D187))&gt;0,NOT($D187))</formula>
    </cfRule>
    <cfRule type="expression" dxfId="40" priority="224" stopIfTrue="1">
      <formula>AND(OR($C$2="REV",$C$2="rev",$C$2="Rev"),LEN(TRIM($D187))&gt;0,NOT($E187))</formula>
    </cfRule>
    <cfRule type="expression" dxfId="39" priority="225" stopIfTrue="1">
      <formula>AND(OR($C$2="REV",$C$2="rev",$C$2="Rev"),LEN(TRIM($D187))&gt;0,COUNTIF($F187:$AJ187,"x")&gt; 0)</formula>
    </cfRule>
  </conditionalFormatting>
  <conditionalFormatting sqref="M187:AJ204">
    <cfRule type="expression" dxfId="38" priority="231" stopIfTrue="1">
      <formula>AND(OR($C$2="ON",$C$2="on",$C$2="On"),LEN(TRIM($D187))&gt;0,NOT($D187))</formula>
    </cfRule>
    <cfRule type="expression" dxfId="37" priority="232" stopIfTrue="1">
      <formula>AND(OR($C$2="ON",$C$2="on",$C$2="On"),LEN(TRIM($D187))&gt;0,NOT($E187))</formula>
    </cfRule>
    <cfRule type="expression" dxfId="36" priority="233" stopIfTrue="1">
      <formula>AND(OR($C$2="REV",$C$2="rev",$C$2="Rev"),LEN(TRIM($D187))&gt;0,NOT($D187))</formula>
    </cfRule>
    <cfRule type="expression" dxfId="35" priority="234" stopIfTrue="1">
      <formula>AND(OR($C$2="REV",$C$2="rev",$C$2="Rev"),LEN(TRIM($D187))&gt;0,NOT($E187))</formula>
    </cfRule>
    <cfRule type="expression" dxfId="34" priority="235" stopIfTrue="1">
      <formula>AND(OR($C$2="REV",$C$2="rev",$C$2="Rev"),LEN(TRIM($D187))&gt;0,COUNTIF($M187:$AJ187,"x")&gt; 0)</formula>
    </cfRule>
  </conditionalFormatting>
  <conditionalFormatting sqref="A185:C186 G185:H186 M185:P185 P186 M186:N186 J185:K186">
    <cfRule type="expression" dxfId="33" priority="236" stopIfTrue="1">
      <formula>AND(OR($C$2="ON",$C$2="on",$C$2="On"),LEN(TRIM(#REF!))&gt;0,NOT(#REF!))</formula>
    </cfRule>
    <cfRule type="expression" dxfId="32" priority="237" stopIfTrue="1">
      <formula>AND(OR($C$2="ON",$C$2="on",$C$2="On"),LEN(TRIM(#REF!))&gt;0,NOT(#REF!))</formula>
    </cfRule>
    <cfRule type="expression" dxfId="31" priority="238" stopIfTrue="1">
      <formula>AND(OR($C$2="REV",$C$2="rev",$C$2="Rev"),LEN(TRIM(#REF!))&gt;0,NOT(#REF!))</formula>
    </cfRule>
    <cfRule type="expression" dxfId="30" priority="239" stopIfTrue="1">
      <formula>AND(OR($C$2="REV",$C$2="rev",$C$2="Rev"),LEN(TRIM(#REF!))&gt;0,NOT(#REF!))</formula>
    </cfRule>
    <cfRule type="expression" dxfId="29" priority="240" stopIfTrue="1">
      <formula>AND(OR($C$2="REV",$C$2="rev",$C$2="Rev"),LEN(TRIM(#REF!))&gt;0,COUNTIF($G185:$AJ185,"x")&gt; 0)</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16" stopIfTrue="1" id="{BA357990-9DE1-408D-A9FB-59C401474177}">
            <xm:f>AND(OR($C$2="ON",$C$2="on",$C$2="On"),LEN(TRIM(DetailUniao!#REF!))&gt;0,NOT(DetailUniao!#REF!))</xm:f>
            <x14:dxf>
              <fill>
                <patternFill>
                  <bgColor indexed="13"/>
                </patternFill>
              </fill>
            </x14:dxf>
          </x14:cfRule>
          <x14:cfRule type="expression" priority="217" stopIfTrue="1" id="{898EAB3B-146B-4A80-912C-305A6384B25E}">
            <xm:f>AND(OR($C$2="ON",$C$2="on",$C$2="On"),LEN(TRIM(DetailUniao!#REF!))&gt;0,NOT(DetailUniao!#REF!))</xm:f>
            <x14:dxf>
              <fill>
                <patternFill>
                  <bgColor indexed="14"/>
                </patternFill>
              </fill>
            </x14:dxf>
          </x14:cfRule>
          <x14:cfRule type="expression" priority="218" stopIfTrue="1" id="{CF8F9434-B6EE-48ED-9803-C6980185BAF8}">
            <xm:f>AND(OR($C$2="REV",$C$2="rev",$C$2="Rev"),LEN(TRIM(DetailUniao!#REF!))&gt;0,NOT(DetailUniao!#REF!))</xm:f>
            <x14:dxf>
              <fill>
                <patternFill>
                  <bgColor indexed="13"/>
                </patternFill>
              </fill>
            </x14:dxf>
          </x14:cfRule>
          <x14:cfRule type="expression" priority="219" stopIfTrue="1" id="{13FC7AF9-D793-4A2A-B300-8FD37B66709D}">
            <xm:f>AND(OR($C$2="REV",$C$2="rev",$C$2="Rev"),LEN(TRIM(DetailUniao!#REF!))&gt;0,NOT(DetailUniao!#REF!))</xm:f>
            <x14:dxf>
              <fill>
                <patternFill>
                  <bgColor indexed="14"/>
                </patternFill>
              </fill>
            </x14:dxf>
          </x14:cfRule>
          <x14:cfRule type="expression" priority="220" stopIfTrue="1" id="{43965E41-A1CB-4657-8BF9-25E0DE8719CA}">
            <xm:f>AND(OR($C$2="REV",$C$2="rev",$C$2="Rev"),LEN(TRIM(DetailUniao!#REF!))&gt;0,COUNTIF($M185:$AJ185,"x")&gt; 0)</xm:f>
            <x14:dxf>
              <fill>
                <patternFill>
                  <bgColor indexed="11"/>
                </patternFill>
              </fill>
            </x14:dxf>
          </x14:cfRule>
          <xm:sqref>Q185:AJ186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K1400"/>
  <sheetViews>
    <sheetView zoomScaleNormal="100" workbookViewId="0">
      <pane xSplit="6" ySplit="5" topLeftCell="G72" activePane="bottomRight" state="frozen"/>
      <selection pane="topRight" activeCell="G1" sqref="G1"/>
      <selection pane="bottomLeft" activeCell="A6" sqref="A6"/>
      <selection pane="bottomRight" activeCell="AF80" sqref="AF80"/>
    </sheetView>
  </sheetViews>
  <sheetFormatPr defaultRowHeight="12.75" x14ac:dyDescent="0.2"/>
  <cols>
    <col min="2" max="2" width="24.28515625" customWidth="1"/>
    <col min="6" max="6" width="0" hidden="1" customWidth="1"/>
    <col min="7" max="9" width="3.7109375" customWidth="1"/>
    <col min="10" max="10" width="3.7109375" style="34" customWidth="1"/>
    <col min="11" max="14" width="3.7109375" customWidth="1"/>
    <col min="15" max="15" width="3.7109375" style="34" customWidth="1"/>
    <col min="16" max="20" width="3.7109375" customWidth="1"/>
    <col min="21" max="21" width="3.7109375" style="34" customWidth="1"/>
    <col min="22" max="22" width="3.7109375" customWidth="1"/>
    <col min="23" max="23" width="3.7109375" style="14" customWidth="1"/>
    <col min="24" max="25" width="3.7109375" customWidth="1"/>
    <col min="26" max="26" width="3.7109375" style="34" customWidth="1"/>
    <col min="27" max="31" width="3.7109375" customWidth="1"/>
    <col min="32" max="32" width="3.7109375" style="34" customWidth="1"/>
    <col min="33" max="35" width="3.7109375" customWidth="1"/>
    <col min="36" max="36" width="3.7109375" style="34" customWidth="1"/>
    <col min="37" max="37" width="3.7109375" customWidth="1"/>
  </cols>
  <sheetData>
    <row r="1" spans="1:37" x14ac:dyDescent="0.2">
      <c r="B1" t="s">
        <v>975</v>
      </c>
      <c r="C1" s="4"/>
      <c r="D1" s="4"/>
      <c r="E1" s="4"/>
    </row>
    <row r="2" spans="1:37" x14ac:dyDescent="0.2">
      <c r="B2" t="s">
        <v>980</v>
      </c>
      <c r="C2" s="4" t="s">
        <v>972</v>
      </c>
      <c r="D2" s="4"/>
      <c r="E2" s="4"/>
    </row>
    <row r="3" spans="1:37" ht="60.75" x14ac:dyDescent="0.2">
      <c r="B3" s="10" t="s">
        <v>970</v>
      </c>
      <c r="C3" s="4"/>
      <c r="D3" s="4"/>
      <c r="E3" s="4"/>
      <c r="F3" s="3"/>
      <c r="G3" s="40" t="s">
        <v>1225</v>
      </c>
      <c r="H3" s="40" t="s">
        <v>1222</v>
      </c>
      <c r="I3" s="40" t="s">
        <v>1223</v>
      </c>
      <c r="J3" s="41" t="s">
        <v>1224</v>
      </c>
      <c r="K3" s="40" t="s">
        <v>1226</v>
      </c>
      <c r="L3" s="9" t="s">
        <v>1227</v>
      </c>
      <c r="M3" s="9" t="s">
        <v>1228</v>
      </c>
      <c r="N3" s="9" t="s">
        <v>1229</v>
      </c>
      <c r="O3" s="35" t="s">
        <v>1230</v>
      </c>
      <c r="P3" s="9" t="s">
        <v>1231</v>
      </c>
      <c r="Q3" s="9" t="s">
        <v>1232</v>
      </c>
      <c r="R3" s="9" t="s">
        <v>1233</v>
      </c>
      <c r="S3" s="9" t="s">
        <v>1234</v>
      </c>
      <c r="T3" s="9" t="s">
        <v>1235</v>
      </c>
      <c r="U3" s="35" t="s">
        <v>1236</v>
      </c>
      <c r="V3" s="9" t="s">
        <v>1237</v>
      </c>
      <c r="W3" s="9" t="s">
        <v>1253</v>
      </c>
      <c r="X3" s="9" t="s">
        <v>1238</v>
      </c>
      <c r="Y3" s="9" t="s">
        <v>1239</v>
      </c>
      <c r="Z3" s="35" t="s">
        <v>1240</v>
      </c>
      <c r="AA3" s="9" t="s">
        <v>1241</v>
      </c>
      <c r="AB3" s="9" t="s">
        <v>1242</v>
      </c>
      <c r="AC3" s="9" t="s">
        <v>1243</v>
      </c>
      <c r="AD3" s="9" t="s">
        <v>1244</v>
      </c>
      <c r="AE3" s="9" t="s">
        <v>1245</v>
      </c>
      <c r="AF3" s="35" t="s">
        <v>1246</v>
      </c>
      <c r="AG3" s="9" t="s">
        <v>1247</v>
      </c>
      <c r="AH3" s="9" t="s">
        <v>1248</v>
      </c>
      <c r="AI3" s="9" t="s">
        <v>1249</v>
      </c>
      <c r="AJ3" s="35" t="s">
        <v>1250</v>
      </c>
      <c r="AK3" s="9" t="s">
        <v>1251</v>
      </c>
    </row>
    <row r="4" spans="1:37" x14ac:dyDescent="0.2">
      <c r="A4" s="1"/>
      <c r="B4" s="1"/>
      <c r="C4" s="5"/>
      <c r="D4" s="5"/>
      <c r="E4" s="5"/>
      <c r="F4" s="1"/>
      <c r="G4" s="1">
        <v>1</v>
      </c>
      <c r="H4">
        <v>2</v>
      </c>
      <c r="I4" s="1">
        <v>3</v>
      </c>
      <c r="J4" s="34">
        <v>4</v>
      </c>
      <c r="K4" s="1">
        <v>5</v>
      </c>
      <c r="L4">
        <v>6</v>
      </c>
      <c r="M4" s="1">
        <v>7</v>
      </c>
      <c r="N4">
        <v>8</v>
      </c>
      <c r="O4" s="36">
        <v>9</v>
      </c>
      <c r="P4">
        <v>10</v>
      </c>
      <c r="Q4" s="1">
        <v>11</v>
      </c>
      <c r="R4">
        <v>12</v>
      </c>
      <c r="S4" s="1">
        <v>13</v>
      </c>
      <c r="T4">
        <v>14</v>
      </c>
      <c r="U4" s="36">
        <v>15</v>
      </c>
      <c r="V4">
        <v>16</v>
      </c>
      <c r="W4" s="1">
        <v>17</v>
      </c>
      <c r="X4">
        <v>18</v>
      </c>
      <c r="Y4" s="38">
        <v>19</v>
      </c>
      <c r="Z4" s="36">
        <v>20</v>
      </c>
      <c r="AA4" s="39">
        <v>21</v>
      </c>
      <c r="AB4" s="38">
        <v>22</v>
      </c>
      <c r="AC4" s="38">
        <v>23</v>
      </c>
      <c r="AD4" s="39">
        <v>24</v>
      </c>
      <c r="AE4" s="38">
        <v>25</v>
      </c>
      <c r="AF4" s="36">
        <v>26</v>
      </c>
      <c r="AG4">
        <v>27</v>
      </c>
      <c r="AH4" s="1">
        <v>28</v>
      </c>
      <c r="AI4" s="36">
        <v>29</v>
      </c>
      <c r="AJ4">
        <v>30</v>
      </c>
      <c r="AK4" s="38">
        <v>31</v>
      </c>
    </row>
    <row r="5" spans="1:37" x14ac:dyDescent="0.2">
      <c r="A5" s="15" t="s">
        <v>571</v>
      </c>
      <c r="B5" s="15" t="s">
        <v>583</v>
      </c>
      <c r="C5" s="15" t="s">
        <v>1091</v>
      </c>
      <c r="D5" s="15" t="s">
        <v>777</v>
      </c>
      <c r="E5" s="15" t="s">
        <v>971</v>
      </c>
    </row>
    <row r="6" spans="1:37" x14ac:dyDescent="0.2">
      <c r="A6" s="16" t="s">
        <v>499</v>
      </c>
      <c r="B6" s="16" t="s">
        <v>276</v>
      </c>
      <c r="C6" s="15">
        <v>2</v>
      </c>
      <c r="D6" s="15">
        <v>2</v>
      </c>
      <c r="E6" s="15"/>
    </row>
    <row r="7" spans="1:37" x14ac:dyDescent="0.2">
      <c r="A7" s="16" t="s">
        <v>499</v>
      </c>
      <c r="B7" s="16" t="s">
        <v>276</v>
      </c>
      <c r="C7" s="16">
        <v>1</v>
      </c>
      <c r="D7" s="16" t="s">
        <v>887</v>
      </c>
      <c r="E7" s="16">
        <v>1</v>
      </c>
      <c r="F7">
        <f t="shared" ref="F7:F18" si="0" xml:space="preserve"> COUNTA(G7:AK7)</f>
        <v>1</v>
      </c>
      <c r="AD7" t="s">
        <v>1252</v>
      </c>
    </row>
    <row r="8" spans="1:37" x14ac:dyDescent="0.2">
      <c r="A8" s="16" t="s">
        <v>499</v>
      </c>
      <c r="B8" s="16" t="s">
        <v>276</v>
      </c>
      <c r="C8" s="16">
        <v>1</v>
      </c>
      <c r="D8" s="16" t="s">
        <v>889</v>
      </c>
      <c r="E8" s="16">
        <v>2</v>
      </c>
      <c r="F8">
        <f t="shared" si="0"/>
        <v>1</v>
      </c>
      <c r="Q8" t="s">
        <v>1252</v>
      </c>
    </row>
    <row r="9" spans="1:37" x14ac:dyDescent="0.2">
      <c r="A9" s="16" t="s">
        <v>499</v>
      </c>
      <c r="B9" s="16" t="s">
        <v>276</v>
      </c>
      <c r="C9" s="16">
        <v>1</v>
      </c>
      <c r="D9" s="16" t="s">
        <v>888</v>
      </c>
      <c r="E9" s="16">
        <v>3</v>
      </c>
      <c r="F9">
        <f t="shared" si="0"/>
        <v>1</v>
      </c>
      <c r="K9" t="s">
        <v>1252</v>
      </c>
    </row>
    <row r="10" spans="1:37" x14ac:dyDescent="0.2">
      <c r="A10" s="16" t="s">
        <v>499</v>
      </c>
      <c r="B10" s="16" t="s">
        <v>276</v>
      </c>
      <c r="C10" s="16">
        <v>1</v>
      </c>
      <c r="D10" s="16" t="s">
        <v>887</v>
      </c>
      <c r="E10" s="16">
        <v>4</v>
      </c>
      <c r="F10">
        <f t="shared" si="0"/>
        <v>1</v>
      </c>
      <c r="AD10" t="s">
        <v>1252</v>
      </c>
    </row>
    <row r="11" spans="1:37" x14ac:dyDescent="0.2">
      <c r="A11" s="16" t="s">
        <v>499</v>
      </c>
      <c r="B11" s="16" t="s">
        <v>276</v>
      </c>
      <c r="C11" s="16">
        <v>1</v>
      </c>
      <c r="D11" s="16" t="s">
        <v>887</v>
      </c>
      <c r="E11" s="16">
        <v>5</v>
      </c>
      <c r="F11">
        <f t="shared" si="0"/>
        <v>1</v>
      </c>
      <c r="AD11" t="s">
        <v>1252</v>
      </c>
    </row>
    <row r="12" spans="1:37" x14ac:dyDescent="0.2">
      <c r="A12" s="16" t="s">
        <v>499</v>
      </c>
      <c r="B12" s="16" t="s">
        <v>276</v>
      </c>
      <c r="C12" s="16">
        <v>1</v>
      </c>
      <c r="D12" s="16" t="s">
        <v>889</v>
      </c>
      <c r="E12" s="16">
        <v>6</v>
      </c>
      <c r="F12">
        <f t="shared" si="0"/>
        <v>1</v>
      </c>
      <c r="AD12" t="s">
        <v>1252</v>
      </c>
    </row>
    <row r="13" spans="1:37" x14ac:dyDescent="0.2">
      <c r="A13" s="16" t="s">
        <v>499</v>
      </c>
      <c r="B13" s="16" t="s">
        <v>276</v>
      </c>
      <c r="C13" s="16">
        <v>1</v>
      </c>
      <c r="D13" s="16" t="s">
        <v>887</v>
      </c>
      <c r="E13" s="16">
        <v>7</v>
      </c>
      <c r="F13">
        <f t="shared" si="0"/>
        <v>0</v>
      </c>
    </row>
    <row r="14" spans="1:37" x14ac:dyDescent="0.2">
      <c r="A14" s="16" t="s">
        <v>499</v>
      </c>
      <c r="B14" s="16" t="s">
        <v>276</v>
      </c>
      <c r="C14" s="16">
        <v>2</v>
      </c>
      <c r="D14" s="16" t="s">
        <v>888</v>
      </c>
      <c r="E14" s="16">
        <v>8</v>
      </c>
      <c r="F14">
        <f t="shared" si="0"/>
        <v>1</v>
      </c>
      <c r="AD14" t="s">
        <v>1252</v>
      </c>
    </row>
    <row r="15" spans="1:37" x14ac:dyDescent="0.2">
      <c r="A15" s="16" t="s">
        <v>499</v>
      </c>
      <c r="B15" s="16" t="s">
        <v>276</v>
      </c>
      <c r="C15" s="16">
        <v>2</v>
      </c>
      <c r="D15" s="16" t="s">
        <v>888</v>
      </c>
      <c r="E15" s="16">
        <v>9</v>
      </c>
      <c r="F15">
        <f t="shared" si="0"/>
        <v>1</v>
      </c>
      <c r="AD15" t="s">
        <v>1252</v>
      </c>
    </row>
    <row r="16" spans="1:37" x14ac:dyDescent="0.2">
      <c r="A16" s="16" t="s">
        <v>499</v>
      </c>
      <c r="B16" s="16" t="s">
        <v>276</v>
      </c>
      <c r="C16" s="16">
        <v>2</v>
      </c>
      <c r="D16" s="16" t="s">
        <v>887</v>
      </c>
      <c r="E16" s="16">
        <v>10</v>
      </c>
      <c r="F16">
        <f t="shared" si="0"/>
        <v>1</v>
      </c>
      <c r="AD16" t="s">
        <v>1252</v>
      </c>
    </row>
    <row r="17" spans="1:30" x14ac:dyDescent="0.2">
      <c r="A17" s="16" t="s">
        <v>499</v>
      </c>
      <c r="B17" s="16" t="s">
        <v>276</v>
      </c>
      <c r="C17" s="16">
        <v>2</v>
      </c>
      <c r="D17" s="16" t="s">
        <v>888</v>
      </c>
      <c r="E17" s="16">
        <v>11</v>
      </c>
      <c r="F17">
        <f t="shared" si="0"/>
        <v>1</v>
      </c>
      <c r="AD17" t="s">
        <v>1252</v>
      </c>
    </row>
    <row r="18" spans="1:30" x14ac:dyDescent="0.2">
      <c r="A18" s="16" t="s">
        <v>499</v>
      </c>
      <c r="B18" s="16" t="s">
        <v>276</v>
      </c>
      <c r="C18" s="16">
        <v>2</v>
      </c>
      <c r="D18" s="16" t="s">
        <v>888</v>
      </c>
      <c r="E18" s="16">
        <v>12</v>
      </c>
      <c r="F18">
        <f t="shared" si="0"/>
        <v>1</v>
      </c>
      <c r="AD18" t="s">
        <v>1252</v>
      </c>
    </row>
    <row r="19" spans="1:30" x14ac:dyDescent="0.2">
      <c r="A19" s="16"/>
      <c r="B19" s="16"/>
      <c r="C19" s="16"/>
      <c r="D19" s="16"/>
      <c r="E19" s="16"/>
    </row>
    <row r="20" spans="1:30" x14ac:dyDescent="0.2">
      <c r="A20" s="16" t="s">
        <v>499</v>
      </c>
      <c r="B20" s="16" t="s">
        <v>539</v>
      </c>
      <c r="C20" s="16">
        <v>5</v>
      </c>
      <c r="D20" s="16">
        <v>1</v>
      </c>
      <c r="E20" s="16"/>
    </row>
    <row r="21" spans="1:30" x14ac:dyDescent="0.2">
      <c r="A21" s="16" t="s">
        <v>499</v>
      </c>
      <c r="B21" s="16" t="s">
        <v>539</v>
      </c>
      <c r="C21" s="16">
        <v>1</v>
      </c>
      <c r="D21" s="16" t="s">
        <v>887</v>
      </c>
      <c r="E21" s="16">
        <v>1</v>
      </c>
      <c r="F21">
        <f t="shared" ref="F21:F29" si="1" xml:space="preserve"> COUNTA(G21:AK21)</f>
        <v>1</v>
      </c>
      <c r="AD21" t="s">
        <v>1252</v>
      </c>
    </row>
    <row r="22" spans="1:30" x14ac:dyDescent="0.2">
      <c r="A22" s="16" t="s">
        <v>499</v>
      </c>
      <c r="B22" s="16" t="s">
        <v>539</v>
      </c>
      <c r="C22" s="16">
        <v>1</v>
      </c>
      <c r="D22" s="16" t="s">
        <v>888</v>
      </c>
      <c r="E22" s="16">
        <v>2</v>
      </c>
      <c r="F22">
        <f t="shared" si="1"/>
        <v>1</v>
      </c>
      <c r="AD22" t="s">
        <v>1252</v>
      </c>
    </row>
    <row r="23" spans="1:30" x14ac:dyDescent="0.2">
      <c r="A23" s="16" t="s">
        <v>499</v>
      </c>
      <c r="B23" s="16" t="s">
        <v>539</v>
      </c>
      <c r="C23" s="16">
        <v>1</v>
      </c>
      <c r="D23" s="16" t="s">
        <v>977</v>
      </c>
      <c r="E23" s="16">
        <v>3</v>
      </c>
      <c r="F23">
        <f t="shared" si="1"/>
        <v>1</v>
      </c>
      <c r="AD23" t="s">
        <v>1252</v>
      </c>
    </row>
    <row r="24" spans="1:30" x14ac:dyDescent="0.2">
      <c r="A24" s="16" t="s">
        <v>499</v>
      </c>
      <c r="B24" s="16" t="s">
        <v>539</v>
      </c>
      <c r="C24" s="16">
        <v>1</v>
      </c>
      <c r="D24" s="16" t="s">
        <v>888</v>
      </c>
      <c r="E24" s="16">
        <v>4</v>
      </c>
      <c r="F24">
        <f t="shared" si="1"/>
        <v>2</v>
      </c>
      <c r="K24" t="s">
        <v>1252</v>
      </c>
      <c r="Q24" t="s">
        <v>1252</v>
      </c>
    </row>
    <row r="25" spans="1:30" x14ac:dyDescent="0.2">
      <c r="A25" s="16" t="s">
        <v>499</v>
      </c>
      <c r="B25" s="16" t="s">
        <v>539</v>
      </c>
      <c r="C25" s="16">
        <v>1</v>
      </c>
      <c r="D25" s="16" t="s">
        <v>888</v>
      </c>
      <c r="E25" s="16">
        <v>5</v>
      </c>
      <c r="F25">
        <f t="shared" si="1"/>
        <v>1</v>
      </c>
      <c r="K25" t="s">
        <v>1252</v>
      </c>
    </row>
    <row r="26" spans="1:30" x14ac:dyDescent="0.2">
      <c r="A26" s="16" t="s">
        <v>499</v>
      </c>
      <c r="B26" s="16" t="s">
        <v>539</v>
      </c>
      <c r="C26" s="16">
        <v>1</v>
      </c>
      <c r="D26" s="16" t="s">
        <v>888</v>
      </c>
      <c r="E26" s="16">
        <v>6</v>
      </c>
      <c r="F26">
        <f t="shared" si="1"/>
        <v>1</v>
      </c>
      <c r="AD26" t="s">
        <v>1252</v>
      </c>
    </row>
    <row r="27" spans="1:30" x14ac:dyDescent="0.2">
      <c r="A27" s="16" t="s">
        <v>499</v>
      </c>
      <c r="B27" s="16" t="s">
        <v>539</v>
      </c>
      <c r="C27" s="16">
        <v>2</v>
      </c>
      <c r="D27" s="16" t="s">
        <v>887</v>
      </c>
      <c r="E27" s="16">
        <v>7</v>
      </c>
      <c r="F27">
        <f t="shared" si="1"/>
        <v>0</v>
      </c>
    </row>
    <row r="28" spans="1:30" x14ac:dyDescent="0.2">
      <c r="A28" s="16" t="s">
        <v>499</v>
      </c>
      <c r="B28" s="16" t="s">
        <v>539</v>
      </c>
      <c r="C28" s="16">
        <v>2</v>
      </c>
      <c r="D28" s="16" t="s">
        <v>888</v>
      </c>
      <c r="E28" s="16">
        <v>8</v>
      </c>
      <c r="F28">
        <f t="shared" si="1"/>
        <v>0</v>
      </c>
    </row>
    <row r="29" spans="1:30" x14ac:dyDescent="0.2">
      <c r="A29" s="16" t="s">
        <v>499</v>
      </c>
      <c r="B29" s="16" t="s">
        <v>539</v>
      </c>
      <c r="C29" s="16">
        <v>2</v>
      </c>
      <c r="D29" s="16" t="s">
        <v>889</v>
      </c>
      <c r="E29" s="16">
        <v>9</v>
      </c>
      <c r="F29">
        <f t="shared" si="1"/>
        <v>1</v>
      </c>
      <c r="AD29" t="s">
        <v>1252</v>
      </c>
    </row>
    <row r="30" spans="1:30" x14ac:dyDescent="0.2">
      <c r="A30" s="16"/>
      <c r="B30" s="16"/>
      <c r="C30" s="16"/>
      <c r="D30" s="16"/>
      <c r="E30" s="16"/>
    </row>
    <row r="31" spans="1:30" x14ac:dyDescent="0.2">
      <c r="A31" s="16" t="s">
        <v>499</v>
      </c>
      <c r="B31" s="16" t="s">
        <v>298</v>
      </c>
      <c r="C31" s="16">
        <v>9</v>
      </c>
      <c r="D31" s="16">
        <v>3</v>
      </c>
      <c r="E31" s="16"/>
    </row>
    <row r="32" spans="1:30" x14ac:dyDescent="0.2">
      <c r="A32" s="16" t="s">
        <v>499</v>
      </c>
      <c r="B32" s="16" t="s">
        <v>298</v>
      </c>
      <c r="C32" s="16">
        <v>1</v>
      </c>
      <c r="D32" s="16" t="s">
        <v>888</v>
      </c>
      <c r="E32" s="16">
        <v>1</v>
      </c>
      <c r="F32">
        <f t="shared" ref="F32:F42" si="2" xml:space="preserve"> COUNTA(G32:AK32)</f>
        <v>1</v>
      </c>
      <c r="G32" t="s">
        <v>1252</v>
      </c>
    </row>
    <row r="33" spans="1:35" x14ac:dyDescent="0.2">
      <c r="A33" s="16" t="s">
        <v>499</v>
      </c>
      <c r="B33" s="16" t="s">
        <v>298</v>
      </c>
      <c r="C33" s="16">
        <v>1</v>
      </c>
      <c r="D33" s="16" t="s">
        <v>977</v>
      </c>
      <c r="E33" s="16">
        <v>2</v>
      </c>
      <c r="F33">
        <f t="shared" si="2"/>
        <v>1</v>
      </c>
      <c r="K33" t="s">
        <v>1252</v>
      </c>
    </row>
    <row r="34" spans="1:35" x14ac:dyDescent="0.2">
      <c r="A34" s="16" t="s">
        <v>499</v>
      </c>
      <c r="B34" s="16" t="s">
        <v>298</v>
      </c>
      <c r="C34" s="16">
        <v>1</v>
      </c>
      <c r="D34" s="16" t="s">
        <v>888</v>
      </c>
      <c r="E34" s="16">
        <v>3</v>
      </c>
      <c r="F34">
        <f t="shared" si="2"/>
        <v>1</v>
      </c>
      <c r="K34" t="s">
        <v>1252</v>
      </c>
    </row>
    <row r="35" spans="1:35" x14ac:dyDescent="0.2">
      <c r="A35" s="16" t="s">
        <v>499</v>
      </c>
      <c r="B35" s="16" t="s">
        <v>298</v>
      </c>
      <c r="C35" s="16">
        <v>1</v>
      </c>
      <c r="D35" s="16" t="s">
        <v>887</v>
      </c>
      <c r="E35" s="16">
        <v>4</v>
      </c>
      <c r="F35">
        <f t="shared" si="2"/>
        <v>1</v>
      </c>
      <c r="Q35" t="s">
        <v>1252</v>
      </c>
    </row>
    <row r="36" spans="1:35" x14ac:dyDescent="0.2">
      <c r="A36" s="16" t="s">
        <v>499</v>
      </c>
      <c r="B36" s="16" t="s">
        <v>298</v>
      </c>
      <c r="C36" s="16">
        <v>1</v>
      </c>
      <c r="D36" s="16" t="s">
        <v>887</v>
      </c>
      <c r="E36" s="16">
        <v>5</v>
      </c>
      <c r="F36">
        <f t="shared" si="2"/>
        <v>2</v>
      </c>
      <c r="K36" t="s">
        <v>1252</v>
      </c>
      <c r="Q36" t="s">
        <v>1252</v>
      </c>
    </row>
    <row r="37" spans="1:35" x14ac:dyDescent="0.2">
      <c r="A37" s="16" t="s">
        <v>499</v>
      </c>
      <c r="B37" s="16" t="s">
        <v>298</v>
      </c>
      <c r="C37" s="16">
        <v>1</v>
      </c>
      <c r="D37" s="16" t="s">
        <v>887</v>
      </c>
      <c r="E37" s="16">
        <v>6</v>
      </c>
      <c r="F37">
        <f t="shared" si="2"/>
        <v>0</v>
      </c>
    </row>
    <row r="38" spans="1:35" x14ac:dyDescent="0.2">
      <c r="A38" s="16" t="s">
        <v>499</v>
      </c>
      <c r="B38" s="16" t="s">
        <v>298</v>
      </c>
      <c r="C38" s="16">
        <v>1</v>
      </c>
      <c r="D38" s="16" t="s">
        <v>888</v>
      </c>
      <c r="E38" s="16">
        <v>7</v>
      </c>
      <c r="F38">
        <f t="shared" si="2"/>
        <v>1</v>
      </c>
      <c r="AC38" t="s">
        <v>1252</v>
      </c>
    </row>
    <row r="39" spans="1:35" x14ac:dyDescent="0.2">
      <c r="A39" s="16" t="s">
        <v>499</v>
      </c>
      <c r="B39" s="16" t="s">
        <v>298</v>
      </c>
      <c r="C39" s="16">
        <v>1</v>
      </c>
      <c r="D39" s="16" t="s">
        <v>977</v>
      </c>
      <c r="E39" s="16">
        <v>8</v>
      </c>
      <c r="F39">
        <f t="shared" si="2"/>
        <v>3</v>
      </c>
      <c r="K39" t="s">
        <v>1252</v>
      </c>
      <c r="Q39" t="s">
        <v>1252</v>
      </c>
      <c r="AC39" t="s">
        <v>1252</v>
      </c>
    </row>
    <row r="40" spans="1:35" x14ac:dyDescent="0.2">
      <c r="A40" s="16" t="s">
        <v>499</v>
      </c>
      <c r="B40" s="16" t="s">
        <v>298</v>
      </c>
      <c r="C40" s="16">
        <v>2</v>
      </c>
      <c r="D40" s="16" t="s">
        <v>887</v>
      </c>
      <c r="E40" s="16">
        <v>9</v>
      </c>
      <c r="F40">
        <f t="shared" si="2"/>
        <v>1</v>
      </c>
      <c r="K40" t="s">
        <v>1252</v>
      </c>
    </row>
    <row r="41" spans="1:35" x14ac:dyDescent="0.2">
      <c r="A41" s="16" t="s">
        <v>499</v>
      </c>
      <c r="B41" s="16" t="s">
        <v>298</v>
      </c>
      <c r="C41" s="16">
        <v>2</v>
      </c>
      <c r="D41" s="16" t="s">
        <v>888</v>
      </c>
      <c r="E41" s="16">
        <v>10</v>
      </c>
      <c r="F41">
        <f t="shared" si="2"/>
        <v>1</v>
      </c>
      <c r="AC41" t="s">
        <v>1252</v>
      </c>
    </row>
    <row r="42" spans="1:35" x14ac:dyDescent="0.2">
      <c r="A42" s="16" t="s">
        <v>499</v>
      </c>
      <c r="B42" s="16" t="s">
        <v>298</v>
      </c>
      <c r="C42" s="16">
        <v>2</v>
      </c>
      <c r="D42" s="16" t="s">
        <v>888</v>
      </c>
      <c r="E42" s="16">
        <v>11</v>
      </c>
      <c r="F42">
        <f t="shared" si="2"/>
        <v>1</v>
      </c>
      <c r="K42" t="s">
        <v>1252</v>
      </c>
    </row>
    <row r="43" spans="1:35" x14ac:dyDescent="0.2">
      <c r="A43" s="16"/>
      <c r="B43" s="16"/>
      <c r="C43" s="16"/>
      <c r="D43" s="16"/>
      <c r="E43" s="16"/>
    </row>
    <row r="44" spans="1:35" x14ac:dyDescent="0.2">
      <c r="A44" s="16" t="s">
        <v>499</v>
      </c>
      <c r="B44" s="16" t="s">
        <v>553</v>
      </c>
      <c r="C44" s="16">
        <v>3</v>
      </c>
      <c r="D44" s="16">
        <v>3</v>
      </c>
      <c r="E44" s="16"/>
    </row>
    <row r="45" spans="1:35" x14ac:dyDescent="0.2">
      <c r="A45" s="16" t="s">
        <v>499</v>
      </c>
      <c r="B45" s="16" t="s">
        <v>553</v>
      </c>
      <c r="C45" s="16">
        <v>1</v>
      </c>
      <c r="D45" s="16" t="s">
        <v>887</v>
      </c>
      <c r="E45" s="16">
        <v>1</v>
      </c>
      <c r="F45">
        <f t="shared" ref="F45:F51" si="3" xml:space="preserve"> COUNTA(G45:AK45)</f>
        <v>1</v>
      </c>
      <c r="AI45" t="s">
        <v>1252</v>
      </c>
    </row>
    <row r="46" spans="1:35" x14ac:dyDescent="0.2">
      <c r="A46" s="16" t="s">
        <v>499</v>
      </c>
      <c r="B46" s="16" t="s">
        <v>553</v>
      </c>
      <c r="C46" s="16">
        <v>1</v>
      </c>
      <c r="D46" s="16" t="s">
        <v>888</v>
      </c>
      <c r="E46" s="16">
        <v>2</v>
      </c>
      <c r="F46">
        <f t="shared" si="3"/>
        <v>1</v>
      </c>
      <c r="AI46" t="s">
        <v>1252</v>
      </c>
    </row>
    <row r="47" spans="1:35" x14ac:dyDescent="0.2">
      <c r="A47" s="16" t="s">
        <v>499</v>
      </c>
      <c r="B47" s="16" t="s">
        <v>553</v>
      </c>
      <c r="C47" s="16">
        <v>1</v>
      </c>
      <c r="D47" s="16" t="s">
        <v>888</v>
      </c>
      <c r="E47" s="16">
        <v>3</v>
      </c>
      <c r="F47">
        <f t="shared" si="3"/>
        <v>2</v>
      </c>
      <c r="P47" t="s">
        <v>1252</v>
      </c>
      <c r="AI47" t="s">
        <v>1252</v>
      </c>
    </row>
    <row r="48" spans="1:35" x14ac:dyDescent="0.2">
      <c r="A48" s="16" t="s">
        <v>499</v>
      </c>
      <c r="B48" s="16" t="s">
        <v>553</v>
      </c>
      <c r="C48" s="16">
        <v>1</v>
      </c>
      <c r="D48" s="16" t="s">
        <v>887</v>
      </c>
      <c r="E48" s="16">
        <v>4</v>
      </c>
      <c r="F48">
        <f t="shared" si="3"/>
        <v>0</v>
      </c>
    </row>
    <row r="49" spans="1:35" x14ac:dyDescent="0.2">
      <c r="A49" s="16" t="s">
        <v>499</v>
      </c>
      <c r="B49" s="16" t="s">
        <v>553</v>
      </c>
      <c r="C49" s="16">
        <v>2</v>
      </c>
      <c r="D49" s="16" t="s">
        <v>888</v>
      </c>
      <c r="E49" s="16">
        <v>5</v>
      </c>
      <c r="F49">
        <f t="shared" si="3"/>
        <v>1</v>
      </c>
      <c r="AI49" t="s">
        <v>1252</v>
      </c>
    </row>
    <row r="50" spans="1:35" x14ac:dyDescent="0.2">
      <c r="A50" s="16" t="s">
        <v>499</v>
      </c>
      <c r="B50" s="16" t="s">
        <v>553</v>
      </c>
      <c r="C50" s="16">
        <v>2</v>
      </c>
      <c r="D50" s="16" t="s">
        <v>887</v>
      </c>
      <c r="E50" s="16">
        <v>6</v>
      </c>
      <c r="F50">
        <f t="shared" si="3"/>
        <v>1</v>
      </c>
      <c r="AD50" t="s">
        <v>1252</v>
      </c>
    </row>
    <row r="51" spans="1:35" x14ac:dyDescent="0.2">
      <c r="A51" s="16" t="s">
        <v>499</v>
      </c>
      <c r="B51" s="16" t="s">
        <v>553</v>
      </c>
      <c r="C51" s="16">
        <v>2</v>
      </c>
      <c r="D51" s="16" t="s">
        <v>887</v>
      </c>
      <c r="E51" s="16">
        <v>7</v>
      </c>
      <c r="F51">
        <f t="shared" si="3"/>
        <v>1</v>
      </c>
      <c r="AD51" t="s">
        <v>1252</v>
      </c>
    </row>
    <row r="52" spans="1:35" x14ac:dyDescent="0.2">
      <c r="A52" s="16"/>
      <c r="B52" s="16"/>
      <c r="C52" s="16"/>
      <c r="D52" s="16"/>
      <c r="E52" s="16"/>
    </row>
    <row r="53" spans="1:35" x14ac:dyDescent="0.2">
      <c r="A53" s="16" t="s">
        <v>499</v>
      </c>
      <c r="B53" s="16" t="s">
        <v>375</v>
      </c>
      <c r="C53" s="16">
        <v>0</v>
      </c>
      <c r="D53" s="16">
        <v>0</v>
      </c>
      <c r="E53" s="16"/>
    </row>
    <row r="54" spans="1:35" x14ac:dyDescent="0.2">
      <c r="A54" s="16" t="s">
        <v>499</v>
      </c>
      <c r="B54" s="16" t="s">
        <v>375</v>
      </c>
      <c r="C54" s="16">
        <v>3</v>
      </c>
      <c r="D54" s="16" t="s">
        <v>887</v>
      </c>
      <c r="E54" s="16">
        <v>1</v>
      </c>
      <c r="F54">
        <f t="shared" ref="F54:F59" si="4" xml:space="preserve"> COUNTA(G54:AK54)</f>
        <v>1</v>
      </c>
      <c r="AD54" t="s">
        <v>1252</v>
      </c>
    </row>
    <row r="55" spans="1:35" x14ac:dyDescent="0.2">
      <c r="A55" s="16" t="s">
        <v>499</v>
      </c>
      <c r="B55" s="16" t="s">
        <v>375</v>
      </c>
      <c r="C55" s="16">
        <v>3</v>
      </c>
      <c r="D55" s="16" t="s">
        <v>887</v>
      </c>
      <c r="E55" s="16">
        <v>2</v>
      </c>
      <c r="F55">
        <f t="shared" si="4"/>
        <v>0</v>
      </c>
    </row>
    <row r="56" spans="1:35" x14ac:dyDescent="0.2">
      <c r="A56" s="16" t="s">
        <v>499</v>
      </c>
      <c r="B56" s="16" t="s">
        <v>375</v>
      </c>
      <c r="C56" s="16">
        <v>3</v>
      </c>
      <c r="D56" s="16" t="s">
        <v>887</v>
      </c>
      <c r="E56" s="16">
        <v>3</v>
      </c>
      <c r="F56">
        <f t="shared" si="4"/>
        <v>1</v>
      </c>
      <c r="AD56" t="s">
        <v>1252</v>
      </c>
    </row>
    <row r="57" spans="1:35" x14ac:dyDescent="0.2">
      <c r="A57" s="16" t="s">
        <v>499</v>
      </c>
      <c r="B57" s="16" t="s">
        <v>375</v>
      </c>
      <c r="C57" s="16">
        <v>3</v>
      </c>
      <c r="D57" s="16" t="s">
        <v>887</v>
      </c>
      <c r="E57" s="16">
        <v>4</v>
      </c>
      <c r="F57">
        <f t="shared" si="4"/>
        <v>2</v>
      </c>
      <c r="AC57" t="s">
        <v>1252</v>
      </c>
      <c r="AD57" t="s">
        <v>1252</v>
      </c>
    </row>
    <row r="58" spans="1:35" x14ac:dyDescent="0.2">
      <c r="A58" s="16" t="s">
        <v>499</v>
      </c>
      <c r="B58" s="16" t="s">
        <v>375</v>
      </c>
      <c r="C58" s="16">
        <v>3</v>
      </c>
      <c r="D58" s="16" t="s">
        <v>888</v>
      </c>
      <c r="E58" s="16">
        <v>5</v>
      </c>
      <c r="F58">
        <f t="shared" si="4"/>
        <v>0</v>
      </c>
    </row>
    <row r="59" spans="1:35" x14ac:dyDescent="0.2">
      <c r="A59" s="16"/>
      <c r="B59" s="16"/>
      <c r="C59" s="16"/>
      <c r="D59" s="16"/>
      <c r="E59" s="16"/>
      <c r="F59">
        <f t="shared" si="4"/>
        <v>0</v>
      </c>
    </row>
    <row r="60" spans="1:35" x14ac:dyDescent="0.2">
      <c r="A60" s="16" t="s">
        <v>499</v>
      </c>
      <c r="B60" s="16" t="s">
        <v>258</v>
      </c>
      <c r="C60" s="16">
        <v>0</v>
      </c>
      <c r="D60" s="16">
        <v>0</v>
      </c>
      <c r="E60" s="16"/>
    </row>
    <row r="61" spans="1:35" x14ac:dyDescent="0.2">
      <c r="A61" s="16" t="s">
        <v>499</v>
      </c>
      <c r="B61" s="16" t="s">
        <v>258</v>
      </c>
      <c r="C61" s="16">
        <v>3</v>
      </c>
      <c r="D61" s="16" t="s">
        <v>889</v>
      </c>
      <c r="E61" s="16">
        <v>1</v>
      </c>
      <c r="F61">
        <f t="shared" ref="F61:F67" si="5" xml:space="preserve"> COUNTA(G61:AK61)</f>
        <v>0</v>
      </c>
    </row>
    <row r="62" spans="1:35" x14ac:dyDescent="0.2">
      <c r="A62" s="16" t="s">
        <v>499</v>
      </c>
      <c r="B62" s="16" t="s">
        <v>258</v>
      </c>
      <c r="C62" s="16">
        <v>3</v>
      </c>
      <c r="D62" s="16" t="s">
        <v>889</v>
      </c>
      <c r="E62" s="16">
        <v>2</v>
      </c>
      <c r="F62">
        <f t="shared" si="5"/>
        <v>1</v>
      </c>
      <c r="AI62" t="s">
        <v>1252</v>
      </c>
    </row>
    <row r="63" spans="1:35" x14ac:dyDescent="0.2">
      <c r="A63" s="16" t="s">
        <v>499</v>
      </c>
      <c r="B63" s="16" t="s">
        <v>258</v>
      </c>
      <c r="C63" s="16">
        <v>3</v>
      </c>
      <c r="D63" s="16" t="s">
        <v>888</v>
      </c>
      <c r="E63" s="16">
        <v>3</v>
      </c>
      <c r="F63">
        <f t="shared" si="5"/>
        <v>1</v>
      </c>
      <c r="AI63" t="s">
        <v>1252</v>
      </c>
    </row>
    <row r="64" spans="1:35" x14ac:dyDescent="0.2">
      <c r="A64" s="16" t="s">
        <v>499</v>
      </c>
      <c r="B64" s="16" t="s">
        <v>258</v>
      </c>
      <c r="C64" s="16">
        <v>3</v>
      </c>
      <c r="D64" s="16" t="s">
        <v>887</v>
      </c>
      <c r="E64" s="16">
        <v>4</v>
      </c>
      <c r="F64">
        <f t="shared" si="5"/>
        <v>0</v>
      </c>
    </row>
    <row r="65" spans="1:34" x14ac:dyDescent="0.2">
      <c r="A65" s="16" t="s">
        <v>499</v>
      </c>
      <c r="B65" s="16" t="s">
        <v>258</v>
      </c>
      <c r="C65" s="16">
        <v>3</v>
      </c>
      <c r="D65" s="16" t="s">
        <v>887</v>
      </c>
      <c r="E65" s="16">
        <v>5</v>
      </c>
      <c r="F65">
        <f t="shared" si="5"/>
        <v>0</v>
      </c>
    </row>
    <row r="66" spans="1:34" x14ac:dyDescent="0.2">
      <c r="A66" s="16" t="s">
        <v>499</v>
      </c>
      <c r="B66" s="16" t="s">
        <v>258</v>
      </c>
      <c r="C66" s="16">
        <v>3</v>
      </c>
      <c r="D66" s="16" t="s">
        <v>887</v>
      </c>
      <c r="E66" s="16">
        <v>6</v>
      </c>
      <c r="F66">
        <f t="shared" si="5"/>
        <v>0</v>
      </c>
    </row>
    <row r="67" spans="1:34" x14ac:dyDescent="0.2">
      <c r="A67" s="16" t="s">
        <v>499</v>
      </c>
      <c r="B67" s="16" t="s">
        <v>258</v>
      </c>
      <c r="C67" s="16">
        <v>3</v>
      </c>
      <c r="D67" s="16" t="s">
        <v>888</v>
      </c>
      <c r="E67" s="16">
        <v>7</v>
      </c>
      <c r="F67">
        <f t="shared" si="5"/>
        <v>0</v>
      </c>
    </row>
    <row r="68" spans="1:34" x14ac:dyDescent="0.2">
      <c r="A68" s="16"/>
      <c r="B68" s="16"/>
      <c r="C68" s="16"/>
      <c r="D68" s="16"/>
      <c r="E68" s="16"/>
    </row>
    <row r="69" spans="1:34" x14ac:dyDescent="0.2">
      <c r="A69" s="16" t="s">
        <v>499</v>
      </c>
      <c r="B69" s="16" t="s">
        <v>357</v>
      </c>
      <c r="C69" s="16">
        <v>0</v>
      </c>
      <c r="D69" s="16">
        <v>0</v>
      </c>
      <c r="E69" s="16"/>
    </row>
    <row r="70" spans="1:34" x14ac:dyDescent="0.2">
      <c r="A70" s="16" t="s">
        <v>499</v>
      </c>
      <c r="B70" s="16" t="s">
        <v>357</v>
      </c>
      <c r="C70" s="16">
        <v>3</v>
      </c>
      <c r="D70" s="16" t="s">
        <v>977</v>
      </c>
      <c r="E70" s="16">
        <v>1</v>
      </c>
      <c r="F70">
        <f xml:space="preserve"> COUNTA(G70:AK70)</f>
        <v>8</v>
      </c>
      <c r="G70" t="s">
        <v>1252</v>
      </c>
      <c r="K70" t="s">
        <v>1252</v>
      </c>
      <c r="Q70" t="s">
        <v>1252</v>
      </c>
      <c r="X70" t="s">
        <v>1252</v>
      </c>
      <c r="AA70" t="s">
        <v>1252</v>
      </c>
      <c r="AC70" t="s">
        <v>1252</v>
      </c>
      <c r="AD70" t="s">
        <v>1252</v>
      </c>
      <c r="AE70" s="37" t="s">
        <v>1252</v>
      </c>
    </row>
    <row r="71" spans="1:34" x14ac:dyDescent="0.2">
      <c r="A71" s="16" t="s">
        <v>499</v>
      </c>
      <c r="B71" s="16" t="s">
        <v>357</v>
      </c>
      <c r="C71" s="16">
        <v>3</v>
      </c>
      <c r="D71" s="16" t="s">
        <v>888</v>
      </c>
      <c r="E71" s="16">
        <v>2</v>
      </c>
      <c r="F71">
        <f xml:space="preserve"> COUNTA(G71:AK71)</f>
        <v>1</v>
      </c>
      <c r="AD71" t="s">
        <v>1252</v>
      </c>
    </row>
    <row r="72" spans="1:34" x14ac:dyDescent="0.2">
      <c r="A72" s="16" t="s">
        <v>499</v>
      </c>
      <c r="B72" s="16" t="s">
        <v>357</v>
      </c>
      <c r="C72" s="16">
        <v>3</v>
      </c>
      <c r="D72" s="16" t="s">
        <v>888</v>
      </c>
      <c r="E72" s="16">
        <v>3</v>
      </c>
      <c r="F72">
        <f xml:space="preserve"> COUNTA(G72:AK72)</f>
        <v>1</v>
      </c>
      <c r="AD72" t="s">
        <v>1252</v>
      </c>
    </row>
    <row r="73" spans="1:34" x14ac:dyDescent="0.2">
      <c r="A73" s="16"/>
      <c r="B73" s="16"/>
      <c r="C73" s="16"/>
      <c r="D73" s="16"/>
      <c r="E73" s="16"/>
    </row>
    <row r="74" spans="1:34" x14ac:dyDescent="0.2">
      <c r="A74" s="16" t="s">
        <v>493</v>
      </c>
      <c r="B74" s="16" t="s">
        <v>686</v>
      </c>
      <c r="C74" s="16">
        <v>0</v>
      </c>
      <c r="D74" s="16">
        <v>3</v>
      </c>
      <c r="E74" s="16"/>
    </row>
    <row r="75" spans="1:34" x14ac:dyDescent="0.2">
      <c r="A75" s="16" t="s">
        <v>493</v>
      </c>
      <c r="B75" s="16" t="s">
        <v>686</v>
      </c>
      <c r="C75" s="16">
        <v>2</v>
      </c>
      <c r="D75" s="16" t="s">
        <v>887</v>
      </c>
      <c r="E75" s="16">
        <v>1</v>
      </c>
      <c r="F75">
        <f t="shared" ref="F75:F81" si="6" xml:space="preserve"> COUNTA(G75:AK75)</f>
        <v>1</v>
      </c>
      <c r="AH75" t="s">
        <v>1252</v>
      </c>
    </row>
    <row r="76" spans="1:34" x14ac:dyDescent="0.2">
      <c r="A76" s="16" t="s">
        <v>493</v>
      </c>
      <c r="B76" s="16" t="s">
        <v>686</v>
      </c>
      <c r="C76" s="16">
        <v>2</v>
      </c>
      <c r="D76" s="16" t="s">
        <v>887</v>
      </c>
      <c r="E76" s="16">
        <v>2</v>
      </c>
      <c r="F76">
        <f t="shared" si="6"/>
        <v>1</v>
      </c>
      <c r="AH76" t="s">
        <v>1252</v>
      </c>
    </row>
    <row r="77" spans="1:34" x14ac:dyDescent="0.2">
      <c r="A77" s="16" t="s">
        <v>493</v>
      </c>
      <c r="B77" s="16" t="s">
        <v>686</v>
      </c>
      <c r="C77" s="16">
        <v>2</v>
      </c>
      <c r="D77" s="16" t="s">
        <v>887</v>
      </c>
      <c r="E77" s="16">
        <v>3</v>
      </c>
      <c r="F77">
        <f t="shared" si="6"/>
        <v>1</v>
      </c>
      <c r="AH77" t="s">
        <v>1252</v>
      </c>
    </row>
    <row r="78" spans="1:34" x14ac:dyDescent="0.2">
      <c r="A78" s="16" t="s">
        <v>493</v>
      </c>
      <c r="B78" s="16" t="s">
        <v>686</v>
      </c>
      <c r="C78" s="16">
        <v>2</v>
      </c>
      <c r="D78" s="16" t="s">
        <v>887</v>
      </c>
      <c r="E78" s="16">
        <v>4</v>
      </c>
      <c r="F78">
        <f t="shared" si="6"/>
        <v>1</v>
      </c>
      <c r="Q78" t="s">
        <v>1252</v>
      </c>
    </row>
    <row r="79" spans="1:34" x14ac:dyDescent="0.2">
      <c r="A79" s="16" t="s">
        <v>493</v>
      </c>
      <c r="B79" s="16" t="s">
        <v>686</v>
      </c>
      <c r="C79" s="16">
        <v>2</v>
      </c>
      <c r="D79" s="16" t="s">
        <v>888</v>
      </c>
      <c r="E79" s="16">
        <v>5</v>
      </c>
      <c r="F79">
        <f t="shared" si="6"/>
        <v>0</v>
      </c>
    </row>
    <row r="80" spans="1:34" x14ac:dyDescent="0.2">
      <c r="A80" s="16" t="s">
        <v>493</v>
      </c>
      <c r="B80" s="16" t="s">
        <v>686</v>
      </c>
      <c r="C80" s="16">
        <v>2</v>
      </c>
      <c r="D80" s="16" t="s">
        <v>888</v>
      </c>
      <c r="E80" s="16">
        <v>6</v>
      </c>
      <c r="F80">
        <f t="shared" si="6"/>
        <v>0</v>
      </c>
    </row>
    <row r="81" spans="1:34" x14ac:dyDescent="0.2">
      <c r="A81" s="16" t="s">
        <v>493</v>
      </c>
      <c r="B81" s="16" t="s">
        <v>686</v>
      </c>
      <c r="C81" s="16">
        <v>2</v>
      </c>
      <c r="D81" s="16" t="s">
        <v>889</v>
      </c>
      <c r="E81" s="16">
        <v>7</v>
      </c>
      <c r="F81">
        <f t="shared" si="6"/>
        <v>0</v>
      </c>
    </row>
    <row r="82" spans="1:34" x14ac:dyDescent="0.2">
      <c r="A82" s="16"/>
      <c r="B82" s="16"/>
      <c r="C82" s="16"/>
      <c r="D82" s="16"/>
      <c r="E82" s="16"/>
    </row>
    <row r="83" spans="1:34" x14ac:dyDescent="0.2">
      <c r="A83" s="16" t="s">
        <v>493</v>
      </c>
      <c r="B83" s="16" t="s">
        <v>800</v>
      </c>
      <c r="C83" s="16">
        <v>0</v>
      </c>
      <c r="D83" s="16">
        <v>3</v>
      </c>
      <c r="E83" s="16"/>
    </row>
    <row r="84" spans="1:34" x14ac:dyDescent="0.2">
      <c r="A84" s="16" t="s">
        <v>493</v>
      </c>
      <c r="B84" s="16" t="s">
        <v>800</v>
      </c>
      <c r="C84" s="16">
        <v>2</v>
      </c>
      <c r="D84" s="16" t="s">
        <v>887</v>
      </c>
      <c r="E84" s="16">
        <v>1</v>
      </c>
      <c r="F84">
        <f t="shared" ref="F84:F90" si="7" xml:space="preserve"> COUNTA(G84:AK84)</f>
        <v>1</v>
      </c>
      <c r="AH84" t="s">
        <v>1252</v>
      </c>
    </row>
    <row r="85" spans="1:34" x14ac:dyDescent="0.2">
      <c r="A85" s="16" t="s">
        <v>493</v>
      </c>
      <c r="B85" s="16" t="s">
        <v>800</v>
      </c>
      <c r="C85" s="16">
        <v>2</v>
      </c>
      <c r="D85" s="16" t="s">
        <v>887</v>
      </c>
      <c r="E85" s="16">
        <v>2</v>
      </c>
      <c r="F85">
        <f t="shared" si="7"/>
        <v>1</v>
      </c>
      <c r="X85" t="s">
        <v>1252</v>
      </c>
    </row>
    <row r="86" spans="1:34" x14ac:dyDescent="0.2">
      <c r="A86" s="16" t="s">
        <v>493</v>
      </c>
      <c r="B86" s="16" t="s">
        <v>800</v>
      </c>
      <c r="C86" s="16">
        <v>2</v>
      </c>
      <c r="D86" s="16" t="s">
        <v>887</v>
      </c>
      <c r="E86" s="16">
        <v>3</v>
      </c>
      <c r="F86">
        <f t="shared" si="7"/>
        <v>1</v>
      </c>
      <c r="AH86" t="s">
        <v>1252</v>
      </c>
    </row>
    <row r="87" spans="1:34" x14ac:dyDescent="0.2">
      <c r="A87" s="16" t="s">
        <v>493</v>
      </c>
      <c r="B87" s="16" t="s">
        <v>800</v>
      </c>
      <c r="C87" s="16">
        <v>2</v>
      </c>
      <c r="D87" s="16" t="s">
        <v>887</v>
      </c>
      <c r="E87" s="16">
        <v>4</v>
      </c>
      <c r="F87">
        <f t="shared" si="7"/>
        <v>0</v>
      </c>
    </row>
    <row r="88" spans="1:34" x14ac:dyDescent="0.2">
      <c r="A88" s="16" t="s">
        <v>493</v>
      </c>
      <c r="B88" s="16" t="s">
        <v>800</v>
      </c>
      <c r="C88" s="16">
        <v>2</v>
      </c>
      <c r="D88" s="16" t="s">
        <v>887</v>
      </c>
      <c r="E88" s="16">
        <v>5</v>
      </c>
      <c r="F88">
        <f t="shared" si="7"/>
        <v>1</v>
      </c>
      <c r="P88" t="s">
        <v>1252</v>
      </c>
    </row>
    <row r="89" spans="1:34" x14ac:dyDescent="0.2">
      <c r="A89" s="16" t="s">
        <v>493</v>
      </c>
      <c r="B89" s="16" t="s">
        <v>800</v>
      </c>
      <c r="C89" s="16">
        <v>2</v>
      </c>
      <c r="D89" s="16" t="s">
        <v>888</v>
      </c>
      <c r="E89" s="16">
        <v>6</v>
      </c>
      <c r="F89">
        <f t="shared" si="7"/>
        <v>0</v>
      </c>
    </row>
    <row r="90" spans="1:34" x14ac:dyDescent="0.2">
      <c r="A90" s="16" t="s">
        <v>493</v>
      </c>
      <c r="B90" s="16" t="s">
        <v>800</v>
      </c>
      <c r="C90" s="16">
        <v>2</v>
      </c>
      <c r="D90" s="16" t="s">
        <v>888</v>
      </c>
      <c r="E90" s="16">
        <v>7</v>
      </c>
      <c r="F90">
        <f t="shared" si="7"/>
        <v>1</v>
      </c>
      <c r="P90" t="s">
        <v>1252</v>
      </c>
    </row>
    <row r="91" spans="1:34" x14ac:dyDescent="0.2">
      <c r="A91" s="16"/>
      <c r="B91" s="16"/>
      <c r="C91" s="16"/>
      <c r="D91" s="16"/>
      <c r="E91" s="16"/>
    </row>
    <row r="92" spans="1:34" x14ac:dyDescent="0.2">
      <c r="A92" s="16" t="s">
        <v>493</v>
      </c>
      <c r="B92" s="16" t="s">
        <v>864</v>
      </c>
      <c r="C92" s="16">
        <v>0</v>
      </c>
      <c r="D92" s="16">
        <v>6</v>
      </c>
      <c r="E92" s="16"/>
    </row>
    <row r="93" spans="1:34" x14ac:dyDescent="0.2">
      <c r="A93" s="16" t="s">
        <v>493</v>
      </c>
      <c r="B93" s="16" t="s">
        <v>864</v>
      </c>
      <c r="C93" s="16">
        <v>2</v>
      </c>
      <c r="D93" s="16" t="s">
        <v>887</v>
      </c>
      <c r="E93" s="16">
        <v>1</v>
      </c>
      <c r="F93">
        <f t="shared" ref="F93:F103" si="8" xml:space="preserve"> COUNTA(G93:AK93)</f>
        <v>1</v>
      </c>
      <c r="AH93" t="s">
        <v>1252</v>
      </c>
    </row>
    <row r="94" spans="1:34" x14ac:dyDescent="0.2">
      <c r="A94" s="16" t="s">
        <v>493</v>
      </c>
      <c r="B94" s="16" t="s">
        <v>864</v>
      </c>
      <c r="C94" s="16">
        <v>2</v>
      </c>
      <c r="D94" s="16" t="s">
        <v>887</v>
      </c>
      <c r="E94" s="16">
        <v>2</v>
      </c>
      <c r="F94">
        <f t="shared" si="8"/>
        <v>1</v>
      </c>
      <c r="AH94" t="s">
        <v>1252</v>
      </c>
    </row>
    <row r="95" spans="1:34" x14ac:dyDescent="0.2">
      <c r="A95" s="16" t="s">
        <v>493</v>
      </c>
      <c r="B95" s="16" t="s">
        <v>864</v>
      </c>
      <c r="C95" s="16">
        <v>2</v>
      </c>
      <c r="D95" s="16" t="s">
        <v>887</v>
      </c>
      <c r="E95" s="16">
        <v>3</v>
      </c>
      <c r="F95">
        <f t="shared" si="8"/>
        <v>0</v>
      </c>
    </row>
    <row r="96" spans="1:34" x14ac:dyDescent="0.2">
      <c r="A96" s="16" t="s">
        <v>493</v>
      </c>
      <c r="B96" s="16" t="s">
        <v>864</v>
      </c>
      <c r="C96" s="16">
        <v>2</v>
      </c>
      <c r="D96" s="16" t="s">
        <v>887</v>
      </c>
      <c r="E96" s="16">
        <v>4</v>
      </c>
      <c r="F96">
        <f t="shared" si="8"/>
        <v>1</v>
      </c>
      <c r="P96" t="s">
        <v>1252</v>
      </c>
    </row>
    <row r="97" spans="1:36" x14ac:dyDescent="0.2">
      <c r="A97" s="16" t="s">
        <v>493</v>
      </c>
      <c r="B97" s="16" t="s">
        <v>864</v>
      </c>
      <c r="C97" s="16">
        <v>2</v>
      </c>
      <c r="D97" s="16" t="s">
        <v>887</v>
      </c>
      <c r="E97" s="16">
        <v>5</v>
      </c>
      <c r="F97">
        <f t="shared" si="8"/>
        <v>0</v>
      </c>
    </row>
    <row r="98" spans="1:36" x14ac:dyDescent="0.2">
      <c r="A98" s="16" t="s">
        <v>493</v>
      </c>
      <c r="B98" s="16" t="s">
        <v>864</v>
      </c>
      <c r="C98" s="16">
        <v>2</v>
      </c>
      <c r="D98" s="16" t="s">
        <v>887</v>
      </c>
      <c r="E98" s="16">
        <v>6</v>
      </c>
      <c r="F98">
        <f t="shared" si="8"/>
        <v>1</v>
      </c>
      <c r="AH98" t="s">
        <v>1252</v>
      </c>
    </row>
    <row r="99" spans="1:36" x14ac:dyDescent="0.2">
      <c r="A99" s="16" t="s">
        <v>493</v>
      </c>
      <c r="B99" s="16" t="s">
        <v>864</v>
      </c>
      <c r="C99" s="16">
        <v>2</v>
      </c>
      <c r="D99" s="16" t="s">
        <v>887</v>
      </c>
      <c r="E99" s="16">
        <v>7</v>
      </c>
      <c r="F99">
        <f t="shared" si="8"/>
        <v>1</v>
      </c>
      <c r="P99" t="s">
        <v>1252</v>
      </c>
    </row>
    <row r="100" spans="1:36" x14ac:dyDescent="0.2">
      <c r="A100" s="16" t="s">
        <v>493</v>
      </c>
      <c r="B100" s="16" t="s">
        <v>864</v>
      </c>
      <c r="C100" s="16">
        <v>2</v>
      </c>
      <c r="D100" s="16" t="s">
        <v>887</v>
      </c>
      <c r="E100" s="16">
        <v>8</v>
      </c>
      <c r="F100">
        <f t="shared" si="8"/>
        <v>1</v>
      </c>
      <c r="AH100" t="s">
        <v>1252</v>
      </c>
    </row>
    <row r="101" spans="1:36" x14ac:dyDescent="0.2">
      <c r="A101" s="16" t="s">
        <v>493</v>
      </c>
      <c r="B101" s="16" t="s">
        <v>864</v>
      </c>
      <c r="C101" s="16">
        <v>2</v>
      </c>
      <c r="D101" s="16" t="s">
        <v>887</v>
      </c>
      <c r="E101" s="16">
        <v>9</v>
      </c>
      <c r="F101">
        <f t="shared" si="8"/>
        <v>1</v>
      </c>
      <c r="P101" t="s">
        <v>1252</v>
      </c>
    </row>
    <row r="102" spans="1:36" x14ac:dyDescent="0.2">
      <c r="A102" s="16" t="s">
        <v>493</v>
      </c>
      <c r="B102" s="16" t="s">
        <v>864</v>
      </c>
      <c r="C102" s="16">
        <v>2</v>
      </c>
      <c r="D102" s="16" t="s">
        <v>888</v>
      </c>
      <c r="E102" s="16">
        <v>10</v>
      </c>
      <c r="F102">
        <f t="shared" si="8"/>
        <v>1</v>
      </c>
      <c r="P102" t="s">
        <v>1252</v>
      </c>
    </row>
    <row r="103" spans="1:36" x14ac:dyDescent="0.2">
      <c r="A103" s="16" t="s">
        <v>493</v>
      </c>
      <c r="B103" s="16" t="s">
        <v>864</v>
      </c>
      <c r="C103" s="16">
        <v>2</v>
      </c>
      <c r="D103" s="16" t="s">
        <v>888</v>
      </c>
      <c r="E103" s="16">
        <v>11</v>
      </c>
      <c r="F103">
        <f t="shared" si="8"/>
        <v>0</v>
      </c>
    </row>
    <row r="104" spans="1:36" x14ac:dyDescent="0.2">
      <c r="A104" s="16"/>
      <c r="B104" s="16"/>
      <c r="C104" s="16"/>
      <c r="D104" s="16"/>
      <c r="E104" s="16"/>
    </row>
    <row r="105" spans="1:36" x14ac:dyDescent="0.2">
      <c r="A105" s="16" t="s">
        <v>493</v>
      </c>
      <c r="B105" s="16" t="s">
        <v>275</v>
      </c>
      <c r="C105" s="16">
        <v>0</v>
      </c>
      <c r="D105" s="16">
        <v>3</v>
      </c>
      <c r="E105" s="16"/>
    </row>
    <row r="106" spans="1:36" x14ac:dyDescent="0.2">
      <c r="A106" s="16" t="s">
        <v>493</v>
      </c>
      <c r="B106" s="16" t="s">
        <v>275</v>
      </c>
      <c r="C106" s="16">
        <v>2</v>
      </c>
      <c r="D106" s="16" t="s">
        <v>887</v>
      </c>
      <c r="E106" s="16">
        <v>1</v>
      </c>
      <c r="F106">
        <f t="shared" ref="F106:F111" si="9" xml:space="preserve"> COUNTA(G106:AK106)</f>
        <v>0</v>
      </c>
    </row>
    <row r="107" spans="1:36" x14ac:dyDescent="0.2">
      <c r="A107" s="16" t="s">
        <v>493</v>
      </c>
      <c r="B107" s="16" t="s">
        <v>275</v>
      </c>
      <c r="C107" s="16">
        <v>2</v>
      </c>
      <c r="D107" s="16" t="s">
        <v>887</v>
      </c>
      <c r="E107" s="16">
        <v>2</v>
      </c>
      <c r="F107">
        <f t="shared" si="9"/>
        <v>2</v>
      </c>
      <c r="AE107" t="s">
        <v>1252</v>
      </c>
      <c r="AH107" t="s">
        <v>1252</v>
      </c>
    </row>
    <row r="108" spans="1:36" x14ac:dyDescent="0.2">
      <c r="A108" s="16" t="s">
        <v>493</v>
      </c>
      <c r="B108" s="16" t="s">
        <v>275</v>
      </c>
      <c r="C108" s="16">
        <v>2</v>
      </c>
      <c r="D108" s="16" t="s">
        <v>887</v>
      </c>
      <c r="E108" s="16">
        <v>3</v>
      </c>
      <c r="F108">
        <f t="shared" si="9"/>
        <v>0</v>
      </c>
    </row>
    <row r="109" spans="1:36" x14ac:dyDescent="0.2">
      <c r="A109" s="16" t="s">
        <v>493</v>
      </c>
      <c r="B109" s="16" t="s">
        <v>275</v>
      </c>
      <c r="C109" s="16">
        <v>2</v>
      </c>
      <c r="D109" s="16" t="s">
        <v>887</v>
      </c>
      <c r="E109" s="16">
        <v>4</v>
      </c>
      <c r="F109">
        <f t="shared" si="9"/>
        <v>1</v>
      </c>
      <c r="AJ109" s="34" t="s">
        <v>1252</v>
      </c>
    </row>
    <row r="110" spans="1:36" x14ac:dyDescent="0.2">
      <c r="A110" s="16" t="s">
        <v>493</v>
      </c>
      <c r="B110" s="16" t="s">
        <v>275</v>
      </c>
      <c r="C110" s="16">
        <v>2</v>
      </c>
      <c r="D110" s="16" t="s">
        <v>887</v>
      </c>
      <c r="E110" s="16">
        <v>5</v>
      </c>
      <c r="F110">
        <f t="shared" si="9"/>
        <v>1</v>
      </c>
      <c r="AJ110" s="34" t="s">
        <v>1252</v>
      </c>
    </row>
    <row r="111" spans="1:36" x14ac:dyDescent="0.2">
      <c r="A111" s="16" t="s">
        <v>493</v>
      </c>
      <c r="B111" s="16" t="s">
        <v>275</v>
      </c>
      <c r="C111" s="16">
        <v>2</v>
      </c>
      <c r="D111" s="16" t="s">
        <v>888</v>
      </c>
      <c r="E111" s="16">
        <v>6</v>
      </c>
      <c r="F111">
        <f t="shared" si="9"/>
        <v>0</v>
      </c>
    </row>
    <row r="112" spans="1:36" x14ac:dyDescent="0.2">
      <c r="A112" s="16"/>
      <c r="B112" s="16"/>
      <c r="C112" s="16"/>
      <c r="D112" s="16"/>
      <c r="E112" s="16"/>
    </row>
    <row r="113" spans="1:36" x14ac:dyDescent="0.2">
      <c r="A113" s="16" t="s">
        <v>493</v>
      </c>
      <c r="B113" s="16" t="s">
        <v>548</v>
      </c>
      <c r="C113" s="16">
        <v>0</v>
      </c>
      <c r="D113" s="16">
        <v>1</v>
      </c>
      <c r="E113" s="16"/>
    </row>
    <row r="114" spans="1:36" x14ac:dyDescent="0.2">
      <c r="A114" s="16" t="s">
        <v>493</v>
      </c>
      <c r="B114" s="16" t="s">
        <v>548</v>
      </c>
      <c r="C114" s="16">
        <v>2</v>
      </c>
      <c r="D114" s="16" t="s">
        <v>887</v>
      </c>
      <c r="E114" s="16">
        <v>1</v>
      </c>
      <c r="F114">
        <f t="shared" ref="F114:F119" si="10" xml:space="preserve"> COUNTA(G114:AK114)</f>
        <v>1</v>
      </c>
      <c r="AH114" t="s">
        <v>1252</v>
      </c>
    </row>
    <row r="115" spans="1:36" x14ac:dyDescent="0.2">
      <c r="A115" s="16" t="s">
        <v>493</v>
      </c>
      <c r="B115" s="16" t="s">
        <v>548</v>
      </c>
      <c r="C115" s="16">
        <v>2</v>
      </c>
      <c r="D115" s="16" t="s">
        <v>887</v>
      </c>
      <c r="E115" s="16">
        <v>2</v>
      </c>
      <c r="F115">
        <f t="shared" si="10"/>
        <v>0</v>
      </c>
    </row>
    <row r="116" spans="1:36" x14ac:dyDescent="0.2">
      <c r="A116" s="16" t="s">
        <v>493</v>
      </c>
      <c r="B116" s="16" t="s">
        <v>548</v>
      </c>
      <c r="C116" s="16">
        <v>2</v>
      </c>
      <c r="D116" s="16" t="s">
        <v>887</v>
      </c>
      <c r="E116" s="16">
        <v>3</v>
      </c>
      <c r="F116">
        <f t="shared" si="10"/>
        <v>1</v>
      </c>
      <c r="AJ116" s="34" t="s">
        <v>1252</v>
      </c>
    </row>
    <row r="117" spans="1:36" x14ac:dyDescent="0.2">
      <c r="A117" s="16" t="s">
        <v>493</v>
      </c>
      <c r="B117" s="16" t="s">
        <v>548</v>
      </c>
      <c r="C117" s="16">
        <v>2</v>
      </c>
      <c r="D117" s="16" t="s">
        <v>887</v>
      </c>
      <c r="E117" s="16">
        <v>4</v>
      </c>
      <c r="F117">
        <f t="shared" si="10"/>
        <v>0</v>
      </c>
    </row>
    <row r="118" spans="1:36" x14ac:dyDescent="0.2">
      <c r="A118" s="16" t="s">
        <v>493</v>
      </c>
      <c r="B118" s="16" t="s">
        <v>548</v>
      </c>
      <c r="C118" s="16">
        <v>2</v>
      </c>
      <c r="D118" s="16" t="s">
        <v>887</v>
      </c>
      <c r="E118" s="16">
        <v>5</v>
      </c>
      <c r="F118">
        <f t="shared" si="10"/>
        <v>0</v>
      </c>
    </row>
    <row r="119" spans="1:36" x14ac:dyDescent="0.2">
      <c r="A119" s="16" t="s">
        <v>493</v>
      </c>
      <c r="B119" s="16" t="s">
        <v>548</v>
      </c>
      <c r="C119" s="16">
        <v>2</v>
      </c>
      <c r="D119" s="16" t="s">
        <v>887</v>
      </c>
      <c r="E119" s="16">
        <v>6</v>
      </c>
      <c r="F119">
        <f t="shared" si="10"/>
        <v>0</v>
      </c>
    </row>
    <row r="120" spans="1:36" x14ac:dyDescent="0.2">
      <c r="A120" s="16"/>
      <c r="B120" s="16"/>
      <c r="C120" s="16"/>
      <c r="D120" s="16"/>
      <c r="E120" s="16"/>
    </row>
    <row r="121" spans="1:36" x14ac:dyDescent="0.2">
      <c r="A121" s="16" t="s">
        <v>493</v>
      </c>
      <c r="B121" s="16" t="s">
        <v>716</v>
      </c>
      <c r="C121" s="16">
        <v>0</v>
      </c>
      <c r="D121" s="16">
        <v>0</v>
      </c>
      <c r="E121" s="16"/>
    </row>
    <row r="122" spans="1:36" x14ac:dyDescent="0.2">
      <c r="A122" s="16" t="s">
        <v>493</v>
      </c>
      <c r="B122" s="16" t="s">
        <v>716</v>
      </c>
      <c r="C122" s="16">
        <v>3</v>
      </c>
      <c r="D122" s="16" t="s">
        <v>887</v>
      </c>
      <c r="E122" s="16">
        <v>1</v>
      </c>
      <c r="F122">
        <f xml:space="preserve"> COUNTA(G122:AK122)</f>
        <v>0</v>
      </c>
    </row>
    <row r="123" spans="1:36" x14ac:dyDescent="0.2">
      <c r="A123" s="16" t="s">
        <v>493</v>
      </c>
      <c r="B123" s="16" t="s">
        <v>716</v>
      </c>
      <c r="C123" s="16">
        <v>3</v>
      </c>
      <c r="D123" s="16" t="s">
        <v>887</v>
      </c>
      <c r="E123" s="16">
        <v>2</v>
      </c>
      <c r="F123">
        <f xml:space="preserve"> COUNTA(G123:AK123)</f>
        <v>0</v>
      </c>
    </row>
    <row r="124" spans="1:36" x14ac:dyDescent="0.2">
      <c r="A124" s="16" t="s">
        <v>493</v>
      </c>
      <c r="B124" s="16" t="s">
        <v>716</v>
      </c>
      <c r="C124" s="16">
        <v>3</v>
      </c>
      <c r="D124" s="16" t="s">
        <v>887</v>
      </c>
      <c r="E124" s="16">
        <v>3</v>
      </c>
      <c r="F124">
        <f xml:space="preserve"> COUNTA(G124:AK124)</f>
        <v>0</v>
      </c>
    </row>
    <row r="125" spans="1:36" x14ac:dyDescent="0.2">
      <c r="A125" s="16" t="s">
        <v>493</v>
      </c>
      <c r="B125" s="16" t="s">
        <v>716</v>
      </c>
      <c r="C125" s="16">
        <v>3</v>
      </c>
      <c r="D125" s="16" t="s">
        <v>888</v>
      </c>
      <c r="E125" s="16">
        <v>4</v>
      </c>
      <c r="F125">
        <f xml:space="preserve"> COUNTA(G125:AK125)</f>
        <v>0</v>
      </c>
    </row>
    <row r="126" spans="1:36" x14ac:dyDescent="0.2">
      <c r="A126" s="16" t="s">
        <v>493</v>
      </c>
      <c r="B126" s="16" t="s">
        <v>716</v>
      </c>
      <c r="C126" s="16">
        <v>3</v>
      </c>
      <c r="D126" s="16" t="s">
        <v>889</v>
      </c>
      <c r="E126" s="16">
        <v>5</v>
      </c>
      <c r="F126">
        <f xml:space="preserve"> COUNTA(G126:AK126)</f>
        <v>0</v>
      </c>
    </row>
    <row r="127" spans="1:36" x14ac:dyDescent="0.2">
      <c r="A127" s="16"/>
      <c r="B127" s="16"/>
      <c r="C127" s="16"/>
      <c r="D127" s="16"/>
      <c r="E127" s="16"/>
    </row>
    <row r="128" spans="1:36" x14ac:dyDescent="0.2">
      <c r="A128" s="16" t="s">
        <v>493</v>
      </c>
      <c r="B128" s="16" t="s">
        <v>834</v>
      </c>
      <c r="C128" s="16">
        <v>0</v>
      </c>
      <c r="D128" s="16">
        <v>0</v>
      </c>
      <c r="E128" s="16"/>
    </row>
    <row r="129" spans="1:34" x14ac:dyDescent="0.2">
      <c r="A129" s="16" t="s">
        <v>493</v>
      </c>
      <c r="B129" s="16" t="s">
        <v>834</v>
      </c>
      <c r="C129" s="16">
        <v>3</v>
      </c>
      <c r="D129" s="16" t="s">
        <v>887</v>
      </c>
      <c r="E129" s="16">
        <v>1</v>
      </c>
      <c r="F129">
        <f xml:space="preserve"> COUNTA(G129:AK129)</f>
        <v>0</v>
      </c>
    </row>
    <row r="130" spans="1:34" x14ac:dyDescent="0.2">
      <c r="A130" s="16" t="s">
        <v>493</v>
      </c>
      <c r="B130" s="16" t="s">
        <v>834</v>
      </c>
      <c r="C130" s="16">
        <v>3</v>
      </c>
      <c r="D130" s="16" t="s">
        <v>887</v>
      </c>
      <c r="E130" s="16">
        <v>2</v>
      </c>
      <c r="F130">
        <f xml:space="preserve"> COUNTA(G130:AK130)</f>
        <v>0</v>
      </c>
    </row>
    <row r="131" spans="1:34" x14ac:dyDescent="0.2">
      <c r="A131" s="16" t="s">
        <v>493</v>
      </c>
      <c r="B131" s="16" t="s">
        <v>834</v>
      </c>
      <c r="C131" s="16">
        <v>3</v>
      </c>
      <c r="D131" s="16" t="s">
        <v>887</v>
      </c>
      <c r="E131" s="16">
        <v>3</v>
      </c>
      <c r="F131">
        <f xml:space="preserve"> COUNTA(G131:AK131)</f>
        <v>0</v>
      </c>
    </row>
    <row r="132" spans="1:34" x14ac:dyDescent="0.2">
      <c r="A132" s="16" t="s">
        <v>493</v>
      </c>
      <c r="B132" s="16" t="s">
        <v>834</v>
      </c>
      <c r="C132" s="16">
        <v>3</v>
      </c>
      <c r="D132" s="16" t="s">
        <v>887</v>
      </c>
      <c r="E132" s="16">
        <v>4</v>
      </c>
      <c r="F132">
        <f xml:space="preserve"> COUNTA(G132:AK132)</f>
        <v>0</v>
      </c>
    </row>
    <row r="133" spans="1:34" x14ac:dyDescent="0.2">
      <c r="A133" s="16" t="s">
        <v>493</v>
      </c>
      <c r="B133" s="16" t="s">
        <v>834</v>
      </c>
      <c r="C133" s="16">
        <v>3</v>
      </c>
      <c r="D133" s="16" t="s">
        <v>887</v>
      </c>
      <c r="E133" s="16">
        <v>5</v>
      </c>
      <c r="F133">
        <f xml:space="preserve"> COUNTA(G133:AK133)</f>
        <v>0</v>
      </c>
    </row>
    <row r="134" spans="1:34" x14ac:dyDescent="0.2">
      <c r="A134" s="16"/>
      <c r="B134" s="16"/>
      <c r="C134" s="16"/>
      <c r="D134" s="16"/>
      <c r="E134" s="16"/>
    </row>
    <row r="135" spans="1:34" x14ac:dyDescent="0.2">
      <c r="A135" s="16" t="s">
        <v>493</v>
      </c>
      <c r="B135" s="16" t="s">
        <v>748</v>
      </c>
      <c r="C135" s="16">
        <v>0</v>
      </c>
      <c r="D135" s="16">
        <v>0</v>
      </c>
      <c r="E135" s="16"/>
    </row>
    <row r="136" spans="1:34" x14ac:dyDescent="0.2">
      <c r="A136" s="16" t="s">
        <v>493</v>
      </c>
      <c r="B136" s="16" t="s">
        <v>748</v>
      </c>
      <c r="C136" s="16">
        <v>3</v>
      </c>
      <c r="D136" s="16" t="s">
        <v>887</v>
      </c>
      <c r="E136" s="16">
        <v>1</v>
      </c>
      <c r="F136">
        <f t="shared" ref="F136:F141" si="11" xml:space="preserve"> COUNTA(G136:AK136)</f>
        <v>1</v>
      </c>
      <c r="AH136" t="s">
        <v>1252</v>
      </c>
    </row>
    <row r="137" spans="1:34" x14ac:dyDescent="0.2">
      <c r="A137" s="16" t="s">
        <v>493</v>
      </c>
      <c r="B137" s="16" t="s">
        <v>748</v>
      </c>
      <c r="C137" s="16">
        <v>3</v>
      </c>
      <c r="D137" s="16" t="s">
        <v>887</v>
      </c>
      <c r="E137" s="16">
        <v>2</v>
      </c>
      <c r="F137">
        <f t="shared" si="11"/>
        <v>0</v>
      </c>
    </row>
    <row r="138" spans="1:34" x14ac:dyDescent="0.2">
      <c r="A138" s="16" t="s">
        <v>493</v>
      </c>
      <c r="B138" s="16" t="s">
        <v>748</v>
      </c>
      <c r="C138" s="16">
        <v>3</v>
      </c>
      <c r="D138" s="16" t="s">
        <v>887</v>
      </c>
      <c r="E138" s="16">
        <v>3</v>
      </c>
      <c r="F138">
        <f t="shared" si="11"/>
        <v>0</v>
      </c>
    </row>
    <row r="139" spans="1:34" x14ac:dyDescent="0.2">
      <c r="A139" s="16" t="s">
        <v>493</v>
      </c>
      <c r="B139" s="16" t="s">
        <v>748</v>
      </c>
      <c r="C139" s="16">
        <v>3</v>
      </c>
      <c r="D139" s="16" t="s">
        <v>887</v>
      </c>
      <c r="E139" s="16">
        <v>4</v>
      </c>
      <c r="F139">
        <f t="shared" si="11"/>
        <v>0</v>
      </c>
    </row>
    <row r="140" spans="1:34" x14ac:dyDescent="0.2">
      <c r="A140" s="16" t="s">
        <v>493</v>
      </c>
      <c r="B140" s="16" t="s">
        <v>748</v>
      </c>
      <c r="C140" s="16">
        <v>3</v>
      </c>
      <c r="D140" s="16" t="s">
        <v>887</v>
      </c>
      <c r="E140" s="16">
        <v>5</v>
      </c>
      <c r="F140">
        <f t="shared" si="11"/>
        <v>0</v>
      </c>
    </row>
    <row r="141" spans="1:34" x14ac:dyDescent="0.2">
      <c r="A141" s="16" t="s">
        <v>493</v>
      </c>
      <c r="B141" s="16" t="s">
        <v>748</v>
      </c>
      <c r="C141" s="16">
        <v>3</v>
      </c>
      <c r="D141" s="16" t="s">
        <v>887</v>
      </c>
      <c r="E141" s="16">
        <v>6</v>
      </c>
      <c r="F141">
        <f t="shared" si="11"/>
        <v>0</v>
      </c>
    </row>
    <row r="142" spans="1:34" x14ac:dyDescent="0.2">
      <c r="A142" s="16"/>
      <c r="B142" s="16"/>
      <c r="C142" s="16"/>
      <c r="D142" s="16"/>
      <c r="E142" s="16"/>
    </row>
    <row r="143" spans="1:34" x14ac:dyDescent="0.2">
      <c r="A143" s="16" t="s">
        <v>513</v>
      </c>
      <c r="B143" s="16" t="s">
        <v>741</v>
      </c>
      <c r="C143" s="16">
        <v>1</v>
      </c>
      <c r="D143" s="16">
        <v>0</v>
      </c>
      <c r="E143" s="16"/>
    </row>
    <row r="144" spans="1:34" x14ac:dyDescent="0.2">
      <c r="A144" s="16" t="s">
        <v>513</v>
      </c>
      <c r="B144" s="16" t="s">
        <v>741</v>
      </c>
      <c r="C144" s="16">
        <v>1</v>
      </c>
      <c r="D144" s="16" t="s">
        <v>887</v>
      </c>
      <c r="E144" s="16">
        <v>1</v>
      </c>
      <c r="F144">
        <f t="shared" ref="F144:F149" si="12" xml:space="preserve"> COUNTA(G144:AK144)</f>
        <v>1</v>
      </c>
      <c r="G144" t="s">
        <v>1252</v>
      </c>
    </row>
    <row r="145" spans="1:7" x14ac:dyDescent="0.2">
      <c r="A145" s="16" t="s">
        <v>513</v>
      </c>
      <c r="B145" s="16" t="s">
        <v>741</v>
      </c>
      <c r="C145" s="16">
        <v>1</v>
      </c>
      <c r="D145" s="16" t="s">
        <v>887</v>
      </c>
      <c r="E145" s="16">
        <v>2</v>
      </c>
      <c r="F145">
        <f t="shared" si="12"/>
        <v>0</v>
      </c>
    </row>
    <row r="146" spans="1:7" x14ac:dyDescent="0.2">
      <c r="A146" s="16" t="s">
        <v>513</v>
      </c>
      <c r="B146" s="16" t="s">
        <v>741</v>
      </c>
      <c r="C146" s="16">
        <v>1</v>
      </c>
      <c r="D146" s="16" t="s">
        <v>887</v>
      </c>
      <c r="E146" s="16">
        <v>3</v>
      </c>
      <c r="F146">
        <f t="shared" si="12"/>
        <v>1</v>
      </c>
      <c r="G146" t="s">
        <v>1252</v>
      </c>
    </row>
    <row r="147" spans="1:7" x14ac:dyDescent="0.2">
      <c r="A147" s="16" t="s">
        <v>513</v>
      </c>
      <c r="B147" s="16" t="s">
        <v>741</v>
      </c>
      <c r="C147" s="16">
        <v>1</v>
      </c>
      <c r="D147" s="16" t="s">
        <v>887</v>
      </c>
      <c r="E147" s="16">
        <v>4</v>
      </c>
      <c r="F147">
        <f t="shared" si="12"/>
        <v>0</v>
      </c>
    </row>
    <row r="148" spans="1:7" x14ac:dyDescent="0.2">
      <c r="A148" s="16" t="s">
        <v>513</v>
      </c>
      <c r="B148" s="16" t="s">
        <v>741</v>
      </c>
      <c r="C148" s="16">
        <v>1</v>
      </c>
      <c r="D148" s="16" t="s">
        <v>887</v>
      </c>
      <c r="E148" s="16">
        <v>5</v>
      </c>
      <c r="F148">
        <f t="shared" si="12"/>
        <v>0</v>
      </c>
    </row>
    <row r="149" spans="1:7" x14ac:dyDescent="0.2">
      <c r="A149" s="16"/>
      <c r="B149" s="16"/>
      <c r="C149" s="16"/>
      <c r="D149" s="16"/>
      <c r="E149" s="16"/>
      <c r="F149">
        <f t="shared" si="12"/>
        <v>0</v>
      </c>
    </row>
    <row r="150" spans="1:7" x14ac:dyDescent="0.2">
      <c r="A150" s="16" t="s">
        <v>513</v>
      </c>
      <c r="B150" s="16" t="s">
        <v>742</v>
      </c>
      <c r="C150" s="16">
        <v>0</v>
      </c>
      <c r="D150" s="16">
        <v>0</v>
      </c>
      <c r="E150" s="16"/>
    </row>
    <row r="151" spans="1:7" x14ac:dyDescent="0.2">
      <c r="A151" s="16" t="s">
        <v>513</v>
      </c>
      <c r="B151" s="16" t="s">
        <v>742</v>
      </c>
      <c r="C151" s="16">
        <v>3</v>
      </c>
      <c r="D151" s="16" t="s">
        <v>887</v>
      </c>
      <c r="E151" s="16">
        <v>1</v>
      </c>
      <c r="F151">
        <f t="shared" ref="F151:F160" si="13" xml:space="preserve"> COUNTA(G151:AK151)</f>
        <v>0</v>
      </c>
    </row>
    <row r="152" spans="1:7" x14ac:dyDescent="0.2">
      <c r="A152" s="16" t="s">
        <v>513</v>
      </c>
      <c r="B152" s="16" t="s">
        <v>742</v>
      </c>
      <c r="C152" s="16">
        <v>3</v>
      </c>
      <c r="D152" s="21" t="s">
        <v>888</v>
      </c>
      <c r="E152" s="16">
        <v>2</v>
      </c>
      <c r="F152">
        <f t="shared" si="13"/>
        <v>0</v>
      </c>
    </row>
    <row r="153" spans="1:7" x14ac:dyDescent="0.2">
      <c r="A153" s="16" t="s">
        <v>513</v>
      </c>
      <c r="B153" s="16" t="s">
        <v>742</v>
      </c>
      <c r="C153" s="16">
        <v>3</v>
      </c>
      <c r="D153" s="21" t="s">
        <v>887</v>
      </c>
      <c r="E153" s="16">
        <v>3</v>
      </c>
      <c r="F153">
        <f t="shared" si="13"/>
        <v>0</v>
      </c>
    </row>
    <row r="154" spans="1:7" x14ac:dyDescent="0.2">
      <c r="A154" s="16" t="s">
        <v>513</v>
      </c>
      <c r="B154" s="16" t="s">
        <v>742</v>
      </c>
      <c r="C154" s="16">
        <v>3</v>
      </c>
      <c r="D154" s="21" t="s">
        <v>889</v>
      </c>
      <c r="E154" s="16">
        <v>4</v>
      </c>
      <c r="F154">
        <f t="shared" si="13"/>
        <v>0</v>
      </c>
    </row>
    <row r="155" spans="1:7" x14ac:dyDescent="0.2">
      <c r="A155" s="16" t="s">
        <v>513</v>
      </c>
      <c r="B155" s="16" t="s">
        <v>742</v>
      </c>
      <c r="C155" s="16">
        <v>3</v>
      </c>
      <c r="D155" s="21" t="s">
        <v>889</v>
      </c>
      <c r="E155" s="16">
        <v>5</v>
      </c>
      <c r="F155">
        <f t="shared" si="13"/>
        <v>0</v>
      </c>
    </row>
    <row r="156" spans="1:7" x14ac:dyDescent="0.2">
      <c r="A156" s="16" t="s">
        <v>513</v>
      </c>
      <c r="B156" s="16" t="s">
        <v>742</v>
      </c>
      <c r="C156" s="16">
        <v>3</v>
      </c>
      <c r="D156" s="21" t="s">
        <v>889</v>
      </c>
      <c r="E156" s="16">
        <v>6</v>
      </c>
      <c r="F156">
        <f t="shared" si="13"/>
        <v>0</v>
      </c>
    </row>
    <row r="157" spans="1:7" x14ac:dyDescent="0.2">
      <c r="A157" s="16" t="s">
        <v>513</v>
      </c>
      <c r="B157" s="16" t="s">
        <v>742</v>
      </c>
      <c r="C157" s="16">
        <v>3</v>
      </c>
      <c r="D157" s="21" t="s">
        <v>889</v>
      </c>
      <c r="E157" s="16">
        <v>7</v>
      </c>
      <c r="F157">
        <f t="shared" si="13"/>
        <v>0</v>
      </c>
    </row>
    <row r="158" spans="1:7" x14ac:dyDescent="0.2">
      <c r="A158" s="16" t="s">
        <v>513</v>
      </c>
      <c r="B158" s="16" t="s">
        <v>742</v>
      </c>
      <c r="C158" s="16">
        <v>3</v>
      </c>
      <c r="D158" s="21" t="s">
        <v>889</v>
      </c>
      <c r="E158" s="16">
        <v>8</v>
      </c>
      <c r="F158">
        <f t="shared" si="13"/>
        <v>0</v>
      </c>
    </row>
    <row r="159" spans="1:7" x14ac:dyDescent="0.2">
      <c r="A159" s="16" t="s">
        <v>513</v>
      </c>
      <c r="B159" s="16" t="s">
        <v>742</v>
      </c>
      <c r="C159" s="16">
        <v>3</v>
      </c>
      <c r="D159" s="21" t="s">
        <v>889</v>
      </c>
      <c r="E159" s="16">
        <v>9</v>
      </c>
      <c r="F159">
        <f t="shared" si="13"/>
        <v>0</v>
      </c>
    </row>
    <row r="160" spans="1:7" x14ac:dyDescent="0.2">
      <c r="A160" s="16" t="s">
        <v>513</v>
      </c>
      <c r="B160" s="16" t="s">
        <v>742</v>
      </c>
      <c r="C160" s="16">
        <v>3</v>
      </c>
      <c r="D160" s="21" t="s">
        <v>889</v>
      </c>
      <c r="E160" s="16">
        <v>10</v>
      </c>
      <c r="F160">
        <f t="shared" si="13"/>
        <v>0</v>
      </c>
    </row>
    <row r="161" spans="1:34" x14ac:dyDescent="0.2">
      <c r="A161" s="16"/>
      <c r="B161" s="16"/>
      <c r="C161" s="16"/>
      <c r="D161" s="21"/>
      <c r="E161" s="16"/>
      <c r="F161">
        <f xml:space="preserve"> COUNTA(G161:AK161)</f>
        <v>0</v>
      </c>
    </row>
    <row r="162" spans="1:34" x14ac:dyDescent="0.2">
      <c r="A162" s="16" t="s">
        <v>513</v>
      </c>
      <c r="B162" s="16" t="s">
        <v>601</v>
      </c>
      <c r="C162" s="16">
        <v>0</v>
      </c>
      <c r="D162" s="21">
        <v>0</v>
      </c>
      <c r="E162" s="16"/>
    </row>
    <row r="163" spans="1:34" x14ac:dyDescent="0.2">
      <c r="A163" s="16" t="s">
        <v>513</v>
      </c>
      <c r="B163" s="16" t="s">
        <v>601</v>
      </c>
      <c r="C163" s="16">
        <v>3</v>
      </c>
      <c r="D163" s="16" t="s">
        <v>887</v>
      </c>
      <c r="E163" s="16">
        <v>1</v>
      </c>
      <c r="F163">
        <f t="shared" ref="F163:F174" si="14" xml:space="preserve"> COUNTA(G163:AK163)</f>
        <v>2</v>
      </c>
      <c r="X163" t="s">
        <v>1252</v>
      </c>
      <c r="AH163" t="s">
        <v>1252</v>
      </c>
    </row>
    <row r="164" spans="1:34" x14ac:dyDescent="0.2">
      <c r="A164" s="16" t="s">
        <v>513</v>
      </c>
      <c r="B164" s="16" t="s">
        <v>601</v>
      </c>
      <c r="C164" s="16">
        <v>3</v>
      </c>
      <c r="D164" s="21" t="s">
        <v>889</v>
      </c>
      <c r="E164" s="16">
        <v>2</v>
      </c>
      <c r="F164">
        <f t="shared" si="14"/>
        <v>0</v>
      </c>
    </row>
    <row r="165" spans="1:34" x14ac:dyDescent="0.2">
      <c r="A165" s="16" t="s">
        <v>513</v>
      </c>
      <c r="B165" s="16" t="s">
        <v>601</v>
      </c>
      <c r="C165" s="16">
        <v>3</v>
      </c>
      <c r="D165" s="21" t="s">
        <v>887</v>
      </c>
      <c r="E165" s="16">
        <v>3</v>
      </c>
      <c r="F165">
        <f t="shared" si="14"/>
        <v>0</v>
      </c>
    </row>
    <row r="166" spans="1:34" x14ac:dyDescent="0.2">
      <c r="A166" s="16" t="s">
        <v>513</v>
      </c>
      <c r="B166" s="16" t="s">
        <v>601</v>
      </c>
      <c r="C166" s="16">
        <v>3</v>
      </c>
      <c r="D166" s="16" t="s">
        <v>887</v>
      </c>
      <c r="E166" s="16">
        <v>4</v>
      </c>
      <c r="F166">
        <f t="shared" si="14"/>
        <v>0</v>
      </c>
    </row>
    <row r="167" spans="1:34" x14ac:dyDescent="0.2">
      <c r="A167" s="16" t="s">
        <v>513</v>
      </c>
      <c r="B167" s="16" t="s">
        <v>601</v>
      </c>
      <c r="C167" s="16">
        <v>3</v>
      </c>
      <c r="D167" s="21" t="s">
        <v>887</v>
      </c>
      <c r="E167" s="16">
        <v>5</v>
      </c>
      <c r="F167">
        <f t="shared" si="14"/>
        <v>0</v>
      </c>
    </row>
    <row r="168" spans="1:34" x14ac:dyDescent="0.2">
      <c r="A168" s="16" t="s">
        <v>513</v>
      </c>
      <c r="B168" s="16" t="s">
        <v>601</v>
      </c>
      <c r="C168" s="16">
        <v>3</v>
      </c>
      <c r="D168" s="21" t="s">
        <v>887</v>
      </c>
      <c r="E168" s="16">
        <v>6</v>
      </c>
      <c r="F168">
        <f t="shared" si="14"/>
        <v>1</v>
      </c>
      <c r="X168" t="s">
        <v>1252</v>
      </c>
    </row>
    <row r="169" spans="1:34" x14ac:dyDescent="0.2">
      <c r="A169" s="16" t="s">
        <v>513</v>
      </c>
      <c r="B169" s="16" t="s">
        <v>601</v>
      </c>
      <c r="C169" s="16">
        <v>3</v>
      </c>
      <c r="D169" s="21" t="s">
        <v>888</v>
      </c>
      <c r="E169" s="16">
        <v>7</v>
      </c>
      <c r="F169">
        <f t="shared" si="14"/>
        <v>1</v>
      </c>
      <c r="X169" t="s">
        <v>1252</v>
      </c>
    </row>
    <row r="170" spans="1:34" x14ac:dyDescent="0.2">
      <c r="A170" s="16" t="s">
        <v>513</v>
      </c>
      <c r="B170" s="16" t="s">
        <v>601</v>
      </c>
      <c r="C170" s="16">
        <v>3</v>
      </c>
      <c r="D170" s="21" t="s">
        <v>887</v>
      </c>
      <c r="E170" s="16">
        <v>8</v>
      </c>
      <c r="F170">
        <f t="shared" si="14"/>
        <v>0</v>
      </c>
    </row>
    <row r="171" spans="1:34" x14ac:dyDescent="0.2">
      <c r="A171" s="16" t="s">
        <v>513</v>
      </c>
      <c r="B171" s="16" t="s">
        <v>601</v>
      </c>
      <c r="C171" s="16">
        <v>3</v>
      </c>
      <c r="D171" s="21" t="s">
        <v>887</v>
      </c>
      <c r="E171" s="16">
        <v>9</v>
      </c>
      <c r="F171">
        <f t="shared" si="14"/>
        <v>0</v>
      </c>
    </row>
    <row r="172" spans="1:34" x14ac:dyDescent="0.2">
      <c r="A172" s="16" t="s">
        <v>513</v>
      </c>
      <c r="B172" s="16" t="s">
        <v>601</v>
      </c>
      <c r="C172" s="16">
        <v>3</v>
      </c>
      <c r="D172" s="21" t="s">
        <v>889</v>
      </c>
      <c r="E172" s="16">
        <v>10</v>
      </c>
      <c r="F172">
        <f t="shared" si="14"/>
        <v>0</v>
      </c>
    </row>
    <row r="173" spans="1:34" x14ac:dyDescent="0.2">
      <c r="A173" s="16" t="s">
        <v>513</v>
      </c>
      <c r="B173" s="16" t="s">
        <v>601</v>
      </c>
      <c r="C173" s="16">
        <v>3</v>
      </c>
      <c r="D173" s="21" t="s">
        <v>887</v>
      </c>
      <c r="E173" s="16">
        <v>11</v>
      </c>
      <c r="F173">
        <f t="shared" si="14"/>
        <v>1</v>
      </c>
      <c r="AD173" t="s">
        <v>1252</v>
      </c>
    </row>
    <row r="174" spans="1:34" x14ac:dyDescent="0.2">
      <c r="A174" s="16" t="s">
        <v>513</v>
      </c>
      <c r="B174" s="16" t="s">
        <v>601</v>
      </c>
      <c r="C174" s="16">
        <v>3</v>
      </c>
      <c r="D174" s="21" t="s">
        <v>888</v>
      </c>
      <c r="E174" s="16">
        <v>12</v>
      </c>
      <c r="F174">
        <f t="shared" si="14"/>
        <v>0</v>
      </c>
    </row>
    <row r="175" spans="1:34" x14ac:dyDescent="0.2">
      <c r="A175" s="16"/>
      <c r="B175" s="16"/>
      <c r="C175" s="16"/>
      <c r="D175" s="21"/>
      <c r="E175" s="16"/>
      <c r="F175">
        <f xml:space="preserve"> COUNTA(G175:AK175)</f>
        <v>0</v>
      </c>
    </row>
    <row r="176" spans="1:34" x14ac:dyDescent="0.2">
      <c r="A176" s="16" t="s">
        <v>513</v>
      </c>
      <c r="B176" s="16" t="s">
        <v>822</v>
      </c>
      <c r="C176" s="16">
        <v>0</v>
      </c>
      <c r="D176" s="21">
        <v>0</v>
      </c>
      <c r="E176" s="16"/>
    </row>
    <row r="177" spans="1:6" ht="15.75" x14ac:dyDescent="0.2">
      <c r="A177" s="16" t="s">
        <v>513</v>
      </c>
      <c r="B177" s="16" t="s">
        <v>822</v>
      </c>
      <c r="C177" s="16">
        <v>3</v>
      </c>
      <c r="D177" s="22" t="s">
        <v>889</v>
      </c>
      <c r="E177" s="16">
        <v>1</v>
      </c>
      <c r="F177">
        <f t="shared" ref="F177:F182" si="15" xml:space="preserve"> COUNTA(G177:AK177)</f>
        <v>0</v>
      </c>
    </row>
    <row r="178" spans="1:6" x14ac:dyDescent="0.2">
      <c r="A178" s="16" t="s">
        <v>513</v>
      </c>
      <c r="B178" s="16" t="s">
        <v>822</v>
      </c>
      <c r="C178" s="16">
        <v>3</v>
      </c>
      <c r="D178" s="21" t="s">
        <v>888</v>
      </c>
      <c r="E178" s="16">
        <v>2</v>
      </c>
      <c r="F178">
        <f t="shared" si="15"/>
        <v>0</v>
      </c>
    </row>
    <row r="179" spans="1:6" x14ac:dyDescent="0.2">
      <c r="A179" s="16" t="s">
        <v>513</v>
      </c>
      <c r="B179" s="16" t="s">
        <v>822</v>
      </c>
      <c r="C179" s="16">
        <v>3</v>
      </c>
      <c r="D179" s="21" t="s">
        <v>887</v>
      </c>
      <c r="E179" s="16">
        <v>3</v>
      </c>
      <c r="F179">
        <f t="shared" si="15"/>
        <v>0</v>
      </c>
    </row>
    <row r="180" spans="1:6" x14ac:dyDescent="0.2">
      <c r="A180" s="16" t="s">
        <v>513</v>
      </c>
      <c r="B180" s="16" t="s">
        <v>822</v>
      </c>
      <c r="C180" s="16">
        <v>3</v>
      </c>
      <c r="D180" s="21" t="s">
        <v>889</v>
      </c>
      <c r="E180" s="16">
        <v>4</v>
      </c>
      <c r="F180">
        <f t="shared" si="15"/>
        <v>0</v>
      </c>
    </row>
    <row r="181" spans="1:6" x14ac:dyDescent="0.2">
      <c r="A181" s="16" t="s">
        <v>513</v>
      </c>
      <c r="B181" s="16" t="s">
        <v>822</v>
      </c>
      <c r="C181" s="16">
        <v>3</v>
      </c>
      <c r="D181" s="21" t="s">
        <v>889</v>
      </c>
      <c r="E181" s="16">
        <v>5</v>
      </c>
      <c r="F181">
        <f t="shared" si="15"/>
        <v>0</v>
      </c>
    </row>
    <row r="182" spans="1:6" x14ac:dyDescent="0.2">
      <c r="A182" s="16" t="s">
        <v>513</v>
      </c>
      <c r="B182" s="16" t="s">
        <v>822</v>
      </c>
      <c r="C182" s="16">
        <v>3</v>
      </c>
      <c r="D182" s="21" t="s">
        <v>887</v>
      </c>
      <c r="E182" s="16">
        <v>6</v>
      </c>
      <c r="F182">
        <f t="shared" si="15"/>
        <v>0</v>
      </c>
    </row>
    <row r="183" spans="1:6" x14ac:dyDescent="0.2">
      <c r="A183" s="16"/>
      <c r="B183" s="16"/>
      <c r="C183" s="16"/>
      <c r="D183" s="21"/>
      <c r="E183" s="16"/>
      <c r="F183">
        <f xml:space="preserve"> COUNTA(G183:AK183)</f>
        <v>0</v>
      </c>
    </row>
    <row r="184" spans="1:6" x14ac:dyDescent="0.2">
      <c r="A184" s="16" t="s">
        <v>513</v>
      </c>
      <c r="B184" s="16" t="s">
        <v>133</v>
      </c>
      <c r="C184" s="16">
        <v>0</v>
      </c>
      <c r="D184" s="21">
        <v>0</v>
      </c>
      <c r="E184" s="16"/>
    </row>
    <row r="185" spans="1:6" ht="15.75" x14ac:dyDescent="0.2">
      <c r="A185" s="16" t="s">
        <v>513</v>
      </c>
      <c r="B185" s="16" t="s">
        <v>133</v>
      </c>
      <c r="C185" s="16">
        <v>3</v>
      </c>
      <c r="D185" s="22" t="s">
        <v>889</v>
      </c>
      <c r="E185" s="16">
        <v>1</v>
      </c>
      <c r="F185">
        <f t="shared" ref="F185:F191" si="16" xml:space="preserve"> COUNTA(G185:AK185)</f>
        <v>0</v>
      </c>
    </row>
    <row r="186" spans="1:6" x14ac:dyDescent="0.2">
      <c r="A186" s="16" t="s">
        <v>513</v>
      </c>
      <c r="B186" s="16" t="s">
        <v>133</v>
      </c>
      <c r="C186" s="16">
        <v>3</v>
      </c>
      <c r="D186" s="21" t="s">
        <v>887</v>
      </c>
      <c r="E186" s="16">
        <v>2</v>
      </c>
      <c r="F186">
        <f t="shared" si="16"/>
        <v>0</v>
      </c>
    </row>
    <row r="187" spans="1:6" x14ac:dyDescent="0.2">
      <c r="A187" s="16" t="s">
        <v>513</v>
      </c>
      <c r="B187" s="16" t="s">
        <v>133</v>
      </c>
      <c r="C187" s="16">
        <v>3</v>
      </c>
      <c r="D187" s="21" t="s">
        <v>887</v>
      </c>
      <c r="E187" s="16">
        <v>3</v>
      </c>
      <c r="F187">
        <f t="shared" si="16"/>
        <v>0</v>
      </c>
    </row>
    <row r="188" spans="1:6" x14ac:dyDescent="0.2">
      <c r="A188" s="16" t="s">
        <v>513</v>
      </c>
      <c r="B188" s="16" t="s">
        <v>133</v>
      </c>
      <c r="C188" s="16">
        <v>3</v>
      </c>
      <c r="D188" s="21" t="s">
        <v>889</v>
      </c>
      <c r="E188" s="16">
        <v>4</v>
      </c>
      <c r="F188">
        <f t="shared" si="16"/>
        <v>0</v>
      </c>
    </row>
    <row r="189" spans="1:6" x14ac:dyDescent="0.2">
      <c r="A189" s="16" t="s">
        <v>513</v>
      </c>
      <c r="B189" s="16" t="s">
        <v>133</v>
      </c>
      <c r="C189" s="16">
        <v>3</v>
      </c>
      <c r="D189" s="21" t="s">
        <v>887</v>
      </c>
      <c r="E189" s="16">
        <v>5</v>
      </c>
      <c r="F189">
        <f t="shared" si="16"/>
        <v>0</v>
      </c>
    </row>
    <row r="190" spans="1:6" x14ac:dyDescent="0.2">
      <c r="A190" s="16" t="s">
        <v>513</v>
      </c>
      <c r="B190" s="16" t="s">
        <v>133</v>
      </c>
      <c r="C190" s="16">
        <v>3</v>
      </c>
      <c r="D190" s="21" t="s">
        <v>889</v>
      </c>
      <c r="E190" s="16">
        <v>6</v>
      </c>
      <c r="F190">
        <f t="shared" si="16"/>
        <v>0</v>
      </c>
    </row>
    <row r="191" spans="1:6" x14ac:dyDescent="0.2">
      <c r="A191" s="16" t="s">
        <v>513</v>
      </c>
      <c r="B191" s="16" t="s">
        <v>133</v>
      </c>
      <c r="C191" s="16">
        <v>3</v>
      </c>
      <c r="D191" s="21" t="s">
        <v>888</v>
      </c>
      <c r="E191" s="16">
        <v>7</v>
      </c>
      <c r="F191">
        <f t="shared" si="16"/>
        <v>0</v>
      </c>
    </row>
    <row r="192" spans="1:6" x14ac:dyDescent="0.2">
      <c r="A192" s="16"/>
      <c r="B192" s="16"/>
      <c r="C192" s="16"/>
      <c r="D192" s="21"/>
      <c r="E192" s="16"/>
      <c r="F192">
        <f xml:space="preserve"> COUNTA(G192:AK192)</f>
        <v>0</v>
      </c>
    </row>
    <row r="193" spans="1:26" x14ac:dyDescent="0.2">
      <c r="A193" s="16" t="s">
        <v>455</v>
      </c>
      <c r="B193" s="16" t="s">
        <v>128</v>
      </c>
      <c r="C193" s="16">
        <v>4</v>
      </c>
      <c r="D193" s="21">
        <v>0</v>
      </c>
      <c r="E193" s="16"/>
    </row>
    <row r="194" spans="1:26" x14ac:dyDescent="0.2">
      <c r="A194" s="16" t="s">
        <v>455</v>
      </c>
      <c r="B194" s="16" t="s">
        <v>128</v>
      </c>
      <c r="C194" s="16">
        <v>1</v>
      </c>
      <c r="D194" s="16" t="s">
        <v>887</v>
      </c>
      <c r="E194" s="16">
        <v>1</v>
      </c>
      <c r="F194">
        <f xml:space="preserve"> COUNTA(G194:AK194)</f>
        <v>1</v>
      </c>
      <c r="J194" s="34" t="s">
        <v>1252</v>
      </c>
    </row>
    <row r="195" spans="1:26" x14ac:dyDescent="0.2">
      <c r="A195" s="16" t="s">
        <v>455</v>
      </c>
      <c r="B195" s="16" t="s">
        <v>128</v>
      </c>
      <c r="C195" s="16">
        <v>1</v>
      </c>
      <c r="D195" s="16" t="s">
        <v>888</v>
      </c>
      <c r="E195" s="16">
        <v>2</v>
      </c>
      <c r="F195">
        <f xml:space="preserve"> COUNTA(G195:AK195)</f>
        <v>1</v>
      </c>
      <c r="J195" s="34" t="s">
        <v>1252</v>
      </c>
    </row>
    <row r="196" spans="1:26" x14ac:dyDescent="0.2">
      <c r="A196" s="16" t="s">
        <v>455</v>
      </c>
      <c r="B196" s="16" t="s">
        <v>128</v>
      </c>
      <c r="C196" s="16">
        <v>1</v>
      </c>
      <c r="D196" s="16" t="s">
        <v>889</v>
      </c>
      <c r="E196" s="16">
        <v>3</v>
      </c>
      <c r="F196">
        <f xml:space="preserve"> COUNTA(G196:AK196)</f>
        <v>1</v>
      </c>
      <c r="J196" s="34" t="s">
        <v>1252</v>
      </c>
    </row>
    <row r="197" spans="1:26" x14ac:dyDescent="0.2">
      <c r="A197" s="16"/>
      <c r="B197" s="16"/>
      <c r="C197" s="16"/>
      <c r="D197" s="16"/>
      <c r="E197" s="16"/>
      <c r="F197">
        <f xml:space="preserve"> COUNTA(G197:AK197)</f>
        <v>0</v>
      </c>
    </row>
    <row r="198" spans="1:26" x14ac:dyDescent="0.2">
      <c r="A198" s="16" t="s">
        <v>455</v>
      </c>
      <c r="B198" s="16" t="s">
        <v>209</v>
      </c>
      <c r="C198" s="16">
        <v>9</v>
      </c>
      <c r="D198" s="16">
        <v>0</v>
      </c>
      <c r="E198" s="16"/>
    </row>
    <row r="199" spans="1:26" x14ac:dyDescent="0.2">
      <c r="A199" s="16" t="s">
        <v>455</v>
      </c>
      <c r="B199" s="16" t="s">
        <v>209</v>
      </c>
      <c r="C199" s="16">
        <v>1</v>
      </c>
      <c r="D199" s="16" t="s">
        <v>888</v>
      </c>
      <c r="E199" s="16">
        <v>1</v>
      </c>
      <c r="F199">
        <f t="shared" ref="F199:F204" si="17" xml:space="preserve"> COUNTA(G199:AK199)</f>
        <v>1</v>
      </c>
      <c r="V199" t="s">
        <v>1252</v>
      </c>
    </row>
    <row r="200" spans="1:26" x14ac:dyDescent="0.2">
      <c r="A200" s="16" t="s">
        <v>455</v>
      </c>
      <c r="B200" s="16" t="s">
        <v>209</v>
      </c>
      <c r="C200" s="16">
        <v>1</v>
      </c>
      <c r="D200" s="16" t="s">
        <v>888</v>
      </c>
      <c r="E200" s="16">
        <v>2</v>
      </c>
      <c r="F200">
        <f t="shared" si="17"/>
        <v>1</v>
      </c>
      <c r="V200" t="s">
        <v>1252</v>
      </c>
    </row>
    <row r="201" spans="1:26" x14ac:dyDescent="0.2">
      <c r="A201" s="16" t="s">
        <v>455</v>
      </c>
      <c r="B201" s="16" t="s">
        <v>209</v>
      </c>
      <c r="C201" s="16">
        <v>1</v>
      </c>
      <c r="D201" s="16" t="s">
        <v>888</v>
      </c>
      <c r="E201" s="16">
        <v>3</v>
      </c>
      <c r="F201">
        <f t="shared" si="17"/>
        <v>1</v>
      </c>
      <c r="V201" t="s">
        <v>1252</v>
      </c>
    </row>
    <row r="202" spans="1:26" x14ac:dyDescent="0.2">
      <c r="A202" s="16" t="s">
        <v>455</v>
      </c>
      <c r="B202" s="16" t="s">
        <v>209</v>
      </c>
      <c r="C202" s="16">
        <v>1</v>
      </c>
      <c r="D202" s="16" t="s">
        <v>888</v>
      </c>
      <c r="E202" s="16">
        <v>4</v>
      </c>
      <c r="F202">
        <f t="shared" si="17"/>
        <v>1</v>
      </c>
      <c r="V202" t="s">
        <v>1252</v>
      </c>
    </row>
    <row r="203" spans="1:26" x14ac:dyDescent="0.2">
      <c r="A203" s="16" t="s">
        <v>455</v>
      </c>
      <c r="B203" s="16" t="s">
        <v>209</v>
      </c>
      <c r="C203" s="16">
        <v>1</v>
      </c>
      <c r="D203" s="16" t="s">
        <v>888</v>
      </c>
      <c r="E203" s="16">
        <v>5</v>
      </c>
      <c r="F203">
        <f t="shared" si="17"/>
        <v>1</v>
      </c>
      <c r="V203" t="s">
        <v>1252</v>
      </c>
    </row>
    <row r="204" spans="1:26" x14ac:dyDescent="0.2">
      <c r="A204" s="16" t="s">
        <v>455</v>
      </c>
      <c r="B204" s="16" t="s">
        <v>209</v>
      </c>
      <c r="C204" s="16">
        <v>1</v>
      </c>
      <c r="D204" s="16" t="s">
        <v>887</v>
      </c>
      <c r="E204" s="16">
        <v>6</v>
      </c>
      <c r="F204">
        <f t="shared" si="17"/>
        <v>1</v>
      </c>
      <c r="V204" t="s">
        <v>1252</v>
      </c>
    </row>
    <row r="205" spans="1:26" x14ac:dyDescent="0.2">
      <c r="A205" s="16"/>
      <c r="B205" s="16"/>
      <c r="C205" s="16"/>
      <c r="D205" s="16"/>
      <c r="E205" s="16"/>
      <c r="F205">
        <f xml:space="preserve"> COUNTA(G205:AK205)</f>
        <v>0</v>
      </c>
    </row>
    <row r="206" spans="1:26" x14ac:dyDescent="0.2">
      <c r="A206" s="16" t="s">
        <v>455</v>
      </c>
      <c r="B206" s="16" t="s">
        <v>58</v>
      </c>
      <c r="C206" s="16">
        <v>10</v>
      </c>
      <c r="D206" s="16">
        <v>1</v>
      </c>
      <c r="E206" s="16"/>
    </row>
    <row r="207" spans="1:26" x14ac:dyDescent="0.2">
      <c r="A207" s="16" t="s">
        <v>455</v>
      </c>
      <c r="B207" s="16" t="s">
        <v>58</v>
      </c>
      <c r="C207" s="16">
        <v>1</v>
      </c>
      <c r="D207" s="16" t="s">
        <v>887</v>
      </c>
      <c r="E207" s="16">
        <v>1</v>
      </c>
      <c r="F207">
        <f t="shared" ref="F207:F213" si="18" xml:space="preserve"> COUNTA(G207:AK207)</f>
        <v>6</v>
      </c>
      <c r="I207" t="s">
        <v>1252</v>
      </c>
      <c r="J207" s="34" t="s">
        <v>1252</v>
      </c>
      <c r="M207" t="s">
        <v>1252</v>
      </c>
      <c r="T207" t="s">
        <v>1252</v>
      </c>
      <c r="Y207" t="s">
        <v>1252</v>
      </c>
      <c r="Z207" s="34" t="s">
        <v>1252</v>
      </c>
    </row>
    <row r="208" spans="1:26" x14ac:dyDescent="0.2">
      <c r="A208" s="16" t="s">
        <v>455</v>
      </c>
      <c r="B208" s="16" t="s">
        <v>58</v>
      </c>
      <c r="C208" s="16">
        <v>1</v>
      </c>
      <c r="D208" s="16" t="s">
        <v>888</v>
      </c>
      <c r="E208" s="16">
        <v>2</v>
      </c>
      <c r="F208">
        <f t="shared" si="18"/>
        <v>6</v>
      </c>
      <c r="H208" s="14"/>
      <c r="I208" s="14" t="s">
        <v>1252</v>
      </c>
      <c r="J208" s="34" t="s">
        <v>1252</v>
      </c>
      <c r="K208" s="14"/>
      <c r="L208" s="14"/>
      <c r="M208" s="14" t="s">
        <v>1252</v>
      </c>
      <c r="N208" s="14"/>
      <c r="P208" s="14"/>
      <c r="Q208" s="14"/>
      <c r="R208" s="14"/>
      <c r="S208" s="14"/>
      <c r="T208" s="14" t="s">
        <v>1252</v>
      </c>
      <c r="V208" s="14"/>
      <c r="X208" s="14"/>
      <c r="Y208" s="14" t="s">
        <v>1252</v>
      </c>
      <c r="Z208" s="34" t="s">
        <v>1252</v>
      </c>
    </row>
    <row r="209" spans="1:30" x14ac:dyDescent="0.2">
      <c r="A209" s="16" t="s">
        <v>455</v>
      </c>
      <c r="B209" s="16" t="s">
        <v>58</v>
      </c>
      <c r="C209" s="16">
        <v>1</v>
      </c>
      <c r="D209" s="16" t="s">
        <v>888</v>
      </c>
      <c r="E209" s="16">
        <v>3</v>
      </c>
      <c r="F209">
        <f t="shared" si="18"/>
        <v>6</v>
      </c>
      <c r="H209" s="14"/>
      <c r="I209" s="14" t="s">
        <v>1252</v>
      </c>
      <c r="J209" s="34" t="s">
        <v>1252</v>
      </c>
      <c r="K209" s="14"/>
      <c r="L209" s="14"/>
      <c r="M209" s="14" t="s">
        <v>1252</v>
      </c>
      <c r="N209" s="14"/>
      <c r="P209" s="14"/>
      <c r="Q209" s="14"/>
      <c r="R209" s="14"/>
      <c r="S209" s="14"/>
      <c r="T209" s="14" t="s">
        <v>1252</v>
      </c>
      <c r="V209" s="14"/>
      <c r="X209" s="14"/>
      <c r="Y209" s="14" t="s">
        <v>1252</v>
      </c>
      <c r="Z209" s="34" t="s">
        <v>1252</v>
      </c>
    </row>
    <row r="210" spans="1:30" x14ac:dyDescent="0.2">
      <c r="A210" s="16" t="s">
        <v>455</v>
      </c>
      <c r="B210" s="16" t="s">
        <v>58</v>
      </c>
      <c r="C210" s="16">
        <v>1</v>
      </c>
      <c r="D210" s="16" t="s">
        <v>889</v>
      </c>
      <c r="E210" s="16">
        <v>4</v>
      </c>
      <c r="F210">
        <f t="shared" si="18"/>
        <v>6</v>
      </c>
      <c r="H210" s="14"/>
      <c r="I210" s="14" t="s">
        <v>1252</v>
      </c>
      <c r="J210" s="34" t="s">
        <v>1252</v>
      </c>
      <c r="K210" s="14"/>
      <c r="L210" s="14"/>
      <c r="M210" s="14" t="s">
        <v>1252</v>
      </c>
      <c r="N210" s="14"/>
      <c r="P210" s="14"/>
      <c r="Q210" s="14"/>
      <c r="R210" s="14"/>
      <c r="S210" s="14"/>
      <c r="T210" s="14" t="s">
        <v>1252</v>
      </c>
      <c r="V210" s="14"/>
      <c r="X210" s="14"/>
      <c r="Y210" s="14" t="s">
        <v>1252</v>
      </c>
      <c r="Z210" s="34" t="s">
        <v>1252</v>
      </c>
    </row>
    <row r="211" spans="1:30" x14ac:dyDescent="0.2">
      <c r="A211" s="16" t="s">
        <v>455</v>
      </c>
      <c r="B211" s="16" t="s">
        <v>58</v>
      </c>
      <c r="C211" s="16">
        <v>1</v>
      </c>
      <c r="D211" s="16" t="s">
        <v>889</v>
      </c>
      <c r="E211" s="16">
        <v>5</v>
      </c>
      <c r="F211">
        <f t="shared" si="18"/>
        <v>3</v>
      </c>
      <c r="K211" t="s">
        <v>1252</v>
      </c>
      <c r="Q211" t="s">
        <v>1252</v>
      </c>
      <c r="AD211" t="s">
        <v>1252</v>
      </c>
    </row>
    <row r="212" spans="1:30" x14ac:dyDescent="0.2">
      <c r="A212" s="16" t="s">
        <v>455</v>
      </c>
      <c r="B212" s="16" t="s">
        <v>58</v>
      </c>
      <c r="C212" s="16">
        <v>1</v>
      </c>
      <c r="D212" s="16" t="s">
        <v>889</v>
      </c>
      <c r="E212" s="16">
        <v>6</v>
      </c>
      <c r="F212">
        <f t="shared" si="18"/>
        <v>1</v>
      </c>
      <c r="J212" s="34" t="s">
        <v>1252</v>
      </c>
    </row>
    <row r="213" spans="1:30" x14ac:dyDescent="0.2">
      <c r="A213" s="16" t="s">
        <v>455</v>
      </c>
      <c r="B213" s="16" t="s">
        <v>58</v>
      </c>
      <c r="C213" s="16">
        <v>2</v>
      </c>
      <c r="D213" s="16" t="s">
        <v>887</v>
      </c>
      <c r="E213" s="16">
        <v>7</v>
      </c>
      <c r="F213">
        <f t="shared" si="18"/>
        <v>1</v>
      </c>
      <c r="J213" s="34" t="s">
        <v>1252</v>
      </c>
    </row>
    <row r="214" spans="1:30" x14ac:dyDescent="0.2">
      <c r="A214" s="16"/>
      <c r="B214" s="16"/>
      <c r="C214" s="16"/>
      <c r="D214" s="16"/>
      <c r="E214" s="16"/>
      <c r="F214">
        <f xml:space="preserve"> COUNTA(G214:AK214)</f>
        <v>0</v>
      </c>
    </row>
    <row r="215" spans="1:30" x14ac:dyDescent="0.2">
      <c r="A215" s="16" t="s">
        <v>455</v>
      </c>
      <c r="B215" s="16" t="s">
        <v>597</v>
      </c>
      <c r="C215" s="16">
        <v>5</v>
      </c>
      <c r="D215" s="16">
        <v>0</v>
      </c>
      <c r="E215" s="16"/>
    </row>
    <row r="216" spans="1:30" x14ac:dyDescent="0.2">
      <c r="A216" s="16" t="s">
        <v>455</v>
      </c>
      <c r="B216" s="16" t="s">
        <v>597</v>
      </c>
      <c r="C216" s="16">
        <v>1</v>
      </c>
      <c r="D216" s="16" t="s">
        <v>888</v>
      </c>
      <c r="E216" s="16">
        <v>1</v>
      </c>
      <c r="F216">
        <f t="shared" ref="F216:F222" si="19" xml:space="preserve"> COUNTA(G216:AK216)</f>
        <v>1</v>
      </c>
      <c r="J216" s="34" t="s">
        <v>1252</v>
      </c>
    </row>
    <row r="217" spans="1:30" x14ac:dyDescent="0.2">
      <c r="A217" s="16" t="s">
        <v>455</v>
      </c>
      <c r="B217" s="16" t="s">
        <v>597</v>
      </c>
      <c r="C217" s="16">
        <v>1</v>
      </c>
      <c r="D217" s="16" t="s">
        <v>888</v>
      </c>
      <c r="E217" s="16">
        <v>2</v>
      </c>
      <c r="F217">
        <f t="shared" si="19"/>
        <v>1</v>
      </c>
      <c r="J217" s="34" t="s">
        <v>1252</v>
      </c>
    </row>
    <row r="218" spans="1:30" x14ac:dyDescent="0.2">
      <c r="A218" s="16" t="s">
        <v>455</v>
      </c>
      <c r="B218" s="16" t="s">
        <v>597</v>
      </c>
      <c r="C218" s="16">
        <v>1</v>
      </c>
      <c r="D218" s="16" t="s">
        <v>888</v>
      </c>
      <c r="E218" s="16">
        <v>3</v>
      </c>
      <c r="F218">
        <f t="shared" si="19"/>
        <v>1</v>
      </c>
      <c r="H218" t="s">
        <v>1252</v>
      </c>
    </row>
    <row r="219" spans="1:30" x14ac:dyDescent="0.2">
      <c r="A219" s="16" t="s">
        <v>455</v>
      </c>
      <c r="B219" s="16" t="s">
        <v>597</v>
      </c>
      <c r="C219" s="16">
        <v>1</v>
      </c>
      <c r="D219" s="16" t="s">
        <v>888</v>
      </c>
      <c r="E219" s="16">
        <v>4</v>
      </c>
      <c r="F219">
        <f t="shared" si="19"/>
        <v>1</v>
      </c>
      <c r="H219" t="s">
        <v>1252</v>
      </c>
    </row>
    <row r="220" spans="1:30" x14ac:dyDescent="0.2">
      <c r="A220" s="16" t="s">
        <v>455</v>
      </c>
      <c r="B220" s="16" t="s">
        <v>597</v>
      </c>
      <c r="C220" s="16">
        <v>1</v>
      </c>
      <c r="D220" s="16" t="s">
        <v>888</v>
      </c>
      <c r="E220" s="16">
        <v>5</v>
      </c>
      <c r="F220">
        <f t="shared" si="19"/>
        <v>1</v>
      </c>
      <c r="AD220" t="s">
        <v>1252</v>
      </c>
    </row>
    <row r="221" spans="1:30" x14ac:dyDescent="0.2">
      <c r="A221" s="16" t="s">
        <v>455</v>
      </c>
      <c r="B221" s="16" t="s">
        <v>597</v>
      </c>
      <c r="C221" s="16">
        <v>1</v>
      </c>
      <c r="D221" s="16" t="s">
        <v>888</v>
      </c>
      <c r="E221" s="16">
        <v>6</v>
      </c>
      <c r="F221">
        <f t="shared" si="19"/>
        <v>1</v>
      </c>
      <c r="AD221" t="s">
        <v>1252</v>
      </c>
    </row>
    <row r="222" spans="1:30" x14ac:dyDescent="0.2">
      <c r="A222" s="16" t="s">
        <v>455</v>
      </c>
      <c r="B222" s="16" t="s">
        <v>597</v>
      </c>
      <c r="C222" s="16">
        <v>1</v>
      </c>
      <c r="D222" s="16" t="s">
        <v>888</v>
      </c>
      <c r="E222" s="16">
        <v>7</v>
      </c>
      <c r="F222">
        <f t="shared" si="19"/>
        <v>1</v>
      </c>
      <c r="J222" s="34" t="s">
        <v>1252</v>
      </c>
    </row>
    <row r="223" spans="1:30" x14ac:dyDescent="0.2">
      <c r="A223" s="16"/>
      <c r="B223" s="16"/>
      <c r="C223" s="16"/>
      <c r="D223" s="16"/>
      <c r="E223" s="16"/>
      <c r="F223">
        <f xml:space="preserve"> COUNTA(G223:AK223)</f>
        <v>0</v>
      </c>
    </row>
    <row r="224" spans="1:30" x14ac:dyDescent="0.2">
      <c r="A224" s="16" t="s">
        <v>455</v>
      </c>
      <c r="B224" s="16" t="s">
        <v>679</v>
      </c>
      <c r="C224" s="16">
        <v>3</v>
      </c>
      <c r="D224" s="16">
        <v>1</v>
      </c>
      <c r="E224" s="16"/>
    </row>
    <row r="225" spans="1:30" x14ac:dyDescent="0.2">
      <c r="A225" s="16" t="s">
        <v>455</v>
      </c>
      <c r="B225" s="16" t="s">
        <v>679</v>
      </c>
      <c r="C225" s="16">
        <v>1</v>
      </c>
      <c r="D225" s="16" t="s">
        <v>887</v>
      </c>
      <c r="E225" s="16">
        <v>1</v>
      </c>
      <c r="F225">
        <f t="shared" ref="F225:F230" si="20" xml:space="preserve"> COUNTA(G225:AK225)</f>
        <v>2</v>
      </c>
      <c r="Q225" t="s">
        <v>1252</v>
      </c>
      <c r="AC225" t="s">
        <v>1252</v>
      </c>
    </row>
    <row r="226" spans="1:30" x14ac:dyDescent="0.2">
      <c r="A226" s="16" t="s">
        <v>455</v>
      </c>
      <c r="B226" s="16" t="s">
        <v>679</v>
      </c>
      <c r="C226" s="16">
        <v>1</v>
      </c>
      <c r="D226" s="16" t="s">
        <v>888</v>
      </c>
      <c r="E226" s="16">
        <v>2</v>
      </c>
      <c r="F226">
        <f t="shared" si="20"/>
        <v>1</v>
      </c>
      <c r="Q226" t="s">
        <v>1252</v>
      </c>
    </row>
    <row r="227" spans="1:30" x14ac:dyDescent="0.2">
      <c r="A227" s="16" t="s">
        <v>455</v>
      </c>
      <c r="B227" s="16" t="s">
        <v>679</v>
      </c>
      <c r="C227" s="16">
        <v>1</v>
      </c>
      <c r="D227" s="16" t="s">
        <v>888</v>
      </c>
      <c r="E227" s="16">
        <v>3</v>
      </c>
      <c r="F227">
        <f t="shared" si="20"/>
        <v>2</v>
      </c>
      <c r="Q227" t="s">
        <v>1252</v>
      </c>
      <c r="AC227" t="s">
        <v>1252</v>
      </c>
    </row>
    <row r="228" spans="1:30" x14ac:dyDescent="0.2">
      <c r="A228" s="16" t="s">
        <v>455</v>
      </c>
      <c r="B228" s="16" t="s">
        <v>679</v>
      </c>
      <c r="C228" s="16">
        <v>1</v>
      </c>
      <c r="D228" s="16" t="s">
        <v>888</v>
      </c>
      <c r="E228" s="16">
        <v>4</v>
      </c>
      <c r="F228">
        <f t="shared" si="20"/>
        <v>2</v>
      </c>
      <c r="Q228" t="s">
        <v>1252</v>
      </c>
      <c r="AC228" t="s">
        <v>1252</v>
      </c>
    </row>
    <row r="229" spans="1:30" x14ac:dyDescent="0.2">
      <c r="A229" s="16" t="s">
        <v>455</v>
      </c>
      <c r="B229" s="16" t="s">
        <v>679</v>
      </c>
      <c r="C229" s="16">
        <v>2</v>
      </c>
      <c r="D229" s="16" t="s">
        <v>888</v>
      </c>
      <c r="E229" s="16">
        <v>5</v>
      </c>
      <c r="F229">
        <f t="shared" si="20"/>
        <v>1</v>
      </c>
      <c r="AC229" t="s">
        <v>1252</v>
      </c>
    </row>
    <row r="230" spans="1:30" x14ac:dyDescent="0.2">
      <c r="A230" s="16" t="s">
        <v>455</v>
      </c>
      <c r="B230" s="16" t="s">
        <v>679</v>
      </c>
      <c r="C230" s="16">
        <v>2</v>
      </c>
      <c r="D230" s="16" t="s">
        <v>888</v>
      </c>
      <c r="E230" s="16">
        <v>6</v>
      </c>
      <c r="F230">
        <f t="shared" si="20"/>
        <v>1</v>
      </c>
      <c r="AC230" t="s">
        <v>1252</v>
      </c>
    </row>
    <row r="231" spans="1:30" x14ac:dyDescent="0.2">
      <c r="A231" s="16"/>
      <c r="B231" s="16"/>
      <c r="C231" s="16"/>
      <c r="D231" s="16"/>
      <c r="E231" s="16"/>
      <c r="F231">
        <f xml:space="preserve"> COUNTA(G231:AK231)</f>
        <v>0</v>
      </c>
    </row>
    <row r="232" spans="1:30" x14ac:dyDescent="0.2">
      <c r="A232" s="16" t="s">
        <v>455</v>
      </c>
      <c r="B232" s="16" t="s">
        <v>113</v>
      </c>
      <c r="C232" s="16">
        <v>6</v>
      </c>
      <c r="D232" s="16">
        <v>2</v>
      </c>
      <c r="E232" s="16"/>
    </row>
    <row r="233" spans="1:30" x14ac:dyDescent="0.2">
      <c r="A233" s="16" t="s">
        <v>455</v>
      </c>
      <c r="B233" s="16" t="s">
        <v>113</v>
      </c>
      <c r="C233" s="16">
        <v>1</v>
      </c>
      <c r="D233" s="16" t="s">
        <v>888</v>
      </c>
      <c r="E233" s="16">
        <v>1</v>
      </c>
      <c r="F233">
        <f t="shared" ref="F233:F239" si="21" xml:space="preserve"> COUNTA(G233:AK233)</f>
        <v>1</v>
      </c>
      <c r="H233" t="s">
        <v>1252</v>
      </c>
    </row>
    <row r="234" spans="1:30" x14ac:dyDescent="0.2">
      <c r="A234" s="16" t="s">
        <v>455</v>
      </c>
      <c r="B234" s="16" t="s">
        <v>113</v>
      </c>
      <c r="C234" s="16">
        <v>1</v>
      </c>
      <c r="D234" s="16" t="s">
        <v>888</v>
      </c>
      <c r="E234" s="16">
        <v>2</v>
      </c>
      <c r="F234">
        <f t="shared" si="21"/>
        <v>1</v>
      </c>
      <c r="H234" t="s">
        <v>1252</v>
      </c>
    </row>
    <row r="235" spans="1:30" x14ac:dyDescent="0.2">
      <c r="A235" s="16" t="s">
        <v>455</v>
      </c>
      <c r="B235" s="16" t="s">
        <v>113</v>
      </c>
      <c r="C235" s="16">
        <v>1</v>
      </c>
      <c r="D235" s="16" t="s">
        <v>888</v>
      </c>
      <c r="E235" s="16">
        <v>3</v>
      </c>
      <c r="F235">
        <f t="shared" si="21"/>
        <v>1</v>
      </c>
      <c r="H235" t="s">
        <v>1252</v>
      </c>
    </row>
    <row r="236" spans="1:30" x14ac:dyDescent="0.2">
      <c r="A236" s="16" t="s">
        <v>455</v>
      </c>
      <c r="B236" s="16" t="s">
        <v>113</v>
      </c>
      <c r="C236" s="16">
        <v>1</v>
      </c>
      <c r="D236" s="16" t="s">
        <v>888</v>
      </c>
      <c r="E236" s="16">
        <v>4</v>
      </c>
      <c r="F236">
        <f t="shared" si="21"/>
        <v>1</v>
      </c>
      <c r="H236" t="s">
        <v>1252</v>
      </c>
    </row>
    <row r="237" spans="1:30" x14ac:dyDescent="0.2">
      <c r="A237" s="16" t="s">
        <v>455</v>
      </c>
      <c r="B237" s="16" t="s">
        <v>113</v>
      </c>
      <c r="C237" s="16">
        <v>1</v>
      </c>
      <c r="D237" s="16" t="s">
        <v>888</v>
      </c>
      <c r="E237" s="16">
        <v>5</v>
      </c>
      <c r="F237">
        <f t="shared" si="21"/>
        <v>2</v>
      </c>
      <c r="Q237" t="s">
        <v>1252</v>
      </c>
      <c r="AD237" t="s">
        <v>1252</v>
      </c>
    </row>
    <row r="238" spans="1:30" x14ac:dyDescent="0.2">
      <c r="A238" s="16" t="s">
        <v>455</v>
      </c>
      <c r="B238" s="16" t="s">
        <v>113</v>
      </c>
      <c r="C238" s="16">
        <v>1</v>
      </c>
      <c r="D238" s="16" t="s">
        <v>888</v>
      </c>
      <c r="E238" s="16">
        <v>6</v>
      </c>
      <c r="F238">
        <f t="shared" si="21"/>
        <v>1</v>
      </c>
      <c r="H238" t="s">
        <v>1252</v>
      </c>
    </row>
    <row r="239" spans="1:30" x14ac:dyDescent="0.2">
      <c r="A239" s="16" t="s">
        <v>455</v>
      </c>
      <c r="B239" s="16" t="s">
        <v>113</v>
      </c>
      <c r="C239" s="16">
        <v>2</v>
      </c>
      <c r="D239" s="16" t="s">
        <v>888</v>
      </c>
      <c r="E239" s="16">
        <v>7</v>
      </c>
      <c r="F239">
        <f t="shared" si="21"/>
        <v>1</v>
      </c>
      <c r="H239" t="s">
        <v>1252</v>
      </c>
    </row>
    <row r="240" spans="1:30" x14ac:dyDescent="0.2">
      <c r="A240" s="16"/>
      <c r="B240" s="16"/>
      <c r="C240" s="16"/>
      <c r="D240" s="16"/>
      <c r="E240" s="16"/>
      <c r="F240">
        <f xml:space="preserve"> COUNTA(G240:AK240)</f>
        <v>0</v>
      </c>
    </row>
    <row r="241" spans="1:6" x14ac:dyDescent="0.2">
      <c r="A241" s="16" t="s">
        <v>480</v>
      </c>
      <c r="B241" s="16" t="s">
        <v>684</v>
      </c>
      <c r="C241" s="16">
        <v>2</v>
      </c>
      <c r="D241" s="16">
        <v>1</v>
      </c>
      <c r="E241" s="16"/>
    </row>
    <row r="242" spans="1:6" x14ac:dyDescent="0.2">
      <c r="A242" s="16" t="s">
        <v>480</v>
      </c>
      <c r="B242" s="16" t="s">
        <v>684</v>
      </c>
      <c r="C242" s="16">
        <v>1</v>
      </c>
      <c r="D242" s="16" t="s">
        <v>887</v>
      </c>
      <c r="E242" s="16">
        <v>1</v>
      </c>
      <c r="F242">
        <f t="shared" ref="F242:F249" si="22" xml:space="preserve"> COUNTA(G242:AK242)</f>
        <v>0</v>
      </c>
    </row>
    <row r="243" spans="1:6" x14ac:dyDescent="0.2">
      <c r="A243" s="16" t="s">
        <v>480</v>
      </c>
      <c r="B243" s="16" t="s">
        <v>684</v>
      </c>
      <c r="C243" s="16">
        <v>1</v>
      </c>
      <c r="D243" s="16" t="s">
        <v>887</v>
      </c>
      <c r="E243" s="16">
        <v>2</v>
      </c>
      <c r="F243">
        <f t="shared" si="22"/>
        <v>0</v>
      </c>
    </row>
    <row r="244" spans="1:6" x14ac:dyDescent="0.2">
      <c r="A244" s="16" t="s">
        <v>480</v>
      </c>
      <c r="B244" s="16" t="s">
        <v>684</v>
      </c>
      <c r="C244" s="16">
        <v>1</v>
      </c>
      <c r="D244" s="16" t="s">
        <v>888</v>
      </c>
      <c r="E244" s="16">
        <v>3</v>
      </c>
      <c r="F244">
        <f t="shared" si="22"/>
        <v>0</v>
      </c>
    </row>
    <row r="245" spans="1:6" x14ac:dyDescent="0.2">
      <c r="A245" s="16" t="s">
        <v>480</v>
      </c>
      <c r="B245" s="16" t="s">
        <v>684</v>
      </c>
      <c r="C245" s="16">
        <v>1</v>
      </c>
      <c r="D245" s="16" t="s">
        <v>887</v>
      </c>
      <c r="E245" s="16">
        <v>4</v>
      </c>
      <c r="F245">
        <f t="shared" si="22"/>
        <v>0</v>
      </c>
    </row>
    <row r="246" spans="1:6" x14ac:dyDescent="0.2">
      <c r="A246" s="16" t="s">
        <v>480</v>
      </c>
      <c r="B246" s="16" t="s">
        <v>684</v>
      </c>
      <c r="C246" s="16">
        <v>2</v>
      </c>
      <c r="D246" s="16" t="s">
        <v>887</v>
      </c>
      <c r="E246" s="16">
        <v>5</v>
      </c>
      <c r="F246">
        <f t="shared" si="22"/>
        <v>0</v>
      </c>
    </row>
    <row r="247" spans="1:6" x14ac:dyDescent="0.2">
      <c r="A247" s="16" t="s">
        <v>480</v>
      </c>
      <c r="B247" s="16" t="s">
        <v>684</v>
      </c>
      <c r="C247" s="16">
        <v>2</v>
      </c>
      <c r="D247" s="16" t="s">
        <v>888</v>
      </c>
      <c r="E247" s="16">
        <v>6</v>
      </c>
      <c r="F247">
        <f t="shared" si="22"/>
        <v>0</v>
      </c>
    </row>
    <row r="248" spans="1:6" x14ac:dyDescent="0.2">
      <c r="A248" s="16" t="s">
        <v>480</v>
      </c>
      <c r="B248" s="16" t="s">
        <v>684</v>
      </c>
      <c r="C248" s="16">
        <v>2</v>
      </c>
      <c r="D248" s="16" t="s">
        <v>888</v>
      </c>
      <c r="E248" s="16">
        <v>7</v>
      </c>
      <c r="F248">
        <f t="shared" si="22"/>
        <v>0</v>
      </c>
    </row>
    <row r="249" spans="1:6" x14ac:dyDescent="0.2">
      <c r="A249" s="16" t="s">
        <v>480</v>
      </c>
      <c r="B249" s="16" t="s">
        <v>684</v>
      </c>
      <c r="C249" s="16">
        <v>2</v>
      </c>
      <c r="D249" s="16" t="s">
        <v>887</v>
      </c>
      <c r="E249" s="16">
        <v>8</v>
      </c>
      <c r="F249">
        <f t="shared" si="22"/>
        <v>0</v>
      </c>
    </row>
    <row r="250" spans="1:6" x14ac:dyDescent="0.2">
      <c r="A250" s="16"/>
      <c r="B250" s="16"/>
      <c r="C250" s="16"/>
      <c r="D250" s="16"/>
      <c r="E250" s="16"/>
      <c r="F250">
        <f xml:space="preserve"> COUNTA(G250:AK250)</f>
        <v>0</v>
      </c>
    </row>
    <row r="251" spans="1:6" x14ac:dyDescent="0.2">
      <c r="A251" s="16" t="s">
        <v>480</v>
      </c>
      <c r="B251" s="16" t="s">
        <v>37</v>
      </c>
      <c r="C251" s="16">
        <v>0</v>
      </c>
      <c r="D251" s="16">
        <v>0</v>
      </c>
      <c r="E251" s="16"/>
      <c r="F251">
        <f xml:space="preserve"> COUNTA(G251:AK251)</f>
        <v>0</v>
      </c>
    </row>
    <row r="252" spans="1:6" x14ac:dyDescent="0.2">
      <c r="A252" s="16" t="s">
        <v>480</v>
      </c>
      <c r="B252" s="16" t="s">
        <v>37</v>
      </c>
      <c r="C252" s="16">
        <v>3</v>
      </c>
      <c r="D252" s="16" t="s">
        <v>887</v>
      </c>
      <c r="E252" s="16">
        <v>1</v>
      </c>
      <c r="F252">
        <f t="shared" ref="F252:F265" si="23" xml:space="preserve"> COUNTA(G252:AK252)</f>
        <v>0</v>
      </c>
    </row>
    <row r="253" spans="1:6" x14ac:dyDescent="0.2">
      <c r="A253" s="16" t="s">
        <v>480</v>
      </c>
      <c r="B253" s="16" t="s">
        <v>37</v>
      </c>
      <c r="C253" s="16">
        <v>3</v>
      </c>
      <c r="D253" s="16" t="s">
        <v>887</v>
      </c>
      <c r="E253" s="16">
        <v>2</v>
      </c>
      <c r="F253">
        <f t="shared" si="23"/>
        <v>0</v>
      </c>
    </row>
    <row r="254" spans="1:6" x14ac:dyDescent="0.2">
      <c r="A254" s="16" t="s">
        <v>480</v>
      </c>
      <c r="B254" s="16" t="s">
        <v>37</v>
      </c>
      <c r="C254" s="16">
        <v>3</v>
      </c>
      <c r="D254" s="16" t="s">
        <v>888</v>
      </c>
      <c r="E254" s="16">
        <v>3</v>
      </c>
      <c r="F254">
        <f t="shared" si="23"/>
        <v>0</v>
      </c>
    </row>
    <row r="255" spans="1:6" x14ac:dyDescent="0.2">
      <c r="A255" s="16" t="s">
        <v>480</v>
      </c>
      <c r="B255" s="16" t="s">
        <v>37</v>
      </c>
      <c r="C255" s="16">
        <v>3</v>
      </c>
      <c r="D255" s="16" t="s">
        <v>888</v>
      </c>
      <c r="E255" s="16">
        <v>4</v>
      </c>
      <c r="F255">
        <f t="shared" si="23"/>
        <v>0</v>
      </c>
    </row>
    <row r="256" spans="1:6" x14ac:dyDescent="0.2">
      <c r="A256" s="16" t="s">
        <v>480</v>
      </c>
      <c r="B256" s="16" t="s">
        <v>37</v>
      </c>
      <c r="C256" s="16">
        <v>3</v>
      </c>
      <c r="D256" s="16" t="s">
        <v>888</v>
      </c>
      <c r="E256" s="16">
        <v>5</v>
      </c>
      <c r="F256">
        <f t="shared" si="23"/>
        <v>0</v>
      </c>
    </row>
    <row r="257" spans="1:6" x14ac:dyDescent="0.2">
      <c r="A257" s="16" t="s">
        <v>480</v>
      </c>
      <c r="B257" s="16" t="s">
        <v>37</v>
      </c>
      <c r="C257" s="16">
        <v>3</v>
      </c>
      <c r="D257" s="16" t="s">
        <v>888</v>
      </c>
      <c r="E257" s="16">
        <v>6</v>
      </c>
      <c r="F257">
        <f t="shared" si="23"/>
        <v>0</v>
      </c>
    </row>
    <row r="258" spans="1:6" x14ac:dyDescent="0.2">
      <c r="A258" s="16" t="s">
        <v>480</v>
      </c>
      <c r="B258" s="16" t="s">
        <v>37</v>
      </c>
      <c r="C258" s="16">
        <v>3</v>
      </c>
      <c r="D258" s="16" t="s">
        <v>889</v>
      </c>
      <c r="E258" s="16">
        <v>7</v>
      </c>
      <c r="F258">
        <f t="shared" si="23"/>
        <v>0</v>
      </c>
    </row>
    <row r="259" spans="1:6" x14ac:dyDescent="0.2">
      <c r="A259" s="16" t="s">
        <v>480</v>
      </c>
      <c r="B259" s="16" t="s">
        <v>37</v>
      </c>
      <c r="C259" s="16">
        <v>3</v>
      </c>
      <c r="D259" s="16" t="s">
        <v>887</v>
      </c>
      <c r="E259" s="16">
        <v>8</v>
      </c>
      <c r="F259">
        <f t="shared" si="23"/>
        <v>0</v>
      </c>
    </row>
    <row r="260" spans="1:6" x14ac:dyDescent="0.2">
      <c r="A260" s="16" t="s">
        <v>480</v>
      </c>
      <c r="B260" s="16" t="s">
        <v>37</v>
      </c>
      <c r="C260" s="16">
        <v>3</v>
      </c>
      <c r="D260" s="16" t="s">
        <v>887</v>
      </c>
      <c r="E260" s="16">
        <v>9</v>
      </c>
      <c r="F260">
        <f t="shared" si="23"/>
        <v>0</v>
      </c>
    </row>
    <row r="261" spans="1:6" x14ac:dyDescent="0.2">
      <c r="A261" s="16" t="s">
        <v>480</v>
      </c>
      <c r="B261" s="16" t="s">
        <v>37</v>
      </c>
      <c r="C261" s="16">
        <v>3</v>
      </c>
      <c r="D261" s="16" t="s">
        <v>888</v>
      </c>
      <c r="E261" s="16">
        <v>10</v>
      </c>
      <c r="F261">
        <f t="shared" si="23"/>
        <v>0</v>
      </c>
    </row>
    <row r="262" spans="1:6" x14ac:dyDescent="0.2">
      <c r="A262" s="16" t="s">
        <v>480</v>
      </c>
      <c r="B262" s="16" t="s">
        <v>37</v>
      </c>
      <c r="C262" s="16">
        <v>3</v>
      </c>
      <c r="D262" s="16" t="s">
        <v>888</v>
      </c>
      <c r="E262" s="16">
        <v>11</v>
      </c>
      <c r="F262">
        <f t="shared" si="23"/>
        <v>0</v>
      </c>
    </row>
    <row r="263" spans="1:6" x14ac:dyDescent="0.2">
      <c r="A263" s="16" t="s">
        <v>480</v>
      </c>
      <c r="B263" s="16" t="s">
        <v>37</v>
      </c>
      <c r="C263" s="16">
        <v>3</v>
      </c>
      <c r="D263" s="16" t="s">
        <v>889</v>
      </c>
      <c r="E263" s="16">
        <v>12</v>
      </c>
      <c r="F263">
        <f t="shared" si="23"/>
        <v>0</v>
      </c>
    </row>
    <row r="264" spans="1:6" x14ac:dyDescent="0.2">
      <c r="A264" s="16" t="s">
        <v>480</v>
      </c>
      <c r="B264" s="16" t="s">
        <v>37</v>
      </c>
      <c r="C264" s="16">
        <v>3</v>
      </c>
      <c r="D264" s="16" t="s">
        <v>889</v>
      </c>
      <c r="E264" s="16">
        <v>13</v>
      </c>
      <c r="F264">
        <f t="shared" si="23"/>
        <v>0</v>
      </c>
    </row>
    <row r="265" spans="1:6" x14ac:dyDescent="0.2">
      <c r="A265" s="16" t="s">
        <v>480</v>
      </c>
      <c r="B265" s="16" t="s">
        <v>37</v>
      </c>
      <c r="C265" s="16">
        <v>3</v>
      </c>
      <c r="D265" s="16" t="s">
        <v>889</v>
      </c>
      <c r="E265" s="16">
        <v>14</v>
      </c>
      <c r="F265">
        <f t="shared" si="23"/>
        <v>0</v>
      </c>
    </row>
    <row r="266" spans="1:6" x14ac:dyDescent="0.2">
      <c r="A266" s="16"/>
      <c r="B266" s="16"/>
      <c r="C266" s="16"/>
      <c r="D266" s="21"/>
      <c r="E266" s="16"/>
      <c r="F266">
        <f t="shared" ref="F266:F274" si="24" xml:space="preserve"> COUNTA(G266:AK266)</f>
        <v>0</v>
      </c>
    </row>
    <row r="267" spans="1:6" x14ac:dyDescent="0.2">
      <c r="A267" s="16" t="s">
        <v>480</v>
      </c>
      <c r="B267" s="16" t="s">
        <v>572</v>
      </c>
      <c r="C267" s="16">
        <v>0</v>
      </c>
      <c r="D267" s="21">
        <v>0</v>
      </c>
      <c r="E267" s="16"/>
      <c r="F267">
        <f t="shared" si="24"/>
        <v>0</v>
      </c>
    </row>
    <row r="268" spans="1:6" x14ac:dyDescent="0.2">
      <c r="A268" s="16" t="s">
        <v>480</v>
      </c>
      <c r="B268" s="16" t="s">
        <v>572</v>
      </c>
      <c r="C268" s="16">
        <v>3</v>
      </c>
      <c r="D268" s="16" t="s">
        <v>887</v>
      </c>
      <c r="E268" s="16">
        <v>1</v>
      </c>
      <c r="F268">
        <f t="shared" si="24"/>
        <v>0</v>
      </c>
    </row>
    <row r="269" spans="1:6" x14ac:dyDescent="0.2">
      <c r="A269" s="16" t="s">
        <v>480</v>
      </c>
      <c r="B269" s="16" t="s">
        <v>572</v>
      </c>
      <c r="C269" s="16">
        <v>3</v>
      </c>
      <c r="D269" s="16" t="s">
        <v>888</v>
      </c>
      <c r="E269" s="16">
        <v>2</v>
      </c>
      <c r="F269">
        <f t="shared" si="24"/>
        <v>0</v>
      </c>
    </row>
    <row r="270" spans="1:6" x14ac:dyDescent="0.2">
      <c r="A270" s="16" t="s">
        <v>480</v>
      </c>
      <c r="B270" s="16" t="s">
        <v>572</v>
      </c>
      <c r="C270" s="16">
        <v>3</v>
      </c>
      <c r="D270" s="16" t="s">
        <v>888</v>
      </c>
      <c r="E270" s="16">
        <v>3</v>
      </c>
      <c r="F270">
        <f t="shared" si="24"/>
        <v>0</v>
      </c>
    </row>
    <row r="271" spans="1:6" x14ac:dyDescent="0.2">
      <c r="A271" s="16" t="s">
        <v>480</v>
      </c>
      <c r="B271" s="16" t="s">
        <v>572</v>
      </c>
      <c r="C271" s="16">
        <v>3</v>
      </c>
      <c r="D271" s="16" t="s">
        <v>888</v>
      </c>
      <c r="E271" s="16">
        <v>4</v>
      </c>
      <c r="F271">
        <f t="shared" si="24"/>
        <v>0</v>
      </c>
    </row>
    <row r="272" spans="1:6" x14ac:dyDescent="0.2">
      <c r="A272" s="16" t="s">
        <v>480</v>
      </c>
      <c r="B272" s="16" t="s">
        <v>572</v>
      </c>
      <c r="C272" s="16">
        <v>3</v>
      </c>
      <c r="D272" s="16" t="s">
        <v>889</v>
      </c>
      <c r="E272" s="16">
        <v>5</v>
      </c>
      <c r="F272">
        <f t="shared" si="24"/>
        <v>0</v>
      </c>
    </row>
    <row r="273" spans="1:6" x14ac:dyDescent="0.2">
      <c r="A273" s="16"/>
      <c r="B273" s="16"/>
      <c r="C273" s="16"/>
      <c r="D273" s="16"/>
      <c r="E273" s="16"/>
      <c r="F273">
        <f t="shared" si="24"/>
        <v>0</v>
      </c>
    </row>
    <row r="274" spans="1:6" x14ac:dyDescent="0.2">
      <c r="A274" s="16" t="s">
        <v>480</v>
      </c>
      <c r="B274" s="16" t="s">
        <v>781</v>
      </c>
      <c r="C274" s="16">
        <v>0</v>
      </c>
      <c r="D274" s="16">
        <v>0</v>
      </c>
      <c r="E274" s="16"/>
      <c r="F274">
        <f t="shared" si="24"/>
        <v>0</v>
      </c>
    </row>
    <row r="275" spans="1:6" x14ac:dyDescent="0.2">
      <c r="A275" s="16" t="s">
        <v>480</v>
      </c>
      <c r="B275" s="16" t="s">
        <v>781</v>
      </c>
      <c r="C275" s="16">
        <v>3</v>
      </c>
      <c r="D275" s="16" t="s">
        <v>889</v>
      </c>
      <c r="E275" s="16">
        <v>1</v>
      </c>
      <c r="F275">
        <f t="shared" ref="F275:F282" si="25" xml:space="preserve"> COUNTA(G275:AK275)</f>
        <v>0</v>
      </c>
    </row>
    <row r="276" spans="1:6" x14ac:dyDescent="0.2">
      <c r="A276" s="16" t="s">
        <v>480</v>
      </c>
      <c r="B276" s="16" t="s">
        <v>781</v>
      </c>
      <c r="C276" s="16">
        <v>3</v>
      </c>
      <c r="D276" s="16" t="s">
        <v>889</v>
      </c>
      <c r="E276" s="16">
        <v>2</v>
      </c>
      <c r="F276">
        <f t="shared" si="25"/>
        <v>0</v>
      </c>
    </row>
    <row r="277" spans="1:6" x14ac:dyDescent="0.2">
      <c r="A277" s="16" t="s">
        <v>480</v>
      </c>
      <c r="B277" s="16" t="s">
        <v>781</v>
      </c>
      <c r="C277" s="16">
        <v>3</v>
      </c>
      <c r="D277" s="16" t="s">
        <v>889</v>
      </c>
      <c r="E277" s="16">
        <v>3</v>
      </c>
      <c r="F277">
        <f t="shared" si="25"/>
        <v>0</v>
      </c>
    </row>
    <row r="278" spans="1:6" x14ac:dyDescent="0.2">
      <c r="A278" s="16" t="s">
        <v>480</v>
      </c>
      <c r="B278" s="16" t="s">
        <v>781</v>
      </c>
      <c r="C278" s="16">
        <v>3</v>
      </c>
      <c r="D278" s="16" t="s">
        <v>888</v>
      </c>
      <c r="E278" s="16">
        <v>4</v>
      </c>
      <c r="F278">
        <f t="shared" si="25"/>
        <v>0</v>
      </c>
    </row>
    <row r="279" spans="1:6" x14ac:dyDescent="0.2">
      <c r="A279" s="16" t="s">
        <v>480</v>
      </c>
      <c r="B279" s="16" t="s">
        <v>781</v>
      </c>
      <c r="C279" s="16">
        <v>3</v>
      </c>
      <c r="D279" s="16" t="s">
        <v>887</v>
      </c>
      <c r="E279" s="16">
        <v>5</v>
      </c>
      <c r="F279">
        <f t="shared" si="25"/>
        <v>0</v>
      </c>
    </row>
    <row r="280" spans="1:6" x14ac:dyDescent="0.2">
      <c r="A280" s="16" t="s">
        <v>480</v>
      </c>
      <c r="B280" s="16" t="s">
        <v>781</v>
      </c>
      <c r="C280" s="16">
        <v>3</v>
      </c>
      <c r="D280" s="16" t="s">
        <v>887</v>
      </c>
      <c r="E280" s="16">
        <v>6</v>
      </c>
      <c r="F280">
        <f t="shared" si="25"/>
        <v>0</v>
      </c>
    </row>
    <row r="281" spans="1:6" x14ac:dyDescent="0.2">
      <c r="A281" s="16" t="s">
        <v>480</v>
      </c>
      <c r="B281" s="16" t="s">
        <v>781</v>
      </c>
      <c r="C281" s="16">
        <v>3</v>
      </c>
      <c r="D281" s="21" t="s">
        <v>888</v>
      </c>
      <c r="E281" s="16">
        <v>7</v>
      </c>
      <c r="F281">
        <f t="shared" si="25"/>
        <v>0</v>
      </c>
    </row>
    <row r="282" spans="1:6" x14ac:dyDescent="0.2">
      <c r="A282" s="16" t="s">
        <v>480</v>
      </c>
      <c r="B282" s="16" t="s">
        <v>781</v>
      </c>
      <c r="C282" s="16">
        <v>3</v>
      </c>
      <c r="D282" s="21" t="s">
        <v>888</v>
      </c>
      <c r="E282" s="16">
        <v>8</v>
      </c>
      <c r="F282">
        <f t="shared" si="25"/>
        <v>0</v>
      </c>
    </row>
    <row r="283" spans="1:6" x14ac:dyDescent="0.2">
      <c r="A283" s="16"/>
      <c r="B283" s="16"/>
      <c r="C283" s="16"/>
      <c r="D283" s="21"/>
      <c r="E283" s="16"/>
      <c r="F283">
        <f xml:space="preserve"> COUNTA(G283:AK283)</f>
        <v>0</v>
      </c>
    </row>
    <row r="284" spans="1:6" x14ac:dyDescent="0.2">
      <c r="A284" s="16" t="s">
        <v>480</v>
      </c>
      <c r="B284" s="16" t="s">
        <v>564</v>
      </c>
      <c r="C284" s="16">
        <v>0</v>
      </c>
      <c r="D284" s="21">
        <v>0</v>
      </c>
      <c r="E284" s="16"/>
      <c r="F284">
        <f xml:space="preserve"> COUNTA(G284:AK284)</f>
        <v>0</v>
      </c>
    </row>
    <row r="285" spans="1:6" x14ac:dyDescent="0.2">
      <c r="A285" s="16" t="s">
        <v>480</v>
      </c>
      <c r="B285" s="16" t="s">
        <v>564</v>
      </c>
      <c r="C285" s="16">
        <v>3</v>
      </c>
      <c r="D285" s="16" t="s">
        <v>888</v>
      </c>
      <c r="E285" s="16">
        <v>1</v>
      </c>
      <c r="F285">
        <f t="shared" ref="F285:F292" si="26" xml:space="preserve"> COUNTA(G285:AK285)</f>
        <v>0</v>
      </c>
    </row>
    <row r="286" spans="1:6" x14ac:dyDescent="0.2">
      <c r="A286" s="16" t="s">
        <v>480</v>
      </c>
      <c r="B286" s="16" t="s">
        <v>564</v>
      </c>
      <c r="C286" s="16">
        <v>3</v>
      </c>
      <c r="D286" s="16" t="s">
        <v>888</v>
      </c>
      <c r="E286" s="16">
        <v>2</v>
      </c>
      <c r="F286">
        <f t="shared" si="26"/>
        <v>0</v>
      </c>
    </row>
    <row r="287" spans="1:6" x14ac:dyDescent="0.2">
      <c r="A287" s="16" t="s">
        <v>480</v>
      </c>
      <c r="B287" s="16" t="s">
        <v>564</v>
      </c>
      <c r="C287" s="16">
        <v>3</v>
      </c>
      <c r="D287" s="16" t="s">
        <v>889</v>
      </c>
      <c r="E287" s="16">
        <v>3</v>
      </c>
      <c r="F287">
        <f t="shared" si="26"/>
        <v>0</v>
      </c>
    </row>
    <row r="288" spans="1:6" x14ac:dyDescent="0.2">
      <c r="A288" s="16" t="s">
        <v>480</v>
      </c>
      <c r="B288" s="16" t="s">
        <v>564</v>
      </c>
      <c r="C288" s="16">
        <v>3</v>
      </c>
      <c r="D288" s="16" t="s">
        <v>888</v>
      </c>
      <c r="E288" s="16">
        <v>4</v>
      </c>
      <c r="F288">
        <f t="shared" si="26"/>
        <v>0</v>
      </c>
    </row>
    <row r="289" spans="1:6" x14ac:dyDescent="0.2">
      <c r="A289" s="16" t="s">
        <v>480</v>
      </c>
      <c r="B289" s="16" t="s">
        <v>564</v>
      </c>
      <c r="C289" s="16">
        <v>3</v>
      </c>
      <c r="D289" s="16" t="s">
        <v>888</v>
      </c>
      <c r="E289" s="16">
        <v>5</v>
      </c>
      <c r="F289">
        <f t="shared" si="26"/>
        <v>0</v>
      </c>
    </row>
    <row r="290" spans="1:6" x14ac:dyDescent="0.2">
      <c r="A290" s="16" t="s">
        <v>480</v>
      </c>
      <c r="B290" s="16" t="s">
        <v>564</v>
      </c>
      <c r="C290" s="16">
        <v>3</v>
      </c>
      <c r="D290" s="16" t="s">
        <v>889</v>
      </c>
      <c r="E290" s="16">
        <v>6</v>
      </c>
      <c r="F290">
        <f t="shared" si="26"/>
        <v>0</v>
      </c>
    </row>
    <row r="291" spans="1:6" x14ac:dyDescent="0.2">
      <c r="A291" s="16" t="s">
        <v>480</v>
      </c>
      <c r="B291" s="16" t="s">
        <v>564</v>
      </c>
      <c r="C291" s="16">
        <v>3</v>
      </c>
      <c r="D291" s="21" t="s">
        <v>887</v>
      </c>
      <c r="E291" s="16">
        <v>7</v>
      </c>
      <c r="F291">
        <f t="shared" si="26"/>
        <v>0</v>
      </c>
    </row>
    <row r="292" spans="1:6" x14ac:dyDescent="0.2">
      <c r="A292" s="16" t="s">
        <v>480</v>
      </c>
      <c r="B292" s="16" t="s">
        <v>564</v>
      </c>
      <c r="C292" s="16">
        <v>3</v>
      </c>
      <c r="D292" s="21" t="s">
        <v>888</v>
      </c>
      <c r="E292" s="16">
        <v>8</v>
      </c>
      <c r="F292">
        <f t="shared" si="26"/>
        <v>0</v>
      </c>
    </row>
    <row r="293" spans="1:6" x14ac:dyDescent="0.2">
      <c r="A293" s="16"/>
      <c r="B293" s="16"/>
      <c r="C293" s="16"/>
      <c r="D293" s="21"/>
      <c r="E293" s="16"/>
      <c r="F293">
        <f xml:space="preserve"> COUNTA(G293:AK293)</f>
        <v>0</v>
      </c>
    </row>
    <row r="294" spans="1:6" x14ac:dyDescent="0.2">
      <c r="A294" s="16" t="s">
        <v>480</v>
      </c>
      <c r="B294" s="16" t="s">
        <v>69</v>
      </c>
      <c r="C294" s="16">
        <v>0</v>
      </c>
      <c r="D294" s="21">
        <v>0</v>
      </c>
      <c r="E294" s="16"/>
      <c r="F294">
        <f xml:space="preserve"> COUNTA(G294:AK294)</f>
        <v>0</v>
      </c>
    </row>
    <row r="295" spans="1:6" x14ac:dyDescent="0.2">
      <c r="A295" s="16" t="s">
        <v>480</v>
      </c>
      <c r="B295" s="16" t="s">
        <v>69</v>
      </c>
      <c r="C295" s="16">
        <v>3</v>
      </c>
      <c r="D295" s="16" t="s">
        <v>887</v>
      </c>
      <c r="E295" s="16">
        <v>1</v>
      </c>
      <c r="F295">
        <f t="shared" ref="F295:F300" si="27" xml:space="preserve"> COUNTA(G295:AK295)</f>
        <v>0</v>
      </c>
    </row>
    <row r="296" spans="1:6" x14ac:dyDescent="0.2">
      <c r="A296" s="16" t="s">
        <v>480</v>
      </c>
      <c r="B296" s="16" t="s">
        <v>69</v>
      </c>
      <c r="C296" s="16">
        <v>3</v>
      </c>
      <c r="D296" s="16" t="s">
        <v>889</v>
      </c>
      <c r="E296" s="16">
        <v>2</v>
      </c>
      <c r="F296">
        <f t="shared" si="27"/>
        <v>0</v>
      </c>
    </row>
    <row r="297" spans="1:6" x14ac:dyDescent="0.2">
      <c r="A297" s="16" t="s">
        <v>480</v>
      </c>
      <c r="B297" s="16" t="s">
        <v>69</v>
      </c>
      <c r="C297" s="16">
        <v>3</v>
      </c>
      <c r="D297" s="16" t="s">
        <v>889</v>
      </c>
      <c r="E297" s="16">
        <v>3</v>
      </c>
      <c r="F297">
        <f t="shared" si="27"/>
        <v>0</v>
      </c>
    </row>
    <row r="298" spans="1:6" x14ac:dyDescent="0.2">
      <c r="A298" s="16" t="s">
        <v>480</v>
      </c>
      <c r="B298" s="16" t="s">
        <v>69</v>
      </c>
      <c r="C298" s="16">
        <v>3</v>
      </c>
      <c r="D298" s="16" t="s">
        <v>889</v>
      </c>
      <c r="E298" s="16">
        <v>4</v>
      </c>
      <c r="F298">
        <f t="shared" si="27"/>
        <v>0</v>
      </c>
    </row>
    <row r="299" spans="1:6" x14ac:dyDescent="0.2">
      <c r="A299" s="16" t="s">
        <v>480</v>
      </c>
      <c r="B299" s="16" t="s">
        <v>69</v>
      </c>
      <c r="C299" s="16">
        <v>3</v>
      </c>
      <c r="D299" s="21" t="s">
        <v>889</v>
      </c>
      <c r="E299" s="16">
        <v>5</v>
      </c>
      <c r="F299">
        <f t="shared" si="27"/>
        <v>0</v>
      </c>
    </row>
    <row r="300" spans="1:6" x14ac:dyDescent="0.2">
      <c r="A300" s="16" t="s">
        <v>480</v>
      </c>
      <c r="B300" s="16" t="s">
        <v>69</v>
      </c>
      <c r="C300" s="16">
        <v>3</v>
      </c>
      <c r="D300" s="16" t="s">
        <v>887</v>
      </c>
      <c r="E300" s="16">
        <v>6</v>
      </c>
      <c r="F300">
        <f t="shared" si="27"/>
        <v>0</v>
      </c>
    </row>
    <row r="301" spans="1:6" x14ac:dyDescent="0.2">
      <c r="A301" s="16"/>
      <c r="B301" s="16"/>
      <c r="C301" s="16"/>
      <c r="D301" s="21"/>
      <c r="E301" s="16"/>
      <c r="F301">
        <f t="shared" ref="F301:F332" si="28" xml:space="preserve"> COUNTA(G301:AK301)</f>
        <v>0</v>
      </c>
    </row>
    <row r="302" spans="1:6" x14ac:dyDescent="0.2">
      <c r="A302" s="16" t="s">
        <v>476</v>
      </c>
      <c r="B302" s="16" t="s">
        <v>653</v>
      </c>
      <c r="C302" s="16">
        <v>4</v>
      </c>
      <c r="D302" s="21">
        <v>0</v>
      </c>
      <c r="E302" s="16"/>
      <c r="F302">
        <f t="shared" si="28"/>
        <v>0</v>
      </c>
    </row>
    <row r="303" spans="1:6" x14ac:dyDescent="0.2">
      <c r="A303" s="16" t="s">
        <v>476</v>
      </c>
      <c r="B303" s="16" t="s">
        <v>653</v>
      </c>
      <c r="C303" s="16">
        <v>1</v>
      </c>
      <c r="D303" s="16" t="s">
        <v>887</v>
      </c>
      <c r="E303" s="16">
        <v>1</v>
      </c>
      <c r="F303">
        <f t="shared" si="28"/>
        <v>0</v>
      </c>
    </row>
    <row r="304" spans="1:6" x14ac:dyDescent="0.2">
      <c r="A304" s="16" t="s">
        <v>476</v>
      </c>
      <c r="B304" s="16" t="s">
        <v>653</v>
      </c>
      <c r="C304" s="16">
        <v>1</v>
      </c>
      <c r="D304" s="16" t="s">
        <v>887</v>
      </c>
      <c r="E304" s="16">
        <v>2</v>
      </c>
      <c r="F304">
        <f t="shared" si="28"/>
        <v>0</v>
      </c>
    </row>
    <row r="305" spans="1:6" x14ac:dyDescent="0.2">
      <c r="A305" s="16" t="s">
        <v>476</v>
      </c>
      <c r="B305" s="16" t="s">
        <v>653</v>
      </c>
      <c r="C305" s="16">
        <v>1</v>
      </c>
      <c r="D305" s="16" t="s">
        <v>889</v>
      </c>
      <c r="E305" s="16">
        <v>3</v>
      </c>
      <c r="F305">
        <f t="shared" si="28"/>
        <v>0</v>
      </c>
    </row>
    <row r="306" spans="1:6" x14ac:dyDescent="0.2">
      <c r="A306" s="16" t="s">
        <v>476</v>
      </c>
      <c r="B306" s="16" t="s">
        <v>653</v>
      </c>
      <c r="C306" s="16">
        <v>1</v>
      </c>
      <c r="D306" s="16" t="s">
        <v>889</v>
      </c>
      <c r="E306" s="16">
        <v>4</v>
      </c>
      <c r="F306">
        <f t="shared" si="28"/>
        <v>0</v>
      </c>
    </row>
    <row r="307" spans="1:6" x14ac:dyDescent="0.2">
      <c r="A307" s="16" t="s">
        <v>476</v>
      </c>
      <c r="B307" s="16" t="s">
        <v>653</v>
      </c>
      <c r="C307" s="16">
        <v>1</v>
      </c>
      <c r="D307" s="16" t="s">
        <v>888</v>
      </c>
      <c r="E307" s="16">
        <v>5</v>
      </c>
      <c r="F307">
        <f t="shared" si="28"/>
        <v>0</v>
      </c>
    </row>
    <row r="308" spans="1:6" x14ac:dyDescent="0.2">
      <c r="A308" s="16"/>
      <c r="B308" s="16"/>
      <c r="C308" s="16"/>
      <c r="D308" s="16"/>
      <c r="E308" s="16"/>
      <c r="F308">
        <f t="shared" si="28"/>
        <v>0</v>
      </c>
    </row>
    <row r="309" spans="1:6" x14ac:dyDescent="0.2">
      <c r="A309" s="16" t="s">
        <v>476</v>
      </c>
      <c r="B309" s="16" t="s">
        <v>730</v>
      </c>
      <c r="C309" s="16">
        <v>0</v>
      </c>
      <c r="D309" s="16">
        <v>4</v>
      </c>
      <c r="E309" s="16"/>
      <c r="F309">
        <f t="shared" si="28"/>
        <v>0</v>
      </c>
    </row>
    <row r="310" spans="1:6" x14ac:dyDescent="0.2">
      <c r="A310" s="16" t="s">
        <v>476</v>
      </c>
      <c r="B310" s="16" t="s">
        <v>730</v>
      </c>
      <c r="C310" s="16">
        <v>2</v>
      </c>
      <c r="D310" s="16" t="s">
        <v>888</v>
      </c>
      <c r="E310" s="16">
        <v>1</v>
      </c>
      <c r="F310">
        <f t="shared" si="28"/>
        <v>0</v>
      </c>
    </row>
    <row r="311" spans="1:6" x14ac:dyDescent="0.2">
      <c r="A311" s="16" t="s">
        <v>476</v>
      </c>
      <c r="B311" s="16" t="s">
        <v>730</v>
      </c>
      <c r="C311" s="16">
        <v>2</v>
      </c>
      <c r="D311" s="16" t="s">
        <v>888</v>
      </c>
      <c r="E311" s="16">
        <v>2</v>
      </c>
      <c r="F311">
        <f t="shared" si="28"/>
        <v>0</v>
      </c>
    </row>
    <row r="312" spans="1:6" x14ac:dyDescent="0.2">
      <c r="A312" s="16" t="s">
        <v>476</v>
      </c>
      <c r="B312" s="16" t="s">
        <v>730</v>
      </c>
      <c r="C312" s="16">
        <v>2</v>
      </c>
      <c r="D312" s="16" t="s">
        <v>889</v>
      </c>
      <c r="E312" s="16">
        <v>3</v>
      </c>
      <c r="F312">
        <f t="shared" si="28"/>
        <v>0</v>
      </c>
    </row>
    <row r="313" spans="1:6" x14ac:dyDescent="0.2">
      <c r="A313" s="16"/>
      <c r="B313" s="16"/>
      <c r="C313" s="16"/>
      <c r="D313" s="16"/>
      <c r="E313" s="16"/>
      <c r="F313">
        <f t="shared" si="28"/>
        <v>0</v>
      </c>
    </row>
    <row r="314" spans="1:6" x14ac:dyDescent="0.2">
      <c r="A314" s="16" t="s">
        <v>476</v>
      </c>
      <c r="B314" s="16" t="s">
        <v>350</v>
      </c>
      <c r="C314" s="16">
        <v>0</v>
      </c>
      <c r="D314" s="16">
        <v>0</v>
      </c>
      <c r="E314" s="16"/>
      <c r="F314">
        <f t="shared" si="28"/>
        <v>0</v>
      </c>
    </row>
    <row r="315" spans="1:6" x14ac:dyDescent="0.2">
      <c r="A315" s="16" t="s">
        <v>476</v>
      </c>
      <c r="B315" s="16" t="s">
        <v>350</v>
      </c>
      <c r="C315" s="16">
        <v>3</v>
      </c>
      <c r="D315" s="16" t="s">
        <v>887</v>
      </c>
      <c r="E315" s="16">
        <v>1</v>
      </c>
      <c r="F315">
        <f t="shared" si="28"/>
        <v>0</v>
      </c>
    </row>
    <row r="316" spans="1:6" x14ac:dyDescent="0.2">
      <c r="A316" s="16" t="s">
        <v>476</v>
      </c>
      <c r="B316" s="16" t="s">
        <v>350</v>
      </c>
      <c r="C316" s="16">
        <v>3</v>
      </c>
      <c r="D316" s="16" t="s">
        <v>888</v>
      </c>
      <c r="E316" s="16">
        <v>2</v>
      </c>
      <c r="F316">
        <f t="shared" si="28"/>
        <v>0</v>
      </c>
    </row>
    <row r="317" spans="1:6" x14ac:dyDescent="0.2">
      <c r="A317" s="16" t="s">
        <v>476</v>
      </c>
      <c r="B317" s="16" t="s">
        <v>350</v>
      </c>
      <c r="C317" s="16">
        <v>3</v>
      </c>
      <c r="D317" s="16" t="s">
        <v>888</v>
      </c>
      <c r="E317" s="16">
        <v>3</v>
      </c>
      <c r="F317">
        <f t="shared" si="28"/>
        <v>0</v>
      </c>
    </row>
    <row r="318" spans="1:6" x14ac:dyDescent="0.2">
      <c r="A318" s="16" t="s">
        <v>476</v>
      </c>
      <c r="B318" s="16" t="s">
        <v>350</v>
      </c>
      <c r="C318" s="16">
        <v>3</v>
      </c>
      <c r="D318" s="16" t="s">
        <v>889</v>
      </c>
      <c r="E318" s="16">
        <v>4</v>
      </c>
      <c r="F318">
        <f t="shared" si="28"/>
        <v>0</v>
      </c>
    </row>
    <row r="319" spans="1:6" x14ac:dyDescent="0.2">
      <c r="A319" s="16"/>
      <c r="B319" s="16"/>
      <c r="C319" s="16"/>
      <c r="D319" s="16"/>
      <c r="E319" s="16"/>
      <c r="F319">
        <f t="shared" si="28"/>
        <v>0</v>
      </c>
    </row>
    <row r="320" spans="1:6" x14ac:dyDescent="0.2">
      <c r="A320" s="16" t="s">
        <v>476</v>
      </c>
      <c r="B320" s="16" t="s">
        <v>105</v>
      </c>
      <c r="C320" s="16">
        <v>0</v>
      </c>
      <c r="D320" s="16">
        <v>0</v>
      </c>
      <c r="E320" s="16"/>
      <c r="F320">
        <f t="shared" si="28"/>
        <v>0</v>
      </c>
    </row>
    <row r="321" spans="1:6" x14ac:dyDescent="0.2">
      <c r="A321" s="16" t="s">
        <v>476</v>
      </c>
      <c r="B321" s="16" t="s">
        <v>105</v>
      </c>
      <c r="C321" s="16">
        <v>3</v>
      </c>
      <c r="D321" s="16" t="s">
        <v>887</v>
      </c>
      <c r="E321" s="16">
        <v>1</v>
      </c>
      <c r="F321">
        <f t="shared" si="28"/>
        <v>0</v>
      </c>
    </row>
    <row r="322" spans="1:6" x14ac:dyDescent="0.2">
      <c r="A322" s="16" t="s">
        <v>476</v>
      </c>
      <c r="B322" s="16" t="s">
        <v>105</v>
      </c>
      <c r="C322" s="16">
        <v>3</v>
      </c>
      <c r="D322" s="16" t="s">
        <v>888</v>
      </c>
      <c r="E322" s="16">
        <v>2</v>
      </c>
      <c r="F322">
        <f t="shared" si="28"/>
        <v>0</v>
      </c>
    </row>
    <row r="323" spans="1:6" x14ac:dyDescent="0.2">
      <c r="A323" s="16" t="s">
        <v>476</v>
      </c>
      <c r="B323" s="16" t="s">
        <v>105</v>
      </c>
      <c r="C323" s="16">
        <v>3</v>
      </c>
      <c r="D323" s="16" t="s">
        <v>889</v>
      </c>
      <c r="E323" s="16">
        <v>3</v>
      </c>
      <c r="F323">
        <f t="shared" si="28"/>
        <v>0</v>
      </c>
    </row>
    <row r="324" spans="1:6" x14ac:dyDescent="0.2">
      <c r="A324" s="16" t="s">
        <v>476</v>
      </c>
      <c r="B324" s="16" t="s">
        <v>105</v>
      </c>
      <c r="C324" s="16">
        <v>3</v>
      </c>
      <c r="D324" s="16" t="s">
        <v>889</v>
      </c>
      <c r="E324" s="16">
        <v>4</v>
      </c>
      <c r="F324">
        <f t="shared" si="28"/>
        <v>0</v>
      </c>
    </row>
    <row r="325" spans="1:6" x14ac:dyDescent="0.2">
      <c r="A325" s="16" t="s">
        <v>476</v>
      </c>
      <c r="B325" s="16" t="s">
        <v>105</v>
      </c>
      <c r="C325" s="16">
        <v>3</v>
      </c>
      <c r="D325" s="16" t="s">
        <v>889</v>
      </c>
      <c r="E325" s="16">
        <v>5</v>
      </c>
      <c r="F325">
        <f t="shared" si="28"/>
        <v>0</v>
      </c>
    </row>
    <row r="326" spans="1:6" x14ac:dyDescent="0.2">
      <c r="A326" s="16"/>
      <c r="B326" s="16"/>
      <c r="C326" s="16"/>
      <c r="D326" s="16"/>
      <c r="E326" s="16"/>
      <c r="F326">
        <f t="shared" si="28"/>
        <v>0</v>
      </c>
    </row>
    <row r="327" spans="1:6" x14ac:dyDescent="0.2">
      <c r="A327" s="16" t="s">
        <v>476</v>
      </c>
      <c r="B327" s="16" t="s">
        <v>527</v>
      </c>
      <c r="C327" s="16">
        <v>0</v>
      </c>
      <c r="D327" s="16">
        <v>0</v>
      </c>
      <c r="E327" s="16"/>
      <c r="F327">
        <f t="shared" si="28"/>
        <v>0</v>
      </c>
    </row>
    <row r="328" spans="1:6" x14ac:dyDescent="0.2">
      <c r="A328" s="16" t="s">
        <v>476</v>
      </c>
      <c r="B328" s="16" t="s">
        <v>527</v>
      </c>
      <c r="C328" s="16">
        <v>3</v>
      </c>
      <c r="D328" s="16" t="s">
        <v>887</v>
      </c>
      <c r="E328" s="16">
        <v>1</v>
      </c>
      <c r="F328">
        <f t="shared" si="28"/>
        <v>0</v>
      </c>
    </row>
    <row r="329" spans="1:6" x14ac:dyDescent="0.2">
      <c r="A329" s="16" t="s">
        <v>476</v>
      </c>
      <c r="B329" s="16" t="s">
        <v>527</v>
      </c>
      <c r="C329" s="16">
        <v>3</v>
      </c>
      <c r="D329" s="16" t="s">
        <v>888</v>
      </c>
      <c r="E329" s="16">
        <v>2</v>
      </c>
      <c r="F329">
        <f t="shared" si="28"/>
        <v>0</v>
      </c>
    </row>
    <row r="330" spans="1:6" x14ac:dyDescent="0.2">
      <c r="A330" s="16" t="s">
        <v>476</v>
      </c>
      <c r="B330" s="16" t="s">
        <v>527</v>
      </c>
      <c r="C330" s="16">
        <v>3</v>
      </c>
      <c r="D330" s="16" t="s">
        <v>889</v>
      </c>
      <c r="E330" s="16">
        <v>3</v>
      </c>
      <c r="F330">
        <f t="shared" si="28"/>
        <v>0</v>
      </c>
    </row>
    <row r="331" spans="1:6" x14ac:dyDescent="0.2">
      <c r="A331" s="16"/>
      <c r="B331" s="16"/>
      <c r="C331" s="16"/>
      <c r="D331" s="16"/>
      <c r="E331" s="16"/>
      <c r="F331">
        <f t="shared" si="28"/>
        <v>0</v>
      </c>
    </row>
    <row r="332" spans="1:6" x14ac:dyDescent="0.2">
      <c r="A332" s="16" t="s">
        <v>476</v>
      </c>
      <c r="B332" s="16" t="s">
        <v>522</v>
      </c>
      <c r="C332" s="16">
        <v>0</v>
      </c>
      <c r="D332" s="16">
        <v>0</v>
      </c>
      <c r="E332" s="16"/>
      <c r="F332">
        <f t="shared" si="28"/>
        <v>0</v>
      </c>
    </row>
    <row r="333" spans="1:6" x14ac:dyDescent="0.2">
      <c r="A333" s="16" t="s">
        <v>476</v>
      </c>
      <c r="B333" s="16" t="s">
        <v>522</v>
      </c>
      <c r="C333" s="16">
        <v>3</v>
      </c>
      <c r="D333" s="16" t="s">
        <v>887</v>
      </c>
      <c r="E333" s="16">
        <v>1</v>
      </c>
      <c r="F333">
        <f t="shared" ref="F333:F354" si="29" xml:space="preserve"> COUNTA(G333:AK333)</f>
        <v>0</v>
      </c>
    </row>
    <row r="334" spans="1:6" x14ac:dyDescent="0.2">
      <c r="A334" s="16" t="s">
        <v>476</v>
      </c>
      <c r="B334" s="16" t="s">
        <v>522</v>
      </c>
      <c r="C334" s="16">
        <v>3</v>
      </c>
      <c r="D334" s="16" t="s">
        <v>888</v>
      </c>
      <c r="E334" s="16">
        <v>2</v>
      </c>
      <c r="F334">
        <f t="shared" si="29"/>
        <v>0</v>
      </c>
    </row>
    <row r="335" spans="1:6" x14ac:dyDescent="0.2">
      <c r="A335" s="16" t="s">
        <v>476</v>
      </c>
      <c r="B335" s="16" t="s">
        <v>522</v>
      </c>
      <c r="C335" s="16">
        <v>3</v>
      </c>
      <c r="D335" s="16" t="s">
        <v>889</v>
      </c>
      <c r="E335" s="16">
        <v>3</v>
      </c>
      <c r="F335">
        <f t="shared" si="29"/>
        <v>0</v>
      </c>
    </row>
    <row r="336" spans="1:6" x14ac:dyDescent="0.2">
      <c r="A336" s="16" t="s">
        <v>476</v>
      </c>
      <c r="B336" s="16" t="s">
        <v>522</v>
      </c>
      <c r="C336" s="16">
        <v>3</v>
      </c>
      <c r="D336" s="16" t="s">
        <v>889</v>
      </c>
      <c r="E336" s="16">
        <v>4</v>
      </c>
      <c r="F336">
        <f t="shared" si="29"/>
        <v>0</v>
      </c>
    </row>
    <row r="337" spans="1:6" x14ac:dyDescent="0.2">
      <c r="A337" s="16"/>
      <c r="B337" s="16"/>
      <c r="C337" s="16"/>
      <c r="D337" s="16"/>
      <c r="E337" s="16"/>
      <c r="F337">
        <f t="shared" si="29"/>
        <v>0</v>
      </c>
    </row>
    <row r="338" spans="1:6" x14ac:dyDescent="0.2">
      <c r="A338" s="16" t="s">
        <v>476</v>
      </c>
      <c r="B338" s="16" t="s">
        <v>764</v>
      </c>
      <c r="C338" s="16">
        <v>0</v>
      </c>
      <c r="D338" s="16">
        <v>0</v>
      </c>
      <c r="E338" s="16"/>
      <c r="F338">
        <f t="shared" si="29"/>
        <v>0</v>
      </c>
    </row>
    <row r="339" spans="1:6" x14ac:dyDescent="0.2">
      <c r="A339" s="16" t="s">
        <v>476</v>
      </c>
      <c r="B339" s="16" t="s">
        <v>764</v>
      </c>
      <c r="C339" s="16">
        <v>3</v>
      </c>
      <c r="D339" s="16" t="s">
        <v>887</v>
      </c>
      <c r="E339" s="16">
        <v>1</v>
      </c>
      <c r="F339">
        <f t="shared" si="29"/>
        <v>0</v>
      </c>
    </row>
    <row r="340" spans="1:6" x14ac:dyDescent="0.2">
      <c r="A340" s="16" t="s">
        <v>476</v>
      </c>
      <c r="B340" s="16" t="s">
        <v>764</v>
      </c>
      <c r="C340" s="16">
        <v>3</v>
      </c>
      <c r="D340" s="16" t="s">
        <v>888</v>
      </c>
      <c r="E340" s="16">
        <v>2</v>
      </c>
      <c r="F340">
        <f t="shared" si="29"/>
        <v>0</v>
      </c>
    </row>
    <row r="341" spans="1:6" x14ac:dyDescent="0.2">
      <c r="A341" s="16"/>
      <c r="B341" s="16"/>
      <c r="C341" s="16"/>
      <c r="D341" s="16"/>
      <c r="E341" s="16"/>
      <c r="F341">
        <f t="shared" si="29"/>
        <v>0</v>
      </c>
    </row>
    <row r="342" spans="1:6" x14ac:dyDescent="0.2">
      <c r="A342" s="16" t="s">
        <v>476</v>
      </c>
      <c r="B342" s="16" t="s">
        <v>852</v>
      </c>
      <c r="C342" s="16">
        <v>0</v>
      </c>
      <c r="D342" s="16">
        <v>0</v>
      </c>
      <c r="E342" s="16"/>
      <c r="F342">
        <f t="shared" si="29"/>
        <v>0</v>
      </c>
    </row>
    <row r="343" spans="1:6" x14ac:dyDescent="0.2">
      <c r="A343" s="16" t="s">
        <v>476</v>
      </c>
      <c r="B343" s="16" t="s">
        <v>852</v>
      </c>
      <c r="C343" s="16">
        <v>3</v>
      </c>
      <c r="D343" s="16" t="s">
        <v>887</v>
      </c>
      <c r="E343" s="16">
        <v>1</v>
      </c>
      <c r="F343">
        <f t="shared" si="29"/>
        <v>0</v>
      </c>
    </row>
    <row r="344" spans="1:6" x14ac:dyDescent="0.2">
      <c r="A344" s="16" t="s">
        <v>476</v>
      </c>
      <c r="B344" s="16" t="s">
        <v>852</v>
      </c>
      <c r="C344" s="16">
        <v>3</v>
      </c>
      <c r="D344" s="16" t="s">
        <v>887</v>
      </c>
      <c r="E344" s="16">
        <v>2</v>
      </c>
      <c r="F344">
        <f t="shared" si="29"/>
        <v>0</v>
      </c>
    </row>
    <row r="345" spans="1:6" x14ac:dyDescent="0.2">
      <c r="A345" s="16" t="s">
        <v>476</v>
      </c>
      <c r="B345" s="16" t="s">
        <v>852</v>
      </c>
      <c r="C345" s="16">
        <v>3</v>
      </c>
      <c r="D345" s="16" t="s">
        <v>888</v>
      </c>
      <c r="E345" s="16">
        <v>3</v>
      </c>
      <c r="F345">
        <f t="shared" si="29"/>
        <v>0</v>
      </c>
    </row>
    <row r="346" spans="1:6" x14ac:dyDescent="0.2">
      <c r="A346" s="16" t="s">
        <v>476</v>
      </c>
      <c r="B346" s="16" t="s">
        <v>852</v>
      </c>
      <c r="C346" s="16">
        <v>3</v>
      </c>
      <c r="D346" s="16" t="s">
        <v>889</v>
      </c>
      <c r="E346" s="16">
        <v>4</v>
      </c>
      <c r="F346">
        <f t="shared" si="29"/>
        <v>0</v>
      </c>
    </row>
    <row r="347" spans="1:6" x14ac:dyDescent="0.2">
      <c r="A347" s="16" t="s">
        <v>476</v>
      </c>
      <c r="B347" s="16" t="s">
        <v>852</v>
      </c>
      <c r="C347" s="16">
        <v>3</v>
      </c>
      <c r="D347" s="16" t="s">
        <v>889</v>
      </c>
      <c r="E347" s="16">
        <v>5</v>
      </c>
      <c r="F347">
        <f t="shared" si="29"/>
        <v>0</v>
      </c>
    </row>
    <row r="348" spans="1:6" x14ac:dyDescent="0.2">
      <c r="A348" s="16"/>
      <c r="B348" s="16"/>
      <c r="C348" s="16"/>
      <c r="D348" s="16"/>
      <c r="E348" s="16"/>
      <c r="F348">
        <f t="shared" si="29"/>
        <v>0</v>
      </c>
    </row>
    <row r="349" spans="1:6" x14ac:dyDescent="0.2">
      <c r="A349" s="16" t="s">
        <v>476</v>
      </c>
      <c r="B349" s="16" t="s">
        <v>158</v>
      </c>
      <c r="C349" s="16">
        <v>0</v>
      </c>
      <c r="D349" s="16">
        <v>0</v>
      </c>
      <c r="E349" s="16"/>
      <c r="F349">
        <f t="shared" si="29"/>
        <v>0</v>
      </c>
    </row>
    <row r="350" spans="1:6" x14ac:dyDescent="0.2">
      <c r="A350" s="16" t="s">
        <v>476</v>
      </c>
      <c r="B350" s="16" t="s">
        <v>158</v>
      </c>
      <c r="C350" s="16">
        <v>3</v>
      </c>
      <c r="D350" s="16" t="s">
        <v>887</v>
      </c>
      <c r="E350" s="16">
        <v>1</v>
      </c>
      <c r="F350">
        <f t="shared" si="29"/>
        <v>0</v>
      </c>
    </row>
    <row r="351" spans="1:6" x14ac:dyDescent="0.2">
      <c r="A351" s="16" t="s">
        <v>476</v>
      </c>
      <c r="B351" s="16" t="s">
        <v>158</v>
      </c>
      <c r="C351" s="16">
        <v>3</v>
      </c>
      <c r="D351" s="16" t="s">
        <v>888</v>
      </c>
      <c r="E351" s="16">
        <v>2</v>
      </c>
      <c r="F351">
        <f t="shared" si="29"/>
        <v>0</v>
      </c>
    </row>
    <row r="352" spans="1:6" x14ac:dyDescent="0.2">
      <c r="A352" s="16" t="s">
        <v>476</v>
      </c>
      <c r="B352" s="16" t="s">
        <v>158</v>
      </c>
      <c r="C352" s="16">
        <v>3</v>
      </c>
      <c r="D352" s="16" t="s">
        <v>889</v>
      </c>
      <c r="E352" s="16">
        <v>3</v>
      </c>
      <c r="F352">
        <f t="shared" si="29"/>
        <v>0</v>
      </c>
    </row>
    <row r="353" spans="1:6" x14ac:dyDescent="0.2">
      <c r="A353" s="16"/>
      <c r="B353" s="16"/>
      <c r="C353" s="16"/>
      <c r="D353" s="16"/>
      <c r="E353" s="16"/>
      <c r="F353">
        <f t="shared" si="29"/>
        <v>0</v>
      </c>
    </row>
    <row r="354" spans="1:6" x14ac:dyDescent="0.2">
      <c r="A354" s="16" t="s">
        <v>476</v>
      </c>
      <c r="B354" s="16" t="s">
        <v>457</v>
      </c>
      <c r="C354" s="16">
        <v>0</v>
      </c>
      <c r="D354" s="16">
        <v>0</v>
      </c>
      <c r="E354" s="16"/>
      <c r="F354">
        <f t="shared" si="29"/>
        <v>0</v>
      </c>
    </row>
    <row r="355" spans="1:6" x14ac:dyDescent="0.2">
      <c r="A355" s="16" t="s">
        <v>476</v>
      </c>
      <c r="B355" s="16" t="s">
        <v>457</v>
      </c>
      <c r="C355" s="16">
        <v>3</v>
      </c>
      <c r="D355" s="16" t="s">
        <v>887</v>
      </c>
      <c r="E355" s="16">
        <v>1</v>
      </c>
      <c r="F355">
        <f t="shared" ref="F355:F360" si="30" xml:space="preserve"> COUNTA(G355:AK355)</f>
        <v>0</v>
      </c>
    </row>
    <row r="356" spans="1:6" x14ac:dyDescent="0.2">
      <c r="A356" s="16" t="s">
        <v>476</v>
      </c>
      <c r="B356" s="16" t="s">
        <v>457</v>
      </c>
      <c r="C356" s="16">
        <v>3</v>
      </c>
      <c r="D356" s="16" t="s">
        <v>887</v>
      </c>
      <c r="E356" s="16">
        <v>2</v>
      </c>
      <c r="F356">
        <f t="shared" si="30"/>
        <v>0</v>
      </c>
    </row>
    <row r="357" spans="1:6" x14ac:dyDescent="0.2">
      <c r="A357" s="16" t="s">
        <v>476</v>
      </c>
      <c r="B357" s="16" t="s">
        <v>457</v>
      </c>
      <c r="C357" s="16">
        <v>3</v>
      </c>
      <c r="D357" s="16" t="s">
        <v>887</v>
      </c>
      <c r="E357" s="16">
        <v>3</v>
      </c>
      <c r="F357">
        <f t="shared" si="30"/>
        <v>0</v>
      </c>
    </row>
    <row r="358" spans="1:6" x14ac:dyDescent="0.2">
      <c r="A358" s="16" t="s">
        <v>476</v>
      </c>
      <c r="B358" s="16" t="s">
        <v>457</v>
      </c>
      <c r="C358" s="16">
        <v>3</v>
      </c>
      <c r="D358" s="16" t="s">
        <v>887</v>
      </c>
      <c r="E358" s="16">
        <v>4</v>
      </c>
      <c r="F358">
        <f t="shared" si="30"/>
        <v>0</v>
      </c>
    </row>
    <row r="359" spans="1:6" x14ac:dyDescent="0.2">
      <c r="A359" s="16" t="s">
        <v>476</v>
      </c>
      <c r="B359" s="16" t="s">
        <v>457</v>
      </c>
      <c r="C359" s="16">
        <v>3</v>
      </c>
      <c r="D359" s="16" t="s">
        <v>888</v>
      </c>
      <c r="E359" s="16">
        <v>5</v>
      </c>
      <c r="F359">
        <f t="shared" si="30"/>
        <v>0</v>
      </c>
    </row>
    <row r="360" spans="1:6" x14ac:dyDescent="0.2">
      <c r="A360" s="16" t="s">
        <v>476</v>
      </c>
      <c r="B360" s="16" t="s">
        <v>457</v>
      </c>
      <c r="C360" s="16">
        <v>3</v>
      </c>
      <c r="D360" s="16" t="s">
        <v>889</v>
      </c>
      <c r="E360" s="16">
        <v>6</v>
      </c>
      <c r="F360">
        <f t="shared" si="30"/>
        <v>0</v>
      </c>
    </row>
    <row r="361" spans="1:6" x14ac:dyDescent="0.2">
      <c r="A361" s="16"/>
      <c r="B361" s="16"/>
      <c r="C361" s="16"/>
      <c r="D361" s="16"/>
      <c r="E361" s="16"/>
      <c r="F361">
        <f xml:space="preserve"> COUNTA(G361:AK361)</f>
        <v>0</v>
      </c>
    </row>
    <row r="362" spans="1:6" x14ac:dyDescent="0.2">
      <c r="A362" s="16" t="s">
        <v>565</v>
      </c>
      <c r="B362" s="16" t="s">
        <v>684</v>
      </c>
      <c r="C362" s="16">
        <v>1</v>
      </c>
      <c r="D362" s="16">
        <v>2</v>
      </c>
      <c r="E362" s="16"/>
      <c r="F362">
        <f xml:space="preserve"> COUNTA(G362:AK362)</f>
        <v>0</v>
      </c>
    </row>
    <row r="363" spans="1:6" x14ac:dyDescent="0.2">
      <c r="A363" s="16" t="s">
        <v>565</v>
      </c>
      <c r="B363" s="16" t="s">
        <v>684</v>
      </c>
      <c r="C363" s="16">
        <v>1</v>
      </c>
      <c r="D363" s="16" t="s">
        <v>887</v>
      </c>
      <c r="E363" s="16">
        <v>1</v>
      </c>
      <c r="F363">
        <f t="shared" ref="F363:F371" si="31" xml:space="preserve"> COUNTA(G363:AK363)</f>
        <v>0</v>
      </c>
    </row>
    <row r="364" spans="1:6" x14ac:dyDescent="0.2">
      <c r="A364" s="16" t="s">
        <v>565</v>
      </c>
      <c r="B364" s="16" t="s">
        <v>684</v>
      </c>
      <c r="C364" s="16">
        <v>1</v>
      </c>
      <c r="D364" s="16" t="s">
        <v>887</v>
      </c>
      <c r="E364" s="16">
        <v>2</v>
      </c>
      <c r="F364">
        <f t="shared" si="31"/>
        <v>0</v>
      </c>
    </row>
    <row r="365" spans="1:6" x14ac:dyDescent="0.2">
      <c r="A365" s="16" t="s">
        <v>565</v>
      </c>
      <c r="B365" s="16" t="s">
        <v>684</v>
      </c>
      <c r="C365" s="16">
        <v>1</v>
      </c>
      <c r="D365" s="16" t="s">
        <v>888</v>
      </c>
      <c r="E365" s="16">
        <v>3</v>
      </c>
      <c r="F365">
        <f t="shared" si="31"/>
        <v>0</v>
      </c>
    </row>
    <row r="366" spans="1:6" x14ac:dyDescent="0.2">
      <c r="A366" s="16" t="s">
        <v>565</v>
      </c>
      <c r="B366" s="16" t="s">
        <v>684</v>
      </c>
      <c r="C366" s="16">
        <v>1</v>
      </c>
      <c r="D366" s="16" t="s">
        <v>887</v>
      </c>
      <c r="E366" s="16">
        <v>4</v>
      </c>
      <c r="F366">
        <f t="shared" si="31"/>
        <v>0</v>
      </c>
    </row>
    <row r="367" spans="1:6" x14ac:dyDescent="0.2">
      <c r="A367" s="16" t="s">
        <v>565</v>
      </c>
      <c r="B367" s="16" t="s">
        <v>684</v>
      </c>
      <c r="C367" s="16">
        <v>2</v>
      </c>
      <c r="D367" s="16" t="s">
        <v>887</v>
      </c>
      <c r="E367" s="16">
        <v>5</v>
      </c>
      <c r="F367">
        <f t="shared" si="31"/>
        <v>0</v>
      </c>
    </row>
    <row r="368" spans="1:6" x14ac:dyDescent="0.2">
      <c r="A368" s="16" t="s">
        <v>565</v>
      </c>
      <c r="B368" s="16" t="s">
        <v>684</v>
      </c>
      <c r="C368" s="16">
        <v>2</v>
      </c>
      <c r="D368" s="16" t="s">
        <v>887</v>
      </c>
      <c r="E368" s="16">
        <v>6</v>
      </c>
      <c r="F368">
        <f t="shared" si="31"/>
        <v>0</v>
      </c>
    </row>
    <row r="369" spans="1:6" x14ac:dyDescent="0.2">
      <c r="A369" s="16" t="s">
        <v>565</v>
      </c>
      <c r="B369" s="16" t="s">
        <v>684</v>
      </c>
      <c r="C369" s="16">
        <v>2</v>
      </c>
      <c r="D369" s="16" t="s">
        <v>887</v>
      </c>
      <c r="E369" s="16">
        <v>7</v>
      </c>
      <c r="F369">
        <f t="shared" si="31"/>
        <v>0</v>
      </c>
    </row>
    <row r="370" spans="1:6" x14ac:dyDescent="0.2">
      <c r="A370" s="16" t="s">
        <v>565</v>
      </c>
      <c r="B370" s="16" t="s">
        <v>684</v>
      </c>
      <c r="C370" s="16">
        <v>2</v>
      </c>
      <c r="D370" s="16" t="s">
        <v>887</v>
      </c>
      <c r="E370" s="16">
        <v>8</v>
      </c>
      <c r="F370">
        <f t="shared" si="31"/>
        <v>0</v>
      </c>
    </row>
    <row r="371" spans="1:6" x14ac:dyDescent="0.2">
      <c r="A371" s="16" t="s">
        <v>565</v>
      </c>
      <c r="B371" s="16" t="s">
        <v>684</v>
      </c>
      <c r="C371" s="16">
        <v>2</v>
      </c>
      <c r="D371" s="16" t="s">
        <v>888</v>
      </c>
      <c r="E371" s="16">
        <v>9</v>
      </c>
      <c r="F371">
        <f t="shared" si="31"/>
        <v>0</v>
      </c>
    </row>
    <row r="372" spans="1:6" x14ac:dyDescent="0.2">
      <c r="A372" s="16"/>
      <c r="B372" s="16"/>
      <c r="C372" s="16"/>
      <c r="D372" s="16"/>
      <c r="E372" s="16"/>
      <c r="F372">
        <f xml:space="preserve"> COUNTA(G372:AK372)</f>
        <v>0</v>
      </c>
    </row>
    <row r="373" spans="1:6" x14ac:dyDescent="0.2">
      <c r="A373" s="16" t="s">
        <v>565</v>
      </c>
      <c r="B373" s="16" t="s">
        <v>233</v>
      </c>
      <c r="C373" s="16">
        <v>1</v>
      </c>
      <c r="D373" s="16">
        <v>4</v>
      </c>
      <c r="E373" s="16"/>
      <c r="F373">
        <f xml:space="preserve"> COUNTA(G373:AK373)</f>
        <v>0</v>
      </c>
    </row>
    <row r="374" spans="1:6" x14ac:dyDescent="0.2">
      <c r="A374" s="16" t="s">
        <v>565</v>
      </c>
      <c r="B374" s="16" t="s">
        <v>233</v>
      </c>
      <c r="C374" s="16">
        <v>1</v>
      </c>
      <c r="D374" s="16" t="s">
        <v>887</v>
      </c>
      <c r="E374" s="16">
        <v>1</v>
      </c>
      <c r="F374">
        <f t="shared" ref="F374:F388" si="32" xml:space="preserve"> COUNTA(G374:AK374)</f>
        <v>0</v>
      </c>
    </row>
    <row r="375" spans="1:6" x14ac:dyDescent="0.2">
      <c r="A375" s="16" t="s">
        <v>565</v>
      </c>
      <c r="B375" s="16" t="s">
        <v>233</v>
      </c>
      <c r="C375" s="16">
        <v>1</v>
      </c>
      <c r="D375" s="16" t="s">
        <v>888</v>
      </c>
      <c r="E375" s="16">
        <v>2</v>
      </c>
      <c r="F375">
        <f t="shared" si="32"/>
        <v>0</v>
      </c>
    </row>
    <row r="376" spans="1:6" x14ac:dyDescent="0.2">
      <c r="A376" s="16" t="s">
        <v>565</v>
      </c>
      <c r="B376" s="16" t="s">
        <v>233</v>
      </c>
      <c r="C376" s="16">
        <v>2</v>
      </c>
      <c r="D376" s="16" t="s">
        <v>887</v>
      </c>
      <c r="E376" s="16">
        <v>3</v>
      </c>
      <c r="F376">
        <f t="shared" si="32"/>
        <v>0</v>
      </c>
    </row>
    <row r="377" spans="1:6" x14ac:dyDescent="0.2">
      <c r="A377" s="16" t="s">
        <v>565</v>
      </c>
      <c r="B377" s="16" t="s">
        <v>233</v>
      </c>
      <c r="C377" s="16">
        <v>2</v>
      </c>
      <c r="D377" s="16" t="s">
        <v>887</v>
      </c>
      <c r="E377" s="16">
        <v>4</v>
      </c>
      <c r="F377">
        <f t="shared" si="32"/>
        <v>0</v>
      </c>
    </row>
    <row r="378" spans="1:6" x14ac:dyDescent="0.2">
      <c r="A378" s="16" t="s">
        <v>565</v>
      </c>
      <c r="B378" s="16" t="s">
        <v>233</v>
      </c>
      <c r="C378" s="16">
        <v>2</v>
      </c>
      <c r="D378" s="16" t="s">
        <v>887</v>
      </c>
      <c r="E378" s="16">
        <v>5</v>
      </c>
      <c r="F378">
        <f t="shared" si="32"/>
        <v>0</v>
      </c>
    </row>
    <row r="379" spans="1:6" x14ac:dyDescent="0.2">
      <c r="A379" s="16"/>
      <c r="B379" s="16"/>
      <c r="C379" s="16"/>
      <c r="D379" s="16"/>
      <c r="E379" s="16"/>
      <c r="F379">
        <f t="shared" si="32"/>
        <v>0</v>
      </c>
    </row>
    <row r="380" spans="1:6" x14ac:dyDescent="0.2">
      <c r="A380" s="16" t="s">
        <v>565</v>
      </c>
      <c r="B380" s="16" t="s">
        <v>738</v>
      </c>
      <c r="C380" s="16">
        <v>0</v>
      </c>
      <c r="D380" s="16">
        <v>0</v>
      </c>
      <c r="E380" s="16"/>
      <c r="F380">
        <f t="shared" si="32"/>
        <v>0</v>
      </c>
    </row>
    <row r="381" spans="1:6" x14ac:dyDescent="0.2">
      <c r="A381" s="16" t="s">
        <v>565</v>
      </c>
      <c r="B381" s="16" t="s">
        <v>738</v>
      </c>
      <c r="C381" s="16">
        <v>3</v>
      </c>
      <c r="D381" s="16" t="s">
        <v>887</v>
      </c>
      <c r="E381" s="16">
        <v>1</v>
      </c>
      <c r="F381">
        <f t="shared" si="32"/>
        <v>0</v>
      </c>
    </row>
    <row r="382" spans="1:6" x14ac:dyDescent="0.2">
      <c r="A382" s="16" t="s">
        <v>565</v>
      </c>
      <c r="B382" s="16" t="s">
        <v>738</v>
      </c>
      <c r="C382" s="16">
        <v>3</v>
      </c>
      <c r="D382" s="16" t="s">
        <v>887</v>
      </c>
      <c r="E382" s="16">
        <v>2</v>
      </c>
      <c r="F382">
        <f t="shared" si="32"/>
        <v>0</v>
      </c>
    </row>
    <row r="383" spans="1:6" x14ac:dyDescent="0.2">
      <c r="A383" s="16" t="s">
        <v>565</v>
      </c>
      <c r="B383" s="16" t="s">
        <v>738</v>
      </c>
      <c r="C383" s="16">
        <v>3</v>
      </c>
      <c r="D383" s="16" t="s">
        <v>887</v>
      </c>
      <c r="E383" s="16">
        <v>3</v>
      </c>
      <c r="F383">
        <f t="shared" si="32"/>
        <v>0</v>
      </c>
    </row>
    <row r="384" spans="1:6" x14ac:dyDescent="0.2">
      <c r="A384" s="16" t="s">
        <v>565</v>
      </c>
      <c r="B384" s="16" t="s">
        <v>738</v>
      </c>
      <c r="C384" s="16">
        <v>3</v>
      </c>
      <c r="D384" s="16" t="s">
        <v>887</v>
      </c>
      <c r="E384" s="16">
        <v>4</v>
      </c>
      <c r="F384">
        <f t="shared" si="32"/>
        <v>0</v>
      </c>
    </row>
    <row r="385" spans="1:6" x14ac:dyDescent="0.2">
      <c r="A385" s="16" t="s">
        <v>565</v>
      </c>
      <c r="B385" s="16" t="s">
        <v>738</v>
      </c>
      <c r="C385" s="16">
        <v>3</v>
      </c>
      <c r="D385" s="16" t="s">
        <v>887</v>
      </c>
      <c r="E385" s="16">
        <v>5</v>
      </c>
      <c r="F385">
        <f t="shared" si="32"/>
        <v>0</v>
      </c>
    </row>
    <row r="386" spans="1:6" x14ac:dyDescent="0.2">
      <c r="A386" s="16" t="s">
        <v>565</v>
      </c>
      <c r="B386" s="16" t="s">
        <v>738</v>
      </c>
      <c r="C386" s="16">
        <v>3</v>
      </c>
      <c r="D386" s="16" t="s">
        <v>887</v>
      </c>
      <c r="E386" s="16">
        <v>6</v>
      </c>
      <c r="F386">
        <f t="shared" si="32"/>
        <v>0</v>
      </c>
    </row>
    <row r="387" spans="1:6" x14ac:dyDescent="0.2">
      <c r="A387" s="16" t="s">
        <v>565</v>
      </c>
      <c r="B387" s="16" t="s">
        <v>738</v>
      </c>
      <c r="C387" s="16">
        <v>3</v>
      </c>
      <c r="D387" s="16" t="s">
        <v>887</v>
      </c>
      <c r="E387" s="16">
        <v>7</v>
      </c>
      <c r="F387">
        <f t="shared" si="32"/>
        <v>0</v>
      </c>
    </row>
    <row r="388" spans="1:6" x14ac:dyDescent="0.2">
      <c r="A388" s="16" t="s">
        <v>565</v>
      </c>
      <c r="B388" s="16" t="s">
        <v>738</v>
      </c>
      <c r="C388" s="16">
        <v>3</v>
      </c>
      <c r="D388" s="16" t="s">
        <v>887</v>
      </c>
      <c r="E388" s="16">
        <v>8</v>
      </c>
      <c r="F388">
        <f t="shared" si="32"/>
        <v>0</v>
      </c>
    </row>
    <row r="389" spans="1:6" x14ac:dyDescent="0.2">
      <c r="A389" s="16"/>
      <c r="B389" s="16"/>
      <c r="C389" s="16"/>
      <c r="D389" s="16"/>
      <c r="E389" s="16"/>
      <c r="F389">
        <f xml:space="preserve"> COUNTA(G389:AK389)</f>
        <v>0</v>
      </c>
    </row>
    <row r="390" spans="1:6" x14ac:dyDescent="0.2">
      <c r="A390" s="16" t="s">
        <v>568</v>
      </c>
      <c r="B390" s="16" t="s">
        <v>847</v>
      </c>
      <c r="C390" s="16">
        <v>0</v>
      </c>
      <c r="D390" s="16">
        <v>0</v>
      </c>
      <c r="E390" s="16"/>
      <c r="F390">
        <f xml:space="preserve"> COUNTA(G390:AK390)</f>
        <v>0</v>
      </c>
    </row>
    <row r="391" spans="1:6" x14ac:dyDescent="0.2">
      <c r="A391" s="16" t="s">
        <v>568</v>
      </c>
      <c r="B391" s="16" t="s">
        <v>847</v>
      </c>
      <c r="C391" s="16">
        <v>3</v>
      </c>
      <c r="D391" s="16" t="s">
        <v>887</v>
      </c>
      <c r="E391" s="16">
        <v>1</v>
      </c>
      <c r="F391">
        <f t="shared" ref="F391:F396" si="33" xml:space="preserve"> COUNTA(G391:AK391)</f>
        <v>0</v>
      </c>
    </row>
    <row r="392" spans="1:6" x14ac:dyDescent="0.2">
      <c r="A392" s="16" t="s">
        <v>568</v>
      </c>
      <c r="B392" s="16" t="s">
        <v>847</v>
      </c>
      <c r="C392" s="16">
        <v>3</v>
      </c>
      <c r="D392" s="16" t="s">
        <v>887</v>
      </c>
      <c r="E392" s="16">
        <v>2</v>
      </c>
      <c r="F392">
        <f t="shared" si="33"/>
        <v>0</v>
      </c>
    </row>
    <row r="393" spans="1:6" x14ac:dyDescent="0.2">
      <c r="A393" s="16" t="s">
        <v>568</v>
      </c>
      <c r="B393" s="16" t="s">
        <v>847</v>
      </c>
      <c r="C393" s="16">
        <v>3</v>
      </c>
      <c r="D393" s="16" t="s">
        <v>887</v>
      </c>
      <c r="E393" s="16">
        <v>3</v>
      </c>
      <c r="F393">
        <f t="shared" si="33"/>
        <v>0</v>
      </c>
    </row>
    <row r="394" spans="1:6" x14ac:dyDescent="0.2">
      <c r="A394" s="16" t="s">
        <v>568</v>
      </c>
      <c r="B394" s="16" t="s">
        <v>847</v>
      </c>
      <c r="C394" s="16">
        <v>3</v>
      </c>
      <c r="D394" s="16" t="s">
        <v>887</v>
      </c>
      <c r="E394" s="16">
        <v>4</v>
      </c>
      <c r="F394">
        <f t="shared" si="33"/>
        <v>0</v>
      </c>
    </row>
    <row r="395" spans="1:6" x14ac:dyDescent="0.2">
      <c r="A395" s="16" t="s">
        <v>568</v>
      </c>
      <c r="B395" s="16" t="s">
        <v>847</v>
      </c>
      <c r="C395" s="16">
        <v>3</v>
      </c>
      <c r="D395" s="16" t="s">
        <v>889</v>
      </c>
      <c r="E395" s="16">
        <v>5</v>
      </c>
      <c r="F395">
        <f t="shared" si="33"/>
        <v>0</v>
      </c>
    </row>
    <row r="396" spans="1:6" x14ac:dyDescent="0.2">
      <c r="A396" s="16" t="s">
        <v>568</v>
      </c>
      <c r="B396" s="16" t="s">
        <v>847</v>
      </c>
      <c r="C396" s="16">
        <v>3</v>
      </c>
      <c r="D396" s="16" t="s">
        <v>887</v>
      </c>
      <c r="E396" s="16">
        <v>6</v>
      </c>
      <c r="F396">
        <f t="shared" si="33"/>
        <v>0</v>
      </c>
    </row>
    <row r="397" spans="1:6" x14ac:dyDescent="0.2">
      <c r="A397" s="16"/>
      <c r="B397" s="16"/>
      <c r="C397" s="16"/>
      <c r="D397" s="16"/>
      <c r="E397" s="16"/>
      <c r="F397">
        <f xml:space="preserve"> COUNTA(G397:AK397)</f>
        <v>0</v>
      </c>
    </row>
    <row r="398" spans="1:6" x14ac:dyDescent="0.2">
      <c r="A398" s="16" t="s">
        <v>565</v>
      </c>
      <c r="B398" s="16" t="s">
        <v>707</v>
      </c>
      <c r="C398" s="16">
        <v>0</v>
      </c>
      <c r="D398" s="16">
        <v>0</v>
      </c>
      <c r="E398" s="16"/>
      <c r="F398">
        <f xml:space="preserve"> COUNTA(G398:AK398)</f>
        <v>0</v>
      </c>
    </row>
    <row r="399" spans="1:6" x14ac:dyDescent="0.2">
      <c r="A399" s="16" t="s">
        <v>565</v>
      </c>
      <c r="B399" s="16" t="s">
        <v>707</v>
      </c>
      <c r="C399" s="16">
        <v>3</v>
      </c>
      <c r="D399" s="16" t="s">
        <v>887</v>
      </c>
      <c r="E399" s="16">
        <v>1</v>
      </c>
      <c r="F399">
        <f t="shared" ref="F399:F416" si="34" xml:space="preserve"> COUNTA(G399:AK399)</f>
        <v>0</v>
      </c>
    </row>
    <row r="400" spans="1:6" x14ac:dyDescent="0.2">
      <c r="A400" s="16" t="s">
        <v>565</v>
      </c>
      <c r="B400" s="16" t="s">
        <v>707</v>
      </c>
      <c r="C400" s="16">
        <v>3</v>
      </c>
      <c r="D400" s="16" t="s">
        <v>887</v>
      </c>
      <c r="E400" s="16">
        <v>2</v>
      </c>
      <c r="F400">
        <f t="shared" si="34"/>
        <v>0</v>
      </c>
    </row>
    <row r="401" spans="1:6" x14ac:dyDescent="0.2">
      <c r="A401" s="16" t="s">
        <v>565</v>
      </c>
      <c r="B401" s="16" t="s">
        <v>707</v>
      </c>
      <c r="C401" s="16">
        <v>3</v>
      </c>
      <c r="D401" s="16" t="s">
        <v>887</v>
      </c>
      <c r="E401" s="16">
        <v>3</v>
      </c>
      <c r="F401">
        <f t="shared" si="34"/>
        <v>0</v>
      </c>
    </row>
    <row r="402" spans="1:6" x14ac:dyDescent="0.2">
      <c r="A402" s="16" t="s">
        <v>565</v>
      </c>
      <c r="B402" s="16" t="s">
        <v>707</v>
      </c>
      <c r="C402" s="16">
        <v>3</v>
      </c>
      <c r="D402" s="16" t="s">
        <v>887</v>
      </c>
      <c r="E402" s="16">
        <v>4</v>
      </c>
      <c r="F402">
        <f t="shared" si="34"/>
        <v>0</v>
      </c>
    </row>
    <row r="403" spans="1:6" x14ac:dyDescent="0.2">
      <c r="A403" s="16" t="s">
        <v>565</v>
      </c>
      <c r="B403" s="16" t="s">
        <v>707</v>
      </c>
      <c r="C403" s="16">
        <v>3</v>
      </c>
      <c r="D403" s="16" t="s">
        <v>887</v>
      </c>
      <c r="E403" s="16">
        <v>5</v>
      </c>
      <c r="F403">
        <f t="shared" si="34"/>
        <v>0</v>
      </c>
    </row>
    <row r="404" spans="1:6" x14ac:dyDescent="0.2">
      <c r="A404" s="16"/>
      <c r="B404" s="16"/>
      <c r="C404" s="16"/>
      <c r="D404" s="16"/>
      <c r="E404" s="16"/>
      <c r="F404">
        <f t="shared" si="34"/>
        <v>0</v>
      </c>
    </row>
    <row r="405" spans="1:6" x14ac:dyDescent="0.2">
      <c r="A405" s="16" t="s">
        <v>565</v>
      </c>
      <c r="B405" s="16" t="s">
        <v>360</v>
      </c>
      <c r="C405" s="16">
        <v>0</v>
      </c>
      <c r="D405" s="16">
        <v>0</v>
      </c>
      <c r="E405" s="16"/>
      <c r="F405">
        <f t="shared" si="34"/>
        <v>0</v>
      </c>
    </row>
    <row r="406" spans="1:6" x14ac:dyDescent="0.2">
      <c r="A406" s="16" t="s">
        <v>565</v>
      </c>
      <c r="B406" s="16" t="s">
        <v>360</v>
      </c>
      <c r="C406" s="16">
        <v>3</v>
      </c>
      <c r="D406" s="16" t="s">
        <v>887</v>
      </c>
      <c r="E406" s="16">
        <v>1</v>
      </c>
      <c r="F406">
        <f t="shared" si="34"/>
        <v>0</v>
      </c>
    </row>
    <row r="407" spans="1:6" x14ac:dyDescent="0.2">
      <c r="A407" s="16" t="s">
        <v>565</v>
      </c>
      <c r="B407" s="16" t="s">
        <v>360</v>
      </c>
      <c r="C407" s="16">
        <v>3</v>
      </c>
      <c r="D407" s="16" t="s">
        <v>887</v>
      </c>
      <c r="E407" s="16">
        <v>2</v>
      </c>
      <c r="F407">
        <f t="shared" si="34"/>
        <v>0</v>
      </c>
    </row>
    <row r="408" spans="1:6" x14ac:dyDescent="0.2">
      <c r="A408" s="16" t="s">
        <v>565</v>
      </c>
      <c r="B408" s="16" t="s">
        <v>360</v>
      </c>
      <c r="C408" s="16">
        <v>3</v>
      </c>
      <c r="D408" s="16" t="s">
        <v>887</v>
      </c>
      <c r="E408" s="16">
        <v>3</v>
      </c>
      <c r="F408">
        <f t="shared" si="34"/>
        <v>0</v>
      </c>
    </row>
    <row r="409" spans="1:6" x14ac:dyDescent="0.2">
      <c r="A409" s="16" t="s">
        <v>565</v>
      </c>
      <c r="B409" s="16" t="s">
        <v>360</v>
      </c>
      <c r="C409" s="16">
        <v>3</v>
      </c>
      <c r="D409" s="16" t="s">
        <v>887</v>
      </c>
      <c r="E409" s="16">
        <v>4</v>
      </c>
      <c r="F409">
        <f t="shared" si="34"/>
        <v>0</v>
      </c>
    </row>
    <row r="410" spans="1:6" x14ac:dyDescent="0.2">
      <c r="A410" s="16" t="s">
        <v>565</v>
      </c>
      <c r="B410" s="16" t="s">
        <v>360</v>
      </c>
      <c r="C410" s="16">
        <v>3</v>
      </c>
      <c r="D410" s="16" t="s">
        <v>888</v>
      </c>
      <c r="E410" s="16">
        <v>5</v>
      </c>
      <c r="F410">
        <f t="shared" si="34"/>
        <v>0</v>
      </c>
    </row>
    <row r="411" spans="1:6" x14ac:dyDescent="0.2">
      <c r="A411" s="16" t="s">
        <v>565</v>
      </c>
      <c r="B411" s="16" t="s">
        <v>360</v>
      </c>
      <c r="C411" s="16">
        <v>3</v>
      </c>
      <c r="D411" s="16" t="s">
        <v>887</v>
      </c>
      <c r="E411" s="16">
        <v>6</v>
      </c>
      <c r="F411">
        <f t="shared" si="34"/>
        <v>0</v>
      </c>
    </row>
    <row r="412" spans="1:6" x14ac:dyDescent="0.2">
      <c r="A412" s="16" t="s">
        <v>565</v>
      </c>
      <c r="B412" s="16" t="s">
        <v>360</v>
      </c>
      <c r="C412" s="16">
        <v>3</v>
      </c>
      <c r="D412" s="16" t="s">
        <v>888</v>
      </c>
      <c r="E412" s="16">
        <v>7</v>
      </c>
      <c r="F412">
        <f t="shared" si="34"/>
        <v>0</v>
      </c>
    </row>
    <row r="413" spans="1:6" x14ac:dyDescent="0.2">
      <c r="A413" s="16" t="s">
        <v>565</v>
      </c>
      <c r="B413" s="16" t="s">
        <v>360</v>
      </c>
      <c r="C413" s="16">
        <v>3</v>
      </c>
      <c r="D413" s="16" t="s">
        <v>888</v>
      </c>
      <c r="E413" s="16">
        <v>8</v>
      </c>
      <c r="F413">
        <f t="shared" si="34"/>
        <v>0</v>
      </c>
    </row>
    <row r="414" spans="1:6" x14ac:dyDescent="0.2">
      <c r="A414" s="16" t="s">
        <v>565</v>
      </c>
      <c r="B414" s="16" t="s">
        <v>360</v>
      </c>
      <c r="C414" s="16">
        <v>3</v>
      </c>
      <c r="D414" s="16" t="s">
        <v>888</v>
      </c>
      <c r="E414" s="16">
        <v>9</v>
      </c>
      <c r="F414">
        <f t="shared" si="34"/>
        <v>0</v>
      </c>
    </row>
    <row r="415" spans="1:6" x14ac:dyDescent="0.2">
      <c r="A415" s="16" t="s">
        <v>565</v>
      </c>
      <c r="B415" s="16" t="s">
        <v>360</v>
      </c>
      <c r="C415" s="16">
        <v>3</v>
      </c>
      <c r="D415" s="16" t="s">
        <v>887</v>
      </c>
      <c r="E415" s="16">
        <v>10</v>
      </c>
      <c r="F415">
        <f t="shared" si="34"/>
        <v>0</v>
      </c>
    </row>
    <row r="416" spans="1:6" x14ac:dyDescent="0.2">
      <c r="A416" s="16" t="s">
        <v>565</v>
      </c>
      <c r="B416" s="16" t="s">
        <v>360</v>
      </c>
      <c r="C416" s="16">
        <v>3</v>
      </c>
      <c r="D416" s="16" t="s">
        <v>889</v>
      </c>
      <c r="E416" s="16">
        <v>11</v>
      </c>
      <c r="F416">
        <f t="shared" si="34"/>
        <v>0</v>
      </c>
    </row>
    <row r="417" spans="1:6" x14ac:dyDescent="0.2">
      <c r="A417" s="16"/>
      <c r="B417" s="16"/>
      <c r="C417" s="16"/>
      <c r="D417" s="16"/>
      <c r="E417" s="16"/>
      <c r="F417">
        <f xml:space="preserve"> COUNTA(G417:AK417)</f>
        <v>0</v>
      </c>
    </row>
    <row r="418" spans="1:6" x14ac:dyDescent="0.2">
      <c r="A418" s="16" t="s">
        <v>565</v>
      </c>
      <c r="B418" s="16" t="s">
        <v>518</v>
      </c>
      <c r="C418" s="16">
        <v>0</v>
      </c>
      <c r="D418" s="16">
        <v>0</v>
      </c>
      <c r="E418" s="16"/>
      <c r="F418">
        <f xml:space="preserve"> COUNTA(G418:AK418)</f>
        <v>0</v>
      </c>
    </row>
    <row r="419" spans="1:6" x14ac:dyDescent="0.2">
      <c r="A419" s="16" t="s">
        <v>565</v>
      </c>
      <c r="B419" s="16" t="s">
        <v>518</v>
      </c>
      <c r="C419" s="16">
        <v>3</v>
      </c>
      <c r="D419" s="16" t="s">
        <v>887</v>
      </c>
      <c r="E419" s="16">
        <v>1</v>
      </c>
      <c r="F419">
        <f t="shared" ref="F419:F424" si="35" xml:space="preserve"> COUNTA(G419:AK419)</f>
        <v>0</v>
      </c>
    </row>
    <row r="420" spans="1:6" x14ac:dyDescent="0.2">
      <c r="A420" s="16" t="s">
        <v>565</v>
      </c>
      <c r="B420" s="16" t="s">
        <v>518</v>
      </c>
      <c r="C420" s="16">
        <v>3</v>
      </c>
      <c r="D420" s="16" t="s">
        <v>887</v>
      </c>
      <c r="E420" s="16">
        <v>2</v>
      </c>
      <c r="F420">
        <f t="shared" si="35"/>
        <v>0</v>
      </c>
    </row>
    <row r="421" spans="1:6" x14ac:dyDescent="0.2">
      <c r="A421" s="16" t="s">
        <v>565</v>
      </c>
      <c r="B421" s="16" t="s">
        <v>518</v>
      </c>
      <c r="C421" s="16">
        <v>3</v>
      </c>
      <c r="D421" s="16" t="s">
        <v>887</v>
      </c>
      <c r="E421" s="16">
        <v>3</v>
      </c>
      <c r="F421">
        <f t="shared" si="35"/>
        <v>0</v>
      </c>
    </row>
    <row r="422" spans="1:6" x14ac:dyDescent="0.2">
      <c r="A422" s="16" t="s">
        <v>565</v>
      </c>
      <c r="B422" s="16" t="s">
        <v>518</v>
      </c>
      <c r="C422" s="16">
        <v>3</v>
      </c>
      <c r="D422" s="16" t="s">
        <v>887</v>
      </c>
      <c r="E422" s="16">
        <v>4</v>
      </c>
      <c r="F422">
        <f t="shared" si="35"/>
        <v>0</v>
      </c>
    </row>
    <row r="423" spans="1:6" x14ac:dyDescent="0.2">
      <c r="A423" s="16" t="s">
        <v>565</v>
      </c>
      <c r="B423" s="16" t="s">
        <v>518</v>
      </c>
      <c r="C423" s="16">
        <v>3</v>
      </c>
      <c r="D423" s="16" t="s">
        <v>887</v>
      </c>
      <c r="E423" s="16">
        <v>5</v>
      </c>
      <c r="F423">
        <f t="shared" si="35"/>
        <v>0</v>
      </c>
    </row>
    <row r="424" spans="1:6" x14ac:dyDescent="0.2">
      <c r="A424" s="16" t="s">
        <v>565</v>
      </c>
      <c r="B424" s="16" t="s">
        <v>518</v>
      </c>
      <c r="C424" s="16">
        <v>3</v>
      </c>
      <c r="D424" s="16" t="s">
        <v>887</v>
      </c>
      <c r="E424" s="16">
        <v>6</v>
      </c>
      <c r="F424">
        <f t="shared" si="35"/>
        <v>0</v>
      </c>
    </row>
    <row r="425" spans="1:6" x14ac:dyDescent="0.2">
      <c r="A425" s="16"/>
      <c r="B425" s="16"/>
      <c r="C425" s="16"/>
      <c r="D425" s="16"/>
      <c r="E425" s="16"/>
      <c r="F425">
        <f xml:space="preserve"> COUNTA(G425:AK425)</f>
        <v>0</v>
      </c>
    </row>
    <row r="426" spans="1:6" x14ac:dyDescent="0.2">
      <c r="A426" s="16" t="s">
        <v>565</v>
      </c>
      <c r="B426" s="16" t="s">
        <v>463</v>
      </c>
      <c r="C426" s="16">
        <v>0</v>
      </c>
      <c r="D426" s="16">
        <v>0</v>
      </c>
      <c r="E426" s="16"/>
      <c r="F426">
        <f xml:space="preserve"> COUNTA(G426:AK426)</f>
        <v>0</v>
      </c>
    </row>
    <row r="427" spans="1:6" x14ac:dyDescent="0.2">
      <c r="A427" s="16" t="s">
        <v>565</v>
      </c>
      <c r="B427" s="16" t="s">
        <v>463</v>
      </c>
      <c r="C427" s="16">
        <v>3</v>
      </c>
      <c r="D427" s="16" t="s">
        <v>887</v>
      </c>
      <c r="E427" s="16">
        <v>1</v>
      </c>
      <c r="F427">
        <f t="shared" ref="F427:F446" si="36" xml:space="preserve"> COUNTA(G427:AK427)</f>
        <v>0</v>
      </c>
    </row>
    <row r="428" spans="1:6" x14ac:dyDescent="0.2">
      <c r="A428" s="16" t="s">
        <v>565</v>
      </c>
      <c r="B428" s="16" t="s">
        <v>463</v>
      </c>
      <c r="C428" s="16">
        <v>3</v>
      </c>
      <c r="D428" s="16" t="s">
        <v>888</v>
      </c>
      <c r="E428" s="16">
        <v>2</v>
      </c>
      <c r="F428">
        <f t="shared" si="36"/>
        <v>0</v>
      </c>
    </row>
    <row r="429" spans="1:6" x14ac:dyDescent="0.2">
      <c r="A429" s="16" t="s">
        <v>565</v>
      </c>
      <c r="B429" s="16" t="s">
        <v>463</v>
      </c>
      <c r="C429" s="16">
        <v>3</v>
      </c>
      <c r="D429" s="16" t="s">
        <v>888</v>
      </c>
      <c r="E429" s="16">
        <v>3</v>
      </c>
      <c r="F429">
        <f t="shared" si="36"/>
        <v>0</v>
      </c>
    </row>
    <row r="430" spans="1:6" x14ac:dyDescent="0.2">
      <c r="A430" s="16" t="s">
        <v>565</v>
      </c>
      <c r="B430" s="16" t="s">
        <v>463</v>
      </c>
      <c r="C430" s="16">
        <v>3</v>
      </c>
      <c r="D430" s="16" t="s">
        <v>887</v>
      </c>
      <c r="E430" s="16">
        <v>4</v>
      </c>
      <c r="F430">
        <f t="shared" si="36"/>
        <v>0</v>
      </c>
    </row>
    <row r="431" spans="1:6" x14ac:dyDescent="0.2">
      <c r="A431" s="16" t="s">
        <v>565</v>
      </c>
      <c r="B431" s="16" t="s">
        <v>463</v>
      </c>
      <c r="C431" s="16">
        <v>3</v>
      </c>
      <c r="D431" s="16" t="s">
        <v>888</v>
      </c>
      <c r="E431" s="16">
        <v>5</v>
      </c>
      <c r="F431">
        <f t="shared" si="36"/>
        <v>0</v>
      </c>
    </row>
    <row r="432" spans="1:6" x14ac:dyDescent="0.2">
      <c r="A432" s="16"/>
      <c r="B432" s="16"/>
      <c r="C432" s="16"/>
      <c r="D432" s="16"/>
      <c r="E432" s="16"/>
      <c r="F432">
        <f t="shared" si="36"/>
        <v>0</v>
      </c>
    </row>
    <row r="433" spans="1:33" x14ac:dyDescent="0.2">
      <c r="A433" s="16" t="s">
        <v>558</v>
      </c>
      <c r="B433" s="16" t="s">
        <v>199</v>
      </c>
      <c r="C433" s="16">
        <v>1</v>
      </c>
      <c r="D433" s="16">
        <v>2</v>
      </c>
      <c r="E433" s="16"/>
      <c r="F433">
        <f t="shared" si="36"/>
        <v>0</v>
      </c>
    </row>
    <row r="434" spans="1:33" x14ac:dyDescent="0.2">
      <c r="A434" s="16" t="s">
        <v>558</v>
      </c>
      <c r="B434" s="16" t="s">
        <v>199</v>
      </c>
      <c r="C434" s="16">
        <v>1</v>
      </c>
      <c r="D434" s="16" t="s">
        <v>887</v>
      </c>
      <c r="E434" s="16">
        <v>1</v>
      </c>
      <c r="F434">
        <f t="shared" si="36"/>
        <v>0</v>
      </c>
    </row>
    <row r="435" spans="1:33" x14ac:dyDescent="0.2">
      <c r="A435" s="16" t="s">
        <v>558</v>
      </c>
      <c r="B435" s="16" t="s">
        <v>199</v>
      </c>
      <c r="C435" s="16">
        <v>1</v>
      </c>
      <c r="D435" s="16" t="s">
        <v>889</v>
      </c>
      <c r="E435" s="16">
        <v>2</v>
      </c>
      <c r="F435">
        <f t="shared" si="36"/>
        <v>0</v>
      </c>
    </row>
    <row r="436" spans="1:33" x14ac:dyDescent="0.2">
      <c r="A436" s="16" t="s">
        <v>558</v>
      </c>
      <c r="B436" s="16" t="s">
        <v>199</v>
      </c>
      <c r="C436" s="16">
        <v>1</v>
      </c>
      <c r="D436" s="16" t="s">
        <v>887</v>
      </c>
      <c r="E436" s="16">
        <v>3</v>
      </c>
      <c r="F436">
        <f t="shared" si="36"/>
        <v>1</v>
      </c>
      <c r="AG436" t="s">
        <v>1252</v>
      </c>
    </row>
    <row r="437" spans="1:33" x14ac:dyDescent="0.2">
      <c r="A437" s="16" t="s">
        <v>558</v>
      </c>
      <c r="B437" s="16" t="s">
        <v>199</v>
      </c>
      <c r="C437" s="16">
        <v>1</v>
      </c>
      <c r="D437" s="16" t="s">
        <v>889</v>
      </c>
      <c r="E437" s="16">
        <v>4</v>
      </c>
      <c r="F437">
        <f t="shared" si="36"/>
        <v>0</v>
      </c>
    </row>
    <row r="438" spans="1:33" x14ac:dyDescent="0.2">
      <c r="A438" s="16" t="s">
        <v>558</v>
      </c>
      <c r="B438" s="16" t="s">
        <v>199</v>
      </c>
      <c r="C438" s="16">
        <v>1</v>
      </c>
      <c r="D438" s="16" t="s">
        <v>888</v>
      </c>
      <c r="E438" s="16">
        <v>5</v>
      </c>
      <c r="F438">
        <f t="shared" si="36"/>
        <v>0</v>
      </c>
    </row>
    <row r="439" spans="1:33" x14ac:dyDescent="0.2">
      <c r="A439" s="16" t="s">
        <v>558</v>
      </c>
      <c r="B439" s="16" t="s">
        <v>199</v>
      </c>
      <c r="C439" s="16">
        <v>1</v>
      </c>
      <c r="D439" s="16" t="s">
        <v>887</v>
      </c>
      <c r="E439" s="16">
        <v>6</v>
      </c>
      <c r="F439">
        <f t="shared" si="36"/>
        <v>0</v>
      </c>
    </row>
    <row r="440" spans="1:33" x14ac:dyDescent="0.2">
      <c r="A440" s="16" t="s">
        <v>558</v>
      </c>
      <c r="B440" s="16" t="s">
        <v>199</v>
      </c>
      <c r="C440" s="16">
        <v>2</v>
      </c>
      <c r="D440" s="16" t="s">
        <v>889</v>
      </c>
      <c r="E440" s="16">
        <v>7</v>
      </c>
      <c r="F440">
        <f t="shared" si="36"/>
        <v>0</v>
      </c>
    </row>
    <row r="441" spans="1:33" x14ac:dyDescent="0.2">
      <c r="A441" s="16" t="s">
        <v>558</v>
      </c>
      <c r="B441" s="16" t="s">
        <v>199</v>
      </c>
      <c r="C441" s="16">
        <v>2</v>
      </c>
      <c r="D441" s="16" t="s">
        <v>887</v>
      </c>
      <c r="E441" s="16">
        <v>8</v>
      </c>
      <c r="F441">
        <f t="shared" si="36"/>
        <v>0</v>
      </c>
    </row>
    <row r="442" spans="1:33" x14ac:dyDescent="0.2">
      <c r="A442" s="16" t="s">
        <v>558</v>
      </c>
      <c r="B442" s="16" t="s">
        <v>199</v>
      </c>
      <c r="C442" s="16">
        <v>2</v>
      </c>
      <c r="D442" s="16" t="s">
        <v>887</v>
      </c>
      <c r="E442" s="16">
        <v>9</v>
      </c>
      <c r="F442">
        <f t="shared" si="36"/>
        <v>0</v>
      </c>
    </row>
    <row r="443" spans="1:33" x14ac:dyDescent="0.2">
      <c r="A443" s="16" t="s">
        <v>558</v>
      </c>
      <c r="B443" s="16" t="s">
        <v>199</v>
      </c>
      <c r="C443" s="16">
        <v>2</v>
      </c>
      <c r="D443" s="16" t="s">
        <v>887</v>
      </c>
      <c r="E443" s="16">
        <v>10</v>
      </c>
      <c r="F443">
        <f t="shared" si="36"/>
        <v>0</v>
      </c>
    </row>
    <row r="444" spans="1:33" x14ac:dyDescent="0.2">
      <c r="A444" s="16" t="s">
        <v>558</v>
      </c>
      <c r="B444" s="16" t="s">
        <v>199</v>
      </c>
      <c r="C444" s="16">
        <v>2</v>
      </c>
      <c r="D444" s="16" t="s">
        <v>887</v>
      </c>
      <c r="E444" s="16">
        <v>11</v>
      </c>
      <c r="F444">
        <f t="shared" si="36"/>
        <v>0</v>
      </c>
    </row>
    <row r="445" spans="1:33" x14ac:dyDescent="0.2">
      <c r="A445" s="16" t="s">
        <v>558</v>
      </c>
      <c r="B445" s="16" t="s">
        <v>199</v>
      </c>
      <c r="C445" s="16">
        <v>2</v>
      </c>
      <c r="D445" s="16" t="s">
        <v>887</v>
      </c>
      <c r="E445" s="16">
        <v>12</v>
      </c>
      <c r="F445">
        <f t="shared" si="36"/>
        <v>0</v>
      </c>
    </row>
    <row r="446" spans="1:33" x14ac:dyDescent="0.2">
      <c r="A446" s="16" t="s">
        <v>558</v>
      </c>
      <c r="B446" s="16" t="s">
        <v>199</v>
      </c>
      <c r="C446" s="16">
        <v>2</v>
      </c>
      <c r="D446" s="16" t="s">
        <v>888</v>
      </c>
      <c r="E446" s="16">
        <v>13</v>
      </c>
      <c r="F446">
        <f t="shared" si="36"/>
        <v>0</v>
      </c>
    </row>
    <row r="447" spans="1:33" x14ac:dyDescent="0.2">
      <c r="A447" s="16"/>
      <c r="B447" s="16"/>
      <c r="C447" s="16"/>
      <c r="D447" s="16"/>
      <c r="E447" s="16"/>
      <c r="F447">
        <f xml:space="preserve"> COUNTA(G447:AK447)</f>
        <v>0</v>
      </c>
    </row>
    <row r="448" spans="1:33" x14ac:dyDescent="0.2">
      <c r="A448" s="16" t="s">
        <v>558</v>
      </c>
      <c r="B448" s="16" t="s">
        <v>823</v>
      </c>
      <c r="C448" s="16">
        <v>0</v>
      </c>
      <c r="D448" s="16">
        <v>3</v>
      </c>
      <c r="E448" s="16"/>
    </row>
    <row r="449" spans="1:31" x14ac:dyDescent="0.2">
      <c r="A449" s="16" t="s">
        <v>558</v>
      </c>
      <c r="B449" s="16" t="s">
        <v>823</v>
      </c>
      <c r="C449" s="16">
        <v>2</v>
      </c>
      <c r="D449" s="16" t="s">
        <v>887</v>
      </c>
      <c r="E449" s="16">
        <v>1</v>
      </c>
      <c r="F449">
        <f t="shared" ref="F449:F457" si="37" xml:space="preserve"> COUNTA(G449:AK449)</f>
        <v>0</v>
      </c>
    </row>
    <row r="450" spans="1:31" x14ac:dyDescent="0.2">
      <c r="A450" s="16" t="s">
        <v>558</v>
      </c>
      <c r="B450" s="16" t="s">
        <v>823</v>
      </c>
      <c r="C450" s="16">
        <v>2</v>
      </c>
      <c r="D450" s="16" t="s">
        <v>887</v>
      </c>
      <c r="E450" s="16">
        <v>2</v>
      </c>
      <c r="F450">
        <f t="shared" si="37"/>
        <v>1</v>
      </c>
      <c r="AE450" t="s">
        <v>1252</v>
      </c>
    </row>
    <row r="451" spans="1:31" x14ac:dyDescent="0.2">
      <c r="A451" s="16" t="s">
        <v>558</v>
      </c>
      <c r="B451" s="16" t="s">
        <v>823</v>
      </c>
      <c r="C451" s="16">
        <v>2</v>
      </c>
      <c r="D451" s="16" t="s">
        <v>887</v>
      </c>
      <c r="E451" s="16">
        <v>3</v>
      </c>
      <c r="F451">
        <f t="shared" si="37"/>
        <v>1</v>
      </c>
      <c r="AE451" t="s">
        <v>1252</v>
      </c>
    </row>
    <row r="452" spans="1:31" x14ac:dyDescent="0.2">
      <c r="A452" s="16" t="s">
        <v>558</v>
      </c>
      <c r="B452" s="16" t="s">
        <v>823</v>
      </c>
      <c r="C452" s="16">
        <v>2</v>
      </c>
      <c r="D452" s="16" t="s">
        <v>887</v>
      </c>
      <c r="E452" s="16">
        <v>4</v>
      </c>
      <c r="F452">
        <f t="shared" si="37"/>
        <v>0</v>
      </c>
    </row>
    <row r="453" spans="1:31" x14ac:dyDescent="0.2">
      <c r="A453" s="16" t="s">
        <v>558</v>
      </c>
      <c r="B453" s="16" t="s">
        <v>823</v>
      </c>
      <c r="C453" s="16">
        <v>2</v>
      </c>
      <c r="D453" s="16" t="s">
        <v>887</v>
      </c>
      <c r="E453" s="16">
        <v>5</v>
      </c>
      <c r="F453">
        <f t="shared" si="37"/>
        <v>0</v>
      </c>
    </row>
    <row r="454" spans="1:31" x14ac:dyDescent="0.2">
      <c r="A454" s="16" t="s">
        <v>558</v>
      </c>
      <c r="B454" s="16" t="s">
        <v>823</v>
      </c>
      <c r="C454" s="16">
        <v>2</v>
      </c>
      <c r="D454" s="16" t="s">
        <v>887</v>
      </c>
      <c r="E454" s="16">
        <v>6</v>
      </c>
      <c r="F454">
        <f t="shared" si="37"/>
        <v>0</v>
      </c>
    </row>
    <row r="455" spans="1:31" x14ac:dyDescent="0.2">
      <c r="A455" s="16" t="s">
        <v>558</v>
      </c>
      <c r="B455" s="16" t="s">
        <v>823</v>
      </c>
      <c r="C455" s="16">
        <v>2</v>
      </c>
      <c r="D455" s="16" t="s">
        <v>888</v>
      </c>
      <c r="E455" s="16">
        <v>7</v>
      </c>
      <c r="F455">
        <f t="shared" si="37"/>
        <v>1</v>
      </c>
      <c r="AE455" t="s">
        <v>1252</v>
      </c>
    </row>
    <row r="456" spans="1:31" x14ac:dyDescent="0.2">
      <c r="A456" s="16" t="s">
        <v>558</v>
      </c>
      <c r="B456" s="16" t="s">
        <v>823</v>
      </c>
      <c r="C456" s="16">
        <v>2</v>
      </c>
      <c r="D456" s="16" t="s">
        <v>887</v>
      </c>
      <c r="E456" s="16">
        <v>8</v>
      </c>
      <c r="F456">
        <f t="shared" si="37"/>
        <v>0</v>
      </c>
    </row>
    <row r="457" spans="1:31" x14ac:dyDescent="0.2">
      <c r="A457" s="16" t="s">
        <v>558</v>
      </c>
      <c r="B457" s="16" t="s">
        <v>823</v>
      </c>
      <c r="C457" s="16">
        <v>3</v>
      </c>
      <c r="D457" s="16" t="s">
        <v>887</v>
      </c>
      <c r="E457" s="16">
        <v>9</v>
      </c>
      <c r="F457">
        <f t="shared" si="37"/>
        <v>0</v>
      </c>
    </row>
    <row r="458" spans="1:31" x14ac:dyDescent="0.2">
      <c r="A458" s="16"/>
      <c r="B458" s="16"/>
      <c r="C458" s="16"/>
      <c r="D458" s="16"/>
      <c r="E458" s="16"/>
      <c r="F458">
        <f xml:space="preserve"> COUNTA(G458:AK458)</f>
        <v>0</v>
      </c>
    </row>
    <row r="459" spans="1:31" x14ac:dyDescent="0.2">
      <c r="A459" s="16" t="s">
        <v>558</v>
      </c>
      <c r="B459" s="16" t="s">
        <v>688</v>
      </c>
      <c r="C459" s="16">
        <v>0</v>
      </c>
      <c r="D459" s="16">
        <v>4</v>
      </c>
      <c r="E459" s="16"/>
      <c r="F459">
        <f xml:space="preserve"> COUNTA(G459:AK459)</f>
        <v>0</v>
      </c>
    </row>
    <row r="460" spans="1:31" x14ac:dyDescent="0.2">
      <c r="A460" s="16" t="s">
        <v>558</v>
      </c>
      <c r="B460" s="16" t="s">
        <v>688</v>
      </c>
      <c r="C460" s="16">
        <v>2</v>
      </c>
      <c r="D460" s="16" t="s">
        <v>889</v>
      </c>
      <c r="E460" s="16">
        <v>1</v>
      </c>
      <c r="F460">
        <f t="shared" ref="F460:F467" si="38" xml:space="preserve"> COUNTA(G460:AK460)</f>
        <v>0</v>
      </c>
    </row>
    <row r="461" spans="1:31" x14ac:dyDescent="0.2">
      <c r="A461" s="16" t="s">
        <v>558</v>
      </c>
      <c r="B461" s="16" t="s">
        <v>688</v>
      </c>
      <c r="C461" s="16">
        <v>2</v>
      </c>
      <c r="D461" s="16" t="s">
        <v>887</v>
      </c>
      <c r="E461" s="16">
        <v>2</v>
      </c>
      <c r="F461">
        <f t="shared" si="38"/>
        <v>1</v>
      </c>
      <c r="AE461" t="s">
        <v>1252</v>
      </c>
    </row>
    <row r="462" spans="1:31" x14ac:dyDescent="0.2">
      <c r="A462" s="16" t="s">
        <v>558</v>
      </c>
      <c r="B462" s="16" t="s">
        <v>688</v>
      </c>
      <c r="C462" s="16">
        <v>2</v>
      </c>
      <c r="D462" s="16" t="s">
        <v>887</v>
      </c>
      <c r="E462" s="16">
        <v>3</v>
      </c>
      <c r="F462">
        <f t="shared" si="38"/>
        <v>1</v>
      </c>
      <c r="AE462" t="s">
        <v>1252</v>
      </c>
    </row>
    <row r="463" spans="1:31" x14ac:dyDescent="0.2">
      <c r="A463" s="16" t="s">
        <v>558</v>
      </c>
      <c r="B463" s="16" t="s">
        <v>688</v>
      </c>
      <c r="C463" s="16">
        <v>2</v>
      </c>
      <c r="D463" s="16" t="s">
        <v>887</v>
      </c>
      <c r="E463" s="16">
        <v>4</v>
      </c>
      <c r="F463">
        <f t="shared" si="38"/>
        <v>1</v>
      </c>
      <c r="AE463" t="s">
        <v>1252</v>
      </c>
    </row>
    <row r="464" spans="1:31" x14ac:dyDescent="0.2">
      <c r="A464" s="16" t="s">
        <v>558</v>
      </c>
      <c r="B464" s="16" t="s">
        <v>688</v>
      </c>
      <c r="C464" s="16">
        <v>2</v>
      </c>
      <c r="D464" s="16" t="s">
        <v>888</v>
      </c>
      <c r="E464" s="16">
        <v>5</v>
      </c>
      <c r="F464">
        <f t="shared" si="38"/>
        <v>1</v>
      </c>
      <c r="AE464" t="s">
        <v>1252</v>
      </c>
    </row>
    <row r="465" spans="1:31" x14ac:dyDescent="0.2">
      <c r="A465" s="16" t="s">
        <v>558</v>
      </c>
      <c r="B465" s="16" t="s">
        <v>688</v>
      </c>
      <c r="C465" s="16">
        <v>2</v>
      </c>
      <c r="D465" s="16" t="s">
        <v>887</v>
      </c>
      <c r="E465" s="16">
        <v>6</v>
      </c>
      <c r="F465">
        <f t="shared" si="38"/>
        <v>0</v>
      </c>
    </row>
    <row r="466" spans="1:31" x14ac:dyDescent="0.2">
      <c r="A466" s="16" t="s">
        <v>558</v>
      </c>
      <c r="B466" s="16" t="s">
        <v>688</v>
      </c>
      <c r="C466" s="16">
        <v>2</v>
      </c>
      <c r="D466" s="16" t="s">
        <v>889</v>
      </c>
      <c r="E466" s="16">
        <v>7</v>
      </c>
      <c r="F466">
        <f t="shared" si="38"/>
        <v>0</v>
      </c>
    </row>
    <row r="467" spans="1:31" x14ac:dyDescent="0.2">
      <c r="A467" s="16" t="s">
        <v>558</v>
      </c>
      <c r="B467" s="16" t="s">
        <v>688</v>
      </c>
      <c r="C467" s="16">
        <v>2</v>
      </c>
      <c r="D467" s="16" t="s">
        <v>888</v>
      </c>
      <c r="E467" s="16">
        <v>8</v>
      </c>
      <c r="F467">
        <f t="shared" si="38"/>
        <v>0</v>
      </c>
    </row>
    <row r="468" spans="1:31" x14ac:dyDescent="0.2">
      <c r="A468" s="16"/>
      <c r="B468" s="16"/>
      <c r="C468" s="16"/>
      <c r="D468" s="16"/>
      <c r="E468" s="16"/>
      <c r="F468">
        <f xml:space="preserve"> COUNTA(G468:AK468)</f>
        <v>0</v>
      </c>
    </row>
    <row r="469" spans="1:31" x14ac:dyDescent="0.2">
      <c r="A469" s="16" t="s">
        <v>894</v>
      </c>
      <c r="B469" s="16" t="s">
        <v>30</v>
      </c>
      <c r="C469" s="16">
        <v>0</v>
      </c>
      <c r="D469" s="16">
        <v>0</v>
      </c>
      <c r="E469" s="16"/>
      <c r="F469">
        <f t="shared" ref="F469:F474" si="39" xml:space="preserve"> COUNTA(G469:AK469)</f>
        <v>0</v>
      </c>
    </row>
    <row r="470" spans="1:31" x14ac:dyDescent="0.2">
      <c r="A470" s="16" t="s">
        <v>894</v>
      </c>
      <c r="B470" s="16" t="s">
        <v>30</v>
      </c>
      <c r="C470" s="16">
        <v>3</v>
      </c>
      <c r="D470" s="16" t="s">
        <v>888</v>
      </c>
      <c r="E470" s="16">
        <v>1</v>
      </c>
      <c r="F470">
        <f t="shared" si="39"/>
        <v>0</v>
      </c>
    </row>
    <row r="471" spans="1:31" x14ac:dyDescent="0.2">
      <c r="A471" s="16" t="s">
        <v>894</v>
      </c>
      <c r="B471" s="16" t="s">
        <v>30</v>
      </c>
      <c r="C471" s="16">
        <v>3</v>
      </c>
      <c r="D471" s="16" t="s">
        <v>887</v>
      </c>
      <c r="E471" s="16">
        <v>2</v>
      </c>
      <c r="F471">
        <f t="shared" si="39"/>
        <v>1</v>
      </c>
      <c r="AE471" t="s">
        <v>1252</v>
      </c>
    </row>
    <row r="472" spans="1:31" x14ac:dyDescent="0.2">
      <c r="A472" s="16" t="s">
        <v>894</v>
      </c>
      <c r="B472" s="16" t="s">
        <v>30</v>
      </c>
      <c r="C472" s="16">
        <v>3</v>
      </c>
      <c r="D472" s="16" t="s">
        <v>887</v>
      </c>
      <c r="E472" s="16">
        <v>3</v>
      </c>
      <c r="F472">
        <f t="shared" si="39"/>
        <v>0</v>
      </c>
    </row>
    <row r="473" spans="1:31" x14ac:dyDescent="0.2">
      <c r="A473" s="16" t="s">
        <v>894</v>
      </c>
      <c r="B473" s="16" t="s">
        <v>30</v>
      </c>
      <c r="C473" s="16">
        <v>3</v>
      </c>
      <c r="D473" s="16" t="s">
        <v>888</v>
      </c>
      <c r="E473" s="16">
        <v>4</v>
      </c>
      <c r="F473">
        <f t="shared" si="39"/>
        <v>0</v>
      </c>
    </row>
    <row r="474" spans="1:31" x14ac:dyDescent="0.2">
      <c r="A474" s="16" t="s">
        <v>894</v>
      </c>
      <c r="B474" s="16" t="s">
        <v>30</v>
      </c>
      <c r="C474" s="16">
        <v>3</v>
      </c>
      <c r="D474" s="16" t="s">
        <v>888</v>
      </c>
      <c r="E474" s="16">
        <v>5</v>
      </c>
      <c r="F474">
        <f t="shared" si="39"/>
        <v>0</v>
      </c>
    </row>
    <row r="475" spans="1:31" x14ac:dyDescent="0.2">
      <c r="A475" s="16"/>
      <c r="B475" s="16"/>
      <c r="C475" s="16"/>
      <c r="D475" s="21"/>
      <c r="E475" s="16"/>
    </row>
    <row r="476" spans="1:31" x14ac:dyDescent="0.2">
      <c r="A476" s="16" t="s">
        <v>558</v>
      </c>
      <c r="B476" s="16" t="s">
        <v>254</v>
      </c>
      <c r="C476" s="16">
        <v>0</v>
      </c>
      <c r="D476" s="21">
        <v>0</v>
      </c>
      <c r="E476" s="16"/>
      <c r="F476">
        <f xml:space="preserve"> COUNTA(G476:AK476)</f>
        <v>0</v>
      </c>
    </row>
    <row r="477" spans="1:31" x14ac:dyDescent="0.2">
      <c r="A477" s="16" t="s">
        <v>558</v>
      </c>
      <c r="B477" s="16" t="s">
        <v>254</v>
      </c>
      <c r="C477" s="16">
        <v>3</v>
      </c>
      <c r="D477" s="16" t="s">
        <v>888</v>
      </c>
      <c r="E477" s="16">
        <v>1</v>
      </c>
      <c r="F477">
        <f t="shared" ref="F477:F489" si="40" xml:space="preserve"> COUNTA(G477:AK477)</f>
        <v>1</v>
      </c>
      <c r="AE477" t="s">
        <v>1252</v>
      </c>
    </row>
    <row r="478" spans="1:31" x14ac:dyDescent="0.2">
      <c r="A478" s="16" t="s">
        <v>558</v>
      </c>
      <c r="B478" s="16" t="s">
        <v>254</v>
      </c>
      <c r="C478" s="16">
        <v>3</v>
      </c>
      <c r="D478" s="16" t="s">
        <v>888</v>
      </c>
      <c r="E478" s="16">
        <v>2</v>
      </c>
      <c r="F478">
        <f t="shared" si="40"/>
        <v>1</v>
      </c>
      <c r="AE478" t="s">
        <v>1252</v>
      </c>
    </row>
    <row r="479" spans="1:31" x14ac:dyDescent="0.2">
      <c r="A479" s="16" t="s">
        <v>558</v>
      </c>
      <c r="B479" s="16" t="s">
        <v>254</v>
      </c>
      <c r="C479" s="16">
        <v>3</v>
      </c>
      <c r="D479" s="16" t="s">
        <v>888</v>
      </c>
      <c r="E479" s="16">
        <v>3</v>
      </c>
      <c r="F479">
        <f t="shared" si="40"/>
        <v>1</v>
      </c>
      <c r="AE479" t="s">
        <v>1252</v>
      </c>
    </row>
    <row r="480" spans="1:31" x14ac:dyDescent="0.2">
      <c r="A480" s="16" t="s">
        <v>558</v>
      </c>
      <c r="B480" s="16" t="s">
        <v>254</v>
      </c>
      <c r="C480" s="16">
        <v>3</v>
      </c>
      <c r="D480" s="16" t="s">
        <v>888</v>
      </c>
      <c r="E480" s="16">
        <v>4</v>
      </c>
      <c r="F480">
        <f t="shared" si="40"/>
        <v>1</v>
      </c>
      <c r="AE480" t="s">
        <v>1252</v>
      </c>
    </row>
    <row r="481" spans="1:31" x14ac:dyDescent="0.2">
      <c r="A481" s="16" t="s">
        <v>558</v>
      </c>
      <c r="B481" s="16" t="s">
        <v>254</v>
      </c>
      <c r="C481" s="16">
        <v>3</v>
      </c>
      <c r="D481" s="16" t="s">
        <v>888</v>
      </c>
      <c r="E481" s="16">
        <v>5</v>
      </c>
      <c r="F481">
        <f t="shared" si="40"/>
        <v>1</v>
      </c>
      <c r="AE481" t="s">
        <v>1252</v>
      </c>
    </row>
    <row r="482" spans="1:31" x14ac:dyDescent="0.2">
      <c r="A482" s="16" t="s">
        <v>558</v>
      </c>
      <c r="B482" s="16" t="s">
        <v>254</v>
      </c>
      <c r="C482" s="16">
        <v>3</v>
      </c>
      <c r="D482" s="16" t="s">
        <v>889</v>
      </c>
      <c r="E482" s="16">
        <v>6</v>
      </c>
      <c r="F482">
        <f t="shared" si="40"/>
        <v>1</v>
      </c>
      <c r="AE482" t="s">
        <v>1252</v>
      </c>
    </row>
    <row r="483" spans="1:31" x14ac:dyDescent="0.2">
      <c r="A483" s="16" t="s">
        <v>558</v>
      </c>
      <c r="B483" s="16" t="s">
        <v>254</v>
      </c>
      <c r="C483" s="16">
        <v>3</v>
      </c>
      <c r="D483" s="16" t="s">
        <v>888</v>
      </c>
      <c r="E483" s="16">
        <v>7</v>
      </c>
      <c r="F483">
        <f t="shared" si="40"/>
        <v>1</v>
      </c>
      <c r="AE483" t="s">
        <v>1252</v>
      </c>
    </row>
    <row r="484" spans="1:31" x14ac:dyDescent="0.2">
      <c r="A484" s="16" t="s">
        <v>558</v>
      </c>
      <c r="B484" s="16" t="s">
        <v>254</v>
      </c>
      <c r="C484" s="16">
        <v>3</v>
      </c>
      <c r="D484" s="16" t="s">
        <v>888</v>
      </c>
      <c r="E484" s="16">
        <v>8</v>
      </c>
      <c r="F484">
        <f t="shared" si="40"/>
        <v>0</v>
      </c>
    </row>
    <row r="485" spans="1:31" x14ac:dyDescent="0.2">
      <c r="A485" s="16" t="s">
        <v>558</v>
      </c>
      <c r="B485" s="16" t="s">
        <v>254</v>
      </c>
      <c r="C485" s="16">
        <v>3</v>
      </c>
      <c r="D485" s="16" t="s">
        <v>889</v>
      </c>
      <c r="E485" s="16">
        <v>9</v>
      </c>
      <c r="F485">
        <f t="shared" si="40"/>
        <v>1</v>
      </c>
      <c r="AE485" t="s">
        <v>1252</v>
      </c>
    </row>
    <row r="486" spans="1:31" x14ac:dyDescent="0.2">
      <c r="A486" s="16" t="s">
        <v>558</v>
      </c>
      <c r="B486" s="16" t="s">
        <v>254</v>
      </c>
      <c r="C486" s="16">
        <v>3</v>
      </c>
      <c r="D486" s="16" t="s">
        <v>889</v>
      </c>
      <c r="E486" s="16">
        <v>10</v>
      </c>
      <c r="F486">
        <f t="shared" si="40"/>
        <v>0</v>
      </c>
    </row>
    <row r="487" spans="1:31" x14ac:dyDescent="0.2">
      <c r="A487" s="16" t="s">
        <v>558</v>
      </c>
      <c r="B487" s="16" t="s">
        <v>254</v>
      </c>
      <c r="C487" s="16">
        <v>3</v>
      </c>
      <c r="D487" s="16" t="s">
        <v>887</v>
      </c>
      <c r="E487" s="16">
        <v>11</v>
      </c>
      <c r="F487">
        <f t="shared" si="40"/>
        <v>1</v>
      </c>
      <c r="AE487" t="s">
        <v>1252</v>
      </c>
    </row>
    <row r="488" spans="1:31" x14ac:dyDescent="0.2">
      <c r="A488" s="16" t="s">
        <v>558</v>
      </c>
      <c r="B488" s="16" t="s">
        <v>254</v>
      </c>
      <c r="C488" s="16">
        <v>3</v>
      </c>
      <c r="D488" s="16" t="s">
        <v>887</v>
      </c>
      <c r="E488" s="16">
        <v>12</v>
      </c>
      <c r="F488">
        <f t="shared" si="40"/>
        <v>0</v>
      </c>
    </row>
    <row r="489" spans="1:31" x14ac:dyDescent="0.2">
      <c r="A489" s="16" t="s">
        <v>558</v>
      </c>
      <c r="B489" s="16" t="s">
        <v>254</v>
      </c>
      <c r="C489" s="16">
        <v>3</v>
      </c>
      <c r="D489" s="16" t="s">
        <v>887</v>
      </c>
      <c r="E489" s="16">
        <v>13</v>
      </c>
      <c r="F489">
        <f t="shared" si="40"/>
        <v>0</v>
      </c>
    </row>
    <row r="490" spans="1:31" x14ac:dyDescent="0.2">
      <c r="A490" s="16"/>
      <c r="B490" s="16"/>
      <c r="C490" s="16"/>
      <c r="D490" s="14"/>
      <c r="E490" s="16"/>
      <c r="F490">
        <f xml:space="preserve"> COUNTA(G490:AK490)</f>
        <v>0</v>
      </c>
    </row>
    <row r="491" spans="1:31" x14ac:dyDescent="0.2">
      <c r="A491" s="16" t="s">
        <v>558</v>
      </c>
      <c r="B491" s="16" t="s">
        <v>100</v>
      </c>
      <c r="C491" s="16">
        <v>0</v>
      </c>
      <c r="D491" s="21">
        <v>0</v>
      </c>
      <c r="E491" s="16"/>
      <c r="F491">
        <f xml:space="preserve"> COUNTA(G491:AK491)</f>
        <v>0</v>
      </c>
    </row>
    <row r="492" spans="1:31" x14ac:dyDescent="0.2">
      <c r="A492" s="16" t="s">
        <v>558</v>
      </c>
      <c r="B492" s="16" t="s">
        <v>100</v>
      </c>
      <c r="C492" s="16">
        <v>3</v>
      </c>
      <c r="D492" s="16" t="s">
        <v>888</v>
      </c>
      <c r="E492" s="16">
        <v>1</v>
      </c>
      <c r="F492">
        <f t="shared" ref="F492:F497" si="41" xml:space="preserve"> COUNTA(G492:AK492)</f>
        <v>0</v>
      </c>
    </row>
    <row r="493" spans="1:31" x14ac:dyDescent="0.2">
      <c r="A493" s="16" t="s">
        <v>558</v>
      </c>
      <c r="B493" s="16" t="s">
        <v>100</v>
      </c>
      <c r="C493" s="16">
        <v>3</v>
      </c>
      <c r="D493" s="16" t="s">
        <v>888</v>
      </c>
      <c r="E493" s="16">
        <v>2</v>
      </c>
      <c r="F493">
        <f t="shared" si="41"/>
        <v>0</v>
      </c>
    </row>
    <row r="494" spans="1:31" x14ac:dyDescent="0.2">
      <c r="A494" s="16" t="s">
        <v>558</v>
      </c>
      <c r="B494" s="16" t="s">
        <v>100</v>
      </c>
      <c r="C494" s="16">
        <v>3</v>
      </c>
      <c r="D494" s="16" t="s">
        <v>889</v>
      </c>
      <c r="E494" s="16">
        <v>3</v>
      </c>
      <c r="F494">
        <f t="shared" si="41"/>
        <v>0</v>
      </c>
    </row>
    <row r="495" spans="1:31" x14ac:dyDescent="0.2">
      <c r="A495" s="16" t="s">
        <v>558</v>
      </c>
      <c r="B495" s="16" t="s">
        <v>100</v>
      </c>
      <c r="C495" s="16">
        <v>3</v>
      </c>
      <c r="D495" s="16" t="s">
        <v>888</v>
      </c>
      <c r="E495" s="16">
        <v>4</v>
      </c>
      <c r="F495">
        <f t="shared" si="41"/>
        <v>0</v>
      </c>
    </row>
    <row r="496" spans="1:31" x14ac:dyDescent="0.2">
      <c r="A496" s="16" t="s">
        <v>558</v>
      </c>
      <c r="B496" s="16" t="s">
        <v>100</v>
      </c>
      <c r="C496" s="16">
        <v>3</v>
      </c>
      <c r="D496" s="16" t="s">
        <v>888</v>
      </c>
      <c r="E496" s="16">
        <v>5</v>
      </c>
      <c r="F496">
        <f t="shared" si="41"/>
        <v>0</v>
      </c>
    </row>
    <row r="497" spans="1:31" x14ac:dyDescent="0.2">
      <c r="A497" s="16" t="s">
        <v>558</v>
      </c>
      <c r="B497" s="16" t="s">
        <v>100</v>
      </c>
      <c r="C497" s="16">
        <v>3</v>
      </c>
      <c r="D497" s="16" t="s">
        <v>888</v>
      </c>
      <c r="E497" s="16">
        <v>6</v>
      </c>
      <c r="F497">
        <f t="shared" si="41"/>
        <v>0</v>
      </c>
    </row>
    <row r="498" spans="1:31" x14ac:dyDescent="0.2">
      <c r="A498" s="16"/>
      <c r="B498" s="16"/>
      <c r="C498" s="16"/>
      <c r="D498" s="21"/>
      <c r="E498" s="16"/>
      <c r="F498">
        <f xml:space="preserve"> COUNTA(G498:AK498)</f>
        <v>0</v>
      </c>
    </row>
    <row r="499" spans="1:31" x14ac:dyDescent="0.2">
      <c r="A499" s="16" t="s">
        <v>558</v>
      </c>
      <c r="B499" s="16" t="s">
        <v>346</v>
      </c>
      <c r="C499" s="16">
        <v>0</v>
      </c>
      <c r="D499" s="21">
        <v>0</v>
      </c>
      <c r="E499" s="16"/>
      <c r="F499">
        <f xml:space="preserve"> COUNTA(G499:AK499)</f>
        <v>0</v>
      </c>
    </row>
    <row r="500" spans="1:31" x14ac:dyDescent="0.2">
      <c r="A500" s="16" t="s">
        <v>558</v>
      </c>
      <c r="B500" s="16" t="s">
        <v>346</v>
      </c>
      <c r="C500" s="16">
        <v>3</v>
      </c>
      <c r="D500" s="16" t="s">
        <v>888</v>
      </c>
      <c r="E500" s="16">
        <v>1</v>
      </c>
      <c r="F500">
        <f t="shared" ref="F500:F506" si="42" xml:space="preserve"> COUNTA(G500:AK500)</f>
        <v>0</v>
      </c>
    </row>
    <row r="501" spans="1:31" x14ac:dyDescent="0.2">
      <c r="A501" s="16" t="s">
        <v>558</v>
      </c>
      <c r="B501" s="16" t="s">
        <v>346</v>
      </c>
      <c r="C501" s="16">
        <v>3</v>
      </c>
      <c r="D501" s="16" t="s">
        <v>887</v>
      </c>
      <c r="E501" s="16">
        <v>2</v>
      </c>
      <c r="F501">
        <f t="shared" si="42"/>
        <v>0</v>
      </c>
    </row>
    <row r="502" spans="1:31" x14ac:dyDescent="0.2">
      <c r="A502" s="16" t="s">
        <v>558</v>
      </c>
      <c r="B502" s="16" t="s">
        <v>346</v>
      </c>
      <c r="C502" s="16">
        <v>3</v>
      </c>
      <c r="D502" s="16" t="s">
        <v>887</v>
      </c>
      <c r="E502" s="16">
        <v>3</v>
      </c>
      <c r="F502">
        <f t="shared" si="42"/>
        <v>1</v>
      </c>
      <c r="AE502" t="s">
        <v>1252</v>
      </c>
    </row>
    <row r="503" spans="1:31" x14ac:dyDescent="0.2">
      <c r="A503" s="16" t="s">
        <v>558</v>
      </c>
      <c r="B503" s="16" t="s">
        <v>346</v>
      </c>
      <c r="C503" s="16">
        <v>3</v>
      </c>
      <c r="D503" s="16" t="s">
        <v>889</v>
      </c>
      <c r="E503" s="16">
        <v>4</v>
      </c>
      <c r="F503">
        <f t="shared" si="42"/>
        <v>1</v>
      </c>
      <c r="AE503" t="s">
        <v>1252</v>
      </c>
    </row>
    <row r="504" spans="1:31" x14ac:dyDescent="0.2">
      <c r="A504" s="16" t="s">
        <v>558</v>
      </c>
      <c r="B504" s="16" t="s">
        <v>346</v>
      </c>
      <c r="C504" s="16">
        <v>3</v>
      </c>
      <c r="D504" s="16" t="s">
        <v>889</v>
      </c>
      <c r="E504" s="16">
        <v>5</v>
      </c>
      <c r="F504">
        <f t="shared" si="42"/>
        <v>0</v>
      </c>
    </row>
    <row r="505" spans="1:31" x14ac:dyDescent="0.2">
      <c r="A505" s="16" t="s">
        <v>558</v>
      </c>
      <c r="B505" s="16" t="s">
        <v>346</v>
      </c>
      <c r="C505" s="16">
        <v>3</v>
      </c>
      <c r="D505" s="16" t="s">
        <v>889</v>
      </c>
      <c r="E505" s="16">
        <v>6</v>
      </c>
      <c r="F505">
        <f t="shared" si="42"/>
        <v>0</v>
      </c>
    </row>
    <row r="506" spans="1:31" x14ac:dyDescent="0.2">
      <c r="A506" s="16" t="s">
        <v>558</v>
      </c>
      <c r="B506" s="16" t="s">
        <v>346</v>
      </c>
      <c r="C506" s="16">
        <v>3</v>
      </c>
      <c r="D506" s="16" t="s">
        <v>889</v>
      </c>
      <c r="E506" s="16">
        <v>7</v>
      </c>
      <c r="F506">
        <f t="shared" si="42"/>
        <v>0</v>
      </c>
    </row>
    <row r="507" spans="1:31" x14ac:dyDescent="0.2">
      <c r="A507" s="16"/>
      <c r="B507" s="16"/>
      <c r="C507" s="16"/>
      <c r="D507" s="14"/>
      <c r="E507" s="16"/>
      <c r="F507">
        <f xml:space="preserve"> COUNTA(G507:AK507)</f>
        <v>0</v>
      </c>
    </row>
    <row r="508" spans="1:31" x14ac:dyDescent="0.2">
      <c r="A508" s="16" t="s">
        <v>558</v>
      </c>
      <c r="B508" s="16" t="s">
        <v>582</v>
      </c>
      <c r="C508" s="16">
        <v>0</v>
      </c>
      <c r="D508" s="21">
        <v>0</v>
      </c>
      <c r="E508" s="16"/>
    </row>
    <row r="509" spans="1:31" x14ac:dyDescent="0.2">
      <c r="A509" s="16" t="s">
        <v>558</v>
      </c>
      <c r="B509" s="16" t="s">
        <v>582</v>
      </c>
      <c r="C509" s="16">
        <v>3</v>
      </c>
      <c r="D509" s="16" t="s">
        <v>887</v>
      </c>
      <c r="E509" s="16">
        <v>1</v>
      </c>
      <c r="F509">
        <f t="shared" ref="F509:F514" si="43" xml:space="preserve"> COUNTA(G509:AK509)</f>
        <v>0</v>
      </c>
    </row>
    <row r="510" spans="1:31" x14ac:dyDescent="0.2">
      <c r="A510" s="16" t="s">
        <v>558</v>
      </c>
      <c r="B510" s="16" t="s">
        <v>582</v>
      </c>
      <c r="C510" s="16">
        <v>3</v>
      </c>
      <c r="D510" s="16" t="s">
        <v>889</v>
      </c>
      <c r="E510" s="16">
        <v>2</v>
      </c>
      <c r="F510">
        <f t="shared" si="43"/>
        <v>0</v>
      </c>
    </row>
    <row r="511" spans="1:31" x14ac:dyDescent="0.2">
      <c r="A511" s="16" t="s">
        <v>558</v>
      </c>
      <c r="B511" s="16" t="s">
        <v>582</v>
      </c>
      <c r="C511" s="16">
        <v>3</v>
      </c>
      <c r="D511" s="16" t="s">
        <v>887</v>
      </c>
      <c r="E511" s="16">
        <v>3</v>
      </c>
      <c r="F511">
        <f t="shared" si="43"/>
        <v>0</v>
      </c>
    </row>
    <row r="512" spans="1:31" x14ac:dyDescent="0.2">
      <c r="A512" s="16" t="s">
        <v>558</v>
      </c>
      <c r="B512" s="16" t="s">
        <v>582</v>
      </c>
      <c r="C512" s="16">
        <v>3</v>
      </c>
      <c r="D512" s="16" t="s">
        <v>887</v>
      </c>
      <c r="E512" s="16">
        <v>4</v>
      </c>
      <c r="F512">
        <f t="shared" si="43"/>
        <v>0</v>
      </c>
    </row>
    <row r="513" spans="1:31" x14ac:dyDescent="0.2">
      <c r="A513" s="16" t="s">
        <v>558</v>
      </c>
      <c r="B513" s="16" t="s">
        <v>582</v>
      </c>
      <c r="C513" s="16">
        <v>3</v>
      </c>
      <c r="D513" s="16" t="s">
        <v>887</v>
      </c>
      <c r="E513" s="16">
        <v>5</v>
      </c>
      <c r="F513">
        <f t="shared" si="43"/>
        <v>0</v>
      </c>
    </row>
    <row r="514" spans="1:31" x14ac:dyDescent="0.2">
      <c r="A514" s="16"/>
      <c r="B514" s="16"/>
      <c r="C514" s="16"/>
      <c r="D514" s="14"/>
      <c r="E514" s="16"/>
      <c r="F514">
        <f t="shared" si="43"/>
        <v>0</v>
      </c>
    </row>
    <row r="515" spans="1:31" x14ac:dyDescent="0.2">
      <c r="A515" s="16" t="s">
        <v>558</v>
      </c>
      <c r="B515" s="16" t="s">
        <v>557</v>
      </c>
      <c r="C515" s="16">
        <v>0</v>
      </c>
      <c r="D515" s="21">
        <v>0</v>
      </c>
      <c r="E515" s="16"/>
      <c r="F515">
        <f xml:space="preserve"> COUNTA(G515:AK515)</f>
        <v>0</v>
      </c>
    </row>
    <row r="516" spans="1:31" x14ac:dyDescent="0.2">
      <c r="A516" s="16" t="s">
        <v>558</v>
      </c>
      <c r="B516" s="16" t="s">
        <v>557</v>
      </c>
      <c r="C516" s="16">
        <v>3</v>
      </c>
      <c r="D516" s="16" t="s">
        <v>887</v>
      </c>
      <c r="E516" s="16">
        <v>1</v>
      </c>
      <c r="F516">
        <f t="shared" ref="F516:F524" si="44" xml:space="preserve"> COUNTA(G516:AK516)</f>
        <v>0</v>
      </c>
    </row>
    <row r="517" spans="1:31" x14ac:dyDescent="0.2">
      <c r="A517" s="16" t="s">
        <v>558</v>
      </c>
      <c r="B517" s="16" t="s">
        <v>557</v>
      </c>
      <c r="C517" s="16">
        <v>3</v>
      </c>
      <c r="D517" s="16" t="s">
        <v>887</v>
      </c>
      <c r="E517" s="16">
        <v>2</v>
      </c>
      <c r="F517">
        <f t="shared" si="44"/>
        <v>0</v>
      </c>
    </row>
    <row r="518" spans="1:31" x14ac:dyDescent="0.2">
      <c r="A518" s="16" t="s">
        <v>558</v>
      </c>
      <c r="B518" s="16" t="s">
        <v>557</v>
      </c>
      <c r="C518" s="16">
        <v>3</v>
      </c>
      <c r="D518" s="16" t="s">
        <v>889</v>
      </c>
      <c r="E518" s="16">
        <v>3</v>
      </c>
      <c r="F518">
        <f t="shared" si="44"/>
        <v>0</v>
      </c>
    </row>
    <row r="519" spans="1:31" x14ac:dyDescent="0.2">
      <c r="A519" s="16" t="s">
        <v>558</v>
      </c>
      <c r="B519" s="16" t="s">
        <v>557</v>
      </c>
      <c r="C519" s="16">
        <v>3</v>
      </c>
      <c r="D519" s="16" t="s">
        <v>888</v>
      </c>
      <c r="E519" s="16">
        <v>4</v>
      </c>
      <c r="F519">
        <f t="shared" si="44"/>
        <v>1</v>
      </c>
      <c r="AE519" t="s">
        <v>1252</v>
      </c>
    </row>
    <row r="520" spans="1:31" x14ac:dyDescent="0.2">
      <c r="A520" s="16" t="s">
        <v>558</v>
      </c>
      <c r="B520" s="16" t="s">
        <v>557</v>
      </c>
      <c r="C520" s="16">
        <v>3</v>
      </c>
      <c r="D520" s="16" t="s">
        <v>887</v>
      </c>
      <c r="E520" s="16">
        <v>5</v>
      </c>
      <c r="F520">
        <f t="shared" si="44"/>
        <v>0</v>
      </c>
    </row>
    <row r="521" spans="1:31" x14ac:dyDescent="0.2">
      <c r="A521" s="16" t="s">
        <v>558</v>
      </c>
      <c r="B521" s="16" t="s">
        <v>557</v>
      </c>
      <c r="C521" s="16">
        <v>3</v>
      </c>
      <c r="D521" s="16" t="s">
        <v>888</v>
      </c>
      <c r="E521" s="16">
        <v>6</v>
      </c>
      <c r="F521">
        <f t="shared" si="44"/>
        <v>0</v>
      </c>
    </row>
    <row r="522" spans="1:31" x14ac:dyDescent="0.2">
      <c r="A522" s="16" t="s">
        <v>558</v>
      </c>
      <c r="B522" s="16" t="s">
        <v>557</v>
      </c>
      <c r="C522" s="16">
        <v>3</v>
      </c>
      <c r="D522" s="16" t="s">
        <v>887</v>
      </c>
      <c r="E522" s="16">
        <v>7</v>
      </c>
      <c r="F522">
        <f t="shared" si="44"/>
        <v>0</v>
      </c>
    </row>
    <row r="523" spans="1:31" x14ac:dyDescent="0.2">
      <c r="A523" s="16" t="s">
        <v>558</v>
      </c>
      <c r="B523" s="16" t="s">
        <v>557</v>
      </c>
      <c r="C523" s="16">
        <v>3</v>
      </c>
      <c r="D523" s="16" t="s">
        <v>889</v>
      </c>
      <c r="E523" s="16">
        <v>8</v>
      </c>
      <c r="F523">
        <f t="shared" si="44"/>
        <v>0</v>
      </c>
    </row>
    <row r="524" spans="1:31" x14ac:dyDescent="0.2">
      <c r="A524" s="16" t="s">
        <v>558</v>
      </c>
      <c r="B524" s="16" t="s">
        <v>557</v>
      </c>
      <c r="C524" s="16">
        <v>3</v>
      </c>
      <c r="D524" s="16" t="s">
        <v>887</v>
      </c>
      <c r="E524" s="16">
        <v>9</v>
      </c>
      <c r="F524">
        <f t="shared" si="44"/>
        <v>1</v>
      </c>
      <c r="AE524" t="s">
        <v>1252</v>
      </c>
    </row>
    <row r="525" spans="1:31" x14ac:dyDescent="0.2">
      <c r="A525" s="16"/>
      <c r="B525" s="16"/>
      <c r="C525" s="16"/>
      <c r="D525" s="21"/>
      <c r="E525" s="16"/>
      <c r="F525">
        <f xml:space="preserve"> COUNTA(G525:AK525)</f>
        <v>0</v>
      </c>
    </row>
    <row r="526" spans="1:31" x14ac:dyDescent="0.2">
      <c r="A526" s="16" t="s">
        <v>558</v>
      </c>
      <c r="B526" s="16" t="s">
        <v>204</v>
      </c>
      <c r="C526" s="16">
        <v>0</v>
      </c>
      <c r="D526" s="21">
        <v>0</v>
      </c>
      <c r="E526" s="16"/>
      <c r="F526">
        <f xml:space="preserve"> COUNTA(G526:AK526)</f>
        <v>0</v>
      </c>
    </row>
    <row r="527" spans="1:31" x14ac:dyDescent="0.2">
      <c r="A527" s="16" t="s">
        <v>558</v>
      </c>
      <c r="B527" s="16" t="s">
        <v>204</v>
      </c>
      <c r="C527" s="16">
        <v>3</v>
      </c>
      <c r="D527" s="16" t="s">
        <v>889</v>
      </c>
      <c r="E527" s="16">
        <v>1</v>
      </c>
      <c r="F527">
        <f t="shared" ref="F527:F534" si="45" xml:space="preserve"> COUNTA(G527:AK527)</f>
        <v>0</v>
      </c>
    </row>
    <row r="528" spans="1:31" x14ac:dyDescent="0.2">
      <c r="A528" s="16" t="s">
        <v>558</v>
      </c>
      <c r="B528" s="16" t="s">
        <v>204</v>
      </c>
      <c r="C528" s="16">
        <v>3</v>
      </c>
      <c r="D528" s="16" t="s">
        <v>887</v>
      </c>
      <c r="E528" s="16">
        <v>2</v>
      </c>
      <c r="F528">
        <f t="shared" si="45"/>
        <v>0</v>
      </c>
    </row>
    <row r="529" spans="1:6" x14ac:dyDescent="0.2">
      <c r="A529" s="16" t="s">
        <v>558</v>
      </c>
      <c r="B529" s="16" t="s">
        <v>204</v>
      </c>
      <c r="C529" s="16">
        <v>3</v>
      </c>
      <c r="D529" s="16" t="s">
        <v>889</v>
      </c>
      <c r="E529" s="16">
        <v>3</v>
      </c>
      <c r="F529">
        <f t="shared" si="45"/>
        <v>0</v>
      </c>
    </row>
    <row r="530" spans="1:6" x14ac:dyDescent="0.2">
      <c r="A530" s="16" t="s">
        <v>558</v>
      </c>
      <c r="B530" s="16" t="s">
        <v>204</v>
      </c>
      <c r="C530" s="16">
        <v>3</v>
      </c>
      <c r="D530" s="16" t="s">
        <v>887</v>
      </c>
      <c r="E530" s="16">
        <v>4</v>
      </c>
      <c r="F530">
        <f t="shared" si="45"/>
        <v>0</v>
      </c>
    </row>
    <row r="531" spans="1:6" x14ac:dyDescent="0.2">
      <c r="A531" s="16" t="s">
        <v>558</v>
      </c>
      <c r="B531" s="16" t="s">
        <v>204</v>
      </c>
      <c r="C531" s="16">
        <v>3</v>
      </c>
      <c r="D531" s="16" t="s">
        <v>889</v>
      </c>
      <c r="E531" s="16">
        <v>5</v>
      </c>
      <c r="F531">
        <f t="shared" si="45"/>
        <v>0</v>
      </c>
    </row>
    <row r="532" spans="1:6" x14ac:dyDescent="0.2">
      <c r="A532" s="16" t="s">
        <v>558</v>
      </c>
      <c r="B532" s="16" t="s">
        <v>204</v>
      </c>
      <c r="C532" s="16">
        <v>3</v>
      </c>
      <c r="D532" s="16" t="s">
        <v>889</v>
      </c>
      <c r="E532" s="16">
        <v>6</v>
      </c>
      <c r="F532">
        <f t="shared" si="45"/>
        <v>0</v>
      </c>
    </row>
    <row r="533" spans="1:6" x14ac:dyDescent="0.2">
      <c r="A533" s="16" t="s">
        <v>558</v>
      </c>
      <c r="B533" s="16" t="s">
        <v>204</v>
      </c>
      <c r="C533" s="16">
        <v>3</v>
      </c>
      <c r="D533" s="16" t="s">
        <v>887</v>
      </c>
      <c r="E533" s="16">
        <v>7</v>
      </c>
      <c r="F533">
        <f t="shared" si="45"/>
        <v>0</v>
      </c>
    </row>
    <row r="534" spans="1:6" x14ac:dyDescent="0.2">
      <c r="A534" s="16" t="s">
        <v>558</v>
      </c>
      <c r="B534" s="16" t="s">
        <v>204</v>
      </c>
      <c r="C534" s="16">
        <v>3</v>
      </c>
      <c r="D534" s="16" t="s">
        <v>887</v>
      </c>
      <c r="E534" s="16">
        <v>8</v>
      </c>
      <c r="F534">
        <f t="shared" si="45"/>
        <v>0</v>
      </c>
    </row>
    <row r="535" spans="1:6" x14ac:dyDescent="0.2">
      <c r="A535" s="16"/>
      <c r="B535" s="16"/>
      <c r="C535" s="16"/>
      <c r="D535" s="21"/>
      <c r="E535" s="16"/>
      <c r="F535">
        <f xml:space="preserve"> COUNTA(G535:AK535)</f>
        <v>0</v>
      </c>
    </row>
    <row r="536" spans="1:6" x14ac:dyDescent="0.2">
      <c r="A536" s="16" t="s">
        <v>558</v>
      </c>
      <c r="B536" s="16" t="s">
        <v>870</v>
      </c>
      <c r="C536" s="16">
        <v>0</v>
      </c>
      <c r="D536" s="21">
        <v>0</v>
      </c>
      <c r="E536" s="16"/>
      <c r="F536">
        <f xml:space="preserve"> COUNTA(G536:AK536)</f>
        <v>0</v>
      </c>
    </row>
    <row r="537" spans="1:6" x14ac:dyDescent="0.2">
      <c r="A537" s="16" t="s">
        <v>558</v>
      </c>
      <c r="B537" s="16" t="s">
        <v>870</v>
      </c>
      <c r="C537" s="16">
        <v>3</v>
      </c>
      <c r="D537" s="16" t="s">
        <v>887</v>
      </c>
      <c r="E537" s="16">
        <v>1</v>
      </c>
      <c r="F537">
        <f t="shared" ref="F537:F542" si="46" xml:space="preserve"> COUNTA(G537:AK537)</f>
        <v>0</v>
      </c>
    </row>
    <row r="538" spans="1:6" x14ac:dyDescent="0.2">
      <c r="A538" s="16" t="s">
        <v>558</v>
      </c>
      <c r="B538" s="16" t="s">
        <v>870</v>
      </c>
      <c r="C538" s="16">
        <v>3</v>
      </c>
      <c r="D538" s="16" t="s">
        <v>887</v>
      </c>
      <c r="E538" s="16">
        <v>2</v>
      </c>
      <c r="F538">
        <f t="shared" si="46"/>
        <v>0</v>
      </c>
    </row>
    <row r="539" spans="1:6" x14ac:dyDescent="0.2">
      <c r="A539" s="16" t="s">
        <v>558</v>
      </c>
      <c r="B539" s="16" t="s">
        <v>870</v>
      </c>
      <c r="C539" s="16">
        <v>3</v>
      </c>
      <c r="D539" s="16" t="s">
        <v>889</v>
      </c>
      <c r="E539" s="16">
        <v>3</v>
      </c>
      <c r="F539">
        <f t="shared" si="46"/>
        <v>0</v>
      </c>
    </row>
    <row r="540" spans="1:6" x14ac:dyDescent="0.2">
      <c r="A540" s="16" t="s">
        <v>558</v>
      </c>
      <c r="B540" s="16" t="s">
        <v>870</v>
      </c>
      <c r="C540" s="16">
        <v>3</v>
      </c>
      <c r="D540" s="16" t="s">
        <v>888</v>
      </c>
      <c r="E540" s="16">
        <v>4</v>
      </c>
      <c r="F540">
        <f t="shared" si="46"/>
        <v>0</v>
      </c>
    </row>
    <row r="541" spans="1:6" x14ac:dyDescent="0.2">
      <c r="A541" s="16" t="s">
        <v>558</v>
      </c>
      <c r="B541" s="16" t="s">
        <v>870</v>
      </c>
      <c r="C541" s="16">
        <v>3</v>
      </c>
      <c r="D541" s="16" t="s">
        <v>888</v>
      </c>
      <c r="E541" s="16">
        <v>5</v>
      </c>
      <c r="F541">
        <f t="shared" si="46"/>
        <v>0</v>
      </c>
    </row>
    <row r="542" spans="1:6" x14ac:dyDescent="0.2">
      <c r="A542" s="16" t="s">
        <v>558</v>
      </c>
      <c r="B542" s="16" t="s">
        <v>870</v>
      </c>
      <c r="C542" s="16">
        <v>3</v>
      </c>
      <c r="D542" s="16" t="s">
        <v>887</v>
      </c>
      <c r="E542" s="16">
        <v>6</v>
      </c>
      <c r="F542">
        <f t="shared" si="46"/>
        <v>0</v>
      </c>
    </row>
    <row r="543" spans="1:6" x14ac:dyDescent="0.2">
      <c r="A543" s="16"/>
      <c r="B543" s="16"/>
      <c r="C543" s="16"/>
      <c r="D543" s="16"/>
      <c r="E543" s="16"/>
      <c r="F543">
        <f xml:space="preserve"> COUNTA(G543:AK543)</f>
        <v>0</v>
      </c>
    </row>
    <row r="544" spans="1:6" x14ac:dyDescent="0.2">
      <c r="A544" s="16" t="s">
        <v>558</v>
      </c>
      <c r="B544" s="16" t="s">
        <v>1175</v>
      </c>
      <c r="C544" s="16">
        <v>0</v>
      </c>
      <c r="D544" s="16">
        <v>0</v>
      </c>
      <c r="E544" s="16"/>
      <c r="F544">
        <f xml:space="preserve"> COUNTA(G544:AK544)</f>
        <v>0</v>
      </c>
    </row>
    <row r="545" spans="1:6" x14ac:dyDescent="0.2">
      <c r="A545" s="16" t="s">
        <v>558</v>
      </c>
      <c r="B545" s="16" t="s">
        <v>1175</v>
      </c>
      <c r="C545" s="16">
        <v>3</v>
      </c>
      <c r="D545" s="16" t="s">
        <v>887</v>
      </c>
      <c r="E545" s="16">
        <v>1</v>
      </c>
      <c r="F545">
        <f t="shared" ref="F545:F551" si="47" xml:space="preserve"> COUNTA(G545:AK545)</f>
        <v>0</v>
      </c>
    </row>
    <row r="546" spans="1:6" x14ac:dyDescent="0.2">
      <c r="A546" s="16" t="s">
        <v>558</v>
      </c>
      <c r="B546" s="16" t="s">
        <v>1175</v>
      </c>
      <c r="C546" s="16">
        <v>3</v>
      </c>
      <c r="D546" s="16" t="s">
        <v>887</v>
      </c>
      <c r="E546" s="16">
        <v>2</v>
      </c>
      <c r="F546">
        <f t="shared" si="47"/>
        <v>0</v>
      </c>
    </row>
    <row r="547" spans="1:6" x14ac:dyDescent="0.2">
      <c r="A547" s="16" t="s">
        <v>558</v>
      </c>
      <c r="B547" s="16" t="s">
        <v>1175</v>
      </c>
      <c r="C547" s="16">
        <v>3</v>
      </c>
      <c r="D547" s="16" t="s">
        <v>888</v>
      </c>
      <c r="E547" s="16">
        <v>3</v>
      </c>
      <c r="F547">
        <f t="shared" si="47"/>
        <v>0</v>
      </c>
    </row>
    <row r="548" spans="1:6" x14ac:dyDescent="0.2">
      <c r="A548" s="16" t="s">
        <v>558</v>
      </c>
      <c r="B548" s="16" t="s">
        <v>1175</v>
      </c>
      <c r="C548" s="16">
        <v>3</v>
      </c>
      <c r="D548" s="16" t="s">
        <v>889</v>
      </c>
      <c r="E548" s="16">
        <v>4</v>
      </c>
      <c r="F548">
        <f t="shared" si="47"/>
        <v>0</v>
      </c>
    </row>
    <row r="549" spans="1:6" x14ac:dyDescent="0.2">
      <c r="A549" s="16" t="s">
        <v>558</v>
      </c>
      <c r="B549" s="16" t="s">
        <v>1175</v>
      </c>
      <c r="C549" s="16">
        <v>3</v>
      </c>
      <c r="D549" s="16" t="s">
        <v>888</v>
      </c>
      <c r="E549" s="16">
        <v>5</v>
      </c>
      <c r="F549">
        <f t="shared" si="47"/>
        <v>0</v>
      </c>
    </row>
    <row r="550" spans="1:6" x14ac:dyDescent="0.2">
      <c r="A550" s="16" t="s">
        <v>558</v>
      </c>
      <c r="B550" s="16" t="s">
        <v>1175</v>
      </c>
      <c r="C550" s="16">
        <v>3</v>
      </c>
      <c r="D550" s="16" t="s">
        <v>887</v>
      </c>
      <c r="E550" s="16">
        <v>6</v>
      </c>
      <c r="F550">
        <f t="shared" si="47"/>
        <v>0</v>
      </c>
    </row>
    <row r="551" spans="1:6" x14ac:dyDescent="0.2">
      <c r="A551" s="16" t="s">
        <v>558</v>
      </c>
      <c r="B551" s="16" t="s">
        <v>1175</v>
      </c>
      <c r="C551" s="16">
        <v>3</v>
      </c>
      <c r="D551" s="16" t="s">
        <v>887</v>
      </c>
      <c r="E551" s="16">
        <v>7</v>
      </c>
      <c r="F551">
        <f t="shared" si="47"/>
        <v>0</v>
      </c>
    </row>
    <row r="552" spans="1:6" x14ac:dyDescent="0.2">
      <c r="A552" s="16"/>
      <c r="B552" s="16"/>
      <c r="C552" s="16"/>
      <c r="D552" s="21"/>
      <c r="E552" s="16"/>
      <c r="F552">
        <f t="shared" ref="F552:F558" si="48" xml:space="preserve"> COUNTA(G552:AK552)</f>
        <v>0</v>
      </c>
    </row>
    <row r="553" spans="1:6" x14ac:dyDescent="0.2">
      <c r="A553" s="16" t="s">
        <v>559</v>
      </c>
      <c r="B553" s="16" t="s">
        <v>727</v>
      </c>
      <c r="C553" s="16">
        <v>0</v>
      </c>
      <c r="D553" s="21">
        <v>1</v>
      </c>
      <c r="E553" s="16"/>
      <c r="F553">
        <f t="shared" si="48"/>
        <v>0</v>
      </c>
    </row>
    <row r="554" spans="1:6" x14ac:dyDescent="0.2">
      <c r="A554" s="16" t="s">
        <v>559</v>
      </c>
      <c r="B554" s="16" t="s">
        <v>727</v>
      </c>
      <c r="C554" s="16">
        <v>2</v>
      </c>
      <c r="D554" s="16" t="s">
        <v>887</v>
      </c>
      <c r="E554" s="16">
        <v>1</v>
      </c>
      <c r="F554">
        <f xml:space="preserve"> COUNTA(G554:AK554)</f>
        <v>0</v>
      </c>
    </row>
    <row r="555" spans="1:6" x14ac:dyDescent="0.2">
      <c r="A555" s="16" t="s">
        <v>559</v>
      </c>
      <c r="B555" s="16" t="s">
        <v>727</v>
      </c>
      <c r="C555" s="16">
        <v>2</v>
      </c>
      <c r="D555" s="16" t="s">
        <v>887</v>
      </c>
      <c r="E555" s="16">
        <v>2</v>
      </c>
      <c r="F555">
        <f xml:space="preserve"> COUNTA(G555:AK555)</f>
        <v>0</v>
      </c>
    </row>
    <row r="556" spans="1:6" x14ac:dyDescent="0.2">
      <c r="A556" s="16" t="s">
        <v>559</v>
      </c>
      <c r="B556" s="16" t="s">
        <v>727</v>
      </c>
      <c r="C556" s="16">
        <v>2</v>
      </c>
      <c r="D556" s="16" t="s">
        <v>889</v>
      </c>
      <c r="E556" s="16">
        <v>3</v>
      </c>
      <c r="F556">
        <f xml:space="preserve"> COUNTA(G556:AK556)</f>
        <v>0</v>
      </c>
    </row>
    <row r="557" spans="1:6" x14ac:dyDescent="0.2">
      <c r="A557" s="16"/>
      <c r="B557" s="16"/>
      <c r="C557" s="16"/>
      <c r="D557" s="16"/>
      <c r="E557" s="16"/>
      <c r="F557">
        <f t="shared" si="48"/>
        <v>0</v>
      </c>
    </row>
    <row r="558" spans="1:6" x14ac:dyDescent="0.2">
      <c r="A558" s="16" t="s">
        <v>559</v>
      </c>
      <c r="B558" s="16" t="s">
        <v>130</v>
      </c>
      <c r="C558" s="16">
        <v>0</v>
      </c>
      <c r="D558" s="16">
        <v>4</v>
      </c>
      <c r="E558" s="16"/>
      <c r="F558">
        <f t="shared" si="48"/>
        <v>0</v>
      </c>
    </row>
    <row r="559" spans="1:6" x14ac:dyDescent="0.2">
      <c r="A559" s="16" t="s">
        <v>559</v>
      </c>
      <c r="B559" s="16" t="s">
        <v>130</v>
      </c>
      <c r="C559" s="16">
        <v>2</v>
      </c>
      <c r="D559" s="16" t="s">
        <v>888</v>
      </c>
      <c r="E559" s="16">
        <v>1</v>
      </c>
      <c r="F559">
        <f t="shared" ref="F559:F572" si="49" xml:space="preserve"> COUNTA(G559:AK559)</f>
        <v>0</v>
      </c>
    </row>
    <row r="560" spans="1:6" x14ac:dyDescent="0.2">
      <c r="A560" s="16" t="s">
        <v>559</v>
      </c>
      <c r="B560" s="16" t="s">
        <v>130</v>
      </c>
      <c r="C560" s="16">
        <v>2</v>
      </c>
      <c r="D560" s="16" t="s">
        <v>887</v>
      </c>
      <c r="E560" s="16">
        <v>2</v>
      </c>
      <c r="F560">
        <f t="shared" si="49"/>
        <v>0</v>
      </c>
    </row>
    <row r="561" spans="1:29" x14ac:dyDescent="0.2">
      <c r="A561" s="16" t="s">
        <v>559</v>
      </c>
      <c r="B561" s="16" t="s">
        <v>130</v>
      </c>
      <c r="C561" s="16">
        <v>2</v>
      </c>
      <c r="D561" s="16" t="s">
        <v>887</v>
      </c>
      <c r="E561" s="16">
        <v>3</v>
      </c>
      <c r="F561">
        <f t="shared" si="49"/>
        <v>1</v>
      </c>
      <c r="AC561" t="s">
        <v>1252</v>
      </c>
    </row>
    <row r="562" spans="1:29" x14ac:dyDescent="0.2">
      <c r="A562" s="16" t="s">
        <v>559</v>
      </c>
      <c r="B562" s="16" t="s">
        <v>130</v>
      </c>
      <c r="C562" s="16">
        <v>2</v>
      </c>
      <c r="D562" s="16" t="s">
        <v>978</v>
      </c>
      <c r="E562" s="16">
        <v>4</v>
      </c>
      <c r="F562">
        <f t="shared" si="49"/>
        <v>1</v>
      </c>
      <c r="AC562" t="s">
        <v>1252</v>
      </c>
    </row>
    <row r="563" spans="1:29" x14ac:dyDescent="0.2">
      <c r="A563" s="16" t="s">
        <v>559</v>
      </c>
      <c r="B563" s="16" t="s">
        <v>130</v>
      </c>
      <c r="C563" s="16">
        <v>2</v>
      </c>
      <c r="D563" s="16" t="s">
        <v>978</v>
      </c>
      <c r="E563" s="16">
        <v>5</v>
      </c>
      <c r="F563">
        <f t="shared" si="49"/>
        <v>0</v>
      </c>
    </row>
    <row r="564" spans="1:29" x14ac:dyDescent="0.2">
      <c r="A564" s="16" t="s">
        <v>559</v>
      </c>
      <c r="B564" s="16" t="s">
        <v>130</v>
      </c>
      <c r="C564" s="16">
        <v>2</v>
      </c>
      <c r="D564" s="16" t="s">
        <v>889</v>
      </c>
      <c r="E564" s="16">
        <v>6</v>
      </c>
      <c r="F564">
        <f t="shared" si="49"/>
        <v>0</v>
      </c>
    </row>
    <row r="565" spans="1:29" x14ac:dyDescent="0.2">
      <c r="A565" s="16" t="s">
        <v>559</v>
      </c>
      <c r="B565" s="16" t="s">
        <v>130</v>
      </c>
      <c r="C565" s="16">
        <v>2</v>
      </c>
      <c r="D565" s="16" t="s">
        <v>888</v>
      </c>
      <c r="E565" s="16">
        <v>7</v>
      </c>
      <c r="F565">
        <f t="shared" si="49"/>
        <v>0</v>
      </c>
    </row>
    <row r="566" spans="1:29" x14ac:dyDescent="0.2">
      <c r="A566" s="16" t="s">
        <v>559</v>
      </c>
      <c r="B566" s="16" t="s">
        <v>130</v>
      </c>
      <c r="C566" s="16">
        <v>2</v>
      </c>
      <c r="D566" s="16" t="s">
        <v>887</v>
      </c>
      <c r="E566" s="16">
        <v>8</v>
      </c>
      <c r="F566">
        <f t="shared" si="49"/>
        <v>0</v>
      </c>
    </row>
    <row r="567" spans="1:29" x14ac:dyDescent="0.2">
      <c r="A567" s="16"/>
      <c r="B567" s="16"/>
      <c r="C567" s="16"/>
      <c r="D567" s="16"/>
      <c r="E567" s="16"/>
      <c r="F567">
        <f t="shared" si="49"/>
        <v>0</v>
      </c>
    </row>
    <row r="568" spans="1:29" x14ac:dyDescent="0.2">
      <c r="A568" s="16" t="s">
        <v>559</v>
      </c>
      <c r="B568" s="16" t="s">
        <v>45</v>
      </c>
      <c r="C568" s="16">
        <v>0</v>
      </c>
      <c r="D568" s="16">
        <v>3</v>
      </c>
      <c r="E568" s="16"/>
      <c r="F568">
        <f t="shared" si="49"/>
        <v>0</v>
      </c>
    </row>
    <row r="569" spans="1:29" x14ac:dyDescent="0.2">
      <c r="A569" s="16" t="s">
        <v>559</v>
      </c>
      <c r="B569" s="16" t="s">
        <v>45</v>
      </c>
      <c r="C569" s="16">
        <v>2</v>
      </c>
      <c r="D569" s="16" t="s">
        <v>888</v>
      </c>
      <c r="E569" s="16">
        <v>1</v>
      </c>
      <c r="F569">
        <f t="shared" si="49"/>
        <v>1</v>
      </c>
      <c r="V569" t="s">
        <v>1252</v>
      </c>
    </row>
    <row r="570" spans="1:29" x14ac:dyDescent="0.2">
      <c r="A570" s="16" t="s">
        <v>559</v>
      </c>
      <c r="B570" s="16" t="s">
        <v>45</v>
      </c>
      <c r="C570" s="16">
        <v>2</v>
      </c>
      <c r="D570" s="16" t="s">
        <v>888</v>
      </c>
      <c r="E570" s="16">
        <v>2</v>
      </c>
      <c r="F570">
        <f t="shared" si="49"/>
        <v>1</v>
      </c>
      <c r="V570" t="s">
        <v>1252</v>
      </c>
    </row>
    <row r="571" spans="1:29" x14ac:dyDescent="0.2">
      <c r="A571" s="16" t="s">
        <v>559</v>
      </c>
      <c r="B571" s="16" t="s">
        <v>45</v>
      </c>
      <c r="C571" s="16">
        <v>2</v>
      </c>
      <c r="D571" s="16" t="s">
        <v>888</v>
      </c>
      <c r="E571" s="16">
        <v>3</v>
      </c>
      <c r="F571">
        <f t="shared" si="49"/>
        <v>1</v>
      </c>
      <c r="V571" t="s">
        <v>1252</v>
      </c>
    </row>
    <row r="572" spans="1:29" x14ac:dyDescent="0.2">
      <c r="A572" s="16" t="s">
        <v>559</v>
      </c>
      <c r="B572" s="16" t="s">
        <v>45</v>
      </c>
      <c r="C572" s="16">
        <v>2</v>
      </c>
      <c r="D572" s="16" t="s">
        <v>888</v>
      </c>
      <c r="E572" s="16">
        <v>4</v>
      </c>
      <c r="F572">
        <f t="shared" si="49"/>
        <v>1</v>
      </c>
      <c r="H572" t="s">
        <v>1252</v>
      </c>
    </row>
    <row r="573" spans="1:29" x14ac:dyDescent="0.2">
      <c r="A573" s="16"/>
      <c r="B573" s="16"/>
      <c r="C573" s="16"/>
      <c r="D573" s="16"/>
      <c r="E573" s="16"/>
      <c r="F573">
        <f t="shared" ref="F573:F580" si="50" xml:space="preserve"> COUNTA(G573:AK573)</f>
        <v>0</v>
      </c>
    </row>
    <row r="574" spans="1:29" x14ac:dyDescent="0.2">
      <c r="A574" s="16" t="s">
        <v>559</v>
      </c>
      <c r="B574" s="16" t="s">
        <v>8</v>
      </c>
      <c r="C574" s="16">
        <v>0</v>
      </c>
      <c r="D574" s="16">
        <v>2</v>
      </c>
      <c r="E574" s="16"/>
      <c r="F574">
        <f t="shared" si="50"/>
        <v>0</v>
      </c>
    </row>
    <row r="575" spans="1:29" x14ac:dyDescent="0.2">
      <c r="A575" s="16" t="s">
        <v>559</v>
      </c>
      <c r="B575" s="16" t="s">
        <v>8</v>
      </c>
      <c r="C575" s="16">
        <v>2</v>
      </c>
      <c r="D575" s="16" t="s">
        <v>887</v>
      </c>
      <c r="E575" s="16">
        <v>1</v>
      </c>
      <c r="F575">
        <f t="shared" si="50"/>
        <v>0</v>
      </c>
    </row>
    <row r="576" spans="1:29" x14ac:dyDescent="0.2">
      <c r="A576" s="16" t="s">
        <v>559</v>
      </c>
      <c r="B576" s="16" t="s">
        <v>8</v>
      </c>
      <c r="C576" s="16">
        <v>2</v>
      </c>
      <c r="D576" s="16" t="s">
        <v>887</v>
      </c>
      <c r="E576" s="16">
        <v>2</v>
      </c>
      <c r="F576">
        <f t="shared" si="50"/>
        <v>0</v>
      </c>
    </row>
    <row r="577" spans="1:6" x14ac:dyDescent="0.2">
      <c r="A577" s="16" t="s">
        <v>559</v>
      </c>
      <c r="B577" s="16" t="s">
        <v>8</v>
      </c>
      <c r="C577" s="16">
        <v>2</v>
      </c>
      <c r="D577" s="16" t="s">
        <v>888</v>
      </c>
      <c r="E577" s="16">
        <v>3</v>
      </c>
      <c r="F577">
        <f t="shared" si="50"/>
        <v>0</v>
      </c>
    </row>
    <row r="578" spans="1:6" x14ac:dyDescent="0.2">
      <c r="A578" s="16" t="s">
        <v>559</v>
      </c>
      <c r="B578" s="16" t="s">
        <v>8</v>
      </c>
      <c r="C578" s="16">
        <v>2</v>
      </c>
      <c r="D578" s="16" t="s">
        <v>888</v>
      </c>
      <c r="E578" s="16">
        <v>4</v>
      </c>
      <c r="F578">
        <f t="shared" si="50"/>
        <v>0</v>
      </c>
    </row>
    <row r="579" spans="1:6" x14ac:dyDescent="0.2">
      <c r="A579" s="16"/>
      <c r="B579" s="16"/>
      <c r="C579" s="16"/>
      <c r="D579" s="16"/>
      <c r="E579" s="16"/>
      <c r="F579">
        <f t="shared" si="50"/>
        <v>0</v>
      </c>
    </row>
    <row r="580" spans="1:6" x14ac:dyDescent="0.2">
      <c r="A580" s="16" t="s">
        <v>559</v>
      </c>
      <c r="B580" s="16" t="s">
        <v>329</v>
      </c>
      <c r="C580" s="16">
        <v>0</v>
      </c>
      <c r="D580" s="16">
        <v>0</v>
      </c>
      <c r="E580" s="16"/>
      <c r="F580">
        <f t="shared" si="50"/>
        <v>0</v>
      </c>
    </row>
    <row r="581" spans="1:6" x14ac:dyDescent="0.2">
      <c r="A581" s="16" t="s">
        <v>559</v>
      </c>
      <c r="B581" s="16" t="s">
        <v>329</v>
      </c>
      <c r="C581" s="16">
        <v>3</v>
      </c>
      <c r="D581" s="16" t="s">
        <v>888</v>
      </c>
      <c r="E581" s="16">
        <v>1</v>
      </c>
      <c r="F581">
        <f t="shared" ref="F581:F586" si="51" xml:space="preserve"> COUNTA(G581:AK581)</f>
        <v>0</v>
      </c>
    </row>
    <row r="582" spans="1:6" x14ac:dyDescent="0.2">
      <c r="A582" s="16" t="s">
        <v>559</v>
      </c>
      <c r="B582" s="16" t="s">
        <v>329</v>
      </c>
      <c r="C582" s="16">
        <v>3</v>
      </c>
      <c r="D582" s="16" t="s">
        <v>888</v>
      </c>
      <c r="E582" s="16">
        <v>2</v>
      </c>
      <c r="F582">
        <f t="shared" si="51"/>
        <v>0</v>
      </c>
    </row>
    <row r="583" spans="1:6" x14ac:dyDescent="0.2">
      <c r="A583" s="16" t="s">
        <v>559</v>
      </c>
      <c r="B583" s="16" t="s">
        <v>329</v>
      </c>
      <c r="C583" s="16">
        <v>3</v>
      </c>
      <c r="D583" s="16" t="s">
        <v>888</v>
      </c>
      <c r="E583" s="16">
        <v>3</v>
      </c>
      <c r="F583">
        <f t="shared" si="51"/>
        <v>0</v>
      </c>
    </row>
    <row r="584" spans="1:6" x14ac:dyDescent="0.2">
      <c r="A584" s="16" t="s">
        <v>559</v>
      </c>
      <c r="B584" s="16" t="s">
        <v>329</v>
      </c>
      <c r="C584" s="16">
        <v>3</v>
      </c>
      <c r="D584" s="16" t="s">
        <v>888</v>
      </c>
      <c r="E584" s="16">
        <v>4</v>
      </c>
      <c r="F584">
        <f t="shared" si="51"/>
        <v>0</v>
      </c>
    </row>
    <row r="585" spans="1:6" x14ac:dyDescent="0.2">
      <c r="A585" s="16" t="s">
        <v>559</v>
      </c>
      <c r="B585" s="16" t="s">
        <v>329</v>
      </c>
      <c r="C585" s="16">
        <v>3</v>
      </c>
      <c r="D585" s="16" t="s">
        <v>889</v>
      </c>
      <c r="E585" s="16">
        <v>5</v>
      </c>
      <c r="F585">
        <f t="shared" si="51"/>
        <v>0</v>
      </c>
    </row>
    <row r="586" spans="1:6" x14ac:dyDescent="0.2">
      <c r="A586" s="16" t="s">
        <v>559</v>
      </c>
      <c r="B586" s="16" t="s">
        <v>329</v>
      </c>
      <c r="C586" s="16">
        <v>3</v>
      </c>
      <c r="D586" s="16" t="s">
        <v>889</v>
      </c>
      <c r="E586" s="16">
        <v>6</v>
      </c>
      <c r="F586">
        <f t="shared" si="51"/>
        <v>0</v>
      </c>
    </row>
    <row r="587" spans="1:6" x14ac:dyDescent="0.2">
      <c r="A587" s="16"/>
      <c r="B587" s="16"/>
      <c r="C587" s="16"/>
      <c r="D587" s="16"/>
      <c r="E587" s="16"/>
      <c r="F587">
        <f xml:space="preserve"> COUNTA(G587:AK587)</f>
        <v>0</v>
      </c>
    </row>
    <row r="588" spans="1:6" x14ac:dyDescent="0.2">
      <c r="A588" s="16" t="s">
        <v>559</v>
      </c>
      <c r="B588" s="16" t="s">
        <v>581</v>
      </c>
      <c r="C588" s="16">
        <v>0</v>
      </c>
      <c r="D588" s="16">
        <v>0</v>
      </c>
      <c r="E588" s="16"/>
      <c r="F588">
        <f xml:space="preserve"> COUNTA(G588:AK588)</f>
        <v>0</v>
      </c>
    </row>
    <row r="589" spans="1:6" x14ac:dyDescent="0.2">
      <c r="A589" s="16" t="s">
        <v>559</v>
      </c>
      <c r="B589" s="16" t="s">
        <v>581</v>
      </c>
      <c r="C589" s="16">
        <v>3</v>
      </c>
      <c r="D589" s="16" t="s">
        <v>889</v>
      </c>
      <c r="E589" s="16">
        <v>1</v>
      </c>
      <c r="F589">
        <f t="shared" ref="F589:F598" si="52" xml:space="preserve"> COUNTA(G589:AK589)</f>
        <v>0</v>
      </c>
    </row>
    <row r="590" spans="1:6" x14ac:dyDescent="0.2">
      <c r="A590" s="16" t="s">
        <v>559</v>
      </c>
      <c r="B590" s="16" t="s">
        <v>581</v>
      </c>
      <c r="C590" s="16">
        <v>3</v>
      </c>
      <c r="D590" s="16" t="s">
        <v>887</v>
      </c>
      <c r="E590" s="16">
        <v>2</v>
      </c>
      <c r="F590">
        <f t="shared" si="52"/>
        <v>0</v>
      </c>
    </row>
    <row r="591" spans="1:6" x14ac:dyDescent="0.2">
      <c r="A591" s="16" t="s">
        <v>559</v>
      </c>
      <c r="B591" s="16" t="s">
        <v>581</v>
      </c>
      <c r="C591" s="16">
        <v>3</v>
      </c>
      <c r="D591" s="16" t="s">
        <v>979</v>
      </c>
      <c r="E591" s="16">
        <v>3</v>
      </c>
      <c r="F591">
        <f t="shared" si="52"/>
        <v>0</v>
      </c>
    </row>
    <row r="592" spans="1:6" x14ac:dyDescent="0.2">
      <c r="A592" s="16" t="s">
        <v>559</v>
      </c>
      <c r="B592" s="16" t="s">
        <v>581</v>
      </c>
      <c r="C592" s="16">
        <v>3</v>
      </c>
      <c r="D592" s="16" t="s">
        <v>979</v>
      </c>
      <c r="E592" s="16">
        <v>4</v>
      </c>
      <c r="F592">
        <f t="shared" si="52"/>
        <v>0</v>
      </c>
    </row>
    <row r="593" spans="1:6" x14ac:dyDescent="0.2">
      <c r="A593" s="16" t="s">
        <v>559</v>
      </c>
      <c r="B593" s="16" t="s">
        <v>581</v>
      </c>
      <c r="C593" s="16">
        <v>3</v>
      </c>
      <c r="D593" s="16" t="s">
        <v>888</v>
      </c>
      <c r="E593" s="16">
        <v>5</v>
      </c>
      <c r="F593">
        <f t="shared" si="52"/>
        <v>0</v>
      </c>
    </row>
    <row r="594" spans="1:6" x14ac:dyDescent="0.2">
      <c r="A594" s="16" t="s">
        <v>559</v>
      </c>
      <c r="B594" s="16" t="s">
        <v>581</v>
      </c>
      <c r="C594" s="16">
        <v>3</v>
      </c>
      <c r="D594" s="16" t="s">
        <v>979</v>
      </c>
      <c r="E594" s="16">
        <v>6</v>
      </c>
      <c r="F594">
        <f t="shared" si="52"/>
        <v>0</v>
      </c>
    </row>
    <row r="595" spans="1:6" x14ac:dyDescent="0.2">
      <c r="A595" s="16" t="s">
        <v>559</v>
      </c>
      <c r="B595" s="16" t="s">
        <v>581</v>
      </c>
      <c r="C595" s="16">
        <v>3</v>
      </c>
      <c r="D595" s="16" t="s">
        <v>979</v>
      </c>
      <c r="E595" s="16">
        <v>7</v>
      </c>
      <c r="F595">
        <f t="shared" si="52"/>
        <v>0</v>
      </c>
    </row>
    <row r="596" spans="1:6" x14ac:dyDescent="0.2">
      <c r="A596" s="16" t="s">
        <v>559</v>
      </c>
      <c r="B596" s="16" t="s">
        <v>581</v>
      </c>
      <c r="C596" s="16">
        <v>3</v>
      </c>
      <c r="D596" s="16" t="s">
        <v>979</v>
      </c>
      <c r="E596" s="16">
        <v>8</v>
      </c>
      <c r="F596">
        <f t="shared" si="52"/>
        <v>0</v>
      </c>
    </row>
    <row r="597" spans="1:6" x14ac:dyDescent="0.2">
      <c r="A597" s="16" t="s">
        <v>559</v>
      </c>
      <c r="B597" s="16" t="s">
        <v>581</v>
      </c>
      <c r="C597" s="16">
        <v>3</v>
      </c>
      <c r="D597" s="16" t="s">
        <v>979</v>
      </c>
      <c r="E597" s="16">
        <v>9</v>
      </c>
      <c r="F597">
        <f t="shared" si="52"/>
        <v>0</v>
      </c>
    </row>
    <row r="598" spans="1:6" x14ac:dyDescent="0.2">
      <c r="A598" s="16" t="s">
        <v>559</v>
      </c>
      <c r="B598" s="16" t="s">
        <v>581</v>
      </c>
      <c r="C598" s="16">
        <v>3</v>
      </c>
      <c r="D598" s="16" t="s">
        <v>887</v>
      </c>
      <c r="E598" s="16">
        <v>10</v>
      </c>
      <c r="F598">
        <f t="shared" si="52"/>
        <v>0</v>
      </c>
    </row>
    <row r="599" spans="1:6" x14ac:dyDescent="0.2">
      <c r="A599" s="16"/>
      <c r="B599" s="16"/>
      <c r="C599" s="16"/>
      <c r="D599" s="16"/>
      <c r="E599" s="16"/>
      <c r="F599">
        <f xml:space="preserve"> COUNTA(G599:AK599)</f>
        <v>0</v>
      </c>
    </row>
    <row r="600" spans="1:6" x14ac:dyDescent="0.2">
      <c r="A600" s="16" t="s">
        <v>559</v>
      </c>
      <c r="B600" s="16" t="s">
        <v>394</v>
      </c>
      <c r="C600" s="16">
        <v>0</v>
      </c>
      <c r="D600" s="16">
        <v>0</v>
      </c>
      <c r="E600" s="16"/>
      <c r="F600">
        <f xml:space="preserve"> COUNTA(G600:AK600)</f>
        <v>0</v>
      </c>
    </row>
    <row r="601" spans="1:6" x14ac:dyDescent="0.2">
      <c r="A601" s="16" t="s">
        <v>559</v>
      </c>
      <c r="B601" s="16" t="s">
        <v>394</v>
      </c>
      <c r="C601" s="16">
        <v>3</v>
      </c>
      <c r="D601" s="16" t="s">
        <v>888</v>
      </c>
      <c r="E601" s="16">
        <v>1</v>
      </c>
      <c r="F601">
        <f t="shared" ref="F601:F610" si="53" xml:space="preserve"> COUNTA(G601:AK601)</f>
        <v>0</v>
      </c>
    </row>
    <row r="602" spans="1:6" x14ac:dyDescent="0.2">
      <c r="A602" s="16" t="s">
        <v>559</v>
      </c>
      <c r="B602" s="16" t="s">
        <v>394</v>
      </c>
      <c r="C602" s="16">
        <v>3</v>
      </c>
      <c r="D602" s="16" t="s">
        <v>889</v>
      </c>
      <c r="E602" s="16">
        <v>2</v>
      </c>
      <c r="F602">
        <f t="shared" si="53"/>
        <v>0</v>
      </c>
    </row>
    <row r="603" spans="1:6" x14ac:dyDescent="0.2">
      <c r="A603" s="16" t="s">
        <v>559</v>
      </c>
      <c r="B603" s="16" t="s">
        <v>394</v>
      </c>
      <c r="C603" s="16">
        <v>3</v>
      </c>
      <c r="D603" s="16" t="s">
        <v>887</v>
      </c>
      <c r="E603" s="16">
        <v>3</v>
      </c>
      <c r="F603">
        <f t="shared" si="53"/>
        <v>0</v>
      </c>
    </row>
    <row r="604" spans="1:6" x14ac:dyDescent="0.2">
      <c r="A604" s="16" t="s">
        <v>559</v>
      </c>
      <c r="B604" s="16" t="s">
        <v>394</v>
      </c>
      <c r="C604" s="16">
        <v>3</v>
      </c>
      <c r="D604" s="16" t="s">
        <v>887</v>
      </c>
      <c r="E604" s="16">
        <v>4</v>
      </c>
      <c r="F604">
        <f t="shared" si="53"/>
        <v>0</v>
      </c>
    </row>
    <row r="605" spans="1:6" x14ac:dyDescent="0.2">
      <c r="A605" s="16" t="s">
        <v>559</v>
      </c>
      <c r="B605" s="16" t="s">
        <v>394</v>
      </c>
      <c r="C605" s="16">
        <v>3</v>
      </c>
      <c r="D605" s="16" t="s">
        <v>888</v>
      </c>
      <c r="E605" s="16">
        <v>5</v>
      </c>
      <c r="F605">
        <f t="shared" si="53"/>
        <v>0</v>
      </c>
    </row>
    <row r="606" spans="1:6" x14ac:dyDescent="0.2">
      <c r="A606" s="16" t="s">
        <v>559</v>
      </c>
      <c r="B606" s="16" t="s">
        <v>394</v>
      </c>
      <c r="C606" s="16">
        <v>3</v>
      </c>
      <c r="D606" s="16" t="s">
        <v>887</v>
      </c>
      <c r="E606" s="16">
        <v>6</v>
      </c>
      <c r="F606">
        <f t="shared" si="53"/>
        <v>0</v>
      </c>
    </row>
    <row r="607" spans="1:6" x14ac:dyDescent="0.2">
      <c r="A607" s="16" t="s">
        <v>559</v>
      </c>
      <c r="B607" s="16" t="s">
        <v>394</v>
      </c>
      <c r="C607" s="16">
        <v>3</v>
      </c>
      <c r="D607" s="16" t="s">
        <v>889</v>
      </c>
      <c r="E607" s="16">
        <v>7</v>
      </c>
      <c r="F607">
        <f t="shared" si="53"/>
        <v>0</v>
      </c>
    </row>
    <row r="608" spans="1:6" x14ac:dyDescent="0.2">
      <c r="A608" s="16" t="s">
        <v>559</v>
      </c>
      <c r="B608" s="16" t="s">
        <v>394</v>
      </c>
      <c r="C608" s="16">
        <v>3</v>
      </c>
      <c r="D608" s="16" t="s">
        <v>888</v>
      </c>
      <c r="E608" s="16">
        <v>8</v>
      </c>
      <c r="F608">
        <f t="shared" si="53"/>
        <v>0</v>
      </c>
    </row>
    <row r="609" spans="1:6" x14ac:dyDescent="0.2">
      <c r="A609" s="16" t="s">
        <v>559</v>
      </c>
      <c r="B609" s="16" t="s">
        <v>394</v>
      </c>
      <c r="C609" s="16">
        <v>3</v>
      </c>
      <c r="D609" s="16" t="s">
        <v>887</v>
      </c>
      <c r="E609" s="16">
        <v>9</v>
      </c>
      <c r="F609">
        <f t="shared" si="53"/>
        <v>0</v>
      </c>
    </row>
    <row r="610" spans="1:6" x14ac:dyDescent="0.2">
      <c r="A610" s="16" t="s">
        <v>559</v>
      </c>
      <c r="B610" s="16" t="s">
        <v>394</v>
      </c>
      <c r="C610" s="16">
        <v>3</v>
      </c>
      <c r="D610" s="16" t="s">
        <v>889</v>
      </c>
      <c r="E610" s="16">
        <v>10</v>
      </c>
      <c r="F610">
        <f t="shared" si="53"/>
        <v>0</v>
      </c>
    </row>
    <row r="611" spans="1:6" x14ac:dyDescent="0.2">
      <c r="A611" s="16"/>
      <c r="B611" s="16"/>
      <c r="C611" s="16"/>
      <c r="D611" s="16"/>
      <c r="E611" s="16"/>
      <c r="F611">
        <f xml:space="preserve"> COUNTA(G611:AK611)</f>
        <v>0</v>
      </c>
    </row>
    <row r="612" spans="1:6" x14ac:dyDescent="0.2">
      <c r="A612" s="16" t="s">
        <v>559</v>
      </c>
      <c r="B612" s="16" t="s">
        <v>423</v>
      </c>
      <c r="C612" s="16">
        <v>0</v>
      </c>
      <c r="D612" s="16">
        <v>0</v>
      </c>
      <c r="E612" s="16"/>
      <c r="F612">
        <f t="shared" ref="F612:F617" si="54" xml:space="preserve"> COUNTA(G612:AK612)</f>
        <v>0</v>
      </c>
    </row>
    <row r="613" spans="1:6" x14ac:dyDescent="0.2">
      <c r="A613" s="16" t="s">
        <v>559</v>
      </c>
      <c r="B613" s="16" t="s">
        <v>423</v>
      </c>
      <c r="C613" s="16">
        <v>3</v>
      </c>
      <c r="D613" s="16" t="s">
        <v>887</v>
      </c>
      <c r="E613" s="16">
        <v>1</v>
      </c>
      <c r="F613">
        <f t="shared" si="54"/>
        <v>0</v>
      </c>
    </row>
    <row r="614" spans="1:6" x14ac:dyDescent="0.2">
      <c r="A614" s="16" t="s">
        <v>559</v>
      </c>
      <c r="B614" s="16" t="s">
        <v>423</v>
      </c>
      <c r="C614" s="16">
        <v>3</v>
      </c>
      <c r="D614" s="16" t="s">
        <v>889</v>
      </c>
      <c r="E614" s="16">
        <v>2</v>
      </c>
      <c r="F614">
        <f t="shared" si="54"/>
        <v>0</v>
      </c>
    </row>
    <row r="615" spans="1:6" x14ac:dyDescent="0.2">
      <c r="A615" s="16" t="s">
        <v>559</v>
      </c>
      <c r="B615" s="16" t="s">
        <v>423</v>
      </c>
      <c r="C615" s="16">
        <v>3</v>
      </c>
      <c r="D615" s="16" t="s">
        <v>887</v>
      </c>
      <c r="E615" s="16">
        <v>3</v>
      </c>
      <c r="F615">
        <f t="shared" si="54"/>
        <v>0</v>
      </c>
    </row>
    <row r="616" spans="1:6" x14ac:dyDescent="0.2">
      <c r="A616" s="16" t="s">
        <v>559</v>
      </c>
      <c r="B616" s="16" t="s">
        <v>423</v>
      </c>
      <c r="C616" s="16">
        <v>3</v>
      </c>
      <c r="D616" s="16" t="s">
        <v>887</v>
      </c>
      <c r="E616" s="16">
        <v>4</v>
      </c>
      <c r="F616">
        <f t="shared" si="54"/>
        <v>0</v>
      </c>
    </row>
    <row r="617" spans="1:6" x14ac:dyDescent="0.2">
      <c r="A617" s="16" t="s">
        <v>559</v>
      </c>
      <c r="B617" s="16" t="s">
        <v>423</v>
      </c>
      <c r="C617" s="16">
        <v>3</v>
      </c>
      <c r="D617" s="16" t="s">
        <v>888</v>
      </c>
      <c r="E617" s="16">
        <v>5</v>
      </c>
      <c r="F617">
        <f t="shared" si="54"/>
        <v>0</v>
      </c>
    </row>
    <row r="618" spans="1:6" x14ac:dyDescent="0.2">
      <c r="A618" s="16"/>
      <c r="B618" s="16"/>
      <c r="C618" s="16"/>
      <c r="D618" s="16"/>
      <c r="E618" s="16"/>
    </row>
    <row r="619" spans="1:6" x14ac:dyDescent="0.2">
      <c r="A619" s="16" t="s">
        <v>559</v>
      </c>
      <c r="B619" s="16" t="s">
        <v>191</v>
      </c>
      <c r="C619" s="16">
        <v>0</v>
      </c>
      <c r="D619" s="16">
        <v>0</v>
      </c>
      <c r="E619" s="16"/>
      <c r="F619">
        <f t="shared" ref="F619:F626" si="55" xml:space="preserve"> COUNTA(G619:AK619)</f>
        <v>0</v>
      </c>
    </row>
    <row r="620" spans="1:6" x14ac:dyDescent="0.2">
      <c r="A620" s="16" t="s">
        <v>559</v>
      </c>
      <c r="B620" s="16" t="s">
        <v>191</v>
      </c>
      <c r="C620" s="16">
        <v>3</v>
      </c>
      <c r="D620" s="16" t="s">
        <v>889</v>
      </c>
      <c r="E620" s="16">
        <v>1</v>
      </c>
      <c r="F620">
        <f t="shared" si="55"/>
        <v>0</v>
      </c>
    </row>
    <row r="621" spans="1:6" x14ac:dyDescent="0.2">
      <c r="A621" s="16" t="s">
        <v>559</v>
      </c>
      <c r="B621" s="16" t="s">
        <v>191</v>
      </c>
      <c r="C621" s="16">
        <v>3</v>
      </c>
      <c r="D621" s="16" t="s">
        <v>888</v>
      </c>
      <c r="E621" s="16">
        <v>2</v>
      </c>
      <c r="F621">
        <f t="shared" si="55"/>
        <v>0</v>
      </c>
    </row>
    <row r="622" spans="1:6" x14ac:dyDescent="0.2">
      <c r="A622" s="16" t="s">
        <v>559</v>
      </c>
      <c r="B622" s="16" t="s">
        <v>191</v>
      </c>
      <c r="C622" s="16">
        <v>3</v>
      </c>
      <c r="D622" s="16" t="s">
        <v>887</v>
      </c>
      <c r="E622" s="16">
        <v>3</v>
      </c>
      <c r="F622">
        <f t="shared" si="55"/>
        <v>0</v>
      </c>
    </row>
    <row r="623" spans="1:6" x14ac:dyDescent="0.2">
      <c r="A623" s="16" t="s">
        <v>559</v>
      </c>
      <c r="B623" s="16" t="s">
        <v>191</v>
      </c>
      <c r="C623" s="16">
        <v>3</v>
      </c>
      <c r="D623" s="16" t="s">
        <v>887</v>
      </c>
      <c r="E623" s="16">
        <v>4</v>
      </c>
      <c r="F623">
        <f t="shared" si="55"/>
        <v>0</v>
      </c>
    </row>
    <row r="624" spans="1:6" x14ac:dyDescent="0.2">
      <c r="A624" s="16" t="s">
        <v>559</v>
      </c>
      <c r="B624" s="16" t="s">
        <v>191</v>
      </c>
      <c r="C624" s="16">
        <v>3</v>
      </c>
      <c r="D624" s="16" t="s">
        <v>887</v>
      </c>
      <c r="E624" s="16">
        <v>5</v>
      </c>
      <c r="F624">
        <f t="shared" si="55"/>
        <v>0</v>
      </c>
    </row>
    <row r="625" spans="1:6" x14ac:dyDescent="0.2">
      <c r="A625" s="16"/>
      <c r="B625" s="16"/>
      <c r="C625" s="16"/>
      <c r="D625" s="16"/>
      <c r="E625" s="16"/>
      <c r="F625">
        <f t="shared" si="55"/>
        <v>0</v>
      </c>
    </row>
    <row r="626" spans="1:6" x14ac:dyDescent="0.2">
      <c r="A626" s="16" t="s">
        <v>559</v>
      </c>
      <c r="B626" s="16" t="s">
        <v>825</v>
      </c>
      <c r="C626" s="16">
        <v>0</v>
      </c>
      <c r="D626" s="16">
        <v>0</v>
      </c>
      <c r="E626" s="16"/>
      <c r="F626">
        <f t="shared" si="55"/>
        <v>0</v>
      </c>
    </row>
    <row r="627" spans="1:6" x14ac:dyDescent="0.2">
      <c r="A627" s="16" t="s">
        <v>559</v>
      </c>
      <c r="B627" s="16" t="s">
        <v>825</v>
      </c>
      <c r="C627" s="16">
        <v>3</v>
      </c>
      <c r="D627" s="16" t="s">
        <v>887</v>
      </c>
      <c r="E627" s="16">
        <v>1</v>
      </c>
      <c r="F627">
        <f t="shared" ref="F627:F633" si="56" xml:space="preserve"> COUNTA(G627:AK627)</f>
        <v>0</v>
      </c>
    </row>
    <row r="628" spans="1:6" x14ac:dyDescent="0.2">
      <c r="A628" s="16" t="s">
        <v>559</v>
      </c>
      <c r="B628" s="16" t="s">
        <v>825</v>
      </c>
      <c r="C628" s="16">
        <v>3</v>
      </c>
      <c r="D628" s="16" t="s">
        <v>888</v>
      </c>
      <c r="E628" s="16">
        <v>2</v>
      </c>
      <c r="F628">
        <f t="shared" si="56"/>
        <v>0</v>
      </c>
    </row>
    <row r="629" spans="1:6" x14ac:dyDescent="0.2">
      <c r="A629" s="16" t="s">
        <v>559</v>
      </c>
      <c r="B629" s="16" t="s">
        <v>825</v>
      </c>
      <c r="C629" s="16">
        <v>3</v>
      </c>
      <c r="D629" s="16" t="s">
        <v>888</v>
      </c>
      <c r="E629" s="16">
        <v>3</v>
      </c>
      <c r="F629">
        <f t="shared" si="56"/>
        <v>0</v>
      </c>
    </row>
    <row r="630" spans="1:6" x14ac:dyDescent="0.2">
      <c r="A630" s="16" t="s">
        <v>559</v>
      </c>
      <c r="B630" s="16" t="s">
        <v>825</v>
      </c>
      <c r="C630" s="16">
        <v>3</v>
      </c>
      <c r="D630" s="16" t="s">
        <v>889</v>
      </c>
      <c r="E630" s="16">
        <v>4</v>
      </c>
      <c r="F630">
        <f t="shared" si="56"/>
        <v>0</v>
      </c>
    </row>
    <row r="631" spans="1:6" x14ac:dyDescent="0.2">
      <c r="A631" s="16" t="s">
        <v>559</v>
      </c>
      <c r="B631" s="16" t="s">
        <v>825</v>
      </c>
      <c r="C631" s="16">
        <v>3</v>
      </c>
      <c r="D631" s="16" t="s">
        <v>889</v>
      </c>
      <c r="E631" s="16">
        <v>5</v>
      </c>
      <c r="F631">
        <f t="shared" si="56"/>
        <v>0</v>
      </c>
    </row>
    <row r="632" spans="1:6" x14ac:dyDescent="0.2">
      <c r="A632" s="16" t="s">
        <v>559</v>
      </c>
      <c r="B632" s="16" t="s">
        <v>825</v>
      </c>
      <c r="C632" s="16">
        <v>3</v>
      </c>
      <c r="D632" s="16" t="s">
        <v>887</v>
      </c>
      <c r="E632" s="16">
        <v>6</v>
      </c>
      <c r="F632">
        <f t="shared" si="56"/>
        <v>0</v>
      </c>
    </row>
    <row r="633" spans="1:6" x14ac:dyDescent="0.2">
      <c r="A633" s="16" t="s">
        <v>559</v>
      </c>
      <c r="B633" s="16" t="s">
        <v>825</v>
      </c>
      <c r="C633" s="16">
        <v>3</v>
      </c>
      <c r="D633" s="16" t="s">
        <v>888</v>
      </c>
      <c r="E633" s="16">
        <v>7</v>
      </c>
      <c r="F633">
        <f t="shared" si="56"/>
        <v>0</v>
      </c>
    </row>
    <row r="634" spans="1:6" x14ac:dyDescent="0.2">
      <c r="A634" s="16"/>
      <c r="B634" s="16"/>
      <c r="C634" s="16"/>
      <c r="D634" s="16"/>
      <c r="E634" s="16"/>
      <c r="F634">
        <f xml:space="preserve"> COUNTA(G634:AK634)</f>
        <v>0</v>
      </c>
    </row>
    <row r="635" spans="1:6" x14ac:dyDescent="0.2">
      <c r="A635" s="16" t="s">
        <v>559</v>
      </c>
      <c r="B635" s="16" t="s">
        <v>123</v>
      </c>
      <c r="C635" s="16">
        <v>0</v>
      </c>
      <c r="D635" s="16">
        <v>0</v>
      </c>
      <c r="E635" s="16"/>
      <c r="F635">
        <f xml:space="preserve"> COUNTA(G635:AK635)</f>
        <v>0</v>
      </c>
    </row>
    <row r="636" spans="1:6" x14ac:dyDescent="0.2">
      <c r="A636" s="16" t="s">
        <v>559</v>
      </c>
      <c r="B636" s="16" t="s">
        <v>123</v>
      </c>
      <c r="C636" s="16">
        <v>3</v>
      </c>
      <c r="D636" s="16" t="s">
        <v>887</v>
      </c>
      <c r="E636" s="16">
        <v>1</v>
      </c>
      <c r="F636">
        <f t="shared" ref="F636:F643" si="57" xml:space="preserve"> COUNTA(G636:AK636)</f>
        <v>0</v>
      </c>
    </row>
    <row r="637" spans="1:6" x14ac:dyDescent="0.2">
      <c r="A637" s="16" t="s">
        <v>559</v>
      </c>
      <c r="B637" s="16" t="s">
        <v>123</v>
      </c>
      <c r="C637" s="16">
        <v>3</v>
      </c>
      <c r="D637" s="16" t="s">
        <v>888</v>
      </c>
      <c r="E637" s="16">
        <v>2</v>
      </c>
      <c r="F637">
        <f t="shared" si="57"/>
        <v>0</v>
      </c>
    </row>
    <row r="638" spans="1:6" x14ac:dyDescent="0.2">
      <c r="A638" s="16" t="s">
        <v>559</v>
      </c>
      <c r="B638" s="16" t="s">
        <v>123</v>
      </c>
      <c r="C638" s="16">
        <v>3</v>
      </c>
      <c r="D638" s="16" t="s">
        <v>888</v>
      </c>
      <c r="E638" s="16">
        <v>3</v>
      </c>
      <c r="F638">
        <f t="shared" si="57"/>
        <v>0</v>
      </c>
    </row>
    <row r="639" spans="1:6" x14ac:dyDescent="0.2">
      <c r="A639" s="16" t="s">
        <v>559</v>
      </c>
      <c r="B639" s="16" t="s">
        <v>123</v>
      </c>
      <c r="C639" s="16">
        <v>3</v>
      </c>
      <c r="D639" s="16" t="s">
        <v>888</v>
      </c>
      <c r="E639" s="16">
        <v>4</v>
      </c>
      <c r="F639">
        <f t="shared" si="57"/>
        <v>0</v>
      </c>
    </row>
    <row r="640" spans="1:6" x14ac:dyDescent="0.2">
      <c r="A640" s="16" t="s">
        <v>559</v>
      </c>
      <c r="B640" s="16" t="s">
        <v>123</v>
      </c>
      <c r="C640" s="16">
        <v>3</v>
      </c>
      <c r="D640" s="16" t="s">
        <v>887</v>
      </c>
      <c r="E640" s="16">
        <v>5</v>
      </c>
      <c r="F640">
        <f t="shared" si="57"/>
        <v>0</v>
      </c>
    </row>
    <row r="641" spans="1:6" x14ac:dyDescent="0.2">
      <c r="A641" s="16" t="s">
        <v>559</v>
      </c>
      <c r="B641" s="16" t="s">
        <v>123</v>
      </c>
      <c r="C641" s="16">
        <v>3</v>
      </c>
      <c r="D641" s="16" t="s">
        <v>887</v>
      </c>
      <c r="E641" s="16">
        <v>6</v>
      </c>
      <c r="F641">
        <f t="shared" si="57"/>
        <v>0</v>
      </c>
    </row>
    <row r="642" spans="1:6" x14ac:dyDescent="0.2">
      <c r="A642" s="16" t="s">
        <v>559</v>
      </c>
      <c r="B642" s="16" t="s">
        <v>123</v>
      </c>
      <c r="C642" s="16">
        <v>3</v>
      </c>
      <c r="D642" s="16" t="s">
        <v>889</v>
      </c>
      <c r="E642" s="16">
        <v>7</v>
      </c>
      <c r="F642">
        <f t="shared" si="57"/>
        <v>0</v>
      </c>
    </row>
    <row r="643" spans="1:6" x14ac:dyDescent="0.2">
      <c r="A643" s="16" t="s">
        <v>559</v>
      </c>
      <c r="B643" s="16" t="s">
        <v>123</v>
      </c>
      <c r="C643" s="16">
        <v>3</v>
      </c>
      <c r="D643" s="16" t="s">
        <v>887</v>
      </c>
      <c r="E643" s="16">
        <v>8</v>
      </c>
      <c r="F643">
        <f t="shared" si="57"/>
        <v>0</v>
      </c>
    </row>
    <row r="644" spans="1:6" x14ac:dyDescent="0.2">
      <c r="A644" s="16"/>
      <c r="B644" s="16"/>
      <c r="C644" s="16"/>
      <c r="D644" s="16"/>
      <c r="E644" s="16"/>
      <c r="F644">
        <f xml:space="preserve"> COUNTA(G644:AK644)</f>
        <v>0</v>
      </c>
    </row>
    <row r="645" spans="1:6" x14ac:dyDescent="0.2">
      <c r="A645" s="16" t="s">
        <v>559</v>
      </c>
      <c r="B645" s="16" t="s">
        <v>778</v>
      </c>
      <c r="C645" s="16">
        <v>0</v>
      </c>
      <c r="D645" s="16">
        <v>0</v>
      </c>
      <c r="E645" s="16"/>
      <c r="F645">
        <f xml:space="preserve"> COUNTA(G645:AK645)</f>
        <v>0</v>
      </c>
    </row>
    <row r="646" spans="1:6" x14ac:dyDescent="0.2">
      <c r="A646" s="16" t="s">
        <v>559</v>
      </c>
      <c r="B646" s="16" t="s">
        <v>778</v>
      </c>
      <c r="C646" s="16">
        <v>3</v>
      </c>
      <c r="D646" s="16" t="s">
        <v>887</v>
      </c>
      <c r="E646" s="16">
        <v>1</v>
      </c>
      <c r="F646">
        <f t="shared" ref="F646:F676" si="58" xml:space="preserve"> COUNTA(G646:AK646)</f>
        <v>0</v>
      </c>
    </row>
    <row r="647" spans="1:6" x14ac:dyDescent="0.2">
      <c r="A647" s="16" t="s">
        <v>559</v>
      </c>
      <c r="B647" s="16" t="s">
        <v>778</v>
      </c>
      <c r="C647" s="16">
        <v>3</v>
      </c>
      <c r="D647" s="16" t="s">
        <v>887</v>
      </c>
      <c r="E647" s="16">
        <v>2</v>
      </c>
      <c r="F647">
        <f t="shared" si="58"/>
        <v>0</v>
      </c>
    </row>
    <row r="648" spans="1:6" x14ac:dyDescent="0.2">
      <c r="A648" s="16" t="s">
        <v>559</v>
      </c>
      <c r="B648" s="16" t="s">
        <v>778</v>
      </c>
      <c r="C648" s="16">
        <v>3</v>
      </c>
      <c r="D648" s="16" t="s">
        <v>888</v>
      </c>
      <c r="E648" s="16">
        <v>3</v>
      </c>
      <c r="F648">
        <f t="shared" si="58"/>
        <v>0</v>
      </c>
    </row>
    <row r="649" spans="1:6" x14ac:dyDescent="0.2">
      <c r="A649" s="16" t="s">
        <v>559</v>
      </c>
      <c r="B649" s="16" t="s">
        <v>778</v>
      </c>
      <c r="C649" s="16">
        <v>3</v>
      </c>
      <c r="D649" s="16" t="s">
        <v>887</v>
      </c>
      <c r="E649" s="16">
        <v>4</v>
      </c>
      <c r="F649">
        <f t="shared" si="58"/>
        <v>0</v>
      </c>
    </row>
    <row r="650" spans="1:6" x14ac:dyDescent="0.2">
      <c r="A650" s="16" t="s">
        <v>559</v>
      </c>
      <c r="B650" s="16" t="s">
        <v>778</v>
      </c>
      <c r="C650" s="16">
        <v>3</v>
      </c>
      <c r="D650" s="16" t="s">
        <v>887</v>
      </c>
      <c r="E650" s="16">
        <v>5</v>
      </c>
      <c r="F650">
        <f t="shared" si="58"/>
        <v>0</v>
      </c>
    </row>
    <row r="651" spans="1:6" x14ac:dyDescent="0.2">
      <c r="A651" s="16" t="s">
        <v>559</v>
      </c>
      <c r="B651" s="16" t="s">
        <v>778</v>
      </c>
      <c r="C651" s="16">
        <v>3</v>
      </c>
      <c r="D651" s="16" t="s">
        <v>888</v>
      </c>
      <c r="E651" s="16">
        <v>6</v>
      </c>
      <c r="F651">
        <f t="shared" si="58"/>
        <v>0</v>
      </c>
    </row>
    <row r="652" spans="1:6" x14ac:dyDescent="0.2">
      <c r="A652" s="16" t="s">
        <v>559</v>
      </c>
      <c r="B652" s="16" t="s">
        <v>778</v>
      </c>
      <c r="C652" s="16">
        <v>3</v>
      </c>
      <c r="D652" s="16" t="s">
        <v>888</v>
      </c>
      <c r="E652" s="16">
        <v>7</v>
      </c>
      <c r="F652">
        <f t="shared" si="58"/>
        <v>0</v>
      </c>
    </row>
    <row r="653" spans="1:6" x14ac:dyDescent="0.2">
      <c r="A653" s="16" t="s">
        <v>559</v>
      </c>
      <c r="B653" s="16" t="s">
        <v>778</v>
      </c>
      <c r="C653" s="16">
        <v>3</v>
      </c>
      <c r="D653" s="16" t="s">
        <v>888</v>
      </c>
      <c r="E653" s="16">
        <v>8</v>
      </c>
      <c r="F653">
        <f t="shared" si="58"/>
        <v>0</v>
      </c>
    </row>
    <row r="654" spans="1:6" x14ac:dyDescent="0.2">
      <c r="A654" s="16" t="s">
        <v>559</v>
      </c>
      <c r="B654" s="16" t="s">
        <v>778</v>
      </c>
      <c r="C654" s="16">
        <v>3</v>
      </c>
      <c r="D654" s="16" t="s">
        <v>889</v>
      </c>
      <c r="E654" s="16">
        <v>9</v>
      </c>
      <c r="F654">
        <f t="shared" si="58"/>
        <v>0</v>
      </c>
    </row>
    <row r="655" spans="1:6" x14ac:dyDescent="0.2">
      <c r="A655" s="16" t="s">
        <v>559</v>
      </c>
      <c r="B655" s="16" t="s">
        <v>778</v>
      </c>
      <c r="C655" s="16">
        <v>3</v>
      </c>
      <c r="D655" s="16" t="s">
        <v>887</v>
      </c>
      <c r="E655" s="16">
        <v>10</v>
      </c>
      <c r="F655">
        <f t="shared" si="58"/>
        <v>0</v>
      </c>
    </row>
    <row r="656" spans="1:6" x14ac:dyDescent="0.2">
      <c r="A656" s="16"/>
      <c r="B656" s="16"/>
      <c r="C656" s="16"/>
      <c r="D656" s="16"/>
      <c r="E656" s="16"/>
      <c r="F656">
        <f t="shared" si="58"/>
        <v>0</v>
      </c>
    </row>
    <row r="657" spans="1:6" x14ac:dyDescent="0.2">
      <c r="A657" s="16" t="s">
        <v>528</v>
      </c>
      <c r="B657" s="16" t="s">
        <v>791</v>
      </c>
      <c r="C657" s="16">
        <v>1.5</v>
      </c>
      <c r="D657" s="16">
        <v>0</v>
      </c>
      <c r="E657" s="16"/>
      <c r="F657">
        <f t="shared" si="58"/>
        <v>0</v>
      </c>
    </row>
    <row r="658" spans="1:6" x14ac:dyDescent="0.2">
      <c r="A658" s="16" t="s">
        <v>528</v>
      </c>
      <c r="B658" s="16" t="s">
        <v>791</v>
      </c>
      <c r="C658" s="16">
        <v>1</v>
      </c>
      <c r="D658" s="16" t="s">
        <v>887</v>
      </c>
      <c r="E658" s="16">
        <v>1</v>
      </c>
      <c r="F658">
        <f t="shared" si="58"/>
        <v>0</v>
      </c>
    </row>
    <row r="659" spans="1:6" x14ac:dyDescent="0.2">
      <c r="A659" s="16" t="s">
        <v>528</v>
      </c>
      <c r="B659" s="16" t="s">
        <v>791</v>
      </c>
      <c r="C659" s="16">
        <v>1</v>
      </c>
      <c r="D659" s="16" t="s">
        <v>887</v>
      </c>
      <c r="E659" s="16">
        <v>2</v>
      </c>
      <c r="F659">
        <f t="shared" si="58"/>
        <v>0</v>
      </c>
    </row>
    <row r="660" spans="1:6" x14ac:dyDescent="0.2">
      <c r="A660" s="16" t="s">
        <v>528</v>
      </c>
      <c r="B660" s="16" t="s">
        <v>791</v>
      </c>
      <c r="C660" s="16">
        <v>1</v>
      </c>
      <c r="D660" s="16" t="s">
        <v>887</v>
      </c>
      <c r="E660" s="16">
        <v>3</v>
      </c>
      <c r="F660">
        <f t="shared" si="58"/>
        <v>0</v>
      </c>
    </row>
    <row r="661" spans="1:6" x14ac:dyDescent="0.2">
      <c r="A661" s="16" t="s">
        <v>528</v>
      </c>
      <c r="B661" s="16" t="s">
        <v>791</v>
      </c>
      <c r="C661" s="16">
        <v>1</v>
      </c>
      <c r="D661" s="16" t="s">
        <v>887</v>
      </c>
      <c r="E661" s="16">
        <v>4</v>
      </c>
      <c r="F661">
        <f t="shared" si="58"/>
        <v>0</v>
      </c>
    </row>
    <row r="662" spans="1:6" x14ac:dyDescent="0.2">
      <c r="A662" s="16"/>
      <c r="B662" s="16"/>
      <c r="C662" s="16"/>
      <c r="D662" s="16"/>
      <c r="E662" s="16"/>
      <c r="F662">
        <f t="shared" si="58"/>
        <v>0</v>
      </c>
    </row>
    <row r="663" spans="1:6" x14ac:dyDescent="0.2">
      <c r="A663" s="16" t="s">
        <v>528</v>
      </c>
      <c r="B663" s="16" t="s">
        <v>10</v>
      </c>
      <c r="C663" s="16">
        <v>1.5</v>
      </c>
      <c r="D663" s="16">
        <v>0</v>
      </c>
      <c r="E663" s="16"/>
      <c r="F663">
        <f t="shared" si="58"/>
        <v>0</v>
      </c>
    </row>
    <row r="664" spans="1:6" x14ac:dyDescent="0.2">
      <c r="A664" s="16" t="s">
        <v>528</v>
      </c>
      <c r="B664" s="16" t="s">
        <v>10</v>
      </c>
      <c r="C664" s="16">
        <v>1</v>
      </c>
      <c r="D664" s="16" t="s">
        <v>887</v>
      </c>
      <c r="E664" s="16">
        <v>1</v>
      </c>
      <c r="F664">
        <f t="shared" si="58"/>
        <v>0</v>
      </c>
    </row>
    <row r="665" spans="1:6" x14ac:dyDescent="0.2">
      <c r="A665" s="16" t="s">
        <v>528</v>
      </c>
      <c r="B665" s="16" t="s">
        <v>10</v>
      </c>
      <c r="C665" s="16">
        <v>1</v>
      </c>
      <c r="D665" s="16" t="s">
        <v>887</v>
      </c>
      <c r="E665" s="16">
        <v>2</v>
      </c>
      <c r="F665">
        <f t="shared" si="58"/>
        <v>0</v>
      </c>
    </row>
    <row r="666" spans="1:6" x14ac:dyDescent="0.2">
      <c r="A666" s="16" t="s">
        <v>528</v>
      </c>
      <c r="B666" s="16" t="s">
        <v>10</v>
      </c>
      <c r="C666" s="16">
        <v>1</v>
      </c>
      <c r="D666" s="16" t="s">
        <v>888</v>
      </c>
      <c r="E666" s="16">
        <v>3</v>
      </c>
      <c r="F666">
        <f t="shared" si="58"/>
        <v>0</v>
      </c>
    </row>
    <row r="667" spans="1:6" x14ac:dyDescent="0.2">
      <c r="A667" s="16"/>
      <c r="B667" s="16"/>
      <c r="C667" s="16"/>
      <c r="D667" s="16"/>
      <c r="E667" s="16"/>
      <c r="F667">
        <f t="shared" si="58"/>
        <v>0</v>
      </c>
    </row>
    <row r="668" spans="1:6" x14ac:dyDescent="0.2">
      <c r="A668" s="16" t="s">
        <v>528</v>
      </c>
      <c r="B668" s="16" t="s">
        <v>862</v>
      </c>
      <c r="C668" s="16">
        <v>0</v>
      </c>
      <c r="D668" s="16">
        <v>2</v>
      </c>
      <c r="E668" s="16"/>
      <c r="F668">
        <f t="shared" si="58"/>
        <v>0</v>
      </c>
    </row>
    <row r="669" spans="1:6" x14ac:dyDescent="0.2">
      <c r="A669" s="16" t="s">
        <v>528</v>
      </c>
      <c r="B669" s="16" t="s">
        <v>862</v>
      </c>
      <c r="C669" s="16">
        <v>2</v>
      </c>
      <c r="D669" s="16" t="s">
        <v>887</v>
      </c>
      <c r="E669" s="16">
        <v>1</v>
      </c>
      <c r="F669">
        <f t="shared" si="58"/>
        <v>0</v>
      </c>
    </row>
    <row r="670" spans="1:6" x14ac:dyDescent="0.2">
      <c r="A670" s="16" t="s">
        <v>528</v>
      </c>
      <c r="B670" s="16" t="s">
        <v>862</v>
      </c>
      <c r="C670" s="16">
        <v>2</v>
      </c>
      <c r="D670" s="16" t="s">
        <v>887</v>
      </c>
      <c r="E670" s="16">
        <v>2</v>
      </c>
      <c r="F670">
        <f t="shared" si="58"/>
        <v>0</v>
      </c>
    </row>
    <row r="671" spans="1:6" x14ac:dyDescent="0.2">
      <c r="A671" s="16" t="s">
        <v>528</v>
      </c>
      <c r="B671" s="16" t="s">
        <v>862</v>
      </c>
      <c r="C671" s="16">
        <v>2</v>
      </c>
      <c r="D671" s="16" t="s">
        <v>888</v>
      </c>
      <c r="E671" s="16">
        <v>3</v>
      </c>
      <c r="F671">
        <f t="shared" si="58"/>
        <v>0</v>
      </c>
    </row>
    <row r="672" spans="1:6" x14ac:dyDescent="0.2">
      <c r="A672" s="16"/>
      <c r="B672" s="16"/>
      <c r="C672" s="16"/>
      <c r="D672" s="16"/>
      <c r="E672" s="16"/>
      <c r="F672">
        <f t="shared" si="58"/>
        <v>0</v>
      </c>
    </row>
    <row r="673" spans="1:6" x14ac:dyDescent="0.2">
      <c r="A673" s="16" t="s">
        <v>528</v>
      </c>
      <c r="B673" s="16" t="s">
        <v>414</v>
      </c>
      <c r="C673" s="16">
        <v>0</v>
      </c>
      <c r="D673" s="16">
        <v>1.5</v>
      </c>
      <c r="E673" s="16"/>
      <c r="F673">
        <f t="shared" si="58"/>
        <v>0</v>
      </c>
    </row>
    <row r="674" spans="1:6" x14ac:dyDescent="0.2">
      <c r="A674" s="16" t="s">
        <v>528</v>
      </c>
      <c r="B674" s="16" t="s">
        <v>414</v>
      </c>
      <c r="C674" s="16">
        <v>2</v>
      </c>
      <c r="D674" s="16" t="s">
        <v>887</v>
      </c>
      <c r="E674" s="16">
        <v>1</v>
      </c>
      <c r="F674">
        <f t="shared" si="58"/>
        <v>0</v>
      </c>
    </row>
    <row r="675" spans="1:6" x14ac:dyDescent="0.2">
      <c r="A675" s="16" t="s">
        <v>528</v>
      </c>
      <c r="B675" s="16" t="s">
        <v>414</v>
      </c>
      <c r="C675" s="16">
        <v>2</v>
      </c>
      <c r="D675" s="16" t="s">
        <v>887</v>
      </c>
      <c r="E675" s="16">
        <v>2</v>
      </c>
      <c r="F675">
        <f t="shared" si="58"/>
        <v>0</v>
      </c>
    </row>
    <row r="676" spans="1:6" x14ac:dyDescent="0.2">
      <c r="A676" s="16" t="s">
        <v>528</v>
      </c>
      <c r="B676" s="16" t="s">
        <v>414</v>
      </c>
      <c r="C676" s="16">
        <v>2</v>
      </c>
      <c r="D676" s="16" t="s">
        <v>887</v>
      </c>
      <c r="E676" s="16">
        <v>3</v>
      </c>
      <c r="F676">
        <f t="shared" si="58"/>
        <v>0</v>
      </c>
    </row>
    <row r="677" spans="1:6" x14ac:dyDescent="0.2">
      <c r="A677" s="16"/>
      <c r="B677" s="16"/>
      <c r="C677" s="16"/>
      <c r="D677" s="16"/>
      <c r="E677" s="16"/>
      <c r="F677">
        <f t="shared" ref="F677:F683" si="59" xml:space="preserve"> COUNTA(G677:AK677)</f>
        <v>0</v>
      </c>
    </row>
    <row r="678" spans="1:6" x14ac:dyDescent="0.2">
      <c r="A678" s="16" t="s">
        <v>528</v>
      </c>
      <c r="B678" s="16" t="s">
        <v>677</v>
      </c>
      <c r="C678" s="16">
        <v>0</v>
      </c>
      <c r="D678" s="16">
        <v>1.5</v>
      </c>
      <c r="E678" s="16"/>
      <c r="F678">
        <f t="shared" si="59"/>
        <v>0</v>
      </c>
    </row>
    <row r="679" spans="1:6" x14ac:dyDescent="0.2">
      <c r="A679" s="16" t="s">
        <v>528</v>
      </c>
      <c r="B679" s="16" t="s">
        <v>677</v>
      </c>
      <c r="C679" s="16">
        <v>2</v>
      </c>
      <c r="D679" s="16" t="s">
        <v>887</v>
      </c>
      <c r="E679" s="16">
        <v>1</v>
      </c>
      <c r="F679">
        <f xml:space="preserve"> COUNTA(G679:AK679)</f>
        <v>0</v>
      </c>
    </row>
    <row r="680" spans="1:6" x14ac:dyDescent="0.2">
      <c r="A680" s="16" t="s">
        <v>528</v>
      </c>
      <c r="B680" s="16" t="s">
        <v>677</v>
      </c>
      <c r="C680" s="16">
        <v>2</v>
      </c>
      <c r="D680" s="16" t="s">
        <v>887</v>
      </c>
      <c r="E680" s="16">
        <v>2</v>
      </c>
      <c r="F680">
        <f xml:space="preserve"> COUNTA(G680:AK680)</f>
        <v>0</v>
      </c>
    </row>
    <row r="681" spans="1:6" x14ac:dyDescent="0.2">
      <c r="A681" s="16" t="s">
        <v>528</v>
      </c>
      <c r="B681" s="16" t="s">
        <v>677</v>
      </c>
      <c r="C681" s="16">
        <v>2</v>
      </c>
      <c r="D681" s="16" t="s">
        <v>887</v>
      </c>
      <c r="E681" s="16">
        <v>3</v>
      </c>
      <c r="F681">
        <f xml:space="preserve"> COUNTA(G681:AK681)</f>
        <v>0</v>
      </c>
    </row>
    <row r="682" spans="1:6" x14ac:dyDescent="0.2">
      <c r="A682" s="16" t="s">
        <v>528</v>
      </c>
      <c r="B682" s="16" t="s">
        <v>677</v>
      </c>
      <c r="C682" s="16">
        <v>2</v>
      </c>
      <c r="D682" s="16" t="s">
        <v>887</v>
      </c>
      <c r="E682" s="16">
        <v>4</v>
      </c>
      <c r="F682">
        <f xml:space="preserve"> COUNTA(G682:AK682)</f>
        <v>0</v>
      </c>
    </row>
    <row r="683" spans="1:6" x14ac:dyDescent="0.2">
      <c r="A683" s="16"/>
      <c r="B683" s="16"/>
      <c r="C683" s="16"/>
      <c r="D683" s="16"/>
      <c r="E683" s="16"/>
      <c r="F683">
        <f t="shared" si="59"/>
        <v>0</v>
      </c>
    </row>
    <row r="684" spans="1:6" x14ac:dyDescent="0.2">
      <c r="A684" s="16" t="s">
        <v>528</v>
      </c>
      <c r="B684" s="16" t="s">
        <v>14</v>
      </c>
      <c r="C684" s="16">
        <v>0</v>
      </c>
      <c r="D684" s="16">
        <v>1</v>
      </c>
      <c r="E684" s="16"/>
    </row>
    <row r="685" spans="1:6" x14ac:dyDescent="0.2">
      <c r="A685" s="16" t="s">
        <v>528</v>
      </c>
      <c r="B685" s="16" t="s">
        <v>14</v>
      </c>
      <c r="C685" s="16">
        <v>2</v>
      </c>
      <c r="D685" s="16" t="s">
        <v>887</v>
      </c>
      <c r="E685" s="16">
        <v>1</v>
      </c>
      <c r="F685">
        <f t="shared" ref="F685:F699" si="60" xml:space="preserve"> COUNTA(G685:AK685)</f>
        <v>0</v>
      </c>
    </row>
    <row r="686" spans="1:6" x14ac:dyDescent="0.2">
      <c r="A686" s="16" t="s">
        <v>528</v>
      </c>
      <c r="B686" s="16" t="s">
        <v>14</v>
      </c>
      <c r="C686" s="16">
        <v>2</v>
      </c>
      <c r="D686" s="16" t="s">
        <v>887</v>
      </c>
      <c r="E686" s="16">
        <v>2</v>
      </c>
      <c r="F686">
        <f t="shared" si="60"/>
        <v>0</v>
      </c>
    </row>
    <row r="687" spans="1:6" x14ac:dyDescent="0.2">
      <c r="A687" s="16" t="s">
        <v>528</v>
      </c>
      <c r="B687" s="16" t="s">
        <v>14</v>
      </c>
      <c r="C687" s="16">
        <v>2</v>
      </c>
      <c r="D687" s="16" t="s">
        <v>889</v>
      </c>
      <c r="E687" s="16">
        <v>3</v>
      </c>
      <c r="F687">
        <f t="shared" si="60"/>
        <v>0</v>
      </c>
    </row>
    <row r="688" spans="1:6" x14ac:dyDescent="0.2">
      <c r="A688" s="16" t="s">
        <v>528</v>
      </c>
      <c r="B688" s="16" t="s">
        <v>14</v>
      </c>
      <c r="C688" s="16">
        <v>2</v>
      </c>
      <c r="D688" s="16" t="s">
        <v>889</v>
      </c>
      <c r="E688" s="16">
        <v>4</v>
      </c>
      <c r="F688">
        <f t="shared" si="60"/>
        <v>0</v>
      </c>
    </row>
    <row r="689" spans="1:36" x14ac:dyDescent="0.2">
      <c r="A689" s="16"/>
      <c r="B689" s="16"/>
      <c r="C689" s="16"/>
      <c r="D689" s="16"/>
      <c r="E689" s="16"/>
      <c r="F689">
        <f t="shared" si="60"/>
        <v>0</v>
      </c>
    </row>
    <row r="690" spans="1:36" x14ac:dyDescent="0.2">
      <c r="A690" s="16" t="s">
        <v>528</v>
      </c>
      <c r="B690" s="16" t="s">
        <v>102</v>
      </c>
      <c r="C690" s="16">
        <v>0</v>
      </c>
      <c r="D690" s="16">
        <v>1</v>
      </c>
      <c r="E690" s="16"/>
      <c r="F690">
        <f t="shared" si="60"/>
        <v>0</v>
      </c>
    </row>
    <row r="691" spans="1:36" x14ac:dyDescent="0.2">
      <c r="A691" s="16" t="s">
        <v>528</v>
      </c>
      <c r="B691" s="16" t="s">
        <v>102</v>
      </c>
      <c r="C691" s="16">
        <v>2</v>
      </c>
      <c r="D691" s="16" t="s">
        <v>887</v>
      </c>
      <c r="E691" s="16">
        <v>1</v>
      </c>
      <c r="F691">
        <f t="shared" si="60"/>
        <v>0</v>
      </c>
    </row>
    <row r="692" spans="1:36" x14ac:dyDescent="0.2">
      <c r="A692" s="16" t="s">
        <v>528</v>
      </c>
      <c r="B692" s="16" t="s">
        <v>102</v>
      </c>
      <c r="C692" s="16">
        <v>2</v>
      </c>
      <c r="D692" s="16" t="s">
        <v>887</v>
      </c>
      <c r="E692" s="16">
        <v>2</v>
      </c>
      <c r="F692">
        <f t="shared" si="60"/>
        <v>0</v>
      </c>
    </row>
    <row r="693" spans="1:36" x14ac:dyDescent="0.2">
      <c r="A693" s="16"/>
      <c r="B693" s="16"/>
      <c r="C693" s="16"/>
      <c r="D693" s="16"/>
      <c r="E693" s="16"/>
      <c r="F693">
        <f t="shared" si="60"/>
        <v>0</v>
      </c>
    </row>
    <row r="694" spans="1:36" x14ac:dyDescent="0.2">
      <c r="A694" s="16" t="s">
        <v>528</v>
      </c>
      <c r="B694" s="16" t="s">
        <v>1210</v>
      </c>
      <c r="C694" s="16">
        <v>0</v>
      </c>
      <c r="D694" s="16">
        <v>0</v>
      </c>
      <c r="E694" s="16"/>
      <c r="F694">
        <f t="shared" si="60"/>
        <v>0</v>
      </c>
    </row>
    <row r="695" spans="1:36" x14ac:dyDescent="0.2">
      <c r="A695" s="16" t="s">
        <v>528</v>
      </c>
      <c r="B695" s="16" t="s">
        <v>1210</v>
      </c>
      <c r="C695" s="16">
        <v>3</v>
      </c>
      <c r="D695" s="16" t="s">
        <v>887</v>
      </c>
      <c r="E695" s="16">
        <v>1</v>
      </c>
      <c r="F695">
        <f t="shared" si="60"/>
        <v>0</v>
      </c>
    </row>
    <row r="696" spans="1:36" x14ac:dyDescent="0.2">
      <c r="A696" s="16" t="s">
        <v>528</v>
      </c>
      <c r="B696" s="16" t="s">
        <v>1210</v>
      </c>
      <c r="C696" s="16">
        <v>3</v>
      </c>
      <c r="D696" s="16" t="s">
        <v>887</v>
      </c>
      <c r="E696" s="16">
        <v>2</v>
      </c>
      <c r="F696">
        <f t="shared" si="60"/>
        <v>0</v>
      </c>
    </row>
    <row r="697" spans="1:36" x14ac:dyDescent="0.2">
      <c r="A697" s="16" t="s">
        <v>528</v>
      </c>
      <c r="B697" s="16" t="s">
        <v>1210</v>
      </c>
      <c r="C697" s="16">
        <v>3</v>
      </c>
      <c r="D697" s="16" t="s">
        <v>888</v>
      </c>
      <c r="E697" s="16">
        <v>3</v>
      </c>
      <c r="F697">
        <f t="shared" si="60"/>
        <v>0</v>
      </c>
    </row>
    <row r="698" spans="1:36" x14ac:dyDescent="0.2">
      <c r="A698" s="16" t="s">
        <v>528</v>
      </c>
      <c r="B698" s="16" t="s">
        <v>1210</v>
      </c>
      <c r="C698" s="16">
        <v>3</v>
      </c>
      <c r="D698" s="16" t="s">
        <v>888</v>
      </c>
      <c r="E698" s="16">
        <v>4</v>
      </c>
      <c r="F698">
        <f t="shared" si="60"/>
        <v>0</v>
      </c>
    </row>
    <row r="699" spans="1:36" x14ac:dyDescent="0.2">
      <c r="A699" s="16" t="s">
        <v>528</v>
      </c>
      <c r="B699" s="16" t="s">
        <v>1210</v>
      </c>
      <c r="C699" s="16">
        <v>3</v>
      </c>
      <c r="D699" s="16" t="s">
        <v>889</v>
      </c>
      <c r="E699" s="16">
        <v>5</v>
      </c>
      <c r="F699">
        <f t="shared" si="60"/>
        <v>0</v>
      </c>
    </row>
    <row r="700" spans="1:36" x14ac:dyDescent="0.2">
      <c r="A700" s="16"/>
      <c r="B700" s="16"/>
      <c r="C700" s="16"/>
      <c r="D700" s="16"/>
      <c r="E700" s="16"/>
    </row>
    <row r="701" spans="1:36" x14ac:dyDescent="0.2">
      <c r="A701" s="16" t="s">
        <v>533</v>
      </c>
      <c r="B701" s="16" t="s">
        <v>28</v>
      </c>
      <c r="C701" s="16">
        <v>2</v>
      </c>
      <c r="D701" s="16">
        <v>0</v>
      </c>
      <c r="E701" s="16"/>
      <c r="F701">
        <f t="shared" ref="F701:F708" si="61" xml:space="preserve"> COUNTA(G701:AK701)</f>
        <v>0</v>
      </c>
    </row>
    <row r="702" spans="1:36" x14ac:dyDescent="0.2">
      <c r="A702" s="16" t="s">
        <v>533</v>
      </c>
      <c r="B702" s="16" t="s">
        <v>28</v>
      </c>
      <c r="C702" s="16">
        <v>1</v>
      </c>
      <c r="D702" s="16" t="s">
        <v>887</v>
      </c>
      <c r="E702" s="16">
        <v>1</v>
      </c>
      <c r="F702">
        <f t="shared" si="61"/>
        <v>1</v>
      </c>
      <c r="AJ702" s="34" t="s">
        <v>1252</v>
      </c>
    </row>
    <row r="703" spans="1:36" x14ac:dyDescent="0.2">
      <c r="A703" s="16" t="s">
        <v>533</v>
      </c>
      <c r="B703" s="16" t="s">
        <v>28</v>
      </c>
      <c r="C703" s="16">
        <v>1</v>
      </c>
      <c r="D703" s="16" t="s">
        <v>888</v>
      </c>
      <c r="E703" s="16">
        <v>2</v>
      </c>
      <c r="F703">
        <f t="shared" si="61"/>
        <v>1</v>
      </c>
      <c r="AJ703" s="34" t="s">
        <v>1252</v>
      </c>
    </row>
    <row r="704" spans="1:36" x14ac:dyDescent="0.2">
      <c r="A704" s="16" t="s">
        <v>533</v>
      </c>
      <c r="B704" s="16" t="s">
        <v>28</v>
      </c>
      <c r="C704" s="16">
        <v>1</v>
      </c>
      <c r="D704" s="16" t="s">
        <v>887</v>
      </c>
      <c r="E704" s="16">
        <v>3</v>
      </c>
      <c r="F704">
        <f t="shared" si="61"/>
        <v>1</v>
      </c>
      <c r="AJ704" s="34" t="s">
        <v>1252</v>
      </c>
    </row>
    <row r="705" spans="1:36" x14ac:dyDescent="0.2">
      <c r="A705" s="16" t="s">
        <v>533</v>
      </c>
      <c r="B705" s="16" t="s">
        <v>28</v>
      </c>
      <c r="C705" s="16">
        <v>1</v>
      </c>
      <c r="D705" s="16" t="s">
        <v>887</v>
      </c>
      <c r="E705" s="16">
        <v>4</v>
      </c>
      <c r="F705">
        <f t="shared" si="61"/>
        <v>0</v>
      </c>
    </row>
    <row r="706" spans="1:36" x14ac:dyDescent="0.2">
      <c r="A706" s="16" t="s">
        <v>533</v>
      </c>
      <c r="B706" s="16" t="s">
        <v>28</v>
      </c>
      <c r="C706" s="16">
        <v>1</v>
      </c>
      <c r="D706" s="16" t="s">
        <v>887</v>
      </c>
      <c r="E706" s="16">
        <v>5</v>
      </c>
      <c r="F706">
        <f t="shared" si="61"/>
        <v>1</v>
      </c>
      <c r="AJ706" s="34" t="s">
        <v>1252</v>
      </c>
    </row>
    <row r="707" spans="1:36" x14ac:dyDescent="0.2">
      <c r="A707" s="16"/>
      <c r="B707" s="16"/>
      <c r="C707" s="16"/>
      <c r="D707" s="16"/>
      <c r="E707" s="16"/>
      <c r="F707">
        <f t="shared" si="61"/>
        <v>0</v>
      </c>
    </row>
    <row r="708" spans="1:36" x14ac:dyDescent="0.2">
      <c r="A708" s="16" t="s">
        <v>533</v>
      </c>
      <c r="B708" s="16" t="s">
        <v>3</v>
      </c>
      <c r="C708" s="16">
        <v>2</v>
      </c>
      <c r="D708" s="16">
        <v>0</v>
      </c>
      <c r="E708" s="16"/>
      <c r="F708">
        <f t="shared" si="61"/>
        <v>0</v>
      </c>
    </row>
    <row r="709" spans="1:36" x14ac:dyDescent="0.2">
      <c r="A709" s="16" t="s">
        <v>533</v>
      </c>
      <c r="B709" s="16" t="s">
        <v>3</v>
      </c>
      <c r="C709" s="16">
        <v>1</v>
      </c>
      <c r="D709" s="16" t="s">
        <v>887</v>
      </c>
      <c r="E709" s="16">
        <v>1</v>
      </c>
      <c r="F709">
        <f t="shared" ref="F709:F715" si="62" xml:space="preserve"> COUNTA(G709:AK709)</f>
        <v>0</v>
      </c>
    </row>
    <row r="710" spans="1:36" x14ac:dyDescent="0.2">
      <c r="A710" s="16" t="s">
        <v>533</v>
      </c>
      <c r="B710" s="16" t="s">
        <v>3</v>
      </c>
      <c r="C710" s="16">
        <v>1</v>
      </c>
      <c r="D710" s="16" t="s">
        <v>887</v>
      </c>
      <c r="E710" s="16">
        <v>2</v>
      </c>
      <c r="F710">
        <f t="shared" si="62"/>
        <v>1</v>
      </c>
      <c r="AJ710" s="34" t="s">
        <v>1252</v>
      </c>
    </row>
    <row r="711" spans="1:36" x14ac:dyDescent="0.2">
      <c r="A711" s="16" t="s">
        <v>533</v>
      </c>
      <c r="B711" s="16" t="s">
        <v>3</v>
      </c>
      <c r="C711" s="16">
        <v>1</v>
      </c>
      <c r="D711" s="16" t="s">
        <v>889</v>
      </c>
      <c r="E711" s="16">
        <v>3</v>
      </c>
      <c r="F711">
        <f t="shared" si="62"/>
        <v>0</v>
      </c>
    </row>
    <row r="712" spans="1:36" x14ac:dyDescent="0.2">
      <c r="A712" s="16" t="s">
        <v>533</v>
      </c>
      <c r="B712" s="16" t="s">
        <v>3</v>
      </c>
      <c r="C712" s="16">
        <v>1</v>
      </c>
      <c r="D712" s="16" t="s">
        <v>887</v>
      </c>
      <c r="E712" s="16">
        <v>4</v>
      </c>
      <c r="F712">
        <f t="shared" si="62"/>
        <v>1</v>
      </c>
      <c r="AJ712" s="34" t="s">
        <v>1252</v>
      </c>
    </row>
    <row r="713" spans="1:36" x14ac:dyDescent="0.2">
      <c r="A713" s="16" t="s">
        <v>533</v>
      </c>
      <c r="B713" s="16" t="s">
        <v>3</v>
      </c>
      <c r="C713" s="16">
        <v>1</v>
      </c>
      <c r="D713" s="16" t="s">
        <v>888</v>
      </c>
      <c r="E713" s="16">
        <v>5</v>
      </c>
      <c r="F713">
        <f t="shared" si="62"/>
        <v>1</v>
      </c>
      <c r="AJ713" s="34" t="s">
        <v>1252</v>
      </c>
    </row>
    <row r="714" spans="1:36" x14ac:dyDescent="0.2">
      <c r="A714" s="16" t="s">
        <v>533</v>
      </c>
      <c r="B714" s="16" t="s">
        <v>3</v>
      </c>
      <c r="C714" s="16">
        <v>1</v>
      </c>
      <c r="D714" s="16" t="s">
        <v>887</v>
      </c>
      <c r="E714" s="16">
        <v>6</v>
      </c>
      <c r="F714">
        <f t="shared" si="62"/>
        <v>1</v>
      </c>
      <c r="AJ714" s="34" t="s">
        <v>1252</v>
      </c>
    </row>
    <row r="715" spans="1:36" x14ac:dyDescent="0.2">
      <c r="A715" s="16" t="s">
        <v>533</v>
      </c>
      <c r="B715" s="16" t="s">
        <v>3</v>
      </c>
      <c r="C715" s="16">
        <v>1</v>
      </c>
      <c r="D715" s="16" t="s">
        <v>887</v>
      </c>
      <c r="E715" s="16">
        <v>7</v>
      </c>
      <c r="F715">
        <f t="shared" si="62"/>
        <v>0</v>
      </c>
    </row>
    <row r="716" spans="1:36" x14ac:dyDescent="0.2">
      <c r="A716" s="16"/>
      <c r="B716" s="16"/>
      <c r="C716" s="16"/>
      <c r="D716" s="16"/>
      <c r="E716" s="16"/>
      <c r="F716">
        <f xml:space="preserve"> COUNTA(G716:AK716)</f>
        <v>0</v>
      </c>
    </row>
    <row r="717" spans="1:36" x14ac:dyDescent="0.2">
      <c r="A717" s="16" t="s">
        <v>533</v>
      </c>
      <c r="B717" s="16" t="s">
        <v>3</v>
      </c>
      <c r="C717" s="16">
        <v>0</v>
      </c>
      <c r="D717" s="16">
        <v>3</v>
      </c>
      <c r="E717" s="16"/>
      <c r="F717">
        <f xml:space="preserve"> COUNTA(G717:AK717)</f>
        <v>0</v>
      </c>
    </row>
    <row r="718" spans="1:36" x14ac:dyDescent="0.2">
      <c r="A718" s="16" t="s">
        <v>533</v>
      </c>
      <c r="B718" s="16" t="s">
        <v>3</v>
      </c>
      <c r="C718" s="16">
        <v>2</v>
      </c>
      <c r="D718" s="16" t="s">
        <v>887</v>
      </c>
      <c r="E718" s="16">
        <v>1</v>
      </c>
      <c r="F718">
        <f t="shared" ref="F718:F724" si="63" xml:space="preserve"> COUNTA(G718:AK718)</f>
        <v>1</v>
      </c>
      <c r="AJ718" s="34" t="s">
        <v>1252</v>
      </c>
    </row>
    <row r="719" spans="1:36" x14ac:dyDescent="0.2">
      <c r="A719" s="16" t="s">
        <v>533</v>
      </c>
      <c r="B719" s="16" t="s">
        <v>752</v>
      </c>
      <c r="C719" s="16">
        <v>2</v>
      </c>
      <c r="D719" s="16" t="s">
        <v>888</v>
      </c>
      <c r="E719" s="16">
        <v>2</v>
      </c>
      <c r="F719">
        <f t="shared" si="63"/>
        <v>1</v>
      </c>
      <c r="AJ719" s="34" t="s">
        <v>1252</v>
      </c>
    </row>
    <row r="720" spans="1:36" x14ac:dyDescent="0.2">
      <c r="A720" s="16" t="s">
        <v>533</v>
      </c>
      <c r="B720" s="16" t="s">
        <v>752</v>
      </c>
      <c r="C720" s="16">
        <v>2</v>
      </c>
      <c r="D720" s="16" t="s">
        <v>887</v>
      </c>
      <c r="E720" s="16">
        <v>3</v>
      </c>
      <c r="F720">
        <f t="shared" si="63"/>
        <v>0</v>
      </c>
    </row>
    <row r="721" spans="1:36" x14ac:dyDescent="0.2">
      <c r="A721" s="16" t="s">
        <v>533</v>
      </c>
      <c r="B721" s="16" t="s">
        <v>752</v>
      </c>
      <c r="C721" s="16">
        <v>2</v>
      </c>
      <c r="D721" s="16" t="s">
        <v>887</v>
      </c>
      <c r="E721" s="16">
        <v>4</v>
      </c>
      <c r="F721">
        <f t="shared" si="63"/>
        <v>1</v>
      </c>
      <c r="AJ721" s="34" t="s">
        <v>1252</v>
      </c>
    </row>
    <row r="722" spans="1:36" x14ac:dyDescent="0.2">
      <c r="A722" s="16" t="s">
        <v>533</v>
      </c>
      <c r="B722" s="16" t="s">
        <v>752</v>
      </c>
      <c r="C722" s="16">
        <v>2</v>
      </c>
      <c r="D722" s="16" t="s">
        <v>887</v>
      </c>
      <c r="E722" s="16">
        <v>5</v>
      </c>
      <c r="F722">
        <f t="shared" si="63"/>
        <v>1</v>
      </c>
      <c r="AJ722" s="34" t="s">
        <v>1252</v>
      </c>
    </row>
    <row r="723" spans="1:36" x14ac:dyDescent="0.2">
      <c r="A723" s="16" t="s">
        <v>533</v>
      </c>
      <c r="B723" s="16" t="s">
        <v>752</v>
      </c>
      <c r="C723" s="16">
        <v>2</v>
      </c>
      <c r="D723" s="16" t="s">
        <v>887</v>
      </c>
      <c r="E723" s="16">
        <v>6</v>
      </c>
      <c r="F723">
        <f t="shared" si="63"/>
        <v>1</v>
      </c>
      <c r="AJ723" s="34" t="s">
        <v>1252</v>
      </c>
    </row>
    <row r="724" spans="1:36" x14ac:dyDescent="0.2">
      <c r="A724" s="16" t="s">
        <v>533</v>
      </c>
      <c r="B724" s="16" t="s">
        <v>752</v>
      </c>
      <c r="C724" s="16">
        <v>2</v>
      </c>
      <c r="D724" s="16" t="s">
        <v>888</v>
      </c>
      <c r="E724" s="16">
        <v>7</v>
      </c>
      <c r="F724">
        <f t="shared" si="63"/>
        <v>0</v>
      </c>
    </row>
    <row r="725" spans="1:36" x14ac:dyDescent="0.2">
      <c r="A725" s="16"/>
      <c r="B725" s="16"/>
      <c r="C725" s="16"/>
      <c r="D725" s="16"/>
      <c r="E725" s="16"/>
      <c r="F725">
        <f xml:space="preserve"> COUNTA(G725:AK725)</f>
        <v>0</v>
      </c>
    </row>
    <row r="726" spans="1:36" x14ac:dyDescent="0.2">
      <c r="A726" s="16" t="s">
        <v>533</v>
      </c>
      <c r="B726" s="16" t="s">
        <v>613</v>
      </c>
      <c r="C726" s="16">
        <v>0</v>
      </c>
      <c r="D726" s="16">
        <v>3</v>
      </c>
      <c r="E726" s="16"/>
      <c r="F726">
        <f xml:space="preserve"> COUNTA(G726:AK726)</f>
        <v>0</v>
      </c>
    </row>
    <row r="727" spans="1:36" x14ac:dyDescent="0.2">
      <c r="A727" s="16" t="s">
        <v>533</v>
      </c>
      <c r="B727" s="16" t="s">
        <v>613</v>
      </c>
      <c r="C727" s="16">
        <v>2</v>
      </c>
      <c r="D727" s="16" t="s">
        <v>888</v>
      </c>
      <c r="E727" s="16">
        <v>1</v>
      </c>
      <c r="F727">
        <f t="shared" ref="F727:F741" si="64" xml:space="preserve"> COUNTA(G727:AK727)</f>
        <v>1</v>
      </c>
      <c r="AJ727" s="34" t="s">
        <v>1252</v>
      </c>
    </row>
    <row r="728" spans="1:36" x14ac:dyDescent="0.2">
      <c r="A728" s="16" t="s">
        <v>533</v>
      </c>
      <c r="B728" s="16" t="s">
        <v>613</v>
      </c>
      <c r="C728" s="16">
        <v>2</v>
      </c>
      <c r="D728" s="16" t="s">
        <v>887</v>
      </c>
      <c r="E728" s="16">
        <v>2</v>
      </c>
      <c r="F728">
        <f t="shared" si="64"/>
        <v>1</v>
      </c>
      <c r="AJ728" s="34" t="s">
        <v>1252</v>
      </c>
    </row>
    <row r="729" spans="1:36" x14ac:dyDescent="0.2">
      <c r="A729" s="16" t="s">
        <v>533</v>
      </c>
      <c r="B729" s="16" t="s">
        <v>613</v>
      </c>
      <c r="C729" s="16">
        <v>2</v>
      </c>
      <c r="D729" s="16" t="s">
        <v>887</v>
      </c>
      <c r="E729" s="16">
        <v>3</v>
      </c>
      <c r="F729">
        <f t="shared" si="64"/>
        <v>0</v>
      </c>
    </row>
    <row r="730" spans="1:36" x14ac:dyDescent="0.2">
      <c r="A730" s="16" t="s">
        <v>533</v>
      </c>
      <c r="B730" s="16" t="s">
        <v>613</v>
      </c>
      <c r="C730" s="16">
        <v>2</v>
      </c>
      <c r="D730" s="16" t="s">
        <v>888</v>
      </c>
      <c r="E730" s="16">
        <v>4</v>
      </c>
      <c r="F730">
        <f t="shared" si="64"/>
        <v>1</v>
      </c>
      <c r="AJ730" s="34" t="s">
        <v>1252</v>
      </c>
    </row>
    <row r="731" spans="1:36" x14ac:dyDescent="0.2">
      <c r="A731" s="16" t="s">
        <v>533</v>
      </c>
      <c r="B731" s="16" t="s">
        <v>613</v>
      </c>
      <c r="C731" s="16">
        <v>2</v>
      </c>
      <c r="D731" s="16" t="s">
        <v>888</v>
      </c>
      <c r="E731" s="16">
        <v>5</v>
      </c>
      <c r="F731">
        <f t="shared" si="64"/>
        <v>0</v>
      </c>
    </row>
    <row r="732" spans="1:36" x14ac:dyDescent="0.2">
      <c r="A732" s="16" t="s">
        <v>533</v>
      </c>
      <c r="B732" s="16" t="s">
        <v>613</v>
      </c>
      <c r="C732" s="16">
        <v>2</v>
      </c>
      <c r="D732" s="16" t="s">
        <v>887</v>
      </c>
      <c r="E732" s="16">
        <v>6</v>
      </c>
      <c r="F732">
        <f t="shared" si="64"/>
        <v>1</v>
      </c>
      <c r="AJ732" s="34" t="s">
        <v>1252</v>
      </c>
    </row>
    <row r="733" spans="1:36" x14ac:dyDescent="0.2">
      <c r="A733" s="16" t="s">
        <v>533</v>
      </c>
      <c r="B733" s="16" t="s">
        <v>613</v>
      </c>
      <c r="C733" s="16">
        <v>2</v>
      </c>
      <c r="D733" s="16" t="s">
        <v>888</v>
      </c>
      <c r="E733" s="16">
        <v>7</v>
      </c>
      <c r="F733">
        <f t="shared" si="64"/>
        <v>1</v>
      </c>
      <c r="AJ733" s="34" t="s">
        <v>1252</v>
      </c>
    </row>
    <row r="734" spans="1:36" x14ac:dyDescent="0.2">
      <c r="A734" s="16"/>
      <c r="B734" s="16"/>
      <c r="C734" s="16"/>
      <c r="D734" s="16"/>
      <c r="E734" s="16"/>
      <c r="F734">
        <f t="shared" si="64"/>
        <v>0</v>
      </c>
    </row>
    <row r="735" spans="1:36" x14ac:dyDescent="0.2">
      <c r="A735" s="16" t="s">
        <v>533</v>
      </c>
      <c r="B735" s="16" t="s">
        <v>226</v>
      </c>
      <c r="C735" s="16">
        <v>0</v>
      </c>
      <c r="D735" s="16">
        <v>3</v>
      </c>
      <c r="E735" s="16"/>
      <c r="F735">
        <f t="shared" si="64"/>
        <v>0</v>
      </c>
    </row>
    <row r="736" spans="1:36" x14ac:dyDescent="0.2">
      <c r="A736" s="16" t="s">
        <v>533</v>
      </c>
      <c r="B736" s="16" t="s">
        <v>226</v>
      </c>
      <c r="C736" s="16">
        <v>2</v>
      </c>
      <c r="D736" s="16" t="s">
        <v>887</v>
      </c>
      <c r="E736" s="16">
        <v>1</v>
      </c>
      <c r="F736">
        <f t="shared" si="64"/>
        <v>1</v>
      </c>
      <c r="AH736" t="s">
        <v>1252</v>
      </c>
    </row>
    <row r="737" spans="1:36" x14ac:dyDescent="0.2">
      <c r="A737" s="16" t="s">
        <v>533</v>
      </c>
      <c r="B737" s="16" t="s">
        <v>226</v>
      </c>
      <c r="C737" s="16">
        <v>2</v>
      </c>
      <c r="D737" s="16" t="s">
        <v>887</v>
      </c>
      <c r="E737" s="16">
        <v>2</v>
      </c>
      <c r="F737">
        <f t="shared" si="64"/>
        <v>1</v>
      </c>
      <c r="AJ737" s="34" t="s">
        <v>1252</v>
      </c>
    </row>
    <row r="738" spans="1:36" x14ac:dyDescent="0.2">
      <c r="A738" s="16" t="s">
        <v>533</v>
      </c>
      <c r="B738" s="16" t="s">
        <v>226</v>
      </c>
      <c r="C738" s="16">
        <v>2</v>
      </c>
      <c r="D738" s="16" t="s">
        <v>889</v>
      </c>
      <c r="E738" s="16">
        <v>3</v>
      </c>
      <c r="F738">
        <f t="shared" si="64"/>
        <v>1</v>
      </c>
      <c r="AH738" t="s">
        <v>1252</v>
      </c>
    </row>
    <row r="739" spans="1:36" x14ac:dyDescent="0.2">
      <c r="A739" s="16" t="s">
        <v>533</v>
      </c>
      <c r="B739" s="16" t="s">
        <v>226</v>
      </c>
      <c r="C739" s="16">
        <v>2</v>
      </c>
      <c r="D739" s="16" t="s">
        <v>889</v>
      </c>
      <c r="E739" s="16">
        <v>4</v>
      </c>
      <c r="F739">
        <f t="shared" si="64"/>
        <v>1</v>
      </c>
      <c r="AJ739" s="34" t="s">
        <v>1252</v>
      </c>
    </row>
    <row r="740" spans="1:36" x14ac:dyDescent="0.2">
      <c r="A740" s="16" t="s">
        <v>533</v>
      </c>
      <c r="B740" s="16" t="s">
        <v>226</v>
      </c>
      <c r="C740" s="16">
        <v>2</v>
      </c>
      <c r="D740" s="16" t="s">
        <v>887</v>
      </c>
      <c r="E740" s="16">
        <v>5</v>
      </c>
      <c r="F740">
        <f t="shared" si="64"/>
        <v>1</v>
      </c>
      <c r="AH740" t="s">
        <v>1252</v>
      </c>
    </row>
    <row r="741" spans="1:36" x14ac:dyDescent="0.2">
      <c r="A741" s="16" t="s">
        <v>533</v>
      </c>
      <c r="B741" s="16" t="s">
        <v>226</v>
      </c>
      <c r="C741" s="16">
        <v>2</v>
      </c>
      <c r="D741" s="16" t="s">
        <v>887</v>
      </c>
      <c r="E741" s="16">
        <v>6</v>
      </c>
      <c r="F741">
        <f t="shared" si="64"/>
        <v>1</v>
      </c>
      <c r="AJ741" s="34" t="s">
        <v>1252</v>
      </c>
    </row>
    <row r="742" spans="1:36" x14ac:dyDescent="0.2">
      <c r="A742" s="16"/>
      <c r="B742" s="16"/>
      <c r="C742" s="16"/>
      <c r="D742" s="16"/>
      <c r="E742" s="16"/>
      <c r="F742">
        <f t="shared" ref="F742:F747" si="65" xml:space="preserve"> COUNTA(G742:AK742)</f>
        <v>0</v>
      </c>
    </row>
    <row r="743" spans="1:36" x14ac:dyDescent="0.2">
      <c r="A743" s="16" t="s">
        <v>533</v>
      </c>
      <c r="B743" s="16" t="s">
        <v>542</v>
      </c>
      <c r="C743" s="16">
        <v>0</v>
      </c>
      <c r="D743" s="16">
        <v>2</v>
      </c>
      <c r="E743" s="16"/>
      <c r="F743">
        <f t="shared" si="65"/>
        <v>0</v>
      </c>
    </row>
    <row r="744" spans="1:36" x14ac:dyDescent="0.2">
      <c r="A744" s="16" t="s">
        <v>533</v>
      </c>
      <c r="B744" s="16" t="s">
        <v>542</v>
      </c>
      <c r="C744" s="16">
        <v>2</v>
      </c>
      <c r="D744" s="16" t="s">
        <v>889</v>
      </c>
      <c r="E744" s="16">
        <v>1</v>
      </c>
      <c r="F744">
        <f t="shared" si="65"/>
        <v>1</v>
      </c>
      <c r="AJ744" s="34" t="s">
        <v>1252</v>
      </c>
    </row>
    <row r="745" spans="1:36" x14ac:dyDescent="0.2">
      <c r="A745" s="16" t="s">
        <v>533</v>
      </c>
      <c r="B745" s="16" t="s">
        <v>542</v>
      </c>
      <c r="C745" s="16">
        <v>2</v>
      </c>
      <c r="D745" s="16" t="s">
        <v>887</v>
      </c>
      <c r="E745" s="16">
        <v>2</v>
      </c>
      <c r="F745">
        <f t="shared" si="65"/>
        <v>1</v>
      </c>
      <c r="AJ745" s="34" t="s">
        <v>1252</v>
      </c>
    </row>
    <row r="746" spans="1:36" x14ac:dyDescent="0.2">
      <c r="A746" s="16" t="s">
        <v>533</v>
      </c>
      <c r="B746" s="16" t="s">
        <v>542</v>
      </c>
      <c r="C746" s="16">
        <v>2</v>
      </c>
      <c r="D746" s="16" t="s">
        <v>887</v>
      </c>
      <c r="E746" s="16">
        <v>3</v>
      </c>
      <c r="F746">
        <f t="shared" si="65"/>
        <v>1</v>
      </c>
      <c r="AJ746" s="34" t="s">
        <v>1252</v>
      </c>
    </row>
    <row r="747" spans="1:36" x14ac:dyDescent="0.2">
      <c r="A747" s="16" t="s">
        <v>533</v>
      </c>
      <c r="B747" s="16" t="s">
        <v>542</v>
      </c>
      <c r="C747" s="16">
        <v>2</v>
      </c>
      <c r="D747" s="16" t="s">
        <v>888</v>
      </c>
      <c r="E747" s="16">
        <v>4</v>
      </c>
      <c r="F747">
        <f t="shared" si="65"/>
        <v>0</v>
      </c>
    </row>
    <row r="748" spans="1:36" x14ac:dyDescent="0.2">
      <c r="A748" s="16"/>
      <c r="B748" s="16"/>
      <c r="C748" s="16"/>
      <c r="D748" s="16"/>
      <c r="E748" s="16"/>
    </row>
    <row r="749" spans="1:36" x14ac:dyDescent="0.2">
      <c r="A749" s="16" t="s">
        <v>533</v>
      </c>
      <c r="B749" s="16" t="s">
        <v>875</v>
      </c>
      <c r="C749" s="16">
        <v>0</v>
      </c>
      <c r="D749" s="16">
        <v>0</v>
      </c>
      <c r="E749" s="16"/>
      <c r="F749">
        <f xml:space="preserve"> COUNTA(G749:AK749)</f>
        <v>0</v>
      </c>
    </row>
    <row r="750" spans="1:36" x14ac:dyDescent="0.2">
      <c r="A750" s="16" t="s">
        <v>533</v>
      </c>
      <c r="B750" s="16" t="s">
        <v>875</v>
      </c>
      <c r="C750" s="16">
        <v>3</v>
      </c>
      <c r="D750" s="16" t="s">
        <v>887</v>
      </c>
      <c r="E750" s="16">
        <v>1</v>
      </c>
      <c r="F750">
        <f xml:space="preserve"> COUNTA(G750:AK750)</f>
        <v>1</v>
      </c>
      <c r="AJ750" s="34" t="s">
        <v>1252</v>
      </c>
    </row>
    <row r="751" spans="1:36" x14ac:dyDescent="0.2">
      <c r="A751" s="16" t="s">
        <v>533</v>
      </c>
      <c r="B751" s="16" t="s">
        <v>875</v>
      </c>
      <c r="C751" s="16">
        <v>3</v>
      </c>
      <c r="D751" s="16" t="s">
        <v>887</v>
      </c>
      <c r="E751" s="16">
        <v>2</v>
      </c>
      <c r="F751">
        <f xml:space="preserve"> COUNTA(G751:AK751)</f>
        <v>0</v>
      </c>
    </row>
    <row r="752" spans="1:36" x14ac:dyDescent="0.2">
      <c r="A752" s="16" t="s">
        <v>533</v>
      </c>
      <c r="B752" s="16" t="s">
        <v>875</v>
      </c>
      <c r="C752" s="16">
        <v>3</v>
      </c>
      <c r="D752" s="16" t="s">
        <v>889</v>
      </c>
      <c r="E752" s="16">
        <v>3</v>
      </c>
      <c r="F752">
        <f xml:space="preserve"> COUNTA(G752:AK752)</f>
        <v>0</v>
      </c>
    </row>
    <row r="753" spans="1:36" x14ac:dyDescent="0.2">
      <c r="A753" s="16" t="s">
        <v>533</v>
      </c>
      <c r="B753" s="16" t="s">
        <v>875</v>
      </c>
      <c r="C753" s="16">
        <v>3</v>
      </c>
      <c r="D753" s="16" t="s">
        <v>888</v>
      </c>
      <c r="E753" s="16">
        <v>4</v>
      </c>
      <c r="F753">
        <f xml:space="preserve"> COUNTA(G753:AK753)</f>
        <v>0</v>
      </c>
    </row>
    <row r="754" spans="1:36" x14ac:dyDescent="0.2">
      <c r="A754" s="16"/>
      <c r="B754" s="16"/>
      <c r="C754" s="16"/>
      <c r="D754" s="16"/>
      <c r="E754" s="16"/>
    </row>
    <row r="755" spans="1:36" x14ac:dyDescent="0.2">
      <c r="A755" s="16" t="s">
        <v>533</v>
      </c>
      <c r="B755" s="16" t="s">
        <v>87</v>
      </c>
      <c r="C755" s="16">
        <v>0</v>
      </c>
      <c r="D755" s="16">
        <v>0</v>
      </c>
      <c r="E755" s="16"/>
      <c r="F755">
        <f t="shared" ref="F755:F763" si="66" xml:space="preserve"> COUNTA(G755:AK755)</f>
        <v>1</v>
      </c>
      <c r="AH755" t="s">
        <v>1252</v>
      </c>
    </row>
    <row r="756" spans="1:36" x14ac:dyDescent="0.2">
      <c r="A756" s="16" t="s">
        <v>533</v>
      </c>
      <c r="B756" s="16" t="s">
        <v>87</v>
      </c>
      <c r="C756" s="16">
        <v>3</v>
      </c>
      <c r="D756" s="16" t="s">
        <v>887</v>
      </c>
      <c r="E756" s="16">
        <v>1</v>
      </c>
      <c r="F756">
        <f t="shared" si="66"/>
        <v>0</v>
      </c>
    </row>
    <row r="757" spans="1:36" x14ac:dyDescent="0.2">
      <c r="A757" s="16" t="s">
        <v>533</v>
      </c>
      <c r="B757" s="16" t="s">
        <v>87</v>
      </c>
      <c r="C757" s="16">
        <v>3</v>
      </c>
      <c r="D757" s="16" t="s">
        <v>888</v>
      </c>
      <c r="E757" s="16">
        <v>2</v>
      </c>
      <c r="F757">
        <f t="shared" si="66"/>
        <v>0</v>
      </c>
    </row>
    <row r="758" spans="1:36" x14ac:dyDescent="0.2">
      <c r="A758" s="16" t="s">
        <v>533</v>
      </c>
      <c r="B758" s="16" t="s">
        <v>87</v>
      </c>
      <c r="C758" s="16">
        <v>3</v>
      </c>
      <c r="D758" s="16" t="s">
        <v>887</v>
      </c>
      <c r="E758" s="16">
        <v>3</v>
      </c>
      <c r="F758">
        <f t="shared" si="66"/>
        <v>0</v>
      </c>
    </row>
    <row r="759" spans="1:36" x14ac:dyDescent="0.2">
      <c r="A759" s="16" t="s">
        <v>533</v>
      </c>
      <c r="B759" s="16" t="s">
        <v>87</v>
      </c>
      <c r="C759" s="16">
        <v>3</v>
      </c>
      <c r="D759" s="16" t="s">
        <v>888</v>
      </c>
      <c r="E759" s="16">
        <v>4</v>
      </c>
      <c r="F759">
        <f t="shared" si="66"/>
        <v>0</v>
      </c>
    </row>
    <row r="760" spans="1:36" x14ac:dyDescent="0.2">
      <c r="A760" s="16" t="s">
        <v>533</v>
      </c>
      <c r="B760" s="16" t="s">
        <v>87</v>
      </c>
      <c r="C760" s="16">
        <v>3</v>
      </c>
      <c r="D760" s="16" t="s">
        <v>888</v>
      </c>
      <c r="E760" s="16">
        <v>5</v>
      </c>
      <c r="F760">
        <f t="shared" si="66"/>
        <v>0</v>
      </c>
    </row>
    <row r="761" spans="1:36" x14ac:dyDescent="0.2">
      <c r="A761" s="16" t="s">
        <v>533</v>
      </c>
      <c r="B761" s="16" t="s">
        <v>87</v>
      </c>
      <c r="C761" s="16">
        <v>3</v>
      </c>
      <c r="D761" s="16" t="s">
        <v>887</v>
      </c>
      <c r="E761" s="16">
        <v>6</v>
      </c>
      <c r="F761">
        <f t="shared" si="66"/>
        <v>1</v>
      </c>
      <c r="AJ761" s="34" t="s">
        <v>1252</v>
      </c>
    </row>
    <row r="762" spans="1:36" x14ac:dyDescent="0.2">
      <c r="A762" s="16" t="s">
        <v>533</v>
      </c>
      <c r="B762" s="16" t="s">
        <v>87</v>
      </c>
      <c r="C762" s="16">
        <v>3</v>
      </c>
      <c r="D762" s="16" t="s">
        <v>888</v>
      </c>
      <c r="E762" s="16">
        <v>7</v>
      </c>
      <c r="F762">
        <f t="shared" si="66"/>
        <v>0</v>
      </c>
    </row>
    <row r="763" spans="1:36" x14ac:dyDescent="0.2">
      <c r="A763" s="16"/>
      <c r="B763" s="16"/>
      <c r="C763" s="16"/>
      <c r="D763" s="16"/>
      <c r="E763" s="16"/>
      <c r="F763">
        <f t="shared" si="66"/>
        <v>0</v>
      </c>
    </row>
    <row r="764" spans="1:36" x14ac:dyDescent="0.2">
      <c r="A764" s="16" t="s">
        <v>533</v>
      </c>
      <c r="B764" s="16" t="s">
        <v>108</v>
      </c>
      <c r="C764" s="16">
        <v>0</v>
      </c>
      <c r="D764" s="16">
        <v>0</v>
      </c>
      <c r="E764" s="16"/>
    </row>
    <row r="765" spans="1:36" x14ac:dyDescent="0.2">
      <c r="A765" s="16" t="s">
        <v>533</v>
      </c>
      <c r="B765" s="16" t="s">
        <v>108</v>
      </c>
      <c r="C765" s="16">
        <v>3</v>
      </c>
      <c r="D765" s="16" t="s">
        <v>887</v>
      </c>
      <c r="E765" s="16">
        <v>1</v>
      </c>
      <c r="F765">
        <f t="shared" ref="F765:F773" si="67" xml:space="preserve"> COUNTA(G765:AK765)</f>
        <v>1</v>
      </c>
      <c r="AJ765" s="34" t="s">
        <v>1252</v>
      </c>
    </row>
    <row r="766" spans="1:36" x14ac:dyDescent="0.2">
      <c r="A766" s="16" t="s">
        <v>533</v>
      </c>
      <c r="B766" s="16" t="s">
        <v>108</v>
      </c>
      <c r="C766" s="16">
        <v>3</v>
      </c>
      <c r="D766" s="16" t="s">
        <v>888</v>
      </c>
      <c r="E766" s="16">
        <v>2</v>
      </c>
      <c r="F766">
        <f t="shared" si="67"/>
        <v>0</v>
      </c>
    </row>
    <row r="767" spans="1:36" x14ac:dyDescent="0.2">
      <c r="A767" s="16" t="s">
        <v>533</v>
      </c>
      <c r="B767" s="16" t="s">
        <v>108</v>
      </c>
      <c r="C767" s="16">
        <v>3</v>
      </c>
      <c r="D767" s="16" t="s">
        <v>887</v>
      </c>
      <c r="E767" s="16">
        <v>3</v>
      </c>
      <c r="F767">
        <f t="shared" si="67"/>
        <v>0</v>
      </c>
    </row>
    <row r="768" spans="1:36" x14ac:dyDescent="0.2">
      <c r="A768" s="16" t="s">
        <v>533</v>
      </c>
      <c r="B768" s="16" t="s">
        <v>108</v>
      </c>
      <c r="C768" s="16">
        <v>3</v>
      </c>
      <c r="D768" s="16" t="s">
        <v>887</v>
      </c>
      <c r="E768" s="16">
        <v>4</v>
      </c>
      <c r="F768">
        <f t="shared" si="67"/>
        <v>1</v>
      </c>
      <c r="AJ768" s="34" t="s">
        <v>1252</v>
      </c>
    </row>
    <row r="769" spans="1:36" x14ac:dyDescent="0.2">
      <c r="A769" s="16"/>
      <c r="B769" s="16"/>
      <c r="C769" s="16"/>
      <c r="D769" s="16"/>
      <c r="E769" s="16"/>
      <c r="F769">
        <f t="shared" si="67"/>
        <v>0</v>
      </c>
    </row>
    <row r="770" spans="1:36" x14ac:dyDescent="0.2">
      <c r="A770" s="16" t="s">
        <v>533</v>
      </c>
      <c r="B770" s="16" t="s">
        <v>212</v>
      </c>
      <c r="C770" s="16">
        <v>0</v>
      </c>
      <c r="D770" s="16">
        <v>0</v>
      </c>
      <c r="E770" s="16"/>
      <c r="F770">
        <f t="shared" si="67"/>
        <v>0</v>
      </c>
    </row>
    <row r="771" spans="1:36" x14ac:dyDescent="0.2">
      <c r="A771" s="16" t="s">
        <v>533</v>
      </c>
      <c r="B771" s="16" t="s">
        <v>212</v>
      </c>
      <c r="C771" s="16">
        <v>3</v>
      </c>
      <c r="D771" s="16" t="s">
        <v>887</v>
      </c>
      <c r="E771" s="16">
        <v>1</v>
      </c>
      <c r="F771">
        <f t="shared" si="67"/>
        <v>0</v>
      </c>
    </row>
    <row r="772" spans="1:36" x14ac:dyDescent="0.2">
      <c r="A772" s="16" t="s">
        <v>533</v>
      </c>
      <c r="B772" s="16" t="s">
        <v>212</v>
      </c>
      <c r="C772" s="16">
        <v>3</v>
      </c>
      <c r="D772" s="16" t="s">
        <v>887</v>
      </c>
      <c r="E772" s="16">
        <v>2</v>
      </c>
      <c r="F772">
        <f t="shared" si="67"/>
        <v>0</v>
      </c>
    </row>
    <row r="773" spans="1:36" x14ac:dyDescent="0.2">
      <c r="A773" s="16" t="s">
        <v>533</v>
      </c>
      <c r="B773" s="16" t="s">
        <v>212</v>
      </c>
      <c r="C773" s="16">
        <v>3</v>
      </c>
      <c r="D773" s="16" t="s">
        <v>887</v>
      </c>
      <c r="E773" s="16">
        <v>3</v>
      </c>
      <c r="F773">
        <f t="shared" si="67"/>
        <v>0</v>
      </c>
    </row>
    <row r="774" spans="1:36" x14ac:dyDescent="0.2">
      <c r="A774" s="16"/>
      <c r="B774" s="16"/>
      <c r="C774" s="16"/>
      <c r="D774" s="16"/>
      <c r="E774" s="16"/>
    </row>
    <row r="775" spans="1:36" x14ac:dyDescent="0.2">
      <c r="A775" s="16" t="s">
        <v>533</v>
      </c>
      <c r="B775" s="16" t="s">
        <v>479</v>
      </c>
      <c r="C775" s="16">
        <v>0</v>
      </c>
      <c r="D775" s="16">
        <v>0</v>
      </c>
      <c r="E775" s="16"/>
      <c r="F775">
        <f t="shared" ref="F775:F780" si="68" xml:space="preserve"> COUNTA(G775:AK775)</f>
        <v>0</v>
      </c>
    </row>
    <row r="776" spans="1:36" x14ac:dyDescent="0.2">
      <c r="A776" s="16" t="s">
        <v>533</v>
      </c>
      <c r="B776" s="16" t="s">
        <v>479</v>
      </c>
      <c r="C776" s="16">
        <v>3</v>
      </c>
      <c r="D776" s="16" t="s">
        <v>887</v>
      </c>
      <c r="E776" s="16">
        <v>1</v>
      </c>
      <c r="F776">
        <f t="shared" si="68"/>
        <v>0</v>
      </c>
    </row>
    <row r="777" spans="1:36" x14ac:dyDescent="0.2">
      <c r="A777" s="16" t="s">
        <v>533</v>
      </c>
      <c r="B777" s="16" t="s">
        <v>479</v>
      </c>
      <c r="C777" s="16">
        <v>3</v>
      </c>
      <c r="D777" s="16" t="s">
        <v>887</v>
      </c>
      <c r="E777" s="16">
        <v>2</v>
      </c>
      <c r="F777">
        <f t="shared" si="68"/>
        <v>1</v>
      </c>
      <c r="AJ777" s="34" t="s">
        <v>1252</v>
      </c>
    </row>
    <row r="778" spans="1:36" x14ac:dyDescent="0.2">
      <c r="A778" s="16" t="s">
        <v>533</v>
      </c>
      <c r="B778" s="16" t="s">
        <v>479</v>
      </c>
      <c r="C778" s="16">
        <v>3</v>
      </c>
      <c r="D778" s="16" t="s">
        <v>887</v>
      </c>
      <c r="E778" s="16">
        <v>3</v>
      </c>
      <c r="F778">
        <f t="shared" si="68"/>
        <v>1</v>
      </c>
      <c r="AJ778" s="34" t="s">
        <v>1252</v>
      </c>
    </row>
    <row r="779" spans="1:36" x14ac:dyDescent="0.2">
      <c r="A779" s="16"/>
      <c r="B779" s="16"/>
      <c r="C779" s="16"/>
      <c r="D779" s="16"/>
      <c r="E779" s="16"/>
      <c r="F779">
        <f t="shared" si="68"/>
        <v>0</v>
      </c>
    </row>
    <row r="780" spans="1:36" x14ac:dyDescent="0.2">
      <c r="A780" s="16" t="s">
        <v>533</v>
      </c>
      <c r="B780" s="16" t="s">
        <v>101</v>
      </c>
      <c r="C780" s="16">
        <v>0</v>
      </c>
      <c r="D780" s="16">
        <v>0</v>
      </c>
      <c r="E780" s="16"/>
      <c r="F780">
        <f t="shared" si="68"/>
        <v>0</v>
      </c>
    </row>
    <row r="781" spans="1:36" x14ac:dyDescent="0.2">
      <c r="A781" s="16" t="s">
        <v>533</v>
      </c>
      <c r="B781" s="16" t="s">
        <v>101</v>
      </c>
      <c r="C781" s="16">
        <v>3</v>
      </c>
      <c r="D781" s="16" t="s">
        <v>887</v>
      </c>
      <c r="E781" s="16">
        <v>1</v>
      </c>
      <c r="F781">
        <f t="shared" ref="F781:F789" si="69" xml:space="preserve"> COUNTA(G781:AK781)</f>
        <v>0</v>
      </c>
    </row>
    <row r="782" spans="1:36" x14ac:dyDescent="0.2">
      <c r="A782" s="16" t="s">
        <v>533</v>
      </c>
      <c r="B782" s="16" t="s">
        <v>101</v>
      </c>
      <c r="C782" s="16">
        <v>3</v>
      </c>
      <c r="D782" s="16" t="s">
        <v>887</v>
      </c>
      <c r="E782" s="16">
        <v>2</v>
      </c>
      <c r="F782">
        <f t="shared" si="69"/>
        <v>0</v>
      </c>
    </row>
    <row r="783" spans="1:36" x14ac:dyDescent="0.2">
      <c r="A783" s="16"/>
      <c r="B783" s="16"/>
      <c r="C783" s="16"/>
      <c r="D783" s="16"/>
      <c r="E783" s="16"/>
      <c r="F783">
        <f t="shared" si="69"/>
        <v>0</v>
      </c>
    </row>
    <row r="784" spans="1:36" x14ac:dyDescent="0.2">
      <c r="A784" s="16" t="s">
        <v>320</v>
      </c>
      <c r="B784" s="16" t="s">
        <v>791</v>
      </c>
      <c r="C784" s="16">
        <v>0</v>
      </c>
      <c r="D784" s="16">
        <v>0</v>
      </c>
      <c r="E784" s="16"/>
      <c r="F784">
        <f t="shared" si="69"/>
        <v>0</v>
      </c>
    </row>
    <row r="785" spans="1:6" x14ac:dyDescent="0.2">
      <c r="A785" s="16" t="s">
        <v>320</v>
      </c>
      <c r="B785" s="16" t="s">
        <v>791</v>
      </c>
      <c r="C785" s="16">
        <v>3</v>
      </c>
      <c r="D785" s="16" t="s">
        <v>887</v>
      </c>
      <c r="E785" s="16">
        <v>1</v>
      </c>
      <c r="F785">
        <f t="shared" si="69"/>
        <v>0</v>
      </c>
    </row>
    <row r="786" spans="1:6" x14ac:dyDescent="0.2">
      <c r="A786" s="16" t="s">
        <v>320</v>
      </c>
      <c r="B786" s="16" t="s">
        <v>791</v>
      </c>
      <c r="C786" s="16">
        <v>3</v>
      </c>
      <c r="D786" s="16" t="s">
        <v>887</v>
      </c>
      <c r="E786" s="16">
        <v>2</v>
      </c>
      <c r="F786">
        <f t="shared" si="69"/>
        <v>0</v>
      </c>
    </row>
    <row r="787" spans="1:6" x14ac:dyDescent="0.2">
      <c r="A787" s="16" t="s">
        <v>320</v>
      </c>
      <c r="B787" s="16" t="s">
        <v>791</v>
      </c>
      <c r="C787" s="16">
        <v>3</v>
      </c>
      <c r="D787" s="16" t="s">
        <v>888</v>
      </c>
      <c r="E787" s="16">
        <v>3</v>
      </c>
      <c r="F787">
        <f t="shared" si="69"/>
        <v>0</v>
      </c>
    </row>
    <row r="788" spans="1:6" x14ac:dyDescent="0.2">
      <c r="A788" s="16" t="s">
        <v>320</v>
      </c>
      <c r="B788" s="16" t="s">
        <v>791</v>
      </c>
      <c r="C788" s="16">
        <v>3</v>
      </c>
      <c r="D788" s="16" t="s">
        <v>887</v>
      </c>
      <c r="E788" s="16">
        <v>4</v>
      </c>
      <c r="F788">
        <f t="shared" si="69"/>
        <v>0</v>
      </c>
    </row>
    <row r="789" spans="1:6" x14ac:dyDescent="0.2">
      <c r="A789" s="16"/>
      <c r="B789" s="16"/>
      <c r="C789" s="16"/>
      <c r="D789" s="16"/>
      <c r="E789" s="16"/>
      <c r="F789">
        <f t="shared" si="69"/>
        <v>0</v>
      </c>
    </row>
    <row r="790" spans="1:6" x14ac:dyDescent="0.2">
      <c r="A790" s="16" t="s">
        <v>320</v>
      </c>
      <c r="B790" s="16" t="s">
        <v>754</v>
      </c>
      <c r="C790" s="16">
        <v>0</v>
      </c>
      <c r="D790" s="16">
        <v>0</v>
      </c>
      <c r="E790" s="16"/>
      <c r="F790">
        <f xml:space="preserve"> COUNTA(G790:AK790)</f>
        <v>0</v>
      </c>
    </row>
    <row r="791" spans="1:6" x14ac:dyDescent="0.2">
      <c r="A791" s="16" t="s">
        <v>320</v>
      </c>
      <c r="B791" s="16" t="s">
        <v>754</v>
      </c>
      <c r="C791" s="16">
        <v>3</v>
      </c>
      <c r="D791" s="16" t="s">
        <v>888</v>
      </c>
      <c r="E791" s="16">
        <v>1</v>
      </c>
      <c r="F791">
        <f t="shared" ref="F791:F807" si="70" xml:space="preserve"> COUNTA(G791:AK791)</f>
        <v>0</v>
      </c>
    </row>
    <row r="792" spans="1:6" x14ac:dyDescent="0.2">
      <c r="A792" s="16" t="s">
        <v>320</v>
      </c>
      <c r="B792" s="16" t="s">
        <v>754</v>
      </c>
      <c r="C792" s="16">
        <v>3</v>
      </c>
      <c r="D792" s="16" t="s">
        <v>887</v>
      </c>
      <c r="E792" s="16">
        <v>2</v>
      </c>
      <c r="F792">
        <f t="shared" si="70"/>
        <v>0</v>
      </c>
    </row>
    <row r="793" spans="1:6" x14ac:dyDescent="0.2">
      <c r="A793" s="16" t="s">
        <v>320</v>
      </c>
      <c r="B793" s="16" t="s">
        <v>754</v>
      </c>
      <c r="C793" s="16">
        <v>3</v>
      </c>
      <c r="D793" s="16" t="s">
        <v>889</v>
      </c>
      <c r="E793" s="16">
        <v>3</v>
      </c>
      <c r="F793">
        <f t="shared" si="70"/>
        <v>0</v>
      </c>
    </row>
    <row r="794" spans="1:6" x14ac:dyDescent="0.2">
      <c r="A794" s="16" t="s">
        <v>320</v>
      </c>
      <c r="B794" s="16" t="s">
        <v>754</v>
      </c>
      <c r="C794" s="16">
        <v>3</v>
      </c>
      <c r="D794" s="16" t="s">
        <v>887</v>
      </c>
      <c r="E794" s="16">
        <v>4</v>
      </c>
      <c r="F794">
        <f t="shared" si="70"/>
        <v>0</v>
      </c>
    </row>
    <row r="795" spans="1:6" x14ac:dyDescent="0.2">
      <c r="A795" s="16" t="s">
        <v>320</v>
      </c>
      <c r="B795" s="16" t="s">
        <v>754</v>
      </c>
      <c r="C795" s="16">
        <v>3</v>
      </c>
      <c r="D795" s="16" t="s">
        <v>889</v>
      </c>
      <c r="E795" s="16">
        <v>5</v>
      </c>
      <c r="F795">
        <f t="shared" si="70"/>
        <v>0</v>
      </c>
    </row>
    <row r="796" spans="1:6" x14ac:dyDescent="0.2">
      <c r="A796" s="16" t="s">
        <v>320</v>
      </c>
      <c r="B796" s="16" t="s">
        <v>754</v>
      </c>
      <c r="C796" s="16">
        <v>3</v>
      </c>
      <c r="D796" s="16" t="s">
        <v>887</v>
      </c>
      <c r="E796" s="16">
        <v>6</v>
      </c>
      <c r="F796">
        <f t="shared" si="70"/>
        <v>0</v>
      </c>
    </row>
    <row r="797" spans="1:6" x14ac:dyDescent="0.2">
      <c r="A797" s="16"/>
      <c r="B797" s="16"/>
      <c r="C797" s="16"/>
      <c r="D797" s="16"/>
      <c r="E797" s="16"/>
      <c r="F797">
        <f t="shared" si="70"/>
        <v>0</v>
      </c>
    </row>
    <row r="798" spans="1:6" x14ac:dyDescent="0.2">
      <c r="A798" s="16" t="s">
        <v>320</v>
      </c>
      <c r="B798" s="16" t="s">
        <v>335</v>
      </c>
      <c r="C798" s="16">
        <v>0</v>
      </c>
      <c r="D798" s="16">
        <v>0</v>
      </c>
      <c r="E798" s="16"/>
      <c r="F798">
        <f t="shared" si="70"/>
        <v>0</v>
      </c>
    </row>
    <row r="799" spans="1:6" x14ac:dyDescent="0.2">
      <c r="A799" s="16" t="s">
        <v>320</v>
      </c>
      <c r="B799" s="16" t="s">
        <v>335</v>
      </c>
      <c r="C799" s="16">
        <v>3</v>
      </c>
      <c r="D799" s="16" t="s">
        <v>888</v>
      </c>
      <c r="E799" s="16">
        <v>1</v>
      </c>
      <c r="F799">
        <f t="shared" si="70"/>
        <v>0</v>
      </c>
    </row>
    <row r="800" spans="1:6" x14ac:dyDescent="0.2">
      <c r="A800" s="16" t="s">
        <v>320</v>
      </c>
      <c r="B800" s="16" t="s">
        <v>335</v>
      </c>
      <c r="C800" s="16">
        <v>3</v>
      </c>
      <c r="D800" s="16" t="s">
        <v>887</v>
      </c>
      <c r="E800" s="16">
        <v>2</v>
      </c>
      <c r="F800">
        <f t="shared" si="70"/>
        <v>0</v>
      </c>
    </row>
    <row r="801" spans="1:37" x14ac:dyDescent="0.2">
      <c r="A801" s="16" t="s">
        <v>320</v>
      </c>
      <c r="B801" s="16" t="s">
        <v>335</v>
      </c>
      <c r="C801" s="16">
        <v>3</v>
      </c>
      <c r="D801" s="16" t="s">
        <v>887</v>
      </c>
      <c r="E801" s="16">
        <v>3</v>
      </c>
      <c r="F801">
        <f t="shared" si="70"/>
        <v>0</v>
      </c>
    </row>
    <row r="802" spans="1:37" x14ac:dyDescent="0.2">
      <c r="A802" s="16" t="s">
        <v>320</v>
      </c>
      <c r="B802" s="16" t="s">
        <v>335</v>
      </c>
      <c r="C802" s="16">
        <v>3</v>
      </c>
      <c r="D802" s="16" t="s">
        <v>889</v>
      </c>
      <c r="E802" s="16">
        <v>4</v>
      </c>
      <c r="F802">
        <f t="shared" si="70"/>
        <v>0</v>
      </c>
    </row>
    <row r="803" spans="1:37" x14ac:dyDescent="0.2">
      <c r="A803" s="16"/>
      <c r="B803" s="16"/>
      <c r="C803" s="16"/>
      <c r="D803" s="16"/>
      <c r="E803" s="16"/>
      <c r="F803">
        <f t="shared" si="70"/>
        <v>0</v>
      </c>
    </row>
    <row r="804" spans="1:37" x14ac:dyDescent="0.2">
      <c r="A804" s="16" t="s">
        <v>320</v>
      </c>
      <c r="B804" s="16" t="s">
        <v>500</v>
      </c>
      <c r="C804" s="16">
        <v>0</v>
      </c>
      <c r="D804" s="16">
        <v>0</v>
      </c>
      <c r="E804" s="16"/>
      <c r="F804">
        <f t="shared" si="70"/>
        <v>0</v>
      </c>
    </row>
    <row r="805" spans="1:37" x14ac:dyDescent="0.2">
      <c r="A805" s="16" t="s">
        <v>320</v>
      </c>
      <c r="B805" s="16" t="s">
        <v>500</v>
      </c>
      <c r="C805" s="16">
        <v>3</v>
      </c>
      <c r="D805" s="16" t="s">
        <v>888</v>
      </c>
      <c r="E805" s="16">
        <v>1</v>
      </c>
      <c r="F805">
        <f t="shared" si="70"/>
        <v>0</v>
      </c>
    </row>
    <row r="806" spans="1:37" x14ac:dyDescent="0.2">
      <c r="A806" s="16" t="s">
        <v>320</v>
      </c>
      <c r="B806" s="16" t="s">
        <v>500</v>
      </c>
      <c r="C806" s="16">
        <v>3</v>
      </c>
      <c r="D806" s="16" t="s">
        <v>889</v>
      </c>
      <c r="E806" s="16">
        <v>2</v>
      </c>
      <c r="F806">
        <f t="shared" si="70"/>
        <v>0</v>
      </c>
    </row>
    <row r="807" spans="1:37" x14ac:dyDescent="0.2">
      <c r="A807" s="16" t="s">
        <v>320</v>
      </c>
      <c r="B807" s="16" t="s">
        <v>500</v>
      </c>
      <c r="C807" s="16">
        <v>3</v>
      </c>
      <c r="D807" s="16" t="s">
        <v>887</v>
      </c>
      <c r="E807" s="16">
        <v>3</v>
      </c>
      <c r="F807">
        <f t="shared" si="70"/>
        <v>0</v>
      </c>
    </row>
    <row r="808" spans="1:37" x14ac:dyDescent="0.2">
      <c r="A808" s="16"/>
      <c r="B808" s="16"/>
      <c r="C808" s="16"/>
      <c r="D808" s="16"/>
      <c r="E808" s="16"/>
      <c r="F808">
        <f t="shared" ref="F808:F819" si="71" xml:space="preserve"> COUNTA(G808:AK808)</f>
        <v>0</v>
      </c>
    </row>
    <row r="809" spans="1:37" x14ac:dyDescent="0.2">
      <c r="A809" s="16" t="s">
        <v>320</v>
      </c>
      <c r="B809" s="16" t="s">
        <v>399</v>
      </c>
      <c r="C809" s="16">
        <v>0</v>
      </c>
      <c r="D809" s="16">
        <v>0</v>
      </c>
      <c r="E809" s="16"/>
      <c r="F809">
        <f t="shared" si="71"/>
        <v>0</v>
      </c>
    </row>
    <row r="810" spans="1:37" x14ac:dyDescent="0.2">
      <c r="A810" s="16" t="s">
        <v>320</v>
      </c>
      <c r="B810" s="16" t="s">
        <v>399</v>
      </c>
      <c r="C810" s="16">
        <v>3</v>
      </c>
      <c r="D810" s="16" t="s">
        <v>888</v>
      </c>
      <c r="E810" s="16">
        <v>1</v>
      </c>
      <c r="F810">
        <f xml:space="preserve"> COUNTA(G810:AK810)</f>
        <v>0</v>
      </c>
    </row>
    <row r="811" spans="1:37" x14ac:dyDescent="0.2">
      <c r="A811" s="16" t="s">
        <v>320</v>
      </c>
      <c r="B811" s="16" t="s">
        <v>399</v>
      </c>
      <c r="C811" s="16">
        <v>3</v>
      </c>
      <c r="D811" s="16" t="s">
        <v>887</v>
      </c>
      <c r="E811" s="16">
        <v>2</v>
      </c>
      <c r="F811">
        <f xml:space="preserve"> COUNTA(G811:AK811)</f>
        <v>0</v>
      </c>
    </row>
    <row r="812" spans="1:37" x14ac:dyDescent="0.2">
      <c r="A812" s="16" t="s">
        <v>320</v>
      </c>
      <c r="B812" s="16" t="s">
        <v>399</v>
      </c>
      <c r="C812" s="16">
        <v>3</v>
      </c>
      <c r="D812" s="16" t="s">
        <v>889</v>
      </c>
      <c r="E812" s="16">
        <v>3</v>
      </c>
      <c r="F812">
        <f xml:space="preserve"> COUNTA(G812:AK812)</f>
        <v>0</v>
      </c>
    </row>
    <row r="813" spans="1:37" x14ac:dyDescent="0.2">
      <c r="A813" s="16"/>
      <c r="B813" s="16"/>
      <c r="C813" s="16"/>
      <c r="D813" s="16"/>
      <c r="E813" s="16"/>
      <c r="F813">
        <f t="shared" si="71"/>
        <v>0</v>
      </c>
    </row>
    <row r="814" spans="1:37" x14ac:dyDescent="0.2">
      <c r="A814" s="16" t="s">
        <v>543</v>
      </c>
      <c r="B814" s="16" t="s">
        <v>780</v>
      </c>
      <c r="C814" s="16">
        <v>2</v>
      </c>
      <c r="D814" s="16">
        <v>0</v>
      </c>
      <c r="E814" s="16"/>
      <c r="F814">
        <f t="shared" si="71"/>
        <v>0</v>
      </c>
    </row>
    <row r="815" spans="1:37" x14ac:dyDescent="0.2">
      <c r="A815" s="16" t="s">
        <v>543</v>
      </c>
      <c r="B815" s="16" t="s">
        <v>780</v>
      </c>
      <c r="C815" s="16">
        <v>1</v>
      </c>
      <c r="D815" s="16" t="s">
        <v>887</v>
      </c>
      <c r="E815" s="16">
        <v>1</v>
      </c>
      <c r="F815">
        <f xml:space="preserve"> COUNTA(G815:AK815)</f>
        <v>0</v>
      </c>
    </row>
    <row r="816" spans="1:37" x14ac:dyDescent="0.2">
      <c r="A816" s="16" t="s">
        <v>543</v>
      </c>
      <c r="B816" s="16" t="s">
        <v>780</v>
      </c>
      <c r="C816" s="16">
        <v>1</v>
      </c>
      <c r="D816" s="16" t="s">
        <v>887</v>
      </c>
      <c r="E816" s="16">
        <v>2</v>
      </c>
      <c r="F816">
        <f xml:space="preserve"> COUNTA(G816:AK816)</f>
        <v>2</v>
      </c>
      <c r="AJ816" s="34" t="s">
        <v>1252</v>
      </c>
      <c r="AK816" t="s">
        <v>1252</v>
      </c>
    </row>
    <row r="817" spans="1:37" x14ac:dyDescent="0.2">
      <c r="A817" s="16" t="s">
        <v>543</v>
      </c>
      <c r="B817" s="16" t="s">
        <v>780</v>
      </c>
      <c r="C817" s="16">
        <v>1</v>
      </c>
      <c r="D817" s="16" t="s">
        <v>887</v>
      </c>
      <c r="E817" s="16">
        <v>3</v>
      </c>
      <c r="F817">
        <f xml:space="preserve"> COUNTA(G817:AK817)</f>
        <v>0</v>
      </c>
    </row>
    <row r="818" spans="1:37" x14ac:dyDescent="0.2">
      <c r="A818" s="16"/>
      <c r="B818" s="16"/>
      <c r="C818" s="16"/>
      <c r="D818" s="16"/>
      <c r="E818" s="16"/>
      <c r="F818">
        <f t="shared" si="71"/>
        <v>0</v>
      </c>
    </row>
    <row r="819" spans="1:37" x14ac:dyDescent="0.2">
      <c r="A819" s="16" t="s">
        <v>543</v>
      </c>
      <c r="B819" s="16" t="s">
        <v>762</v>
      </c>
      <c r="C819" s="16">
        <v>1</v>
      </c>
      <c r="D819" s="16">
        <v>2</v>
      </c>
      <c r="E819" s="16"/>
      <c r="F819">
        <f t="shared" si="71"/>
        <v>0</v>
      </c>
    </row>
    <row r="820" spans="1:37" x14ac:dyDescent="0.2">
      <c r="A820" s="16" t="s">
        <v>543</v>
      </c>
      <c r="B820" s="16" t="s">
        <v>762</v>
      </c>
      <c r="C820" s="16">
        <v>1</v>
      </c>
      <c r="D820" s="16" t="s">
        <v>888</v>
      </c>
      <c r="E820" s="16">
        <v>1</v>
      </c>
      <c r="F820">
        <f t="shared" ref="F820:F825" si="72" xml:space="preserve"> COUNTA(G820:AK820)</f>
        <v>2</v>
      </c>
      <c r="AJ820" s="34" t="s">
        <v>1252</v>
      </c>
      <c r="AK820" t="s">
        <v>1252</v>
      </c>
    </row>
    <row r="821" spans="1:37" x14ac:dyDescent="0.2">
      <c r="A821" s="16" t="s">
        <v>543</v>
      </c>
      <c r="B821" s="16" t="s">
        <v>762</v>
      </c>
      <c r="C821" s="16">
        <v>2</v>
      </c>
      <c r="D821" s="16" t="s">
        <v>888</v>
      </c>
      <c r="E821" s="16">
        <v>2</v>
      </c>
      <c r="F821">
        <f t="shared" si="72"/>
        <v>0</v>
      </c>
    </row>
    <row r="822" spans="1:37" x14ac:dyDescent="0.2">
      <c r="A822" s="16" t="s">
        <v>543</v>
      </c>
      <c r="B822" s="16" t="s">
        <v>762</v>
      </c>
      <c r="C822" s="16">
        <v>2</v>
      </c>
      <c r="D822" s="16" t="s">
        <v>888</v>
      </c>
      <c r="E822" s="16">
        <v>3</v>
      </c>
      <c r="F822">
        <f t="shared" si="72"/>
        <v>0</v>
      </c>
    </row>
    <row r="823" spans="1:37" x14ac:dyDescent="0.2">
      <c r="A823" s="16" t="s">
        <v>543</v>
      </c>
      <c r="B823" s="16" t="s">
        <v>762</v>
      </c>
      <c r="C823" s="16">
        <v>2</v>
      </c>
      <c r="D823" s="16" t="s">
        <v>888</v>
      </c>
      <c r="E823" s="16">
        <v>4</v>
      </c>
      <c r="F823">
        <f t="shared" si="72"/>
        <v>0</v>
      </c>
    </row>
    <row r="824" spans="1:37" x14ac:dyDescent="0.2">
      <c r="A824" s="16"/>
      <c r="B824" s="16"/>
      <c r="C824" s="16"/>
      <c r="D824" s="16"/>
      <c r="E824" s="16"/>
      <c r="F824">
        <f t="shared" si="72"/>
        <v>0</v>
      </c>
    </row>
    <row r="825" spans="1:37" x14ac:dyDescent="0.2">
      <c r="A825" s="16" t="s">
        <v>543</v>
      </c>
      <c r="B825" s="16" t="s">
        <v>453</v>
      </c>
      <c r="C825" s="16">
        <v>1</v>
      </c>
      <c r="D825" s="16">
        <v>3</v>
      </c>
      <c r="E825" s="16"/>
      <c r="F825">
        <f t="shared" si="72"/>
        <v>0</v>
      </c>
    </row>
    <row r="826" spans="1:37" x14ac:dyDescent="0.2">
      <c r="A826" s="16" t="s">
        <v>543</v>
      </c>
      <c r="B826" s="16" t="s">
        <v>453</v>
      </c>
      <c r="C826" s="16">
        <v>1</v>
      </c>
      <c r="D826" s="16" t="s">
        <v>888</v>
      </c>
      <c r="E826" s="16">
        <v>1</v>
      </c>
      <c r="F826">
        <f t="shared" ref="F826:F837" si="73" xml:space="preserve"> COUNTA(G826:AK826)</f>
        <v>1</v>
      </c>
      <c r="AK826" t="s">
        <v>1252</v>
      </c>
    </row>
    <row r="827" spans="1:37" x14ac:dyDescent="0.2">
      <c r="A827" s="16" t="s">
        <v>543</v>
      </c>
      <c r="B827" s="16" t="s">
        <v>453</v>
      </c>
      <c r="C827" s="16">
        <v>2</v>
      </c>
      <c r="D827" s="16" t="s">
        <v>887</v>
      </c>
      <c r="E827" s="16">
        <v>2</v>
      </c>
      <c r="F827">
        <f t="shared" si="73"/>
        <v>1</v>
      </c>
      <c r="AK827" t="s">
        <v>1252</v>
      </c>
    </row>
    <row r="828" spans="1:37" x14ac:dyDescent="0.2">
      <c r="A828" s="16" t="s">
        <v>543</v>
      </c>
      <c r="B828" s="16" t="s">
        <v>453</v>
      </c>
      <c r="C828" s="16">
        <v>2</v>
      </c>
      <c r="D828" s="16" t="s">
        <v>888</v>
      </c>
      <c r="E828" s="16">
        <v>3</v>
      </c>
      <c r="F828">
        <f t="shared" si="73"/>
        <v>1</v>
      </c>
      <c r="AK828" t="s">
        <v>1252</v>
      </c>
    </row>
    <row r="829" spans="1:37" x14ac:dyDescent="0.2">
      <c r="A829" s="16" t="s">
        <v>543</v>
      </c>
      <c r="B829" s="16" t="s">
        <v>453</v>
      </c>
      <c r="C829" s="16">
        <v>2</v>
      </c>
      <c r="D829" s="16" t="s">
        <v>887</v>
      </c>
      <c r="E829" s="16">
        <v>4</v>
      </c>
      <c r="F829">
        <f t="shared" si="73"/>
        <v>0</v>
      </c>
    </row>
    <row r="830" spans="1:37" x14ac:dyDescent="0.2">
      <c r="A830" s="16" t="s">
        <v>543</v>
      </c>
      <c r="B830" s="16" t="s">
        <v>453</v>
      </c>
      <c r="C830" s="16">
        <v>2</v>
      </c>
      <c r="D830" s="16" t="s">
        <v>888</v>
      </c>
      <c r="E830" s="16">
        <v>5</v>
      </c>
      <c r="F830">
        <f t="shared" si="73"/>
        <v>1</v>
      </c>
      <c r="AK830" t="s">
        <v>1252</v>
      </c>
    </row>
    <row r="831" spans="1:37" x14ac:dyDescent="0.2">
      <c r="A831" s="16" t="s">
        <v>543</v>
      </c>
      <c r="B831" s="16" t="s">
        <v>453</v>
      </c>
      <c r="C831" s="16">
        <v>2</v>
      </c>
      <c r="D831" s="16" t="s">
        <v>888</v>
      </c>
      <c r="E831" s="16">
        <v>6</v>
      </c>
      <c r="F831">
        <f t="shared" si="73"/>
        <v>0</v>
      </c>
    </row>
    <row r="832" spans="1:37" x14ac:dyDescent="0.2">
      <c r="A832" s="16" t="s">
        <v>543</v>
      </c>
      <c r="B832" s="16" t="s">
        <v>453</v>
      </c>
      <c r="C832" s="16">
        <v>2</v>
      </c>
      <c r="D832" s="16" t="s">
        <v>887</v>
      </c>
      <c r="E832" s="16">
        <v>7</v>
      </c>
      <c r="F832">
        <f t="shared" si="73"/>
        <v>1</v>
      </c>
      <c r="AK832" t="s">
        <v>1252</v>
      </c>
    </row>
    <row r="833" spans="1:37" x14ac:dyDescent="0.2">
      <c r="A833" s="16" t="s">
        <v>543</v>
      </c>
      <c r="B833" s="16" t="s">
        <v>453</v>
      </c>
      <c r="C833" s="16">
        <v>2</v>
      </c>
      <c r="D833" s="16" t="s">
        <v>888</v>
      </c>
      <c r="E833" s="16">
        <v>8</v>
      </c>
      <c r="F833">
        <f t="shared" si="73"/>
        <v>0</v>
      </c>
    </row>
    <row r="834" spans="1:37" x14ac:dyDescent="0.2">
      <c r="A834" s="16" t="s">
        <v>543</v>
      </c>
      <c r="B834" s="16" t="s">
        <v>453</v>
      </c>
      <c r="C834" s="16">
        <v>2</v>
      </c>
      <c r="D834" s="16" t="s">
        <v>887</v>
      </c>
      <c r="E834" s="16">
        <v>9</v>
      </c>
      <c r="F834">
        <f t="shared" si="73"/>
        <v>0</v>
      </c>
    </row>
    <row r="835" spans="1:37" x14ac:dyDescent="0.2">
      <c r="A835" s="16" t="s">
        <v>543</v>
      </c>
      <c r="B835" s="16" t="s">
        <v>453</v>
      </c>
      <c r="C835" s="16">
        <v>2</v>
      </c>
      <c r="D835" s="16" t="s">
        <v>887</v>
      </c>
      <c r="E835" s="16">
        <v>10</v>
      </c>
      <c r="F835">
        <f t="shared" si="73"/>
        <v>0</v>
      </c>
    </row>
    <row r="836" spans="1:37" x14ac:dyDescent="0.2">
      <c r="A836" s="16" t="s">
        <v>543</v>
      </c>
      <c r="B836" s="16" t="s">
        <v>453</v>
      </c>
      <c r="C836" s="16">
        <v>2</v>
      </c>
      <c r="D836" s="16" t="s">
        <v>887</v>
      </c>
      <c r="E836" s="16">
        <v>11</v>
      </c>
      <c r="F836">
        <f t="shared" si="73"/>
        <v>0</v>
      </c>
    </row>
    <row r="837" spans="1:37" x14ac:dyDescent="0.2">
      <c r="A837" s="16" t="s">
        <v>543</v>
      </c>
      <c r="B837" s="16" t="s">
        <v>453</v>
      </c>
      <c r="C837" s="16">
        <v>3</v>
      </c>
      <c r="D837" s="16" t="s">
        <v>888</v>
      </c>
      <c r="E837" s="16">
        <v>12</v>
      </c>
      <c r="F837">
        <f t="shared" si="73"/>
        <v>1</v>
      </c>
      <c r="AK837" t="s">
        <v>1252</v>
      </c>
    </row>
    <row r="838" spans="1:37" x14ac:dyDescent="0.2">
      <c r="A838" s="16"/>
      <c r="B838" s="16"/>
      <c r="C838" s="16"/>
      <c r="D838" s="16"/>
      <c r="E838" s="16"/>
      <c r="F838">
        <f xml:space="preserve"> COUNTA(G838:AK838)</f>
        <v>0</v>
      </c>
    </row>
    <row r="839" spans="1:37" x14ac:dyDescent="0.2">
      <c r="A839" s="16" t="s">
        <v>543</v>
      </c>
      <c r="B839" s="16" t="s">
        <v>437</v>
      </c>
      <c r="C839" s="16">
        <v>0</v>
      </c>
      <c r="D839" s="16">
        <v>3</v>
      </c>
      <c r="E839" s="16"/>
      <c r="F839">
        <f xml:space="preserve"> COUNTA(G839:AK839)</f>
        <v>0</v>
      </c>
    </row>
    <row r="840" spans="1:37" x14ac:dyDescent="0.2">
      <c r="A840" s="16" t="s">
        <v>543</v>
      </c>
      <c r="B840" s="16" t="s">
        <v>437</v>
      </c>
      <c r="C840" s="16">
        <v>2</v>
      </c>
      <c r="D840" s="16" t="s">
        <v>887</v>
      </c>
      <c r="E840" s="16">
        <v>1</v>
      </c>
      <c r="F840">
        <f t="shared" ref="F840:F849" si="74" xml:space="preserve"> COUNTA(G840:AK840)</f>
        <v>0</v>
      </c>
    </row>
    <row r="841" spans="1:37" x14ac:dyDescent="0.2">
      <c r="A841" s="16" t="s">
        <v>543</v>
      </c>
      <c r="B841" s="16" t="s">
        <v>437</v>
      </c>
      <c r="C841" s="16">
        <v>2</v>
      </c>
      <c r="D841" s="16" t="s">
        <v>888</v>
      </c>
      <c r="E841" s="16">
        <v>2</v>
      </c>
      <c r="F841">
        <f t="shared" si="74"/>
        <v>0</v>
      </c>
    </row>
    <row r="842" spans="1:37" x14ac:dyDescent="0.2">
      <c r="A842" s="16" t="s">
        <v>543</v>
      </c>
      <c r="B842" s="16" t="s">
        <v>437</v>
      </c>
      <c r="C842" s="16">
        <v>2</v>
      </c>
      <c r="D842" s="16" t="s">
        <v>887</v>
      </c>
      <c r="E842" s="16">
        <v>3</v>
      </c>
      <c r="F842">
        <f t="shared" si="74"/>
        <v>0</v>
      </c>
    </row>
    <row r="843" spans="1:37" x14ac:dyDescent="0.2">
      <c r="A843" s="16" t="s">
        <v>543</v>
      </c>
      <c r="B843" s="16" t="s">
        <v>437</v>
      </c>
      <c r="C843" s="16">
        <v>2</v>
      </c>
      <c r="D843" s="16" t="s">
        <v>888</v>
      </c>
      <c r="E843" s="16">
        <v>4</v>
      </c>
      <c r="F843">
        <f t="shared" si="74"/>
        <v>0</v>
      </c>
    </row>
    <row r="844" spans="1:37" x14ac:dyDescent="0.2">
      <c r="A844" s="16" t="s">
        <v>543</v>
      </c>
      <c r="B844" s="16" t="s">
        <v>437</v>
      </c>
      <c r="C844" s="16">
        <v>2</v>
      </c>
      <c r="D844" s="16" t="s">
        <v>887</v>
      </c>
      <c r="E844" s="16">
        <v>5</v>
      </c>
      <c r="F844">
        <f t="shared" si="74"/>
        <v>0</v>
      </c>
    </row>
    <row r="845" spans="1:37" x14ac:dyDescent="0.2">
      <c r="A845" s="16" t="s">
        <v>543</v>
      </c>
      <c r="B845" s="16" t="s">
        <v>437</v>
      </c>
      <c r="C845" s="16">
        <v>2</v>
      </c>
      <c r="D845" s="16" t="s">
        <v>888</v>
      </c>
      <c r="E845" s="16">
        <v>6</v>
      </c>
      <c r="F845">
        <f t="shared" si="74"/>
        <v>0</v>
      </c>
    </row>
    <row r="846" spans="1:37" x14ac:dyDescent="0.2">
      <c r="A846" s="16" t="s">
        <v>543</v>
      </c>
      <c r="B846" s="16" t="s">
        <v>437</v>
      </c>
      <c r="C846" s="16">
        <v>2</v>
      </c>
      <c r="D846" s="16" t="s">
        <v>888</v>
      </c>
      <c r="E846" s="16">
        <v>7</v>
      </c>
      <c r="F846">
        <f t="shared" si="74"/>
        <v>0</v>
      </c>
    </row>
    <row r="847" spans="1:37" x14ac:dyDescent="0.2">
      <c r="A847" s="16" t="s">
        <v>543</v>
      </c>
      <c r="B847" s="16" t="s">
        <v>437</v>
      </c>
      <c r="C847" s="16">
        <v>3</v>
      </c>
      <c r="D847" s="16" t="s">
        <v>887</v>
      </c>
      <c r="E847" s="16">
        <v>8</v>
      </c>
      <c r="F847">
        <f t="shared" si="74"/>
        <v>1</v>
      </c>
      <c r="AK847" t="s">
        <v>1252</v>
      </c>
    </row>
    <row r="848" spans="1:37" x14ac:dyDescent="0.2">
      <c r="A848" s="16" t="s">
        <v>543</v>
      </c>
      <c r="B848" s="16" t="s">
        <v>437</v>
      </c>
      <c r="C848" s="16">
        <v>3</v>
      </c>
      <c r="D848" s="16" t="s">
        <v>887</v>
      </c>
      <c r="E848" s="16">
        <v>9</v>
      </c>
      <c r="F848">
        <f t="shared" si="74"/>
        <v>1</v>
      </c>
      <c r="AK848" t="s">
        <v>1252</v>
      </c>
    </row>
    <row r="849" spans="1:6" x14ac:dyDescent="0.2">
      <c r="A849" s="16" t="s">
        <v>543</v>
      </c>
      <c r="B849" s="16" t="s">
        <v>437</v>
      </c>
      <c r="C849" s="16">
        <v>3</v>
      </c>
      <c r="D849" s="16" t="s">
        <v>887</v>
      </c>
      <c r="E849" s="16">
        <v>10</v>
      </c>
      <c r="F849">
        <f t="shared" si="74"/>
        <v>0</v>
      </c>
    </row>
    <row r="850" spans="1:6" x14ac:dyDescent="0.2">
      <c r="A850" s="16"/>
      <c r="B850" s="16"/>
      <c r="C850" s="16"/>
      <c r="D850" s="16"/>
      <c r="E850" s="16"/>
      <c r="F850">
        <f xml:space="preserve"> COUNTA(G850:AK850)</f>
        <v>0</v>
      </c>
    </row>
    <row r="851" spans="1:6" x14ac:dyDescent="0.2">
      <c r="A851" s="16" t="s">
        <v>543</v>
      </c>
      <c r="B851" s="16" t="s">
        <v>365</v>
      </c>
      <c r="C851" s="16">
        <v>1</v>
      </c>
      <c r="D851" s="16">
        <v>2</v>
      </c>
      <c r="E851" s="16"/>
      <c r="F851">
        <f xml:space="preserve"> COUNTA(G851:AK851)</f>
        <v>0</v>
      </c>
    </row>
    <row r="852" spans="1:6" x14ac:dyDescent="0.2">
      <c r="A852" s="16" t="s">
        <v>543</v>
      </c>
      <c r="B852" s="16" t="s">
        <v>365</v>
      </c>
      <c r="C852" s="16">
        <v>1</v>
      </c>
      <c r="D852" s="16" t="s">
        <v>887</v>
      </c>
      <c r="E852" s="16">
        <v>1</v>
      </c>
      <c r="F852">
        <f t="shared" ref="F852:F857" si="75" xml:space="preserve"> COUNTA(G852:AK852)</f>
        <v>0</v>
      </c>
    </row>
    <row r="853" spans="1:6" x14ac:dyDescent="0.2">
      <c r="A853" s="16" t="s">
        <v>543</v>
      </c>
      <c r="B853" s="16" t="s">
        <v>365</v>
      </c>
      <c r="C853" s="16">
        <v>2</v>
      </c>
      <c r="D853" s="16" t="s">
        <v>887</v>
      </c>
      <c r="E853" s="16">
        <v>2</v>
      </c>
      <c r="F853">
        <f t="shared" si="75"/>
        <v>0</v>
      </c>
    </row>
    <row r="854" spans="1:6" x14ac:dyDescent="0.2">
      <c r="A854" s="16" t="s">
        <v>543</v>
      </c>
      <c r="B854" s="16" t="s">
        <v>365</v>
      </c>
      <c r="C854" s="16">
        <v>2</v>
      </c>
      <c r="D854" s="16" t="s">
        <v>887</v>
      </c>
      <c r="E854" s="16">
        <v>3</v>
      </c>
      <c r="F854">
        <f t="shared" si="75"/>
        <v>0</v>
      </c>
    </row>
    <row r="855" spans="1:6" x14ac:dyDescent="0.2">
      <c r="A855" s="16" t="s">
        <v>543</v>
      </c>
      <c r="B855" s="16" t="s">
        <v>365</v>
      </c>
      <c r="C855" s="16">
        <v>3</v>
      </c>
      <c r="D855" s="16" t="s">
        <v>887</v>
      </c>
      <c r="E855" s="16">
        <v>4</v>
      </c>
      <c r="F855">
        <f t="shared" si="75"/>
        <v>0</v>
      </c>
    </row>
    <row r="856" spans="1:6" x14ac:dyDescent="0.2">
      <c r="A856" s="16" t="s">
        <v>543</v>
      </c>
      <c r="B856" s="16" t="s">
        <v>365</v>
      </c>
      <c r="C856" s="16">
        <v>3</v>
      </c>
      <c r="D856" s="16" t="s">
        <v>887</v>
      </c>
      <c r="E856" s="16">
        <v>5</v>
      </c>
      <c r="F856">
        <f t="shared" si="75"/>
        <v>0</v>
      </c>
    </row>
    <row r="857" spans="1:6" x14ac:dyDescent="0.2">
      <c r="A857" s="16" t="s">
        <v>543</v>
      </c>
      <c r="B857" s="16" t="s">
        <v>365</v>
      </c>
      <c r="C857" s="16">
        <v>3</v>
      </c>
      <c r="D857" s="16" t="s">
        <v>887</v>
      </c>
      <c r="E857" s="16">
        <v>6</v>
      </c>
      <c r="F857">
        <f t="shared" si="75"/>
        <v>0</v>
      </c>
    </row>
    <row r="858" spans="1:6" x14ac:dyDescent="0.2">
      <c r="A858" s="16"/>
      <c r="B858" s="16"/>
      <c r="C858" s="16"/>
      <c r="D858" s="16"/>
      <c r="E858" s="16"/>
      <c r="F858">
        <f xml:space="preserve"> COUNTA(G858:AK858)</f>
        <v>0</v>
      </c>
    </row>
    <row r="859" spans="1:6" x14ac:dyDescent="0.2">
      <c r="A859" s="16" t="s">
        <v>543</v>
      </c>
      <c r="B859" s="16" t="s">
        <v>642</v>
      </c>
      <c r="C859" s="16">
        <v>0</v>
      </c>
      <c r="D859" s="16">
        <v>0</v>
      </c>
      <c r="E859" s="16"/>
      <c r="F859">
        <f xml:space="preserve"> COUNTA(G859:AK859)</f>
        <v>0</v>
      </c>
    </row>
    <row r="860" spans="1:6" x14ac:dyDescent="0.2">
      <c r="A860" s="16" t="s">
        <v>543</v>
      </c>
      <c r="B860" s="16" t="s">
        <v>642</v>
      </c>
      <c r="C860" s="16">
        <v>3</v>
      </c>
      <c r="D860" s="16" t="s">
        <v>888</v>
      </c>
      <c r="E860" s="16">
        <v>1</v>
      </c>
      <c r="F860">
        <f t="shared" ref="F860:F866" si="76" xml:space="preserve"> COUNTA(G860:AK860)</f>
        <v>0</v>
      </c>
    </row>
    <row r="861" spans="1:6" x14ac:dyDescent="0.2">
      <c r="A861" s="16" t="s">
        <v>543</v>
      </c>
      <c r="B861" s="16" t="s">
        <v>642</v>
      </c>
      <c r="C861" s="16">
        <v>3</v>
      </c>
      <c r="D861" s="16" t="s">
        <v>887</v>
      </c>
      <c r="E861" s="16">
        <v>2</v>
      </c>
      <c r="F861">
        <f t="shared" si="76"/>
        <v>0</v>
      </c>
    </row>
    <row r="862" spans="1:6" x14ac:dyDescent="0.2">
      <c r="A862" s="16" t="s">
        <v>543</v>
      </c>
      <c r="B862" s="16" t="s">
        <v>642</v>
      </c>
      <c r="C862" s="16">
        <v>3</v>
      </c>
      <c r="D862" s="16" t="s">
        <v>888</v>
      </c>
      <c r="E862" s="16">
        <v>3</v>
      </c>
      <c r="F862">
        <f t="shared" si="76"/>
        <v>0</v>
      </c>
    </row>
    <row r="863" spans="1:6" x14ac:dyDescent="0.2">
      <c r="A863" s="16" t="s">
        <v>543</v>
      </c>
      <c r="B863" s="16" t="s">
        <v>642</v>
      </c>
      <c r="C863" s="16">
        <v>3</v>
      </c>
      <c r="D863" s="16" t="s">
        <v>888</v>
      </c>
      <c r="E863" s="16">
        <v>4</v>
      </c>
      <c r="F863">
        <f t="shared" si="76"/>
        <v>0</v>
      </c>
    </row>
    <row r="864" spans="1:6" x14ac:dyDescent="0.2">
      <c r="A864" s="16" t="s">
        <v>543</v>
      </c>
      <c r="B864" s="16" t="s">
        <v>642</v>
      </c>
      <c r="C864" s="16">
        <v>3</v>
      </c>
      <c r="D864" s="16" t="s">
        <v>887</v>
      </c>
      <c r="E864" s="16">
        <v>5</v>
      </c>
      <c r="F864">
        <f t="shared" si="76"/>
        <v>0</v>
      </c>
    </row>
    <row r="865" spans="1:34" x14ac:dyDescent="0.2">
      <c r="A865" s="16" t="s">
        <v>543</v>
      </c>
      <c r="B865" s="16" t="s">
        <v>642</v>
      </c>
      <c r="C865" s="16">
        <v>3</v>
      </c>
      <c r="D865" s="16" t="s">
        <v>887</v>
      </c>
      <c r="E865" s="16">
        <v>6</v>
      </c>
      <c r="F865">
        <f t="shared" si="76"/>
        <v>1</v>
      </c>
      <c r="AH865" t="s">
        <v>1252</v>
      </c>
    </row>
    <row r="866" spans="1:34" x14ac:dyDescent="0.2">
      <c r="A866" s="16" t="s">
        <v>543</v>
      </c>
      <c r="B866" s="16" t="s">
        <v>642</v>
      </c>
      <c r="C866" s="16">
        <v>3</v>
      </c>
      <c r="D866" s="16" t="s">
        <v>887</v>
      </c>
      <c r="E866" s="16">
        <v>7</v>
      </c>
      <c r="F866">
        <f t="shared" si="76"/>
        <v>0</v>
      </c>
    </row>
    <row r="867" spans="1:34" x14ac:dyDescent="0.2">
      <c r="A867" s="16"/>
      <c r="B867" s="16"/>
      <c r="C867" s="16"/>
      <c r="D867" s="16"/>
      <c r="E867" s="16"/>
      <c r="F867">
        <f xml:space="preserve"> COUNTA(G867:AK867)</f>
        <v>0</v>
      </c>
    </row>
    <row r="868" spans="1:34" x14ac:dyDescent="0.2">
      <c r="A868" s="16" t="s">
        <v>543</v>
      </c>
      <c r="B868" s="16" t="s">
        <v>282</v>
      </c>
      <c r="C868" s="16">
        <v>0</v>
      </c>
      <c r="D868" s="16">
        <v>0</v>
      </c>
      <c r="E868" s="16"/>
    </row>
    <row r="869" spans="1:34" x14ac:dyDescent="0.2">
      <c r="A869" s="16" t="s">
        <v>543</v>
      </c>
      <c r="B869" s="16" t="s">
        <v>282</v>
      </c>
      <c r="C869" s="16">
        <v>3</v>
      </c>
      <c r="D869" s="16" t="s">
        <v>887</v>
      </c>
      <c r="E869" s="16">
        <v>1</v>
      </c>
      <c r="F869">
        <f t="shared" ref="F869:F877" si="77" xml:space="preserve"> COUNTA(G869:AK869)</f>
        <v>0</v>
      </c>
    </row>
    <row r="870" spans="1:34" x14ac:dyDescent="0.2">
      <c r="A870" s="16" t="s">
        <v>543</v>
      </c>
      <c r="B870" s="16" t="s">
        <v>282</v>
      </c>
      <c r="C870" s="16">
        <v>3</v>
      </c>
      <c r="D870" s="16" t="s">
        <v>887</v>
      </c>
      <c r="E870" s="16">
        <v>2</v>
      </c>
      <c r="F870">
        <f t="shared" si="77"/>
        <v>0</v>
      </c>
    </row>
    <row r="871" spans="1:34" x14ac:dyDescent="0.2">
      <c r="A871" s="16" t="s">
        <v>543</v>
      </c>
      <c r="B871" s="16" t="s">
        <v>282</v>
      </c>
      <c r="C871" s="16">
        <v>3</v>
      </c>
      <c r="D871" s="16" t="s">
        <v>888</v>
      </c>
      <c r="E871" s="16">
        <v>3</v>
      </c>
      <c r="F871">
        <f t="shared" si="77"/>
        <v>0</v>
      </c>
    </row>
    <row r="872" spans="1:34" x14ac:dyDescent="0.2">
      <c r="A872" s="16" t="s">
        <v>543</v>
      </c>
      <c r="B872" s="16" t="s">
        <v>282</v>
      </c>
      <c r="C872" s="16">
        <v>3</v>
      </c>
      <c r="D872" s="16" t="s">
        <v>888</v>
      </c>
      <c r="E872" s="16">
        <v>4</v>
      </c>
      <c r="F872">
        <f t="shared" si="77"/>
        <v>0</v>
      </c>
    </row>
    <row r="873" spans="1:34" x14ac:dyDescent="0.2">
      <c r="A873" s="16" t="s">
        <v>543</v>
      </c>
      <c r="B873" s="16" t="s">
        <v>282</v>
      </c>
      <c r="C873" s="16">
        <v>3</v>
      </c>
      <c r="D873" s="16" t="s">
        <v>888</v>
      </c>
      <c r="E873" s="16">
        <v>5</v>
      </c>
      <c r="F873">
        <f t="shared" si="77"/>
        <v>0</v>
      </c>
    </row>
    <row r="874" spans="1:34" x14ac:dyDescent="0.2">
      <c r="A874" s="16" t="s">
        <v>543</v>
      </c>
      <c r="B874" s="16" t="s">
        <v>282</v>
      </c>
      <c r="C874" s="16">
        <v>3</v>
      </c>
      <c r="D874" s="16" t="s">
        <v>887</v>
      </c>
      <c r="E874" s="16">
        <v>6</v>
      </c>
      <c r="F874">
        <f t="shared" si="77"/>
        <v>0</v>
      </c>
    </row>
    <row r="875" spans="1:34" x14ac:dyDescent="0.2">
      <c r="A875" s="16" t="s">
        <v>543</v>
      </c>
      <c r="B875" s="16" t="s">
        <v>282</v>
      </c>
      <c r="C875" s="16">
        <v>3</v>
      </c>
      <c r="D875" s="16" t="s">
        <v>888</v>
      </c>
      <c r="E875" s="16">
        <v>7</v>
      </c>
      <c r="F875">
        <f t="shared" si="77"/>
        <v>0</v>
      </c>
    </row>
    <row r="876" spans="1:34" x14ac:dyDescent="0.2">
      <c r="A876" s="16" t="s">
        <v>543</v>
      </c>
      <c r="B876" s="16" t="s">
        <v>282</v>
      </c>
      <c r="C876" s="16">
        <v>3</v>
      </c>
      <c r="D876" s="16" t="s">
        <v>887</v>
      </c>
      <c r="E876" s="16">
        <v>8</v>
      </c>
      <c r="F876">
        <f t="shared" si="77"/>
        <v>0</v>
      </c>
    </row>
    <row r="877" spans="1:34" x14ac:dyDescent="0.2">
      <c r="A877" s="16" t="s">
        <v>543</v>
      </c>
      <c r="B877" s="16" t="s">
        <v>282</v>
      </c>
      <c r="C877" s="16">
        <v>3</v>
      </c>
      <c r="D877" s="16" t="s">
        <v>887</v>
      </c>
      <c r="E877" s="16">
        <v>9</v>
      </c>
      <c r="F877">
        <f t="shared" si="77"/>
        <v>0</v>
      </c>
    </row>
    <row r="878" spans="1:34" x14ac:dyDescent="0.2">
      <c r="A878" s="16"/>
      <c r="B878" s="16"/>
      <c r="C878" s="16"/>
      <c r="D878" s="16"/>
      <c r="E878" s="16"/>
      <c r="F878">
        <f xml:space="preserve"> COUNTA(G878:AK878)</f>
        <v>0</v>
      </c>
    </row>
    <row r="879" spans="1:34" x14ac:dyDescent="0.2">
      <c r="A879" s="16" t="s">
        <v>543</v>
      </c>
      <c r="B879" s="16" t="s">
        <v>901</v>
      </c>
      <c r="C879" s="16">
        <v>0</v>
      </c>
      <c r="D879" s="16">
        <v>0</v>
      </c>
      <c r="E879" s="16"/>
      <c r="F879">
        <f xml:space="preserve"> COUNTA(G879:AK879)</f>
        <v>0</v>
      </c>
    </row>
    <row r="880" spans="1:34" x14ac:dyDescent="0.2">
      <c r="A880" s="16" t="s">
        <v>543</v>
      </c>
      <c r="B880" s="16" t="s">
        <v>901</v>
      </c>
      <c r="C880" s="16">
        <v>3</v>
      </c>
      <c r="D880" s="16" t="s">
        <v>887</v>
      </c>
      <c r="E880" s="16">
        <v>1</v>
      </c>
      <c r="F880">
        <f t="shared" ref="F880:F892" si="78" xml:space="preserve"> COUNTA(G880:AK880)</f>
        <v>0</v>
      </c>
    </row>
    <row r="881" spans="1:28" x14ac:dyDescent="0.2">
      <c r="A881" s="16" t="s">
        <v>543</v>
      </c>
      <c r="B881" s="16" t="s">
        <v>901</v>
      </c>
      <c r="C881" s="16">
        <v>3</v>
      </c>
      <c r="D881" s="16" t="s">
        <v>887</v>
      </c>
      <c r="E881" s="16">
        <v>2</v>
      </c>
      <c r="F881">
        <f t="shared" si="78"/>
        <v>0</v>
      </c>
    </row>
    <row r="882" spans="1:28" x14ac:dyDescent="0.2">
      <c r="A882" s="16" t="s">
        <v>543</v>
      </c>
      <c r="B882" s="16" t="s">
        <v>901</v>
      </c>
      <c r="C882" s="16">
        <v>3</v>
      </c>
      <c r="D882" s="16" t="s">
        <v>887</v>
      </c>
      <c r="E882" s="16">
        <v>3</v>
      </c>
      <c r="F882">
        <f t="shared" si="78"/>
        <v>0</v>
      </c>
    </row>
    <row r="883" spans="1:28" x14ac:dyDescent="0.2">
      <c r="A883" s="16" t="s">
        <v>543</v>
      </c>
      <c r="B883" s="16" t="s">
        <v>901</v>
      </c>
      <c r="C883" s="16">
        <v>3</v>
      </c>
      <c r="D883" s="16" t="s">
        <v>888</v>
      </c>
      <c r="E883" s="16">
        <v>4</v>
      </c>
      <c r="F883">
        <f t="shared" si="78"/>
        <v>0</v>
      </c>
    </row>
    <row r="884" spans="1:28" x14ac:dyDescent="0.2">
      <c r="A884" s="16" t="s">
        <v>543</v>
      </c>
      <c r="B884" s="16" t="s">
        <v>901</v>
      </c>
      <c r="C884" s="16">
        <v>3</v>
      </c>
      <c r="D884" s="16" t="s">
        <v>888</v>
      </c>
      <c r="E884" s="16">
        <v>5</v>
      </c>
      <c r="F884">
        <f t="shared" si="78"/>
        <v>0</v>
      </c>
    </row>
    <row r="885" spans="1:28" x14ac:dyDescent="0.2">
      <c r="A885" s="16"/>
      <c r="B885" s="16"/>
      <c r="C885" s="16"/>
      <c r="D885" s="16"/>
      <c r="E885" s="16"/>
      <c r="F885">
        <f t="shared" si="78"/>
        <v>0</v>
      </c>
    </row>
    <row r="886" spans="1:28" x14ac:dyDescent="0.2">
      <c r="A886" s="16" t="s">
        <v>543</v>
      </c>
      <c r="B886" s="16" t="s">
        <v>704</v>
      </c>
      <c r="C886" s="16">
        <v>0</v>
      </c>
      <c r="D886" s="16">
        <v>0</v>
      </c>
      <c r="E886" s="16"/>
      <c r="F886">
        <f t="shared" si="78"/>
        <v>0</v>
      </c>
    </row>
    <row r="887" spans="1:28" x14ac:dyDescent="0.2">
      <c r="A887" s="16" t="s">
        <v>543</v>
      </c>
      <c r="B887" s="16" t="s">
        <v>704</v>
      </c>
      <c r="C887" s="16">
        <v>3</v>
      </c>
      <c r="D887" s="16" t="s">
        <v>888</v>
      </c>
      <c r="E887" s="16">
        <v>1</v>
      </c>
      <c r="F887">
        <f t="shared" si="78"/>
        <v>0</v>
      </c>
    </row>
    <row r="888" spans="1:28" x14ac:dyDescent="0.2">
      <c r="A888" s="16" t="s">
        <v>543</v>
      </c>
      <c r="B888" s="16" t="s">
        <v>704</v>
      </c>
      <c r="C888" s="16">
        <v>3</v>
      </c>
      <c r="D888" s="16" t="s">
        <v>887</v>
      </c>
      <c r="E888" s="16">
        <v>2</v>
      </c>
      <c r="F888">
        <f t="shared" si="78"/>
        <v>0</v>
      </c>
    </row>
    <row r="889" spans="1:28" x14ac:dyDescent="0.2">
      <c r="A889" s="16" t="s">
        <v>543</v>
      </c>
      <c r="B889" s="16" t="s">
        <v>704</v>
      </c>
      <c r="C889" s="16">
        <v>3</v>
      </c>
      <c r="D889" s="16" t="s">
        <v>888</v>
      </c>
      <c r="E889" s="16">
        <v>3</v>
      </c>
      <c r="F889">
        <f t="shared" si="78"/>
        <v>0</v>
      </c>
    </row>
    <row r="890" spans="1:28" x14ac:dyDescent="0.2">
      <c r="A890" s="16" t="s">
        <v>543</v>
      </c>
      <c r="B890" s="16" t="s">
        <v>704</v>
      </c>
      <c r="C890" s="16">
        <v>3</v>
      </c>
      <c r="D890" s="16" t="s">
        <v>888</v>
      </c>
      <c r="E890" s="16">
        <v>4</v>
      </c>
      <c r="F890">
        <f t="shared" si="78"/>
        <v>0</v>
      </c>
    </row>
    <row r="891" spans="1:28" x14ac:dyDescent="0.2">
      <c r="A891" s="16" t="s">
        <v>543</v>
      </c>
      <c r="B891" s="16" t="s">
        <v>704</v>
      </c>
      <c r="C891" s="16">
        <v>3</v>
      </c>
      <c r="D891" s="16" t="s">
        <v>888</v>
      </c>
      <c r="E891" s="16">
        <v>5</v>
      </c>
      <c r="F891">
        <f t="shared" si="78"/>
        <v>0</v>
      </c>
    </row>
    <row r="892" spans="1:28" x14ac:dyDescent="0.2">
      <c r="A892" s="16" t="s">
        <v>543</v>
      </c>
      <c r="B892" s="16" t="s">
        <v>704</v>
      </c>
      <c r="C892" s="16">
        <v>3</v>
      </c>
      <c r="D892" s="16" t="s">
        <v>888</v>
      </c>
      <c r="E892" s="16">
        <v>6</v>
      </c>
      <c r="F892">
        <f t="shared" si="78"/>
        <v>0</v>
      </c>
    </row>
    <row r="893" spans="1:28" x14ac:dyDescent="0.2">
      <c r="A893" s="16"/>
      <c r="B893" s="16"/>
      <c r="C893" s="16"/>
      <c r="D893" s="16"/>
      <c r="E893" s="16"/>
    </row>
    <row r="894" spans="1:28" x14ac:dyDescent="0.2">
      <c r="A894" s="16" t="s">
        <v>538</v>
      </c>
      <c r="B894" s="16" t="s">
        <v>490</v>
      </c>
      <c r="C894" s="16">
        <v>4</v>
      </c>
      <c r="D894" s="16">
        <v>6</v>
      </c>
      <c r="E894" s="16"/>
    </row>
    <row r="895" spans="1:28" x14ac:dyDescent="0.2">
      <c r="A895" s="16" t="s">
        <v>538</v>
      </c>
      <c r="B895" s="16" t="s">
        <v>490</v>
      </c>
      <c r="C895" s="16">
        <v>1</v>
      </c>
      <c r="D895" s="16" t="s">
        <v>889</v>
      </c>
      <c r="E895" s="16">
        <v>1</v>
      </c>
      <c r="F895">
        <f t="shared" ref="F895:F900" si="79" xml:space="preserve"> COUNTA(G895:AK895)</f>
        <v>1</v>
      </c>
      <c r="AB895" t="s">
        <v>1252</v>
      </c>
    </row>
    <row r="896" spans="1:28" x14ac:dyDescent="0.2">
      <c r="A896" s="16" t="s">
        <v>538</v>
      </c>
      <c r="B896" s="16" t="s">
        <v>490</v>
      </c>
      <c r="C896" s="16">
        <v>1</v>
      </c>
      <c r="D896" s="16" t="s">
        <v>888</v>
      </c>
      <c r="E896" s="16">
        <v>2</v>
      </c>
      <c r="F896">
        <f t="shared" si="79"/>
        <v>1</v>
      </c>
      <c r="W896" s="14" t="s">
        <v>1252</v>
      </c>
    </row>
    <row r="897" spans="1:33" x14ac:dyDescent="0.2">
      <c r="A897" s="16" t="s">
        <v>538</v>
      </c>
      <c r="B897" s="16" t="s">
        <v>490</v>
      </c>
      <c r="C897" s="16">
        <v>1</v>
      </c>
      <c r="D897" s="16" t="s">
        <v>888</v>
      </c>
      <c r="E897" s="16">
        <v>3</v>
      </c>
      <c r="F897">
        <f t="shared" si="79"/>
        <v>0</v>
      </c>
    </row>
    <row r="898" spans="1:33" x14ac:dyDescent="0.2">
      <c r="A898" s="16" t="s">
        <v>538</v>
      </c>
      <c r="B898" s="16" t="s">
        <v>490</v>
      </c>
      <c r="C898" s="16">
        <v>2</v>
      </c>
      <c r="D898" s="16" t="s">
        <v>888</v>
      </c>
      <c r="E898" s="16">
        <v>4</v>
      </c>
      <c r="F898">
        <f t="shared" si="79"/>
        <v>1</v>
      </c>
      <c r="AG898" t="s">
        <v>1252</v>
      </c>
    </row>
    <row r="899" spans="1:33" x14ac:dyDescent="0.2">
      <c r="A899" s="16" t="s">
        <v>538</v>
      </c>
      <c r="B899" s="16" t="s">
        <v>490</v>
      </c>
      <c r="C899" s="16">
        <v>2</v>
      </c>
      <c r="D899" s="16" t="s">
        <v>888</v>
      </c>
      <c r="E899" s="16">
        <v>5</v>
      </c>
      <c r="F899">
        <f t="shared" si="79"/>
        <v>1</v>
      </c>
      <c r="AB899" t="s">
        <v>1252</v>
      </c>
    </row>
    <row r="900" spans="1:33" x14ac:dyDescent="0.2">
      <c r="A900" s="16" t="s">
        <v>538</v>
      </c>
      <c r="B900" s="16" t="s">
        <v>490</v>
      </c>
      <c r="C900" s="16">
        <v>2</v>
      </c>
      <c r="D900" s="16" t="s">
        <v>887</v>
      </c>
      <c r="E900" s="16">
        <v>6</v>
      </c>
      <c r="F900">
        <f t="shared" si="79"/>
        <v>1</v>
      </c>
      <c r="AB900" t="s">
        <v>1252</v>
      </c>
    </row>
    <row r="901" spans="1:33" x14ac:dyDescent="0.2">
      <c r="A901" s="16"/>
      <c r="B901" s="16"/>
      <c r="C901" s="16"/>
      <c r="D901" s="16"/>
      <c r="E901" s="16"/>
      <c r="F901">
        <f t="shared" ref="F901:F926" si="80" xml:space="preserve"> COUNTA(G901:AK901)</f>
        <v>0</v>
      </c>
    </row>
    <row r="902" spans="1:33" x14ac:dyDescent="0.2">
      <c r="A902" s="16" t="s">
        <v>538</v>
      </c>
      <c r="B902" s="16" t="s">
        <v>877</v>
      </c>
      <c r="C902" s="16">
        <v>3</v>
      </c>
      <c r="D902" s="16">
        <v>4</v>
      </c>
      <c r="E902" s="16"/>
      <c r="F902">
        <f t="shared" si="80"/>
        <v>0</v>
      </c>
    </row>
    <row r="903" spans="1:33" x14ac:dyDescent="0.2">
      <c r="A903" s="16" t="s">
        <v>538</v>
      </c>
      <c r="B903" s="16" t="s">
        <v>877</v>
      </c>
      <c r="C903" s="16">
        <v>1</v>
      </c>
      <c r="D903" s="16" t="s">
        <v>889</v>
      </c>
      <c r="E903" s="16">
        <v>1</v>
      </c>
      <c r="F903">
        <f t="shared" si="80"/>
        <v>1</v>
      </c>
      <c r="AB903" t="s">
        <v>1252</v>
      </c>
    </row>
    <row r="904" spans="1:33" x14ac:dyDescent="0.2">
      <c r="A904" s="16" t="s">
        <v>538</v>
      </c>
      <c r="B904" s="16" t="s">
        <v>877</v>
      </c>
      <c r="C904" s="16">
        <v>1</v>
      </c>
      <c r="D904" s="16" t="s">
        <v>888</v>
      </c>
      <c r="E904" s="16">
        <v>2</v>
      </c>
      <c r="F904">
        <f t="shared" si="80"/>
        <v>1</v>
      </c>
      <c r="AB904" t="s">
        <v>1252</v>
      </c>
    </row>
    <row r="905" spans="1:33" x14ac:dyDescent="0.2">
      <c r="A905" s="16" t="s">
        <v>538</v>
      </c>
      <c r="B905" s="16" t="s">
        <v>877</v>
      </c>
      <c r="C905" s="16">
        <v>1</v>
      </c>
      <c r="D905" s="16" t="s">
        <v>888</v>
      </c>
      <c r="E905" s="16">
        <v>3</v>
      </c>
      <c r="F905">
        <f t="shared" si="80"/>
        <v>1</v>
      </c>
      <c r="AB905" t="s">
        <v>1252</v>
      </c>
    </row>
    <row r="906" spans="1:33" x14ac:dyDescent="0.2">
      <c r="A906" s="16" t="s">
        <v>538</v>
      </c>
      <c r="B906" s="16" t="s">
        <v>877</v>
      </c>
      <c r="C906" s="16">
        <v>2</v>
      </c>
      <c r="D906" s="16" t="s">
        <v>888</v>
      </c>
      <c r="E906" s="16">
        <v>4</v>
      </c>
      <c r="F906">
        <f t="shared" si="80"/>
        <v>1</v>
      </c>
      <c r="AB906" t="s">
        <v>1252</v>
      </c>
    </row>
    <row r="907" spans="1:33" x14ac:dyDescent="0.2">
      <c r="A907" s="16" t="s">
        <v>538</v>
      </c>
      <c r="B907" s="16" t="s">
        <v>877</v>
      </c>
      <c r="C907" s="16">
        <v>2</v>
      </c>
      <c r="D907" s="16" t="s">
        <v>888</v>
      </c>
      <c r="E907" s="16">
        <v>5</v>
      </c>
      <c r="F907">
        <f t="shared" si="80"/>
        <v>1</v>
      </c>
      <c r="AB907" t="s">
        <v>1252</v>
      </c>
    </row>
    <row r="908" spans="1:33" x14ac:dyDescent="0.2">
      <c r="A908" s="16"/>
      <c r="B908" s="16"/>
      <c r="C908" s="16"/>
      <c r="D908" s="16"/>
      <c r="E908" s="16"/>
      <c r="F908">
        <f t="shared" si="80"/>
        <v>0</v>
      </c>
    </row>
    <row r="909" spans="1:33" x14ac:dyDescent="0.2">
      <c r="A909" s="16" t="s">
        <v>538</v>
      </c>
      <c r="B909" s="16" t="s">
        <v>478</v>
      </c>
      <c r="C909" s="16">
        <v>0</v>
      </c>
      <c r="D909" s="16">
        <v>2</v>
      </c>
      <c r="E909" s="16"/>
      <c r="F909">
        <f t="shared" si="80"/>
        <v>0</v>
      </c>
    </row>
    <row r="910" spans="1:33" x14ac:dyDescent="0.2">
      <c r="A910" s="16" t="s">
        <v>538</v>
      </c>
      <c r="B910" s="16" t="s">
        <v>478</v>
      </c>
      <c r="C910" s="16">
        <v>2</v>
      </c>
      <c r="D910" s="16" t="s">
        <v>888</v>
      </c>
      <c r="E910" s="16">
        <v>1</v>
      </c>
      <c r="F910">
        <f t="shared" si="80"/>
        <v>1</v>
      </c>
      <c r="W910" s="14" t="s">
        <v>1252</v>
      </c>
    </row>
    <row r="911" spans="1:33" x14ac:dyDescent="0.2">
      <c r="A911" s="16"/>
      <c r="B911" s="16"/>
      <c r="C911" s="16"/>
      <c r="D911" s="16"/>
      <c r="E911" s="16"/>
      <c r="F911">
        <f t="shared" si="80"/>
        <v>0</v>
      </c>
    </row>
    <row r="912" spans="1:33" x14ac:dyDescent="0.2">
      <c r="A912" s="16" t="s">
        <v>538</v>
      </c>
      <c r="B912" s="16" t="s">
        <v>384</v>
      </c>
      <c r="C912" s="16">
        <v>1</v>
      </c>
      <c r="D912" s="16">
        <v>4</v>
      </c>
      <c r="E912" s="16"/>
      <c r="F912">
        <f t="shared" si="80"/>
        <v>0</v>
      </c>
    </row>
    <row r="913" spans="1:28" x14ac:dyDescent="0.2">
      <c r="A913" s="16" t="s">
        <v>538</v>
      </c>
      <c r="B913" s="16" t="s">
        <v>384</v>
      </c>
      <c r="C913" s="16">
        <v>1</v>
      </c>
      <c r="D913" s="16" t="s">
        <v>888</v>
      </c>
      <c r="E913" s="16">
        <v>1</v>
      </c>
      <c r="F913">
        <f t="shared" si="80"/>
        <v>1</v>
      </c>
      <c r="AB913" t="s">
        <v>1252</v>
      </c>
    </row>
    <row r="914" spans="1:28" x14ac:dyDescent="0.2">
      <c r="A914" s="16" t="s">
        <v>538</v>
      </c>
      <c r="B914" s="16" t="s">
        <v>384</v>
      </c>
      <c r="C914" s="16">
        <v>2</v>
      </c>
      <c r="D914" s="16" t="s">
        <v>888</v>
      </c>
      <c r="E914" s="16">
        <v>2</v>
      </c>
      <c r="F914">
        <f t="shared" si="80"/>
        <v>1</v>
      </c>
      <c r="W914" s="14" t="s">
        <v>1252</v>
      </c>
    </row>
    <row r="915" spans="1:28" x14ac:dyDescent="0.2">
      <c r="A915" s="16" t="s">
        <v>538</v>
      </c>
      <c r="B915" s="16" t="s">
        <v>384</v>
      </c>
      <c r="C915" s="16">
        <v>2</v>
      </c>
      <c r="D915" s="16" t="s">
        <v>887</v>
      </c>
      <c r="E915" s="16">
        <v>3</v>
      </c>
      <c r="F915">
        <f t="shared" si="80"/>
        <v>1</v>
      </c>
      <c r="AB915" t="s">
        <v>1252</v>
      </c>
    </row>
    <row r="916" spans="1:28" x14ac:dyDescent="0.2">
      <c r="A916" s="16"/>
      <c r="B916" s="16"/>
      <c r="C916" s="16"/>
      <c r="D916" s="16"/>
      <c r="E916" s="16"/>
      <c r="F916">
        <f t="shared" si="80"/>
        <v>0</v>
      </c>
    </row>
    <row r="917" spans="1:28" x14ac:dyDescent="0.2">
      <c r="A917" s="16" t="s">
        <v>538</v>
      </c>
      <c r="B917" s="16" t="s">
        <v>595</v>
      </c>
      <c r="C917" s="16">
        <v>0</v>
      </c>
      <c r="D917" s="16">
        <v>1</v>
      </c>
      <c r="E917" s="16"/>
      <c r="F917">
        <f t="shared" si="80"/>
        <v>0</v>
      </c>
    </row>
    <row r="918" spans="1:28" x14ac:dyDescent="0.2">
      <c r="A918" s="16" t="s">
        <v>538</v>
      </c>
      <c r="B918" s="16" t="s">
        <v>595</v>
      </c>
      <c r="C918" s="16">
        <v>2</v>
      </c>
      <c r="D918" s="16" t="s">
        <v>888</v>
      </c>
      <c r="E918" s="16">
        <v>1</v>
      </c>
      <c r="F918">
        <f t="shared" si="80"/>
        <v>1</v>
      </c>
      <c r="AB918" t="s">
        <v>1252</v>
      </c>
    </row>
    <row r="919" spans="1:28" x14ac:dyDescent="0.2">
      <c r="A919" s="16"/>
      <c r="B919" s="16"/>
      <c r="C919" s="16"/>
      <c r="D919" s="16"/>
      <c r="E919" s="16"/>
      <c r="F919">
        <f t="shared" si="80"/>
        <v>0</v>
      </c>
    </row>
    <row r="920" spans="1:28" x14ac:dyDescent="0.2">
      <c r="A920" s="16" t="s">
        <v>538</v>
      </c>
      <c r="B920" s="16" t="s">
        <v>115</v>
      </c>
      <c r="C920" s="16">
        <v>0</v>
      </c>
      <c r="D920" s="16">
        <v>3</v>
      </c>
      <c r="E920" s="16"/>
      <c r="F920">
        <f t="shared" si="80"/>
        <v>0</v>
      </c>
    </row>
    <row r="921" spans="1:28" x14ac:dyDescent="0.2">
      <c r="A921" s="16" t="s">
        <v>538</v>
      </c>
      <c r="B921" s="16" t="s">
        <v>115</v>
      </c>
      <c r="C921" s="16">
        <v>2</v>
      </c>
      <c r="D921" s="16" t="s">
        <v>887</v>
      </c>
      <c r="E921" s="16">
        <v>1</v>
      </c>
      <c r="F921">
        <f t="shared" si="80"/>
        <v>1</v>
      </c>
      <c r="AB921" t="s">
        <v>1252</v>
      </c>
    </row>
    <row r="922" spans="1:28" x14ac:dyDescent="0.2">
      <c r="A922" s="16" t="s">
        <v>538</v>
      </c>
      <c r="B922" s="16" t="s">
        <v>115</v>
      </c>
      <c r="C922" s="16">
        <v>2</v>
      </c>
      <c r="D922" s="16" t="s">
        <v>887</v>
      </c>
      <c r="E922" s="16">
        <v>2</v>
      </c>
      <c r="F922">
        <f t="shared" si="80"/>
        <v>1</v>
      </c>
      <c r="AB922" t="s">
        <v>1252</v>
      </c>
    </row>
    <row r="923" spans="1:28" x14ac:dyDescent="0.2">
      <c r="A923" s="16" t="s">
        <v>538</v>
      </c>
      <c r="B923" s="16" t="s">
        <v>115</v>
      </c>
      <c r="C923" s="16">
        <v>2</v>
      </c>
      <c r="D923" s="16" t="s">
        <v>887</v>
      </c>
      <c r="E923" s="16">
        <v>3</v>
      </c>
      <c r="F923">
        <f t="shared" si="80"/>
        <v>1</v>
      </c>
      <c r="P923" t="s">
        <v>1252</v>
      </c>
    </row>
    <row r="924" spans="1:28" x14ac:dyDescent="0.2">
      <c r="A924" s="16" t="s">
        <v>538</v>
      </c>
      <c r="B924" s="16" t="s">
        <v>115</v>
      </c>
      <c r="C924" s="16">
        <v>2</v>
      </c>
      <c r="D924" s="16" t="s">
        <v>888</v>
      </c>
      <c r="E924" s="16">
        <v>4</v>
      </c>
      <c r="F924">
        <f t="shared" si="80"/>
        <v>2</v>
      </c>
      <c r="K924" t="s">
        <v>1252</v>
      </c>
      <c r="W924" s="14" t="s">
        <v>1252</v>
      </c>
    </row>
    <row r="925" spans="1:28" x14ac:dyDescent="0.2">
      <c r="A925" s="16"/>
      <c r="B925" s="16"/>
      <c r="C925" s="16"/>
      <c r="D925" s="16"/>
      <c r="E925" s="16"/>
      <c r="F925">
        <f t="shared" si="80"/>
        <v>0</v>
      </c>
    </row>
    <row r="926" spans="1:28" x14ac:dyDescent="0.2">
      <c r="A926" s="16" t="s">
        <v>538</v>
      </c>
      <c r="B926" s="16" t="s">
        <v>44</v>
      </c>
      <c r="C926" s="16">
        <v>0</v>
      </c>
      <c r="D926" s="16">
        <v>0</v>
      </c>
      <c r="E926" s="16"/>
      <c r="F926">
        <f t="shared" si="80"/>
        <v>0</v>
      </c>
    </row>
    <row r="927" spans="1:28" x14ac:dyDescent="0.2">
      <c r="A927" s="16" t="s">
        <v>538</v>
      </c>
      <c r="B927" s="16" t="s">
        <v>44</v>
      </c>
      <c r="C927" s="16">
        <v>3</v>
      </c>
      <c r="D927" s="16" t="s">
        <v>888</v>
      </c>
      <c r="E927" s="16">
        <v>1</v>
      </c>
      <c r="F927">
        <f t="shared" ref="F927:F932" si="81" xml:space="preserve"> COUNTA(G927:AK927)</f>
        <v>0</v>
      </c>
    </row>
    <row r="928" spans="1:28" x14ac:dyDescent="0.2">
      <c r="A928" s="16" t="s">
        <v>538</v>
      </c>
      <c r="B928" s="16" t="s">
        <v>44</v>
      </c>
      <c r="C928" s="16">
        <v>3</v>
      </c>
      <c r="D928" s="16" t="s">
        <v>888</v>
      </c>
      <c r="E928" s="16">
        <v>2</v>
      </c>
      <c r="F928">
        <f t="shared" si="81"/>
        <v>0</v>
      </c>
    </row>
    <row r="929" spans="1:6" x14ac:dyDescent="0.2">
      <c r="A929" s="16" t="s">
        <v>538</v>
      </c>
      <c r="B929" s="16" t="s">
        <v>44</v>
      </c>
      <c r="C929" s="16">
        <v>3</v>
      </c>
      <c r="D929" s="16" t="s">
        <v>887</v>
      </c>
      <c r="E929" s="16">
        <v>3</v>
      </c>
      <c r="F929">
        <f t="shared" si="81"/>
        <v>0</v>
      </c>
    </row>
    <row r="930" spans="1:6" x14ac:dyDescent="0.2">
      <c r="A930" s="16"/>
      <c r="B930" s="16"/>
      <c r="C930" s="16"/>
      <c r="D930" s="16"/>
      <c r="E930" s="16"/>
      <c r="F930">
        <f t="shared" si="81"/>
        <v>0</v>
      </c>
    </row>
    <row r="931" spans="1:6" x14ac:dyDescent="0.2">
      <c r="A931" s="16" t="s">
        <v>538</v>
      </c>
      <c r="B931" s="16" t="s">
        <v>154</v>
      </c>
      <c r="C931" s="16">
        <v>0</v>
      </c>
      <c r="D931" s="16">
        <v>0</v>
      </c>
      <c r="E931" s="16"/>
      <c r="F931">
        <f t="shared" si="81"/>
        <v>0</v>
      </c>
    </row>
    <row r="932" spans="1:6" x14ac:dyDescent="0.2">
      <c r="A932" s="16" t="s">
        <v>538</v>
      </c>
      <c r="B932" s="16" t="s">
        <v>154</v>
      </c>
      <c r="C932" s="16">
        <v>3</v>
      </c>
      <c r="D932" s="16" t="s">
        <v>888</v>
      </c>
      <c r="E932" s="16">
        <v>1</v>
      </c>
      <c r="F932">
        <f t="shared" si="81"/>
        <v>0</v>
      </c>
    </row>
    <row r="933" spans="1:6" x14ac:dyDescent="0.2">
      <c r="A933" s="16"/>
      <c r="B933" s="16"/>
      <c r="C933" s="16"/>
      <c r="D933" s="16"/>
      <c r="E933" s="16"/>
    </row>
    <row r="934" spans="1:6" x14ac:dyDescent="0.2">
      <c r="A934" s="16" t="s">
        <v>538</v>
      </c>
      <c r="B934" s="16" t="s">
        <v>580</v>
      </c>
      <c r="C934" s="16">
        <v>0</v>
      </c>
      <c r="D934" s="16">
        <v>0</v>
      </c>
      <c r="E934" s="16"/>
    </row>
    <row r="935" spans="1:6" x14ac:dyDescent="0.2">
      <c r="A935" s="16" t="s">
        <v>538</v>
      </c>
      <c r="B935" s="16" t="s">
        <v>580</v>
      </c>
      <c r="C935" s="16">
        <v>3</v>
      </c>
      <c r="D935" s="16" t="s">
        <v>887</v>
      </c>
      <c r="E935" s="16">
        <v>1</v>
      </c>
      <c r="F935">
        <f xml:space="preserve"> COUNTA(G935:AK935)</f>
        <v>0</v>
      </c>
    </row>
    <row r="936" spans="1:6" x14ac:dyDescent="0.2">
      <c r="A936" s="16" t="s">
        <v>538</v>
      </c>
      <c r="B936" s="16" t="s">
        <v>580</v>
      </c>
      <c r="C936" s="16">
        <v>3</v>
      </c>
      <c r="D936" s="16" t="s">
        <v>888</v>
      </c>
      <c r="E936" s="16">
        <v>2</v>
      </c>
      <c r="F936">
        <f xml:space="preserve"> COUNTA(G936:AK936)</f>
        <v>0</v>
      </c>
    </row>
    <row r="937" spans="1:6" x14ac:dyDescent="0.2">
      <c r="A937" s="16" t="s">
        <v>538</v>
      </c>
      <c r="B937" s="16" t="s">
        <v>580</v>
      </c>
      <c r="C937" s="16">
        <v>3</v>
      </c>
      <c r="D937" s="16" t="s">
        <v>887</v>
      </c>
      <c r="E937" s="16">
        <v>3</v>
      </c>
      <c r="F937">
        <f xml:space="preserve"> COUNTA(G937:AK937)</f>
        <v>0</v>
      </c>
    </row>
    <row r="938" spans="1:6" x14ac:dyDescent="0.2">
      <c r="A938" s="16"/>
      <c r="B938" s="16"/>
      <c r="C938" s="16"/>
      <c r="D938" s="16"/>
      <c r="E938" s="16"/>
      <c r="F938">
        <f xml:space="preserve"> COUNTA(G938:AK938)</f>
        <v>0</v>
      </c>
    </row>
    <row r="939" spans="1:6" x14ac:dyDescent="0.2">
      <c r="A939" s="16" t="s">
        <v>538</v>
      </c>
      <c r="B939" s="16" t="s">
        <v>505</v>
      </c>
      <c r="C939" s="16">
        <v>0</v>
      </c>
      <c r="D939" s="16">
        <v>0</v>
      </c>
      <c r="E939" s="16"/>
      <c r="F939">
        <f xml:space="preserve"> COUNTA(G939:AK939)</f>
        <v>0</v>
      </c>
    </row>
    <row r="940" spans="1:6" x14ac:dyDescent="0.2">
      <c r="A940" s="16" t="s">
        <v>538</v>
      </c>
      <c r="B940" s="16" t="s">
        <v>505</v>
      </c>
      <c r="C940" s="16">
        <v>3</v>
      </c>
      <c r="D940" s="16" t="s">
        <v>887</v>
      </c>
      <c r="E940" s="16">
        <v>1</v>
      </c>
      <c r="F940">
        <f t="shared" ref="F940:F951" si="82" xml:space="preserve"> COUNTA(G940:AK940)</f>
        <v>0</v>
      </c>
    </row>
    <row r="941" spans="1:6" x14ac:dyDescent="0.2">
      <c r="A941" s="16" t="s">
        <v>538</v>
      </c>
      <c r="B941" s="16" t="s">
        <v>505</v>
      </c>
      <c r="C941" s="16">
        <v>3</v>
      </c>
      <c r="D941" s="16" t="s">
        <v>887</v>
      </c>
      <c r="E941" s="16">
        <v>2</v>
      </c>
      <c r="F941">
        <f t="shared" si="82"/>
        <v>0</v>
      </c>
    </row>
    <row r="942" spans="1:6" x14ac:dyDescent="0.2">
      <c r="A942" s="16" t="s">
        <v>538</v>
      </c>
      <c r="B942" s="16" t="s">
        <v>505</v>
      </c>
      <c r="C942" s="16">
        <v>3</v>
      </c>
      <c r="D942" s="16" t="s">
        <v>887</v>
      </c>
      <c r="E942" s="16">
        <v>3</v>
      </c>
      <c r="F942">
        <f t="shared" si="82"/>
        <v>0</v>
      </c>
    </row>
    <row r="943" spans="1:6" x14ac:dyDescent="0.2">
      <c r="A943" s="16" t="s">
        <v>538</v>
      </c>
      <c r="B943" s="16" t="s">
        <v>505</v>
      </c>
      <c r="C943" s="16">
        <v>3</v>
      </c>
      <c r="D943" s="16" t="s">
        <v>887</v>
      </c>
      <c r="E943" s="16">
        <v>4</v>
      </c>
      <c r="F943">
        <f t="shared" si="82"/>
        <v>0</v>
      </c>
    </row>
    <row r="944" spans="1:6" x14ac:dyDescent="0.2">
      <c r="A944" s="16"/>
      <c r="B944" s="16"/>
      <c r="C944" s="16"/>
      <c r="D944" s="16"/>
      <c r="E944" s="16"/>
      <c r="F944">
        <f t="shared" si="82"/>
        <v>0</v>
      </c>
    </row>
    <row r="945" spans="1:37" x14ac:dyDescent="0.2">
      <c r="A945" s="16" t="s">
        <v>538</v>
      </c>
      <c r="B945" s="16" t="s">
        <v>40</v>
      </c>
      <c r="C945" s="16">
        <v>0</v>
      </c>
      <c r="D945" s="16">
        <v>0</v>
      </c>
      <c r="E945" s="16"/>
      <c r="F945">
        <f t="shared" si="82"/>
        <v>0</v>
      </c>
    </row>
    <row r="946" spans="1:37" x14ac:dyDescent="0.2">
      <c r="A946" s="16" t="s">
        <v>538</v>
      </c>
      <c r="B946" s="16" t="s">
        <v>40</v>
      </c>
      <c r="C946" s="16">
        <v>3</v>
      </c>
      <c r="D946" s="16" t="s">
        <v>888</v>
      </c>
      <c r="E946" s="16">
        <v>1</v>
      </c>
      <c r="F946">
        <f t="shared" si="82"/>
        <v>0</v>
      </c>
    </row>
    <row r="947" spans="1:37" x14ac:dyDescent="0.2">
      <c r="A947" s="16" t="s">
        <v>538</v>
      </c>
      <c r="B947" s="16" t="s">
        <v>40</v>
      </c>
      <c r="C947" s="16">
        <v>3</v>
      </c>
      <c r="D947" s="16" t="s">
        <v>888</v>
      </c>
      <c r="E947" s="16">
        <v>2</v>
      </c>
      <c r="F947">
        <f t="shared" si="82"/>
        <v>0</v>
      </c>
    </row>
    <row r="948" spans="1:37" x14ac:dyDescent="0.2">
      <c r="A948" s="16" t="s">
        <v>538</v>
      </c>
      <c r="B948" s="16" t="s">
        <v>40</v>
      </c>
      <c r="C948" s="16">
        <v>3</v>
      </c>
      <c r="D948" s="16" t="s">
        <v>887</v>
      </c>
      <c r="E948" s="16">
        <v>3</v>
      </c>
      <c r="F948">
        <f t="shared" si="82"/>
        <v>0</v>
      </c>
    </row>
    <row r="949" spans="1:37" x14ac:dyDescent="0.2">
      <c r="A949" s="16" t="s">
        <v>538</v>
      </c>
      <c r="B949" s="16" t="s">
        <v>40</v>
      </c>
      <c r="C949" s="16">
        <v>3</v>
      </c>
      <c r="D949" s="16" t="s">
        <v>887</v>
      </c>
      <c r="E949" s="16">
        <v>4</v>
      </c>
      <c r="F949">
        <f t="shared" si="82"/>
        <v>0</v>
      </c>
    </row>
    <row r="950" spans="1:37" x14ac:dyDescent="0.2">
      <c r="A950" s="16" t="s">
        <v>538</v>
      </c>
      <c r="B950" s="16" t="s">
        <v>40</v>
      </c>
      <c r="C950" s="16">
        <v>3</v>
      </c>
      <c r="D950" s="16" t="s">
        <v>888</v>
      </c>
      <c r="E950" s="16">
        <v>5</v>
      </c>
      <c r="F950">
        <f t="shared" si="82"/>
        <v>0</v>
      </c>
    </row>
    <row r="951" spans="1:37" x14ac:dyDescent="0.2">
      <c r="A951" s="16"/>
      <c r="B951" s="16"/>
      <c r="C951" s="16"/>
      <c r="D951" s="16"/>
      <c r="E951" s="16"/>
      <c r="F951">
        <f t="shared" si="82"/>
        <v>0</v>
      </c>
    </row>
    <row r="952" spans="1:37" x14ac:dyDescent="0.2">
      <c r="A952" s="16" t="s">
        <v>538</v>
      </c>
      <c r="B952" s="16" t="s">
        <v>429</v>
      </c>
      <c r="C952" s="16">
        <v>0</v>
      </c>
      <c r="D952" s="16">
        <v>0</v>
      </c>
      <c r="E952" s="16"/>
      <c r="F952">
        <f xml:space="preserve"> COUNTA(G952:AK952)</f>
        <v>0</v>
      </c>
    </row>
    <row r="953" spans="1:37" x14ac:dyDescent="0.2">
      <c r="A953" s="16" t="s">
        <v>538</v>
      </c>
      <c r="B953" s="16" t="s">
        <v>429</v>
      </c>
      <c r="C953" s="16">
        <v>3</v>
      </c>
      <c r="D953" s="16" t="s">
        <v>888</v>
      </c>
      <c r="E953" s="16">
        <v>1</v>
      </c>
      <c r="F953">
        <f xml:space="preserve"> COUNTA(G953:AK953)</f>
        <v>0</v>
      </c>
    </row>
    <row r="954" spans="1:37" x14ac:dyDescent="0.2">
      <c r="A954" s="16" t="s">
        <v>538</v>
      </c>
      <c r="B954" s="16" t="s">
        <v>429</v>
      </c>
      <c r="C954" s="16">
        <v>3</v>
      </c>
      <c r="D954" s="16" t="s">
        <v>887</v>
      </c>
      <c r="E954" s="16">
        <v>2</v>
      </c>
      <c r="F954">
        <f xml:space="preserve"> COUNTA(G954:AK954)</f>
        <v>0</v>
      </c>
    </row>
    <row r="955" spans="1:37" x14ac:dyDescent="0.2">
      <c r="A955" s="16" t="s">
        <v>538</v>
      </c>
      <c r="B955" s="16" t="s">
        <v>429</v>
      </c>
      <c r="C955" s="16">
        <v>3</v>
      </c>
      <c r="D955" s="16" t="s">
        <v>887</v>
      </c>
      <c r="E955" s="16">
        <v>3</v>
      </c>
      <c r="F955">
        <f xml:space="preserve"> COUNTA(G955:AK955)</f>
        <v>0</v>
      </c>
    </row>
    <row r="956" spans="1:37" x14ac:dyDescent="0.2">
      <c r="A956" s="16"/>
      <c r="B956" s="16"/>
      <c r="C956" s="16"/>
      <c r="D956" s="16"/>
      <c r="E956" s="16"/>
    </row>
    <row r="957" spans="1:37" x14ac:dyDescent="0.2">
      <c r="A957" s="16" t="s">
        <v>538</v>
      </c>
      <c r="B957" s="16" t="s">
        <v>197</v>
      </c>
      <c r="C957" s="16">
        <v>0</v>
      </c>
      <c r="D957" s="16">
        <v>0</v>
      </c>
      <c r="E957" s="16"/>
    </row>
    <row r="958" spans="1:37" x14ac:dyDescent="0.2">
      <c r="A958" s="16" t="s">
        <v>538</v>
      </c>
      <c r="B958" s="16" t="s">
        <v>197</v>
      </c>
      <c r="C958" s="16">
        <v>3</v>
      </c>
      <c r="D958" s="16" t="s">
        <v>888</v>
      </c>
      <c r="E958" s="16">
        <v>1</v>
      </c>
      <c r="F958">
        <f xml:space="preserve"> COUNTA(G958:AK958)</f>
        <v>1</v>
      </c>
      <c r="AK958" t="s">
        <v>1252</v>
      </c>
    </row>
    <row r="959" spans="1:37" x14ac:dyDescent="0.2">
      <c r="A959" s="16" t="s">
        <v>538</v>
      </c>
      <c r="B959" s="16" t="s">
        <v>197</v>
      </c>
      <c r="C959" s="16">
        <v>3</v>
      </c>
      <c r="D959" s="16" t="s">
        <v>887</v>
      </c>
      <c r="E959" s="16">
        <v>2</v>
      </c>
      <c r="F959">
        <f xml:space="preserve"> COUNTA(G959:AK959)</f>
        <v>1</v>
      </c>
      <c r="AK959" t="s">
        <v>1252</v>
      </c>
    </row>
    <row r="960" spans="1:37" x14ac:dyDescent="0.2">
      <c r="A960" s="16"/>
      <c r="B960" s="16"/>
      <c r="C960" s="16"/>
      <c r="D960" s="16"/>
      <c r="E960" s="16"/>
      <c r="F960">
        <f t="shared" ref="F960:F971" si="83" xml:space="preserve"> COUNTA(G960:AK960)</f>
        <v>0</v>
      </c>
    </row>
    <row r="961" spans="1:6" x14ac:dyDescent="0.2">
      <c r="A961" s="16" t="s">
        <v>538</v>
      </c>
      <c r="B961" s="16" t="s">
        <v>249</v>
      </c>
      <c r="C961" s="16">
        <v>0</v>
      </c>
      <c r="D961" s="16">
        <v>0</v>
      </c>
      <c r="E961" s="16"/>
      <c r="F961">
        <f t="shared" si="83"/>
        <v>0</v>
      </c>
    </row>
    <row r="962" spans="1:6" x14ac:dyDescent="0.2">
      <c r="A962" s="16" t="s">
        <v>538</v>
      </c>
      <c r="B962" s="16" t="s">
        <v>249</v>
      </c>
      <c r="C962" s="16">
        <v>3</v>
      </c>
      <c r="D962" s="16" t="s">
        <v>888</v>
      </c>
      <c r="E962" s="16">
        <v>1</v>
      </c>
      <c r="F962">
        <f xml:space="preserve"> COUNTA(G962:AK962)</f>
        <v>0</v>
      </c>
    </row>
    <row r="963" spans="1:6" x14ac:dyDescent="0.2">
      <c r="A963" s="16" t="s">
        <v>538</v>
      </c>
      <c r="B963" s="16" t="s">
        <v>249</v>
      </c>
      <c r="C963" s="16">
        <v>3</v>
      </c>
      <c r="D963" s="16" t="s">
        <v>887</v>
      </c>
      <c r="E963" s="16">
        <v>2</v>
      </c>
      <c r="F963">
        <f xml:space="preserve"> COUNTA(G963:AK963)</f>
        <v>0</v>
      </c>
    </row>
    <row r="964" spans="1:6" x14ac:dyDescent="0.2">
      <c r="A964" s="16" t="s">
        <v>538</v>
      </c>
      <c r="B964" s="16" t="s">
        <v>249</v>
      </c>
      <c r="C964" s="16">
        <v>3</v>
      </c>
      <c r="D964" s="16" t="s">
        <v>887</v>
      </c>
      <c r="E964" s="16">
        <v>3</v>
      </c>
      <c r="F964">
        <f xml:space="preserve"> COUNTA(G964:AK964)</f>
        <v>0</v>
      </c>
    </row>
    <row r="965" spans="1:6" x14ac:dyDescent="0.2">
      <c r="A965" s="16"/>
      <c r="B965" s="16"/>
      <c r="C965" s="16"/>
      <c r="D965" s="16"/>
      <c r="E965" s="16"/>
      <c r="F965">
        <f t="shared" si="83"/>
        <v>0</v>
      </c>
    </row>
    <row r="966" spans="1:6" x14ac:dyDescent="0.2">
      <c r="A966" s="16" t="s">
        <v>538</v>
      </c>
      <c r="B966" s="16" t="s">
        <v>644</v>
      </c>
      <c r="C966" s="16">
        <v>0</v>
      </c>
      <c r="D966" s="16">
        <v>0</v>
      </c>
      <c r="E966" s="16"/>
      <c r="F966">
        <f t="shared" si="83"/>
        <v>0</v>
      </c>
    </row>
    <row r="967" spans="1:6" x14ac:dyDescent="0.2">
      <c r="A967" s="16" t="s">
        <v>538</v>
      </c>
      <c r="B967" s="16" t="s">
        <v>644</v>
      </c>
      <c r="C967" s="16">
        <v>3</v>
      </c>
      <c r="D967" s="16" t="s">
        <v>888</v>
      </c>
      <c r="E967" s="16">
        <v>1</v>
      </c>
      <c r="F967">
        <f xml:space="preserve"> COUNTA(G967:AK967)</f>
        <v>0</v>
      </c>
    </row>
    <row r="968" spans="1:6" x14ac:dyDescent="0.2">
      <c r="A968" s="16" t="s">
        <v>538</v>
      </c>
      <c r="B968" s="16" t="s">
        <v>644</v>
      </c>
      <c r="C968" s="16">
        <v>3</v>
      </c>
      <c r="D968" s="16" t="s">
        <v>888</v>
      </c>
      <c r="E968" s="16">
        <v>2</v>
      </c>
      <c r="F968">
        <f xml:space="preserve"> COUNTA(G968:AK968)</f>
        <v>0</v>
      </c>
    </row>
    <row r="969" spans="1:6" x14ac:dyDescent="0.2">
      <c r="A969" s="16" t="s">
        <v>538</v>
      </c>
      <c r="B969" s="16" t="s">
        <v>644</v>
      </c>
      <c r="C969" s="16">
        <v>3</v>
      </c>
      <c r="D969" s="16" t="s">
        <v>888</v>
      </c>
      <c r="E969" s="16">
        <v>3</v>
      </c>
      <c r="F969">
        <f xml:space="preserve"> COUNTA(G969:AK969)</f>
        <v>0</v>
      </c>
    </row>
    <row r="970" spans="1:6" x14ac:dyDescent="0.2">
      <c r="A970" s="16"/>
      <c r="B970" s="16"/>
      <c r="C970" s="16"/>
      <c r="D970" s="16"/>
      <c r="E970" s="16"/>
      <c r="F970">
        <f t="shared" si="83"/>
        <v>0</v>
      </c>
    </row>
    <row r="971" spans="1:6" x14ac:dyDescent="0.2">
      <c r="A971" s="16" t="s">
        <v>538</v>
      </c>
      <c r="B971" s="16" t="s">
        <v>907</v>
      </c>
      <c r="C971" s="16">
        <v>0</v>
      </c>
      <c r="D971" s="16">
        <v>0</v>
      </c>
      <c r="E971" s="16"/>
      <c r="F971">
        <f t="shared" si="83"/>
        <v>0</v>
      </c>
    </row>
    <row r="972" spans="1:6" x14ac:dyDescent="0.2">
      <c r="A972" s="16" t="s">
        <v>538</v>
      </c>
      <c r="B972" s="16" t="s">
        <v>85</v>
      </c>
      <c r="C972" s="16">
        <v>3</v>
      </c>
      <c r="D972" s="16" t="s">
        <v>887</v>
      </c>
      <c r="E972" s="16">
        <v>1</v>
      </c>
      <c r="F972">
        <f xml:space="preserve"> COUNTA(G972:AK972)</f>
        <v>0</v>
      </c>
    </row>
    <row r="973" spans="1:6" x14ac:dyDescent="0.2">
      <c r="A973" s="16" t="s">
        <v>538</v>
      </c>
      <c r="B973" s="16" t="s">
        <v>85</v>
      </c>
      <c r="C973" s="16">
        <v>3</v>
      </c>
      <c r="D973" s="16" t="s">
        <v>888</v>
      </c>
      <c r="E973" s="16">
        <v>2</v>
      </c>
      <c r="F973">
        <f xml:space="preserve"> COUNTA(G973:AK973)</f>
        <v>0</v>
      </c>
    </row>
    <row r="974" spans="1:6" x14ac:dyDescent="0.2">
      <c r="A974" s="16"/>
      <c r="B974" s="16"/>
      <c r="C974" s="16"/>
      <c r="D974" s="16"/>
      <c r="E974" s="16"/>
    </row>
    <row r="975" spans="1:6" x14ac:dyDescent="0.2">
      <c r="A975" s="16" t="s">
        <v>538</v>
      </c>
      <c r="B975" s="16" t="s">
        <v>392</v>
      </c>
      <c r="C975" s="16">
        <v>0</v>
      </c>
      <c r="D975" s="16">
        <v>0</v>
      </c>
      <c r="E975" s="16"/>
      <c r="F975">
        <f xml:space="preserve"> COUNTA(G975:AK975)</f>
        <v>0</v>
      </c>
    </row>
    <row r="976" spans="1:6" x14ac:dyDescent="0.2">
      <c r="A976" s="16" t="s">
        <v>538</v>
      </c>
      <c r="B976" s="16" t="s">
        <v>392</v>
      </c>
      <c r="C976" s="16">
        <v>3</v>
      </c>
      <c r="D976" s="16" t="s">
        <v>888</v>
      </c>
      <c r="E976" s="16">
        <v>1</v>
      </c>
      <c r="F976">
        <f xml:space="preserve"> COUNTA(G976:AK976)</f>
        <v>0</v>
      </c>
    </row>
    <row r="977" spans="1:30" x14ac:dyDescent="0.2">
      <c r="A977" s="16" t="s">
        <v>538</v>
      </c>
      <c r="B977" s="16" t="s">
        <v>392</v>
      </c>
      <c r="C977" s="16">
        <v>3</v>
      </c>
      <c r="D977" s="16" t="s">
        <v>888</v>
      </c>
      <c r="E977" s="16">
        <v>2</v>
      </c>
      <c r="F977">
        <f xml:space="preserve"> COUNTA(G977:AK977)</f>
        <v>0</v>
      </c>
    </row>
    <row r="978" spans="1:30" x14ac:dyDescent="0.2">
      <c r="A978" s="16"/>
      <c r="B978" s="16"/>
      <c r="C978" s="16"/>
      <c r="D978" s="16"/>
      <c r="E978" s="16"/>
      <c r="F978">
        <f xml:space="preserve"> COUNTA(G978:AK978)</f>
        <v>0</v>
      </c>
    </row>
    <row r="979" spans="1:30" x14ac:dyDescent="0.2">
      <c r="A979" s="16" t="s">
        <v>373</v>
      </c>
      <c r="B979" s="16" t="s">
        <v>569</v>
      </c>
      <c r="C979" s="16">
        <v>11</v>
      </c>
      <c r="D979" s="16">
        <v>0</v>
      </c>
      <c r="E979" s="16"/>
      <c r="F979">
        <f xml:space="preserve"> COUNTA(G979:AK979)</f>
        <v>0</v>
      </c>
    </row>
    <row r="980" spans="1:30" x14ac:dyDescent="0.2">
      <c r="A980" s="16" t="s">
        <v>373</v>
      </c>
      <c r="B980" s="16" t="s">
        <v>569</v>
      </c>
      <c r="C980" s="16">
        <v>1</v>
      </c>
      <c r="D980" s="16" t="s">
        <v>887</v>
      </c>
      <c r="E980" s="16">
        <v>1</v>
      </c>
      <c r="F980">
        <f t="shared" ref="F980:F990" si="84" xml:space="preserve"> COUNTA(G980:AK980)</f>
        <v>7</v>
      </c>
      <c r="G980" t="s">
        <v>1252</v>
      </c>
      <c r="K980" t="s">
        <v>1252</v>
      </c>
      <c r="Q980" t="s">
        <v>1252</v>
      </c>
      <c r="X980" t="s">
        <v>1252</v>
      </c>
      <c r="AA980" t="s">
        <v>1252</v>
      </c>
      <c r="AC980" t="s">
        <v>1252</v>
      </c>
      <c r="AD980" t="s">
        <v>1252</v>
      </c>
    </row>
    <row r="981" spans="1:30" x14ac:dyDescent="0.2">
      <c r="A981" s="16" t="s">
        <v>373</v>
      </c>
      <c r="B981" s="16" t="s">
        <v>569</v>
      </c>
      <c r="C981" s="16">
        <v>1</v>
      </c>
      <c r="D981" s="16" t="s">
        <v>887</v>
      </c>
      <c r="E981" s="16">
        <v>2</v>
      </c>
      <c r="F981">
        <f t="shared" si="84"/>
        <v>6</v>
      </c>
      <c r="G981" t="s">
        <v>1252</v>
      </c>
      <c r="K981" t="s">
        <v>1252</v>
      </c>
      <c r="Q981" t="s">
        <v>1252</v>
      </c>
      <c r="X981" t="s">
        <v>1252</v>
      </c>
      <c r="AC981" t="s">
        <v>1252</v>
      </c>
      <c r="AD981" t="s">
        <v>1252</v>
      </c>
    </row>
    <row r="982" spans="1:30" x14ac:dyDescent="0.2">
      <c r="A982" s="16" t="s">
        <v>373</v>
      </c>
      <c r="B982" s="16" t="s">
        <v>569</v>
      </c>
      <c r="C982" s="16">
        <v>1</v>
      </c>
      <c r="D982" s="16" t="s">
        <v>888</v>
      </c>
      <c r="E982" s="16">
        <v>3</v>
      </c>
      <c r="F982">
        <f t="shared" si="84"/>
        <v>1</v>
      </c>
      <c r="G982" t="s">
        <v>1252</v>
      </c>
    </row>
    <row r="983" spans="1:30" x14ac:dyDescent="0.2">
      <c r="A983" s="16" t="s">
        <v>373</v>
      </c>
      <c r="B983" s="16" t="s">
        <v>569</v>
      </c>
      <c r="C983" s="16">
        <v>1</v>
      </c>
      <c r="D983" s="16" t="s">
        <v>888</v>
      </c>
      <c r="E983" s="16">
        <v>4</v>
      </c>
      <c r="F983">
        <f t="shared" si="84"/>
        <v>1</v>
      </c>
      <c r="G983" t="s">
        <v>1252</v>
      </c>
    </row>
    <row r="984" spans="1:30" x14ac:dyDescent="0.2">
      <c r="A984" s="16" t="s">
        <v>373</v>
      </c>
      <c r="B984" s="16" t="s">
        <v>569</v>
      </c>
      <c r="C984" s="16">
        <v>1</v>
      </c>
      <c r="D984" s="16" t="s">
        <v>888</v>
      </c>
      <c r="E984" s="16">
        <v>5</v>
      </c>
      <c r="F984">
        <f t="shared" si="84"/>
        <v>1</v>
      </c>
      <c r="K984" t="s">
        <v>1252</v>
      </c>
    </row>
    <row r="985" spans="1:30" x14ac:dyDescent="0.2">
      <c r="A985" s="16" t="s">
        <v>373</v>
      </c>
      <c r="B985" s="16" t="s">
        <v>569</v>
      </c>
      <c r="C985" s="16">
        <v>1</v>
      </c>
      <c r="D985" s="16" t="s">
        <v>889</v>
      </c>
      <c r="E985" s="16">
        <v>6</v>
      </c>
      <c r="F985">
        <f t="shared" si="84"/>
        <v>1</v>
      </c>
      <c r="K985" t="s">
        <v>1252</v>
      </c>
    </row>
    <row r="986" spans="1:30" x14ac:dyDescent="0.2">
      <c r="A986" s="16" t="s">
        <v>373</v>
      </c>
      <c r="B986" s="16" t="s">
        <v>569</v>
      </c>
      <c r="C986" s="16">
        <v>1</v>
      </c>
      <c r="D986" s="16" t="s">
        <v>888</v>
      </c>
      <c r="E986" s="16">
        <v>7</v>
      </c>
      <c r="F986">
        <f t="shared" si="84"/>
        <v>1</v>
      </c>
      <c r="K986" t="s">
        <v>1252</v>
      </c>
    </row>
    <row r="987" spans="1:30" x14ac:dyDescent="0.2">
      <c r="A987" s="16" t="s">
        <v>373</v>
      </c>
      <c r="B987" s="16" t="s">
        <v>569</v>
      </c>
      <c r="C987" s="16">
        <v>1</v>
      </c>
      <c r="D987" s="16" t="s">
        <v>888</v>
      </c>
      <c r="E987" s="16">
        <v>8</v>
      </c>
      <c r="F987">
        <f t="shared" si="84"/>
        <v>1</v>
      </c>
      <c r="K987" t="s">
        <v>1252</v>
      </c>
    </row>
    <row r="988" spans="1:30" x14ac:dyDescent="0.2">
      <c r="A988" s="16" t="s">
        <v>373</v>
      </c>
      <c r="B988" s="16" t="s">
        <v>569</v>
      </c>
      <c r="C988" s="16">
        <v>1</v>
      </c>
      <c r="D988" s="16" t="s">
        <v>888</v>
      </c>
      <c r="E988" s="16">
        <v>9</v>
      </c>
      <c r="F988">
        <f t="shared" si="84"/>
        <v>1</v>
      </c>
      <c r="Q988" t="s">
        <v>1252</v>
      </c>
    </row>
    <row r="989" spans="1:30" x14ac:dyDescent="0.2">
      <c r="A989" s="16" t="s">
        <v>373</v>
      </c>
      <c r="B989" s="16" t="s">
        <v>569</v>
      </c>
      <c r="C989" s="16">
        <v>1</v>
      </c>
      <c r="D989" s="16" t="s">
        <v>888</v>
      </c>
      <c r="E989" s="16">
        <v>10</v>
      </c>
      <c r="F989">
        <f t="shared" si="84"/>
        <v>1</v>
      </c>
      <c r="K989" t="s">
        <v>1252</v>
      </c>
    </row>
    <row r="990" spans="1:30" x14ac:dyDescent="0.2">
      <c r="A990" s="16" t="s">
        <v>373</v>
      </c>
      <c r="B990" s="16" t="s">
        <v>569</v>
      </c>
      <c r="C990" s="16">
        <v>1</v>
      </c>
      <c r="D990" s="16" t="s">
        <v>889</v>
      </c>
      <c r="E990" s="16">
        <v>11</v>
      </c>
      <c r="F990">
        <f t="shared" si="84"/>
        <v>1</v>
      </c>
      <c r="K990" t="s">
        <v>1252</v>
      </c>
    </row>
    <row r="991" spans="1:30" x14ac:dyDescent="0.2">
      <c r="A991" s="16"/>
      <c r="B991" s="16"/>
      <c r="C991" s="16"/>
      <c r="D991" s="16"/>
      <c r="E991" s="16"/>
      <c r="F991">
        <f xml:space="preserve"> COUNTA(G991:AK991)</f>
        <v>0</v>
      </c>
    </row>
    <row r="992" spans="1:30" x14ac:dyDescent="0.2">
      <c r="A992" s="16" t="s">
        <v>373</v>
      </c>
      <c r="B992" s="16" t="s">
        <v>680</v>
      </c>
      <c r="C992" s="16">
        <v>10</v>
      </c>
      <c r="D992" s="16">
        <v>0</v>
      </c>
      <c r="E992" s="16"/>
      <c r="F992">
        <f xml:space="preserve"> COUNTA(G992:AK992)</f>
        <v>0</v>
      </c>
    </row>
    <row r="993" spans="1:17" x14ac:dyDescent="0.2">
      <c r="A993" s="16" t="s">
        <v>373</v>
      </c>
      <c r="B993" s="16" t="s">
        <v>680</v>
      </c>
      <c r="C993" s="16">
        <v>1</v>
      </c>
      <c r="D993" s="16" t="s">
        <v>889</v>
      </c>
      <c r="E993" s="16">
        <v>1</v>
      </c>
      <c r="F993">
        <f t="shared" ref="F993:F1001" si="85" xml:space="preserve"> COUNTA(G993:AK993)</f>
        <v>1</v>
      </c>
      <c r="G993" t="s">
        <v>1252</v>
      </c>
    </row>
    <row r="994" spans="1:17" x14ac:dyDescent="0.2">
      <c r="A994" s="16" t="s">
        <v>373</v>
      </c>
      <c r="B994" s="16" t="s">
        <v>680</v>
      </c>
      <c r="C994" s="16">
        <v>1</v>
      </c>
      <c r="D994" s="16" t="s">
        <v>887</v>
      </c>
      <c r="E994" s="16">
        <v>2</v>
      </c>
      <c r="F994">
        <f t="shared" si="85"/>
        <v>1</v>
      </c>
      <c r="G994" t="s">
        <v>1252</v>
      </c>
    </row>
    <row r="995" spans="1:17" x14ac:dyDescent="0.2">
      <c r="A995" s="16" t="s">
        <v>373</v>
      </c>
      <c r="B995" s="16" t="s">
        <v>680</v>
      </c>
      <c r="C995" s="16">
        <v>1</v>
      </c>
      <c r="D995" s="16" t="s">
        <v>888</v>
      </c>
      <c r="E995" s="16">
        <v>3</v>
      </c>
      <c r="F995">
        <f t="shared" si="85"/>
        <v>1</v>
      </c>
      <c r="G995" t="s">
        <v>1252</v>
      </c>
    </row>
    <row r="996" spans="1:17" x14ac:dyDescent="0.2">
      <c r="A996" s="16" t="s">
        <v>373</v>
      </c>
      <c r="B996" s="16" t="s">
        <v>680</v>
      </c>
      <c r="C996" s="16">
        <v>1</v>
      </c>
      <c r="D996" s="16" t="s">
        <v>888</v>
      </c>
      <c r="E996" s="16">
        <v>4</v>
      </c>
      <c r="F996">
        <f t="shared" si="85"/>
        <v>1</v>
      </c>
      <c r="G996" t="s">
        <v>1252</v>
      </c>
    </row>
    <row r="997" spans="1:17" x14ac:dyDescent="0.2">
      <c r="A997" s="16" t="s">
        <v>373</v>
      </c>
      <c r="B997" s="16" t="s">
        <v>680</v>
      </c>
      <c r="C997" s="16">
        <v>1</v>
      </c>
      <c r="D997" s="16" t="s">
        <v>888</v>
      </c>
      <c r="E997" s="16">
        <v>5</v>
      </c>
      <c r="F997">
        <f t="shared" si="85"/>
        <v>1</v>
      </c>
      <c r="G997" t="s">
        <v>1252</v>
      </c>
    </row>
    <row r="998" spans="1:17" x14ac:dyDescent="0.2">
      <c r="A998" s="16" t="s">
        <v>373</v>
      </c>
      <c r="B998" s="16" t="s">
        <v>680</v>
      </c>
      <c r="C998" s="16">
        <v>1</v>
      </c>
      <c r="D998" s="16" t="s">
        <v>888</v>
      </c>
      <c r="E998" s="16">
        <v>6</v>
      </c>
      <c r="F998">
        <f t="shared" si="85"/>
        <v>1</v>
      </c>
      <c r="K998" t="s">
        <v>1252</v>
      </c>
    </row>
    <row r="999" spans="1:17" x14ac:dyDescent="0.2">
      <c r="A999" s="16" t="s">
        <v>373</v>
      </c>
      <c r="B999" s="16" t="s">
        <v>680</v>
      </c>
      <c r="C999" s="16">
        <v>1</v>
      </c>
      <c r="D999" s="16" t="s">
        <v>889</v>
      </c>
      <c r="E999" s="16">
        <v>7</v>
      </c>
      <c r="F999">
        <f t="shared" si="85"/>
        <v>1</v>
      </c>
      <c r="K999" t="s">
        <v>1252</v>
      </c>
    </row>
    <row r="1000" spans="1:17" x14ac:dyDescent="0.2">
      <c r="A1000" s="16" t="s">
        <v>373</v>
      </c>
      <c r="B1000" s="16" t="s">
        <v>680</v>
      </c>
      <c r="C1000" s="16">
        <v>1</v>
      </c>
      <c r="D1000" s="16" t="s">
        <v>887</v>
      </c>
      <c r="E1000" s="16">
        <v>8</v>
      </c>
      <c r="F1000">
        <f t="shared" si="85"/>
        <v>1</v>
      </c>
      <c r="K1000" t="s">
        <v>1252</v>
      </c>
    </row>
    <row r="1001" spans="1:17" x14ac:dyDescent="0.2">
      <c r="A1001" s="16" t="s">
        <v>373</v>
      </c>
      <c r="B1001" s="16" t="s">
        <v>680</v>
      </c>
      <c r="C1001" s="16">
        <v>1</v>
      </c>
      <c r="D1001" s="16" t="s">
        <v>889</v>
      </c>
      <c r="E1001" s="16">
        <v>9</v>
      </c>
      <c r="F1001">
        <f t="shared" si="85"/>
        <v>1</v>
      </c>
      <c r="K1001" t="s">
        <v>1252</v>
      </c>
    </row>
    <row r="1002" spans="1:17" x14ac:dyDescent="0.2">
      <c r="A1002" s="16"/>
      <c r="B1002" s="16"/>
      <c r="C1002" s="16"/>
      <c r="D1002" s="16"/>
      <c r="E1002" s="16"/>
      <c r="F1002">
        <f xml:space="preserve"> COUNTA(G1002:AK1002)</f>
        <v>0</v>
      </c>
    </row>
    <row r="1003" spans="1:17" x14ac:dyDescent="0.2">
      <c r="A1003" s="16" t="s">
        <v>373</v>
      </c>
      <c r="B1003" s="16" t="s">
        <v>537</v>
      </c>
      <c r="C1003" s="16">
        <v>12</v>
      </c>
      <c r="D1003" s="16">
        <v>0</v>
      </c>
      <c r="E1003" s="16"/>
      <c r="F1003">
        <f xml:space="preserve"> COUNTA(G1003:AK1003)</f>
        <v>0</v>
      </c>
    </row>
    <row r="1004" spans="1:17" x14ac:dyDescent="0.2">
      <c r="A1004" s="16" t="s">
        <v>373</v>
      </c>
      <c r="B1004" s="16" t="s">
        <v>537</v>
      </c>
      <c r="C1004" s="16">
        <v>1</v>
      </c>
      <c r="D1004" s="16" t="s">
        <v>887</v>
      </c>
      <c r="E1004" s="16">
        <v>1</v>
      </c>
      <c r="F1004">
        <f t="shared" ref="F1004:F1009" si="86" xml:space="preserve"> COUNTA(G1004:AK1004)</f>
        <v>1</v>
      </c>
      <c r="Q1004" t="s">
        <v>1252</v>
      </c>
    </row>
    <row r="1005" spans="1:17" x14ac:dyDescent="0.2">
      <c r="A1005" s="16" t="s">
        <v>373</v>
      </c>
      <c r="B1005" s="16" t="s">
        <v>537</v>
      </c>
      <c r="C1005" s="16">
        <v>1</v>
      </c>
      <c r="D1005" s="16" t="s">
        <v>887</v>
      </c>
      <c r="E1005" s="16">
        <v>2</v>
      </c>
      <c r="F1005">
        <f t="shared" si="86"/>
        <v>1</v>
      </c>
      <c r="Q1005" t="s">
        <v>1252</v>
      </c>
    </row>
    <row r="1006" spans="1:17" x14ac:dyDescent="0.2">
      <c r="A1006" s="16" t="s">
        <v>373</v>
      </c>
      <c r="B1006" s="16" t="s">
        <v>537</v>
      </c>
      <c r="C1006" s="16">
        <v>1</v>
      </c>
      <c r="D1006" s="16" t="s">
        <v>888</v>
      </c>
      <c r="E1006" s="16">
        <v>3</v>
      </c>
      <c r="F1006">
        <f t="shared" si="86"/>
        <v>1</v>
      </c>
      <c r="K1006" t="s">
        <v>1252</v>
      </c>
    </row>
    <row r="1007" spans="1:17" x14ac:dyDescent="0.2">
      <c r="A1007" s="16" t="s">
        <v>373</v>
      </c>
      <c r="B1007" s="16" t="s">
        <v>537</v>
      </c>
      <c r="C1007" s="16">
        <v>1</v>
      </c>
      <c r="D1007" s="16" t="s">
        <v>889</v>
      </c>
      <c r="E1007" s="16">
        <v>4</v>
      </c>
      <c r="F1007">
        <f t="shared" si="86"/>
        <v>1</v>
      </c>
      <c r="Q1007" t="s">
        <v>1252</v>
      </c>
    </row>
    <row r="1008" spans="1:17" x14ac:dyDescent="0.2">
      <c r="A1008" s="16" t="s">
        <v>373</v>
      </c>
      <c r="B1008" s="16" t="s">
        <v>537</v>
      </c>
      <c r="C1008" s="16">
        <v>1</v>
      </c>
      <c r="D1008" s="16" t="s">
        <v>889</v>
      </c>
      <c r="E1008" s="16">
        <v>5</v>
      </c>
      <c r="F1008">
        <f t="shared" si="86"/>
        <v>1</v>
      </c>
      <c r="Q1008" t="s">
        <v>1252</v>
      </c>
    </row>
    <row r="1009" spans="1:23" x14ac:dyDescent="0.2">
      <c r="A1009" s="16" t="s">
        <v>373</v>
      </c>
      <c r="B1009" s="16" t="s">
        <v>537</v>
      </c>
      <c r="C1009" s="16">
        <v>1</v>
      </c>
      <c r="D1009" s="16" t="s">
        <v>889</v>
      </c>
      <c r="E1009" s="16">
        <v>6</v>
      </c>
      <c r="F1009">
        <f t="shared" si="86"/>
        <v>1</v>
      </c>
      <c r="Q1009" t="s">
        <v>1252</v>
      </c>
    </row>
    <row r="1010" spans="1:23" x14ac:dyDescent="0.2">
      <c r="A1010" s="16"/>
      <c r="B1010" s="16"/>
      <c r="C1010" s="16"/>
      <c r="D1010" s="16"/>
      <c r="E1010" s="16"/>
      <c r="F1010">
        <f xml:space="preserve"> COUNTA(G1010:AK1010)</f>
        <v>0</v>
      </c>
    </row>
    <row r="1011" spans="1:23" x14ac:dyDescent="0.2">
      <c r="A1011" s="16" t="s">
        <v>373</v>
      </c>
      <c r="B1011" s="16" t="s">
        <v>362</v>
      </c>
      <c r="C1011" s="16">
        <v>10</v>
      </c>
      <c r="D1011" s="16">
        <v>0</v>
      </c>
      <c r="E1011" s="16"/>
      <c r="F1011">
        <f xml:space="preserve"> COUNTA(G1011:AK1011)</f>
        <v>0</v>
      </c>
    </row>
    <row r="1012" spans="1:23" x14ac:dyDescent="0.2">
      <c r="A1012" s="16" t="s">
        <v>373</v>
      </c>
      <c r="B1012" s="16" t="s">
        <v>362</v>
      </c>
      <c r="C1012" s="16">
        <v>1</v>
      </c>
      <c r="D1012" s="16" t="s">
        <v>889</v>
      </c>
      <c r="E1012" s="16">
        <v>1</v>
      </c>
      <c r="F1012">
        <f t="shared" ref="F1012:F1024" si="87" xml:space="preserve"> COUNTA(G1012:AK1012)</f>
        <v>1</v>
      </c>
      <c r="K1012" t="s">
        <v>1252</v>
      </c>
    </row>
    <row r="1013" spans="1:23" x14ac:dyDescent="0.2">
      <c r="A1013" s="16" t="s">
        <v>373</v>
      </c>
      <c r="B1013" s="16" t="s">
        <v>362</v>
      </c>
      <c r="C1013" s="16">
        <v>1</v>
      </c>
      <c r="D1013" s="16" t="s">
        <v>887</v>
      </c>
      <c r="E1013" s="16">
        <v>2</v>
      </c>
      <c r="F1013">
        <f t="shared" si="87"/>
        <v>1</v>
      </c>
      <c r="K1013" t="s">
        <v>1252</v>
      </c>
    </row>
    <row r="1014" spans="1:23" x14ac:dyDescent="0.2">
      <c r="A1014" s="16" t="s">
        <v>373</v>
      </c>
      <c r="B1014" s="16" t="s">
        <v>362</v>
      </c>
      <c r="C1014" s="16">
        <v>1</v>
      </c>
      <c r="D1014" s="16" t="s">
        <v>888</v>
      </c>
      <c r="E1014" s="16">
        <v>3</v>
      </c>
      <c r="F1014">
        <f t="shared" si="87"/>
        <v>0</v>
      </c>
    </row>
    <row r="1015" spans="1:23" x14ac:dyDescent="0.2">
      <c r="A1015" s="16" t="s">
        <v>373</v>
      </c>
      <c r="B1015" s="16" t="s">
        <v>362</v>
      </c>
      <c r="C1015" s="16">
        <v>1</v>
      </c>
      <c r="D1015" s="16" t="s">
        <v>888</v>
      </c>
      <c r="E1015" s="16">
        <v>4</v>
      </c>
      <c r="F1015">
        <f t="shared" si="87"/>
        <v>0</v>
      </c>
    </row>
    <row r="1016" spans="1:23" x14ac:dyDescent="0.2">
      <c r="A1016" s="16" t="s">
        <v>373</v>
      </c>
      <c r="B1016" s="16" t="s">
        <v>362</v>
      </c>
      <c r="C1016" s="16">
        <v>1</v>
      </c>
      <c r="D1016" s="16" t="s">
        <v>888</v>
      </c>
      <c r="E1016" s="16">
        <v>5</v>
      </c>
      <c r="F1016">
        <f t="shared" si="87"/>
        <v>0</v>
      </c>
    </row>
    <row r="1017" spans="1:23" x14ac:dyDescent="0.2">
      <c r="A1017" s="16" t="s">
        <v>373</v>
      </c>
      <c r="B1017" s="16" t="s">
        <v>362</v>
      </c>
      <c r="C1017" s="16">
        <v>1</v>
      </c>
      <c r="D1017" s="16" t="s">
        <v>887</v>
      </c>
      <c r="E1017" s="16">
        <v>6</v>
      </c>
      <c r="F1017">
        <f t="shared" si="87"/>
        <v>0</v>
      </c>
    </row>
    <row r="1018" spans="1:23" x14ac:dyDescent="0.2">
      <c r="A1018" s="16" t="s">
        <v>373</v>
      </c>
      <c r="B1018" s="16" t="s">
        <v>362</v>
      </c>
      <c r="C1018" s="16">
        <v>1</v>
      </c>
      <c r="D1018" s="16" t="s">
        <v>888</v>
      </c>
      <c r="E1018" s="16">
        <v>7</v>
      </c>
      <c r="F1018">
        <f t="shared" si="87"/>
        <v>0</v>
      </c>
    </row>
    <row r="1019" spans="1:23" x14ac:dyDescent="0.2">
      <c r="A1019" s="16" t="s">
        <v>373</v>
      </c>
      <c r="B1019" s="16" t="s">
        <v>362</v>
      </c>
      <c r="C1019" s="16">
        <v>1</v>
      </c>
      <c r="D1019" s="16" t="s">
        <v>888</v>
      </c>
      <c r="E1019" s="16">
        <v>8</v>
      </c>
      <c r="F1019">
        <f t="shared" si="87"/>
        <v>0</v>
      </c>
    </row>
    <row r="1020" spans="1:23" x14ac:dyDescent="0.2">
      <c r="A1020" s="16" t="s">
        <v>373</v>
      </c>
      <c r="B1020" s="16" t="s">
        <v>362</v>
      </c>
      <c r="C1020" s="16">
        <v>1</v>
      </c>
      <c r="D1020" s="16" t="s">
        <v>888</v>
      </c>
      <c r="E1020" s="16">
        <v>9</v>
      </c>
      <c r="F1020">
        <f t="shared" si="87"/>
        <v>1</v>
      </c>
      <c r="K1020" t="s">
        <v>1252</v>
      </c>
    </row>
    <row r="1021" spans="1:23" x14ac:dyDescent="0.2">
      <c r="A1021" s="16" t="s">
        <v>373</v>
      </c>
      <c r="B1021" s="16" t="s">
        <v>362</v>
      </c>
      <c r="C1021" s="16">
        <v>1</v>
      </c>
      <c r="D1021" s="16" t="s">
        <v>888</v>
      </c>
      <c r="E1021" s="16">
        <v>10</v>
      </c>
      <c r="F1021">
        <f t="shared" si="87"/>
        <v>1</v>
      </c>
      <c r="W1021" s="14" t="s">
        <v>1252</v>
      </c>
    </row>
    <row r="1022" spans="1:23" x14ac:dyDescent="0.2">
      <c r="A1022" s="16" t="s">
        <v>373</v>
      </c>
      <c r="B1022" s="16" t="s">
        <v>362</v>
      </c>
      <c r="C1022" s="16">
        <v>1</v>
      </c>
      <c r="D1022" s="16" t="s">
        <v>888</v>
      </c>
      <c r="E1022" s="16">
        <v>11</v>
      </c>
      <c r="F1022">
        <f t="shared" si="87"/>
        <v>1</v>
      </c>
      <c r="K1022" t="s">
        <v>1252</v>
      </c>
    </row>
    <row r="1023" spans="1:23" x14ac:dyDescent="0.2">
      <c r="A1023" s="16" t="s">
        <v>373</v>
      </c>
      <c r="B1023" s="16" t="s">
        <v>362</v>
      </c>
      <c r="C1023" s="16">
        <v>1</v>
      </c>
      <c r="D1023" s="16" t="s">
        <v>889</v>
      </c>
      <c r="E1023" s="16">
        <v>12</v>
      </c>
      <c r="F1023">
        <f t="shared" si="87"/>
        <v>0</v>
      </c>
    </row>
    <row r="1024" spans="1:23" x14ac:dyDescent="0.2">
      <c r="A1024" s="16" t="s">
        <v>373</v>
      </c>
      <c r="B1024" s="16" t="s">
        <v>362</v>
      </c>
      <c r="C1024" s="16">
        <v>1</v>
      </c>
      <c r="D1024" s="16" t="s">
        <v>888</v>
      </c>
      <c r="E1024" s="16">
        <v>13</v>
      </c>
      <c r="F1024">
        <f t="shared" si="87"/>
        <v>1</v>
      </c>
      <c r="K1024" t="s">
        <v>1252</v>
      </c>
    </row>
    <row r="1025" spans="1:33" x14ac:dyDescent="0.2">
      <c r="A1025" s="16"/>
      <c r="B1025" s="16"/>
      <c r="C1025" s="16"/>
      <c r="D1025" s="16"/>
      <c r="E1025" s="16"/>
      <c r="F1025">
        <f xml:space="preserve"> COUNTA(G1025:AK1025)</f>
        <v>0</v>
      </c>
    </row>
    <row r="1026" spans="1:33" x14ac:dyDescent="0.2">
      <c r="A1026" s="16" t="s">
        <v>647</v>
      </c>
      <c r="B1026" s="16" t="s">
        <v>694</v>
      </c>
      <c r="C1026" s="16">
        <v>2</v>
      </c>
      <c r="D1026" s="16">
        <v>1</v>
      </c>
      <c r="E1026" s="16"/>
      <c r="F1026">
        <f xml:space="preserve"> COUNTA(G1026:AK1026)</f>
        <v>0</v>
      </c>
    </row>
    <row r="1027" spans="1:33" x14ac:dyDescent="0.2">
      <c r="A1027" s="16" t="s">
        <v>647</v>
      </c>
      <c r="B1027" s="16" t="s">
        <v>694</v>
      </c>
      <c r="C1027" s="16">
        <v>1</v>
      </c>
      <c r="D1027" s="16" t="s">
        <v>887</v>
      </c>
      <c r="E1027" s="16">
        <v>1</v>
      </c>
      <c r="F1027">
        <f t="shared" ref="F1027:F1040" si="88" xml:space="preserve"> COUNTA(G1027:AK1027)</f>
        <v>0</v>
      </c>
    </row>
    <row r="1028" spans="1:33" x14ac:dyDescent="0.2">
      <c r="A1028" s="16" t="s">
        <v>647</v>
      </c>
      <c r="B1028" s="16" t="s">
        <v>694</v>
      </c>
      <c r="C1028" s="16">
        <v>1</v>
      </c>
      <c r="D1028" s="16" t="s">
        <v>887</v>
      </c>
      <c r="E1028" s="16">
        <v>2</v>
      </c>
      <c r="F1028">
        <f t="shared" si="88"/>
        <v>1</v>
      </c>
      <c r="AG1028" t="s">
        <v>1252</v>
      </c>
    </row>
    <row r="1029" spans="1:33" x14ac:dyDescent="0.2">
      <c r="A1029" s="16" t="s">
        <v>647</v>
      </c>
      <c r="B1029" s="16" t="s">
        <v>694</v>
      </c>
      <c r="C1029" s="16">
        <v>1</v>
      </c>
      <c r="D1029" s="16" t="s">
        <v>887</v>
      </c>
      <c r="E1029" s="16">
        <v>3</v>
      </c>
      <c r="F1029">
        <f t="shared" si="88"/>
        <v>1</v>
      </c>
      <c r="AG1029" t="s">
        <v>1252</v>
      </c>
    </row>
    <row r="1030" spans="1:33" x14ac:dyDescent="0.2">
      <c r="A1030" s="16" t="s">
        <v>647</v>
      </c>
      <c r="B1030" s="16" t="s">
        <v>694</v>
      </c>
      <c r="C1030" s="16">
        <v>1</v>
      </c>
      <c r="D1030" s="16" t="s">
        <v>887</v>
      </c>
      <c r="E1030" s="16">
        <v>4</v>
      </c>
      <c r="F1030">
        <f t="shared" si="88"/>
        <v>1</v>
      </c>
      <c r="AG1030" t="s">
        <v>1252</v>
      </c>
    </row>
    <row r="1031" spans="1:33" x14ac:dyDescent="0.2">
      <c r="A1031" s="16" t="s">
        <v>647</v>
      </c>
      <c r="B1031" s="16" t="s">
        <v>694</v>
      </c>
      <c r="C1031" s="16">
        <v>1</v>
      </c>
      <c r="D1031" s="16" t="s">
        <v>887</v>
      </c>
      <c r="E1031" s="16">
        <v>5</v>
      </c>
      <c r="F1031">
        <f t="shared" si="88"/>
        <v>0</v>
      </c>
    </row>
    <row r="1032" spans="1:33" x14ac:dyDescent="0.2">
      <c r="A1032" s="16" t="s">
        <v>647</v>
      </c>
      <c r="B1032" s="16" t="s">
        <v>694</v>
      </c>
      <c r="C1032" s="16">
        <v>2</v>
      </c>
      <c r="D1032" s="16" t="s">
        <v>887</v>
      </c>
      <c r="E1032" s="16">
        <v>6</v>
      </c>
      <c r="F1032">
        <f t="shared" si="88"/>
        <v>1</v>
      </c>
      <c r="AG1032" t="s">
        <v>1252</v>
      </c>
    </row>
    <row r="1033" spans="1:33" x14ac:dyDescent="0.2">
      <c r="A1033" s="16" t="s">
        <v>647</v>
      </c>
      <c r="B1033" s="16" t="s">
        <v>694</v>
      </c>
      <c r="C1033" s="16">
        <v>2</v>
      </c>
      <c r="D1033" s="16" t="s">
        <v>888</v>
      </c>
      <c r="E1033" s="16">
        <v>7</v>
      </c>
      <c r="F1033">
        <f t="shared" si="88"/>
        <v>0</v>
      </c>
    </row>
    <row r="1034" spans="1:33" x14ac:dyDescent="0.2">
      <c r="A1034" s="16" t="s">
        <v>647</v>
      </c>
      <c r="B1034" s="16" t="s">
        <v>694</v>
      </c>
      <c r="C1034" s="16">
        <v>3</v>
      </c>
      <c r="D1034" s="16" t="s">
        <v>887</v>
      </c>
      <c r="E1034" s="16">
        <v>8</v>
      </c>
      <c r="F1034">
        <f t="shared" si="88"/>
        <v>0</v>
      </c>
    </row>
    <row r="1035" spans="1:33" x14ac:dyDescent="0.2">
      <c r="A1035" s="16" t="s">
        <v>647</v>
      </c>
      <c r="B1035" s="16" t="s">
        <v>694</v>
      </c>
      <c r="C1035" s="16">
        <v>3</v>
      </c>
      <c r="D1035" s="16" t="s">
        <v>887</v>
      </c>
      <c r="E1035" s="16">
        <v>9</v>
      </c>
      <c r="F1035">
        <f t="shared" si="88"/>
        <v>0</v>
      </c>
    </row>
    <row r="1036" spans="1:33" x14ac:dyDescent="0.2">
      <c r="A1036" s="16" t="s">
        <v>647</v>
      </c>
      <c r="B1036" s="16" t="s">
        <v>694</v>
      </c>
      <c r="C1036" s="16">
        <v>3</v>
      </c>
      <c r="D1036" s="16" t="s">
        <v>887</v>
      </c>
      <c r="E1036" s="16">
        <v>10</v>
      </c>
      <c r="F1036">
        <f t="shared" si="88"/>
        <v>0</v>
      </c>
    </row>
    <row r="1037" spans="1:33" x14ac:dyDescent="0.2">
      <c r="A1037" s="16" t="s">
        <v>647</v>
      </c>
      <c r="B1037" s="16" t="s">
        <v>694</v>
      </c>
      <c r="C1037" s="16">
        <v>3</v>
      </c>
      <c r="D1037" s="16" t="s">
        <v>888</v>
      </c>
      <c r="E1037" s="16">
        <v>11</v>
      </c>
      <c r="F1037">
        <f t="shared" si="88"/>
        <v>0</v>
      </c>
    </row>
    <row r="1038" spans="1:33" x14ac:dyDescent="0.2">
      <c r="A1038" s="16" t="s">
        <v>647</v>
      </c>
      <c r="B1038" s="16" t="s">
        <v>694</v>
      </c>
      <c r="C1038" s="16">
        <v>3</v>
      </c>
      <c r="D1038" s="16" t="s">
        <v>887</v>
      </c>
      <c r="E1038" s="16">
        <v>12</v>
      </c>
      <c r="F1038">
        <f t="shared" si="88"/>
        <v>0</v>
      </c>
    </row>
    <row r="1039" spans="1:33" x14ac:dyDescent="0.2">
      <c r="A1039" s="16" t="s">
        <v>647</v>
      </c>
      <c r="B1039" s="16" t="s">
        <v>694</v>
      </c>
      <c r="C1039" s="16">
        <v>3</v>
      </c>
      <c r="D1039" s="16" t="s">
        <v>887</v>
      </c>
      <c r="E1039" s="16">
        <v>13</v>
      </c>
      <c r="F1039">
        <f t="shared" si="88"/>
        <v>0</v>
      </c>
    </row>
    <row r="1040" spans="1:33" x14ac:dyDescent="0.2">
      <c r="A1040" s="16" t="s">
        <v>647</v>
      </c>
      <c r="B1040" s="16" t="s">
        <v>694</v>
      </c>
      <c r="C1040" s="16">
        <v>3</v>
      </c>
      <c r="D1040" s="16" t="s">
        <v>888</v>
      </c>
      <c r="E1040" s="16">
        <v>14</v>
      </c>
      <c r="F1040">
        <f t="shared" si="88"/>
        <v>0</v>
      </c>
    </row>
    <row r="1041" spans="1:33" x14ac:dyDescent="0.2">
      <c r="A1041" s="16"/>
      <c r="B1041" s="16"/>
      <c r="C1041" s="16"/>
      <c r="D1041" s="16"/>
      <c r="E1041" s="16"/>
      <c r="F1041">
        <f xml:space="preserve"> COUNTA(G1041:AK1041)</f>
        <v>0</v>
      </c>
    </row>
    <row r="1042" spans="1:33" x14ac:dyDescent="0.2">
      <c r="A1042" s="16" t="s">
        <v>647</v>
      </c>
      <c r="B1042" s="16" t="s">
        <v>709</v>
      </c>
      <c r="C1042" s="16">
        <v>0</v>
      </c>
      <c r="D1042" s="16">
        <v>2</v>
      </c>
      <c r="E1042" s="16"/>
      <c r="F1042">
        <f xml:space="preserve"> COUNTA(G1042:AK1042)</f>
        <v>0</v>
      </c>
    </row>
    <row r="1043" spans="1:33" x14ac:dyDescent="0.2">
      <c r="A1043" s="16" t="s">
        <v>647</v>
      </c>
      <c r="B1043" s="16" t="s">
        <v>709</v>
      </c>
      <c r="C1043" s="16">
        <v>2</v>
      </c>
      <c r="D1043" s="16" t="s">
        <v>887</v>
      </c>
      <c r="E1043" s="16">
        <v>1</v>
      </c>
      <c r="F1043">
        <f t="shared" ref="F1043:F1067" si="89" xml:space="preserve"> COUNTA(G1043:AK1043)</f>
        <v>0</v>
      </c>
    </row>
    <row r="1044" spans="1:33" x14ac:dyDescent="0.2">
      <c r="A1044" s="16" t="s">
        <v>647</v>
      </c>
      <c r="B1044" s="16" t="s">
        <v>709</v>
      </c>
      <c r="C1044" s="16">
        <v>2</v>
      </c>
      <c r="D1044" s="16" t="s">
        <v>888</v>
      </c>
      <c r="E1044" s="16">
        <v>2</v>
      </c>
      <c r="F1044">
        <f t="shared" si="89"/>
        <v>1</v>
      </c>
      <c r="AG1044" t="s">
        <v>1252</v>
      </c>
    </row>
    <row r="1045" spans="1:33" x14ac:dyDescent="0.2">
      <c r="A1045" s="16" t="s">
        <v>647</v>
      </c>
      <c r="B1045" s="16" t="s">
        <v>709</v>
      </c>
      <c r="C1045" s="16">
        <v>2</v>
      </c>
      <c r="D1045" s="16" t="s">
        <v>888</v>
      </c>
      <c r="E1045" s="16">
        <v>3</v>
      </c>
      <c r="F1045">
        <f t="shared" si="89"/>
        <v>1</v>
      </c>
      <c r="AG1045" t="s">
        <v>1252</v>
      </c>
    </row>
    <row r="1046" spans="1:33" x14ac:dyDescent="0.2">
      <c r="A1046" s="16" t="s">
        <v>647</v>
      </c>
      <c r="B1046" s="16" t="s">
        <v>709</v>
      </c>
      <c r="C1046" s="16">
        <v>2</v>
      </c>
      <c r="D1046" s="16" t="s">
        <v>888</v>
      </c>
      <c r="E1046" s="16">
        <v>4</v>
      </c>
      <c r="F1046">
        <f t="shared" si="89"/>
        <v>0</v>
      </c>
    </row>
    <row r="1047" spans="1:33" x14ac:dyDescent="0.2">
      <c r="A1047" s="16" t="s">
        <v>647</v>
      </c>
      <c r="B1047" s="16" t="s">
        <v>709</v>
      </c>
      <c r="C1047" s="16">
        <v>2</v>
      </c>
      <c r="D1047" s="16" t="s">
        <v>888</v>
      </c>
      <c r="E1047" s="16">
        <v>5</v>
      </c>
      <c r="F1047">
        <f t="shared" si="89"/>
        <v>0</v>
      </c>
    </row>
    <row r="1048" spans="1:33" x14ac:dyDescent="0.2">
      <c r="A1048" s="16" t="s">
        <v>647</v>
      </c>
      <c r="B1048" s="16" t="s">
        <v>709</v>
      </c>
      <c r="C1048" s="16">
        <v>2</v>
      </c>
      <c r="D1048" s="16" t="s">
        <v>888</v>
      </c>
      <c r="E1048" s="16">
        <v>6</v>
      </c>
      <c r="F1048">
        <f t="shared" si="89"/>
        <v>0</v>
      </c>
    </row>
    <row r="1049" spans="1:33" x14ac:dyDescent="0.2">
      <c r="A1049" s="16" t="s">
        <v>647</v>
      </c>
      <c r="B1049" s="16" t="s">
        <v>709</v>
      </c>
      <c r="C1049" s="16">
        <v>2</v>
      </c>
      <c r="D1049" s="16" t="s">
        <v>887</v>
      </c>
      <c r="E1049" s="16">
        <v>7</v>
      </c>
      <c r="F1049">
        <f t="shared" si="89"/>
        <v>0</v>
      </c>
    </row>
    <row r="1050" spans="1:33" x14ac:dyDescent="0.2">
      <c r="A1050" s="16" t="s">
        <v>647</v>
      </c>
      <c r="B1050" s="16" t="s">
        <v>709</v>
      </c>
      <c r="C1050" s="16">
        <v>2</v>
      </c>
      <c r="D1050" s="16" t="s">
        <v>887</v>
      </c>
      <c r="E1050" s="16">
        <v>8</v>
      </c>
      <c r="F1050">
        <f t="shared" si="89"/>
        <v>0</v>
      </c>
    </row>
    <row r="1051" spans="1:33" x14ac:dyDescent="0.2">
      <c r="A1051" s="16" t="s">
        <v>647</v>
      </c>
      <c r="B1051" s="16" t="s">
        <v>709</v>
      </c>
      <c r="C1051" s="16">
        <v>2</v>
      </c>
      <c r="D1051" s="16" t="s">
        <v>887</v>
      </c>
      <c r="E1051" s="16">
        <v>9</v>
      </c>
      <c r="F1051">
        <f t="shared" si="89"/>
        <v>0</v>
      </c>
    </row>
    <row r="1052" spans="1:33" x14ac:dyDescent="0.2">
      <c r="A1052" s="16" t="s">
        <v>647</v>
      </c>
      <c r="B1052" s="16" t="s">
        <v>709</v>
      </c>
      <c r="C1052" s="16">
        <v>3</v>
      </c>
      <c r="D1052" s="16" t="s">
        <v>888</v>
      </c>
      <c r="E1052" s="16">
        <v>10</v>
      </c>
      <c r="F1052">
        <f t="shared" si="89"/>
        <v>0</v>
      </c>
    </row>
    <row r="1053" spans="1:33" x14ac:dyDescent="0.2">
      <c r="A1053" s="16" t="s">
        <v>647</v>
      </c>
      <c r="B1053" s="16" t="s">
        <v>709</v>
      </c>
      <c r="C1053" s="16">
        <v>3</v>
      </c>
      <c r="D1053" s="16" t="s">
        <v>888</v>
      </c>
      <c r="E1053" s="16">
        <v>11</v>
      </c>
      <c r="F1053">
        <f t="shared" si="89"/>
        <v>0</v>
      </c>
    </row>
    <row r="1054" spans="1:33" x14ac:dyDescent="0.2">
      <c r="A1054" s="16" t="s">
        <v>647</v>
      </c>
      <c r="B1054" s="16" t="s">
        <v>709</v>
      </c>
      <c r="C1054" s="16">
        <v>3</v>
      </c>
      <c r="D1054" s="16" t="s">
        <v>887</v>
      </c>
      <c r="E1054" s="16">
        <v>12</v>
      </c>
      <c r="F1054">
        <f t="shared" si="89"/>
        <v>0</v>
      </c>
    </row>
    <row r="1055" spans="1:33" x14ac:dyDescent="0.2">
      <c r="A1055" s="16" t="s">
        <v>647</v>
      </c>
      <c r="B1055" s="16" t="s">
        <v>709</v>
      </c>
      <c r="C1055" s="16">
        <v>3</v>
      </c>
      <c r="D1055" s="16" t="s">
        <v>888</v>
      </c>
      <c r="E1055" s="16">
        <v>13</v>
      </c>
      <c r="F1055">
        <f t="shared" si="89"/>
        <v>1</v>
      </c>
      <c r="AG1055" t="s">
        <v>1252</v>
      </c>
    </row>
    <row r="1056" spans="1:33" x14ac:dyDescent="0.2">
      <c r="A1056" s="16" t="s">
        <v>647</v>
      </c>
      <c r="B1056" s="16" t="s">
        <v>709</v>
      </c>
      <c r="C1056" s="16">
        <v>3</v>
      </c>
      <c r="D1056" s="16" t="s">
        <v>888</v>
      </c>
      <c r="E1056" s="16">
        <v>14</v>
      </c>
      <c r="F1056">
        <f t="shared" si="89"/>
        <v>0</v>
      </c>
    </row>
    <row r="1057" spans="1:6" x14ac:dyDescent="0.2">
      <c r="A1057" s="16" t="s">
        <v>647</v>
      </c>
      <c r="B1057" s="16" t="s">
        <v>709</v>
      </c>
      <c r="C1057" s="16">
        <v>3</v>
      </c>
      <c r="D1057" s="16" t="s">
        <v>888</v>
      </c>
      <c r="E1057" s="16">
        <v>15</v>
      </c>
      <c r="F1057">
        <f t="shared" si="89"/>
        <v>0</v>
      </c>
    </row>
    <row r="1058" spans="1:6" x14ac:dyDescent="0.2">
      <c r="A1058" s="16" t="s">
        <v>647</v>
      </c>
      <c r="B1058" s="16" t="s">
        <v>709</v>
      </c>
      <c r="C1058" s="16">
        <v>3</v>
      </c>
      <c r="D1058" s="16" t="s">
        <v>888</v>
      </c>
      <c r="E1058" s="16">
        <v>16</v>
      </c>
      <c r="F1058">
        <f t="shared" si="89"/>
        <v>0</v>
      </c>
    </row>
    <row r="1059" spans="1:6" x14ac:dyDescent="0.2">
      <c r="A1059" s="16" t="s">
        <v>647</v>
      </c>
      <c r="B1059" s="16" t="s">
        <v>709</v>
      </c>
      <c r="C1059" s="16">
        <v>3</v>
      </c>
      <c r="D1059" s="16" t="s">
        <v>888</v>
      </c>
      <c r="E1059" s="16">
        <v>17</v>
      </c>
      <c r="F1059">
        <f t="shared" si="89"/>
        <v>0</v>
      </c>
    </row>
    <row r="1060" spans="1:6" x14ac:dyDescent="0.2">
      <c r="A1060" s="16" t="s">
        <v>647</v>
      </c>
      <c r="B1060" s="16" t="s">
        <v>709</v>
      </c>
      <c r="C1060" s="16">
        <v>3</v>
      </c>
      <c r="D1060" s="16" t="s">
        <v>888</v>
      </c>
      <c r="E1060" s="16">
        <v>18</v>
      </c>
      <c r="F1060">
        <f t="shared" si="89"/>
        <v>0</v>
      </c>
    </row>
    <row r="1061" spans="1:6" x14ac:dyDescent="0.2">
      <c r="A1061" s="16" t="s">
        <v>647</v>
      </c>
      <c r="B1061" s="16" t="s">
        <v>709</v>
      </c>
      <c r="C1061" s="16">
        <v>3</v>
      </c>
      <c r="D1061" s="16" t="s">
        <v>889</v>
      </c>
      <c r="E1061" s="16">
        <v>19</v>
      </c>
      <c r="F1061">
        <f t="shared" si="89"/>
        <v>0</v>
      </c>
    </row>
    <row r="1062" spans="1:6" x14ac:dyDescent="0.2">
      <c r="A1062" s="16" t="s">
        <v>647</v>
      </c>
      <c r="B1062" s="16" t="s">
        <v>709</v>
      </c>
      <c r="C1062" s="16">
        <v>3</v>
      </c>
      <c r="D1062" s="16" t="s">
        <v>887</v>
      </c>
      <c r="E1062" s="16">
        <v>20</v>
      </c>
      <c r="F1062">
        <f t="shared" si="89"/>
        <v>0</v>
      </c>
    </row>
    <row r="1063" spans="1:6" x14ac:dyDescent="0.2">
      <c r="A1063" s="16" t="s">
        <v>647</v>
      </c>
      <c r="B1063" s="16" t="s">
        <v>709</v>
      </c>
      <c r="C1063" s="16">
        <v>3</v>
      </c>
      <c r="D1063" s="16" t="s">
        <v>888</v>
      </c>
      <c r="E1063" s="16">
        <v>21</v>
      </c>
      <c r="F1063">
        <f t="shared" si="89"/>
        <v>0</v>
      </c>
    </row>
    <row r="1064" spans="1:6" x14ac:dyDescent="0.2">
      <c r="A1064" s="16" t="s">
        <v>647</v>
      </c>
      <c r="B1064" s="16" t="s">
        <v>709</v>
      </c>
      <c r="C1064" s="16">
        <v>3</v>
      </c>
      <c r="D1064" s="16" t="s">
        <v>888</v>
      </c>
      <c r="E1064" s="16">
        <v>22</v>
      </c>
      <c r="F1064">
        <f t="shared" si="89"/>
        <v>0</v>
      </c>
    </row>
    <row r="1065" spans="1:6" x14ac:dyDescent="0.2">
      <c r="A1065" s="16" t="s">
        <v>647</v>
      </c>
      <c r="B1065" s="16" t="s">
        <v>709</v>
      </c>
      <c r="C1065" s="16">
        <v>3</v>
      </c>
      <c r="D1065" s="16" t="s">
        <v>888</v>
      </c>
      <c r="E1065" s="16">
        <v>23</v>
      </c>
      <c r="F1065">
        <f t="shared" si="89"/>
        <v>0</v>
      </c>
    </row>
    <row r="1066" spans="1:6" x14ac:dyDescent="0.2">
      <c r="A1066" s="16" t="s">
        <v>647</v>
      </c>
      <c r="B1066" s="16" t="s">
        <v>709</v>
      </c>
      <c r="C1066" s="16">
        <v>3</v>
      </c>
      <c r="D1066" s="16" t="s">
        <v>888</v>
      </c>
      <c r="E1066" s="16">
        <v>24</v>
      </c>
      <c r="F1066">
        <f t="shared" si="89"/>
        <v>0</v>
      </c>
    </row>
    <row r="1067" spans="1:6" x14ac:dyDescent="0.2">
      <c r="A1067" s="16" t="s">
        <v>647</v>
      </c>
      <c r="B1067" s="16" t="s">
        <v>709</v>
      </c>
      <c r="C1067" s="16">
        <v>3</v>
      </c>
      <c r="D1067" s="16" t="s">
        <v>888</v>
      </c>
      <c r="E1067" s="16">
        <v>25</v>
      </c>
      <c r="F1067">
        <f t="shared" si="89"/>
        <v>0</v>
      </c>
    </row>
    <row r="1068" spans="1:6" x14ac:dyDescent="0.2">
      <c r="A1068" s="16"/>
      <c r="B1068" s="16"/>
      <c r="C1068" s="16"/>
      <c r="D1068" s="14"/>
      <c r="E1068" s="16"/>
      <c r="F1068">
        <f t="shared" ref="F1068:F1075" si="90" xml:space="preserve"> COUNTA(G1068:AK1068)</f>
        <v>0</v>
      </c>
    </row>
    <row r="1069" spans="1:6" x14ac:dyDescent="0.2">
      <c r="A1069" s="16" t="s">
        <v>647</v>
      </c>
      <c r="B1069" s="16" t="s">
        <v>743</v>
      </c>
      <c r="C1069" s="16">
        <v>0</v>
      </c>
      <c r="D1069" s="14">
        <v>2</v>
      </c>
      <c r="E1069" s="16"/>
      <c r="F1069">
        <f t="shared" si="90"/>
        <v>0</v>
      </c>
    </row>
    <row r="1070" spans="1:6" x14ac:dyDescent="0.2">
      <c r="A1070" s="16" t="s">
        <v>647</v>
      </c>
      <c r="B1070" s="16" t="s">
        <v>743</v>
      </c>
      <c r="C1070" s="16">
        <v>2</v>
      </c>
      <c r="D1070" s="16" t="s">
        <v>887</v>
      </c>
      <c r="E1070" s="16">
        <v>1</v>
      </c>
      <c r="F1070">
        <f t="shared" si="90"/>
        <v>0</v>
      </c>
    </row>
    <row r="1071" spans="1:6" x14ac:dyDescent="0.2">
      <c r="A1071" s="16" t="s">
        <v>647</v>
      </c>
      <c r="B1071" s="16" t="s">
        <v>743</v>
      </c>
      <c r="C1071" s="16">
        <v>2</v>
      </c>
      <c r="D1071" s="16" t="s">
        <v>888</v>
      </c>
      <c r="E1071" s="16">
        <v>2</v>
      </c>
      <c r="F1071">
        <f t="shared" si="90"/>
        <v>0</v>
      </c>
    </row>
    <row r="1072" spans="1:6" x14ac:dyDescent="0.2">
      <c r="A1072" s="16" t="s">
        <v>647</v>
      </c>
      <c r="B1072" s="16" t="s">
        <v>743</v>
      </c>
      <c r="C1072" s="16">
        <v>2</v>
      </c>
      <c r="D1072" s="16" t="s">
        <v>887</v>
      </c>
      <c r="E1072" s="16">
        <v>3</v>
      </c>
      <c r="F1072">
        <f t="shared" si="90"/>
        <v>0</v>
      </c>
    </row>
    <row r="1073" spans="1:33" x14ac:dyDescent="0.2">
      <c r="A1073" s="16" t="s">
        <v>647</v>
      </c>
      <c r="B1073" s="16" t="s">
        <v>743</v>
      </c>
      <c r="C1073" s="16">
        <v>2</v>
      </c>
      <c r="D1073" s="16" t="s">
        <v>888</v>
      </c>
      <c r="E1073" s="16">
        <v>4</v>
      </c>
      <c r="F1073">
        <f t="shared" si="90"/>
        <v>0</v>
      </c>
    </row>
    <row r="1074" spans="1:33" x14ac:dyDescent="0.2">
      <c r="A1074" s="16"/>
      <c r="B1074" s="16"/>
      <c r="C1074" s="16"/>
      <c r="D1074" s="16"/>
      <c r="E1074" s="16"/>
      <c r="F1074">
        <f t="shared" si="90"/>
        <v>0</v>
      </c>
    </row>
    <row r="1075" spans="1:33" x14ac:dyDescent="0.2">
      <c r="A1075" s="16" t="s">
        <v>647</v>
      </c>
      <c r="B1075" s="16" t="s">
        <v>426</v>
      </c>
      <c r="C1075" s="16">
        <v>1</v>
      </c>
      <c r="D1075" s="16">
        <v>3</v>
      </c>
      <c r="E1075" s="16"/>
      <c r="F1075">
        <f t="shared" si="90"/>
        <v>0</v>
      </c>
    </row>
    <row r="1076" spans="1:33" x14ac:dyDescent="0.2">
      <c r="A1076" s="16" t="s">
        <v>647</v>
      </c>
      <c r="B1076" s="16" t="s">
        <v>426</v>
      </c>
      <c r="C1076" s="16">
        <v>1</v>
      </c>
      <c r="D1076" s="16" t="s">
        <v>887</v>
      </c>
      <c r="E1076" s="16">
        <v>1</v>
      </c>
      <c r="F1076">
        <f t="shared" ref="F1076:F1086" si="91" xml:space="preserve"> COUNTA(G1076:AK1076)</f>
        <v>1</v>
      </c>
      <c r="AG1076" t="s">
        <v>1252</v>
      </c>
    </row>
    <row r="1077" spans="1:33" x14ac:dyDescent="0.2">
      <c r="A1077" s="16" t="s">
        <v>647</v>
      </c>
      <c r="B1077" s="16" t="s">
        <v>426</v>
      </c>
      <c r="C1077" s="16">
        <v>1</v>
      </c>
      <c r="D1077" s="16" t="s">
        <v>887</v>
      </c>
      <c r="E1077" s="16">
        <v>2</v>
      </c>
      <c r="F1077">
        <f t="shared" si="91"/>
        <v>0</v>
      </c>
    </row>
    <row r="1078" spans="1:33" x14ac:dyDescent="0.2">
      <c r="A1078" s="16" t="s">
        <v>647</v>
      </c>
      <c r="B1078" s="16" t="s">
        <v>426</v>
      </c>
      <c r="C1078" s="16">
        <v>1</v>
      </c>
      <c r="D1078" s="16" t="s">
        <v>888</v>
      </c>
      <c r="E1078" s="16">
        <v>3</v>
      </c>
      <c r="F1078">
        <f t="shared" si="91"/>
        <v>0</v>
      </c>
    </row>
    <row r="1079" spans="1:33" x14ac:dyDescent="0.2">
      <c r="A1079" s="16" t="s">
        <v>647</v>
      </c>
      <c r="B1079" s="16" t="s">
        <v>426</v>
      </c>
      <c r="C1079" s="16">
        <v>2</v>
      </c>
      <c r="D1079" s="16" t="s">
        <v>887</v>
      </c>
      <c r="E1079" s="16">
        <v>4</v>
      </c>
      <c r="F1079">
        <f t="shared" si="91"/>
        <v>1</v>
      </c>
      <c r="AG1079" t="s">
        <v>1252</v>
      </c>
    </row>
    <row r="1080" spans="1:33" x14ac:dyDescent="0.2">
      <c r="A1080" s="16" t="s">
        <v>647</v>
      </c>
      <c r="B1080" s="16" t="s">
        <v>426</v>
      </c>
      <c r="C1080" s="16">
        <v>2</v>
      </c>
      <c r="D1080" s="16" t="s">
        <v>887</v>
      </c>
      <c r="E1080" s="16">
        <v>5</v>
      </c>
      <c r="F1080">
        <f t="shared" si="91"/>
        <v>2</v>
      </c>
      <c r="W1080" s="14" t="s">
        <v>1252</v>
      </c>
      <c r="AG1080" t="s">
        <v>1252</v>
      </c>
    </row>
    <row r="1081" spans="1:33" x14ac:dyDescent="0.2">
      <c r="A1081" s="16" t="s">
        <v>647</v>
      </c>
      <c r="B1081" s="16" t="s">
        <v>426</v>
      </c>
      <c r="C1081" s="16">
        <v>2</v>
      </c>
      <c r="D1081" s="16" t="s">
        <v>888</v>
      </c>
      <c r="E1081" s="16">
        <v>6</v>
      </c>
      <c r="F1081">
        <f t="shared" si="91"/>
        <v>1</v>
      </c>
      <c r="AG1081" t="s">
        <v>1252</v>
      </c>
    </row>
    <row r="1082" spans="1:33" x14ac:dyDescent="0.2">
      <c r="A1082" s="16" t="s">
        <v>647</v>
      </c>
      <c r="B1082" s="16" t="s">
        <v>426</v>
      </c>
      <c r="C1082" s="16">
        <v>3</v>
      </c>
      <c r="D1082" s="16" t="s">
        <v>888</v>
      </c>
      <c r="E1082" s="16">
        <v>7</v>
      </c>
      <c r="F1082">
        <f t="shared" si="91"/>
        <v>0</v>
      </c>
    </row>
    <row r="1083" spans="1:33" x14ac:dyDescent="0.2">
      <c r="A1083" s="16" t="s">
        <v>647</v>
      </c>
      <c r="B1083" s="16" t="s">
        <v>426</v>
      </c>
      <c r="C1083" s="16">
        <v>3</v>
      </c>
      <c r="D1083" s="16" t="s">
        <v>888</v>
      </c>
      <c r="E1083" s="16">
        <v>8</v>
      </c>
      <c r="F1083">
        <f t="shared" si="91"/>
        <v>0</v>
      </c>
    </row>
    <row r="1084" spans="1:33" x14ac:dyDescent="0.2">
      <c r="A1084" s="16" t="s">
        <v>647</v>
      </c>
      <c r="B1084" s="16" t="s">
        <v>426</v>
      </c>
      <c r="C1084" s="16">
        <v>3</v>
      </c>
      <c r="D1084" s="16" t="s">
        <v>888</v>
      </c>
      <c r="E1084" s="16">
        <v>9</v>
      </c>
      <c r="F1084">
        <f t="shared" si="91"/>
        <v>0</v>
      </c>
    </row>
    <row r="1085" spans="1:33" x14ac:dyDescent="0.2">
      <c r="A1085" s="16" t="s">
        <v>647</v>
      </c>
      <c r="B1085" s="16" t="s">
        <v>426</v>
      </c>
      <c r="C1085" s="16">
        <v>3</v>
      </c>
      <c r="D1085" s="16" t="s">
        <v>888</v>
      </c>
      <c r="E1085" s="16">
        <v>10</v>
      </c>
      <c r="F1085">
        <f t="shared" si="91"/>
        <v>0</v>
      </c>
    </row>
    <row r="1086" spans="1:33" x14ac:dyDescent="0.2">
      <c r="A1086" s="16" t="s">
        <v>647</v>
      </c>
      <c r="B1086" s="16" t="s">
        <v>426</v>
      </c>
      <c r="C1086" s="16">
        <v>3</v>
      </c>
      <c r="D1086" s="16" t="s">
        <v>887</v>
      </c>
      <c r="E1086" s="16">
        <v>11</v>
      </c>
      <c r="F1086">
        <f t="shared" si="91"/>
        <v>0</v>
      </c>
    </row>
    <row r="1087" spans="1:33" x14ac:dyDescent="0.2">
      <c r="A1087" s="16"/>
      <c r="B1087" s="16"/>
      <c r="C1087" s="16"/>
      <c r="D1087" s="16"/>
      <c r="E1087" s="16"/>
      <c r="F1087">
        <f xml:space="preserve"> COUNTA(G1087:AK1087)</f>
        <v>0</v>
      </c>
    </row>
    <row r="1088" spans="1:33" x14ac:dyDescent="0.2">
      <c r="A1088" s="16" t="s">
        <v>647</v>
      </c>
      <c r="B1088" s="16" t="s">
        <v>142</v>
      </c>
      <c r="C1088" s="16">
        <v>3</v>
      </c>
      <c r="D1088" s="16">
        <v>5</v>
      </c>
      <c r="E1088" s="16"/>
      <c r="F1088">
        <f xml:space="preserve"> COUNTA(G1088:AK1088)</f>
        <v>0</v>
      </c>
    </row>
    <row r="1089" spans="1:33" x14ac:dyDescent="0.2">
      <c r="A1089" s="16" t="s">
        <v>647</v>
      </c>
      <c r="B1089" s="16" t="s">
        <v>142</v>
      </c>
      <c r="C1089" s="16">
        <v>1</v>
      </c>
      <c r="D1089" s="16" t="s">
        <v>887</v>
      </c>
      <c r="E1089" s="16">
        <v>1</v>
      </c>
      <c r="F1089">
        <f t="shared" ref="F1089:F1108" si="92" xml:space="preserve"> COUNTA(G1089:AK1089)</f>
        <v>1</v>
      </c>
      <c r="AG1089" t="s">
        <v>1252</v>
      </c>
    </row>
    <row r="1090" spans="1:33" x14ac:dyDescent="0.2">
      <c r="A1090" s="16" t="s">
        <v>647</v>
      </c>
      <c r="B1090" s="16" t="s">
        <v>142</v>
      </c>
      <c r="C1090" s="16">
        <v>1</v>
      </c>
      <c r="D1090" s="16" t="s">
        <v>888</v>
      </c>
      <c r="E1090" s="16">
        <v>2</v>
      </c>
      <c r="F1090">
        <f t="shared" si="92"/>
        <v>1</v>
      </c>
      <c r="AG1090" t="s">
        <v>1252</v>
      </c>
    </row>
    <row r="1091" spans="1:33" x14ac:dyDescent="0.2">
      <c r="A1091" s="16" t="s">
        <v>647</v>
      </c>
      <c r="B1091" s="16" t="s">
        <v>142</v>
      </c>
      <c r="C1091" s="16">
        <v>1</v>
      </c>
      <c r="D1091" s="16" t="s">
        <v>888</v>
      </c>
      <c r="E1091" s="16">
        <v>3</v>
      </c>
      <c r="F1091">
        <f t="shared" si="92"/>
        <v>0</v>
      </c>
    </row>
    <row r="1092" spans="1:33" x14ac:dyDescent="0.2">
      <c r="A1092" s="16" t="s">
        <v>647</v>
      </c>
      <c r="B1092" s="16" t="s">
        <v>142</v>
      </c>
      <c r="C1092" s="16">
        <v>1</v>
      </c>
      <c r="D1092" s="16" t="s">
        <v>887</v>
      </c>
      <c r="E1092" s="16">
        <v>4</v>
      </c>
      <c r="F1092">
        <f t="shared" si="92"/>
        <v>1</v>
      </c>
      <c r="AG1092" t="s">
        <v>1252</v>
      </c>
    </row>
    <row r="1093" spans="1:33" x14ac:dyDescent="0.2">
      <c r="A1093" s="16" t="s">
        <v>647</v>
      </c>
      <c r="B1093" s="16" t="s">
        <v>142</v>
      </c>
      <c r="C1093" s="16">
        <v>1</v>
      </c>
      <c r="D1093" s="16" t="s">
        <v>887</v>
      </c>
      <c r="E1093" s="16">
        <v>5</v>
      </c>
      <c r="F1093">
        <f t="shared" si="92"/>
        <v>1</v>
      </c>
      <c r="AG1093" t="s">
        <v>1252</v>
      </c>
    </row>
    <row r="1094" spans="1:33" x14ac:dyDescent="0.2">
      <c r="A1094" s="16" t="s">
        <v>647</v>
      </c>
      <c r="B1094" s="16" t="s">
        <v>142</v>
      </c>
      <c r="C1094" s="16">
        <v>2</v>
      </c>
      <c r="D1094" s="16" t="s">
        <v>888</v>
      </c>
      <c r="E1094" s="16">
        <v>6</v>
      </c>
      <c r="F1094">
        <f t="shared" si="92"/>
        <v>1</v>
      </c>
      <c r="AG1094" t="s">
        <v>1252</v>
      </c>
    </row>
    <row r="1095" spans="1:33" x14ac:dyDescent="0.2">
      <c r="A1095" s="16" t="s">
        <v>647</v>
      </c>
      <c r="B1095" s="16" t="s">
        <v>142</v>
      </c>
      <c r="C1095" s="16">
        <v>2</v>
      </c>
      <c r="D1095" s="16" t="s">
        <v>888</v>
      </c>
      <c r="E1095" s="16">
        <v>7</v>
      </c>
      <c r="F1095">
        <f t="shared" si="92"/>
        <v>0</v>
      </c>
    </row>
    <row r="1096" spans="1:33" x14ac:dyDescent="0.2">
      <c r="A1096" s="16" t="s">
        <v>647</v>
      </c>
      <c r="B1096" s="16" t="s">
        <v>142</v>
      </c>
      <c r="C1096" s="16">
        <v>2</v>
      </c>
      <c r="D1096" s="16" t="s">
        <v>889</v>
      </c>
      <c r="E1096" s="16">
        <v>8</v>
      </c>
      <c r="F1096">
        <f t="shared" si="92"/>
        <v>0</v>
      </c>
    </row>
    <row r="1097" spans="1:33" x14ac:dyDescent="0.2">
      <c r="A1097" s="16" t="s">
        <v>647</v>
      </c>
      <c r="B1097" s="16" t="s">
        <v>142</v>
      </c>
      <c r="C1097" s="16">
        <v>2</v>
      </c>
      <c r="D1097" s="16" t="s">
        <v>888</v>
      </c>
      <c r="E1097" s="16">
        <v>9</v>
      </c>
      <c r="F1097">
        <f t="shared" si="92"/>
        <v>1</v>
      </c>
      <c r="AG1097" t="s">
        <v>1252</v>
      </c>
    </row>
    <row r="1098" spans="1:33" x14ac:dyDescent="0.2">
      <c r="A1098" s="16" t="s">
        <v>647</v>
      </c>
      <c r="B1098" s="16" t="s">
        <v>142</v>
      </c>
      <c r="C1098" s="16">
        <v>2</v>
      </c>
      <c r="D1098" s="16" t="s">
        <v>887</v>
      </c>
      <c r="E1098" s="16">
        <v>10</v>
      </c>
      <c r="F1098">
        <f t="shared" si="92"/>
        <v>0</v>
      </c>
    </row>
    <row r="1099" spans="1:33" x14ac:dyDescent="0.2">
      <c r="A1099" s="16" t="s">
        <v>647</v>
      </c>
      <c r="B1099" s="16" t="s">
        <v>142</v>
      </c>
      <c r="C1099" s="16">
        <v>2</v>
      </c>
      <c r="D1099" s="16" t="s">
        <v>889</v>
      </c>
      <c r="E1099" s="16">
        <v>11</v>
      </c>
      <c r="F1099">
        <f t="shared" si="92"/>
        <v>0</v>
      </c>
    </row>
    <row r="1100" spans="1:33" x14ac:dyDescent="0.2">
      <c r="A1100" s="16" t="s">
        <v>647</v>
      </c>
      <c r="B1100" s="16" t="s">
        <v>142</v>
      </c>
      <c r="C1100" s="16">
        <v>2</v>
      </c>
      <c r="D1100" s="16" t="s">
        <v>888</v>
      </c>
      <c r="E1100" s="16">
        <v>12</v>
      </c>
      <c r="F1100">
        <f t="shared" si="92"/>
        <v>0</v>
      </c>
    </row>
    <row r="1101" spans="1:33" x14ac:dyDescent="0.2">
      <c r="A1101" s="16" t="s">
        <v>647</v>
      </c>
      <c r="B1101" s="16" t="s">
        <v>142</v>
      </c>
      <c r="C1101" s="16">
        <v>2</v>
      </c>
      <c r="D1101" s="16" t="s">
        <v>887</v>
      </c>
      <c r="E1101" s="16">
        <v>13</v>
      </c>
      <c r="F1101">
        <f t="shared" si="92"/>
        <v>0</v>
      </c>
    </row>
    <row r="1102" spans="1:33" x14ac:dyDescent="0.2">
      <c r="A1102" s="16" t="s">
        <v>647</v>
      </c>
      <c r="B1102" s="16" t="s">
        <v>142</v>
      </c>
      <c r="C1102" s="16">
        <v>2</v>
      </c>
      <c r="D1102" s="16" t="s">
        <v>888</v>
      </c>
      <c r="E1102" s="16">
        <v>14</v>
      </c>
      <c r="F1102">
        <f t="shared" si="92"/>
        <v>0</v>
      </c>
    </row>
    <row r="1103" spans="1:33" x14ac:dyDescent="0.2">
      <c r="A1103" s="16" t="s">
        <v>647</v>
      </c>
      <c r="B1103" s="16" t="s">
        <v>142</v>
      </c>
      <c r="C1103" s="16">
        <v>3</v>
      </c>
      <c r="D1103" s="16" t="s">
        <v>888</v>
      </c>
      <c r="E1103" s="16">
        <v>15</v>
      </c>
      <c r="F1103">
        <f t="shared" si="92"/>
        <v>0</v>
      </c>
    </row>
    <row r="1104" spans="1:33" x14ac:dyDescent="0.2">
      <c r="A1104" s="16" t="s">
        <v>647</v>
      </c>
      <c r="B1104" s="16" t="s">
        <v>142</v>
      </c>
      <c r="C1104" s="16">
        <v>3</v>
      </c>
      <c r="D1104" s="16" t="s">
        <v>888</v>
      </c>
      <c r="E1104" s="16">
        <v>16</v>
      </c>
      <c r="F1104">
        <f t="shared" si="92"/>
        <v>0</v>
      </c>
    </row>
    <row r="1105" spans="1:23" x14ac:dyDescent="0.2">
      <c r="A1105" s="16" t="s">
        <v>647</v>
      </c>
      <c r="B1105" s="16" t="s">
        <v>142</v>
      </c>
      <c r="C1105" s="16">
        <v>3</v>
      </c>
      <c r="D1105" s="16" t="s">
        <v>889</v>
      </c>
      <c r="E1105" s="16">
        <v>17</v>
      </c>
      <c r="F1105">
        <f t="shared" si="92"/>
        <v>0</v>
      </c>
    </row>
    <row r="1106" spans="1:23" x14ac:dyDescent="0.2">
      <c r="A1106" s="16" t="s">
        <v>647</v>
      </c>
      <c r="B1106" s="16" t="s">
        <v>142</v>
      </c>
      <c r="C1106" s="16">
        <v>3</v>
      </c>
      <c r="D1106" s="16" t="s">
        <v>889</v>
      </c>
      <c r="E1106" s="16">
        <v>18</v>
      </c>
      <c r="F1106">
        <f t="shared" si="92"/>
        <v>0</v>
      </c>
    </row>
    <row r="1107" spans="1:23" x14ac:dyDescent="0.2">
      <c r="A1107" s="16" t="s">
        <v>647</v>
      </c>
      <c r="B1107" s="16" t="s">
        <v>142</v>
      </c>
      <c r="C1107" s="16">
        <v>3</v>
      </c>
      <c r="D1107" s="16" t="s">
        <v>887</v>
      </c>
      <c r="E1107" s="16">
        <v>19</v>
      </c>
      <c r="F1107">
        <f t="shared" si="92"/>
        <v>0</v>
      </c>
    </row>
    <row r="1108" spans="1:23" x14ac:dyDescent="0.2">
      <c r="A1108" s="16" t="s">
        <v>647</v>
      </c>
      <c r="B1108" s="16" t="s">
        <v>142</v>
      </c>
      <c r="C1108" s="16">
        <v>3</v>
      </c>
      <c r="D1108" s="16" t="s">
        <v>888</v>
      </c>
      <c r="E1108" s="16">
        <v>20</v>
      </c>
      <c r="F1108">
        <f t="shared" si="92"/>
        <v>0</v>
      </c>
    </row>
    <row r="1109" spans="1:23" x14ac:dyDescent="0.2">
      <c r="A1109" s="16"/>
      <c r="B1109" s="16"/>
      <c r="C1109" s="16"/>
      <c r="D1109" s="16"/>
      <c r="E1109" s="16"/>
      <c r="F1109">
        <f xml:space="preserve"> COUNTA(G1109:AK1109)</f>
        <v>0</v>
      </c>
    </row>
    <row r="1110" spans="1:23" x14ac:dyDescent="0.2">
      <c r="A1110" s="16" t="s">
        <v>647</v>
      </c>
      <c r="B1110" s="16" t="s">
        <v>432</v>
      </c>
      <c r="C1110" s="16">
        <v>0</v>
      </c>
      <c r="D1110" s="16">
        <v>2</v>
      </c>
      <c r="E1110" s="16"/>
      <c r="F1110">
        <f xml:space="preserve"> COUNTA(G1110:AK1110)</f>
        <v>0</v>
      </c>
    </row>
    <row r="1111" spans="1:23" x14ac:dyDescent="0.2">
      <c r="A1111" s="16" t="s">
        <v>647</v>
      </c>
      <c r="B1111" s="16" t="s">
        <v>432</v>
      </c>
      <c r="C1111" s="16">
        <v>2</v>
      </c>
      <c r="D1111" s="16" t="s">
        <v>887</v>
      </c>
      <c r="E1111" s="16">
        <v>1</v>
      </c>
      <c r="F1111">
        <f t="shared" ref="F1111:F1120" si="93" xml:space="preserve"> COUNTA(G1111:AK1111)</f>
        <v>0</v>
      </c>
    </row>
    <row r="1112" spans="1:23" x14ac:dyDescent="0.2">
      <c r="A1112" s="16" t="s">
        <v>647</v>
      </c>
      <c r="B1112" s="16" t="s">
        <v>432</v>
      </c>
      <c r="C1112" s="16">
        <v>2</v>
      </c>
      <c r="D1112" s="16" t="s">
        <v>888</v>
      </c>
      <c r="E1112" s="16">
        <v>2</v>
      </c>
      <c r="F1112">
        <f t="shared" si="93"/>
        <v>1</v>
      </c>
      <c r="W1112" s="14" t="s">
        <v>1252</v>
      </c>
    </row>
    <row r="1113" spans="1:23" x14ac:dyDescent="0.2">
      <c r="A1113" s="16" t="s">
        <v>647</v>
      </c>
      <c r="B1113" s="16" t="s">
        <v>432</v>
      </c>
      <c r="C1113" s="16">
        <v>2</v>
      </c>
      <c r="D1113" s="16" t="s">
        <v>887</v>
      </c>
      <c r="E1113" s="16">
        <v>3</v>
      </c>
      <c r="F1113">
        <f t="shared" si="93"/>
        <v>0</v>
      </c>
    </row>
    <row r="1114" spans="1:23" x14ac:dyDescent="0.2">
      <c r="A1114" s="16" t="s">
        <v>647</v>
      </c>
      <c r="B1114" s="16" t="s">
        <v>432</v>
      </c>
      <c r="C1114" s="16">
        <v>2</v>
      </c>
      <c r="D1114" s="16" t="s">
        <v>888</v>
      </c>
      <c r="E1114" s="16">
        <v>4</v>
      </c>
      <c r="F1114">
        <f t="shared" si="93"/>
        <v>0</v>
      </c>
    </row>
    <row r="1115" spans="1:23" x14ac:dyDescent="0.2">
      <c r="A1115" s="16" t="s">
        <v>647</v>
      </c>
      <c r="B1115" s="16" t="s">
        <v>432</v>
      </c>
      <c r="C1115" s="16">
        <v>2</v>
      </c>
      <c r="D1115" s="16" t="s">
        <v>887</v>
      </c>
      <c r="E1115" s="16">
        <v>5</v>
      </c>
      <c r="F1115">
        <f t="shared" si="93"/>
        <v>0</v>
      </c>
    </row>
    <row r="1116" spans="1:23" x14ac:dyDescent="0.2">
      <c r="A1116" s="16" t="s">
        <v>647</v>
      </c>
      <c r="B1116" s="16" t="s">
        <v>432</v>
      </c>
      <c r="C1116" s="16">
        <v>2</v>
      </c>
      <c r="D1116" s="16" t="s">
        <v>887</v>
      </c>
      <c r="E1116" s="16">
        <v>6</v>
      </c>
      <c r="F1116">
        <f t="shared" si="93"/>
        <v>0</v>
      </c>
    </row>
    <row r="1117" spans="1:23" x14ac:dyDescent="0.2">
      <c r="A1117" s="16" t="s">
        <v>647</v>
      </c>
      <c r="B1117" s="16" t="s">
        <v>432</v>
      </c>
      <c r="C1117" s="16">
        <v>2</v>
      </c>
      <c r="D1117" s="16" t="s">
        <v>887</v>
      </c>
      <c r="E1117" s="16">
        <v>7</v>
      </c>
      <c r="F1117">
        <f t="shared" si="93"/>
        <v>0</v>
      </c>
    </row>
    <row r="1118" spans="1:23" x14ac:dyDescent="0.2">
      <c r="A1118" s="16" t="s">
        <v>647</v>
      </c>
      <c r="B1118" s="16" t="s">
        <v>432</v>
      </c>
      <c r="C1118" s="16">
        <v>3</v>
      </c>
      <c r="D1118" s="21" t="s">
        <v>888</v>
      </c>
      <c r="E1118" s="16">
        <v>8</v>
      </c>
      <c r="F1118">
        <f t="shared" si="93"/>
        <v>0</v>
      </c>
    </row>
    <row r="1119" spans="1:23" x14ac:dyDescent="0.2">
      <c r="A1119" s="16" t="s">
        <v>647</v>
      </c>
      <c r="B1119" s="16" t="s">
        <v>432</v>
      </c>
      <c r="C1119" s="16">
        <v>3</v>
      </c>
      <c r="D1119" s="21" t="s">
        <v>887</v>
      </c>
      <c r="E1119" s="16">
        <v>9</v>
      </c>
      <c r="F1119">
        <f t="shared" si="93"/>
        <v>0</v>
      </c>
    </row>
    <row r="1120" spans="1:23" x14ac:dyDescent="0.2">
      <c r="A1120" s="16" t="s">
        <v>647</v>
      </c>
      <c r="B1120" s="16" t="s">
        <v>432</v>
      </c>
      <c r="C1120" s="16">
        <v>3</v>
      </c>
      <c r="D1120" s="21" t="s">
        <v>888</v>
      </c>
      <c r="E1120" s="16">
        <v>10</v>
      </c>
      <c r="F1120">
        <f t="shared" si="93"/>
        <v>0</v>
      </c>
    </row>
    <row r="1121" spans="1:6" x14ac:dyDescent="0.2">
      <c r="A1121" s="16"/>
      <c r="B1121" s="16"/>
      <c r="C1121" s="16"/>
      <c r="D1121" s="21"/>
      <c r="E1121" s="16"/>
      <c r="F1121">
        <f xml:space="preserve"> COUNTA(G1121:AK1121)</f>
        <v>0</v>
      </c>
    </row>
    <row r="1122" spans="1:6" x14ac:dyDescent="0.2">
      <c r="A1122" s="16" t="s">
        <v>647</v>
      </c>
      <c r="B1122" s="16" t="s">
        <v>148</v>
      </c>
      <c r="C1122" s="16">
        <v>0</v>
      </c>
      <c r="D1122" s="21">
        <v>3</v>
      </c>
      <c r="E1122" s="16"/>
      <c r="F1122">
        <f xml:space="preserve"> COUNTA(G1122:AK1122)</f>
        <v>0</v>
      </c>
    </row>
    <row r="1123" spans="1:6" x14ac:dyDescent="0.2">
      <c r="A1123" s="16" t="s">
        <v>647</v>
      </c>
      <c r="B1123" s="16" t="s">
        <v>148</v>
      </c>
      <c r="C1123" s="16">
        <v>2</v>
      </c>
      <c r="D1123" s="16" t="s">
        <v>887</v>
      </c>
      <c r="E1123" s="16">
        <v>1</v>
      </c>
      <c r="F1123">
        <f t="shared" ref="F1123:F1136" si="94" xml:space="preserve"> COUNTA(G1123:AK1123)</f>
        <v>0</v>
      </c>
    </row>
    <row r="1124" spans="1:6" x14ac:dyDescent="0.2">
      <c r="A1124" s="16" t="s">
        <v>647</v>
      </c>
      <c r="B1124" s="16" t="s">
        <v>148</v>
      </c>
      <c r="C1124" s="16">
        <v>2</v>
      </c>
      <c r="D1124" s="16" t="s">
        <v>887</v>
      </c>
      <c r="E1124" s="16">
        <v>2</v>
      </c>
      <c r="F1124">
        <f t="shared" si="94"/>
        <v>0</v>
      </c>
    </row>
    <row r="1125" spans="1:6" x14ac:dyDescent="0.2">
      <c r="A1125" s="16" t="s">
        <v>647</v>
      </c>
      <c r="B1125" s="16" t="s">
        <v>148</v>
      </c>
      <c r="C1125" s="16">
        <v>2</v>
      </c>
      <c r="D1125" s="16" t="s">
        <v>888</v>
      </c>
      <c r="E1125" s="16">
        <v>3</v>
      </c>
      <c r="F1125">
        <f t="shared" si="94"/>
        <v>0</v>
      </c>
    </row>
    <row r="1126" spans="1:6" x14ac:dyDescent="0.2">
      <c r="A1126" s="16" t="s">
        <v>647</v>
      </c>
      <c r="B1126" s="16" t="s">
        <v>148</v>
      </c>
      <c r="C1126" s="16">
        <v>2</v>
      </c>
      <c r="D1126" s="16" t="s">
        <v>887</v>
      </c>
      <c r="E1126" s="16">
        <v>4</v>
      </c>
      <c r="F1126">
        <f t="shared" si="94"/>
        <v>0</v>
      </c>
    </row>
    <row r="1127" spans="1:6" x14ac:dyDescent="0.2">
      <c r="A1127" s="16" t="s">
        <v>647</v>
      </c>
      <c r="B1127" s="16" t="s">
        <v>148</v>
      </c>
      <c r="C1127" s="16">
        <v>2</v>
      </c>
      <c r="D1127" s="16" t="s">
        <v>887</v>
      </c>
      <c r="E1127" s="16">
        <v>5</v>
      </c>
      <c r="F1127">
        <f t="shared" si="94"/>
        <v>0</v>
      </c>
    </row>
    <row r="1128" spans="1:6" x14ac:dyDescent="0.2">
      <c r="A1128" s="16" t="s">
        <v>647</v>
      </c>
      <c r="B1128" s="16" t="s">
        <v>148</v>
      </c>
      <c r="C1128" s="16">
        <v>2</v>
      </c>
      <c r="D1128" s="16" t="s">
        <v>888</v>
      </c>
      <c r="E1128" s="16">
        <v>6</v>
      </c>
      <c r="F1128">
        <f t="shared" si="94"/>
        <v>0</v>
      </c>
    </row>
    <row r="1129" spans="1:6" x14ac:dyDescent="0.2">
      <c r="A1129" s="16" t="s">
        <v>647</v>
      </c>
      <c r="B1129" s="16" t="s">
        <v>148</v>
      </c>
      <c r="C1129" s="16">
        <v>2</v>
      </c>
      <c r="D1129" s="16" t="s">
        <v>887</v>
      </c>
      <c r="E1129" s="16">
        <v>7</v>
      </c>
      <c r="F1129">
        <f t="shared" si="94"/>
        <v>0</v>
      </c>
    </row>
    <row r="1130" spans="1:6" x14ac:dyDescent="0.2">
      <c r="A1130" s="16" t="s">
        <v>647</v>
      </c>
      <c r="B1130" s="16" t="s">
        <v>148</v>
      </c>
      <c r="C1130" s="16">
        <v>3</v>
      </c>
      <c r="D1130" s="16" t="s">
        <v>888</v>
      </c>
      <c r="E1130" s="16">
        <v>8</v>
      </c>
      <c r="F1130">
        <f t="shared" si="94"/>
        <v>0</v>
      </c>
    </row>
    <row r="1131" spans="1:6" x14ac:dyDescent="0.2">
      <c r="A1131" s="16" t="s">
        <v>647</v>
      </c>
      <c r="B1131" s="16" t="s">
        <v>148</v>
      </c>
      <c r="C1131" s="16">
        <v>3</v>
      </c>
      <c r="D1131" s="16" t="s">
        <v>887</v>
      </c>
      <c r="E1131" s="16">
        <v>9</v>
      </c>
      <c r="F1131">
        <f t="shared" si="94"/>
        <v>0</v>
      </c>
    </row>
    <row r="1132" spans="1:6" x14ac:dyDescent="0.2">
      <c r="A1132" s="16" t="s">
        <v>647</v>
      </c>
      <c r="B1132" s="16" t="s">
        <v>148</v>
      </c>
      <c r="C1132" s="16">
        <v>3</v>
      </c>
      <c r="D1132" s="16" t="s">
        <v>888</v>
      </c>
      <c r="E1132" s="16">
        <v>10</v>
      </c>
      <c r="F1132">
        <f t="shared" si="94"/>
        <v>0</v>
      </c>
    </row>
    <row r="1133" spans="1:6" x14ac:dyDescent="0.2">
      <c r="A1133" s="16" t="s">
        <v>647</v>
      </c>
      <c r="B1133" s="16" t="s">
        <v>148</v>
      </c>
      <c r="C1133" s="16">
        <v>3</v>
      </c>
      <c r="D1133" s="16" t="s">
        <v>887</v>
      </c>
      <c r="E1133" s="16">
        <v>11</v>
      </c>
      <c r="F1133">
        <f t="shared" si="94"/>
        <v>0</v>
      </c>
    </row>
    <row r="1134" spans="1:6" x14ac:dyDescent="0.2">
      <c r="A1134" s="16" t="s">
        <v>647</v>
      </c>
      <c r="B1134" s="16" t="s">
        <v>148</v>
      </c>
      <c r="C1134" s="16">
        <v>3</v>
      </c>
      <c r="D1134" s="16" t="s">
        <v>887</v>
      </c>
      <c r="E1134" s="16">
        <v>12</v>
      </c>
      <c r="F1134">
        <f t="shared" si="94"/>
        <v>0</v>
      </c>
    </row>
    <row r="1135" spans="1:6" x14ac:dyDescent="0.2">
      <c r="A1135" s="16" t="s">
        <v>647</v>
      </c>
      <c r="B1135" s="16" t="s">
        <v>148</v>
      </c>
      <c r="C1135" s="16">
        <v>3</v>
      </c>
      <c r="D1135" s="16" t="s">
        <v>888</v>
      </c>
      <c r="E1135" s="16">
        <v>13</v>
      </c>
      <c r="F1135">
        <f t="shared" si="94"/>
        <v>0</v>
      </c>
    </row>
    <row r="1136" spans="1:6" x14ac:dyDescent="0.2">
      <c r="A1136" s="16" t="s">
        <v>647</v>
      </c>
      <c r="B1136" s="16" t="s">
        <v>148</v>
      </c>
      <c r="C1136" s="16">
        <v>3</v>
      </c>
      <c r="D1136" s="16" t="s">
        <v>888</v>
      </c>
      <c r="E1136" s="16">
        <v>14</v>
      </c>
      <c r="F1136">
        <f t="shared" si="94"/>
        <v>0</v>
      </c>
    </row>
    <row r="1137" spans="1:33" x14ac:dyDescent="0.2">
      <c r="A1137" s="16"/>
      <c r="B1137" s="16"/>
      <c r="C1137" s="16"/>
      <c r="D1137" s="16"/>
      <c r="E1137" s="16"/>
      <c r="F1137">
        <f xml:space="preserve"> COUNTA(G1137:AK1137)</f>
        <v>0</v>
      </c>
    </row>
    <row r="1138" spans="1:33" x14ac:dyDescent="0.2">
      <c r="A1138" s="16" t="s">
        <v>647</v>
      </c>
      <c r="B1138" s="16" t="s">
        <v>273</v>
      </c>
      <c r="C1138" s="16">
        <v>0</v>
      </c>
      <c r="D1138" s="16">
        <v>2</v>
      </c>
      <c r="E1138" s="16"/>
      <c r="F1138">
        <f xml:space="preserve"> COUNTA(G1138:AK1138)</f>
        <v>0</v>
      </c>
    </row>
    <row r="1139" spans="1:33" x14ac:dyDescent="0.2">
      <c r="A1139" s="16" t="s">
        <v>647</v>
      </c>
      <c r="B1139" s="16" t="s">
        <v>273</v>
      </c>
      <c r="C1139" s="16">
        <v>2</v>
      </c>
      <c r="D1139" s="16" t="s">
        <v>887</v>
      </c>
      <c r="E1139" s="16">
        <v>1</v>
      </c>
      <c r="F1139">
        <f t="shared" ref="F1139:F1144" si="95" xml:space="preserve"> COUNTA(G1139:AK1139)</f>
        <v>0</v>
      </c>
    </row>
    <row r="1140" spans="1:33" x14ac:dyDescent="0.2">
      <c r="A1140" s="16" t="s">
        <v>647</v>
      </c>
      <c r="B1140" s="16" t="s">
        <v>273</v>
      </c>
      <c r="C1140" s="16">
        <v>2</v>
      </c>
      <c r="D1140" s="16" t="s">
        <v>888</v>
      </c>
      <c r="E1140" s="16">
        <v>2</v>
      </c>
      <c r="F1140">
        <f t="shared" si="95"/>
        <v>0</v>
      </c>
    </row>
    <row r="1141" spans="1:33" x14ac:dyDescent="0.2">
      <c r="A1141" s="16" t="s">
        <v>647</v>
      </c>
      <c r="B1141" s="16" t="s">
        <v>273</v>
      </c>
      <c r="C1141" s="16">
        <v>2</v>
      </c>
      <c r="D1141" s="16" t="s">
        <v>888</v>
      </c>
      <c r="E1141" s="16">
        <v>3</v>
      </c>
      <c r="F1141">
        <f t="shared" si="95"/>
        <v>1</v>
      </c>
      <c r="AG1141" t="s">
        <v>1252</v>
      </c>
    </row>
    <row r="1142" spans="1:33" x14ac:dyDescent="0.2">
      <c r="A1142" s="16" t="s">
        <v>647</v>
      </c>
      <c r="B1142" s="16" t="s">
        <v>273</v>
      </c>
      <c r="C1142" s="16">
        <v>2</v>
      </c>
      <c r="D1142" s="16" t="s">
        <v>887</v>
      </c>
      <c r="E1142" s="16">
        <v>4</v>
      </c>
      <c r="F1142">
        <f t="shared" si="95"/>
        <v>0</v>
      </c>
    </row>
    <row r="1143" spans="1:33" x14ac:dyDescent="0.2">
      <c r="A1143" s="16" t="s">
        <v>647</v>
      </c>
      <c r="B1143" s="16" t="s">
        <v>273</v>
      </c>
      <c r="C1143" s="16">
        <v>2</v>
      </c>
      <c r="D1143" s="16" t="s">
        <v>888</v>
      </c>
      <c r="E1143" s="16">
        <v>5</v>
      </c>
      <c r="F1143">
        <f t="shared" si="95"/>
        <v>0</v>
      </c>
    </row>
    <row r="1144" spans="1:33" x14ac:dyDescent="0.2">
      <c r="A1144" s="16" t="s">
        <v>647</v>
      </c>
      <c r="B1144" s="16" t="s">
        <v>273</v>
      </c>
      <c r="C1144" s="16">
        <v>2</v>
      </c>
      <c r="D1144" s="16" t="s">
        <v>887</v>
      </c>
      <c r="E1144" s="16">
        <v>6</v>
      </c>
      <c r="F1144">
        <f t="shared" si="95"/>
        <v>0</v>
      </c>
    </row>
    <row r="1145" spans="1:33" x14ac:dyDescent="0.2">
      <c r="A1145" s="16"/>
      <c r="B1145" s="16"/>
      <c r="C1145" s="16"/>
      <c r="D1145" s="16"/>
      <c r="E1145" s="16"/>
      <c r="F1145">
        <f t="shared" ref="F1145:F1153" si="96" xml:space="preserve"> COUNTA(G1145:AK1145)</f>
        <v>0</v>
      </c>
    </row>
    <row r="1146" spans="1:33" x14ac:dyDescent="0.2">
      <c r="A1146" s="16" t="s">
        <v>647</v>
      </c>
      <c r="B1146" s="16" t="s">
        <v>435</v>
      </c>
      <c r="C1146" s="16">
        <v>0</v>
      </c>
      <c r="D1146" s="16">
        <v>0</v>
      </c>
      <c r="E1146" s="16"/>
      <c r="F1146">
        <f t="shared" si="96"/>
        <v>0</v>
      </c>
    </row>
    <row r="1147" spans="1:33" x14ac:dyDescent="0.2">
      <c r="A1147" s="16" t="s">
        <v>647</v>
      </c>
      <c r="B1147" s="16" t="s">
        <v>435</v>
      </c>
      <c r="C1147" s="16">
        <v>3</v>
      </c>
      <c r="D1147" s="16" t="s">
        <v>887</v>
      </c>
      <c r="E1147" s="16">
        <v>1</v>
      </c>
      <c r="F1147">
        <f t="shared" si="96"/>
        <v>0</v>
      </c>
    </row>
    <row r="1148" spans="1:33" x14ac:dyDescent="0.2">
      <c r="A1148" s="16" t="s">
        <v>647</v>
      </c>
      <c r="B1148" s="16" t="s">
        <v>435</v>
      </c>
      <c r="C1148" s="16">
        <v>3</v>
      </c>
      <c r="D1148" s="16" t="s">
        <v>888</v>
      </c>
      <c r="E1148" s="16">
        <v>2</v>
      </c>
      <c r="F1148">
        <f t="shared" si="96"/>
        <v>0</v>
      </c>
    </row>
    <row r="1149" spans="1:33" x14ac:dyDescent="0.2">
      <c r="A1149" s="16" t="s">
        <v>647</v>
      </c>
      <c r="B1149" s="16" t="s">
        <v>435</v>
      </c>
      <c r="C1149" s="16">
        <v>3</v>
      </c>
      <c r="D1149" s="16" t="s">
        <v>887</v>
      </c>
      <c r="E1149" s="16">
        <v>3</v>
      </c>
      <c r="F1149">
        <f t="shared" si="96"/>
        <v>0</v>
      </c>
    </row>
    <row r="1150" spans="1:33" x14ac:dyDescent="0.2">
      <c r="A1150" s="16" t="s">
        <v>647</v>
      </c>
      <c r="B1150" s="16" t="s">
        <v>435</v>
      </c>
      <c r="C1150" s="16">
        <v>3</v>
      </c>
      <c r="D1150" s="16" t="s">
        <v>888</v>
      </c>
      <c r="E1150" s="16">
        <v>4</v>
      </c>
      <c r="F1150">
        <f t="shared" si="96"/>
        <v>1</v>
      </c>
      <c r="V1150" t="s">
        <v>1252</v>
      </c>
    </row>
    <row r="1151" spans="1:33" x14ac:dyDescent="0.2">
      <c r="A1151" s="16" t="s">
        <v>647</v>
      </c>
      <c r="B1151" s="16" t="s">
        <v>435</v>
      </c>
      <c r="C1151" s="16">
        <v>3</v>
      </c>
      <c r="D1151" s="16" t="s">
        <v>888</v>
      </c>
      <c r="E1151" s="16">
        <v>5</v>
      </c>
      <c r="F1151">
        <f t="shared" si="96"/>
        <v>0</v>
      </c>
    </row>
    <row r="1152" spans="1:33" x14ac:dyDescent="0.2">
      <c r="A1152" s="16"/>
      <c r="B1152" s="16"/>
      <c r="C1152" s="16"/>
      <c r="D1152" s="16"/>
      <c r="E1152" s="16"/>
      <c r="F1152">
        <f t="shared" si="96"/>
        <v>0</v>
      </c>
    </row>
    <row r="1153" spans="1:18" x14ac:dyDescent="0.2">
      <c r="A1153" s="16" t="s">
        <v>647</v>
      </c>
      <c r="B1153" s="16" t="s">
        <v>683</v>
      </c>
      <c r="C1153" s="16">
        <v>0</v>
      </c>
      <c r="D1153" s="16">
        <v>1</v>
      </c>
      <c r="E1153" s="16"/>
      <c r="F1153">
        <f t="shared" si="96"/>
        <v>0</v>
      </c>
    </row>
    <row r="1154" spans="1:18" x14ac:dyDescent="0.2">
      <c r="A1154" s="16" t="s">
        <v>647</v>
      </c>
      <c r="B1154" s="16" t="s">
        <v>683</v>
      </c>
      <c r="C1154" s="16">
        <v>2</v>
      </c>
      <c r="D1154" s="16" t="s">
        <v>887</v>
      </c>
      <c r="E1154" s="16">
        <v>1</v>
      </c>
      <c r="F1154">
        <f t="shared" ref="F1154:F1160" si="97" xml:space="preserve"> COUNTA(G1154:AK1154)</f>
        <v>0</v>
      </c>
    </row>
    <row r="1155" spans="1:18" x14ac:dyDescent="0.2">
      <c r="A1155" s="16" t="s">
        <v>647</v>
      </c>
      <c r="B1155" s="16" t="s">
        <v>683</v>
      </c>
      <c r="C1155" s="16">
        <v>2</v>
      </c>
      <c r="D1155" s="16" t="s">
        <v>887</v>
      </c>
      <c r="E1155" s="16">
        <v>2</v>
      </c>
      <c r="F1155">
        <f t="shared" si="97"/>
        <v>0</v>
      </c>
    </row>
    <row r="1156" spans="1:18" x14ac:dyDescent="0.2">
      <c r="A1156" s="16" t="s">
        <v>647</v>
      </c>
      <c r="B1156" s="16" t="s">
        <v>683</v>
      </c>
      <c r="C1156" s="16">
        <v>2</v>
      </c>
      <c r="D1156" s="16" t="s">
        <v>887</v>
      </c>
      <c r="E1156" s="16">
        <v>3</v>
      </c>
      <c r="F1156">
        <f t="shared" si="97"/>
        <v>0</v>
      </c>
    </row>
    <row r="1157" spans="1:18" x14ac:dyDescent="0.2">
      <c r="A1157" s="16" t="s">
        <v>647</v>
      </c>
      <c r="B1157" s="16" t="s">
        <v>683</v>
      </c>
      <c r="C1157" s="16">
        <v>3</v>
      </c>
      <c r="D1157" s="16" t="s">
        <v>887</v>
      </c>
      <c r="E1157" s="16">
        <v>4</v>
      </c>
      <c r="F1157">
        <f t="shared" si="97"/>
        <v>0</v>
      </c>
    </row>
    <row r="1158" spans="1:18" x14ac:dyDescent="0.2">
      <c r="A1158" s="16" t="s">
        <v>647</v>
      </c>
      <c r="B1158" s="16" t="s">
        <v>683</v>
      </c>
      <c r="C1158" s="16">
        <v>3</v>
      </c>
      <c r="D1158" s="16" t="s">
        <v>888</v>
      </c>
      <c r="E1158" s="16">
        <v>5</v>
      </c>
      <c r="F1158">
        <f t="shared" si="97"/>
        <v>0</v>
      </c>
    </row>
    <row r="1159" spans="1:18" x14ac:dyDescent="0.2">
      <c r="A1159" s="16" t="s">
        <v>647</v>
      </c>
      <c r="B1159" s="16" t="s">
        <v>683</v>
      </c>
      <c r="C1159" s="16">
        <v>3</v>
      </c>
      <c r="D1159" s="16" t="s">
        <v>888</v>
      </c>
      <c r="E1159" s="16">
        <v>6</v>
      </c>
      <c r="F1159">
        <f t="shared" si="97"/>
        <v>0</v>
      </c>
    </row>
    <row r="1160" spans="1:18" x14ac:dyDescent="0.2">
      <c r="A1160" s="16" t="s">
        <v>647</v>
      </c>
      <c r="B1160" s="16" t="s">
        <v>683</v>
      </c>
      <c r="C1160" s="16">
        <v>3</v>
      </c>
      <c r="D1160" s="16" t="s">
        <v>888</v>
      </c>
      <c r="E1160" s="16">
        <v>7</v>
      </c>
      <c r="F1160">
        <f t="shared" si="97"/>
        <v>0</v>
      </c>
    </row>
    <row r="1161" spans="1:18" x14ac:dyDescent="0.2">
      <c r="A1161" s="16"/>
      <c r="B1161" s="16"/>
      <c r="C1161" s="16"/>
      <c r="D1161" s="16"/>
      <c r="E1161" s="16"/>
      <c r="F1161">
        <f xml:space="preserve"> COUNTA(G1161:AK1161)</f>
        <v>0</v>
      </c>
    </row>
    <row r="1162" spans="1:18" x14ac:dyDescent="0.2">
      <c r="A1162" s="16" t="s">
        <v>646</v>
      </c>
      <c r="B1162" s="16" t="s">
        <v>78</v>
      </c>
      <c r="C1162" s="16">
        <v>3</v>
      </c>
      <c r="D1162" s="16">
        <v>0</v>
      </c>
      <c r="E1162" s="16"/>
      <c r="F1162">
        <f xml:space="preserve"> COUNTA(G1162:AK1162)</f>
        <v>0</v>
      </c>
    </row>
    <row r="1163" spans="1:18" x14ac:dyDescent="0.2">
      <c r="A1163" s="16" t="s">
        <v>646</v>
      </c>
      <c r="B1163" s="16" t="s">
        <v>78</v>
      </c>
      <c r="C1163" s="16">
        <v>1</v>
      </c>
      <c r="D1163" s="16" t="s">
        <v>887</v>
      </c>
      <c r="E1163" s="16">
        <v>1</v>
      </c>
      <c r="F1163">
        <f t="shared" ref="F1163:F1170" si="98" xml:space="preserve"> COUNTA(G1163:AK1163)</f>
        <v>0</v>
      </c>
    </row>
    <row r="1164" spans="1:18" x14ac:dyDescent="0.2">
      <c r="A1164" s="16" t="s">
        <v>646</v>
      </c>
      <c r="B1164" s="16" t="s">
        <v>78</v>
      </c>
      <c r="C1164" s="16">
        <v>1</v>
      </c>
      <c r="D1164" s="16" t="s">
        <v>887</v>
      </c>
      <c r="E1164" s="16">
        <v>2</v>
      </c>
      <c r="F1164">
        <f t="shared" si="98"/>
        <v>1</v>
      </c>
      <c r="G1164" t="s">
        <v>1252</v>
      </c>
    </row>
    <row r="1165" spans="1:18" x14ac:dyDescent="0.2">
      <c r="A1165" s="16" t="s">
        <v>646</v>
      </c>
      <c r="B1165" s="16" t="s">
        <v>78</v>
      </c>
      <c r="C1165" s="16">
        <v>1</v>
      </c>
      <c r="D1165" s="16" t="s">
        <v>887</v>
      </c>
      <c r="E1165" s="16">
        <v>3</v>
      </c>
      <c r="F1165">
        <f t="shared" si="98"/>
        <v>0</v>
      </c>
    </row>
    <row r="1166" spans="1:18" x14ac:dyDescent="0.2">
      <c r="A1166" s="16" t="s">
        <v>646</v>
      </c>
      <c r="B1166" s="16" t="s">
        <v>78</v>
      </c>
      <c r="C1166" s="16">
        <v>1</v>
      </c>
      <c r="D1166" s="16" t="s">
        <v>887</v>
      </c>
      <c r="E1166" s="16">
        <v>4</v>
      </c>
      <c r="F1166">
        <f t="shared" si="98"/>
        <v>0</v>
      </c>
    </row>
    <row r="1167" spans="1:18" x14ac:dyDescent="0.2">
      <c r="A1167" s="16" t="s">
        <v>646</v>
      </c>
      <c r="B1167" s="16" t="s">
        <v>78</v>
      </c>
      <c r="C1167" s="16">
        <v>1</v>
      </c>
      <c r="D1167" s="16" t="s">
        <v>888</v>
      </c>
      <c r="E1167" s="16">
        <v>5</v>
      </c>
      <c r="F1167">
        <f t="shared" si="98"/>
        <v>1</v>
      </c>
      <c r="R1167" t="s">
        <v>1252</v>
      </c>
    </row>
    <row r="1168" spans="1:18" x14ac:dyDescent="0.2">
      <c r="A1168" s="16" t="s">
        <v>646</v>
      </c>
      <c r="B1168" s="16" t="s">
        <v>78</v>
      </c>
      <c r="C1168" s="16">
        <v>1</v>
      </c>
      <c r="D1168" s="16" t="s">
        <v>888</v>
      </c>
      <c r="E1168" s="16">
        <v>6</v>
      </c>
      <c r="F1168">
        <f t="shared" si="98"/>
        <v>0</v>
      </c>
    </row>
    <row r="1169" spans="1:37" x14ac:dyDescent="0.2">
      <c r="A1169" s="16" t="s">
        <v>646</v>
      </c>
      <c r="B1169" s="16" t="s">
        <v>78</v>
      </c>
      <c r="C1169" s="16">
        <v>1</v>
      </c>
      <c r="D1169" s="16" t="s">
        <v>888</v>
      </c>
      <c r="E1169" s="16">
        <v>7</v>
      </c>
      <c r="F1169">
        <f t="shared" si="98"/>
        <v>1</v>
      </c>
      <c r="AK1169" t="s">
        <v>1252</v>
      </c>
    </row>
    <row r="1170" spans="1:37" x14ac:dyDescent="0.2">
      <c r="A1170" s="16" t="s">
        <v>646</v>
      </c>
      <c r="B1170" s="16" t="s">
        <v>78</v>
      </c>
      <c r="C1170" s="16">
        <v>1</v>
      </c>
      <c r="D1170" s="16" t="s">
        <v>889</v>
      </c>
      <c r="E1170" s="16">
        <v>7</v>
      </c>
      <c r="F1170">
        <f t="shared" si="98"/>
        <v>0</v>
      </c>
    </row>
    <row r="1171" spans="1:37" x14ac:dyDescent="0.2">
      <c r="A1171" s="16"/>
      <c r="B1171" s="16"/>
      <c r="C1171" s="16"/>
      <c r="D1171" s="16"/>
      <c r="E1171" s="16"/>
      <c r="F1171">
        <f xml:space="preserve"> COUNTA(G1171:AK1171)</f>
        <v>0</v>
      </c>
    </row>
    <row r="1172" spans="1:37" x14ac:dyDescent="0.2">
      <c r="A1172" s="16" t="s">
        <v>646</v>
      </c>
      <c r="B1172" s="16" t="s">
        <v>25</v>
      </c>
      <c r="C1172" s="16">
        <v>3</v>
      </c>
      <c r="D1172" s="16">
        <v>0</v>
      </c>
      <c r="E1172" s="16"/>
      <c r="F1172">
        <f xml:space="preserve"> COUNTA(G1172:AK1172)</f>
        <v>0</v>
      </c>
    </row>
    <row r="1173" spans="1:37" x14ac:dyDescent="0.2">
      <c r="A1173" s="16" t="s">
        <v>646</v>
      </c>
      <c r="B1173" s="16" t="s">
        <v>25</v>
      </c>
      <c r="C1173" s="16">
        <v>1</v>
      </c>
      <c r="D1173" s="16" t="s">
        <v>887</v>
      </c>
      <c r="E1173" s="16">
        <v>1</v>
      </c>
      <c r="F1173">
        <f t="shared" ref="F1173:F1193" si="99" xml:space="preserve"> COUNTA(G1173:AK1173)</f>
        <v>0</v>
      </c>
    </row>
    <row r="1174" spans="1:37" x14ac:dyDescent="0.2">
      <c r="A1174" s="16" t="s">
        <v>646</v>
      </c>
      <c r="B1174" s="16" t="s">
        <v>25</v>
      </c>
      <c r="C1174" s="16">
        <v>1</v>
      </c>
      <c r="D1174" s="16" t="s">
        <v>887</v>
      </c>
      <c r="E1174" s="16">
        <v>2</v>
      </c>
      <c r="F1174">
        <f t="shared" si="99"/>
        <v>1</v>
      </c>
      <c r="AJ1174" s="34" t="s">
        <v>1252</v>
      </c>
    </row>
    <row r="1175" spans="1:37" x14ac:dyDescent="0.2">
      <c r="A1175" s="16" t="s">
        <v>646</v>
      </c>
      <c r="B1175" s="16" t="s">
        <v>25</v>
      </c>
      <c r="C1175" s="16">
        <v>1</v>
      </c>
      <c r="D1175" s="16" t="s">
        <v>887</v>
      </c>
      <c r="E1175" s="16">
        <v>3</v>
      </c>
      <c r="F1175">
        <f t="shared" si="99"/>
        <v>0</v>
      </c>
    </row>
    <row r="1176" spans="1:37" x14ac:dyDescent="0.2">
      <c r="A1176" s="16" t="s">
        <v>646</v>
      </c>
      <c r="B1176" s="16" t="s">
        <v>25</v>
      </c>
      <c r="C1176" s="16">
        <v>1</v>
      </c>
      <c r="D1176" s="16" t="s">
        <v>888</v>
      </c>
      <c r="E1176" s="16">
        <v>4</v>
      </c>
      <c r="F1176">
        <f t="shared" si="99"/>
        <v>0</v>
      </c>
    </row>
    <row r="1177" spans="1:37" x14ac:dyDescent="0.2">
      <c r="A1177" s="16" t="s">
        <v>646</v>
      </c>
      <c r="B1177" s="16" t="s">
        <v>25</v>
      </c>
      <c r="C1177" s="16">
        <v>1</v>
      </c>
      <c r="D1177" s="16" t="s">
        <v>889</v>
      </c>
      <c r="E1177" s="16">
        <v>5</v>
      </c>
      <c r="F1177">
        <f t="shared" si="99"/>
        <v>0</v>
      </c>
    </row>
    <row r="1178" spans="1:37" x14ac:dyDescent="0.2">
      <c r="A1178" s="16"/>
      <c r="B1178" s="16"/>
      <c r="C1178" s="16"/>
      <c r="D1178" s="16"/>
      <c r="E1178" s="16"/>
      <c r="F1178">
        <f t="shared" si="99"/>
        <v>0</v>
      </c>
    </row>
    <row r="1179" spans="1:37" x14ac:dyDescent="0.2">
      <c r="A1179" s="16" t="s">
        <v>646</v>
      </c>
      <c r="B1179" s="16" t="s">
        <v>848</v>
      </c>
      <c r="C1179" s="16">
        <v>6</v>
      </c>
      <c r="D1179" s="16">
        <v>0</v>
      </c>
      <c r="E1179" s="16"/>
      <c r="F1179">
        <f t="shared" si="99"/>
        <v>0</v>
      </c>
    </row>
    <row r="1180" spans="1:37" x14ac:dyDescent="0.2">
      <c r="A1180" s="16" t="s">
        <v>646</v>
      </c>
      <c r="B1180" s="16" t="s">
        <v>848</v>
      </c>
      <c r="C1180" s="16">
        <v>1</v>
      </c>
      <c r="D1180" s="16" t="s">
        <v>887</v>
      </c>
      <c r="E1180" s="16">
        <v>1</v>
      </c>
      <c r="F1180">
        <f t="shared" si="99"/>
        <v>1</v>
      </c>
      <c r="AI1180" t="s">
        <v>1252</v>
      </c>
    </row>
    <row r="1181" spans="1:37" x14ac:dyDescent="0.2">
      <c r="A1181" s="16" t="s">
        <v>646</v>
      </c>
      <c r="B1181" s="16" t="s">
        <v>848</v>
      </c>
      <c r="C1181" s="16">
        <v>1</v>
      </c>
      <c r="D1181" s="16" t="s">
        <v>887</v>
      </c>
      <c r="E1181" s="16">
        <v>2</v>
      </c>
      <c r="F1181">
        <f t="shared" si="99"/>
        <v>1</v>
      </c>
      <c r="AB1181" t="s">
        <v>1252</v>
      </c>
    </row>
    <row r="1182" spans="1:37" x14ac:dyDescent="0.2">
      <c r="A1182" s="16" t="s">
        <v>646</v>
      </c>
      <c r="B1182" s="16" t="s">
        <v>848</v>
      </c>
      <c r="C1182" s="16">
        <v>1</v>
      </c>
      <c r="D1182" s="16" t="s">
        <v>887</v>
      </c>
      <c r="E1182" s="16">
        <v>3</v>
      </c>
      <c r="F1182">
        <f t="shared" si="99"/>
        <v>0</v>
      </c>
    </row>
    <row r="1183" spans="1:37" x14ac:dyDescent="0.2">
      <c r="A1183" s="16" t="s">
        <v>646</v>
      </c>
      <c r="B1183" s="16" t="s">
        <v>848</v>
      </c>
      <c r="C1183" s="16">
        <v>1</v>
      </c>
      <c r="D1183" s="16" t="s">
        <v>887</v>
      </c>
      <c r="E1183" s="16">
        <v>4</v>
      </c>
      <c r="F1183">
        <f t="shared" si="99"/>
        <v>0</v>
      </c>
    </row>
    <row r="1184" spans="1:37" x14ac:dyDescent="0.2">
      <c r="A1184" s="16" t="s">
        <v>646</v>
      </c>
      <c r="B1184" s="16" t="s">
        <v>848</v>
      </c>
      <c r="C1184" s="16">
        <v>1</v>
      </c>
      <c r="D1184" s="16" t="s">
        <v>888</v>
      </c>
      <c r="E1184" s="16">
        <v>5</v>
      </c>
      <c r="F1184">
        <f t="shared" si="99"/>
        <v>0</v>
      </c>
    </row>
    <row r="1185" spans="1:34" x14ac:dyDescent="0.2">
      <c r="A1185" s="16" t="s">
        <v>646</v>
      </c>
      <c r="B1185" s="16" t="s">
        <v>848</v>
      </c>
      <c r="C1185" s="16">
        <v>1</v>
      </c>
      <c r="D1185" s="16" t="s">
        <v>889</v>
      </c>
      <c r="E1185" s="16">
        <v>6</v>
      </c>
      <c r="F1185">
        <f t="shared" si="99"/>
        <v>0</v>
      </c>
    </row>
    <row r="1186" spans="1:34" x14ac:dyDescent="0.2">
      <c r="A1186" s="16"/>
      <c r="B1186" s="16"/>
      <c r="C1186" s="16"/>
      <c r="D1186" s="16"/>
      <c r="E1186" s="16"/>
      <c r="F1186">
        <f t="shared" si="99"/>
        <v>0</v>
      </c>
    </row>
    <row r="1187" spans="1:34" x14ac:dyDescent="0.2">
      <c r="A1187" s="16" t="s">
        <v>646</v>
      </c>
      <c r="B1187" s="16" t="s">
        <v>1063</v>
      </c>
      <c r="C1187" s="16">
        <v>1</v>
      </c>
      <c r="D1187" s="16">
        <v>0</v>
      </c>
      <c r="E1187" s="16"/>
      <c r="F1187">
        <f t="shared" si="99"/>
        <v>0</v>
      </c>
    </row>
    <row r="1188" spans="1:34" x14ac:dyDescent="0.2">
      <c r="A1188" s="16" t="s">
        <v>646</v>
      </c>
      <c r="B1188" s="16" t="s">
        <v>1063</v>
      </c>
      <c r="C1188" s="16">
        <v>1</v>
      </c>
      <c r="D1188" s="16" t="s">
        <v>887</v>
      </c>
      <c r="E1188" s="16">
        <v>1</v>
      </c>
      <c r="F1188">
        <f t="shared" si="99"/>
        <v>0</v>
      </c>
    </row>
    <row r="1189" spans="1:34" x14ac:dyDescent="0.2">
      <c r="A1189" s="16" t="s">
        <v>646</v>
      </c>
      <c r="B1189" s="16" t="s">
        <v>1063</v>
      </c>
      <c r="C1189" s="16">
        <v>1</v>
      </c>
      <c r="D1189" s="16" t="s">
        <v>887</v>
      </c>
      <c r="E1189" s="16">
        <v>2</v>
      </c>
      <c r="F1189">
        <f t="shared" si="99"/>
        <v>0</v>
      </c>
    </row>
    <row r="1190" spans="1:34" x14ac:dyDescent="0.2">
      <c r="A1190" s="16" t="s">
        <v>646</v>
      </c>
      <c r="B1190" s="16" t="s">
        <v>1063</v>
      </c>
      <c r="C1190" s="16">
        <v>1</v>
      </c>
      <c r="D1190" s="16" t="s">
        <v>887</v>
      </c>
      <c r="E1190" s="16">
        <v>3</v>
      </c>
      <c r="F1190">
        <f t="shared" si="99"/>
        <v>0</v>
      </c>
    </row>
    <row r="1191" spans="1:34" x14ac:dyDescent="0.2">
      <c r="A1191" s="16" t="s">
        <v>646</v>
      </c>
      <c r="B1191" s="16" t="s">
        <v>1063</v>
      </c>
      <c r="C1191" s="16">
        <v>1</v>
      </c>
      <c r="D1191" s="16" t="s">
        <v>887</v>
      </c>
      <c r="E1191" s="16">
        <v>4</v>
      </c>
      <c r="F1191">
        <f t="shared" si="99"/>
        <v>0</v>
      </c>
    </row>
    <row r="1192" spans="1:34" x14ac:dyDescent="0.2">
      <c r="A1192" s="16" t="s">
        <v>646</v>
      </c>
      <c r="B1192" s="16" t="s">
        <v>1063</v>
      </c>
      <c r="C1192" s="16">
        <v>1</v>
      </c>
      <c r="D1192" s="16" t="s">
        <v>888</v>
      </c>
      <c r="E1192" s="16">
        <v>5</v>
      </c>
      <c r="F1192">
        <f t="shared" si="99"/>
        <v>0</v>
      </c>
    </row>
    <row r="1193" spans="1:34" x14ac:dyDescent="0.2">
      <c r="A1193" s="16" t="s">
        <v>646</v>
      </c>
      <c r="B1193" s="16" t="s">
        <v>1063</v>
      </c>
      <c r="C1193" s="16">
        <v>1</v>
      </c>
      <c r="D1193" s="16" t="s">
        <v>889</v>
      </c>
      <c r="E1193" s="16">
        <v>6</v>
      </c>
      <c r="F1193">
        <f t="shared" si="99"/>
        <v>0</v>
      </c>
    </row>
    <row r="1194" spans="1:34" x14ac:dyDescent="0.2">
      <c r="A1194" s="16"/>
      <c r="B1194" s="16"/>
      <c r="C1194" s="16"/>
      <c r="D1194" s="16"/>
      <c r="E1194" s="16"/>
      <c r="F1194">
        <f t="shared" ref="F1194:F1199" si="100" xml:space="preserve"> COUNTA(G1194:AK1194)</f>
        <v>0</v>
      </c>
    </row>
    <row r="1195" spans="1:34" x14ac:dyDescent="0.2">
      <c r="A1195" s="16" t="s">
        <v>646</v>
      </c>
      <c r="B1195" s="16" t="s">
        <v>1069</v>
      </c>
      <c r="C1195" s="16">
        <v>3</v>
      </c>
      <c r="D1195" s="16">
        <v>0</v>
      </c>
      <c r="E1195" s="16"/>
      <c r="F1195">
        <f t="shared" si="100"/>
        <v>0</v>
      </c>
    </row>
    <row r="1196" spans="1:34" x14ac:dyDescent="0.2">
      <c r="A1196" s="16" t="s">
        <v>646</v>
      </c>
      <c r="B1196" s="16" t="s">
        <v>1069</v>
      </c>
      <c r="C1196" s="16">
        <v>1</v>
      </c>
      <c r="D1196" s="16" t="s">
        <v>887</v>
      </c>
      <c r="E1196" s="16">
        <v>1</v>
      </c>
      <c r="F1196">
        <f t="shared" si="100"/>
        <v>1</v>
      </c>
      <c r="AH1196" t="s">
        <v>1252</v>
      </c>
    </row>
    <row r="1197" spans="1:34" x14ac:dyDescent="0.2">
      <c r="A1197" s="16" t="s">
        <v>646</v>
      </c>
      <c r="B1197" s="16" t="s">
        <v>1069</v>
      </c>
      <c r="C1197" s="16">
        <v>1</v>
      </c>
      <c r="D1197" s="16" t="s">
        <v>887</v>
      </c>
      <c r="E1197" s="16">
        <v>2</v>
      </c>
      <c r="F1197">
        <f t="shared" si="100"/>
        <v>0</v>
      </c>
    </row>
    <row r="1198" spans="1:34" x14ac:dyDescent="0.2">
      <c r="A1198" s="16" t="s">
        <v>646</v>
      </c>
      <c r="B1198" s="16" t="s">
        <v>1069</v>
      </c>
      <c r="C1198" s="16">
        <v>1</v>
      </c>
      <c r="D1198" s="16" t="s">
        <v>888</v>
      </c>
      <c r="E1198" s="16">
        <v>3</v>
      </c>
      <c r="F1198">
        <f t="shared" si="100"/>
        <v>0</v>
      </c>
    </row>
    <row r="1199" spans="1:34" x14ac:dyDescent="0.2">
      <c r="A1199" s="16" t="s">
        <v>646</v>
      </c>
      <c r="B1199" s="16" t="s">
        <v>1069</v>
      </c>
      <c r="C1199" s="16">
        <v>1</v>
      </c>
      <c r="D1199" s="16" t="s">
        <v>889</v>
      </c>
      <c r="E1199" s="16">
        <v>4</v>
      </c>
      <c r="F1199">
        <f t="shared" si="100"/>
        <v>0</v>
      </c>
    </row>
    <row r="1200" spans="1:34" x14ac:dyDescent="0.2">
      <c r="A1200" s="16"/>
      <c r="B1200" s="16"/>
      <c r="C1200" s="16"/>
      <c r="D1200" s="16"/>
      <c r="E1200" s="16"/>
      <c r="F1200">
        <f t="shared" ref="F1200:F1207" si="101" xml:space="preserve"> COUNTA(G1200:AK1200)</f>
        <v>0</v>
      </c>
    </row>
    <row r="1201" spans="1:36" x14ac:dyDescent="0.2">
      <c r="A1201" s="16" t="s">
        <v>646</v>
      </c>
      <c r="B1201" s="16" t="s">
        <v>813</v>
      </c>
      <c r="C1201" s="16">
        <v>0</v>
      </c>
      <c r="D1201" s="16">
        <v>2</v>
      </c>
      <c r="E1201" s="16"/>
      <c r="F1201">
        <f t="shared" si="101"/>
        <v>0</v>
      </c>
    </row>
    <row r="1202" spans="1:36" x14ac:dyDescent="0.2">
      <c r="A1202" s="16" t="s">
        <v>646</v>
      </c>
      <c r="B1202" s="16" t="s">
        <v>813</v>
      </c>
      <c r="C1202" s="16">
        <v>2</v>
      </c>
      <c r="D1202" s="16" t="s">
        <v>887</v>
      </c>
      <c r="E1202" s="16">
        <v>1</v>
      </c>
      <c r="F1202">
        <f xml:space="preserve"> COUNTA(G1202:AK1202)</f>
        <v>1</v>
      </c>
      <c r="AJ1202" s="34" t="s">
        <v>1252</v>
      </c>
    </row>
    <row r="1203" spans="1:36" x14ac:dyDescent="0.2">
      <c r="A1203" s="16" t="s">
        <v>646</v>
      </c>
      <c r="B1203" s="16" t="s">
        <v>813</v>
      </c>
      <c r="C1203" s="16">
        <v>2</v>
      </c>
      <c r="D1203" s="16" t="s">
        <v>887</v>
      </c>
      <c r="E1203" s="16">
        <v>2</v>
      </c>
      <c r="F1203">
        <f xml:space="preserve"> COUNTA(G1203:AK1203)</f>
        <v>1</v>
      </c>
      <c r="AJ1203" s="34" t="s">
        <v>1252</v>
      </c>
    </row>
    <row r="1204" spans="1:36" x14ac:dyDescent="0.2">
      <c r="A1204" s="16" t="s">
        <v>646</v>
      </c>
      <c r="B1204" s="16" t="s">
        <v>813</v>
      </c>
      <c r="C1204" s="16">
        <v>2</v>
      </c>
      <c r="D1204" s="16" t="s">
        <v>888</v>
      </c>
      <c r="E1204" s="16">
        <v>3</v>
      </c>
      <c r="F1204">
        <f xml:space="preserve"> COUNTA(G1204:AK1204)</f>
        <v>0</v>
      </c>
    </row>
    <row r="1205" spans="1:36" x14ac:dyDescent="0.2">
      <c r="A1205" s="16" t="s">
        <v>646</v>
      </c>
      <c r="B1205" s="16" t="s">
        <v>813</v>
      </c>
      <c r="C1205" s="16">
        <v>2</v>
      </c>
      <c r="D1205" s="16" t="s">
        <v>889</v>
      </c>
      <c r="E1205" s="16">
        <v>4</v>
      </c>
      <c r="F1205">
        <f xml:space="preserve"> COUNTA(G1205:AK1205)</f>
        <v>0</v>
      </c>
    </row>
    <row r="1206" spans="1:36" x14ac:dyDescent="0.2">
      <c r="A1206" s="16"/>
      <c r="B1206" s="16"/>
      <c r="C1206" s="16"/>
      <c r="D1206" s="16"/>
      <c r="E1206" s="16"/>
      <c r="F1206">
        <f t="shared" si="101"/>
        <v>0</v>
      </c>
    </row>
    <row r="1207" spans="1:36" x14ac:dyDescent="0.2">
      <c r="A1207" s="16" t="s">
        <v>646</v>
      </c>
      <c r="B1207" s="16" t="s">
        <v>308</v>
      </c>
      <c r="C1207" s="16">
        <v>0</v>
      </c>
      <c r="D1207" s="16">
        <v>3</v>
      </c>
      <c r="E1207" s="16"/>
      <c r="F1207">
        <f t="shared" si="101"/>
        <v>0</v>
      </c>
    </row>
    <row r="1208" spans="1:36" x14ac:dyDescent="0.2">
      <c r="A1208" s="16" t="s">
        <v>646</v>
      </c>
      <c r="B1208" s="16" t="s">
        <v>308</v>
      </c>
      <c r="C1208" s="16">
        <v>2</v>
      </c>
      <c r="D1208" s="16" t="s">
        <v>887</v>
      </c>
      <c r="E1208" s="16">
        <v>1</v>
      </c>
      <c r="F1208">
        <f t="shared" ref="F1208:F1230" si="102" xml:space="preserve"> COUNTA(G1208:AK1208)</f>
        <v>1</v>
      </c>
      <c r="AH1208" t="s">
        <v>1252</v>
      </c>
    </row>
    <row r="1209" spans="1:36" x14ac:dyDescent="0.2">
      <c r="A1209" s="16" t="s">
        <v>646</v>
      </c>
      <c r="B1209" s="16" t="s">
        <v>308</v>
      </c>
      <c r="C1209" s="16">
        <v>2</v>
      </c>
      <c r="D1209" s="16" t="s">
        <v>887</v>
      </c>
      <c r="E1209" s="16">
        <v>2</v>
      </c>
      <c r="F1209">
        <f t="shared" si="102"/>
        <v>1</v>
      </c>
      <c r="AH1209" t="s">
        <v>1252</v>
      </c>
    </row>
    <row r="1210" spans="1:36" x14ac:dyDescent="0.2">
      <c r="A1210" s="16" t="s">
        <v>646</v>
      </c>
      <c r="B1210" s="16" t="s">
        <v>308</v>
      </c>
      <c r="C1210" s="16">
        <v>2</v>
      </c>
      <c r="D1210" s="16" t="s">
        <v>889</v>
      </c>
      <c r="E1210" s="16">
        <v>3</v>
      </c>
      <c r="F1210">
        <f t="shared" si="102"/>
        <v>0</v>
      </c>
    </row>
    <row r="1211" spans="1:36" x14ac:dyDescent="0.2">
      <c r="A1211" s="16"/>
      <c r="B1211" s="16"/>
      <c r="C1211" s="16"/>
      <c r="D1211" s="16"/>
      <c r="E1211" s="16"/>
      <c r="F1211">
        <f t="shared" si="102"/>
        <v>0</v>
      </c>
    </row>
    <row r="1212" spans="1:36" x14ac:dyDescent="0.2">
      <c r="A1212" s="16" t="s">
        <v>646</v>
      </c>
      <c r="B1212" s="16" t="s">
        <v>703</v>
      </c>
      <c r="C1212" s="16">
        <v>0</v>
      </c>
      <c r="D1212" s="16">
        <v>2</v>
      </c>
      <c r="E1212" s="16"/>
      <c r="F1212">
        <f t="shared" si="102"/>
        <v>0</v>
      </c>
    </row>
    <row r="1213" spans="1:36" x14ac:dyDescent="0.2">
      <c r="A1213" s="16" t="s">
        <v>646</v>
      </c>
      <c r="B1213" s="16" t="s">
        <v>703</v>
      </c>
      <c r="C1213" s="16">
        <v>2</v>
      </c>
      <c r="D1213" s="16" t="s">
        <v>887</v>
      </c>
      <c r="E1213" s="16">
        <v>1</v>
      </c>
      <c r="F1213">
        <f t="shared" si="102"/>
        <v>1</v>
      </c>
      <c r="AJ1213" s="34" t="s">
        <v>1252</v>
      </c>
    </row>
    <row r="1214" spans="1:36" x14ac:dyDescent="0.2">
      <c r="A1214" s="16" t="s">
        <v>646</v>
      </c>
      <c r="B1214" s="16" t="s">
        <v>703</v>
      </c>
      <c r="C1214" s="16">
        <v>2</v>
      </c>
      <c r="D1214" s="16" t="s">
        <v>887</v>
      </c>
      <c r="E1214" s="16">
        <v>2</v>
      </c>
      <c r="F1214">
        <f t="shared" si="102"/>
        <v>1</v>
      </c>
      <c r="AJ1214" s="34" t="s">
        <v>1252</v>
      </c>
    </row>
    <row r="1215" spans="1:36" x14ac:dyDescent="0.2">
      <c r="A1215" s="16" t="s">
        <v>646</v>
      </c>
      <c r="B1215" s="16" t="s">
        <v>703</v>
      </c>
      <c r="C1215" s="16">
        <v>2</v>
      </c>
      <c r="D1215" s="16" t="s">
        <v>889</v>
      </c>
      <c r="E1215" s="16">
        <v>3</v>
      </c>
      <c r="F1215">
        <f t="shared" si="102"/>
        <v>0</v>
      </c>
    </row>
    <row r="1216" spans="1:36" x14ac:dyDescent="0.2">
      <c r="A1216" s="16"/>
      <c r="B1216" s="16"/>
      <c r="C1216" s="16"/>
      <c r="D1216" s="16"/>
      <c r="E1216" s="16"/>
      <c r="F1216">
        <f t="shared" si="102"/>
        <v>0</v>
      </c>
    </row>
    <row r="1217" spans="1:34" x14ac:dyDescent="0.2">
      <c r="A1217" s="16" t="s">
        <v>646</v>
      </c>
      <c r="B1217" s="16" t="s">
        <v>659</v>
      </c>
      <c r="C1217" s="16">
        <v>0</v>
      </c>
      <c r="D1217" s="16">
        <v>2</v>
      </c>
      <c r="E1217" s="16"/>
      <c r="F1217">
        <f t="shared" si="102"/>
        <v>0</v>
      </c>
    </row>
    <row r="1218" spans="1:34" x14ac:dyDescent="0.2">
      <c r="A1218" s="16" t="s">
        <v>646</v>
      </c>
      <c r="B1218" s="16" t="s">
        <v>659</v>
      </c>
      <c r="C1218" s="16">
        <v>2</v>
      </c>
      <c r="D1218" s="16" t="s">
        <v>887</v>
      </c>
      <c r="E1218" s="16">
        <v>1</v>
      </c>
      <c r="F1218">
        <f t="shared" si="102"/>
        <v>0</v>
      </c>
    </row>
    <row r="1219" spans="1:34" x14ac:dyDescent="0.2">
      <c r="A1219" s="16" t="s">
        <v>646</v>
      </c>
      <c r="B1219" s="16" t="s">
        <v>659</v>
      </c>
      <c r="C1219" s="16">
        <v>2</v>
      </c>
      <c r="D1219" s="16" t="s">
        <v>887</v>
      </c>
      <c r="E1219" s="16">
        <v>2</v>
      </c>
      <c r="F1219">
        <f t="shared" si="102"/>
        <v>0</v>
      </c>
    </row>
    <row r="1220" spans="1:34" x14ac:dyDescent="0.2">
      <c r="A1220" s="16" t="s">
        <v>646</v>
      </c>
      <c r="B1220" s="16" t="s">
        <v>659</v>
      </c>
      <c r="C1220" s="16">
        <v>2</v>
      </c>
      <c r="D1220" s="16" t="s">
        <v>887</v>
      </c>
      <c r="E1220" s="16">
        <v>3</v>
      </c>
      <c r="F1220">
        <f t="shared" si="102"/>
        <v>1</v>
      </c>
      <c r="AH1220" t="s">
        <v>1254</v>
      </c>
    </row>
    <row r="1221" spans="1:34" x14ac:dyDescent="0.2">
      <c r="A1221" s="16" t="s">
        <v>646</v>
      </c>
      <c r="B1221" s="16" t="s">
        <v>659</v>
      </c>
      <c r="C1221" s="16">
        <v>2</v>
      </c>
      <c r="D1221" s="16" t="s">
        <v>888</v>
      </c>
      <c r="E1221" s="16">
        <v>4</v>
      </c>
      <c r="F1221">
        <f t="shared" si="102"/>
        <v>0</v>
      </c>
    </row>
    <row r="1222" spans="1:34" x14ac:dyDescent="0.2">
      <c r="A1222" s="16" t="s">
        <v>646</v>
      </c>
      <c r="B1222" s="16" t="s">
        <v>659</v>
      </c>
      <c r="C1222" s="16">
        <v>2</v>
      </c>
      <c r="D1222" s="16" t="s">
        <v>889</v>
      </c>
      <c r="E1222" s="16">
        <v>5</v>
      </c>
      <c r="F1222">
        <f t="shared" si="102"/>
        <v>0</v>
      </c>
    </row>
    <row r="1223" spans="1:34" x14ac:dyDescent="0.2">
      <c r="A1223" s="16"/>
      <c r="B1223" s="16"/>
      <c r="C1223" s="16"/>
      <c r="D1223" s="16"/>
      <c r="E1223" s="16"/>
      <c r="F1223">
        <f t="shared" si="102"/>
        <v>0</v>
      </c>
    </row>
    <row r="1224" spans="1:34" x14ac:dyDescent="0.2">
      <c r="A1224" s="16" t="s">
        <v>646</v>
      </c>
      <c r="B1224" s="16" t="s">
        <v>1090</v>
      </c>
      <c r="C1224" s="16">
        <v>0</v>
      </c>
      <c r="D1224" s="16">
        <v>0</v>
      </c>
      <c r="E1224" s="16"/>
      <c r="F1224">
        <f t="shared" si="102"/>
        <v>0</v>
      </c>
    </row>
    <row r="1225" spans="1:34" x14ac:dyDescent="0.2">
      <c r="A1225" s="16" t="s">
        <v>646</v>
      </c>
      <c r="B1225" s="16" t="s">
        <v>1090</v>
      </c>
      <c r="C1225" s="16">
        <v>3</v>
      </c>
      <c r="D1225" s="16" t="s">
        <v>887</v>
      </c>
      <c r="E1225" s="16">
        <v>1</v>
      </c>
      <c r="F1225">
        <f t="shared" si="102"/>
        <v>0</v>
      </c>
    </row>
    <row r="1226" spans="1:34" x14ac:dyDescent="0.2">
      <c r="A1226" s="16" t="s">
        <v>646</v>
      </c>
      <c r="B1226" s="16" t="s">
        <v>1090</v>
      </c>
      <c r="C1226" s="16">
        <v>3</v>
      </c>
      <c r="D1226" s="16" t="s">
        <v>887</v>
      </c>
      <c r="E1226" s="16">
        <v>2</v>
      </c>
      <c r="F1226">
        <f t="shared" si="102"/>
        <v>0</v>
      </c>
    </row>
    <row r="1227" spans="1:34" x14ac:dyDescent="0.2">
      <c r="A1227" s="16" t="s">
        <v>646</v>
      </c>
      <c r="B1227" s="16" t="s">
        <v>1090</v>
      </c>
      <c r="C1227" s="16">
        <v>3</v>
      </c>
      <c r="D1227" s="16" t="s">
        <v>888</v>
      </c>
      <c r="E1227" s="16">
        <v>3</v>
      </c>
      <c r="F1227">
        <f t="shared" si="102"/>
        <v>0</v>
      </c>
    </row>
    <row r="1228" spans="1:34" x14ac:dyDescent="0.2">
      <c r="A1228" s="16" t="s">
        <v>646</v>
      </c>
      <c r="B1228" s="16" t="s">
        <v>1090</v>
      </c>
      <c r="C1228" s="16">
        <v>3</v>
      </c>
      <c r="D1228" s="16" t="s">
        <v>889</v>
      </c>
      <c r="E1228" s="16">
        <v>4</v>
      </c>
      <c r="F1228">
        <f t="shared" si="102"/>
        <v>0</v>
      </c>
    </row>
    <row r="1229" spans="1:34" x14ac:dyDescent="0.2">
      <c r="A1229" s="16"/>
      <c r="B1229" s="16"/>
      <c r="C1229" s="16"/>
      <c r="D1229" s="16"/>
      <c r="E1229" s="16"/>
      <c r="F1229">
        <f t="shared" si="102"/>
        <v>0</v>
      </c>
    </row>
    <row r="1230" spans="1:34" x14ac:dyDescent="0.2">
      <c r="A1230" s="16" t="s">
        <v>649</v>
      </c>
      <c r="B1230" s="16" t="s">
        <v>643</v>
      </c>
      <c r="C1230" s="16">
        <v>1</v>
      </c>
      <c r="D1230" s="16">
        <v>2</v>
      </c>
      <c r="E1230" s="16"/>
      <c r="F1230">
        <f t="shared" si="102"/>
        <v>0</v>
      </c>
    </row>
    <row r="1231" spans="1:34" x14ac:dyDescent="0.2">
      <c r="A1231" s="16" t="s">
        <v>649</v>
      </c>
      <c r="B1231" s="16" t="s">
        <v>643</v>
      </c>
      <c r="C1231" s="16">
        <v>1</v>
      </c>
      <c r="D1231" s="16" t="s">
        <v>887</v>
      </c>
      <c r="E1231" s="16">
        <v>1</v>
      </c>
      <c r="F1231">
        <f t="shared" ref="F1231:F1239" si="103" xml:space="preserve"> COUNTA(G1231:AK1231)</f>
        <v>0</v>
      </c>
    </row>
    <row r="1232" spans="1:34" x14ac:dyDescent="0.2">
      <c r="A1232" s="16" t="s">
        <v>649</v>
      </c>
      <c r="B1232" s="16" t="s">
        <v>643</v>
      </c>
      <c r="C1232" s="16">
        <v>1</v>
      </c>
      <c r="D1232" s="16" t="s">
        <v>887</v>
      </c>
      <c r="E1232" s="16">
        <v>2</v>
      </c>
      <c r="F1232">
        <f t="shared" si="103"/>
        <v>0</v>
      </c>
    </row>
    <row r="1233" spans="1:22" x14ac:dyDescent="0.2">
      <c r="A1233" s="16" t="s">
        <v>649</v>
      </c>
      <c r="B1233" s="16" t="s">
        <v>643</v>
      </c>
      <c r="C1233" s="16">
        <v>1</v>
      </c>
      <c r="D1233" s="16" t="s">
        <v>887</v>
      </c>
      <c r="E1233" s="16">
        <v>3</v>
      </c>
      <c r="F1233">
        <f t="shared" si="103"/>
        <v>0</v>
      </c>
    </row>
    <row r="1234" spans="1:22" x14ac:dyDescent="0.2">
      <c r="A1234" s="16" t="s">
        <v>649</v>
      </c>
      <c r="B1234" s="16" t="s">
        <v>643</v>
      </c>
      <c r="C1234" s="16">
        <v>1</v>
      </c>
      <c r="D1234" s="16" t="s">
        <v>889</v>
      </c>
      <c r="E1234" s="16">
        <v>4</v>
      </c>
      <c r="F1234">
        <f t="shared" si="103"/>
        <v>0</v>
      </c>
    </row>
    <row r="1235" spans="1:22" x14ac:dyDescent="0.2">
      <c r="A1235" s="16" t="s">
        <v>649</v>
      </c>
      <c r="B1235" s="16" t="s">
        <v>643</v>
      </c>
      <c r="C1235" s="16">
        <v>1</v>
      </c>
      <c r="D1235" s="16" t="s">
        <v>888</v>
      </c>
      <c r="E1235" s="16">
        <v>5</v>
      </c>
      <c r="F1235">
        <f t="shared" si="103"/>
        <v>0</v>
      </c>
    </row>
    <row r="1236" spans="1:22" x14ac:dyDescent="0.2">
      <c r="A1236" s="16" t="s">
        <v>649</v>
      </c>
      <c r="B1236" s="16" t="s">
        <v>643</v>
      </c>
      <c r="C1236" s="16">
        <v>2</v>
      </c>
      <c r="D1236" s="16" t="s">
        <v>887</v>
      </c>
      <c r="E1236" s="16">
        <v>6</v>
      </c>
      <c r="F1236">
        <f t="shared" si="103"/>
        <v>0</v>
      </c>
    </row>
    <row r="1237" spans="1:22" x14ac:dyDescent="0.2">
      <c r="A1237" s="16" t="s">
        <v>649</v>
      </c>
      <c r="B1237" s="16" t="s">
        <v>643</v>
      </c>
      <c r="C1237" s="16">
        <v>2</v>
      </c>
      <c r="D1237" s="16" t="s">
        <v>889</v>
      </c>
      <c r="E1237" s="16">
        <v>7</v>
      </c>
      <c r="F1237">
        <f t="shared" si="103"/>
        <v>0</v>
      </c>
    </row>
    <row r="1238" spans="1:22" x14ac:dyDescent="0.2">
      <c r="A1238" s="16" t="s">
        <v>649</v>
      </c>
      <c r="B1238" s="16" t="s">
        <v>643</v>
      </c>
      <c r="C1238" s="16">
        <v>2</v>
      </c>
      <c r="D1238" s="16" t="s">
        <v>887</v>
      </c>
      <c r="E1238" s="16">
        <v>8</v>
      </c>
      <c r="F1238">
        <f t="shared" si="103"/>
        <v>0</v>
      </c>
    </row>
    <row r="1239" spans="1:22" x14ac:dyDescent="0.2">
      <c r="A1239" s="16" t="s">
        <v>649</v>
      </c>
      <c r="B1239" s="16" t="s">
        <v>643</v>
      </c>
      <c r="C1239" s="16">
        <v>2</v>
      </c>
      <c r="D1239" s="16" t="s">
        <v>888</v>
      </c>
      <c r="E1239" s="16">
        <v>9</v>
      </c>
      <c r="F1239">
        <f t="shared" si="103"/>
        <v>0</v>
      </c>
    </row>
    <row r="1240" spans="1:22" x14ac:dyDescent="0.2">
      <c r="A1240" s="16"/>
      <c r="B1240" s="16"/>
      <c r="C1240" s="16"/>
      <c r="D1240" s="16"/>
      <c r="E1240" s="16"/>
      <c r="F1240">
        <f t="shared" ref="F1240:F1248" si="104" xml:space="preserve"> COUNTA(G1240:AK1240)</f>
        <v>0</v>
      </c>
    </row>
    <row r="1241" spans="1:22" x14ac:dyDescent="0.2">
      <c r="A1241" s="16" t="s">
        <v>649</v>
      </c>
      <c r="B1241" s="16" t="s">
        <v>446</v>
      </c>
      <c r="C1241" s="16">
        <v>2</v>
      </c>
      <c r="D1241" s="16">
        <v>0</v>
      </c>
      <c r="E1241" s="16"/>
      <c r="F1241">
        <f t="shared" si="104"/>
        <v>0</v>
      </c>
    </row>
    <row r="1242" spans="1:22" x14ac:dyDescent="0.2">
      <c r="A1242" s="16" t="s">
        <v>649</v>
      </c>
      <c r="B1242" s="16" t="s">
        <v>446</v>
      </c>
      <c r="C1242" s="16">
        <v>1</v>
      </c>
      <c r="D1242" s="16" t="s">
        <v>889</v>
      </c>
      <c r="E1242" s="16">
        <v>1</v>
      </c>
      <c r="F1242">
        <f t="shared" si="104"/>
        <v>0</v>
      </c>
    </row>
    <row r="1243" spans="1:22" x14ac:dyDescent="0.2">
      <c r="A1243" s="16" t="s">
        <v>649</v>
      </c>
      <c r="B1243" s="16" t="s">
        <v>446</v>
      </c>
      <c r="C1243" s="16">
        <v>1</v>
      </c>
      <c r="D1243" s="16" t="s">
        <v>889</v>
      </c>
      <c r="E1243" s="16">
        <v>2</v>
      </c>
      <c r="F1243">
        <f t="shared" si="104"/>
        <v>1</v>
      </c>
      <c r="V1243" t="s">
        <v>1252</v>
      </c>
    </row>
    <row r="1244" spans="1:22" x14ac:dyDescent="0.2">
      <c r="A1244" s="16" t="s">
        <v>649</v>
      </c>
      <c r="B1244" s="16" t="s">
        <v>446</v>
      </c>
      <c r="C1244" s="16">
        <v>1</v>
      </c>
      <c r="D1244" s="16" t="s">
        <v>889</v>
      </c>
      <c r="E1244" s="16">
        <v>3</v>
      </c>
      <c r="F1244">
        <f t="shared" si="104"/>
        <v>1</v>
      </c>
      <c r="V1244" t="s">
        <v>1252</v>
      </c>
    </row>
    <row r="1245" spans="1:22" x14ac:dyDescent="0.2">
      <c r="A1245" s="16" t="s">
        <v>649</v>
      </c>
      <c r="B1245" s="16" t="s">
        <v>446</v>
      </c>
      <c r="C1245" s="16">
        <v>1</v>
      </c>
      <c r="D1245" s="16" t="s">
        <v>888</v>
      </c>
      <c r="E1245" s="16">
        <v>4</v>
      </c>
      <c r="F1245">
        <f t="shared" si="104"/>
        <v>0</v>
      </c>
    </row>
    <row r="1246" spans="1:22" x14ac:dyDescent="0.2">
      <c r="A1246" s="16" t="s">
        <v>649</v>
      </c>
      <c r="B1246" s="16" t="s">
        <v>446</v>
      </c>
      <c r="C1246" s="16">
        <v>1</v>
      </c>
      <c r="D1246" s="16" t="s">
        <v>889</v>
      </c>
      <c r="E1246" s="16">
        <v>5</v>
      </c>
      <c r="F1246">
        <f t="shared" si="104"/>
        <v>0</v>
      </c>
    </row>
    <row r="1247" spans="1:22" x14ac:dyDescent="0.2">
      <c r="A1247" s="16"/>
      <c r="B1247" s="16"/>
      <c r="C1247" s="16"/>
      <c r="D1247" s="16"/>
      <c r="E1247" s="16"/>
      <c r="F1247">
        <f t="shared" si="104"/>
        <v>0</v>
      </c>
    </row>
    <row r="1248" spans="1:22" x14ac:dyDescent="0.2">
      <c r="A1248" s="16" t="s">
        <v>649</v>
      </c>
      <c r="B1248" s="16" t="s">
        <v>118</v>
      </c>
      <c r="C1248" s="16">
        <v>2</v>
      </c>
      <c r="D1248" s="16">
        <v>2</v>
      </c>
      <c r="E1248" s="16"/>
      <c r="F1248">
        <f t="shared" si="104"/>
        <v>0</v>
      </c>
    </row>
    <row r="1249" spans="1:6" x14ac:dyDescent="0.2">
      <c r="A1249" s="16" t="s">
        <v>649</v>
      </c>
      <c r="B1249" s="16" t="s">
        <v>118</v>
      </c>
      <c r="C1249" s="16">
        <v>1</v>
      </c>
      <c r="D1249" s="16" t="s">
        <v>887</v>
      </c>
      <c r="E1249" s="16">
        <v>1</v>
      </c>
      <c r="F1249">
        <f t="shared" ref="F1249:F1262" si="105" xml:space="preserve"> COUNTA(G1249:AK1249)</f>
        <v>0</v>
      </c>
    </row>
    <row r="1250" spans="1:6" x14ac:dyDescent="0.2">
      <c r="A1250" s="16" t="s">
        <v>649</v>
      </c>
      <c r="B1250" s="16" t="s">
        <v>118</v>
      </c>
      <c r="C1250" s="16">
        <v>1</v>
      </c>
      <c r="D1250" s="16" t="s">
        <v>887</v>
      </c>
      <c r="E1250" s="16">
        <v>2</v>
      </c>
      <c r="F1250">
        <f t="shared" si="105"/>
        <v>0</v>
      </c>
    </row>
    <row r="1251" spans="1:6" x14ac:dyDescent="0.2">
      <c r="A1251" s="16" t="s">
        <v>649</v>
      </c>
      <c r="B1251" s="16" t="s">
        <v>118</v>
      </c>
      <c r="C1251" s="16">
        <v>1</v>
      </c>
      <c r="D1251" s="16" t="s">
        <v>887</v>
      </c>
      <c r="E1251" s="16">
        <v>3</v>
      </c>
      <c r="F1251">
        <f t="shared" si="105"/>
        <v>0</v>
      </c>
    </row>
    <row r="1252" spans="1:6" x14ac:dyDescent="0.2">
      <c r="A1252" s="16" t="s">
        <v>649</v>
      </c>
      <c r="B1252" s="16" t="s">
        <v>118</v>
      </c>
      <c r="C1252" s="16">
        <v>1</v>
      </c>
      <c r="D1252" s="16" t="s">
        <v>887</v>
      </c>
      <c r="E1252" s="16">
        <v>4</v>
      </c>
      <c r="F1252">
        <f t="shared" si="105"/>
        <v>0</v>
      </c>
    </row>
    <row r="1253" spans="1:6" x14ac:dyDescent="0.2">
      <c r="A1253" s="16" t="s">
        <v>649</v>
      </c>
      <c r="B1253" s="16" t="s">
        <v>118</v>
      </c>
      <c r="C1253" s="16">
        <v>1</v>
      </c>
      <c r="D1253" s="16" t="s">
        <v>889</v>
      </c>
      <c r="E1253" s="16">
        <v>5</v>
      </c>
      <c r="F1253">
        <f t="shared" si="105"/>
        <v>0</v>
      </c>
    </row>
    <row r="1254" spans="1:6" x14ac:dyDescent="0.2">
      <c r="A1254" s="16" t="s">
        <v>649</v>
      </c>
      <c r="B1254" s="16" t="s">
        <v>118</v>
      </c>
      <c r="C1254" s="16">
        <v>1</v>
      </c>
      <c r="D1254" s="16" t="s">
        <v>889</v>
      </c>
      <c r="E1254" s="16">
        <v>6</v>
      </c>
      <c r="F1254">
        <f t="shared" si="105"/>
        <v>0</v>
      </c>
    </row>
    <row r="1255" spans="1:6" x14ac:dyDescent="0.2">
      <c r="A1255" s="16" t="s">
        <v>649</v>
      </c>
      <c r="B1255" s="16" t="s">
        <v>118</v>
      </c>
      <c r="C1255" s="16">
        <v>2</v>
      </c>
      <c r="D1255" s="16" t="s">
        <v>887</v>
      </c>
      <c r="E1255" s="16">
        <v>7</v>
      </c>
      <c r="F1255">
        <f t="shared" si="105"/>
        <v>0</v>
      </c>
    </row>
    <row r="1256" spans="1:6" x14ac:dyDescent="0.2">
      <c r="A1256" s="16" t="s">
        <v>649</v>
      </c>
      <c r="B1256" s="16" t="s">
        <v>118</v>
      </c>
      <c r="C1256" s="16">
        <v>2</v>
      </c>
      <c r="D1256" s="16" t="s">
        <v>887</v>
      </c>
      <c r="E1256" s="16">
        <v>8</v>
      </c>
      <c r="F1256">
        <f t="shared" si="105"/>
        <v>0</v>
      </c>
    </row>
    <row r="1257" spans="1:6" x14ac:dyDescent="0.2">
      <c r="A1257" s="16" t="s">
        <v>649</v>
      </c>
      <c r="B1257" s="16" t="s">
        <v>118</v>
      </c>
      <c r="C1257" s="16">
        <v>2</v>
      </c>
      <c r="D1257" s="16" t="s">
        <v>887</v>
      </c>
      <c r="E1257" s="16">
        <v>9</v>
      </c>
      <c r="F1257">
        <f t="shared" si="105"/>
        <v>0</v>
      </c>
    </row>
    <row r="1258" spans="1:6" x14ac:dyDescent="0.2">
      <c r="A1258" s="16" t="s">
        <v>649</v>
      </c>
      <c r="B1258" s="16" t="s">
        <v>118</v>
      </c>
      <c r="C1258" s="16">
        <v>2</v>
      </c>
      <c r="D1258" s="16" t="s">
        <v>888</v>
      </c>
      <c r="E1258" s="16">
        <v>10</v>
      </c>
      <c r="F1258">
        <f t="shared" si="105"/>
        <v>0</v>
      </c>
    </row>
    <row r="1259" spans="1:6" x14ac:dyDescent="0.2">
      <c r="A1259" s="16" t="s">
        <v>649</v>
      </c>
      <c r="B1259" s="16" t="s">
        <v>118</v>
      </c>
      <c r="C1259" s="16">
        <v>2</v>
      </c>
      <c r="D1259" s="16" t="s">
        <v>888</v>
      </c>
      <c r="E1259" s="16">
        <v>11</v>
      </c>
      <c r="F1259">
        <f t="shared" si="105"/>
        <v>0</v>
      </c>
    </row>
    <row r="1260" spans="1:6" x14ac:dyDescent="0.2">
      <c r="A1260" s="16" t="s">
        <v>649</v>
      </c>
      <c r="B1260" s="16" t="s">
        <v>118</v>
      </c>
      <c r="C1260" s="16">
        <v>2</v>
      </c>
      <c r="D1260" s="16" t="s">
        <v>887</v>
      </c>
      <c r="E1260" s="16">
        <v>12</v>
      </c>
      <c r="F1260">
        <f t="shared" si="105"/>
        <v>0</v>
      </c>
    </row>
    <row r="1261" spans="1:6" x14ac:dyDescent="0.2">
      <c r="A1261" s="16" t="s">
        <v>649</v>
      </c>
      <c r="B1261" s="16" t="s">
        <v>118</v>
      </c>
      <c r="C1261" s="16">
        <v>2</v>
      </c>
      <c r="D1261" s="16" t="s">
        <v>889</v>
      </c>
      <c r="E1261" s="16">
        <v>13</v>
      </c>
      <c r="F1261">
        <f t="shared" si="105"/>
        <v>0</v>
      </c>
    </row>
    <row r="1262" spans="1:6" x14ac:dyDescent="0.2">
      <c r="A1262" s="16" t="s">
        <v>649</v>
      </c>
      <c r="B1262" s="16" t="s">
        <v>118</v>
      </c>
      <c r="C1262" s="16">
        <v>2</v>
      </c>
      <c r="D1262" s="16" t="s">
        <v>887</v>
      </c>
      <c r="E1262" s="16">
        <v>14</v>
      </c>
      <c r="F1262">
        <f t="shared" si="105"/>
        <v>0</v>
      </c>
    </row>
    <row r="1263" spans="1:6" x14ac:dyDescent="0.2">
      <c r="A1263" s="16"/>
      <c r="B1263" s="16"/>
      <c r="C1263" s="16"/>
      <c r="D1263" s="16"/>
      <c r="E1263" s="16"/>
      <c r="F1263">
        <f xml:space="preserve"> COUNTA(G1263:AK1263)</f>
        <v>0</v>
      </c>
    </row>
    <row r="1264" spans="1:6" x14ac:dyDescent="0.2">
      <c r="A1264" s="16" t="s">
        <v>649</v>
      </c>
      <c r="B1264" s="16" t="s">
        <v>433</v>
      </c>
      <c r="C1264" s="16">
        <v>2</v>
      </c>
      <c r="D1264" s="16">
        <v>0</v>
      </c>
      <c r="E1264" s="16"/>
      <c r="F1264">
        <f xml:space="preserve"> COUNTA(G1264:AK1264)</f>
        <v>0</v>
      </c>
    </row>
    <row r="1265" spans="1:6" x14ac:dyDescent="0.2">
      <c r="A1265" s="16" t="s">
        <v>649</v>
      </c>
      <c r="B1265" s="16" t="s">
        <v>433</v>
      </c>
      <c r="C1265" s="16">
        <v>1</v>
      </c>
      <c r="D1265" s="16" t="s">
        <v>887</v>
      </c>
      <c r="E1265" s="16">
        <v>1</v>
      </c>
      <c r="F1265">
        <f t="shared" ref="F1265:F1276" si="106" xml:space="preserve"> COUNTA(G1265:AK1265)</f>
        <v>0</v>
      </c>
    </row>
    <row r="1266" spans="1:6" x14ac:dyDescent="0.2">
      <c r="A1266" s="16" t="s">
        <v>649</v>
      </c>
      <c r="B1266" s="16" t="s">
        <v>433</v>
      </c>
      <c r="C1266" s="16">
        <v>1</v>
      </c>
      <c r="D1266" s="16" t="s">
        <v>887</v>
      </c>
      <c r="E1266" s="16">
        <v>2</v>
      </c>
      <c r="F1266">
        <f t="shared" si="106"/>
        <v>0</v>
      </c>
    </row>
    <row r="1267" spans="1:6" x14ac:dyDescent="0.2">
      <c r="A1267" s="16" t="s">
        <v>649</v>
      </c>
      <c r="B1267" s="16" t="s">
        <v>433</v>
      </c>
      <c r="C1267" s="16">
        <v>1</v>
      </c>
      <c r="D1267" s="16" t="s">
        <v>887</v>
      </c>
      <c r="E1267" s="16">
        <v>3</v>
      </c>
      <c r="F1267">
        <f t="shared" si="106"/>
        <v>0</v>
      </c>
    </row>
    <row r="1268" spans="1:6" x14ac:dyDescent="0.2">
      <c r="A1268" s="16" t="s">
        <v>649</v>
      </c>
      <c r="B1268" s="16" t="s">
        <v>433</v>
      </c>
      <c r="C1268" s="16">
        <v>1</v>
      </c>
      <c r="D1268" s="16" t="s">
        <v>889</v>
      </c>
      <c r="E1268" s="16">
        <v>4</v>
      </c>
      <c r="F1268">
        <f t="shared" si="106"/>
        <v>0</v>
      </c>
    </row>
    <row r="1269" spans="1:6" x14ac:dyDescent="0.2">
      <c r="A1269" s="16" t="s">
        <v>649</v>
      </c>
      <c r="B1269" s="16" t="s">
        <v>433</v>
      </c>
      <c r="C1269" s="16">
        <v>1</v>
      </c>
      <c r="D1269" s="16" t="s">
        <v>887</v>
      </c>
      <c r="E1269" s="16">
        <v>5</v>
      </c>
      <c r="F1269">
        <f t="shared" si="106"/>
        <v>0</v>
      </c>
    </row>
    <row r="1270" spans="1:6" x14ac:dyDescent="0.2">
      <c r="A1270" s="16" t="s">
        <v>649</v>
      </c>
      <c r="B1270" s="16" t="s">
        <v>433</v>
      </c>
      <c r="C1270" s="16">
        <v>1</v>
      </c>
      <c r="D1270" s="16" t="s">
        <v>889</v>
      </c>
      <c r="E1270" s="16">
        <v>6</v>
      </c>
      <c r="F1270">
        <f t="shared" si="106"/>
        <v>0</v>
      </c>
    </row>
    <row r="1271" spans="1:6" x14ac:dyDescent="0.2">
      <c r="A1271" s="16" t="s">
        <v>649</v>
      </c>
      <c r="B1271" s="16" t="s">
        <v>433</v>
      </c>
      <c r="C1271" s="16">
        <v>1</v>
      </c>
      <c r="D1271" s="16" t="s">
        <v>889</v>
      </c>
      <c r="E1271" s="16">
        <v>7</v>
      </c>
      <c r="F1271">
        <f t="shared" si="106"/>
        <v>0</v>
      </c>
    </row>
    <row r="1272" spans="1:6" x14ac:dyDescent="0.2">
      <c r="A1272" s="16" t="s">
        <v>649</v>
      </c>
      <c r="B1272" s="16" t="s">
        <v>433</v>
      </c>
      <c r="C1272" s="16">
        <v>1</v>
      </c>
      <c r="D1272" s="16" t="s">
        <v>887</v>
      </c>
      <c r="E1272" s="16">
        <v>8</v>
      </c>
      <c r="F1272">
        <f t="shared" si="106"/>
        <v>0</v>
      </c>
    </row>
    <row r="1273" spans="1:6" x14ac:dyDescent="0.2">
      <c r="A1273" s="16" t="s">
        <v>649</v>
      </c>
      <c r="B1273" s="16" t="s">
        <v>433</v>
      </c>
      <c r="C1273" s="16">
        <v>1</v>
      </c>
      <c r="D1273" s="16" t="s">
        <v>887</v>
      </c>
      <c r="E1273" s="16">
        <v>9</v>
      </c>
      <c r="F1273">
        <f t="shared" si="106"/>
        <v>0</v>
      </c>
    </row>
    <row r="1274" spans="1:6" x14ac:dyDescent="0.2">
      <c r="A1274" s="16" t="s">
        <v>649</v>
      </c>
      <c r="B1274" s="16" t="s">
        <v>433</v>
      </c>
      <c r="C1274" s="16">
        <v>1</v>
      </c>
      <c r="D1274" s="16" t="s">
        <v>889</v>
      </c>
      <c r="E1274" s="16">
        <v>10</v>
      </c>
      <c r="F1274">
        <f t="shared" si="106"/>
        <v>0</v>
      </c>
    </row>
    <row r="1275" spans="1:6" x14ac:dyDescent="0.2">
      <c r="A1275" s="16" t="s">
        <v>649</v>
      </c>
      <c r="B1275" s="16" t="s">
        <v>433</v>
      </c>
      <c r="C1275" s="16">
        <v>3</v>
      </c>
      <c r="D1275" s="16" t="s">
        <v>887</v>
      </c>
      <c r="E1275" s="16">
        <v>11</v>
      </c>
      <c r="F1275">
        <f t="shared" si="106"/>
        <v>0</v>
      </c>
    </row>
    <row r="1276" spans="1:6" x14ac:dyDescent="0.2">
      <c r="A1276" s="16" t="s">
        <v>649</v>
      </c>
      <c r="B1276" s="16" t="s">
        <v>433</v>
      </c>
      <c r="C1276" s="16">
        <v>3</v>
      </c>
      <c r="D1276" s="16" t="s">
        <v>887</v>
      </c>
      <c r="E1276" s="16">
        <v>12</v>
      </c>
      <c r="F1276">
        <f t="shared" si="106"/>
        <v>0</v>
      </c>
    </row>
    <row r="1277" spans="1:6" x14ac:dyDescent="0.2">
      <c r="A1277" s="16"/>
      <c r="B1277" s="16"/>
      <c r="C1277" s="16"/>
      <c r="D1277" s="16"/>
      <c r="E1277" s="16"/>
      <c r="F1277">
        <f xml:space="preserve"> COUNTA(G1277:AK1277)</f>
        <v>0</v>
      </c>
    </row>
    <row r="1278" spans="1:6" x14ac:dyDescent="0.2">
      <c r="A1278" s="16" t="s">
        <v>649</v>
      </c>
      <c r="B1278" s="16" t="s">
        <v>174</v>
      </c>
      <c r="C1278" s="16">
        <v>2</v>
      </c>
      <c r="D1278" s="16">
        <v>0</v>
      </c>
      <c r="E1278" s="16"/>
      <c r="F1278">
        <f xml:space="preserve"> COUNTA(G1278:AK1278)</f>
        <v>0</v>
      </c>
    </row>
    <row r="1279" spans="1:6" x14ac:dyDescent="0.2">
      <c r="A1279" s="16" t="s">
        <v>649</v>
      </c>
      <c r="B1279" s="16" t="s">
        <v>174</v>
      </c>
      <c r="C1279" s="16">
        <v>1</v>
      </c>
      <c r="D1279" s="16" t="s">
        <v>887</v>
      </c>
      <c r="E1279" s="16">
        <v>1</v>
      </c>
      <c r="F1279">
        <f t="shared" ref="F1279:F1286" si="107" xml:space="preserve"> COUNTA(G1279:AK1279)</f>
        <v>0</v>
      </c>
    </row>
    <row r="1280" spans="1:6" x14ac:dyDescent="0.2">
      <c r="A1280" s="16" t="s">
        <v>649</v>
      </c>
      <c r="B1280" s="16" t="s">
        <v>174</v>
      </c>
      <c r="C1280" s="16">
        <v>1</v>
      </c>
      <c r="D1280" s="16" t="s">
        <v>889</v>
      </c>
      <c r="E1280" s="16">
        <v>2</v>
      </c>
      <c r="F1280">
        <f t="shared" si="107"/>
        <v>0</v>
      </c>
    </row>
    <row r="1281" spans="1:32" x14ac:dyDescent="0.2">
      <c r="A1281" s="16" t="s">
        <v>649</v>
      </c>
      <c r="B1281" s="16" t="s">
        <v>174</v>
      </c>
      <c r="C1281" s="16">
        <v>1</v>
      </c>
      <c r="D1281" s="16" t="s">
        <v>887</v>
      </c>
      <c r="E1281" s="16">
        <v>3</v>
      </c>
      <c r="F1281">
        <f t="shared" si="107"/>
        <v>0</v>
      </c>
    </row>
    <row r="1282" spans="1:32" x14ac:dyDescent="0.2">
      <c r="A1282" s="16" t="s">
        <v>649</v>
      </c>
      <c r="B1282" s="16" t="s">
        <v>174</v>
      </c>
      <c r="C1282" s="16">
        <v>1</v>
      </c>
      <c r="D1282" s="16" t="s">
        <v>887</v>
      </c>
      <c r="E1282" s="16">
        <v>4</v>
      </c>
      <c r="F1282">
        <f t="shared" si="107"/>
        <v>0</v>
      </c>
    </row>
    <row r="1283" spans="1:32" x14ac:dyDescent="0.2">
      <c r="A1283" s="16" t="s">
        <v>649</v>
      </c>
      <c r="B1283" s="16" t="s">
        <v>174</v>
      </c>
      <c r="C1283" s="16">
        <v>1</v>
      </c>
      <c r="D1283" s="16" t="s">
        <v>888</v>
      </c>
      <c r="E1283" s="16">
        <v>5</v>
      </c>
      <c r="F1283">
        <f t="shared" si="107"/>
        <v>0</v>
      </c>
    </row>
    <row r="1284" spans="1:32" x14ac:dyDescent="0.2">
      <c r="A1284" s="16" t="s">
        <v>649</v>
      </c>
      <c r="B1284" s="16" t="s">
        <v>174</v>
      </c>
      <c r="C1284" s="16">
        <v>3</v>
      </c>
      <c r="D1284" s="16" t="s">
        <v>889</v>
      </c>
      <c r="E1284" s="16">
        <v>6</v>
      </c>
      <c r="F1284">
        <f t="shared" si="107"/>
        <v>0</v>
      </c>
    </row>
    <row r="1285" spans="1:32" x14ac:dyDescent="0.2">
      <c r="A1285" s="16" t="s">
        <v>649</v>
      </c>
      <c r="B1285" s="16" t="s">
        <v>174</v>
      </c>
      <c r="C1285" s="16">
        <v>3</v>
      </c>
      <c r="D1285" s="16" t="s">
        <v>887</v>
      </c>
      <c r="E1285" s="16">
        <v>7</v>
      </c>
      <c r="F1285">
        <f t="shared" si="107"/>
        <v>0</v>
      </c>
    </row>
    <row r="1286" spans="1:32" x14ac:dyDescent="0.2">
      <c r="A1286" s="16" t="s">
        <v>649</v>
      </c>
      <c r="B1286" s="16" t="s">
        <v>174</v>
      </c>
      <c r="C1286" s="16">
        <v>3</v>
      </c>
      <c r="D1286" s="16" t="s">
        <v>887</v>
      </c>
      <c r="E1286" s="16">
        <v>8</v>
      </c>
      <c r="F1286">
        <f t="shared" si="107"/>
        <v>0</v>
      </c>
    </row>
    <row r="1287" spans="1:32" x14ac:dyDescent="0.2">
      <c r="A1287" s="16"/>
      <c r="B1287" s="16"/>
      <c r="C1287" s="16"/>
      <c r="D1287" s="16"/>
      <c r="E1287" s="16"/>
      <c r="F1287">
        <f xml:space="preserve"> COUNTA(G1287:AK1287)</f>
        <v>0</v>
      </c>
    </row>
    <row r="1288" spans="1:32" x14ac:dyDescent="0.2">
      <c r="A1288" s="16" t="s">
        <v>649</v>
      </c>
      <c r="B1288" s="16" t="s">
        <v>477</v>
      </c>
      <c r="C1288" s="16">
        <v>1</v>
      </c>
      <c r="D1288" s="16">
        <v>0</v>
      </c>
      <c r="E1288" s="16"/>
      <c r="F1288">
        <f xml:space="preserve"> COUNTA(G1288:AK1288)</f>
        <v>0</v>
      </c>
    </row>
    <row r="1289" spans="1:32" x14ac:dyDescent="0.2">
      <c r="A1289" s="16" t="s">
        <v>649</v>
      </c>
      <c r="B1289" s="16" t="s">
        <v>477</v>
      </c>
      <c r="C1289" s="16">
        <v>1</v>
      </c>
      <c r="D1289" s="16" t="s">
        <v>888</v>
      </c>
      <c r="E1289" s="16">
        <v>1</v>
      </c>
      <c r="F1289">
        <f t="shared" ref="F1289:F1308" si="108" xml:space="preserve"> COUNTA(G1289:AK1289)</f>
        <v>1</v>
      </c>
      <c r="AF1289" s="34" t="s">
        <v>1252</v>
      </c>
    </row>
    <row r="1290" spans="1:32" x14ac:dyDescent="0.2">
      <c r="A1290" s="16" t="s">
        <v>649</v>
      </c>
      <c r="B1290" s="16" t="s">
        <v>477</v>
      </c>
      <c r="C1290" s="16">
        <v>1</v>
      </c>
      <c r="D1290" s="16" t="s">
        <v>889</v>
      </c>
      <c r="E1290" s="16">
        <v>2</v>
      </c>
      <c r="F1290">
        <f t="shared" si="108"/>
        <v>0</v>
      </c>
    </row>
    <row r="1291" spans="1:32" x14ac:dyDescent="0.2">
      <c r="A1291" s="16" t="s">
        <v>649</v>
      </c>
      <c r="B1291" s="16" t="s">
        <v>477</v>
      </c>
      <c r="C1291" s="16">
        <v>1</v>
      </c>
      <c r="D1291" s="16" t="s">
        <v>889</v>
      </c>
      <c r="E1291" s="16">
        <v>3</v>
      </c>
      <c r="F1291">
        <f t="shared" si="108"/>
        <v>1</v>
      </c>
      <c r="AF1291" s="34" t="s">
        <v>1252</v>
      </c>
    </row>
    <row r="1292" spans="1:32" x14ac:dyDescent="0.2">
      <c r="A1292" s="16" t="s">
        <v>649</v>
      </c>
      <c r="B1292" s="16" t="s">
        <v>477</v>
      </c>
      <c r="C1292" s="16">
        <v>1</v>
      </c>
      <c r="D1292" s="16" t="s">
        <v>888</v>
      </c>
      <c r="E1292" s="16">
        <v>4</v>
      </c>
      <c r="F1292">
        <f t="shared" si="108"/>
        <v>0</v>
      </c>
    </row>
    <row r="1293" spans="1:32" x14ac:dyDescent="0.2">
      <c r="A1293" s="16" t="s">
        <v>649</v>
      </c>
      <c r="B1293" s="16" t="s">
        <v>477</v>
      </c>
      <c r="C1293" s="16">
        <v>1</v>
      </c>
      <c r="D1293" s="16" t="s">
        <v>887</v>
      </c>
      <c r="E1293" s="16">
        <v>5</v>
      </c>
      <c r="F1293">
        <f t="shared" si="108"/>
        <v>0</v>
      </c>
    </row>
    <row r="1294" spans="1:32" x14ac:dyDescent="0.2">
      <c r="A1294" s="16" t="s">
        <v>649</v>
      </c>
      <c r="B1294" s="16" t="s">
        <v>477</v>
      </c>
      <c r="C1294" s="16">
        <v>1</v>
      </c>
      <c r="D1294" s="16" t="s">
        <v>888</v>
      </c>
      <c r="E1294" s="16">
        <v>6</v>
      </c>
      <c r="F1294">
        <f t="shared" si="108"/>
        <v>0</v>
      </c>
    </row>
    <row r="1295" spans="1:32" x14ac:dyDescent="0.2">
      <c r="A1295" s="16" t="s">
        <v>649</v>
      </c>
      <c r="B1295" s="16" t="s">
        <v>477</v>
      </c>
      <c r="C1295" s="16">
        <v>1</v>
      </c>
      <c r="D1295" s="16" t="s">
        <v>889</v>
      </c>
      <c r="E1295" s="16">
        <v>7</v>
      </c>
      <c r="F1295">
        <f t="shared" si="108"/>
        <v>0</v>
      </c>
    </row>
    <row r="1296" spans="1:32" x14ac:dyDescent="0.2">
      <c r="A1296" s="16" t="s">
        <v>649</v>
      </c>
      <c r="B1296" s="16" t="s">
        <v>477</v>
      </c>
      <c r="C1296" s="16">
        <v>3</v>
      </c>
      <c r="D1296" s="16" t="s">
        <v>887</v>
      </c>
      <c r="E1296" s="16">
        <v>8</v>
      </c>
      <c r="F1296">
        <f t="shared" si="108"/>
        <v>0</v>
      </c>
    </row>
    <row r="1297" spans="1:34" x14ac:dyDescent="0.2">
      <c r="A1297" s="16" t="s">
        <v>649</v>
      </c>
      <c r="B1297" s="16" t="s">
        <v>477</v>
      </c>
      <c r="C1297" s="16">
        <v>3</v>
      </c>
      <c r="D1297" s="16" t="s">
        <v>888</v>
      </c>
      <c r="E1297" s="16">
        <v>9</v>
      </c>
      <c r="F1297">
        <f t="shared" si="108"/>
        <v>0</v>
      </c>
    </row>
    <row r="1298" spans="1:34" x14ac:dyDescent="0.2">
      <c r="A1298" s="16" t="s">
        <v>649</v>
      </c>
      <c r="B1298" s="16" t="s">
        <v>477</v>
      </c>
      <c r="C1298" s="16">
        <v>3</v>
      </c>
      <c r="D1298" s="16" t="s">
        <v>889</v>
      </c>
      <c r="E1298" s="16">
        <v>10</v>
      </c>
      <c r="F1298">
        <f t="shared" si="108"/>
        <v>0</v>
      </c>
    </row>
    <row r="1299" spans="1:34" x14ac:dyDescent="0.2">
      <c r="A1299" s="16"/>
      <c r="B1299" s="16"/>
      <c r="C1299" s="16"/>
      <c r="D1299" s="16"/>
      <c r="E1299" s="16"/>
      <c r="F1299">
        <f t="shared" si="108"/>
        <v>0</v>
      </c>
    </row>
    <row r="1300" spans="1:34" x14ac:dyDescent="0.2">
      <c r="A1300" s="16" t="s">
        <v>649</v>
      </c>
      <c r="B1300" s="16" t="s">
        <v>43</v>
      </c>
      <c r="C1300" s="16">
        <v>1</v>
      </c>
      <c r="D1300" s="16">
        <v>1</v>
      </c>
      <c r="E1300" s="16"/>
      <c r="F1300">
        <f t="shared" si="108"/>
        <v>0</v>
      </c>
    </row>
    <row r="1301" spans="1:34" x14ac:dyDescent="0.2">
      <c r="A1301" s="16" t="s">
        <v>649</v>
      </c>
      <c r="B1301" s="16" t="s">
        <v>43</v>
      </c>
      <c r="C1301" s="16">
        <v>1</v>
      </c>
      <c r="D1301" s="16" t="s">
        <v>887</v>
      </c>
      <c r="E1301" s="16">
        <v>1</v>
      </c>
      <c r="F1301">
        <f t="shared" si="108"/>
        <v>0</v>
      </c>
    </row>
    <row r="1302" spans="1:34" x14ac:dyDescent="0.2">
      <c r="A1302" s="16" t="s">
        <v>649</v>
      </c>
      <c r="B1302" s="16" t="s">
        <v>43</v>
      </c>
      <c r="C1302" s="16">
        <v>1</v>
      </c>
      <c r="D1302" s="16" t="s">
        <v>888</v>
      </c>
      <c r="E1302" s="16">
        <v>2</v>
      </c>
      <c r="F1302">
        <f t="shared" si="108"/>
        <v>0</v>
      </c>
    </row>
    <row r="1303" spans="1:34" x14ac:dyDescent="0.2">
      <c r="A1303" s="16" t="s">
        <v>649</v>
      </c>
      <c r="B1303" s="16" t="s">
        <v>43</v>
      </c>
      <c r="C1303" s="16">
        <v>2</v>
      </c>
      <c r="D1303" s="16" t="s">
        <v>887</v>
      </c>
      <c r="E1303" s="16">
        <v>3</v>
      </c>
      <c r="F1303">
        <f t="shared" si="108"/>
        <v>0</v>
      </c>
    </row>
    <row r="1304" spans="1:34" x14ac:dyDescent="0.2">
      <c r="A1304" s="16" t="s">
        <v>649</v>
      </c>
      <c r="B1304" s="16" t="s">
        <v>43</v>
      </c>
      <c r="C1304" s="16">
        <v>2</v>
      </c>
      <c r="D1304" s="16" t="s">
        <v>888</v>
      </c>
      <c r="E1304" s="16">
        <v>4</v>
      </c>
      <c r="F1304">
        <f t="shared" si="108"/>
        <v>0</v>
      </c>
    </row>
    <row r="1305" spans="1:34" x14ac:dyDescent="0.2">
      <c r="A1305" s="16" t="s">
        <v>649</v>
      </c>
      <c r="B1305" s="16" t="s">
        <v>43</v>
      </c>
      <c r="C1305" s="16">
        <v>3</v>
      </c>
      <c r="D1305" s="16" t="s">
        <v>887</v>
      </c>
      <c r="E1305" s="16">
        <v>5</v>
      </c>
      <c r="F1305">
        <f t="shared" si="108"/>
        <v>0</v>
      </c>
    </row>
    <row r="1306" spans="1:34" x14ac:dyDescent="0.2">
      <c r="A1306" s="16" t="s">
        <v>649</v>
      </c>
      <c r="B1306" s="16" t="s">
        <v>43</v>
      </c>
      <c r="C1306" s="16">
        <v>3</v>
      </c>
      <c r="D1306" s="16" t="s">
        <v>887</v>
      </c>
      <c r="E1306" s="16">
        <v>6</v>
      </c>
      <c r="F1306">
        <f t="shared" si="108"/>
        <v>0</v>
      </c>
    </row>
    <row r="1307" spans="1:34" x14ac:dyDescent="0.2">
      <c r="A1307" s="16" t="s">
        <v>649</v>
      </c>
      <c r="B1307" s="16" t="s">
        <v>43</v>
      </c>
      <c r="C1307" s="16">
        <v>3</v>
      </c>
      <c r="D1307" s="16" t="s">
        <v>888</v>
      </c>
      <c r="E1307" s="16">
        <v>7</v>
      </c>
      <c r="F1307">
        <f t="shared" si="108"/>
        <v>0</v>
      </c>
    </row>
    <row r="1308" spans="1:34" x14ac:dyDescent="0.2">
      <c r="A1308" s="16" t="s">
        <v>649</v>
      </c>
      <c r="B1308" s="16" t="s">
        <v>43</v>
      </c>
      <c r="C1308" s="16">
        <v>3</v>
      </c>
      <c r="D1308" s="16" t="s">
        <v>889</v>
      </c>
      <c r="E1308" s="16">
        <v>8</v>
      </c>
      <c r="F1308">
        <f t="shared" si="108"/>
        <v>0</v>
      </c>
    </row>
    <row r="1309" spans="1:34" x14ac:dyDescent="0.2">
      <c r="A1309" s="16"/>
      <c r="B1309" s="16"/>
      <c r="C1309" s="16"/>
      <c r="D1309" s="16"/>
      <c r="E1309" s="16"/>
      <c r="F1309">
        <f t="shared" ref="F1309:F1314" si="109" xml:space="preserve"> COUNTA(G1309:AK1309)</f>
        <v>0</v>
      </c>
    </row>
    <row r="1310" spans="1:34" x14ac:dyDescent="0.2">
      <c r="A1310" s="16" t="s">
        <v>649</v>
      </c>
      <c r="B1310" s="16" t="s">
        <v>721</v>
      </c>
      <c r="C1310" s="16">
        <v>0</v>
      </c>
      <c r="D1310" s="16">
        <v>0</v>
      </c>
      <c r="E1310" s="16"/>
      <c r="F1310">
        <f t="shared" si="109"/>
        <v>0</v>
      </c>
    </row>
    <row r="1311" spans="1:34" x14ac:dyDescent="0.2">
      <c r="A1311" s="16" t="s">
        <v>649</v>
      </c>
      <c r="B1311" s="16" t="s">
        <v>721</v>
      </c>
      <c r="C1311" s="16">
        <v>3</v>
      </c>
      <c r="D1311" s="16" t="s">
        <v>887</v>
      </c>
      <c r="E1311" s="16">
        <v>1</v>
      </c>
      <c r="F1311">
        <f t="shared" si="109"/>
        <v>1</v>
      </c>
      <c r="AH1311" t="s">
        <v>1252</v>
      </c>
    </row>
    <row r="1312" spans="1:34" x14ac:dyDescent="0.2">
      <c r="A1312" s="16" t="s">
        <v>649</v>
      </c>
      <c r="B1312" s="16" t="s">
        <v>721</v>
      </c>
      <c r="C1312" s="16">
        <v>3</v>
      </c>
      <c r="D1312" s="16" t="s">
        <v>887</v>
      </c>
      <c r="E1312" s="16">
        <v>2</v>
      </c>
      <c r="F1312">
        <f t="shared" si="109"/>
        <v>0</v>
      </c>
    </row>
    <row r="1313" spans="1:6" x14ac:dyDescent="0.2">
      <c r="A1313" s="16" t="s">
        <v>649</v>
      </c>
      <c r="B1313" s="16" t="s">
        <v>721</v>
      </c>
      <c r="C1313" s="16">
        <v>3</v>
      </c>
      <c r="D1313" s="16" t="s">
        <v>887</v>
      </c>
      <c r="E1313" s="16">
        <v>3</v>
      </c>
      <c r="F1313">
        <f t="shared" si="109"/>
        <v>0</v>
      </c>
    </row>
    <row r="1314" spans="1:6" x14ac:dyDescent="0.2">
      <c r="A1314" s="16" t="s">
        <v>649</v>
      </c>
      <c r="B1314" s="16" t="s">
        <v>721</v>
      </c>
      <c r="C1314" s="16">
        <v>3</v>
      </c>
      <c r="D1314" s="16" t="s">
        <v>889</v>
      </c>
      <c r="E1314" s="16">
        <v>4</v>
      </c>
      <c r="F1314">
        <f t="shared" si="109"/>
        <v>0</v>
      </c>
    </row>
    <row r="1315" spans="1:6" x14ac:dyDescent="0.2">
      <c r="A1315" s="16"/>
      <c r="B1315" s="16"/>
      <c r="C1315" s="16"/>
      <c r="D1315" s="16"/>
      <c r="E1315" s="16"/>
      <c r="F1315">
        <f t="shared" ref="F1315:F1323" si="110" xml:space="preserve"> COUNTA(G1315:AK1315)</f>
        <v>0</v>
      </c>
    </row>
    <row r="1316" spans="1:6" x14ac:dyDescent="0.2">
      <c r="A1316" s="16" t="s">
        <v>649</v>
      </c>
      <c r="B1316" s="16" t="s">
        <v>1041</v>
      </c>
      <c r="C1316" s="16">
        <v>0</v>
      </c>
      <c r="D1316" s="16">
        <v>0</v>
      </c>
      <c r="E1316" s="16"/>
      <c r="F1316">
        <f t="shared" si="110"/>
        <v>0</v>
      </c>
    </row>
    <row r="1317" spans="1:6" x14ac:dyDescent="0.2">
      <c r="A1317" s="16" t="s">
        <v>649</v>
      </c>
      <c r="B1317" s="16" t="s">
        <v>1041</v>
      </c>
      <c r="C1317" s="16">
        <v>3</v>
      </c>
      <c r="D1317" s="16" t="s">
        <v>887</v>
      </c>
      <c r="E1317" s="16">
        <v>1</v>
      </c>
      <c r="F1317">
        <f xml:space="preserve"> COUNTA(G1317:AK1317)</f>
        <v>0</v>
      </c>
    </row>
    <row r="1318" spans="1:6" x14ac:dyDescent="0.2">
      <c r="A1318" s="16" t="s">
        <v>649</v>
      </c>
      <c r="B1318" s="16" t="s">
        <v>1041</v>
      </c>
      <c r="C1318" s="16">
        <v>3</v>
      </c>
      <c r="D1318" s="16" t="s">
        <v>887</v>
      </c>
      <c r="E1318" s="16">
        <v>2</v>
      </c>
      <c r="F1318">
        <f xml:space="preserve"> COUNTA(G1318:AK1318)</f>
        <v>0</v>
      </c>
    </row>
    <row r="1319" spans="1:6" x14ac:dyDescent="0.2">
      <c r="A1319" s="16" t="s">
        <v>649</v>
      </c>
      <c r="B1319" s="16" t="s">
        <v>1041</v>
      </c>
      <c r="C1319" s="16">
        <v>3</v>
      </c>
      <c r="D1319" s="16" t="s">
        <v>887</v>
      </c>
      <c r="E1319" s="16">
        <v>3</v>
      </c>
      <c r="F1319">
        <f xml:space="preserve"> COUNTA(G1319:AK1319)</f>
        <v>0</v>
      </c>
    </row>
    <row r="1320" spans="1:6" x14ac:dyDescent="0.2">
      <c r="A1320" s="16" t="s">
        <v>649</v>
      </c>
      <c r="B1320" s="16" t="s">
        <v>1041</v>
      </c>
      <c r="C1320" s="16">
        <v>3</v>
      </c>
      <c r="D1320" s="16" t="s">
        <v>887</v>
      </c>
      <c r="E1320" s="16">
        <v>4</v>
      </c>
      <c r="F1320">
        <f xml:space="preserve"> COUNTA(G1320:AK1320)</f>
        <v>0</v>
      </c>
    </row>
    <row r="1321" spans="1:6" x14ac:dyDescent="0.2">
      <c r="A1321" s="16" t="s">
        <v>649</v>
      </c>
      <c r="B1321" s="16" t="s">
        <v>1041</v>
      </c>
      <c r="C1321" s="16">
        <v>3</v>
      </c>
      <c r="D1321" s="16" t="s">
        <v>888</v>
      </c>
      <c r="E1321" s="16">
        <v>5</v>
      </c>
      <c r="F1321">
        <f xml:space="preserve"> COUNTA(G1321:AK1321)</f>
        <v>0</v>
      </c>
    </row>
    <row r="1322" spans="1:6" x14ac:dyDescent="0.2">
      <c r="A1322" s="16"/>
      <c r="B1322" s="16"/>
      <c r="C1322" s="16"/>
      <c r="D1322" s="16"/>
      <c r="E1322" s="16"/>
      <c r="F1322">
        <f t="shared" si="110"/>
        <v>0</v>
      </c>
    </row>
    <row r="1323" spans="1:6" x14ac:dyDescent="0.2">
      <c r="A1323" s="16" t="s">
        <v>649</v>
      </c>
      <c r="B1323" s="16" t="s">
        <v>829</v>
      </c>
      <c r="C1323" s="16">
        <v>0</v>
      </c>
      <c r="D1323" s="16">
        <v>0</v>
      </c>
      <c r="E1323" s="16"/>
      <c r="F1323">
        <f t="shared" si="110"/>
        <v>0</v>
      </c>
    </row>
    <row r="1324" spans="1:6" x14ac:dyDescent="0.2">
      <c r="A1324" s="16" t="s">
        <v>649</v>
      </c>
      <c r="B1324" s="16" t="s">
        <v>829</v>
      </c>
      <c r="C1324" s="16">
        <v>3</v>
      </c>
      <c r="D1324" s="16" t="s">
        <v>887</v>
      </c>
      <c r="E1324" s="16">
        <v>1</v>
      </c>
      <c r="F1324">
        <f t="shared" ref="F1324:F1330" si="111" xml:space="preserve"> COUNTA(G1324:AK1324)</f>
        <v>0</v>
      </c>
    </row>
    <row r="1325" spans="1:6" x14ac:dyDescent="0.2">
      <c r="A1325" s="16" t="s">
        <v>649</v>
      </c>
      <c r="B1325" s="16" t="s">
        <v>829</v>
      </c>
      <c r="C1325" s="16">
        <v>3</v>
      </c>
      <c r="D1325" s="16" t="s">
        <v>887</v>
      </c>
      <c r="E1325" s="16">
        <v>2</v>
      </c>
      <c r="F1325">
        <f t="shared" si="111"/>
        <v>0</v>
      </c>
    </row>
    <row r="1326" spans="1:6" x14ac:dyDescent="0.2">
      <c r="A1326" s="16" t="s">
        <v>649</v>
      </c>
      <c r="B1326" s="16" t="s">
        <v>829</v>
      </c>
      <c r="C1326" s="16">
        <v>3</v>
      </c>
      <c r="D1326" s="16" t="s">
        <v>887</v>
      </c>
      <c r="E1326" s="16">
        <v>3</v>
      </c>
      <c r="F1326">
        <f t="shared" si="111"/>
        <v>0</v>
      </c>
    </row>
    <row r="1327" spans="1:6" x14ac:dyDescent="0.2">
      <c r="A1327" s="16" t="s">
        <v>649</v>
      </c>
      <c r="B1327" s="16" t="s">
        <v>829</v>
      </c>
      <c r="C1327" s="16">
        <v>3</v>
      </c>
      <c r="D1327" s="16" t="s">
        <v>888</v>
      </c>
      <c r="E1327" s="16">
        <v>4</v>
      </c>
      <c r="F1327">
        <f t="shared" si="111"/>
        <v>0</v>
      </c>
    </row>
    <row r="1328" spans="1:6" x14ac:dyDescent="0.2">
      <c r="A1328" s="16" t="s">
        <v>649</v>
      </c>
      <c r="B1328" s="16" t="s">
        <v>829</v>
      </c>
      <c r="C1328" s="16">
        <v>3</v>
      </c>
      <c r="D1328" s="16" t="s">
        <v>887</v>
      </c>
      <c r="E1328" s="16">
        <v>5</v>
      </c>
      <c r="F1328">
        <f t="shared" si="111"/>
        <v>0</v>
      </c>
    </row>
    <row r="1329" spans="1:37" x14ac:dyDescent="0.2">
      <c r="A1329" s="16" t="s">
        <v>649</v>
      </c>
      <c r="B1329" s="16" t="s">
        <v>829</v>
      </c>
      <c r="C1329" s="16">
        <v>3</v>
      </c>
      <c r="D1329" s="16" t="s">
        <v>888</v>
      </c>
      <c r="E1329" s="16">
        <v>6</v>
      </c>
      <c r="F1329">
        <f t="shared" si="111"/>
        <v>0</v>
      </c>
    </row>
    <row r="1330" spans="1:37" x14ac:dyDescent="0.2">
      <c r="A1330" s="16" t="s">
        <v>649</v>
      </c>
      <c r="B1330" s="16" t="s">
        <v>829</v>
      </c>
      <c r="C1330" s="16">
        <v>3</v>
      </c>
      <c r="D1330" s="16" t="s">
        <v>888</v>
      </c>
      <c r="E1330" s="16">
        <v>7</v>
      </c>
      <c r="F1330">
        <f t="shared" si="111"/>
        <v>0</v>
      </c>
    </row>
    <row r="1331" spans="1:37" x14ac:dyDescent="0.2">
      <c r="A1331" s="14"/>
      <c r="B1331" s="14"/>
      <c r="C1331" s="14"/>
      <c r="D1331" s="14"/>
      <c r="E1331" s="14"/>
      <c r="F1331">
        <f xml:space="preserve"> COUNTA(G1331:AK1331)</f>
        <v>0</v>
      </c>
    </row>
    <row r="1332" spans="1:37" x14ac:dyDescent="0.2">
      <c r="A1332" s="14"/>
      <c r="B1332" s="14"/>
      <c r="C1332" s="14"/>
      <c r="D1332" s="14"/>
      <c r="E1332" s="14"/>
      <c r="F1332">
        <f xml:space="preserve"> COUNTA(G1332:AK1332)</f>
        <v>0</v>
      </c>
    </row>
    <row r="1333" spans="1:37" x14ac:dyDescent="0.2">
      <c r="A1333" s="14"/>
      <c r="B1333" s="16" t="s">
        <v>1255</v>
      </c>
      <c r="C1333" s="14"/>
      <c r="D1333" s="14"/>
      <c r="E1333" s="14"/>
      <c r="F1333">
        <f xml:space="preserve"> COUNTA(G1333:AK1333)</f>
        <v>31</v>
      </c>
      <c r="G1333">
        <f>COUNTA(G6:G1330)</f>
        <v>14</v>
      </c>
      <c r="H1333" s="14">
        <f t="shared" ref="H1333:AK1333" si="112">COUNTA(H6:H1330)</f>
        <v>9</v>
      </c>
      <c r="I1333" s="14">
        <f t="shared" si="112"/>
        <v>4</v>
      </c>
      <c r="J1333" s="14">
        <f t="shared" si="112"/>
        <v>12</v>
      </c>
      <c r="K1333" s="14">
        <f t="shared" si="112"/>
        <v>30</v>
      </c>
      <c r="L1333" s="14">
        <f t="shared" si="112"/>
        <v>0</v>
      </c>
      <c r="M1333" s="14">
        <f t="shared" si="112"/>
        <v>4</v>
      </c>
      <c r="N1333" s="14">
        <f t="shared" si="112"/>
        <v>0</v>
      </c>
      <c r="O1333" s="14">
        <f t="shared" si="112"/>
        <v>0</v>
      </c>
      <c r="P1333" s="14">
        <f t="shared" si="112"/>
        <v>8</v>
      </c>
      <c r="Q1333" s="14">
        <f t="shared" si="112"/>
        <v>21</v>
      </c>
      <c r="R1333" s="14">
        <f t="shared" si="112"/>
        <v>1</v>
      </c>
      <c r="S1333" s="14">
        <f t="shared" si="112"/>
        <v>0</v>
      </c>
      <c r="T1333" s="14">
        <f t="shared" si="112"/>
        <v>4</v>
      </c>
      <c r="U1333" s="14">
        <f t="shared" si="112"/>
        <v>0</v>
      </c>
      <c r="V1333" s="14">
        <f t="shared" si="112"/>
        <v>12</v>
      </c>
      <c r="W1333" s="14">
        <f t="shared" si="112"/>
        <v>7</v>
      </c>
      <c r="X1333" s="14">
        <f t="shared" si="112"/>
        <v>7</v>
      </c>
      <c r="Y1333" s="14">
        <f t="shared" si="112"/>
        <v>4</v>
      </c>
      <c r="Z1333" s="14">
        <f t="shared" si="112"/>
        <v>4</v>
      </c>
      <c r="AA1333" s="14">
        <f t="shared" si="112"/>
        <v>2</v>
      </c>
      <c r="AB1333" s="14">
        <f t="shared" si="112"/>
        <v>14</v>
      </c>
      <c r="AC1333" s="14">
        <f t="shared" si="112"/>
        <v>14</v>
      </c>
      <c r="AD1333" s="14">
        <f t="shared" si="112"/>
        <v>29</v>
      </c>
      <c r="AE1333" s="14">
        <f t="shared" si="112"/>
        <v>23</v>
      </c>
      <c r="AF1333" s="14">
        <f t="shared" si="112"/>
        <v>2</v>
      </c>
      <c r="AG1333" s="14">
        <f t="shared" si="112"/>
        <v>20</v>
      </c>
      <c r="AH1333" s="14">
        <f t="shared" si="112"/>
        <v>23</v>
      </c>
      <c r="AI1333" s="14">
        <f t="shared" si="112"/>
        <v>7</v>
      </c>
      <c r="AJ1333" s="14">
        <f t="shared" si="112"/>
        <v>40</v>
      </c>
      <c r="AK1333" s="14">
        <f t="shared" si="112"/>
        <v>13</v>
      </c>
    </row>
    <row r="1334" spans="1:37" x14ac:dyDescent="0.2">
      <c r="A1334" s="14"/>
      <c r="B1334" s="14"/>
      <c r="C1334" s="14"/>
      <c r="D1334" s="14"/>
      <c r="E1334" s="14"/>
      <c r="F1334">
        <f xml:space="preserve"> COUNTA(G1334:AK1334)</f>
        <v>0</v>
      </c>
    </row>
    <row r="1335" spans="1:37" x14ac:dyDescent="0.2">
      <c r="A1335" s="14"/>
      <c r="B1335" s="14"/>
      <c r="C1335" s="14"/>
      <c r="D1335" s="14"/>
      <c r="E1335" s="14"/>
    </row>
    <row r="1336" spans="1:37" x14ac:dyDescent="0.2">
      <c r="A1336" s="14"/>
      <c r="B1336" s="14"/>
      <c r="C1336" s="14"/>
      <c r="D1336" s="14"/>
      <c r="E1336" s="14"/>
    </row>
    <row r="1337" spans="1:37" x14ac:dyDescent="0.2">
      <c r="A1337" s="14"/>
      <c r="B1337" s="14"/>
      <c r="C1337" s="14"/>
      <c r="D1337" s="14"/>
      <c r="E1337" s="14"/>
      <c r="F1337">
        <f t="shared" ref="F1337:F1345" si="113" xml:space="preserve"> COUNTA(G1337:AK1337)</f>
        <v>0</v>
      </c>
    </row>
    <row r="1338" spans="1:37" x14ac:dyDescent="0.2">
      <c r="A1338" s="14"/>
      <c r="B1338" s="14"/>
      <c r="C1338" s="14"/>
      <c r="D1338" s="14"/>
      <c r="E1338" s="14"/>
      <c r="F1338">
        <f t="shared" si="113"/>
        <v>0</v>
      </c>
    </row>
    <row r="1339" spans="1:37" x14ac:dyDescent="0.2">
      <c r="A1339" s="14"/>
      <c r="B1339" s="14"/>
      <c r="C1339" s="14"/>
      <c r="D1339" s="14"/>
      <c r="E1339" s="14"/>
      <c r="F1339">
        <f t="shared" si="113"/>
        <v>0</v>
      </c>
    </row>
    <row r="1340" spans="1:37" x14ac:dyDescent="0.2">
      <c r="A1340" s="14"/>
      <c r="B1340" s="14"/>
      <c r="C1340" s="14"/>
      <c r="D1340" s="14"/>
      <c r="E1340" s="14"/>
      <c r="F1340">
        <f t="shared" si="113"/>
        <v>0</v>
      </c>
    </row>
    <row r="1341" spans="1:37" x14ac:dyDescent="0.2">
      <c r="A1341" s="14"/>
      <c r="B1341" s="14"/>
      <c r="C1341" s="14"/>
      <c r="D1341" s="14"/>
      <c r="E1341" s="14"/>
      <c r="F1341">
        <f t="shared" si="113"/>
        <v>0</v>
      </c>
    </row>
    <row r="1342" spans="1:37" x14ac:dyDescent="0.2">
      <c r="A1342" s="14"/>
      <c r="B1342" s="14"/>
      <c r="C1342" s="14"/>
      <c r="D1342" s="14"/>
      <c r="E1342" s="14"/>
      <c r="F1342">
        <f t="shared" si="113"/>
        <v>0</v>
      </c>
    </row>
    <row r="1343" spans="1:37" x14ac:dyDescent="0.2">
      <c r="A1343" s="14"/>
      <c r="B1343" s="14"/>
      <c r="C1343" s="14"/>
      <c r="D1343" s="14"/>
      <c r="E1343" s="14"/>
      <c r="F1343">
        <f t="shared" si="113"/>
        <v>0</v>
      </c>
    </row>
    <row r="1344" spans="1:37" x14ac:dyDescent="0.2">
      <c r="A1344" s="14"/>
      <c r="B1344" s="14"/>
      <c r="C1344" s="14"/>
      <c r="D1344" s="14"/>
      <c r="E1344" s="14"/>
      <c r="F1344">
        <f t="shared" si="113"/>
        <v>0</v>
      </c>
    </row>
    <row r="1345" spans="1:6" x14ac:dyDescent="0.2">
      <c r="A1345" s="14"/>
      <c r="B1345" s="14"/>
      <c r="C1345" s="14"/>
      <c r="D1345" s="14"/>
      <c r="E1345" s="14"/>
      <c r="F1345">
        <f t="shared" si="113"/>
        <v>0</v>
      </c>
    </row>
    <row r="1346" spans="1:6" x14ac:dyDescent="0.2">
      <c r="A1346" s="14"/>
      <c r="B1346" s="14"/>
      <c r="C1346" s="14"/>
      <c r="D1346" s="14"/>
      <c r="E1346" s="14"/>
    </row>
    <row r="1347" spans="1:6" x14ac:dyDescent="0.2">
      <c r="A1347" s="14"/>
      <c r="B1347" s="14"/>
      <c r="C1347" s="14"/>
      <c r="D1347" s="14"/>
      <c r="E1347" s="14"/>
    </row>
    <row r="1348" spans="1:6" x14ac:dyDescent="0.2">
      <c r="A1348" s="14"/>
      <c r="B1348" s="14"/>
      <c r="C1348" s="14"/>
      <c r="D1348" s="14"/>
      <c r="E1348" s="14"/>
      <c r="F1348">
        <f t="shared" ref="F1348:F1355" si="114" xml:space="preserve"> COUNTA(G1348:AK1348)</f>
        <v>0</v>
      </c>
    </row>
    <row r="1349" spans="1:6" x14ac:dyDescent="0.2">
      <c r="A1349" s="16"/>
      <c r="B1349" s="16"/>
      <c r="C1349" s="16"/>
      <c r="D1349" s="16"/>
      <c r="E1349" s="16"/>
      <c r="F1349">
        <f t="shared" si="114"/>
        <v>0</v>
      </c>
    </row>
    <row r="1350" spans="1:6" x14ac:dyDescent="0.2">
      <c r="A1350" s="16"/>
      <c r="B1350" s="16"/>
      <c r="C1350" s="16"/>
      <c r="D1350" s="16"/>
      <c r="E1350" s="16"/>
      <c r="F1350">
        <f t="shared" si="114"/>
        <v>0</v>
      </c>
    </row>
    <row r="1351" spans="1:6" x14ac:dyDescent="0.2">
      <c r="A1351" s="16"/>
      <c r="B1351" s="16"/>
      <c r="C1351" s="16"/>
      <c r="D1351" s="16"/>
      <c r="E1351" s="16"/>
      <c r="F1351">
        <f t="shared" si="114"/>
        <v>0</v>
      </c>
    </row>
    <row r="1352" spans="1:6" x14ac:dyDescent="0.2">
      <c r="A1352" s="16"/>
      <c r="B1352" s="16"/>
      <c r="C1352" s="16"/>
      <c r="D1352" s="16"/>
      <c r="E1352" s="16"/>
      <c r="F1352">
        <f t="shared" si="114"/>
        <v>0</v>
      </c>
    </row>
    <row r="1353" spans="1:6" x14ac:dyDescent="0.2">
      <c r="A1353" s="16"/>
      <c r="B1353" s="16"/>
      <c r="C1353" s="16"/>
      <c r="D1353" s="16"/>
      <c r="E1353" s="16"/>
      <c r="F1353">
        <f t="shared" si="114"/>
        <v>0</v>
      </c>
    </row>
    <row r="1354" spans="1:6" x14ac:dyDescent="0.2">
      <c r="A1354" s="16"/>
      <c r="B1354" s="16"/>
      <c r="C1354" s="16"/>
      <c r="D1354" s="16"/>
      <c r="E1354" s="16"/>
      <c r="F1354">
        <f t="shared" si="114"/>
        <v>0</v>
      </c>
    </row>
    <row r="1355" spans="1:6" x14ac:dyDescent="0.2">
      <c r="A1355" s="16"/>
      <c r="B1355" s="16"/>
      <c r="C1355" s="16"/>
      <c r="D1355" s="16"/>
      <c r="E1355" s="16"/>
      <c r="F1355">
        <f t="shared" si="114"/>
        <v>0</v>
      </c>
    </row>
    <row r="1356" spans="1:6" x14ac:dyDescent="0.2">
      <c r="A1356" s="16"/>
      <c r="B1356" s="16"/>
      <c r="C1356" s="16"/>
      <c r="D1356" s="16"/>
      <c r="E1356" s="16"/>
    </row>
    <row r="1357" spans="1:6" x14ac:dyDescent="0.2">
      <c r="A1357" s="16"/>
      <c r="B1357" s="16"/>
      <c r="C1357" s="16"/>
      <c r="D1357" s="16"/>
      <c r="E1357" s="16"/>
    </row>
    <row r="1358" spans="1:6" x14ac:dyDescent="0.2">
      <c r="A1358" s="16"/>
      <c r="B1358" s="16"/>
      <c r="C1358" s="16"/>
      <c r="D1358" s="16"/>
      <c r="E1358" s="16"/>
      <c r="F1358">
        <f xml:space="preserve"> COUNTA(G1358:AK1358)</f>
        <v>0</v>
      </c>
    </row>
    <row r="1359" spans="1:6" x14ac:dyDescent="0.2">
      <c r="A1359" s="16"/>
      <c r="B1359" s="16"/>
      <c r="C1359" s="16"/>
      <c r="D1359" s="16"/>
      <c r="E1359" s="16"/>
      <c r="F1359">
        <f xml:space="preserve"> COUNTA(G1359:AK1359)</f>
        <v>0</v>
      </c>
    </row>
    <row r="1360" spans="1:6" x14ac:dyDescent="0.2">
      <c r="A1360" s="16"/>
      <c r="B1360" s="16"/>
      <c r="C1360" s="16"/>
      <c r="D1360" s="16"/>
      <c r="E1360" s="16"/>
      <c r="F1360">
        <f xml:space="preserve"> COUNTA(G1360:AK1360)</f>
        <v>0</v>
      </c>
    </row>
    <row r="1361" spans="1:6" x14ac:dyDescent="0.2">
      <c r="A1361" s="16"/>
      <c r="B1361" s="16"/>
      <c r="C1361" s="16"/>
      <c r="D1361" s="16"/>
      <c r="E1361" s="16"/>
      <c r="F1361">
        <f xml:space="preserve"> COUNTA(G1361:AK1361)</f>
        <v>0</v>
      </c>
    </row>
    <row r="1362" spans="1:6" x14ac:dyDescent="0.2">
      <c r="A1362" s="16"/>
      <c r="B1362" s="16"/>
      <c r="C1362" s="16"/>
      <c r="D1362" s="16"/>
      <c r="E1362" s="16"/>
    </row>
    <row r="1363" spans="1:6" x14ac:dyDescent="0.2">
      <c r="A1363" s="16"/>
      <c r="B1363" s="16"/>
      <c r="C1363" s="16"/>
      <c r="D1363" s="16"/>
      <c r="E1363" s="16"/>
    </row>
    <row r="1364" spans="1:6" x14ac:dyDescent="0.2">
      <c r="A1364" s="16"/>
      <c r="B1364" s="16"/>
      <c r="C1364" s="16"/>
      <c r="D1364" s="16"/>
      <c r="E1364" s="16"/>
      <c r="F1364">
        <f xml:space="preserve"> COUNTA(G1364:AK1364)</f>
        <v>0</v>
      </c>
    </row>
    <row r="1365" spans="1:6" x14ac:dyDescent="0.2">
      <c r="A1365" s="16"/>
      <c r="B1365" s="16"/>
      <c r="C1365" s="16"/>
      <c r="D1365" s="16"/>
      <c r="E1365" s="16"/>
      <c r="F1365">
        <f xml:space="preserve"> COUNTA(G1365:AK1365)</f>
        <v>0</v>
      </c>
    </row>
    <row r="1366" spans="1:6" x14ac:dyDescent="0.2">
      <c r="A1366" s="16"/>
      <c r="B1366" s="16"/>
      <c r="C1366" s="16"/>
      <c r="D1366" s="16"/>
      <c r="E1366" s="16"/>
      <c r="F1366">
        <f xml:space="preserve"> COUNTA(G1366:AK1366)</f>
        <v>0</v>
      </c>
    </row>
    <row r="1367" spans="1:6" x14ac:dyDescent="0.2">
      <c r="A1367" s="16"/>
      <c r="B1367" s="16"/>
      <c r="C1367" s="16"/>
      <c r="D1367" s="16"/>
      <c r="E1367" s="16"/>
      <c r="F1367">
        <f xml:space="preserve"> COUNTA(G1367:AK1367)</f>
        <v>0</v>
      </c>
    </row>
    <row r="1368" spans="1:6" x14ac:dyDescent="0.2">
      <c r="A1368" s="16"/>
      <c r="B1368" s="16"/>
      <c r="C1368" s="16"/>
      <c r="D1368" s="16"/>
      <c r="E1368" s="16"/>
      <c r="F1368">
        <f xml:space="preserve"> COUNTA(G1368:AK1368)</f>
        <v>0</v>
      </c>
    </row>
    <row r="1369" spans="1:6" x14ac:dyDescent="0.2">
      <c r="A1369" s="16"/>
      <c r="B1369" s="16"/>
      <c r="C1369" s="16"/>
      <c r="D1369" s="16"/>
      <c r="E1369" s="16"/>
    </row>
    <row r="1370" spans="1:6" x14ac:dyDescent="0.2">
      <c r="A1370" s="16"/>
      <c r="B1370" s="16"/>
      <c r="C1370" s="16"/>
      <c r="D1370" s="16"/>
      <c r="E1370" s="16"/>
    </row>
    <row r="1371" spans="1:6" x14ac:dyDescent="0.2">
      <c r="A1371" s="16"/>
      <c r="B1371" s="16"/>
      <c r="C1371" s="16"/>
      <c r="D1371" s="16"/>
      <c r="E1371" s="16"/>
      <c r="F1371">
        <f t="shared" ref="F1371:F1377" si="115" xml:space="preserve"> COUNTA(G1371:AK1371)</f>
        <v>0</v>
      </c>
    </row>
    <row r="1372" spans="1:6" x14ac:dyDescent="0.2">
      <c r="A1372" s="16"/>
      <c r="B1372" s="16"/>
      <c r="C1372" s="16"/>
      <c r="D1372" s="16"/>
      <c r="E1372" s="16"/>
      <c r="F1372">
        <f t="shared" si="115"/>
        <v>0</v>
      </c>
    </row>
    <row r="1373" spans="1:6" x14ac:dyDescent="0.2">
      <c r="A1373" s="16"/>
      <c r="B1373" s="16"/>
      <c r="C1373" s="16"/>
      <c r="D1373" s="16"/>
      <c r="E1373" s="16"/>
      <c r="F1373">
        <f t="shared" si="115"/>
        <v>0</v>
      </c>
    </row>
    <row r="1374" spans="1:6" x14ac:dyDescent="0.2">
      <c r="A1374" s="16"/>
      <c r="B1374" s="16"/>
      <c r="C1374" s="16"/>
      <c r="D1374" s="16"/>
      <c r="E1374" s="16"/>
      <c r="F1374">
        <f t="shared" si="115"/>
        <v>0</v>
      </c>
    </row>
    <row r="1375" spans="1:6" x14ac:dyDescent="0.2">
      <c r="A1375" s="16"/>
      <c r="B1375" s="16"/>
      <c r="C1375" s="16"/>
      <c r="D1375" s="16"/>
      <c r="E1375" s="16"/>
      <c r="F1375">
        <f t="shared" si="115"/>
        <v>0</v>
      </c>
    </row>
    <row r="1376" spans="1:6" x14ac:dyDescent="0.2">
      <c r="A1376" s="16"/>
      <c r="B1376" s="16"/>
      <c r="C1376" s="16"/>
      <c r="D1376" s="16"/>
      <c r="E1376" s="16"/>
      <c r="F1376">
        <f t="shared" si="115"/>
        <v>0</v>
      </c>
    </row>
    <row r="1377" spans="1:6" x14ac:dyDescent="0.2">
      <c r="A1377" s="16"/>
      <c r="B1377" s="16"/>
      <c r="C1377" s="16"/>
      <c r="D1377" s="16"/>
      <c r="E1377" s="16"/>
      <c r="F1377">
        <f t="shared" si="115"/>
        <v>0</v>
      </c>
    </row>
    <row r="1378" spans="1:6" x14ac:dyDescent="0.2">
      <c r="A1378" s="16"/>
      <c r="B1378" s="16"/>
      <c r="C1378" s="16"/>
      <c r="D1378" s="16"/>
      <c r="E1378" s="16"/>
    </row>
    <row r="1379" spans="1:6" x14ac:dyDescent="0.2">
      <c r="A1379" s="16"/>
      <c r="B1379" s="16"/>
      <c r="C1379" s="16"/>
      <c r="D1379" s="16"/>
      <c r="E1379" s="16"/>
    </row>
    <row r="1380" spans="1:6" x14ac:dyDescent="0.2">
      <c r="A1380" s="16"/>
      <c r="B1380" s="16"/>
      <c r="C1380" s="16"/>
      <c r="D1380" s="16"/>
      <c r="E1380" s="16"/>
    </row>
    <row r="1381" spans="1:6" x14ac:dyDescent="0.2">
      <c r="A1381" s="16"/>
      <c r="B1381" s="16"/>
      <c r="C1381" s="16"/>
      <c r="D1381" s="16"/>
      <c r="E1381" s="16"/>
    </row>
    <row r="1382" spans="1:6" x14ac:dyDescent="0.2">
      <c r="A1382" s="16"/>
      <c r="B1382" s="16"/>
      <c r="C1382" s="16"/>
      <c r="D1382" s="16"/>
      <c r="E1382" s="16"/>
    </row>
    <row r="1383" spans="1:6" x14ac:dyDescent="0.2">
      <c r="A1383" s="16"/>
      <c r="B1383" s="16"/>
      <c r="C1383" s="16"/>
      <c r="D1383" s="16"/>
      <c r="E1383" s="16"/>
    </row>
    <row r="1384" spans="1:6" x14ac:dyDescent="0.2">
      <c r="A1384" s="16"/>
      <c r="B1384" s="16"/>
      <c r="C1384" s="16"/>
      <c r="D1384" s="16"/>
      <c r="E1384" s="16"/>
    </row>
    <row r="1385" spans="1:6" x14ac:dyDescent="0.2">
      <c r="A1385" s="16"/>
      <c r="B1385" s="16"/>
      <c r="C1385" s="16"/>
      <c r="D1385" s="16"/>
      <c r="E1385" s="16"/>
    </row>
    <row r="1386" spans="1:6" x14ac:dyDescent="0.2">
      <c r="A1386" s="16"/>
      <c r="B1386" s="16"/>
      <c r="C1386" s="16"/>
      <c r="D1386" s="16"/>
      <c r="E1386" s="16"/>
    </row>
    <row r="1387" spans="1:6" x14ac:dyDescent="0.2">
      <c r="A1387" s="16"/>
      <c r="B1387" s="16"/>
      <c r="C1387" s="16"/>
      <c r="D1387" s="16"/>
      <c r="E1387" s="16"/>
    </row>
    <row r="1388" spans="1:6" x14ac:dyDescent="0.2">
      <c r="A1388" s="16"/>
      <c r="B1388" s="16"/>
      <c r="C1388" s="16"/>
      <c r="D1388" s="16"/>
      <c r="E1388" s="16"/>
    </row>
    <row r="1389" spans="1:6" x14ac:dyDescent="0.2">
      <c r="A1389" s="16"/>
      <c r="B1389" s="16"/>
      <c r="C1389" s="16"/>
      <c r="D1389" s="16"/>
      <c r="E1389" s="16"/>
    </row>
    <row r="1390" spans="1:6" x14ac:dyDescent="0.2">
      <c r="A1390" s="16"/>
      <c r="B1390" s="16"/>
      <c r="C1390" s="16"/>
      <c r="D1390" s="16"/>
      <c r="E1390" s="16"/>
    </row>
    <row r="1391" spans="1:6" x14ac:dyDescent="0.2">
      <c r="A1391" s="16"/>
      <c r="B1391" s="16"/>
      <c r="C1391" s="16"/>
      <c r="D1391" s="16"/>
      <c r="E1391" s="16"/>
    </row>
    <row r="1392" spans="1:6" x14ac:dyDescent="0.2">
      <c r="A1392" s="16"/>
      <c r="B1392" s="16"/>
      <c r="C1392" s="16"/>
      <c r="D1392" s="16"/>
      <c r="E1392" s="16"/>
    </row>
    <row r="1393" spans="1:5" x14ac:dyDescent="0.2">
      <c r="A1393" s="16"/>
      <c r="B1393" s="16"/>
      <c r="C1393" s="16"/>
      <c r="D1393" s="16"/>
      <c r="E1393" s="16"/>
    </row>
    <row r="1394" spans="1:5" x14ac:dyDescent="0.2">
      <c r="A1394" s="16"/>
      <c r="B1394" s="16"/>
      <c r="C1394" s="16"/>
      <c r="D1394" s="16"/>
      <c r="E1394" s="16"/>
    </row>
    <row r="1395" spans="1:5" x14ac:dyDescent="0.2">
      <c r="A1395" s="16"/>
      <c r="B1395" s="16"/>
      <c r="C1395" s="16"/>
      <c r="D1395" s="16"/>
      <c r="E1395" s="16"/>
    </row>
    <row r="1396" spans="1:5" x14ac:dyDescent="0.2">
      <c r="A1396" s="16"/>
      <c r="B1396" s="16"/>
      <c r="C1396" s="16"/>
      <c r="D1396" s="16"/>
      <c r="E1396" s="16"/>
    </row>
    <row r="1397" spans="1:5" x14ac:dyDescent="0.2">
      <c r="A1397" s="16"/>
      <c r="B1397" s="16"/>
      <c r="C1397" s="16"/>
      <c r="D1397" s="16"/>
      <c r="E1397" s="16"/>
    </row>
    <row r="1398" spans="1:5" x14ac:dyDescent="0.2">
      <c r="A1398" s="16"/>
      <c r="B1398" s="16"/>
      <c r="C1398" s="16"/>
      <c r="D1398" s="16"/>
      <c r="E1398" s="16"/>
    </row>
    <row r="1399" spans="1:5" x14ac:dyDescent="0.2">
      <c r="A1399" s="16"/>
      <c r="B1399" s="16"/>
      <c r="C1399" s="16"/>
      <c r="D1399" s="16"/>
      <c r="E1399" s="16"/>
    </row>
    <row r="1400" spans="1:5" x14ac:dyDescent="0.2">
      <c r="A1400" s="16"/>
      <c r="B1400" s="16"/>
      <c r="C1400" s="16"/>
      <c r="D1400" s="16"/>
      <c r="E1400" s="16"/>
    </row>
  </sheetData>
  <conditionalFormatting sqref="A6:AK1400">
    <cfRule type="expression" dxfId="23" priority="1" stopIfTrue="1">
      <formula>AND(OR($C$2="ON",$C$2="on",$C$2="On"),LEN(TRIM($E6))&gt;0,$C6=1,$F6&lt;1)</formula>
    </cfRule>
    <cfRule type="expression" dxfId="22" priority="2" stopIfTrue="1">
      <formula>AND(OR($C$2="ON",$C$2="on",$C$2="On"),LEN(TRIM($E6))&gt;0,$C6=2,$F6&lt;1)</formula>
    </cfRule>
    <cfRule type="expression" dxfId="21" priority="3" stopIfTrue="1">
      <formula>AND(OR($C$2="REV",$C$2="rev",$C$2="Rev"),$F6&gt;0)</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400"/>
  <sheetViews>
    <sheetView zoomScaleNormal="100" workbookViewId="0">
      <pane xSplit="6" ySplit="5" topLeftCell="G6" activePane="bottomRight" state="frozen"/>
      <selection pane="topRight" activeCell="G1" sqref="G1"/>
      <selection pane="bottomLeft" activeCell="A6" sqref="A6"/>
      <selection pane="bottomRight" activeCell="AB980" sqref="AB980"/>
    </sheetView>
  </sheetViews>
  <sheetFormatPr defaultRowHeight="12.75" x14ac:dyDescent="0.2"/>
  <cols>
    <col min="1" max="1" width="9.140625" style="14"/>
    <col min="2" max="2" width="25" style="14" customWidth="1"/>
    <col min="3" max="4" width="9.140625" style="14"/>
    <col min="5" max="5" width="9.140625" style="14" customWidth="1"/>
    <col min="6" max="6" width="0" style="14" hidden="1" customWidth="1"/>
    <col min="7" max="13" width="3.7109375" style="14" customWidth="1"/>
    <col min="14" max="14" width="3.7109375" style="39" customWidth="1"/>
    <col min="15" max="15" width="3.7109375" style="34" customWidth="1"/>
    <col min="16" max="19" width="3.7109375" style="14" customWidth="1"/>
    <col min="20" max="20" width="3.7109375" style="39" customWidth="1"/>
    <col min="21" max="21" width="3.7109375" style="34" customWidth="1"/>
    <col min="22" max="30" width="3.7109375" style="14" customWidth="1"/>
    <col min="31" max="31" width="3.7109375" style="39" customWidth="1"/>
    <col min="32" max="32" width="3.7109375" style="34" customWidth="1"/>
    <col min="33" max="37" width="3.7109375" style="14" customWidth="1"/>
    <col min="38" max="16384" width="9.140625" style="14"/>
  </cols>
  <sheetData>
    <row r="1" spans="1:37" x14ac:dyDescent="0.2">
      <c r="B1" s="14" t="s">
        <v>975</v>
      </c>
      <c r="C1" s="18"/>
      <c r="D1" s="18"/>
      <c r="E1" s="18"/>
      <c r="J1" s="34"/>
      <c r="Z1" s="34"/>
      <c r="AJ1" s="34"/>
    </row>
    <row r="2" spans="1:37" x14ac:dyDescent="0.2">
      <c r="B2" s="14" t="s">
        <v>980</v>
      </c>
      <c r="C2" s="18" t="s">
        <v>972</v>
      </c>
      <c r="D2" s="18"/>
      <c r="E2" s="18"/>
      <c r="J2" s="34"/>
      <c r="Z2" s="34"/>
      <c r="AJ2" s="34"/>
    </row>
    <row r="3" spans="1:37" ht="60.75" x14ac:dyDescent="0.2">
      <c r="B3" s="23" t="s">
        <v>970</v>
      </c>
      <c r="C3" s="18"/>
      <c r="D3" s="18"/>
      <c r="E3" s="18"/>
      <c r="F3" s="17"/>
      <c r="G3" s="40" t="s">
        <v>1225</v>
      </c>
      <c r="H3" s="40" t="s">
        <v>1222</v>
      </c>
      <c r="I3" s="40" t="s">
        <v>1223</v>
      </c>
      <c r="J3" s="41" t="s">
        <v>1224</v>
      </c>
      <c r="K3" s="9" t="s">
        <v>1226</v>
      </c>
      <c r="L3" s="9" t="s">
        <v>1227</v>
      </c>
      <c r="M3" s="9" t="s">
        <v>1228</v>
      </c>
      <c r="N3" s="42" t="s">
        <v>1229</v>
      </c>
      <c r="O3" s="41" t="s">
        <v>1230</v>
      </c>
      <c r="P3" s="9" t="s">
        <v>1231</v>
      </c>
      <c r="Q3" s="9" t="s">
        <v>1232</v>
      </c>
      <c r="R3" s="9" t="s">
        <v>1257</v>
      </c>
      <c r="S3" s="9" t="s">
        <v>1234</v>
      </c>
      <c r="T3" s="42" t="s">
        <v>1235</v>
      </c>
      <c r="U3" s="35" t="s">
        <v>1236</v>
      </c>
      <c r="V3" s="9" t="s">
        <v>1237</v>
      </c>
      <c r="W3" s="9" t="s">
        <v>1253</v>
      </c>
      <c r="X3" s="9" t="s">
        <v>1238</v>
      </c>
      <c r="Y3" s="9" t="s">
        <v>1239</v>
      </c>
      <c r="Z3" s="35" t="s">
        <v>1240</v>
      </c>
      <c r="AA3" s="9" t="s">
        <v>1241</v>
      </c>
      <c r="AB3" s="9" t="s">
        <v>1242</v>
      </c>
      <c r="AC3" s="9" t="s">
        <v>1243</v>
      </c>
      <c r="AD3" s="9" t="s">
        <v>1244</v>
      </c>
      <c r="AE3" s="42" t="s">
        <v>1245</v>
      </c>
      <c r="AF3" s="35" t="s">
        <v>1246</v>
      </c>
      <c r="AG3" s="9" t="s">
        <v>1247</v>
      </c>
      <c r="AH3" s="9" t="s">
        <v>1248</v>
      </c>
      <c r="AI3" s="9" t="s">
        <v>1249</v>
      </c>
      <c r="AJ3" s="35" t="s">
        <v>1250</v>
      </c>
      <c r="AK3" s="9" t="s">
        <v>1251</v>
      </c>
    </row>
    <row r="4" spans="1:37" x14ac:dyDescent="0.2">
      <c r="A4" s="15"/>
      <c r="B4" s="15"/>
      <c r="C4" s="19"/>
      <c r="D4" s="19"/>
      <c r="E4" s="19"/>
      <c r="F4" s="15"/>
      <c r="G4" s="15">
        <v>1</v>
      </c>
      <c r="H4" s="14">
        <v>2</v>
      </c>
      <c r="I4" s="15">
        <v>3</v>
      </c>
      <c r="J4" s="34">
        <v>4</v>
      </c>
      <c r="K4" s="14">
        <v>6</v>
      </c>
      <c r="L4" s="15">
        <v>7</v>
      </c>
      <c r="M4" s="14">
        <v>8</v>
      </c>
      <c r="N4" s="38">
        <v>9</v>
      </c>
      <c r="O4" s="36">
        <v>5</v>
      </c>
      <c r="P4" s="15">
        <v>11</v>
      </c>
      <c r="Q4" s="14">
        <v>12</v>
      </c>
      <c r="R4" s="15">
        <v>13</v>
      </c>
      <c r="S4" s="14">
        <v>14</v>
      </c>
      <c r="T4" s="38">
        <v>15</v>
      </c>
      <c r="U4" s="34">
        <v>10</v>
      </c>
      <c r="V4" s="14">
        <v>16</v>
      </c>
      <c r="W4" s="15">
        <v>17</v>
      </c>
      <c r="X4" s="14">
        <v>18</v>
      </c>
      <c r="Y4" s="15">
        <v>19</v>
      </c>
      <c r="Z4" s="36">
        <v>20</v>
      </c>
      <c r="AA4" s="14">
        <v>21</v>
      </c>
      <c r="AB4" s="15">
        <v>22</v>
      </c>
      <c r="AC4" s="15">
        <v>23</v>
      </c>
      <c r="AD4" s="14">
        <v>24</v>
      </c>
      <c r="AE4" s="38">
        <v>25</v>
      </c>
      <c r="AF4" s="36">
        <v>26</v>
      </c>
      <c r="AG4" s="14">
        <v>27</v>
      </c>
      <c r="AH4" s="15">
        <v>28</v>
      </c>
      <c r="AI4" s="38">
        <v>29</v>
      </c>
      <c r="AJ4" s="34">
        <v>30</v>
      </c>
      <c r="AK4" s="38">
        <v>31</v>
      </c>
    </row>
    <row r="5" spans="1:37" x14ac:dyDescent="0.2">
      <c r="A5" s="15" t="s">
        <v>571</v>
      </c>
      <c r="B5" s="15" t="s">
        <v>583</v>
      </c>
      <c r="C5" s="15" t="s">
        <v>1091</v>
      </c>
      <c r="D5" s="15" t="s">
        <v>777</v>
      </c>
      <c r="E5" s="15" t="s">
        <v>971</v>
      </c>
      <c r="J5" s="34"/>
      <c r="Z5" s="34"/>
      <c r="AJ5" s="34"/>
    </row>
    <row r="6" spans="1:37" x14ac:dyDescent="0.2">
      <c r="A6" s="16" t="s">
        <v>499</v>
      </c>
      <c r="B6" s="16" t="s">
        <v>276</v>
      </c>
      <c r="C6" s="15">
        <v>2</v>
      </c>
      <c r="D6" s="15">
        <v>2</v>
      </c>
      <c r="E6" s="15"/>
      <c r="J6" s="34"/>
      <c r="Z6" s="34"/>
      <c r="AJ6" s="34"/>
    </row>
    <row r="7" spans="1:37" x14ac:dyDescent="0.2">
      <c r="A7" s="16" t="s">
        <v>499</v>
      </c>
      <c r="B7" s="16" t="s">
        <v>276</v>
      </c>
      <c r="C7" s="16">
        <v>1</v>
      </c>
      <c r="D7" s="16" t="s">
        <v>887</v>
      </c>
      <c r="E7" s="16">
        <v>1</v>
      </c>
      <c r="F7" s="14">
        <f t="shared" ref="F7:F18" si="0" xml:space="preserve"> COUNTA(G7:AK7)</f>
        <v>4</v>
      </c>
      <c r="J7" s="34"/>
      <c r="K7" s="14" t="s">
        <v>1252</v>
      </c>
      <c r="Q7" s="14" t="s">
        <v>1252</v>
      </c>
      <c r="Z7" s="34"/>
      <c r="AC7" s="14" t="s">
        <v>1252</v>
      </c>
      <c r="AD7" s="14" t="s">
        <v>1252</v>
      </c>
      <c r="AJ7" s="34"/>
    </row>
    <row r="8" spans="1:37" x14ac:dyDescent="0.2">
      <c r="A8" s="16" t="s">
        <v>499</v>
      </c>
      <c r="B8" s="16" t="s">
        <v>276</v>
      </c>
      <c r="C8" s="16">
        <v>1</v>
      </c>
      <c r="D8" s="16" t="s">
        <v>889</v>
      </c>
      <c r="E8" s="16">
        <v>2</v>
      </c>
      <c r="F8" s="14">
        <f t="shared" si="0"/>
        <v>2</v>
      </c>
      <c r="J8" s="34"/>
      <c r="K8" s="14" t="s">
        <v>1252</v>
      </c>
      <c r="Z8" s="34"/>
      <c r="AD8" s="14" t="s">
        <v>1252</v>
      </c>
      <c r="AJ8" s="34"/>
    </row>
    <row r="9" spans="1:37" x14ac:dyDescent="0.2">
      <c r="A9" s="16" t="s">
        <v>499</v>
      </c>
      <c r="B9" s="16" t="s">
        <v>276</v>
      </c>
      <c r="C9" s="16">
        <v>1</v>
      </c>
      <c r="D9" s="16" t="s">
        <v>888</v>
      </c>
      <c r="E9" s="16">
        <v>3</v>
      </c>
      <c r="F9" s="14">
        <f t="shared" si="0"/>
        <v>4</v>
      </c>
      <c r="J9" s="34"/>
      <c r="K9" s="14" t="s">
        <v>1252</v>
      </c>
      <c r="Q9" s="14" t="s">
        <v>1252</v>
      </c>
      <c r="Z9" s="34"/>
      <c r="AC9" s="14" t="s">
        <v>1252</v>
      </c>
      <c r="AD9" s="14" t="s">
        <v>1252</v>
      </c>
      <c r="AJ9" s="34"/>
    </row>
    <row r="10" spans="1:37" x14ac:dyDescent="0.2">
      <c r="A10" s="16" t="s">
        <v>499</v>
      </c>
      <c r="B10" s="16" t="s">
        <v>276</v>
      </c>
      <c r="C10" s="16">
        <v>1</v>
      </c>
      <c r="D10" s="16" t="s">
        <v>887</v>
      </c>
      <c r="E10" s="16">
        <v>4</v>
      </c>
      <c r="F10" s="14">
        <f t="shared" si="0"/>
        <v>1</v>
      </c>
      <c r="J10" s="34"/>
      <c r="Z10" s="34"/>
      <c r="AD10" s="14" t="s">
        <v>1252</v>
      </c>
      <c r="AJ10" s="34"/>
    </row>
    <row r="11" spans="1:37" x14ac:dyDescent="0.2">
      <c r="A11" s="16" t="s">
        <v>499</v>
      </c>
      <c r="B11" s="16" t="s">
        <v>276</v>
      </c>
      <c r="C11" s="16">
        <v>1</v>
      </c>
      <c r="D11" s="16" t="s">
        <v>887</v>
      </c>
      <c r="E11" s="16">
        <v>5</v>
      </c>
      <c r="F11" s="14">
        <f t="shared" si="0"/>
        <v>1</v>
      </c>
      <c r="J11" s="34"/>
      <c r="Z11" s="34"/>
      <c r="AD11" s="14" t="s">
        <v>1252</v>
      </c>
      <c r="AJ11" s="34"/>
    </row>
    <row r="12" spans="1:37" x14ac:dyDescent="0.2">
      <c r="A12" s="16" t="s">
        <v>499</v>
      </c>
      <c r="B12" s="16" t="s">
        <v>276</v>
      </c>
      <c r="C12" s="16">
        <v>1</v>
      </c>
      <c r="D12" s="16" t="s">
        <v>889</v>
      </c>
      <c r="E12" s="16">
        <v>6</v>
      </c>
      <c r="F12" s="14">
        <f t="shared" si="0"/>
        <v>2</v>
      </c>
      <c r="J12" s="34"/>
      <c r="K12" s="14" t="s">
        <v>1252</v>
      </c>
      <c r="Z12" s="34"/>
      <c r="AD12" s="14" t="s">
        <v>1252</v>
      </c>
      <c r="AJ12" s="34"/>
    </row>
    <row r="13" spans="1:37" x14ac:dyDescent="0.2">
      <c r="A13" s="16" t="s">
        <v>499</v>
      </c>
      <c r="B13" s="16" t="s">
        <v>276</v>
      </c>
      <c r="C13" s="16">
        <v>1</v>
      </c>
      <c r="D13" s="16" t="s">
        <v>887</v>
      </c>
      <c r="E13" s="16">
        <v>7</v>
      </c>
      <c r="F13" s="14">
        <f t="shared" si="0"/>
        <v>0</v>
      </c>
      <c r="J13" s="34"/>
      <c r="Z13" s="34"/>
      <c r="AJ13" s="34"/>
    </row>
    <row r="14" spans="1:37" x14ac:dyDescent="0.2">
      <c r="A14" s="16" t="s">
        <v>499</v>
      </c>
      <c r="B14" s="16" t="s">
        <v>276</v>
      </c>
      <c r="C14" s="16">
        <v>2</v>
      </c>
      <c r="D14" s="16" t="s">
        <v>888</v>
      </c>
      <c r="E14" s="16">
        <v>8</v>
      </c>
      <c r="F14" s="14">
        <f t="shared" si="0"/>
        <v>1</v>
      </c>
      <c r="J14" s="34"/>
      <c r="Z14" s="34"/>
      <c r="AD14" s="14" t="s">
        <v>1252</v>
      </c>
      <c r="AJ14" s="34"/>
    </row>
    <row r="15" spans="1:37" x14ac:dyDescent="0.2">
      <c r="A15" s="16" t="s">
        <v>499</v>
      </c>
      <c r="B15" s="16" t="s">
        <v>276</v>
      </c>
      <c r="C15" s="16">
        <v>2</v>
      </c>
      <c r="D15" s="16" t="s">
        <v>888</v>
      </c>
      <c r="E15" s="16">
        <v>9</v>
      </c>
      <c r="F15" s="14">
        <f t="shared" si="0"/>
        <v>0</v>
      </c>
      <c r="J15" s="34"/>
      <c r="Z15" s="34"/>
      <c r="AJ15" s="34"/>
    </row>
    <row r="16" spans="1:37" x14ac:dyDescent="0.2">
      <c r="A16" s="16" t="s">
        <v>499</v>
      </c>
      <c r="B16" s="16" t="s">
        <v>276</v>
      </c>
      <c r="C16" s="16">
        <v>2</v>
      </c>
      <c r="D16" s="16" t="s">
        <v>887</v>
      </c>
      <c r="E16" s="16">
        <v>10</v>
      </c>
      <c r="F16" s="14">
        <f t="shared" si="0"/>
        <v>1</v>
      </c>
      <c r="J16" s="34"/>
      <c r="Z16" s="34"/>
      <c r="AD16" s="14" t="s">
        <v>1252</v>
      </c>
      <c r="AJ16" s="34"/>
    </row>
    <row r="17" spans="1:36" x14ac:dyDescent="0.2">
      <c r="A17" s="16" t="s">
        <v>499</v>
      </c>
      <c r="B17" s="16" t="s">
        <v>276</v>
      </c>
      <c r="C17" s="16">
        <v>2</v>
      </c>
      <c r="D17" s="16" t="s">
        <v>888</v>
      </c>
      <c r="E17" s="16">
        <v>11</v>
      </c>
      <c r="F17" s="14">
        <f t="shared" si="0"/>
        <v>1</v>
      </c>
      <c r="J17" s="34"/>
      <c r="Z17" s="34"/>
      <c r="AD17" s="14" t="s">
        <v>1252</v>
      </c>
      <c r="AJ17" s="34"/>
    </row>
    <row r="18" spans="1:36" x14ac:dyDescent="0.2">
      <c r="A18" s="16" t="s">
        <v>499</v>
      </c>
      <c r="B18" s="16" t="s">
        <v>276</v>
      </c>
      <c r="C18" s="16">
        <v>2</v>
      </c>
      <c r="D18" s="16" t="s">
        <v>888</v>
      </c>
      <c r="E18" s="16">
        <v>12</v>
      </c>
      <c r="F18" s="14">
        <f t="shared" si="0"/>
        <v>1</v>
      </c>
      <c r="J18" s="34"/>
      <c r="Z18" s="34"/>
      <c r="AD18" s="14" t="s">
        <v>1252</v>
      </c>
      <c r="AJ18" s="34"/>
    </row>
    <row r="19" spans="1:36" x14ac:dyDescent="0.2">
      <c r="A19" s="16"/>
      <c r="B19" s="16"/>
      <c r="C19" s="16"/>
      <c r="D19" s="16"/>
      <c r="E19" s="16"/>
      <c r="J19" s="34"/>
      <c r="Z19" s="34"/>
      <c r="AJ19" s="34"/>
    </row>
    <row r="20" spans="1:36" x14ac:dyDescent="0.2">
      <c r="A20" s="16" t="s">
        <v>499</v>
      </c>
      <c r="B20" s="16" t="s">
        <v>539</v>
      </c>
      <c r="C20" s="16">
        <v>5</v>
      </c>
      <c r="D20" s="16">
        <v>1</v>
      </c>
      <c r="E20" s="16"/>
      <c r="J20" s="34"/>
      <c r="Z20" s="34"/>
      <c r="AJ20" s="34"/>
    </row>
    <row r="21" spans="1:36" x14ac:dyDescent="0.2">
      <c r="A21" s="16" t="s">
        <v>499</v>
      </c>
      <c r="B21" s="16" t="s">
        <v>539</v>
      </c>
      <c r="C21" s="16">
        <v>1</v>
      </c>
      <c r="D21" s="16" t="s">
        <v>887</v>
      </c>
      <c r="E21" s="16">
        <v>1</v>
      </c>
      <c r="F21" s="14">
        <f t="shared" ref="F21:F29" si="1" xml:space="preserve"> COUNTA(G21:AK21)</f>
        <v>1</v>
      </c>
      <c r="J21" s="34"/>
      <c r="Z21" s="34"/>
      <c r="AD21" s="14" t="s">
        <v>1252</v>
      </c>
      <c r="AJ21" s="34"/>
    </row>
    <row r="22" spans="1:36" x14ac:dyDescent="0.2">
      <c r="A22" s="16" t="s">
        <v>499</v>
      </c>
      <c r="B22" s="16" t="s">
        <v>539</v>
      </c>
      <c r="C22" s="16">
        <v>1</v>
      </c>
      <c r="D22" s="16" t="s">
        <v>888</v>
      </c>
      <c r="E22" s="16">
        <v>2</v>
      </c>
      <c r="F22" s="14">
        <f t="shared" si="1"/>
        <v>4</v>
      </c>
      <c r="J22" s="34"/>
      <c r="K22" s="14" t="s">
        <v>1252</v>
      </c>
      <c r="Q22" s="14" t="s">
        <v>1252</v>
      </c>
      <c r="Z22" s="34"/>
      <c r="AC22" s="14" t="s">
        <v>1252</v>
      </c>
      <c r="AD22" s="14" t="s">
        <v>1252</v>
      </c>
      <c r="AJ22" s="34"/>
    </row>
    <row r="23" spans="1:36" x14ac:dyDescent="0.2">
      <c r="A23" s="16" t="s">
        <v>499</v>
      </c>
      <c r="B23" s="16" t="s">
        <v>539</v>
      </c>
      <c r="C23" s="16">
        <v>1</v>
      </c>
      <c r="D23" s="16" t="s">
        <v>977</v>
      </c>
      <c r="E23" s="16">
        <v>3</v>
      </c>
      <c r="F23" s="14">
        <f t="shared" si="1"/>
        <v>1</v>
      </c>
      <c r="J23" s="34"/>
      <c r="Z23" s="34"/>
      <c r="AD23" s="14" t="s">
        <v>1252</v>
      </c>
      <c r="AJ23" s="34"/>
    </row>
    <row r="24" spans="1:36" x14ac:dyDescent="0.2">
      <c r="A24" s="16" t="s">
        <v>499</v>
      </c>
      <c r="B24" s="16" t="s">
        <v>539</v>
      </c>
      <c r="C24" s="16">
        <v>1</v>
      </c>
      <c r="D24" s="16" t="s">
        <v>888</v>
      </c>
      <c r="E24" s="16">
        <v>4</v>
      </c>
      <c r="F24" s="14">
        <f t="shared" si="1"/>
        <v>1</v>
      </c>
      <c r="J24" s="34"/>
      <c r="Z24" s="34"/>
      <c r="AD24" s="14" t="s">
        <v>1252</v>
      </c>
      <c r="AJ24" s="34"/>
    </row>
    <row r="25" spans="1:36" x14ac:dyDescent="0.2">
      <c r="A25" s="16" t="s">
        <v>499</v>
      </c>
      <c r="B25" s="16" t="s">
        <v>539</v>
      </c>
      <c r="C25" s="16">
        <v>1</v>
      </c>
      <c r="D25" s="16" t="s">
        <v>888</v>
      </c>
      <c r="E25" s="16">
        <v>5</v>
      </c>
      <c r="F25" s="14">
        <f t="shared" si="1"/>
        <v>1</v>
      </c>
      <c r="J25" s="34"/>
      <c r="Z25" s="34"/>
      <c r="AD25" s="14" t="s">
        <v>1252</v>
      </c>
      <c r="AJ25" s="34"/>
    </row>
    <row r="26" spans="1:36" x14ac:dyDescent="0.2">
      <c r="A26" s="16" t="s">
        <v>499</v>
      </c>
      <c r="B26" s="16" t="s">
        <v>539</v>
      </c>
      <c r="C26" s="16">
        <v>1</v>
      </c>
      <c r="D26" s="16" t="s">
        <v>888</v>
      </c>
      <c r="E26" s="16">
        <v>6</v>
      </c>
      <c r="F26" s="14">
        <f t="shared" si="1"/>
        <v>1</v>
      </c>
      <c r="J26" s="34"/>
      <c r="Z26" s="34"/>
      <c r="AD26" s="14" t="s">
        <v>1252</v>
      </c>
      <c r="AJ26" s="34"/>
    </row>
    <row r="27" spans="1:36" x14ac:dyDescent="0.2">
      <c r="A27" s="16" t="s">
        <v>499</v>
      </c>
      <c r="B27" s="16" t="s">
        <v>539</v>
      </c>
      <c r="C27" s="16">
        <v>2</v>
      </c>
      <c r="D27" s="16" t="s">
        <v>887</v>
      </c>
      <c r="E27" s="16">
        <v>7</v>
      </c>
      <c r="F27" s="14">
        <f t="shared" si="1"/>
        <v>0</v>
      </c>
      <c r="J27" s="34"/>
      <c r="Z27" s="34"/>
      <c r="AJ27" s="34"/>
    </row>
    <row r="28" spans="1:36" x14ac:dyDescent="0.2">
      <c r="A28" s="16" t="s">
        <v>499</v>
      </c>
      <c r="B28" s="16" t="s">
        <v>539</v>
      </c>
      <c r="C28" s="16">
        <v>2</v>
      </c>
      <c r="D28" s="16" t="s">
        <v>888</v>
      </c>
      <c r="E28" s="16">
        <v>8</v>
      </c>
      <c r="F28" s="14">
        <f t="shared" si="1"/>
        <v>2</v>
      </c>
      <c r="J28" s="34"/>
      <c r="Z28" s="34"/>
      <c r="AC28" s="14" t="s">
        <v>1252</v>
      </c>
      <c r="AD28" s="14" t="s">
        <v>1252</v>
      </c>
      <c r="AJ28" s="34"/>
    </row>
    <row r="29" spans="1:36" x14ac:dyDescent="0.2">
      <c r="A29" s="16" t="s">
        <v>499</v>
      </c>
      <c r="B29" s="16" t="s">
        <v>539</v>
      </c>
      <c r="C29" s="16">
        <v>2</v>
      </c>
      <c r="D29" s="16" t="s">
        <v>889</v>
      </c>
      <c r="E29" s="16">
        <v>9</v>
      </c>
      <c r="F29" s="14">
        <f t="shared" si="1"/>
        <v>1</v>
      </c>
      <c r="J29" s="34"/>
      <c r="Z29" s="34"/>
      <c r="AD29" s="14" t="s">
        <v>1252</v>
      </c>
      <c r="AJ29" s="34"/>
    </row>
    <row r="30" spans="1:36" x14ac:dyDescent="0.2">
      <c r="A30" s="16"/>
      <c r="B30" s="16"/>
      <c r="C30" s="16"/>
      <c r="D30" s="16"/>
      <c r="E30" s="16"/>
      <c r="J30" s="34"/>
      <c r="Z30" s="34"/>
      <c r="AJ30" s="34"/>
    </row>
    <row r="31" spans="1:36" x14ac:dyDescent="0.2">
      <c r="A31" s="16" t="s">
        <v>499</v>
      </c>
      <c r="B31" s="16" t="s">
        <v>298</v>
      </c>
      <c r="C31" s="16">
        <v>9</v>
      </c>
      <c r="D31" s="16">
        <v>3</v>
      </c>
      <c r="E31" s="16"/>
      <c r="J31" s="34"/>
      <c r="Z31" s="34"/>
      <c r="AJ31" s="34"/>
    </row>
    <row r="32" spans="1:36" x14ac:dyDescent="0.2">
      <c r="A32" s="16" t="s">
        <v>499</v>
      </c>
      <c r="B32" s="16" t="s">
        <v>298</v>
      </c>
      <c r="C32" s="16">
        <v>1</v>
      </c>
      <c r="D32" s="16" t="s">
        <v>888</v>
      </c>
      <c r="E32" s="16">
        <v>1</v>
      </c>
      <c r="F32" s="14">
        <f t="shared" ref="F32:F42" si="2" xml:space="preserve"> COUNTA(G32:AK32)</f>
        <v>3</v>
      </c>
      <c r="G32" s="14" t="s">
        <v>1252</v>
      </c>
      <c r="J32" s="34"/>
      <c r="K32" s="14" t="s">
        <v>1252</v>
      </c>
      <c r="Z32" s="34"/>
      <c r="AD32" s="14" t="s">
        <v>1252</v>
      </c>
      <c r="AJ32" s="34"/>
    </row>
    <row r="33" spans="1:36" x14ac:dyDescent="0.2">
      <c r="A33" s="16" t="s">
        <v>499</v>
      </c>
      <c r="B33" s="16" t="s">
        <v>298</v>
      </c>
      <c r="C33" s="16">
        <v>1</v>
      </c>
      <c r="D33" s="16" t="s">
        <v>977</v>
      </c>
      <c r="E33" s="16">
        <v>2</v>
      </c>
      <c r="F33" s="14">
        <f t="shared" si="2"/>
        <v>2</v>
      </c>
      <c r="J33" s="34"/>
      <c r="K33" s="14" t="s">
        <v>1252</v>
      </c>
      <c r="Z33" s="34"/>
      <c r="AD33" s="14" t="s">
        <v>1252</v>
      </c>
      <c r="AJ33" s="34"/>
    </row>
    <row r="34" spans="1:36" x14ac:dyDescent="0.2">
      <c r="A34" s="16" t="s">
        <v>499</v>
      </c>
      <c r="B34" s="16" t="s">
        <v>298</v>
      </c>
      <c r="C34" s="16">
        <v>1</v>
      </c>
      <c r="D34" s="16" t="s">
        <v>888</v>
      </c>
      <c r="E34" s="16">
        <v>3</v>
      </c>
      <c r="F34" s="14">
        <f t="shared" si="2"/>
        <v>2</v>
      </c>
      <c r="J34" s="34"/>
      <c r="K34" s="14" t="s">
        <v>1252</v>
      </c>
      <c r="Z34" s="34"/>
      <c r="AD34" s="14" t="s">
        <v>1252</v>
      </c>
      <c r="AJ34" s="34"/>
    </row>
    <row r="35" spans="1:36" x14ac:dyDescent="0.2">
      <c r="A35" s="16" t="s">
        <v>499</v>
      </c>
      <c r="B35" s="16" t="s">
        <v>298</v>
      </c>
      <c r="C35" s="16">
        <v>1</v>
      </c>
      <c r="D35" s="16" t="s">
        <v>887</v>
      </c>
      <c r="E35" s="16">
        <v>4</v>
      </c>
      <c r="F35" s="14">
        <f t="shared" si="2"/>
        <v>2</v>
      </c>
      <c r="J35" s="34"/>
      <c r="Q35" s="14" t="s">
        <v>1252</v>
      </c>
      <c r="Z35" s="34"/>
      <c r="AD35" s="14" t="s">
        <v>1252</v>
      </c>
      <c r="AJ35" s="34"/>
    </row>
    <row r="36" spans="1:36" x14ac:dyDescent="0.2">
      <c r="A36" s="16" t="s">
        <v>499</v>
      </c>
      <c r="B36" s="16" t="s">
        <v>298</v>
      </c>
      <c r="C36" s="16">
        <v>1</v>
      </c>
      <c r="D36" s="16" t="s">
        <v>887</v>
      </c>
      <c r="E36" s="16">
        <v>5</v>
      </c>
      <c r="F36" s="14">
        <f t="shared" si="2"/>
        <v>1</v>
      </c>
      <c r="J36" s="34"/>
      <c r="Z36" s="34"/>
      <c r="AD36" s="14" t="s">
        <v>1252</v>
      </c>
      <c r="AJ36" s="34"/>
    </row>
    <row r="37" spans="1:36" x14ac:dyDescent="0.2">
      <c r="A37" s="16" t="s">
        <v>499</v>
      </c>
      <c r="B37" s="16" t="s">
        <v>298</v>
      </c>
      <c r="C37" s="16">
        <v>1</v>
      </c>
      <c r="D37" s="16" t="s">
        <v>887</v>
      </c>
      <c r="E37" s="16">
        <v>6</v>
      </c>
      <c r="F37" s="14">
        <f t="shared" si="2"/>
        <v>1</v>
      </c>
      <c r="J37" s="34"/>
      <c r="Z37" s="34"/>
      <c r="AD37" s="14" t="s">
        <v>1252</v>
      </c>
      <c r="AJ37" s="34"/>
    </row>
    <row r="38" spans="1:36" x14ac:dyDescent="0.2">
      <c r="A38" s="16" t="s">
        <v>499</v>
      </c>
      <c r="B38" s="16" t="s">
        <v>298</v>
      </c>
      <c r="C38" s="16">
        <v>1</v>
      </c>
      <c r="D38" s="16" t="s">
        <v>888</v>
      </c>
      <c r="E38" s="16">
        <v>7</v>
      </c>
      <c r="F38" s="14">
        <f t="shared" si="2"/>
        <v>1</v>
      </c>
      <c r="J38" s="34"/>
      <c r="Z38" s="34"/>
      <c r="AC38" s="14" t="s">
        <v>1252</v>
      </c>
      <c r="AJ38" s="34"/>
    </row>
    <row r="39" spans="1:36" x14ac:dyDescent="0.2">
      <c r="A39" s="16" t="s">
        <v>499</v>
      </c>
      <c r="B39" s="16" t="s">
        <v>298</v>
      </c>
      <c r="C39" s="16">
        <v>1</v>
      </c>
      <c r="D39" s="16" t="s">
        <v>977</v>
      </c>
      <c r="E39" s="16">
        <v>8</v>
      </c>
      <c r="F39" s="14">
        <f t="shared" si="2"/>
        <v>4</v>
      </c>
      <c r="J39" s="34"/>
      <c r="K39" s="14" t="s">
        <v>1252</v>
      </c>
      <c r="Q39" s="14" t="s">
        <v>1252</v>
      </c>
      <c r="Z39" s="34"/>
      <c r="AC39" s="14" t="s">
        <v>1252</v>
      </c>
      <c r="AD39" s="14" t="s">
        <v>1252</v>
      </c>
      <c r="AJ39" s="34"/>
    </row>
    <row r="40" spans="1:36" x14ac:dyDescent="0.2">
      <c r="A40" s="16" t="s">
        <v>499</v>
      </c>
      <c r="B40" s="16" t="s">
        <v>298</v>
      </c>
      <c r="C40" s="16">
        <v>2</v>
      </c>
      <c r="D40" s="16" t="s">
        <v>887</v>
      </c>
      <c r="E40" s="16">
        <v>9</v>
      </c>
      <c r="F40" s="14">
        <f t="shared" si="2"/>
        <v>2</v>
      </c>
      <c r="J40" s="34"/>
      <c r="Q40" s="14" t="s">
        <v>1252</v>
      </c>
      <c r="Z40" s="34"/>
      <c r="AD40" s="14" t="s">
        <v>1252</v>
      </c>
      <c r="AJ40" s="34"/>
    </row>
    <row r="41" spans="1:36" x14ac:dyDescent="0.2">
      <c r="A41" s="16" t="s">
        <v>499</v>
      </c>
      <c r="B41" s="16" t="s">
        <v>298</v>
      </c>
      <c r="C41" s="16">
        <v>2</v>
      </c>
      <c r="D41" s="16" t="s">
        <v>888</v>
      </c>
      <c r="E41" s="16">
        <v>10</v>
      </c>
      <c r="F41" s="14">
        <f t="shared" si="2"/>
        <v>1</v>
      </c>
      <c r="J41" s="34"/>
      <c r="Z41" s="34"/>
      <c r="AC41" s="14" t="s">
        <v>1252</v>
      </c>
      <c r="AJ41" s="34"/>
    </row>
    <row r="42" spans="1:36" x14ac:dyDescent="0.2">
      <c r="A42" s="16" t="s">
        <v>499</v>
      </c>
      <c r="B42" s="16" t="s">
        <v>298</v>
      </c>
      <c r="C42" s="16">
        <v>2</v>
      </c>
      <c r="D42" s="16" t="s">
        <v>888</v>
      </c>
      <c r="E42" s="16">
        <v>11</v>
      </c>
      <c r="F42" s="14">
        <f t="shared" si="2"/>
        <v>2</v>
      </c>
      <c r="J42" s="34"/>
      <c r="Q42" s="14" t="s">
        <v>1252</v>
      </c>
      <c r="Z42" s="34"/>
      <c r="AD42" s="14" t="s">
        <v>1252</v>
      </c>
      <c r="AJ42" s="34"/>
    </row>
    <row r="43" spans="1:36" x14ac:dyDescent="0.2">
      <c r="A43" s="16"/>
      <c r="B43" s="16"/>
      <c r="C43" s="16"/>
      <c r="D43" s="16"/>
      <c r="E43" s="16"/>
      <c r="J43" s="34"/>
      <c r="Z43" s="34"/>
      <c r="AJ43" s="34"/>
    </row>
    <row r="44" spans="1:36" x14ac:dyDescent="0.2">
      <c r="A44" s="16" t="s">
        <v>499</v>
      </c>
      <c r="B44" s="16" t="s">
        <v>553</v>
      </c>
      <c r="C44" s="16">
        <v>3</v>
      </c>
      <c r="D44" s="16">
        <v>3</v>
      </c>
      <c r="E44" s="16"/>
      <c r="J44" s="34"/>
      <c r="Z44" s="34"/>
      <c r="AJ44" s="34"/>
    </row>
    <row r="45" spans="1:36" x14ac:dyDescent="0.2">
      <c r="A45" s="16" t="s">
        <v>499</v>
      </c>
      <c r="B45" s="16" t="s">
        <v>553</v>
      </c>
      <c r="C45" s="16">
        <v>1</v>
      </c>
      <c r="D45" s="16" t="s">
        <v>887</v>
      </c>
      <c r="E45" s="16">
        <v>1</v>
      </c>
      <c r="F45" s="14">
        <f t="shared" ref="F45:F51" si="3" xml:space="preserve"> COUNTA(G45:AK45)</f>
        <v>2</v>
      </c>
      <c r="J45" s="34"/>
      <c r="Z45" s="34"/>
      <c r="AB45" s="14" t="s">
        <v>1252</v>
      </c>
      <c r="AI45" s="14" t="s">
        <v>1252</v>
      </c>
      <c r="AJ45" s="34"/>
    </row>
    <row r="46" spans="1:36" x14ac:dyDescent="0.2">
      <c r="A46" s="16" t="s">
        <v>499</v>
      </c>
      <c r="B46" s="16" t="s">
        <v>553</v>
      </c>
      <c r="C46" s="16">
        <v>1</v>
      </c>
      <c r="D46" s="16" t="s">
        <v>888</v>
      </c>
      <c r="E46" s="16">
        <v>2</v>
      </c>
      <c r="F46" s="14">
        <f t="shared" si="3"/>
        <v>1</v>
      </c>
      <c r="J46" s="34"/>
      <c r="Z46" s="34"/>
      <c r="AI46" s="14" t="s">
        <v>1252</v>
      </c>
      <c r="AJ46" s="34"/>
    </row>
    <row r="47" spans="1:36" x14ac:dyDescent="0.2">
      <c r="A47" s="16" t="s">
        <v>499</v>
      </c>
      <c r="B47" s="16" t="s">
        <v>553</v>
      </c>
      <c r="C47" s="16">
        <v>1</v>
      </c>
      <c r="D47" s="16" t="s">
        <v>888</v>
      </c>
      <c r="E47" s="16">
        <v>3</v>
      </c>
      <c r="F47" s="14">
        <f t="shared" si="3"/>
        <v>2</v>
      </c>
      <c r="J47" s="34"/>
      <c r="P47" s="14" t="s">
        <v>1252</v>
      </c>
      <c r="Z47" s="34"/>
      <c r="AI47" s="14" t="s">
        <v>1252</v>
      </c>
      <c r="AJ47" s="34"/>
    </row>
    <row r="48" spans="1:36" x14ac:dyDescent="0.2">
      <c r="A48" s="16" t="s">
        <v>499</v>
      </c>
      <c r="B48" s="16" t="s">
        <v>553</v>
      </c>
      <c r="C48" s="16">
        <v>1</v>
      </c>
      <c r="D48" s="16" t="s">
        <v>887</v>
      </c>
      <c r="E48" s="16">
        <v>4</v>
      </c>
      <c r="F48" s="14">
        <f t="shared" si="3"/>
        <v>0</v>
      </c>
      <c r="J48" s="34"/>
      <c r="Z48" s="34"/>
      <c r="AJ48" s="34"/>
    </row>
    <row r="49" spans="1:36" x14ac:dyDescent="0.2">
      <c r="A49" s="16" t="s">
        <v>499</v>
      </c>
      <c r="B49" s="16" t="s">
        <v>553</v>
      </c>
      <c r="C49" s="16">
        <v>2</v>
      </c>
      <c r="D49" s="16" t="s">
        <v>888</v>
      </c>
      <c r="E49" s="16">
        <v>5</v>
      </c>
      <c r="F49" s="14">
        <f t="shared" si="3"/>
        <v>1</v>
      </c>
      <c r="J49" s="34"/>
      <c r="Z49" s="34"/>
      <c r="AI49" s="14" t="s">
        <v>1252</v>
      </c>
      <c r="AJ49" s="34"/>
    </row>
    <row r="50" spans="1:36" x14ac:dyDescent="0.2">
      <c r="A50" s="16" t="s">
        <v>499</v>
      </c>
      <c r="B50" s="16" t="s">
        <v>553</v>
      </c>
      <c r="C50" s="16">
        <v>2</v>
      </c>
      <c r="D50" s="16" t="s">
        <v>887</v>
      </c>
      <c r="E50" s="16">
        <v>6</v>
      </c>
      <c r="F50" s="14">
        <f t="shared" si="3"/>
        <v>0</v>
      </c>
      <c r="J50" s="34"/>
      <c r="Z50" s="34"/>
      <c r="AJ50" s="34"/>
    </row>
    <row r="51" spans="1:36" x14ac:dyDescent="0.2">
      <c r="A51" s="16" t="s">
        <v>499</v>
      </c>
      <c r="B51" s="16" t="s">
        <v>553</v>
      </c>
      <c r="C51" s="16">
        <v>2</v>
      </c>
      <c r="D51" s="16" t="s">
        <v>887</v>
      </c>
      <c r="E51" s="16">
        <v>7</v>
      </c>
      <c r="F51" s="14">
        <f t="shared" si="3"/>
        <v>0</v>
      </c>
      <c r="J51" s="34"/>
      <c r="Z51" s="34"/>
      <c r="AJ51" s="34"/>
    </row>
    <row r="52" spans="1:36" x14ac:dyDescent="0.2">
      <c r="A52" s="16"/>
      <c r="B52" s="16"/>
      <c r="C52" s="16"/>
      <c r="D52" s="16"/>
      <c r="E52" s="16"/>
      <c r="J52" s="34"/>
      <c r="Z52" s="34"/>
      <c r="AJ52" s="34"/>
    </row>
    <row r="53" spans="1:36" x14ac:dyDescent="0.2">
      <c r="A53" s="16" t="s">
        <v>499</v>
      </c>
      <c r="B53" s="16" t="s">
        <v>375</v>
      </c>
      <c r="C53" s="16">
        <v>0</v>
      </c>
      <c r="D53" s="16">
        <v>0</v>
      </c>
      <c r="E53" s="16"/>
      <c r="J53" s="34"/>
      <c r="Z53" s="34"/>
      <c r="AJ53" s="34"/>
    </row>
    <row r="54" spans="1:36" x14ac:dyDescent="0.2">
      <c r="A54" s="16" t="s">
        <v>499</v>
      </c>
      <c r="B54" s="16" t="s">
        <v>375</v>
      </c>
      <c r="C54" s="16">
        <v>3</v>
      </c>
      <c r="D54" s="16" t="s">
        <v>887</v>
      </c>
      <c r="E54" s="16">
        <v>1</v>
      </c>
      <c r="F54" s="14">
        <f t="shared" ref="F54:F59" si="4" xml:space="preserve"> COUNTA(G54:AK54)</f>
        <v>0</v>
      </c>
      <c r="J54" s="34"/>
      <c r="Z54" s="34"/>
      <c r="AJ54" s="34"/>
    </row>
    <row r="55" spans="1:36" x14ac:dyDescent="0.2">
      <c r="A55" s="16" t="s">
        <v>499</v>
      </c>
      <c r="B55" s="16" t="s">
        <v>375</v>
      </c>
      <c r="C55" s="16">
        <v>3</v>
      </c>
      <c r="D55" s="16" t="s">
        <v>887</v>
      </c>
      <c r="E55" s="16">
        <v>2</v>
      </c>
      <c r="F55" s="14">
        <f t="shared" si="4"/>
        <v>0</v>
      </c>
      <c r="J55" s="34"/>
      <c r="Z55" s="34"/>
      <c r="AJ55" s="34"/>
    </row>
    <row r="56" spans="1:36" x14ac:dyDescent="0.2">
      <c r="A56" s="16" t="s">
        <v>499</v>
      </c>
      <c r="B56" s="16" t="s">
        <v>375</v>
      </c>
      <c r="C56" s="16">
        <v>3</v>
      </c>
      <c r="D56" s="16" t="s">
        <v>887</v>
      </c>
      <c r="E56" s="16">
        <v>3</v>
      </c>
      <c r="F56" s="14">
        <f t="shared" si="4"/>
        <v>0</v>
      </c>
      <c r="J56" s="34"/>
      <c r="Z56" s="34"/>
      <c r="AJ56" s="34"/>
    </row>
    <row r="57" spans="1:36" x14ac:dyDescent="0.2">
      <c r="A57" s="16" t="s">
        <v>499</v>
      </c>
      <c r="B57" s="16" t="s">
        <v>375</v>
      </c>
      <c r="C57" s="16">
        <v>3</v>
      </c>
      <c r="D57" s="16" t="s">
        <v>887</v>
      </c>
      <c r="E57" s="16">
        <v>4</v>
      </c>
      <c r="F57" s="14">
        <f t="shared" si="4"/>
        <v>0</v>
      </c>
      <c r="J57" s="34"/>
      <c r="Z57" s="34"/>
      <c r="AJ57" s="34"/>
    </row>
    <row r="58" spans="1:36" x14ac:dyDescent="0.2">
      <c r="A58" s="16" t="s">
        <v>499</v>
      </c>
      <c r="B58" s="16" t="s">
        <v>375</v>
      </c>
      <c r="C58" s="16">
        <v>3</v>
      </c>
      <c r="D58" s="16" t="s">
        <v>888</v>
      </c>
      <c r="E58" s="16">
        <v>5</v>
      </c>
      <c r="F58" s="14">
        <f t="shared" si="4"/>
        <v>0</v>
      </c>
      <c r="J58" s="34"/>
      <c r="Z58" s="34"/>
      <c r="AJ58" s="34"/>
    </row>
    <row r="59" spans="1:36" x14ac:dyDescent="0.2">
      <c r="A59" s="16"/>
      <c r="B59" s="16"/>
      <c r="C59" s="16"/>
      <c r="D59" s="16"/>
      <c r="E59" s="16"/>
      <c r="F59" s="14">
        <f t="shared" si="4"/>
        <v>0</v>
      </c>
      <c r="J59" s="34"/>
      <c r="Z59" s="34"/>
      <c r="AJ59" s="34"/>
    </row>
    <row r="60" spans="1:36" x14ac:dyDescent="0.2">
      <c r="A60" s="16" t="s">
        <v>499</v>
      </c>
      <c r="B60" s="16" t="s">
        <v>258</v>
      </c>
      <c r="C60" s="16">
        <v>0</v>
      </c>
      <c r="D60" s="16">
        <v>0</v>
      </c>
      <c r="E60" s="16"/>
      <c r="J60" s="34"/>
      <c r="Z60" s="34"/>
      <c r="AJ60" s="34"/>
    </row>
    <row r="61" spans="1:36" x14ac:dyDescent="0.2">
      <c r="A61" s="16" t="s">
        <v>499</v>
      </c>
      <c r="B61" s="16" t="s">
        <v>258</v>
      </c>
      <c r="C61" s="16">
        <v>3</v>
      </c>
      <c r="D61" s="16" t="s">
        <v>889</v>
      </c>
      <c r="E61" s="16">
        <v>1</v>
      </c>
      <c r="F61" s="14">
        <f t="shared" ref="F61:F67" si="5" xml:space="preserve"> COUNTA(G61:AK61)</f>
        <v>0</v>
      </c>
      <c r="J61" s="34"/>
      <c r="Z61" s="34"/>
      <c r="AJ61" s="34"/>
    </row>
    <row r="62" spans="1:36" x14ac:dyDescent="0.2">
      <c r="A62" s="16" t="s">
        <v>499</v>
      </c>
      <c r="B62" s="16" t="s">
        <v>258</v>
      </c>
      <c r="C62" s="16">
        <v>3</v>
      </c>
      <c r="D62" s="16" t="s">
        <v>889</v>
      </c>
      <c r="E62" s="16">
        <v>2</v>
      </c>
      <c r="F62" s="14">
        <f t="shared" si="5"/>
        <v>1</v>
      </c>
      <c r="J62" s="34"/>
      <c r="Z62" s="34"/>
      <c r="AI62" s="14" t="s">
        <v>1252</v>
      </c>
      <c r="AJ62" s="34"/>
    </row>
    <row r="63" spans="1:36" x14ac:dyDescent="0.2">
      <c r="A63" s="16" t="s">
        <v>499</v>
      </c>
      <c r="B63" s="16" t="s">
        <v>258</v>
      </c>
      <c r="C63" s="16">
        <v>3</v>
      </c>
      <c r="D63" s="16" t="s">
        <v>888</v>
      </c>
      <c r="E63" s="16">
        <v>3</v>
      </c>
      <c r="F63" s="14">
        <f t="shared" si="5"/>
        <v>1</v>
      </c>
      <c r="J63" s="34"/>
      <c r="Z63" s="34"/>
      <c r="AI63" s="14" t="s">
        <v>1252</v>
      </c>
      <c r="AJ63" s="34"/>
    </row>
    <row r="64" spans="1:36" x14ac:dyDescent="0.2">
      <c r="A64" s="16" t="s">
        <v>499</v>
      </c>
      <c r="B64" s="16" t="s">
        <v>258</v>
      </c>
      <c r="C64" s="16">
        <v>3</v>
      </c>
      <c r="D64" s="16" t="s">
        <v>887</v>
      </c>
      <c r="E64" s="16">
        <v>4</v>
      </c>
      <c r="F64" s="14">
        <f t="shared" si="5"/>
        <v>0</v>
      </c>
      <c r="J64" s="34"/>
      <c r="Z64" s="34"/>
      <c r="AJ64" s="34"/>
    </row>
    <row r="65" spans="1:36" x14ac:dyDescent="0.2">
      <c r="A65" s="16" t="s">
        <v>499</v>
      </c>
      <c r="B65" s="16" t="s">
        <v>258</v>
      </c>
      <c r="C65" s="16">
        <v>3</v>
      </c>
      <c r="D65" s="16" t="s">
        <v>887</v>
      </c>
      <c r="E65" s="16">
        <v>5</v>
      </c>
      <c r="F65" s="14">
        <f t="shared" si="5"/>
        <v>0</v>
      </c>
      <c r="J65" s="34"/>
      <c r="Z65" s="34"/>
      <c r="AJ65" s="34"/>
    </row>
    <row r="66" spans="1:36" x14ac:dyDescent="0.2">
      <c r="A66" s="16" t="s">
        <v>499</v>
      </c>
      <c r="B66" s="16" t="s">
        <v>258</v>
      </c>
      <c r="C66" s="16">
        <v>3</v>
      </c>
      <c r="D66" s="16" t="s">
        <v>887</v>
      </c>
      <c r="E66" s="16">
        <v>6</v>
      </c>
      <c r="F66" s="14">
        <f t="shared" si="5"/>
        <v>0</v>
      </c>
      <c r="J66" s="34"/>
      <c r="Z66" s="34"/>
      <c r="AJ66" s="34"/>
    </row>
    <row r="67" spans="1:36" x14ac:dyDescent="0.2">
      <c r="A67" s="16" t="s">
        <v>499</v>
      </c>
      <c r="B67" s="16" t="s">
        <v>258</v>
      </c>
      <c r="C67" s="16">
        <v>3</v>
      </c>
      <c r="D67" s="16" t="s">
        <v>888</v>
      </c>
      <c r="E67" s="16">
        <v>7</v>
      </c>
      <c r="F67" s="14">
        <f t="shared" si="5"/>
        <v>0</v>
      </c>
      <c r="J67" s="34"/>
      <c r="Z67" s="34"/>
      <c r="AJ67" s="34"/>
    </row>
    <row r="68" spans="1:36" x14ac:dyDescent="0.2">
      <c r="A68" s="16"/>
      <c r="B68" s="16"/>
      <c r="C68" s="16"/>
      <c r="D68" s="16"/>
      <c r="E68" s="16"/>
      <c r="J68" s="34"/>
      <c r="Z68" s="34"/>
      <c r="AJ68" s="34"/>
    </row>
    <row r="69" spans="1:36" x14ac:dyDescent="0.2">
      <c r="A69" s="16" t="s">
        <v>499</v>
      </c>
      <c r="B69" s="16" t="s">
        <v>357</v>
      </c>
      <c r="C69" s="16">
        <v>0</v>
      </c>
      <c r="D69" s="16">
        <v>0</v>
      </c>
      <c r="E69" s="16"/>
      <c r="J69" s="34"/>
      <c r="Z69" s="34"/>
      <c r="AJ69" s="34"/>
    </row>
    <row r="70" spans="1:36" x14ac:dyDescent="0.2">
      <c r="A70" s="16" t="s">
        <v>499</v>
      </c>
      <c r="B70" s="16" t="s">
        <v>357</v>
      </c>
      <c r="C70" s="16">
        <v>3</v>
      </c>
      <c r="D70" s="16" t="s">
        <v>977</v>
      </c>
      <c r="E70" s="16">
        <v>1</v>
      </c>
      <c r="F70" s="14">
        <f xml:space="preserve"> COUNTA(G70:AK70)</f>
        <v>2</v>
      </c>
      <c r="J70" s="34"/>
      <c r="Q70" s="14" t="s">
        <v>1252</v>
      </c>
      <c r="Z70" s="34"/>
      <c r="AC70" s="14" t="s">
        <v>1252</v>
      </c>
      <c r="AJ70" s="34"/>
    </row>
    <row r="71" spans="1:36" x14ac:dyDescent="0.2">
      <c r="A71" s="16" t="s">
        <v>499</v>
      </c>
      <c r="B71" s="16" t="s">
        <v>357</v>
      </c>
      <c r="C71" s="16">
        <v>3</v>
      </c>
      <c r="D71" s="16" t="s">
        <v>888</v>
      </c>
      <c r="E71" s="16">
        <v>2</v>
      </c>
      <c r="F71" s="14">
        <f xml:space="preserve"> COUNTA(G71:AK71)</f>
        <v>0</v>
      </c>
      <c r="J71" s="34"/>
      <c r="Z71" s="34"/>
      <c r="AJ71" s="34"/>
    </row>
    <row r="72" spans="1:36" x14ac:dyDescent="0.2">
      <c r="A72" s="16" t="s">
        <v>499</v>
      </c>
      <c r="B72" s="16" t="s">
        <v>357</v>
      </c>
      <c r="C72" s="16">
        <v>3</v>
      </c>
      <c r="D72" s="16" t="s">
        <v>888</v>
      </c>
      <c r="E72" s="16">
        <v>3</v>
      </c>
      <c r="F72" s="14">
        <f xml:space="preserve"> COUNTA(G72:AK72)</f>
        <v>1</v>
      </c>
      <c r="J72" s="34"/>
      <c r="Z72" s="34"/>
      <c r="AD72" s="14" t="s">
        <v>1252</v>
      </c>
      <c r="AJ72" s="34"/>
    </row>
    <row r="73" spans="1:36" x14ac:dyDescent="0.2">
      <c r="A73" s="16"/>
      <c r="B73" s="16"/>
      <c r="C73" s="16"/>
      <c r="D73" s="16"/>
      <c r="E73" s="16"/>
      <c r="J73" s="34"/>
      <c r="Z73" s="34"/>
      <c r="AJ73" s="34"/>
    </row>
    <row r="74" spans="1:36" x14ac:dyDescent="0.2">
      <c r="A74" s="16" t="s">
        <v>493</v>
      </c>
      <c r="B74" s="16" t="s">
        <v>686</v>
      </c>
      <c r="C74" s="16">
        <v>0</v>
      </c>
      <c r="D74" s="16">
        <v>3</v>
      </c>
      <c r="E74" s="16"/>
      <c r="J74" s="34"/>
      <c r="Z74" s="34"/>
      <c r="AJ74" s="34"/>
    </row>
    <row r="75" spans="1:36" x14ac:dyDescent="0.2">
      <c r="A75" s="16" t="s">
        <v>493</v>
      </c>
      <c r="B75" s="16" t="s">
        <v>686</v>
      </c>
      <c r="C75" s="16">
        <v>2</v>
      </c>
      <c r="D75" s="16" t="s">
        <v>887</v>
      </c>
      <c r="E75" s="16">
        <v>1</v>
      </c>
      <c r="F75" s="14">
        <f t="shared" ref="F75:F81" si="6" xml:space="preserve"> COUNTA(G75:AK75)</f>
        <v>0</v>
      </c>
      <c r="J75" s="34"/>
      <c r="Z75" s="34"/>
      <c r="AJ75" s="34"/>
    </row>
    <row r="76" spans="1:36" x14ac:dyDescent="0.2">
      <c r="A76" s="16" t="s">
        <v>493</v>
      </c>
      <c r="B76" s="16" t="s">
        <v>686</v>
      </c>
      <c r="C76" s="16">
        <v>2</v>
      </c>
      <c r="D76" s="16" t="s">
        <v>887</v>
      </c>
      <c r="E76" s="16">
        <v>2</v>
      </c>
      <c r="F76" s="14">
        <f t="shared" si="6"/>
        <v>1</v>
      </c>
      <c r="J76" s="34"/>
      <c r="Z76" s="34"/>
      <c r="AH76" s="14" t="s">
        <v>1252</v>
      </c>
      <c r="AJ76" s="34"/>
    </row>
    <row r="77" spans="1:36" x14ac:dyDescent="0.2">
      <c r="A77" s="16" t="s">
        <v>493</v>
      </c>
      <c r="B77" s="16" t="s">
        <v>686</v>
      </c>
      <c r="C77" s="16">
        <v>2</v>
      </c>
      <c r="D77" s="16" t="s">
        <v>887</v>
      </c>
      <c r="E77" s="16">
        <v>3</v>
      </c>
      <c r="F77" s="14">
        <f t="shared" si="6"/>
        <v>1</v>
      </c>
      <c r="J77" s="34"/>
      <c r="Z77" s="34"/>
      <c r="AH77" s="14" t="s">
        <v>1252</v>
      </c>
      <c r="AJ77" s="34"/>
    </row>
    <row r="78" spans="1:36" x14ac:dyDescent="0.2">
      <c r="A78" s="16" t="s">
        <v>493</v>
      </c>
      <c r="B78" s="16" t="s">
        <v>686</v>
      </c>
      <c r="C78" s="16">
        <v>2</v>
      </c>
      <c r="D78" s="16" t="s">
        <v>887</v>
      </c>
      <c r="E78" s="16">
        <v>4</v>
      </c>
      <c r="F78" s="14">
        <f t="shared" si="6"/>
        <v>1</v>
      </c>
      <c r="J78" s="34"/>
      <c r="R78" s="14" t="s">
        <v>1252</v>
      </c>
      <c r="Z78" s="34"/>
      <c r="AJ78" s="34"/>
    </row>
    <row r="79" spans="1:36" x14ac:dyDescent="0.2">
      <c r="A79" s="16" t="s">
        <v>493</v>
      </c>
      <c r="B79" s="16" t="s">
        <v>686</v>
      </c>
      <c r="C79" s="16">
        <v>2</v>
      </c>
      <c r="D79" s="16" t="s">
        <v>888</v>
      </c>
      <c r="E79" s="16">
        <v>5</v>
      </c>
      <c r="F79" s="14">
        <f t="shared" si="6"/>
        <v>1</v>
      </c>
      <c r="J79" s="34"/>
      <c r="Z79" s="34"/>
      <c r="AH79" s="14" t="s">
        <v>1252</v>
      </c>
      <c r="AJ79" s="34"/>
    </row>
    <row r="80" spans="1:36" x14ac:dyDescent="0.2">
      <c r="A80" s="16" t="s">
        <v>493</v>
      </c>
      <c r="B80" s="16" t="s">
        <v>686</v>
      </c>
      <c r="C80" s="16">
        <v>2</v>
      </c>
      <c r="D80" s="16" t="s">
        <v>888</v>
      </c>
      <c r="E80" s="16">
        <v>6</v>
      </c>
      <c r="F80" s="14">
        <f t="shared" si="6"/>
        <v>0</v>
      </c>
      <c r="J80" s="34"/>
      <c r="Z80" s="34"/>
      <c r="AJ80" s="34"/>
    </row>
    <row r="81" spans="1:36" x14ac:dyDescent="0.2">
      <c r="A81" s="16" t="s">
        <v>493</v>
      </c>
      <c r="B81" s="16" t="s">
        <v>686</v>
      </c>
      <c r="C81" s="16">
        <v>2</v>
      </c>
      <c r="D81" s="16" t="s">
        <v>889</v>
      </c>
      <c r="E81" s="16">
        <v>7</v>
      </c>
      <c r="F81" s="14">
        <f t="shared" si="6"/>
        <v>0</v>
      </c>
      <c r="J81" s="34"/>
      <c r="Z81" s="34"/>
      <c r="AJ81" s="34"/>
    </row>
    <row r="82" spans="1:36" x14ac:dyDescent="0.2">
      <c r="A82" s="16"/>
      <c r="B82" s="16"/>
      <c r="C82" s="16"/>
      <c r="D82" s="16"/>
      <c r="E82" s="16"/>
      <c r="J82" s="34"/>
      <c r="Z82" s="34"/>
      <c r="AJ82" s="34"/>
    </row>
    <row r="83" spans="1:36" x14ac:dyDescent="0.2">
      <c r="A83" s="16" t="s">
        <v>493</v>
      </c>
      <c r="B83" s="16" t="s">
        <v>800</v>
      </c>
      <c r="C83" s="16">
        <v>0</v>
      </c>
      <c r="D83" s="16">
        <v>3</v>
      </c>
      <c r="E83" s="16"/>
      <c r="J83" s="34"/>
      <c r="Z83" s="34"/>
      <c r="AJ83" s="34"/>
    </row>
    <row r="84" spans="1:36" x14ac:dyDescent="0.2">
      <c r="A84" s="16" t="s">
        <v>493</v>
      </c>
      <c r="B84" s="16" t="s">
        <v>800</v>
      </c>
      <c r="C84" s="16">
        <v>2</v>
      </c>
      <c r="D84" s="16" t="s">
        <v>887</v>
      </c>
      <c r="E84" s="16">
        <v>1</v>
      </c>
      <c r="F84" s="14">
        <f t="shared" ref="F84:F90" si="7" xml:space="preserve"> COUNTA(G84:AK84)</f>
        <v>1</v>
      </c>
      <c r="J84" s="34"/>
      <c r="Z84" s="34"/>
      <c r="AH84" s="14" t="s">
        <v>1252</v>
      </c>
      <c r="AJ84" s="34"/>
    </row>
    <row r="85" spans="1:36" x14ac:dyDescent="0.2">
      <c r="A85" s="16" t="s">
        <v>493</v>
      </c>
      <c r="B85" s="16" t="s">
        <v>800</v>
      </c>
      <c r="C85" s="16">
        <v>2</v>
      </c>
      <c r="D85" s="16" t="s">
        <v>887</v>
      </c>
      <c r="E85" s="16">
        <v>2</v>
      </c>
      <c r="F85" s="14">
        <f t="shared" si="7"/>
        <v>2</v>
      </c>
      <c r="J85" s="34"/>
      <c r="R85" s="14" t="s">
        <v>1252</v>
      </c>
      <c r="X85" s="14" t="s">
        <v>1252</v>
      </c>
      <c r="Z85" s="34"/>
      <c r="AJ85" s="34"/>
    </row>
    <row r="86" spans="1:36" x14ac:dyDescent="0.2">
      <c r="A86" s="16" t="s">
        <v>493</v>
      </c>
      <c r="B86" s="16" t="s">
        <v>800</v>
      </c>
      <c r="C86" s="16">
        <v>2</v>
      </c>
      <c r="D86" s="16" t="s">
        <v>887</v>
      </c>
      <c r="E86" s="16">
        <v>3</v>
      </c>
      <c r="F86" s="14">
        <f t="shared" si="7"/>
        <v>2</v>
      </c>
      <c r="J86" s="34"/>
      <c r="R86" s="14" t="s">
        <v>1252</v>
      </c>
      <c r="X86" s="14" t="s">
        <v>1252</v>
      </c>
      <c r="Z86" s="34"/>
      <c r="AJ86" s="34"/>
    </row>
    <row r="87" spans="1:36" x14ac:dyDescent="0.2">
      <c r="A87" s="16" t="s">
        <v>493</v>
      </c>
      <c r="B87" s="16" t="s">
        <v>800</v>
      </c>
      <c r="C87" s="16">
        <v>2</v>
      </c>
      <c r="D87" s="16" t="s">
        <v>887</v>
      </c>
      <c r="E87" s="16">
        <v>4</v>
      </c>
      <c r="F87" s="14">
        <f t="shared" si="7"/>
        <v>1</v>
      </c>
      <c r="J87" s="34"/>
      <c r="X87" s="14" t="s">
        <v>1252</v>
      </c>
      <c r="Z87" s="34"/>
      <c r="AJ87" s="34"/>
    </row>
    <row r="88" spans="1:36" x14ac:dyDescent="0.2">
      <c r="A88" s="16" t="s">
        <v>493</v>
      </c>
      <c r="B88" s="16" t="s">
        <v>800</v>
      </c>
      <c r="C88" s="16">
        <v>2</v>
      </c>
      <c r="D88" s="16" t="s">
        <v>887</v>
      </c>
      <c r="E88" s="16">
        <v>5</v>
      </c>
      <c r="F88" s="14">
        <f t="shared" si="7"/>
        <v>1</v>
      </c>
      <c r="J88" s="34"/>
      <c r="P88" s="14" t="s">
        <v>1252</v>
      </c>
      <c r="Z88" s="34"/>
      <c r="AJ88" s="34"/>
    </row>
    <row r="89" spans="1:36" x14ac:dyDescent="0.2">
      <c r="A89" s="16" t="s">
        <v>493</v>
      </c>
      <c r="B89" s="16" t="s">
        <v>800</v>
      </c>
      <c r="C89" s="16">
        <v>2</v>
      </c>
      <c r="D89" s="16" t="s">
        <v>888</v>
      </c>
      <c r="E89" s="16">
        <v>6</v>
      </c>
      <c r="F89" s="14">
        <f t="shared" si="7"/>
        <v>0</v>
      </c>
      <c r="J89" s="34"/>
      <c r="Z89" s="34"/>
      <c r="AJ89" s="34"/>
    </row>
    <row r="90" spans="1:36" x14ac:dyDescent="0.2">
      <c r="A90" s="16" t="s">
        <v>493</v>
      </c>
      <c r="B90" s="16" t="s">
        <v>800</v>
      </c>
      <c r="C90" s="16">
        <v>2</v>
      </c>
      <c r="D90" s="16" t="s">
        <v>888</v>
      </c>
      <c r="E90" s="16">
        <v>7</v>
      </c>
      <c r="F90" s="14">
        <f t="shared" si="7"/>
        <v>1</v>
      </c>
      <c r="J90" s="34"/>
      <c r="P90" s="14" t="s">
        <v>1252</v>
      </c>
      <c r="Z90" s="34"/>
      <c r="AJ90" s="34"/>
    </row>
    <row r="91" spans="1:36" x14ac:dyDescent="0.2">
      <c r="A91" s="16"/>
      <c r="B91" s="16"/>
      <c r="C91" s="16"/>
      <c r="D91" s="16"/>
      <c r="E91" s="16"/>
      <c r="J91" s="34"/>
      <c r="Z91" s="34"/>
      <c r="AJ91" s="34"/>
    </row>
    <row r="92" spans="1:36" x14ac:dyDescent="0.2">
      <c r="A92" s="16" t="s">
        <v>493</v>
      </c>
      <c r="B92" s="16" t="s">
        <v>864</v>
      </c>
      <c r="C92" s="16">
        <v>0</v>
      </c>
      <c r="D92" s="16">
        <v>6</v>
      </c>
      <c r="E92" s="16"/>
      <c r="J92" s="34"/>
      <c r="Z92" s="34"/>
      <c r="AJ92" s="34"/>
    </row>
    <row r="93" spans="1:36" x14ac:dyDescent="0.2">
      <c r="A93" s="16" t="s">
        <v>493</v>
      </c>
      <c r="B93" s="16" t="s">
        <v>864</v>
      </c>
      <c r="C93" s="16">
        <v>2</v>
      </c>
      <c r="D93" s="16" t="s">
        <v>887</v>
      </c>
      <c r="E93" s="16">
        <v>1</v>
      </c>
      <c r="F93" s="14">
        <f t="shared" ref="F93:F103" si="8" xml:space="preserve"> COUNTA(G93:AK93)</f>
        <v>0</v>
      </c>
      <c r="J93" s="34"/>
      <c r="Z93" s="34"/>
      <c r="AJ93" s="34"/>
    </row>
    <row r="94" spans="1:36" x14ac:dyDescent="0.2">
      <c r="A94" s="16" t="s">
        <v>493</v>
      </c>
      <c r="B94" s="16" t="s">
        <v>864</v>
      </c>
      <c r="C94" s="16">
        <v>2</v>
      </c>
      <c r="D94" s="16" t="s">
        <v>887</v>
      </c>
      <c r="E94" s="16">
        <v>2</v>
      </c>
      <c r="F94" s="14">
        <f t="shared" si="8"/>
        <v>0</v>
      </c>
      <c r="J94" s="34"/>
      <c r="Z94" s="34"/>
      <c r="AJ94" s="34"/>
    </row>
    <row r="95" spans="1:36" x14ac:dyDescent="0.2">
      <c r="A95" s="16" t="s">
        <v>493</v>
      </c>
      <c r="B95" s="16" t="s">
        <v>864</v>
      </c>
      <c r="C95" s="16">
        <v>2</v>
      </c>
      <c r="D95" s="16" t="s">
        <v>887</v>
      </c>
      <c r="E95" s="16">
        <v>3</v>
      </c>
      <c r="F95" s="14">
        <f t="shared" si="8"/>
        <v>1</v>
      </c>
      <c r="J95" s="34"/>
      <c r="Z95" s="34"/>
      <c r="AH95" s="14" t="s">
        <v>1252</v>
      </c>
      <c r="AJ95" s="34"/>
    </row>
    <row r="96" spans="1:36" x14ac:dyDescent="0.2">
      <c r="A96" s="16" t="s">
        <v>493</v>
      </c>
      <c r="B96" s="16" t="s">
        <v>864</v>
      </c>
      <c r="C96" s="16">
        <v>2</v>
      </c>
      <c r="D96" s="16" t="s">
        <v>887</v>
      </c>
      <c r="E96" s="16">
        <v>4</v>
      </c>
      <c r="F96" s="14">
        <f t="shared" si="8"/>
        <v>1</v>
      </c>
      <c r="J96" s="34"/>
      <c r="Z96" s="34"/>
      <c r="AH96" s="14" t="s">
        <v>1252</v>
      </c>
      <c r="AJ96" s="34"/>
    </row>
    <row r="97" spans="1:36" x14ac:dyDescent="0.2">
      <c r="A97" s="16" t="s">
        <v>493</v>
      </c>
      <c r="B97" s="16" t="s">
        <v>864</v>
      </c>
      <c r="C97" s="16">
        <v>2</v>
      </c>
      <c r="D97" s="16" t="s">
        <v>887</v>
      </c>
      <c r="E97" s="16">
        <v>5</v>
      </c>
      <c r="F97" s="14">
        <f t="shared" si="8"/>
        <v>2</v>
      </c>
      <c r="J97" s="34"/>
      <c r="P97" s="14" t="s">
        <v>1254</v>
      </c>
      <c r="Z97" s="34"/>
      <c r="AH97" s="14" t="s">
        <v>1254</v>
      </c>
      <c r="AJ97" s="34"/>
    </row>
    <row r="98" spans="1:36" x14ac:dyDescent="0.2">
      <c r="A98" s="16" t="s">
        <v>493</v>
      </c>
      <c r="B98" s="16" t="s">
        <v>864</v>
      </c>
      <c r="C98" s="16">
        <v>2</v>
      </c>
      <c r="D98" s="16" t="s">
        <v>887</v>
      </c>
      <c r="E98" s="16">
        <v>6</v>
      </c>
      <c r="F98" s="14">
        <f t="shared" si="8"/>
        <v>0</v>
      </c>
      <c r="J98" s="34"/>
      <c r="Z98" s="34"/>
      <c r="AJ98" s="34"/>
    </row>
    <row r="99" spans="1:36" x14ac:dyDescent="0.2">
      <c r="A99" s="16" t="s">
        <v>493</v>
      </c>
      <c r="B99" s="16" t="s">
        <v>864</v>
      </c>
      <c r="C99" s="16">
        <v>2</v>
      </c>
      <c r="D99" s="16" t="s">
        <v>887</v>
      </c>
      <c r="E99" s="16">
        <v>7</v>
      </c>
      <c r="F99" s="14">
        <f t="shared" si="8"/>
        <v>1</v>
      </c>
      <c r="J99" s="34"/>
      <c r="P99" s="14" t="s">
        <v>1252</v>
      </c>
      <c r="Z99" s="34"/>
      <c r="AJ99" s="34"/>
    </row>
    <row r="100" spans="1:36" x14ac:dyDescent="0.2">
      <c r="A100" s="16" t="s">
        <v>493</v>
      </c>
      <c r="B100" s="16" t="s">
        <v>864</v>
      </c>
      <c r="C100" s="16">
        <v>2</v>
      </c>
      <c r="D100" s="16" t="s">
        <v>887</v>
      </c>
      <c r="E100" s="16">
        <v>8</v>
      </c>
      <c r="F100" s="14">
        <f t="shared" si="8"/>
        <v>3</v>
      </c>
      <c r="J100" s="34"/>
      <c r="P100" s="14" t="s">
        <v>1252</v>
      </c>
      <c r="Z100" s="34"/>
      <c r="AH100" s="14" t="s">
        <v>1252</v>
      </c>
      <c r="AJ100" s="34" t="s">
        <v>1252</v>
      </c>
    </row>
    <row r="101" spans="1:36" x14ac:dyDescent="0.2">
      <c r="A101" s="16" t="s">
        <v>493</v>
      </c>
      <c r="B101" s="16" t="s">
        <v>864</v>
      </c>
      <c r="C101" s="16">
        <v>2</v>
      </c>
      <c r="D101" s="16" t="s">
        <v>887</v>
      </c>
      <c r="E101" s="16">
        <v>9</v>
      </c>
      <c r="F101" s="14">
        <f t="shared" si="8"/>
        <v>1</v>
      </c>
      <c r="J101" s="34"/>
      <c r="P101" s="14" t="s">
        <v>1252</v>
      </c>
      <c r="Z101" s="34"/>
      <c r="AJ101" s="34"/>
    </row>
    <row r="102" spans="1:36" x14ac:dyDescent="0.2">
      <c r="A102" s="16" t="s">
        <v>493</v>
      </c>
      <c r="B102" s="16" t="s">
        <v>864</v>
      </c>
      <c r="C102" s="16">
        <v>2</v>
      </c>
      <c r="D102" s="16" t="s">
        <v>888</v>
      </c>
      <c r="E102" s="16">
        <v>10</v>
      </c>
      <c r="F102" s="14">
        <f t="shared" si="8"/>
        <v>1</v>
      </c>
      <c r="J102" s="34"/>
      <c r="P102" s="14" t="s">
        <v>1252</v>
      </c>
      <c r="Z102" s="34"/>
      <c r="AJ102" s="34"/>
    </row>
    <row r="103" spans="1:36" x14ac:dyDescent="0.2">
      <c r="A103" s="16" t="s">
        <v>493</v>
      </c>
      <c r="B103" s="16" t="s">
        <v>864</v>
      </c>
      <c r="C103" s="16">
        <v>2</v>
      </c>
      <c r="D103" s="16" t="s">
        <v>888</v>
      </c>
      <c r="E103" s="16">
        <v>11</v>
      </c>
      <c r="F103" s="14">
        <f t="shared" si="8"/>
        <v>0</v>
      </c>
      <c r="J103" s="34"/>
      <c r="Z103" s="34"/>
      <c r="AJ103" s="34"/>
    </row>
    <row r="104" spans="1:36" x14ac:dyDescent="0.2">
      <c r="A104" s="16"/>
      <c r="B104" s="16"/>
      <c r="C104" s="16"/>
      <c r="D104" s="16"/>
      <c r="E104" s="16"/>
      <c r="J104" s="34"/>
      <c r="Z104" s="34"/>
      <c r="AJ104" s="34"/>
    </row>
    <row r="105" spans="1:36" x14ac:dyDescent="0.2">
      <c r="A105" s="16" t="s">
        <v>493</v>
      </c>
      <c r="B105" s="16" t="s">
        <v>275</v>
      </c>
      <c r="C105" s="16">
        <v>0</v>
      </c>
      <c r="D105" s="16">
        <v>3</v>
      </c>
      <c r="E105" s="16"/>
      <c r="J105" s="34"/>
      <c r="Z105" s="34"/>
      <c r="AJ105" s="34"/>
    </row>
    <row r="106" spans="1:36" x14ac:dyDescent="0.2">
      <c r="A106" s="16" t="s">
        <v>493</v>
      </c>
      <c r="B106" s="16" t="s">
        <v>275</v>
      </c>
      <c r="C106" s="16">
        <v>2</v>
      </c>
      <c r="D106" s="16" t="s">
        <v>887</v>
      </c>
      <c r="E106" s="16">
        <v>1</v>
      </c>
      <c r="F106" s="14">
        <f t="shared" ref="F106:F111" si="9" xml:space="preserve"> COUNTA(G106:AK106)</f>
        <v>1</v>
      </c>
      <c r="J106" s="34"/>
      <c r="Z106" s="34"/>
      <c r="AH106" s="14" t="s">
        <v>1252</v>
      </c>
      <c r="AJ106" s="34"/>
    </row>
    <row r="107" spans="1:36" x14ac:dyDescent="0.2">
      <c r="A107" s="16" t="s">
        <v>493</v>
      </c>
      <c r="B107" s="16" t="s">
        <v>275</v>
      </c>
      <c r="C107" s="16">
        <v>2</v>
      </c>
      <c r="D107" s="16" t="s">
        <v>887</v>
      </c>
      <c r="E107" s="16">
        <v>2</v>
      </c>
      <c r="F107" s="14">
        <f t="shared" si="9"/>
        <v>0</v>
      </c>
      <c r="J107" s="34"/>
      <c r="Z107" s="34"/>
      <c r="AJ107" s="34"/>
    </row>
    <row r="108" spans="1:36" x14ac:dyDescent="0.2">
      <c r="A108" s="16" t="s">
        <v>493</v>
      </c>
      <c r="B108" s="16" t="s">
        <v>275</v>
      </c>
      <c r="C108" s="16">
        <v>2</v>
      </c>
      <c r="D108" s="16" t="s">
        <v>887</v>
      </c>
      <c r="E108" s="16">
        <v>3</v>
      </c>
      <c r="F108" s="14">
        <f t="shared" si="9"/>
        <v>2</v>
      </c>
      <c r="J108" s="34"/>
      <c r="Z108" s="34"/>
      <c r="AH108" s="14" t="s">
        <v>1252</v>
      </c>
      <c r="AJ108" s="34" t="s">
        <v>1252</v>
      </c>
    </row>
    <row r="109" spans="1:36" x14ac:dyDescent="0.2">
      <c r="A109" s="16" t="s">
        <v>493</v>
      </c>
      <c r="B109" s="16" t="s">
        <v>275</v>
      </c>
      <c r="C109" s="16">
        <v>2</v>
      </c>
      <c r="D109" s="16" t="s">
        <v>887</v>
      </c>
      <c r="E109" s="16">
        <v>4</v>
      </c>
      <c r="F109" s="14">
        <f t="shared" si="9"/>
        <v>1</v>
      </c>
      <c r="J109" s="34"/>
      <c r="Z109" s="34"/>
      <c r="AJ109" s="34" t="s">
        <v>1252</v>
      </c>
    </row>
    <row r="110" spans="1:36" x14ac:dyDescent="0.2">
      <c r="A110" s="16" t="s">
        <v>493</v>
      </c>
      <c r="B110" s="16" t="s">
        <v>275</v>
      </c>
      <c r="C110" s="16">
        <v>2</v>
      </c>
      <c r="D110" s="16" t="s">
        <v>887</v>
      </c>
      <c r="E110" s="16">
        <v>5</v>
      </c>
      <c r="F110" s="14">
        <f t="shared" si="9"/>
        <v>1</v>
      </c>
      <c r="J110" s="34"/>
      <c r="Z110" s="34"/>
      <c r="AJ110" s="34" t="s">
        <v>1252</v>
      </c>
    </row>
    <row r="111" spans="1:36" x14ac:dyDescent="0.2">
      <c r="A111" s="16" t="s">
        <v>493</v>
      </c>
      <c r="B111" s="16" t="s">
        <v>275</v>
      </c>
      <c r="C111" s="16">
        <v>2</v>
      </c>
      <c r="D111" s="16" t="s">
        <v>888</v>
      </c>
      <c r="E111" s="16">
        <v>6</v>
      </c>
      <c r="F111" s="14">
        <f t="shared" si="9"/>
        <v>0</v>
      </c>
      <c r="J111" s="34"/>
      <c r="Z111" s="34"/>
      <c r="AJ111" s="34"/>
    </row>
    <row r="112" spans="1:36" x14ac:dyDescent="0.2">
      <c r="A112" s="16"/>
      <c r="B112" s="16"/>
      <c r="C112" s="16"/>
      <c r="D112" s="16"/>
      <c r="E112" s="16"/>
      <c r="J112" s="34"/>
      <c r="Z112" s="34"/>
      <c r="AJ112" s="34"/>
    </row>
    <row r="113" spans="1:36" x14ac:dyDescent="0.2">
      <c r="A113" s="16" t="s">
        <v>493</v>
      </c>
      <c r="B113" s="16" t="s">
        <v>548</v>
      </c>
      <c r="C113" s="16">
        <v>0</v>
      </c>
      <c r="D113" s="16">
        <v>1</v>
      </c>
      <c r="E113" s="16"/>
      <c r="J113" s="34"/>
      <c r="Z113" s="34"/>
      <c r="AJ113" s="34"/>
    </row>
    <row r="114" spans="1:36" x14ac:dyDescent="0.2">
      <c r="A114" s="16" t="s">
        <v>493</v>
      </c>
      <c r="B114" s="16" t="s">
        <v>548</v>
      </c>
      <c r="C114" s="16">
        <v>2</v>
      </c>
      <c r="D114" s="16" t="s">
        <v>887</v>
      </c>
      <c r="E114" s="16">
        <v>1</v>
      </c>
      <c r="F114" s="14">
        <f t="shared" ref="F114:F119" si="10" xml:space="preserve"> COUNTA(G114:AK114)</f>
        <v>0</v>
      </c>
      <c r="J114" s="34"/>
      <c r="Z114" s="34"/>
      <c r="AJ114" s="34"/>
    </row>
    <row r="115" spans="1:36" x14ac:dyDescent="0.2">
      <c r="A115" s="16" t="s">
        <v>493</v>
      </c>
      <c r="B115" s="16" t="s">
        <v>548</v>
      </c>
      <c r="C115" s="16">
        <v>2</v>
      </c>
      <c r="D115" s="16" t="s">
        <v>887</v>
      </c>
      <c r="E115" s="16">
        <v>2</v>
      </c>
      <c r="F115" s="14">
        <f t="shared" si="10"/>
        <v>0</v>
      </c>
      <c r="J115" s="34"/>
      <c r="Z115" s="34"/>
      <c r="AJ115" s="34"/>
    </row>
    <row r="116" spans="1:36" x14ac:dyDescent="0.2">
      <c r="A116" s="16" t="s">
        <v>493</v>
      </c>
      <c r="B116" s="16" t="s">
        <v>548</v>
      </c>
      <c r="C116" s="16">
        <v>2</v>
      </c>
      <c r="D116" s="16" t="s">
        <v>887</v>
      </c>
      <c r="E116" s="16">
        <v>3</v>
      </c>
      <c r="F116" s="14">
        <f t="shared" si="10"/>
        <v>1</v>
      </c>
      <c r="J116" s="34"/>
      <c r="Z116" s="34"/>
      <c r="AJ116" s="34" t="s">
        <v>1252</v>
      </c>
    </row>
    <row r="117" spans="1:36" x14ac:dyDescent="0.2">
      <c r="A117" s="16" t="s">
        <v>493</v>
      </c>
      <c r="B117" s="16" t="s">
        <v>548</v>
      </c>
      <c r="C117" s="16">
        <v>2</v>
      </c>
      <c r="D117" s="16" t="s">
        <v>887</v>
      </c>
      <c r="E117" s="16">
        <v>4</v>
      </c>
      <c r="F117" s="14">
        <f t="shared" si="10"/>
        <v>0</v>
      </c>
      <c r="J117" s="34"/>
      <c r="Z117" s="34"/>
      <c r="AJ117" s="34"/>
    </row>
    <row r="118" spans="1:36" x14ac:dyDescent="0.2">
      <c r="A118" s="16" t="s">
        <v>493</v>
      </c>
      <c r="B118" s="16" t="s">
        <v>548</v>
      </c>
      <c r="C118" s="16">
        <v>2</v>
      </c>
      <c r="D118" s="16" t="s">
        <v>887</v>
      </c>
      <c r="E118" s="16">
        <v>5</v>
      </c>
      <c r="F118" s="14">
        <f t="shared" si="10"/>
        <v>0</v>
      </c>
      <c r="J118" s="34"/>
      <c r="Z118" s="34"/>
      <c r="AJ118" s="34"/>
    </row>
    <row r="119" spans="1:36" x14ac:dyDescent="0.2">
      <c r="A119" s="16" t="s">
        <v>493</v>
      </c>
      <c r="B119" s="16" t="s">
        <v>548</v>
      </c>
      <c r="C119" s="16">
        <v>2</v>
      </c>
      <c r="D119" s="16" t="s">
        <v>887</v>
      </c>
      <c r="E119" s="16">
        <v>6</v>
      </c>
      <c r="F119" s="14">
        <f t="shared" si="10"/>
        <v>1</v>
      </c>
      <c r="J119" s="34"/>
      <c r="Z119" s="34"/>
      <c r="AH119" s="14" t="s">
        <v>1252</v>
      </c>
      <c r="AJ119" s="34"/>
    </row>
    <row r="120" spans="1:36" x14ac:dyDescent="0.2">
      <c r="A120" s="16"/>
      <c r="B120" s="16"/>
      <c r="C120" s="16"/>
      <c r="D120" s="16"/>
      <c r="E120" s="16"/>
      <c r="J120" s="34"/>
      <c r="Z120" s="34"/>
      <c r="AJ120" s="34"/>
    </row>
    <row r="121" spans="1:36" x14ac:dyDescent="0.2">
      <c r="A121" s="16" t="s">
        <v>493</v>
      </c>
      <c r="B121" s="16" t="s">
        <v>716</v>
      </c>
      <c r="C121" s="16">
        <v>0</v>
      </c>
      <c r="D121" s="16">
        <v>0</v>
      </c>
      <c r="E121" s="16"/>
      <c r="J121" s="34"/>
      <c r="Z121" s="34"/>
      <c r="AJ121" s="34"/>
    </row>
    <row r="122" spans="1:36" x14ac:dyDescent="0.2">
      <c r="A122" s="16" t="s">
        <v>493</v>
      </c>
      <c r="B122" s="16" t="s">
        <v>716</v>
      </c>
      <c r="C122" s="16">
        <v>3</v>
      </c>
      <c r="D122" s="16" t="s">
        <v>887</v>
      </c>
      <c r="E122" s="16">
        <v>1</v>
      </c>
      <c r="F122" s="14">
        <f xml:space="preserve"> COUNTA(G122:AK122)</f>
        <v>0</v>
      </c>
      <c r="J122" s="34"/>
      <c r="Z122" s="34"/>
      <c r="AJ122" s="34"/>
    </row>
    <row r="123" spans="1:36" x14ac:dyDescent="0.2">
      <c r="A123" s="16" t="s">
        <v>493</v>
      </c>
      <c r="B123" s="16" t="s">
        <v>716</v>
      </c>
      <c r="C123" s="16">
        <v>3</v>
      </c>
      <c r="D123" s="16" t="s">
        <v>887</v>
      </c>
      <c r="E123" s="16">
        <v>2</v>
      </c>
      <c r="F123" s="14">
        <f xml:space="preserve"> COUNTA(G123:AK123)</f>
        <v>0</v>
      </c>
      <c r="J123" s="34"/>
      <c r="Z123" s="34"/>
      <c r="AJ123" s="34"/>
    </row>
    <row r="124" spans="1:36" x14ac:dyDescent="0.2">
      <c r="A124" s="16" t="s">
        <v>493</v>
      </c>
      <c r="B124" s="16" t="s">
        <v>716</v>
      </c>
      <c r="C124" s="16">
        <v>3</v>
      </c>
      <c r="D124" s="16" t="s">
        <v>887</v>
      </c>
      <c r="E124" s="16">
        <v>3</v>
      </c>
      <c r="F124" s="14">
        <f xml:space="preserve"> COUNTA(G124:AK124)</f>
        <v>0</v>
      </c>
      <c r="J124" s="34"/>
      <c r="Z124" s="34"/>
      <c r="AJ124" s="34"/>
    </row>
    <row r="125" spans="1:36" x14ac:dyDescent="0.2">
      <c r="A125" s="16" t="s">
        <v>493</v>
      </c>
      <c r="B125" s="16" t="s">
        <v>716</v>
      </c>
      <c r="C125" s="16">
        <v>3</v>
      </c>
      <c r="D125" s="16" t="s">
        <v>888</v>
      </c>
      <c r="E125" s="16">
        <v>4</v>
      </c>
      <c r="F125" s="14">
        <f xml:space="preserve"> COUNTA(G125:AK125)</f>
        <v>0</v>
      </c>
      <c r="J125" s="34"/>
      <c r="Z125" s="34"/>
      <c r="AJ125" s="34"/>
    </row>
    <row r="126" spans="1:36" x14ac:dyDescent="0.2">
      <c r="A126" s="16" t="s">
        <v>493</v>
      </c>
      <c r="B126" s="16" t="s">
        <v>716</v>
      </c>
      <c r="C126" s="16">
        <v>3</v>
      </c>
      <c r="D126" s="16" t="s">
        <v>889</v>
      </c>
      <c r="E126" s="16">
        <v>5</v>
      </c>
      <c r="F126" s="14">
        <f xml:space="preserve"> COUNTA(G126:AK126)</f>
        <v>0</v>
      </c>
      <c r="J126" s="34"/>
      <c r="Z126" s="34"/>
      <c r="AJ126" s="34"/>
    </row>
    <row r="127" spans="1:36" x14ac:dyDescent="0.2">
      <c r="A127" s="16"/>
      <c r="B127" s="16"/>
      <c r="C127" s="16"/>
      <c r="D127" s="16"/>
      <c r="E127" s="16"/>
      <c r="J127" s="34"/>
      <c r="Z127" s="34"/>
      <c r="AJ127" s="34"/>
    </row>
    <row r="128" spans="1:36" x14ac:dyDescent="0.2">
      <c r="A128" s="16" t="s">
        <v>493</v>
      </c>
      <c r="B128" s="16" t="s">
        <v>834</v>
      </c>
      <c r="C128" s="16">
        <v>0</v>
      </c>
      <c r="D128" s="16">
        <v>0</v>
      </c>
      <c r="E128" s="16"/>
      <c r="J128" s="34"/>
      <c r="Z128" s="34"/>
      <c r="AJ128" s="34"/>
    </row>
    <row r="129" spans="1:36" x14ac:dyDescent="0.2">
      <c r="A129" s="16" t="s">
        <v>493</v>
      </c>
      <c r="B129" s="16" t="s">
        <v>834</v>
      </c>
      <c r="C129" s="16">
        <v>3</v>
      </c>
      <c r="D129" s="16" t="s">
        <v>887</v>
      </c>
      <c r="E129" s="16">
        <v>1</v>
      </c>
      <c r="F129" s="14">
        <f xml:space="preserve"> COUNTA(G129:AK129)</f>
        <v>0</v>
      </c>
      <c r="J129" s="34"/>
      <c r="Z129" s="34"/>
      <c r="AJ129" s="34"/>
    </row>
    <row r="130" spans="1:36" x14ac:dyDescent="0.2">
      <c r="A130" s="16" t="s">
        <v>493</v>
      </c>
      <c r="B130" s="16" t="s">
        <v>834</v>
      </c>
      <c r="C130" s="16">
        <v>3</v>
      </c>
      <c r="D130" s="16" t="s">
        <v>887</v>
      </c>
      <c r="E130" s="16">
        <v>2</v>
      </c>
      <c r="F130" s="14">
        <f xml:space="preserve"> COUNTA(G130:AK130)</f>
        <v>0</v>
      </c>
      <c r="J130" s="34"/>
      <c r="Z130" s="34"/>
      <c r="AJ130" s="34"/>
    </row>
    <row r="131" spans="1:36" x14ac:dyDescent="0.2">
      <c r="A131" s="16" t="s">
        <v>493</v>
      </c>
      <c r="B131" s="16" t="s">
        <v>834</v>
      </c>
      <c r="C131" s="16">
        <v>3</v>
      </c>
      <c r="D131" s="16" t="s">
        <v>887</v>
      </c>
      <c r="E131" s="16">
        <v>3</v>
      </c>
      <c r="F131" s="14">
        <f xml:space="preserve"> COUNTA(G131:AK131)</f>
        <v>0</v>
      </c>
      <c r="J131" s="34"/>
      <c r="Z131" s="34"/>
      <c r="AJ131" s="34"/>
    </row>
    <row r="132" spans="1:36" x14ac:dyDescent="0.2">
      <c r="A132" s="16" t="s">
        <v>493</v>
      </c>
      <c r="B132" s="16" t="s">
        <v>834</v>
      </c>
      <c r="C132" s="16">
        <v>3</v>
      </c>
      <c r="D132" s="16" t="s">
        <v>887</v>
      </c>
      <c r="E132" s="16">
        <v>4</v>
      </c>
      <c r="F132" s="14">
        <f xml:space="preserve"> COUNTA(G132:AK132)</f>
        <v>0</v>
      </c>
      <c r="J132" s="34"/>
      <c r="Z132" s="34"/>
      <c r="AJ132" s="34"/>
    </row>
    <row r="133" spans="1:36" x14ac:dyDescent="0.2">
      <c r="A133" s="16" t="s">
        <v>493</v>
      </c>
      <c r="B133" s="16" t="s">
        <v>834</v>
      </c>
      <c r="C133" s="16">
        <v>3</v>
      </c>
      <c r="D133" s="16" t="s">
        <v>887</v>
      </c>
      <c r="E133" s="16">
        <v>5</v>
      </c>
      <c r="F133" s="14">
        <f xml:space="preserve"> COUNTA(G133:AK133)</f>
        <v>0</v>
      </c>
      <c r="J133" s="34"/>
      <c r="Z133" s="34"/>
      <c r="AJ133" s="34"/>
    </row>
    <row r="134" spans="1:36" x14ac:dyDescent="0.2">
      <c r="A134" s="16"/>
      <c r="B134" s="16"/>
      <c r="C134" s="16"/>
      <c r="D134" s="16"/>
      <c r="E134" s="16"/>
      <c r="J134" s="34"/>
      <c r="Z134" s="34"/>
      <c r="AJ134" s="34"/>
    </row>
    <row r="135" spans="1:36" x14ac:dyDescent="0.2">
      <c r="A135" s="16" t="s">
        <v>493</v>
      </c>
      <c r="B135" s="16" t="s">
        <v>748</v>
      </c>
      <c r="C135" s="16">
        <v>0</v>
      </c>
      <c r="D135" s="16">
        <v>0</v>
      </c>
      <c r="E135" s="16"/>
      <c r="J135" s="34"/>
      <c r="Z135" s="34"/>
      <c r="AJ135" s="34"/>
    </row>
    <row r="136" spans="1:36" x14ac:dyDescent="0.2">
      <c r="A136" s="16" t="s">
        <v>493</v>
      </c>
      <c r="B136" s="16" t="s">
        <v>748</v>
      </c>
      <c r="C136" s="16">
        <v>3</v>
      </c>
      <c r="D136" s="16" t="s">
        <v>887</v>
      </c>
      <c r="E136" s="16">
        <v>1</v>
      </c>
      <c r="F136" s="14">
        <f t="shared" ref="F136:F141" si="11" xml:space="preserve"> COUNTA(G136:AK136)</f>
        <v>0</v>
      </c>
      <c r="J136" s="34"/>
      <c r="Z136" s="34"/>
      <c r="AJ136" s="34"/>
    </row>
    <row r="137" spans="1:36" x14ac:dyDescent="0.2">
      <c r="A137" s="16" t="s">
        <v>493</v>
      </c>
      <c r="B137" s="16" t="s">
        <v>748</v>
      </c>
      <c r="C137" s="16">
        <v>3</v>
      </c>
      <c r="D137" s="16" t="s">
        <v>887</v>
      </c>
      <c r="E137" s="16">
        <v>2</v>
      </c>
      <c r="F137" s="14">
        <f t="shared" si="11"/>
        <v>0</v>
      </c>
      <c r="J137" s="34"/>
      <c r="Z137" s="34"/>
      <c r="AJ137" s="34"/>
    </row>
    <row r="138" spans="1:36" x14ac:dyDescent="0.2">
      <c r="A138" s="16" t="s">
        <v>493</v>
      </c>
      <c r="B138" s="16" t="s">
        <v>748</v>
      </c>
      <c r="C138" s="16">
        <v>3</v>
      </c>
      <c r="D138" s="16" t="s">
        <v>887</v>
      </c>
      <c r="E138" s="16">
        <v>3</v>
      </c>
      <c r="F138" s="14">
        <f t="shared" si="11"/>
        <v>0</v>
      </c>
      <c r="J138" s="34"/>
      <c r="Z138" s="34"/>
      <c r="AJ138" s="34"/>
    </row>
    <row r="139" spans="1:36" x14ac:dyDescent="0.2">
      <c r="A139" s="16" t="s">
        <v>493</v>
      </c>
      <c r="B139" s="16" t="s">
        <v>748</v>
      </c>
      <c r="C139" s="16">
        <v>3</v>
      </c>
      <c r="D139" s="16" t="s">
        <v>887</v>
      </c>
      <c r="E139" s="16">
        <v>4</v>
      </c>
      <c r="F139" s="14">
        <f t="shared" si="11"/>
        <v>0</v>
      </c>
      <c r="J139" s="34"/>
      <c r="Z139" s="34"/>
      <c r="AJ139" s="34"/>
    </row>
    <row r="140" spans="1:36" x14ac:dyDescent="0.2">
      <c r="A140" s="16" t="s">
        <v>493</v>
      </c>
      <c r="B140" s="16" t="s">
        <v>748</v>
      </c>
      <c r="C140" s="16">
        <v>3</v>
      </c>
      <c r="D140" s="16" t="s">
        <v>887</v>
      </c>
      <c r="E140" s="16">
        <v>5</v>
      </c>
      <c r="F140" s="14">
        <f t="shared" si="11"/>
        <v>0</v>
      </c>
      <c r="J140" s="34"/>
      <c r="Z140" s="34"/>
      <c r="AJ140" s="34"/>
    </row>
    <row r="141" spans="1:36" x14ac:dyDescent="0.2">
      <c r="A141" s="16" t="s">
        <v>493</v>
      </c>
      <c r="B141" s="16" t="s">
        <v>748</v>
      </c>
      <c r="C141" s="16">
        <v>3</v>
      </c>
      <c r="D141" s="16" t="s">
        <v>887</v>
      </c>
      <c r="E141" s="16">
        <v>6</v>
      </c>
      <c r="F141" s="14">
        <f t="shared" si="11"/>
        <v>0</v>
      </c>
      <c r="J141" s="34"/>
      <c r="Z141" s="34"/>
      <c r="AJ141" s="34"/>
    </row>
    <row r="142" spans="1:36" x14ac:dyDescent="0.2">
      <c r="A142" s="16"/>
      <c r="B142" s="16"/>
      <c r="C142" s="16"/>
      <c r="D142" s="16"/>
      <c r="E142" s="16"/>
      <c r="J142" s="34"/>
      <c r="Z142" s="34"/>
      <c r="AJ142" s="34"/>
    </row>
    <row r="143" spans="1:36" x14ac:dyDescent="0.2">
      <c r="A143" s="16" t="s">
        <v>513</v>
      </c>
      <c r="B143" s="16" t="s">
        <v>741</v>
      </c>
      <c r="C143" s="16">
        <v>1</v>
      </c>
      <c r="D143" s="16">
        <v>0</v>
      </c>
      <c r="E143" s="16"/>
      <c r="J143" s="34"/>
      <c r="Z143" s="34"/>
      <c r="AJ143" s="34"/>
    </row>
    <row r="144" spans="1:36" x14ac:dyDescent="0.2">
      <c r="A144" s="16" t="s">
        <v>513</v>
      </c>
      <c r="B144" s="16" t="s">
        <v>741</v>
      </c>
      <c r="C144" s="16">
        <v>1</v>
      </c>
      <c r="D144" s="16" t="s">
        <v>887</v>
      </c>
      <c r="E144" s="16">
        <v>1</v>
      </c>
      <c r="F144" s="14">
        <f t="shared" ref="F144:F149" si="12" xml:space="preserve"> COUNTA(G144:AK144)</f>
        <v>1</v>
      </c>
      <c r="G144" s="14" t="s">
        <v>1252</v>
      </c>
      <c r="J144" s="34"/>
      <c r="Z144" s="34"/>
      <c r="AJ144" s="34"/>
    </row>
    <row r="145" spans="1:36" x14ac:dyDescent="0.2">
      <c r="A145" s="16" t="s">
        <v>513</v>
      </c>
      <c r="B145" s="16" t="s">
        <v>741</v>
      </c>
      <c r="C145" s="16">
        <v>1</v>
      </c>
      <c r="D145" s="16" t="s">
        <v>887</v>
      </c>
      <c r="E145" s="16">
        <v>2</v>
      </c>
      <c r="F145" s="14">
        <f t="shared" si="12"/>
        <v>0</v>
      </c>
      <c r="J145" s="34"/>
      <c r="Z145" s="34"/>
      <c r="AJ145" s="34"/>
    </row>
    <row r="146" spans="1:36" x14ac:dyDescent="0.2">
      <c r="A146" s="16" t="s">
        <v>513</v>
      </c>
      <c r="B146" s="16" t="s">
        <v>741</v>
      </c>
      <c r="C146" s="16">
        <v>1</v>
      </c>
      <c r="D146" s="16" t="s">
        <v>887</v>
      </c>
      <c r="E146" s="16">
        <v>3</v>
      </c>
      <c r="F146" s="14">
        <f t="shared" si="12"/>
        <v>7</v>
      </c>
      <c r="G146" s="14" t="s">
        <v>1252</v>
      </c>
      <c r="J146" s="34"/>
      <c r="K146" s="14" t="s">
        <v>1252</v>
      </c>
      <c r="P146" s="14" t="s">
        <v>1252</v>
      </c>
      <c r="Q146" s="14" t="s">
        <v>1252</v>
      </c>
      <c r="W146" s="14" t="s">
        <v>1252</v>
      </c>
      <c r="Z146" s="34"/>
      <c r="AC146" s="14" t="s">
        <v>1252</v>
      </c>
      <c r="AG146" s="14" t="s">
        <v>1252</v>
      </c>
      <c r="AJ146" s="34"/>
    </row>
    <row r="147" spans="1:36" x14ac:dyDescent="0.2">
      <c r="A147" s="16" t="s">
        <v>513</v>
      </c>
      <c r="B147" s="16" t="s">
        <v>741</v>
      </c>
      <c r="C147" s="16">
        <v>1</v>
      </c>
      <c r="D147" s="16" t="s">
        <v>887</v>
      </c>
      <c r="E147" s="16">
        <v>4</v>
      </c>
      <c r="F147" s="14">
        <f t="shared" si="12"/>
        <v>0</v>
      </c>
      <c r="J147" s="34"/>
      <c r="Z147" s="34"/>
      <c r="AJ147" s="34"/>
    </row>
    <row r="148" spans="1:36" x14ac:dyDescent="0.2">
      <c r="A148" s="16" t="s">
        <v>513</v>
      </c>
      <c r="B148" s="16" t="s">
        <v>741</v>
      </c>
      <c r="C148" s="16">
        <v>1</v>
      </c>
      <c r="D148" s="16" t="s">
        <v>887</v>
      </c>
      <c r="E148" s="16">
        <v>5</v>
      </c>
      <c r="F148" s="14">
        <f t="shared" si="12"/>
        <v>0</v>
      </c>
      <c r="J148" s="34"/>
      <c r="Z148" s="34"/>
      <c r="AJ148" s="34"/>
    </row>
    <row r="149" spans="1:36" x14ac:dyDescent="0.2">
      <c r="A149" s="16"/>
      <c r="B149" s="16"/>
      <c r="C149" s="16"/>
      <c r="D149" s="16"/>
      <c r="E149" s="16"/>
      <c r="F149" s="14">
        <f t="shared" si="12"/>
        <v>0</v>
      </c>
      <c r="J149" s="34"/>
      <c r="Z149" s="34"/>
      <c r="AJ149" s="34"/>
    </row>
    <row r="150" spans="1:36" x14ac:dyDescent="0.2">
      <c r="A150" s="16" t="s">
        <v>513</v>
      </c>
      <c r="B150" s="16" t="s">
        <v>742</v>
      </c>
      <c r="C150" s="16">
        <v>0</v>
      </c>
      <c r="D150" s="16">
        <v>0</v>
      </c>
      <c r="E150" s="16"/>
      <c r="J150" s="34"/>
      <c r="Z150" s="34"/>
      <c r="AJ150" s="34"/>
    </row>
    <row r="151" spans="1:36" x14ac:dyDescent="0.2">
      <c r="A151" s="16" t="s">
        <v>513</v>
      </c>
      <c r="B151" s="16" t="s">
        <v>742</v>
      </c>
      <c r="C151" s="16">
        <v>3</v>
      </c>
      <c r="D151" s="16" t="s">
        <v>887</v>
      </c>
      <c r="E151" s="16">
        <v>1</v>
      </c>
      <c r="F151" s="14">
        <f t="shared" ref="F151:F161" si="13" xml:space="preserve"> COUNTA(G151:AK151)</f>
        <v>0</v>
      </c>
      <c r="J151" s="34"/>
      <c r="Z151" s="34"/>
      <c r="AJ151" s="34"/>
    </row>
    <row r="152" spans="1:36" x14ac:dyDescent="0.2">
      <c r="A152" s="16" t="s">
        <v>513</v>
      </c>
      <c r="B152" s="16" t="s">
        <v>742</v>
      </c>
      <c r="C152" s="16">
        <v>3</v>
      </c>
      <c r="D152" s="21" t="s">
        <v>888</v>
      </c>
      <c r="E152" s="16">
        <v>2</v>
      </c>
      <c r="F152" s="14">
        <f t="shared" si="13"/>
        <v>0</v>
      </c>
      <c r="J152" s="34"/>
      <c r="Z152" s="34"/>
      <c r="AJ152" s="34"/>
    </row>
    <row r="153" spans="1:36" x14ac:dyDescent="0.2">
      <c r="A153" s="16" t="s">
        <v>513</v>
      </c>
      <c r="B153" s="16" t="s">
        <v>742</v>
      </c>
      <c r="C153" s="16">
        <v>3</v>
      </c>
      <c r="D153" s="21" t="s">
        <v>887</v>
      </c>
      <c r="E153" s="16">
        <v>3</v>
      </c>
      <c r="F153" s="14">
        <f t="shared" si="13"/>
        <v>0</v>
      </c>
      <c r="J153" s="34"/>
      <c r="Z153" s="34"/>
      <c r="AJ153" s="34"/>
    </row>
    <row r="154" spans="1:36" x14ac:dyDescent="0.2">
      <c r="A154" s="16" t="s">
        <v>513</v>
      </c>
      <c r="B154" s="16" t="s">
        <v>742</v>
      </c>
      <c r="C154" s="16">
        <v>3</v>
      </c>
      <c r="D154" s="21" t="s">
        <v>889</v>
      </c>
      <c r="E154" s="16">
        <v>4</v>
      </c>
      <c r="F154" s="14">
        <f t="shared" si="13"/>
        <v>0</v>
      </c>
      <c r="J154" s="34"/>
      <c r="Z154" s="34"/>
      <c r="AJ154" s="34"/>
    </row>
    <row r="155" spans="1:36" x14ac:dyDescent="0.2">
      <c r="A155" s="16" t="s">
        <v>513</v>
      </c>
      <c r="B155" s="16" t="s">
        <v>742</v>
      </c>
      <c r="C155" s="16">
        <v>3</v>
      </c>
      <c r="D155" s="21" t="s">
        <v>889</v>
      </c>
      <c r="E155" s="16">
        <v>5</v>
      </c>
      <c r="F155" s="14">
        <f t="shared" si="13"/>
        <v>0</v>
      </c>
      <c r="J155" s="34"/>
      <c r="Z155" s="34"/>
      <c r="AJ155" s="34"/>
    </row>
    <row r="156" spans="1:36" x14ac:dyDescent="0.2">
      <c r="A156" s="16" t="s">
        <v>513</v>
      </c>
      <c r="B156" s="16" t="s">
        <v>742</v>
      </c>
      <c r="C156" s="16">
        <v>3</v>
      </c>
      <c r="D156" s="21" t="s">
        <v>889</v>
      </c>
      <c r="E156" s="16">
        <v>6</v>
      </c>
      <c r="F156" s="14">
        <f t="shared" si="13"/>
        <v>0</v>
      </c>
      <c r="J156" s="34"/>
      <c r="Z156" s="34"/>
      <c r="AJ156" s="34"/>
    </row>
    <row r="157" spans="1:36" x14ac:dyDescent="0.2">
      <c r="A157" s="16" t="s">
        <v>513</v>
      </c>
      <c r="B157" s="16" t="s">
        <v>742</v>
      </c>
      <c r="C157" s="16">
        <v>3</v>
      </c>
      <c r="D157" s="21" t="s">
        <v>889</v>
      </c>
      <c r="E157" s="16">
        <v>7</v>
      </c>
      <c r="F157" s="14">
        <f t="shared" si="13"/>
        <v>0</v>
      </c>
      <c r="J157" s="34"/>
      <c r="Z157" s="34"/>
      <c r="AJ157" s="34"/>
    </row>
    <row r="158" spans="1:36" x14ac:dyDescent="0.2">
      <c r="A158" s="16" t="s">
        <v>513</v>
      </c>
      <c r="B158" s="16" t="s">
        <v>742</v>
      </c>
      <c r="C158" s="16">
        <v>3</v>
      </c>
      <c r="D158" s="21" t="s">
        <v>889</v>
      </c>
      <c r="E158" s="16">
        <v>8</v>
      </c>
      <c r="F158" s="14">
        <f t="shared" si="13"/>
        <v>0</v>
      </c>
      <c r="J158" s="34"/>
      <c r="Z158" s="34"/>
      <c r="AJ158" s="34"/>
    </row>
    <row r="159" spans="1:36" x14ac:dyDescent="0.2">
      <c r="A159" s="16" t="s">
        <v>513</v>
      </c>
      <c r="B159" s="16" t="s">
        <v>742</v>
      </c>
      <c r="C159" s="16">
        <v>3</v>
      </c>
      <c r="D159" s="21" t="s">
        <v>889</v>
      </c>
      <c r="E159" s="16">
        <v>9</v>
      </c>
      <c r="F159" s="14">
        <f t="shared" si="13"/>
        <v>0</v>
      </c>
      <c r="J159" s="34"/>
      <c r="Z159" s="34"/>
      <c r="AJ159" s="34"/>
    </row>
    <row r="160" spans="1:36" x14ac:dyDescent="0.2">
      <c r="A160" s="16" t="s">
        <v>513</v>
      </c>
      <c r="B160" s="16" t="s">
        <v>742</v>
      </c>
      <c r="C160" s="16">
        <v>3</v>
      </c>
      <c r="D160" s="21" t="s">
        <v>889</v>
      </c>
      <c r="E160" s="16">
        <v>10</v>
      </c>
      <c r="F160" s="14">
        <f t="shared" si="13"/>
        <v>0</v>
      </c>
      <c r="J160" s="34"/>
      <c r="Z160" s="34"/>
      <c r="AJ160" s="34"/>
    </row>
    <row r="161" spans="1:36" x14ac:dyDescent="0.2">
      <c r="A161" s="16"/>
      <c r="B161" s="16"/>
      <c r="C161" s="16"/>
      <c r="D161" s="21"/>
      <c r="E161" s="16"/>
      <c r="F161" s="14">
        <f t="shared" si="13"/>
        <v>0</v>
      </c>
      <c r="J161" s="34"/>
      <c r="Z161" s="34"/>
      <c r="AJ161" s="34"/>
    </row>
    <row r="162" spans="1:36" x14ac:dyDescent="0.2">
      <c r="A162" s="16" t="s">
        <v>513</v>
      </c>
      <c r="B162" s="16" t="s">
        <v>601</v>
      </c>
      <c r="C162" s="16">
        <v>0</v>
      </c>
      <c r="D162" s="21">
        <v>0</v>
      </c>
      <c r="E162" s="16"/>
      <c r="J162" s="34"/>
      <c r="Z162" s="34"/>
      <c r="AJ162" s="34"/>
    </row>
    <row r="163" spans="1:36" x14ac:dyDescent="0.2">
      <c r="A163" s="16" t="s">
        <v>513</v>
      </c>
      <c r="B163" s="16" t="s">
        <v>601</v>
      </c>
      <c r="C163" s="16">
        <v>3</v>
      </c>
      <c r="D163" s="16" t="s">
        <v>887</v>
      </c>
      <c r="E163" s="16">
        <v>1</v>
      </c>
      <c r="F163" s="14">
        <f t="shared" ref="F163:F175" si="14" xml:space="preserve"> COUNTA(G163:AK163)</f>
        <v>2</v>
      </c>
      <c r="G163" s="14" t="s">
        <v>1252</v>
      </c>
      <c r="J163" s="34"/>
      <c r="K163" s="14" t="s">
        <v>1252</v>
      </c>
      <c r="Z163" s="34"/>
      <c r="AJ163" s="34"/>
    </row>
    <row r="164" spans="1:36" x14ac:dyDescent="0.2">
      <c r="A164" s="16" t="s">
        <v>513</v>
      </c>
      <c r="B164" s="16" t="s">
        <v>601</v>
      </c>
      <c r="C164" s="16">
        <v>3</v>
      </c>
      <c r="D164" s="21" t="s">
        <v>889</v>
      </c>
      <c r="E164" s="16">
        <v>2</v>
      </c>
      <c r="F164" s="14">
        <f t="shared" si="14"/>
        <v>6</v>
      </c>
      <c r="G164" s="14" t="s">
        <v>1252</v>
      </c>
      <c r="J164" s="34"/>
      <c r="K164" s="14" t="s">
        <v>1252</v>
      </c>
      <c r="P164" s="14" t="s">
        <v>1252</v>
      </c>
      <c r="Q164" s="14" t="s">
        <v>1252</v>
      </c>
      <c r="W164" s="14" t="s">
        <v>1252</v>
      </c>
      <c r="Z164" s="34"/>
      <c r="AC164" s="14" t="s">
        <v>1252</v>
      </c>
      <c r="AJ164" s="34"/>
    </row>
    <row r="165" spans="1:36" x14ac:dyDescent="0.2">
      <c r="A165" s="16" t="s">
        <v>513</v>
      </c>
      <c r="B165" s="16" t="s">
        <v>601</v>
      </c>
      <c r="C165" s="16">
        <v>3</v>
      </c>
      <c r="D165" s="21" t="s">
        <v>887</v>
      </c>
      <c r="E165" s="16">
        <v>3</v>
      </c>
      <c r="F165" s="14">
        <f t="shared" si="14"/>
        <v>0</v>
      </c>
      <c r="J165" s="34"/>
      <c r="Z165" s="34"/>
      <c r="AJ165" s="34"/>
    </row>
    <row r="166" spans="1:36" x14ac:dyDescent="0.2">
      <c r="A166" s="16" t="s">
        <v>513</v>
      </c>
      <c r="B166" s="16" t="s">
        <v>601</v>
      </c>
      <c r="C166" s="16">
        <v>3</v>
      </c>
      <c r="D166" s="16" t="s">
        <v>887</v>
      </c>
      <c r="E166" s="16">
        <v>4</v>
      </c>
      <c r="F166" s="14">
        <f t="shared" si="14"/>
        <v>1</v>
      </c>
      <c r="J166" s="34"/>
      <c r="P166" s="14" t="s">
        <v>1252</v>
      </c>
      <c r="Z166" s="34"/>
      <c r="AJ166" s="34"/>
    </row>
    <row r="167" spans="1:36" x14ac:dyDescent="0.2">
      <c r="A167" s="16" t="s">
        <v>513</v>
      </c>
      <c r="B167" s="16" t="s">
        <v>601</v>
      </c>
      <c r="C167" s="16">
        <v>3</v>
      </c>
      <c r="D167" s="21" t="s">
        <v>887</v>
      </c>
      <c r="E167" s="16">
        <v>5</v>
      </c>
      <c r="F167" s="14">
        <f t="shared" si="14"/>
        <v>1</v>
      </c>
      <c r="J167" s="34"/>
      <c r="Z167" s="34"/>
      <c r="AG167" s="14" t="s">
        <v>1252</v>
      </c>
      <c r="AJ167" s="34"/>
    </row>
    <row r="168" spans="1:36" x14ac:dyDescent="0.2">
      <c r="A168" s="16" t="s">
        <v>513</v>
      </c>
      <c r="B168" s="16" t="s">
        <v>601</v>
      </c>
      <c r="C168" s="16">
        <v>3</v>
      </c>
      <c r="D168" s="21" t="s">
        <v>887</v>
      </c>
      <c r="E168" s="16">
        <v>6</v>
      </c>
      <c r="F168" s="14">
        <f t="shared" si="14"/>
        <v>2</v>
      </c>
      <c r="J168" s="34"/>
      <c r="P168" s="14" t="s">
        <v>1256</v>
      </c>
      <c r="X168" s="14" t="s">
        <v>1256</v>
      </c>
      <c r="Z168" s="34"/>
      <c r="AJ168" s="34"/>
    </row>
    <row r="169" spans="1:36" x14ac:dyDescent="0.2">
      <c r="A169" s="16" t="s">
        <v>513</v>
      </c>
      <c r="B169" s="16" t="s">
        <v>601</v>
      </c>
      <c r="C169" s="16">
        <v>3</v>
      </c>
      <c r="D169" s="21" t="s">
        <v>888</v>
      </c>
      <c r="E169" s="16">
        <v>7</v>
      </c>
      <c r="F169" s="14">
        <f t="shared" si="14"/>
        <v>1</v>
      </c>
      <c r="J169" s="34"/>
      <c r="X169" s="14" t="s">
        <v>1256</v>
      </c>
      <c r="Z169" s="34"/>
      <c r="AJ169" s="34"/>
    </row>
    <row r="170" spans="1:36" x14ac:dyDescent="0.2">
      <c r="A170" s="16" t="s">
        <v>513</v>
      </c>
      <c r="B170" s="16" t="s">
        <v>601</v>
      </c>
      <c r="C170" s="16">
        <v>3</v>
      </c>
      <c r="D170" s="21" t="s">
        <v>887</v>
      </c>
      <c r="E170" s="16">
        <v>8</v>
      </c>
      <c r="F170" s="14">
        <f t="shared" si="14"/>
        <v>0</v>
      </c>
      <c r="J170" s="34"/>
      <c r="Z170" s="34"/>
      <c r="AJ170" s="34"/>
    </row>
    <row r="171" spans="1:36" x14ac:dyDescent="0.2">
      <c r="A171" s="16" t="s">
        <v>513</v>
      </c>
      <c r="B171" s="16" t="s">
        <v>601</v>
      </c>
      <c r="C171" s="16">
        <v>3</v>
      </c>
      <c r="D171" s="21" t="s">
        <v>887</v>
      </c>
      <c r="E171" s="16">
        <v>9</v>
      </c>
      <c r="F171" s="14">
        <f t="shared" si="14"/>
        <v>0</v>
      </c>
      <c r="J171" s="34"/>
      <c r="Z171" s="34"/>
      <c r="AJ171" s="34"/>
    </row>
    <row r="172" spans="1:36" x14ac:dyDescent="0.2">
      <c r="A172" s="16" t="s">
        <v>513</v>
      </c>
      <c r="B172" s="16" t="s">
        <v>601</v>
      </c>
      <c r="C172" s="16">
        <v>3</v>
      </c>
      <c r="D172" s="21" t="s">
        <v>889</v>
      </c>
      <c r="E172" s="16">
        <v>10</v>
      </c>
      <c r="F172" s="14">
        <f t="shared" si="14"/>
        <v>0</v>
      </c>
      <c r="J172" s="34"/>
      <c r="Z172" s="34"/>
      <c r="AJ172" s="34"/>
    </row>
    <row r="173" spans="1:36" x14ac:dyDescent="0.2">
      <c r="A173" s="16" t="s">
        <v>513</v>
      </c>
      <c r="B173" s="16" t="s">
        <v>601</v>
      </c>
      <c r="C173" s="16">
        <v>3</v>
      </c>
      <c r="D173" s="21" t="s">
        <v>887</v>
      </c>
      <c r="E173" s="16">
        <v>11</v>
      </c>
      <c r="F173" s="14">
        <f t="shared" si="14"/>
        <v>2</v>
      </c>
      <c r="J173" s="34"/>
      <c r="X173" s="14" t="s">
        <v>1256</v>
      </c>
      <c r="Z173" s="34"/>
      <c r="AD173" s="14" t="s">
        <v>1256</v>
      </c>
      <c r="AJ173" s="34"/>
    </row>
    <row r="174" spans="1:36" x14ac:dyDescent="0.2">
      <c r="A174" s="16" t="s">
        <v>513</v>
      </c>
      <c r="B174" s="16" t="s">
        <v>601</v>
      </c>
      <c r="C174" s="16">
        <v>3</v>
      </c>
      <c r="D174" s="21" t="s">
        <v>888</v>
      </c>
      <c r="E174" s="16">
        <v>12</v>
      </c>
      <c r="F174" s="14">
        <f t="shared" si="14"/>
        <v>0</v>
      </c>
      <c r="J174" s="34"/>
      <c r="Z174" s="34"/>
      <c r="AJ174" s="34"/>
    </row>
    <row r="175" spans="1:36" x14ac:dyDescent="0.2">
      <c r="A175" s="16"/>
      <c r="B175" s="16"/>
      <c r="C175" s="16"/>
      <c r="D175" s="21"/>
      <c r="E175" s="16"/>
      <c r="F175" s="14">
        <f t="shared" si="14"/>
        <v>0</v>
      </c>
      <c r="J175" s="34"/>
      <c r="Z175" s="34"/>
      <c r="AJ175" s="34"/>
    </row>
    <row r="176" spans="1:36" x14ac:dyDescent="0.2">
      <c r="A176" s="16" t="s">
        <v>513</v>
      </c>
      <c r="B176" s="16" t="s">
        <v>822</v>
      </c>
      <c r="C176" s="16">
        <v>0</v>
      </c>
      <c r="D176" s="21">
        <v>0</v>
      </c>
      <c r="E176" s="16"/>
      <c r="J176" s="34"/>
      <c r="Z176" s="34"/>
      <c r="AJ176" s="34"/>
    </row>
    <row r="177" spans="1:36" ht="15.75" x14ac:dyDescent="0.2">
      <c r="A177" s="16" t="s">
        <v>513</v>
      </c>
      <c r="B177" s="16" t="s">
        <v>822</v>
      </c>
      <c r="C177" s="16">
        <v>3</v>
      </c>
      <c r="D177" s="22" t="s">
        <v>889</v>
      </c>
      <c r="E177" s="16">
        <v>1</v>
      </c>
      <c r="F177" s="14">
        <f t="shared" ref="F177:F183" si="15" xml:space="preserve"> COUNTA(G177:AK177)</f>
        <v>0</v>
      </c>
      <c r="J177" s="34"/>
      <c r="Z177" s="34"/>
      <c r="AJ177" s="34"/>
    </row>
    <row r="178" spans="1:36" x14ac:dyDescent="0.2">
      <c r="A178" s="16" t="s">
        <v>513</v>
      </c>
      <c r="B178" s="16" t="s">
        <v>822</v>
      </c>
      <c r="C178" s="16">
        <v>3</v>
      </c>
      <c r="D178" s="21" t="s">
        <v>888</v>
      </c>
      <c r="E178" s="16">
        <v>2</v>
      </c>
      <c r="F178" s="14">
        <f t="shared" si="15"/>
        <v>0</v>
      </c>
      <c r="J178" s="34"/>
      <c r="Z178" s="34"/>
      <c r="AJ178" s="34"/>
    </row>
    <row r="179" spans="1:36" x14ac:dyDescent="0.2">
      <c r="A179" s="16" t="s">
        <v>513</v>
      </c>
      <c r="B179" s="16" t="s">
        <v>822</v>
      </c>
      <c r="C179" s="16">
        <v>3</v>
      </c>
      <c r="D179" s="21" t="s">
        <v>887</v>
      </c>
      <c r="E179" s="16">
        <v>3</v>
      </c>
      <c r="F179" s="14">
        <f t="shared" si="15"/>
        <v>0</v>
      </c>
      <c r="J179" s="34"/>
      <c r="Z179" s="34"/>
      <c r="AJ179" s="34"/>
    </row>
    <row r="180" spans="1:36" x14ac:dyDescent="0.2">
      <c r="A180" s="16" t="s">
        <v>513</v>
      </c>
      <c r="B180" s="16" t="s">
        <v>822</v>
      </c>
      <c r="C180" s="16">
        <v>3</v>
      </c>
      <c r="D180" s="21" t="s">
        <v>889</v>
      </c>
      <c r="E180" s="16">
        <v>4</v>
      </c>
      <c r="F180" s="14">
        <f t="shared" si="15"/>
        <v>0</v>
      </c>
      <c r="J180" s="34"/>
      <c r="Z180" s="34"/>
      <c r="AJ180" s="34"/>
    </row>
    <row r="181" spans="1:36" x14ac:dyDescent="0.2">
      <c r="A181" s="16" t="s">
        <v>513</v>
      </c>
      <c r="B181" s="16" t="s">
        <v>822</v>
      </c>
      <c r="C181" s="16">
        <v>3</v>
      </c>
      <c r="D181" s="21" t="s">
        <v>889</v>
      </c>
      <c r="E181" s="16">
        <v>5</v>
      </c>
      <c r="F181" s="14">
        <f t="shared" si="15"/>
        <v>0</v>
      </c>
      <c r="J181" s="34"/>
      <c r="Z181" s="34"/>
      <c r="AJ181" s="34"/>
    </row>
    <row r="182" spans="1:36" x14ac:dyDescent="0.2">
      <c r="A182" s="16" t="s">
        <v>513</v>
      </c>
      <c r="B182" s="16" t="s">
        <v>822</v>
      </c>
      <c r="C182" s="16">
        <v>3</v>
      </c>
      <c r="D182" s="21" t="s">
        <v>887</v>
      </c>
      <c r="E182" s="16">
        <v>6</v>
      </c>
      <c r="F182" s="14">
        <f t="shared" si="15"/>
        <v>0</v>
      </c>
      <c r="J182" s="34"/>
      <c r="Z182" s="34"/>
      <c r="AJ182" s="34"/>
    </row>
    <row r="183" spans="1:36" x14ac:dyDescent="0.2">
      <c r="A183" s="16"/>
      <c r="B183" s="16"/>
      <c r="C183" s="16"/>
      <c r="D183" s="21"/>
      <c r="E183" s="16"/>
      <c r="F183" s="14">
        <f t="shared" si="15"/>
        <v>0</v>
      </c>
      <c r="J183" s="34"/>
      <c r="Z183" s="34"/>
      <c r="AJ183" s="34"/>
    </row>
    <row r="184" spans="1:36" x14ac:dyDescent="0.2">
      <c r="A184" s="16" t="s">
        <v>513</v>
      </c>
      <c r="B184" s="16" t="s">
        <v>133</v>
      </c>
      <c r="C184" s="16">
        <v>0</v>
      </c>
      <c r="D184" s="21">
        <v>0</v>
      </c>
      <c r="E184" s="16"/>
      <c r="J184" s="34"/>
      <c r="Z184" s="34"/>
      <c r="AJ184" s="34"/>
    </row>
    <row r="185" spans="1:36" ht="15.75" x14ac:dyDescent="0.2">
      <c r="A185" s="16" t="s">
        <v>513</v>
      </c>
      <c r="B185" s="16" t="s">
        <v>133</v>
      </c>
      <c r="C185" s="16">
        <v>3</v>
      </c>
      <c r="D185" s="22" t="s">
        <v>889</v>
      </c>
      <c r="E185" s="16">
        <v>1</v>
      </c>
      <c r="F185" s="14">
        <f t="shared" ref="F185:F192" si="16" xml:space="preserve"> COUNTA(G185:AK185)</f>
        <v>4</v>
      </c>
      <c r="J185" s="34"/>
      <c r="P185" s="14" t="s">
        <v>1252</v>
      </c>
      <c r="W185" s="14" t="s">
        <v>1252</v>
      </c>
      <c r="Z185" s="34"/>
      <c r="AE185" s="39" t="s">
        <v>1252</v>
      </c>
      <c r="AG185" s="14" t="s">
        <v>1252</v>
      </c>
      <c r="AJ185" s="34"/>
    </row>
    <row r="186" spans="1:36" x14ac:dyDescent="0.2">
      <c r="A186" s="16" t="s">
        <v>513</v>
      </c>
      <c r="B186" s="16" t="s">
        <v>133</v>
      </c>
      <c r="C186" s="16">
        <v>3</v>
      </c>
      <c r="D186" s="21" t="s">
        <v>887</v>
      </c>
      <c r="E186" s="16">
        <v>2</v>
      </c>
      <c r="F186" s="14">
        <f t="shared" si="16"/>
        <v>4</v>
      </c>
      <c r="J186" s="34"/>
      <c r="P186" s="14" t="s">
        <v>1252</v>
      </c>
      <c r="W186" s="14" t="s">
        <v>1252</v>
      </c>
      <c r="Z186" s="34"/>
      <c r="AE186" s="39" t="s">
        <v>1252</v>
      </c>
      <c r="AG186" s="14" t="s">
        <v>1252</v>
      </c>
      <c r="AJ186" s="34"/>
    </row>
    <row r="187" spans="1:36" x14ac:dyDescent="0.2">
      <c r="A187" s="16" t="s">
        <v>513</v>
      </c>
      <c r="B187" s="16" t="s">
        <v>133</v>
      </c>
      <c r="C187" s="16">
        <v>3</v>
      </c>
      <c r="D187" s="21" t="s">
        <v>887</v>
      </c>
      <c r="E187" s="16">
        <v>3</v>
      </c>
      <c r="F187" s="14">
        <f t="shared" si="16"/>
        <v>1</v>
      </c>
      <c r="J187" s="34"/>
      <c r="Z187" s="34"/>
      <c r="AG187" s="14" t="s">
        <v>1252</v>
      </c>
      <c r="AJ187" s="34"/>
    </row>
    <row r="188" spans="1:36" x14ac:dyDescent="0.2">
      <c r="A188" s="16" t="s">
        <v>513</v>
      </c>
      <c r="B188" s="16" t="s">
        <v>133</v>
      </c>
      <c r="C188" s="16">
        <v>3</v>
      </c>
      <c r="D188" s="21" t="s">
        <v>889</v>
      </c>
      <c r="E188" s="16">
        <v>4</v>
      </c>
      <c r="F188" s="14">
        <f t="shared" si="16"/>
        <v>0</v>
      </c>
      <c r="J188" s="34"/>
      <c r="Z188" s="34"/>
      <c r="AJ188" s="34"/>
    </row>
    <row r="189" spans="1:36" x14ac:dyDescent="0.2">
      <c r="A189" s="16" t="s">
        <v>513</v>
      </c>
      <c r="B189" s="16" t="s">
        <v>133</v>
      </c>
      <c r="C189" s="16">
        <v>3</v>
      </c>
      <c r="D189" s="21" t="s">
        <v>887</v>
      </c>
      <c r="E189" s="16">
        <v>5</v>
      </c>
      <c r="F189" s="14">
        <f t="shared" si="16"/>
        <v>0</v>
      </c>
      <c r="J189" s="34"/>
      <c r="Z189" s="34"/>
      <c r="AJ189" s="34"/>
    </row>
    <row r="190" spans="1:36" x14ac:dyDescent="0.2">
      <c r="A190" s="16" t="s">
        <v>513</v>
      </c>
      <c r="B190" s="16" t="s">
        <v>133</v>
      </c>
      <c r="C190" s="16">
        <v>3</v>
      </c>
      <c r="D190" s="21" t="s">
        <v>889</v>
      </c>
      <c r="E190" s="16">
        <v>6</v>
      </c>
      <c r="F190" s="14">
        <f t="shared" si="16"/>
        <v>0</v>
      </c>
      <c r="J190" s="34"/>
      <c r="Z190" s="34"/>
      <c r="AJ190" s="34"/>
    </row>
    <row r="191" spans="1:36" x14ac:dyDescent="0.2">
      <c r="A191" s="16" t="s">
        <v>513</v>
      </c>
      <c r="B191" s="16" t="s">
        <v>133</v>
      </c>
      <c r="C191" s="16">
        <v>3</v>
      </c>
      <c r="D191" s="21" t="s">
        <v>888</v>
      </c>
      <c r="E191" s="16">
        <v>7</v>
      </c>
      <c r="F191" s="14">
        <f t="shared" si="16"/>
        <v>0</v>
      </c>
      <c r="J191" s="34"/>
      <c r="Z191" s="34"/>
      <c r="AJ191" s="34"/>
    </row>
    <row r="192" spans="1:36" x14ac:dyDescent="0.2">
      <c r="A192" s="16"/>
      <c r="B192" s="16"/>
      <c r="C192" s="16"/>
      <c r="D192" s="21"/>
      <c r="E192" s="16"/>
      <c r="F192" s="14">
        <f t="shared" si="16"/>
        <v>0</v>
      </c>
      <c r="J192" s="34"/>
      <c r="Z192" s="34"/>
      <c r="AJ192" s="34"/>
    </row>
    <row r="193" spans="1:36" x14ac:dyDescent="0.2">
      <c r="A193" s="16" t="s">
        <v>455</v>
      </c>
      <c r="B193" s="16" t="s">
        <v>128</v>
      </c>
      <c r="C193" s="16">
        <v>4</v>
      </c>
      <c r="D193" s="21">
        <v>0</v>
      </c>
      <c r="E193" s="16"/>
      <c r="J193" s="34"/>
      <c r="Z193" s="34"/>
      <c r="AJ193" s="34"/>
    </row>
    <row r="194" spans="1:36" x14ac:dyDescent="0.2">
      <c r="A194" s="16" t="s">
        <v>455</v>
      </c>
      <c r="B194" s="16" t="s">
        <v>128</v>
      </c>
      <c r="C194" s="16">
        <v>1</v>
      </c>
      <c r="D194" s="16" t="s">
        <v>887</v>
      </c>
      <c r="E194" s="16">
        <v>1</v>
      </c>
      <c r="F194" s="14">
        <f xml:space="preserve"> COUNTA(G194:AK194)</f>
        <v>1</v>
      </c>
      <c r="J194" s="34"/>
      <c r="R194" s="14" t="s">
        <v>1252</v>
      </c>
      <c r="Z194" s="34"/>
      <c r="AJ194" s="34"/>
    </row>
    <row r="195" spans="1:36" x14ac:dyDescent="0.2">
      <c r="A195" s="16" t="s">
        <v>455</v>
      </c>
      <c r="B195" s="16" t="s">
        <v>128</v>
      </c>
      <c r="C195" s="16">
        <v>1</v>
      </c>
      <c r="D195" s="16" t="s">
        <v>888</v>
      </c>
      <c r="E195" s="16">
        <v>2</v>
      </c>
      <c r="F195" s="14">
        <f xml:space="preserve"> COUNTA(G195:AK195)</f>
        <v>1</v>
      </c>
      <c r="J195" s="34"/>
      <c r="R195" s="14" t="s">
        <v>1252</v>
      </c>
      <c r="Z195" s="34"/>
      <c r="AJ195" s="34"/>
    </row>
    <row r="196" spans="1:36" x14ac:dyDescent="0.2">
      <c r="A196" s="16" t="s">
        <v>455</v>
      </c>
      <c r="B196" s="16" t="s">
        <v>128</v>
      </c>
      <c r="C196" s="16">
        <v>1</v>
      </c>
      <c r="D196" s="16" t="s">
        <v>889</v>
      </c>
      <c r="E196" s="16">
        <v>3</v>
      </c>
      <c r="F196" s="14">
        <f xml:space="preserve"> COUNTA(G196:AK196)</f>
        <v>0</v>
      </c>
      <c r="J196" s="34"/>
      <c r="Z196" s="34"/>
      <c r="AJ196" s="34"/>
    </row>
    <row r="197" spans="1:36" x14ac:dyDescent="0.2">
      <c r="A197" s="16"/>
      <c r="B197" s="16"/>
      <c r="C197" s="16"/>
      <c r="D197" s="16"/>
      <c r="E197" s="16"/>
      <c r="F197" s="14">
        <f xml:space="preserve"> COUNTA(G197:AK197)</f>
        <v>0</v>
      </c>
      <c r="J197" s="34"/>
      <c r="Z197" s="34"/>
      <c r="AJ197" s="34"/>
    </row>
    <row r="198" spans="1:36" x14ac:dyDescent="0.2">
      <c r="A198" s="16" t="s">
        <v>455</v>
      </c>
      <c r="B198" s="16" t="s">
        <v>209</v>
      </c>
      <c r="C198" s="16">
        <v>9</v>
      </c>
      <c r="D198" s="16">
        <v>0</v>
      </c>
      <c r="E198" s="16"/>
      <c r="J198" s="34"/>
      <c r="Z198" s="34"/>
      <c r="AJ198" s="34"/>
    </row>
    <row r="199" spans="1:36" x14ac:dyDescent="0.2">
      <c r="A199" s="16" t="s">
        <v>455</v>
      </c>
      <c r="B199" s="16" t="s">
        <v>209</v>
      </c>
      <c r="C199" s="16">
        <v>1</v>
      </c>
      <c r="D199" s="16" t="s">
        <v>888</v>
      </c>
      <c r="E199" s="16">
        <v>1</v>
      </c>
      <c r="F199" s="14">
        <f t="shared" ref="F199:F205" si="17" xml:space="preserve"> COUNTA(G199:AK199)</f>
        <v>1</v>
      </c>
      <c r="J199" s="34"/>
      <c r="V199" s="14" t="s">
        <v>1252</v>
      </c>
      <c r="Z199" s="34"/>
      <c r="AJ199" s="34"/>
    </row>
    <row r="200" spans="1:36" x14ac:dyDescent="0.2">
      <c r="A200" s="16" t="s">
        <v>455</v>
      </c>
      <c r="B200" s="16" t="s">
        <v>209</v>
      </c>
      <c r="C200" s="16">
        <v>1</v>
      </c>
      <c r="D200" s="16" t="s">
        <v>888</v>
      </c>
      <c r="E200" s="16">
        <v>2</v>
      </c>
      <c r="F200" s="14">
        <f t="shared" si="17"/>
        <v>1</v>
      </c>
      <c r="J200" s="34"/>
      <c r="V200" s="14" t="s">
        <v>1252</v>
      </c>
      <c r="Z200" s="34"/>
      <c r="AJ200" s="34"/>
    </row>
    <row r="201" spans="1:36" x14ac:dyDescent="0.2">
      <c r="A201" s="16" t="s">
        <v>455</v>
      </c>
      <c r="B201" s="16" t="s">
        <v>209</v>
      </c>
      <c r="C201" s="16">
        <v>1</v>
      </c>
      <c r="D201" s="16" t="s">
        <v>888</v>
      </c>
      <c r="E201" s="16">
        <v>3</v>
      </c>
      <c r="F201" s="14">
        <f t="shared" si="17"/>
        <v>1</v>
      </c>
      <c r="J201" s="34"/>
      <c r="V201" s="14" t="s">
        <v>1252</v>
      </c>
      <c r="Z201" s="34"/>
      <c r="AJ201" s="34"/>
    </row>
    <row r="202" spans="1:36" x14ac:dyDescent="0.2">
      <c r="A202" s="16" t="s">
        <v>455</v>
      </c>
      <c r="B202" s="16" t="s">
        <v>209</v>
      </c>
      <c r="C202" s="16">
        <v>1</v>
      </c>
      <c r="D202" s="16" t="s">
        <v>888</v>
      </c>
      <c r="E202" s="16">
        <v>4</v>
      </c>
      <c r="F202" s="14">
        <f t="shared" si="17"/>
        <v>2</v>
      </c>
      <c r="J202" s="34"/>
      <c r="V202" s="14" t="s">
        <v>1252</v>
      </c>
      <c r="Z202" s="34"/>
      <c r="AE202" s="39" t="s">
        <v>1256</v>
      </c>
      <c r="AJ202" s="34"/>
    </row>
    <row r="203" spans="1:36" x14ac:dyDescent="0.2">
      <c r="A203" s="16" t="s">
        <v>455</v>
      </c>
      <c r="B203" s="16" t="s">
        <v>209</v>
      </c>
      <c r="C203" s="16">
        <v>1</v>
      </c>
      <c r="D203" s="16" t="s">
        <v>888</v>
      </c>
      <c r="E203" s="16">
        <v>5</v>
      </c>
      <c r="F203" s="14">
        <f t="shared" si="17"/>
        <v>0</v>
      </c>
      <c r="J203" s="34"/>
      <c r="Z203" s="34"/>
      <c r="AJ203" s="34"/>
    </row>
    <row r="204" spans="1:36" x14ac:dyDescent="0.2">
      <c r="A204" s="16" t="s">
        <v>455</v>
      </c>
      <c r="B204" s="16" t="s">
        <v>209</v>
      </c>
      <c r="C204" s="16">
        <v>1</v>
      </c>
      <c r="D204" s="16" t="s">
        <v>887</v>
      </c>
      <c r="E204" s="16">
        <v>6</v>
      </c>
      <c r="F204" s="14">
        <f t="shared" si="17"/>
        <v>0</v>
      </c>
      <c r="J204" s="34"/>
      <c r="Z204" s="34"/>
      <c r="AJ204" s="34"/>
    </row>
    <row r="205" spans="1:36" x14ac:dyDescent="0.2">
      <c r="A205" s="16"/>
      <c r="B205" s="16"/>
      <c r="C205" s="16"/>
      <c r="D205" s="16"/>
      <c r="E205" s="16"/>
      <c r="F205" s="14">
        <f t="shared" si="17"/>
        <v>0</v>
      </c>
      <c r="J205" s="34"/>
      <c r="Z205" s="34"/>
      <c r="AJ205" s="34"/>
    </row>
    <row r="206" spans="1:36" x14ac:dyDescent="0.2">
      <c r="A206" s="16" t="s">
        <v>455</v>
      </c>
      <c r="B206" s="16" t="s">
        <v>58</v>
      </c>
      <c r="C206" s="16">
        <v>10</v>
      </c>
      <c r="D206" s="16">
        <v>1</v>
      </c>
      <c r="E206" s="16"/>
      <c r="J206" s="34"/>
      <c r="Z206" s="34"/>
      <c r="AJ206" s="34"/>
    </row>
    <row r="207" spans="1:36" x14ac:dyDescent="0.2">
      <c r="A207" s="16" t="s">
        <v>455</v>
      </c>
      <c r="B207" s="16" t="s">
        <v>58</v>
      </c>
      <c r="C207" s="16">
        <v>1</v>
      </c>
      <c r="D207" s="16" t="s">
        <v>887</v>
      </c>
      <c r="E207" s="16">
        <v>1</v>
      </c>
      <c r="F207" s="14">
        <f t="shared" ref="F207:F214" si="18" xml:space="preserve"> COUNTA(G207:AK207)</f>
        <v>8</v>
      </c>
      <c r="I207" s="14" t="s">
        <v>1252</v>
      </c>
      <c r="J207" s="34" t="s">
        <v>1252</v>
      </c>
      <c r="N207" s="39" t="s">
        <v>1252</v>
      </c>
      <c r="R207" s="14" t="s">
        <v>1252</v>
      </c>
      <c r="X207" s="14" t="s">
        <v>1252</v>
      </c>
      <c r="Y207" s="14" t="s">
        <v>1252</v>
      </c>
      <c r="Z207" s="34"/>
      <c r="AD207" s="14" t="s">
        <v>1252</v>
      </c>
      <c r="AI207" s="14" t="s">
        <v>1252</v>
      </c>
      <c r="AJ207" s="34"/>
    </row>
    <row r="208" spans="1:36" x14ac:dyDescent="0.2">
      <c r="A208" s="16" t="s">
        <v>455</v>
      </c>
      <c r="B208" s="16" t="s">
        <v>58</v>
      </c>
      <c r="C208" s="16">
        <v>1</v>
      </c>
      <c r="D208" s="16" t="s">
        <v>888</v>
      </c>
      <c r="E208" s="16">
        <v>2</v>
      </c>
      <c r="F208" s="14">
        <f t="shared" si="18"/>
        <v>8</v>
      </c>
      <c r="I208" s="14" t="s">
        <v>1252</v>
      </c>
      <c r="J208" s="34" t="s">
        <v>1252</v>
      </c>
      <c r="N208" s="39" t="s">
        <v>1252</v>
      </c>
      <c r="R208" s="14" t="s">
        <v>1252</v>
      </c>
      <c r="X208" s="14" t="s">
        <v>1252</v>
      </c>
      <c r="Y208" s="14" t="s">
        <v>1252</v>
      </c>
      <c r="Z208" s="34"/>
      <c r="AD208" s="14" t="s">
        <v>1252</v>
      </c>
      <c r="AI208" s="14" t="s">
        <v>1252</v>
      </c>
      <c r="AJ208" s="34"/>
    </row>
    <row r="209" spans="1:36" x14ac:dyDescent="0.2">
      <c r="A209" s="16" t="s">
        <v>455</v>
      </c>
      <c r="B209" s="16" t="s">
        <v>58</v>
      </c>
      <c r="C209" s="16">
        <v>1</v>
      </c>
      <c r="D209" s="16" t="s">
        <v>888</v>
      </c>
      <c r="E209" s="16">
        <v>3</v>
      </c>
      <c r="F209" s="14">
        <f t="shared" si="18"/>
        <v>8</v>
      </c>
      <c r="I209" s="14" t="s">
        <v>1252</v>
      </c>
      <c r="J209" s="34" t="s">
        <v>1252</v>
      </c>
      <c r="N209" s="39" t="s">
        <v>1252</v>
      </c>
      <c r="R209" s="14" t="s">
        <v>1252</v>
      </c>
      <c r="X209" s="14" t="s">
        <v>1252</v>
      </c>
      <c r="Y209" s="14" t="s">
        <v>1252</v>
      </c>
      <c r="Z209" s="34"/>
      <c r="AD209" s="14" t="s">
        <v>1252</v>
      </c>
      <c r="AI209" s="14" t="s">
        <v>1252</v>
      </c>
      <c r="AJ209" s="34"/>
    </row>
    <row r="210" spans="1:36" x14ac:dyDescent="0.2">
      <c r="A210" s="16" t="s">
        <v>455</v>
      </c>
      <c r="B210" s="16" t="s">
        <v>58</v>
      </c>
      <c r="C210" s="16">
        <v>1</v>
      </c>
      <c r="D210" s="16" t="s">
        <v>889</v>
      </c>
      <c r="E210" s="16">
        <v>4</v>
      </c>
      <c r="F210" s="14">
        <f t="shared" si="18"/>
        <v>8</v>
      </c>
      <c r="I210" s="14" t="s">
        <v>1254</v>
      </c>
      <c r="J210" s="34" t="s">
        <v>1254</v>
      </c>
      <c r="N210" s="39" t="s">
        <v>1254</v>
      </c>
      <c r="R210" s="14" t="s">
        <v>1254</v>
      </c>
      <c r="X210" s="14" t="s">
        <v>1254</v>
      </c>
      <c r="Y210" s="14" t="s">
        <v>1254</v>
      </c>
      <c r="Z210" s="34"/>
      <c r="AD210" s="14" t="s">
        <v>1254</v>
      </c>
      <c r="AI210" s="14" t="s">
        <v>1254</v>
      </c>
      <c r="AJ210" s="34"/>
    </row>
    <row r="211" spans="1:36" x14ac:dyDescent="0.2">
      <c r="A211" s="16" t="s">
        <v>455</v>
      </c>
      <c r="B211" s="16" t="s">
        <v>58</v>
      </c>
      <c r="C211" s="16">
        <v>1</v>
      </c>
      <c r="D211" s="16" t="s">
        <v>889</v>
      </c>
      <c r="E211" s="16">
        <v>5</v>
      </c>
      <c r="F211" s="14">
        <f t="shared" si="18"/>
        <v>1</v>
      </c>
      <c r="J211" s="34"/>
      <c r="Z211" s="34"/>
      <c r="AD211" s="14" t="s">
        <v>1252</v>
      </c>
      <c r="AJ211" s="34"/>
    </row>
    <row r="212" spans="1:36" x14ac:dyDescent="0.2">
      <c r="A212" s="16" t="s">
        <v>455</v>
      </c>
      <c r="B212" s="16" t="s">
        <v>58</v>
      </c>
      <c r="C212" s="16">
        <v>1</v>
      </c>
      <c r="D212" s="16" t="s">
        <v>889</v>
      </c>
      <c r="E212" s="16">
        <v>6</v>
      </c>
      <c r="F212" s="14">
        <f t="shared" si="18"/>
        <v>2</v>
      </c>
      <c r="J212" s="34"/>
      <c r="Y212" s="14" t="s">
        <v>1252</v>
      </c>
      <c r="Z212" s="34"/>
      <c r="AD212" s="14" t="s">
        <v>1252</v>
      </c>
      <c r="AJ212" s="34"/>
    </row>
    <row r="213" spans="1:36" x14ac:dyDescent="0.2">
      <c r="A213" s="16" t="s">
        <v>455</v>
      </c>
      <c r="B213" s="16" t="s">
        <v>58</v>
      </c>
      <c r="C213" s="16">
        <v>2</v>
      </c>
      <c r="D213" s="16" t="s">
        <v>887</v>
      </c>
      <c r="E213" s="16">
        <v>7</v>
      </c>
      <c r="F213" s="14">
        <f t="shared" si="18"/>
        <v>1</v>
      </c>
      <c r="J213" s="34" t="s">
        <v>1252</v>
      </c>
      <c r="Z213" s="34"/>
      <c r="AJ213" s="34"/>
    </row>
    <row r="214" spans="1:36" x14ac:dyDescent="0.2">
      <c r="A214" s="16"/>
      <c r="B214" s="16"/>
      <c r="C214" s="16"/>
      <c r="D214" s="16"/>
      <c r="E214" s="16"/>
      <c r="F214" s="14">
        <f t="shared" si="18"/>
        <v>0</v>
      </c>
      <c r="J214" s="34"/>
      <c r="Z214" s="34"/>
      <c r="AJ214" s="34"/>
    </row>
    <row r="215" spans="1:36" x14ac:dyDescent="0.2">
      <c r="A215" s="16" t="s">
        <v>455</v>
      </c>
      <c r="B215" s="16" t="s">
        <v>597</v>
      </c>
      <c r="C215" s="16">
        <v>5</v>
      </c>
      <c r="D215" s="16">
        <v>0</v>
      </c>
      <c r="E215" s="16"/>
      <c r="J215" s="34"/>
      <c r="Z215" s="34"/>
      <c r="AJ215" s="34"/>
    </row>
    <row r="216" spans="1:36" x14ac:dyDescent="0.2">
      <c r="A216" s="16" t="s">
        <v>455</v>
      </c>
      <c r="B216" s="16" t="s">
        <v>597</v>
      </c>
      <c r="C216" s="16">
        <v>1</v>
      </c>
      <c r="D216" s="16" t="s">
        <v>888</v>
      </c>
      <c r="E216" s="16">
        <v>1</v>
      </c>
      <c r="F216" s="14">
        <f t="shared" ref="F216:F223" si="19" xml:space="preserve"> COUNTA(G216:AK216)</f>
        <v>1</v>
      </c>
      <c r="H216" s="14" t="s">
        <v>1252</v>
      </c>
      <c r="J216" s="34"/>
      <c r="Z216" s="34"/>
      <c r="AJ216" s="34"/>
    </row>
    <row r="217" spans="1:36" x14ac:dyDescent="0.2">
      <c r="A217" s="16" t="s">
        <v>455</v>
      </c>
      <c r="B217" s="16" t="s">
        <v>597</v>
      </c>
      <c r="C217" s="16">
        <v>1</v>
      </c>
      <c r="D217" s="16" t="s">
        <v>888</v>
      </c>
      <c r="E217" s="16">
        <v>2</v>
      </c>
      <c r="F217" s="14">
        <f t="shared" si="19"/>
        <v>1</v>
      </c>
      <c r="J217" s="34" t="s">
        <v>1252</v>
      </c>
      <c r="Z217" s="34"/>
      <c r="AJ217" s="34"/>
    </row>
    <row r="218" spans="1:36" x14ac:dyDescent="0.2">
      <c r="A218" s="16" t="s">
        <v>455</v>
      </c>
      <c r="B218" s="16" t="s">
        <v>597</v>
      </c>
      <c r="C218" s="16">
        <v>1</v>
      </c>
      <c r="D218" s="16" t="s">
        <v>888</v>
      </c>
      <c r="E218" s="16">
        <v>3</v>
      </c>
      <c r="F218" s="14">
        <f t="shared" si="19"/>
        <v>1</v>
      </c>
      <c r="H218" s="14" t="s">
        <v>1252</v>
      </c>
      <c r="J218" s="34"/>
      <c r="Z218" s="34"/>
      <c r="AJ218" s="34"/>
    </row>
    <row r="219" spans="1:36" x14ac:dyDescent="0.2">
      <c r="A219" s="16" t="s">
        <v>455</v>
      </c>
      <c r="B219" s="16" t="s">
        <v>597</v>
      </c>
      <c r="C219" s="16">
        <v>1</v>
      </c>
      <c r="D219" s="16" t="s">
        <v>888</v>
      </c>
      <c r="E219" s="16">
        <v>4</v>
      </c>
      <c r="F219" s="14">
        <f t="shared" si="19"/>
        <v>1</v>
      </c>
      <c r="H219" s="14" t="s">
        <v>1252</v>
      </c>
      <c r="J219" s="34"/>
      <c r="Z219" s="34"/>
      <c r="AJ219" s="34"/>
    </row>
    <row r="220" spans="1:36" x14ac:dyDescent="0.2">
      <c r="A220" s="16" t="s">
        <v>455</v>
      </c>
      <c r="B220" s="16" t="s">
        <v>597</v>
      </c>
      <c r="C220" s="16">
        <v>1</v>
      </c>
      <c r="D220" s="16" t="s">
        <v>888</v>
      </c>
      <c r="E220" s="16">
        <v>5</v>
      </c>
      <c r="F220" s="14">
        <f t="shared" si="19"/>
        <v>1</v>
      </c>
      <c r="J220" s="34"/>
      <c r="Z220" s="34"/>
      <c r="AD220" s="14" t="s">
        <v>1252</v>
      </c>
      <c r="AJ220" s="34"/>
    </row>
    <row r="221" spans="1:36" x14ac:dyDescent="0.2">
      <c r="A221" s="16" t="s">
        <v>455</v>
      </c>
      <c r="B221" s="16" t="s">
        <v>597</v>
      </c>
      <c r="C221" s="16">
        <v>1</v>
      </c>
      <c r="D221" s="16" t="s">
        <v>888</v>
      </c>
      <c r="E221" s="16">
        <v>6</v>
      </c>
      <c r="F221" s="14">
        <f t="shared" si="19"/>
        <v>1</v>
      </c>
      <c r="J221" s="34"/>
      <c r="Z221" s="34"/>
      <c r="AD221" s="14" t="s">
        <v>1252</v>
      </c>
      <c r="AJ221" s="34"/>
    </row>
    <row r="222" spans="1:36" x14ac:dyDescent="0.2">
      <c r="A222" s="16" t="s">
        <v>455</v>
      </c>
      <c r="B222" s="16" t="s">
        <v>597</v>
      </c>
      <c r="C222" s="16">
        <v>1</v>
      </c>
      <c r="D222" s="16" t="s">
        <v>888</v>
      </c>
      <c r="E222" s="16">
        <v>7</v>
      </c>
      <c r="F222" s="14">
        <f t="shared" si="19"/>
        <v>1</v>
      </c>
      <c r="J222" s="34" t="s">
        <v>1252</v>
      </c>
      <c r="Z222" s="34"/>
      <c r="AJ222" s="34"/>
    </row>
    <row r="223" spans="1:36" x14ac:dyDescent="0.2">
      <c r="A223" s="16"/>
      <c r="B223" s="16"/>
      <c r="C223" s="16"/>
      <c r="D223" s="16"/>
      <c r="E223" s="16"/>
      <c r="F223" s="14">
        <f t="shared" si="19"/>
        <v>0</v>
      </c>
      <c r="J223" s="34"/>
      <c r="Z223" s="34"/>
      <c r="AJ223" s="34"/>
    </row>
    <row r="224" spans="1:36" x14ac:dyDescent="0.2">
      <c r="A224" s="16" t="s">
        <v>455</v>
      </c>
      <c r="B224" s="16" t="s">
        <v>679</v>
      </c>
      <c r="C224" s="16">
        <v>3</v>
      </c>
      <c r="D224" s="16">
        <v>1</v>
      </c>
      <c r="E224" s="16"/>
      <c r="J224" s="34"/>
      <c r="Z224" s="34"/>
      <c r="AJ224" s="34"/>
    </row>
    <row r="225" spans="1:36" x14ac:dyDescent="0.2">
      <c r="A225" s="16" t="s">
        <v>455</v>
      </c>
      <c r="B225" s="16" t="s">
        <v>679</v>
      </c>
      <c r="C225" s="16">
        <v>1</v>
      </c>
      <c r="D225" s="16" t="s">
        <v>887</v>
      </c>
      <c r="E225" s="16">
        <v>1</v>
      </c>
      <c r="F225" s="14">
        <f t="shared" ref="F225:F231" si="20" xml:space="preserve"> COUNTA(G225:AK225)</f>
        <v>3</v>
      </c>
      <c r="J225" s="34"/>
      <c r="Q225" s="14" t="s">
        <v>1252</v>
      </c>
      <c r="Z225" s="34"/>
      <c r="AC225" s="14" t="s">
        <v>1252</v>
      </c>
      <c r="AD225" s="14" t="s">
        <v>1252</v>
      </c>
      <c r="AJ225" s="34"/>
    </row>
    <row r="226" spans="1:36" x14ac:dyDescent="0.2">
      <c r="A226" s="16" t="s">
        <v>455</v>
      </c>
      <c r="B226" s="16" t="s">
        <v>679</v>
      </c>
      <c r="C226" s="16">
        <v>1</v>
      </c>
      <c r="D226" s="16" t="s">
        <v>888</v>
      </c>
      <c r="E226" s="16">
        <v>2</v>
      </c>
      <c r="F226" s="14">
        <f t="shared" si="20"/>
        <v>2</v>
      </c>
      <c r="J226" s="34"/>
      <c r="Q226" s="14" t="s">
        <v>1252</v>
      </c>
      <c r="Z226" s="34"/>
      <c r="AC226" s="14" t="s">
        <v>1252</v>
      </c>
      <c r="AJ226" s="34"/>
    </row>
    <row r="227" spans="1:36" x14ac:dyDescent="0.2">
      <c r="A227" s="16" t="s">
        <v>455</v>
      </c>
      <c r="B227" s="16" t="s">
        <v>679</v>
      </c>
      <c r="C227" s="16">
        <v>1</v>
      </c>
      <c r="D227" s="16" t="s">
        <v>888</v>
      </c>
      <c r="E227" s="16">
        <v>3</v>
      </c>
      <c r="F227" s="14">
        <f t="shared" si="20"/>
        <v>2</v>
      </c>
      <c r="J227" s="34"/>
      <c r="Q227" s="14" t="s">
        <v>1252</v>
      </c>
      <c r="Z227" s="34"/>
      <c r="AC227" s="14" t="s">
        <v>1252</v>
      </c>
      <c r="AJ227" s="34"/>
    </row>
    <row r="228" spans="1:36" x14ac:dyDescent="0.2">
      <c r="A228" s="16" t="s">
        <v>455</v>
      </c>
      <c r="B228" s="16" t="s">
        <v>679</v>
      </c>
      <c r="C228" s="16">
        <v>1</v>
      </c>
      <c r="D228" s="16" t="s">
        <v>888</v>
      </c>
      <c r="E228" s="16">
        <v>4</v>
      </c>
      <c r="F228" s="14">
        <f t="shared" si="20"/>
        <v>2</v>
      </c>
      <c r="J228" s="34"/>
      <c r="Q228" s="14" t="s">
        <v>1252</v>
      </c>
      <c r="Z228" s="34"/>
      <c r="AC228" s="14" t="s">
        <v>1252</v>
      </c>
      <c r="AJ228" s="34"/>
    </row>
    <row r="229" spans="1:36" x14ac:dyDescent="0.2">
      <c r="A229" s="16" t="s">
        <v>455</v>
      </c>
      <c r="B229" s="16" t="s">
        <v>679</v>
      </c>
      <c r="C229" s="16">
        <v>2</v>
      </c>
      <c r="D229" s="16" t="s">
        <v>888</v>
      </c>
      <c r="E229" s="16">
        <v>5</v>
      </c>
      <c r="F229" s="14">
        <f t="shared" si="20"/>
        <v>2</v>
      </c>
      <c r="J229" s="34"/>
      <c r="Z229" s="34"/>
      <c r="AC229" s="14" t="s">
        <v>1252</v>
      </c>
      <c r="AD229" s="14" t="s">
        <v>1252</v>
      </c>
      <c r="AJ229" s="34"/>
    </row>
    <row r="230" spans="1:36" x14ac:dyDescent="0.2">
      <c r="A230" s="16" t="s">
        <v>455</v>
      </c>
      <c r="B230" s="16" t="s">
        <v>679</v>
      </c>
      <c r="C230" s="16">
        <v>2</v>
      </c>
      <c r="D230" s="16" t="s">
        <v>888</v>
      </c>
      <c r="E230" s="16">
        <v>6</v>
      </c>
      <c r="F230" s="14">
        <f t="shared" si="20"/>
        <v>1</v>
      </c>
      <c r="J230" s="34"/>
      <c r="Z230" s="34"/>
      <c r="AC230" s="14" t="s">
        <v>1252</v>
      </c>
      <c r="AJ230" s="34"/>
    </row>
    <row r="231" spans="1:36" x14ac:dyDescent="0.2">
      <c r="A231" s="16"/>
      <c r="B231" s="16"/>
      <c r="C231" s="16"/>
      <c r="D231" s="16"/>
      <c r="E231" s="16"/>
      <c r="F231" s="14">
        <f t="shared" si="20"/>
        <v>0</v>
      </c>
      <c r="J231" s="34"/>
      <c r="Z231" s="34"/>
      <c r="AJ231" s="34"/>
    </row>
    <row r="232" spans="1:36" x14ac:dyDescent="0.2">
      <c r="A232" s="16" t="s">
        <v>455</v>
      </c>
      <c r="B232" s="16" t="s">
        <v>113</v>
      </c>
      <c r="C232" s="16">
        <v>6</v>
      </c>
      <c r="D232" s="16">
        <v>2</v>
      </c>
      <c r="E232" s="16"/>
      <c r="J232" s="34"/>
      <c r="Z232" s="34"/>
      <c r="AJ232" s="34"/>
    </row>
    <row r="233" spans="1:36" x14ac:dyDescent="0.2">
      <c r="A233" s="16" t="s">
        <v>455</v>
      </c>
      <c r="B233" s="16" t="s">
        <v>113</v>
      </c>
      <c r="C233" s="16">
        <v>1</v>
      </c>
      <c r="D233" s="16" t="s">
        <v>888</v>
      </c>
      <c r="E233" s="16">
        <v>1</v>
      </c>
      <c r="F233" s="14">
        <f t="shared" ref="F233:F240" si="21" xml:space="preserve"> COUNTA(G233:AK233)</f>
        <v>2</v>
      </c>
      <c r="H233" s="14" t="s">
        <v>1252</v>
      </c>
      <c r="J233" s="34"/>
      <c r="S233" s="14" t="s">
        <v>1252</v>
      </c>
      <c r="Z233" s="34"/>
      <c r="AJ233" s="34"/>
    </row>
    <row r="234" spans="1:36" x14ac:dyDescent="0.2">
      <c r="A234" s="16" t="s">
        <v>455</v>
      </c>
      <c r="B234" s="16" t="s">
        <v>113</v>
      </c>
      <c r="C234" s="16">
        <v>1</v>
      </c>
      <c r="D234" s="16" t="s">
        <v>888</v>
      </c>
      <c r="E234" s="16">
        <v>2</v>
      </c>
      <c r="F234" s="14">
        <f t="shared" si="21"/>
        <v>1</v>
      </c>
      <c r="H234" s="14" t="s">
        <v>1252</v>
      </c>
      <c r="J234" s="34"/>
      <c r="Z234" s="34"/>
      <c r="AJ234" s="34"/>
    </row>
    <row r="235" spans="1:36" x14ac:dyDescent="0.2">
      <c r="A235" s="16" t="s">
        <v>455</v>
      </c>
      <c r="B235" s="16" t="s">
        <v>113</v>
      </c>
      <c r="C235" s="16">
        <v>1</v>
      </c>
      <c r="D235" s="16" t="s">
        <v>888</v>
      </c>
      <c r="E235" s="16">
        <v>3</v>
      </c>
      <c r="F235" s="14">
        <f t="shared" si="21"/>
        <v>1</v>
      </c>
      <c r="H235" s="14" t="s">
        <v>1252</v>
      </c>
      <c r="J235" s="34"/>
      <c r="Z235" s="34"/>
      <c r="AJ235" s="34"/>
    </row>
    <row r="236" spans="1:36" x14ac:dyDescent="0.2">
      <c r="A236" s="16" t="s">
        <v>455</v>
      </c>
      <c r="B236" s="16" t="s">
        <v>113</v>
      </c>
      <c r="C236" s="16">
        <v>1</v>
      </c>
      <c r="D236" s="16" t="s">
        <v>888</v>
      </c>
      <c r="E236" s="16">
        <v>4</v>
      </c>
      <c r="F236" s="14">
        <f t="shared" si="21"/>
        <v>2</v>
      </c>
      <c r="H236" s="14" t="s">
        <v>1252</v>
      </c>
      <c r="J236" s="34"/>
      <c r="S236" s="14" t="s">
        <v>1252</v>
      </c>
      <c r="Z236" s="34"/>
      <c r="AJ236" s="34"/>
    </row>
    <row r="237" spans="1:36" x14ac:dyDescent="0.2">
      <c r="A237" s="16" t="s">
        <v>455</v>
      </c>
      <c r="B237" s="16" t="s">
        <v>113</v>
      </c>
      <c r="C237" s="16">
        <v>1</v>
      </c>
      <c r="D237" s="16" t="s">
        <v>888</v>
      </c>
      <c r="E237" s="16">
        <v>5</v>
      </c>
      <c r="F237" s="14">
        <f t="shared" si="21"/>
        <v>1</v>
      </c>
      <c r="J237" s="34"/>
      <c r="Z237" s="34"/>
      <c r="AD237" s="14" t="s">
        <v>1252</v>
      </c>
      <c r="AJ237" s="34"/>
    </row>
    <row r="238" spans="1:36" x14ac:dyDescent="0.2">
      <c r="A238" s="16" t="s">
        <v>455</v>
      </c>
      <c r="B238" s="16" t="s">
        <v>113</v>
      </c>
      <c r="C238" s="16">
        <v>1</v>
      </c>
      <c r="D238" s="16" t="s">
        <v>888</v>
      </c>
      <c r="E238" s="16">
        <v>6</v>
      </c>
      <c r="F238" s="14">
        <f t="shared" si="21"/>
        <v>1</v>
      </c>
      <c r="H238" s="14" t="s">
        <v>1252</v>
      </c>
      <c r="J238" s="34"/>
      <c r="Z238" s="34"/>
      <c r="AJ238" s="34"/>
    </row>
    <row r="239" spans="1:36" x14ac:dyDescent="0.2">
      <c r="A239" s="16" t="s">
        <v>455</v>
      </c>
      <c r="B239" s="16" t="s">
        <v>113</v>
      </c>
      <c r="C239" s="16">
        <v>2</v>
      </c>
      <c r="D239" s="16" t="s">
        <v>888</v>
      </c>
      <c r="E239" s="16">
        <v>7</v>
      </c>
      <c r="F239" s="14">
        <f t="shared" si="21"/>
        <v>1</v>
      </c>
      <c r="H239" s="14" t="s">
        <v>1252</v>
      </c>
      <c r="J239" s="34"/>
      <c r="Z239" s="34"/>
      <c r="AJ239" s="34"/>
    </row>
    <row r="240" spans="1:36" x14ac:dyDescent="0.2">
      <c r="A240" s="16"/>
      <c r="B240" s="16"/>
      <c r="C240" s="16"/>
      <c r="D240" s="16"/>
      <c r="E240" s="16"/>
      <c r="F240" s="14">
        <f t="shared" si="21"/>
        <v>0</v>
      </c>
      <c r="J240" s="34"/>
      <c r="Z240" s="34"/>
      <c r="AJ240" s="34"/>
    </row>
    <row r="241" spans="1:36" x14ac:dyDescent="0.2">
      <c r="A241" s="16" t="s">
        <v>480</v>
      </c>
      <c r="B241" s="16" t="s">
        <v>684</v>
      </c>
      <c r="C241" s="16">
        <v>2</v>
      </c>
      <c r="D241" s="16">
        <v>1</v>
      </c>
      <c r="E241" s="16"/>
      <c r="J241" s="34"/>
      <c r="Z241" s="34"/>
      <c r="AJ241" s="34"/>
    </row>
    <row r="242" spans="1:36" x14ac:dyDescent="0.2">
      <c r="A242" s="16" t="s">
        <v>480</v>
      </c>
      <c r="B242" s="16" t="s">
        <v>684</v>
      </c>
      <c r="C242" s="16">
        <v>1</v>
      </c>
      <c r="D242" s="16" t="s">
        <v>887</v>
      </c>
      <c r="E242" s="16">
        <v>1</v>
      </c>
      <c r="F242" s="14">
        <f t="shared" ref="F242:F305" si="22" xml:space="preserve"> COUNTA(G242:AK242)</f>
        <v>0</v>
      </c>
      <c r="J242" s="34"/>
      <c r="Z242" s="34"/>
      <c r="AJ242" s="34"/>
    </row>
    <row r="243" spans="1:36" x14ac:dyDescent="0.2">
      <c r="A243" s="16" t="s">
        <v>480</v>
      </c>
      <c r="B243" s="16" t="s">
        <v>684</v>
      </c>
      <c r="C243" s="16">
        <v>1</v>
      </c>
      <c r="D243" s="16" t="s">
        <v>887</v>
      </c>
      <c r="E243" s="16">
        <v>2</v>
      </c>
      <c r="F243" s="14">
        <f t="shared" si="22"/>
        <v>0</v>
      </c>
      <c r="J243" s="34"/>
      <c r="Z243" s="34"/>
      <c r="AJ243" s="34"/>
    </row>
    <row r="244" spans="1:36" x14ac:dyDescent="0.2">
      <c r="A244" s="16" t="s">
        <v>480</v>
      </c>
      <c r="B244" s="16" t="s">
        <v>684</v>
      </c>
      <c r="C244" s="16">
        <v>1</v>
      </c>
      <c r="D244" s="16" t="s">
        <v>888</v>
      </c>
      <c r="E244" s="16">
        <v>3</v>
      </c>
      <c r="F244" s="14">
        <f t="shared" si="22"/>
        <v>0</v>
      </c>
      <c r="J244" s="34"/>
      <c r="Z244" s="34"/>
      <c r="AJ244" s="34"/>
    </row>
    <row r="245" spans="1:36" x14ac:dyDescent="0.2">
      <c r="A245" s="16" t="s">
        <v>480</v>
      </c>
      <c r="B245" s="16" t="s">
        <v>684</v>
      </c>
      <c r="C245" s="16">
        <v>1</v>
      </c>
      <c r="D245" s="16" t="s">
        <v>887</v>
      </c>
      <c r="E245" s="16">
        <v>4</v>
      </c>
      <c r="F245" s="14">
        <f t="shared" si="22"/>
        <v>0</v>
      </c>
      <c r="J245" s="34"/>
      <c r="Z245" s="34"/>
      <c r="AJ245" s="34"/>
    </row>
    <row r="246" spans="1:36" x14ac:dyDescent="0.2">
      <c r="A246" s="16" t="s">
        <v>480</v>
      </c>
      <c r="B246" s="16" t="s">
        <v>684</v>
      </c>
      <c r="C246" s="16">
        <v>2</v>
      </c>
      <c r="D246" s="16" t="s">
        <v>887</v>
      </c>
      <c r="E246" s="16">
        <v>5</v>
      </c>
      <c r="F246" s="14">
        <f t="shared" si="22"/>
        <v>0</v>
      </c>
      <c r="J246" s="34"/>
      <c r="Z246" s="34"/>
      <c r="AJ246" s="34"/>
    </row>
    <row r="247" spans="1:36" x14ac:dyDescent="0.2">
      <c r="A247" s="16" t="s">
        <v>480</v>
      </c>
      <c r="B247" s="16" t="s">
        <v>684</v>
      </c>
      <c r="C247" s="16">
        <v>2</v>
      </c>
      <c r="D247" s="16" t="s">
        <v>888</v>
      </c>
      <c r="E247" s="16">
        <v>6</v>
      </c>
      <c r="F247" s="14">
        <f t="shared" si="22"/>
        <v>0</v>
      </c>
      <c r="J247" s="34"/>
      <c r="Z247" s="34"/>
      <c r="AJ247" s="34"/>
    </row>
    <row r="248" spans="1:36" x14ac:dyDescent="0.2">
      <c r="A248" s="16" t="s">
        <v>480</v>
      </c>
      <c r="B248" s="16" t="s">
        <v>684</v>
      </c>
      <c r="C248" s="16">
        <v>2</v>
      </c>
      <c r="D248" s="16" t="s">
        <v>888</v>
      </c>
      <c r="E248" s="16">
        <v>7</v>
      </c>
      <c r="F248" s="14">
        <f t="shared" si="22"/>
        <v>0</v>
      </c>
      <c r="J248" s="34"/>
      <c r="Z248" s="34"/>
      <c r="AJ248" s="34"/>
    </row>
    <row r="249" spans="1:36" x14ac:dyDescent="0.2">
      <c r="A249" s="16" t="s">
        <v>480</v>
      </c>
      <c r="B249" s="16" t="s">
        <v>684</v>
      </c>
      <c r="C249" s="16">
        <v>2</v>
      </c>
      <c r="D249" s="16" t="s">
        <v>887</v>
      </c>
      <c r="E249" s="16">
        <v>8</v>
      </c>
      <c r="F249" s="14">
        <f t="shared" si="22"/>
        <v>0</v>
      </c>
      <c r="J249" s="34"/>
      <c r="Z249" s="34"/>
      <c r="AJ249" s="34"/>
    </row>
    <row r="250" spans="1:36" x14ac:dyDescent="0.2">
      <c r="A250" s="16"/>
      <c r="B250" s="16"/>
      <c r="C250" s="16"/>
      <c r="D250" s="16"/>
      <c r="E250" s="16"/>
      <c r="F250" s="14">
        <f t="shared" si="22"/>
        <v>0</v>
      </c>
      <c r="J250" s="34"/>
      <c r="Z250" s="34"/>
      <c r="AJ250" s="34"/>
    </row>
    <row r="251" spans="1:36" x14ac:dyDescent="0.2">
      <c r="A251" s="16" t="s">
        <v>480</v>
      </c>
      <c r="B251" s="16" t="s">
        <v>37</v>
      </c>
      <c r="C251" s="16">
        <v>0</v>
      </c>
      <c r="D251" s="16">
        <v>0</v>
      </c>
      <c r="E251" s="16"/>
      <c r="F251" s="14">
        <f t="shared" si="22"/>
        <v>0</v>
      </c>
      <c r="J251" s="34"/>
      <c r="Z251" s="34"/>
      <c r="AJ251" s="34"/>
    </row>
    <row r="252" spans="1:36" x14ac:dyDescent="0.2">
      <c r="A252" s="16" t="s">
        <v>480</v>
      </c>
      <c r="B252" s="16" t="s">
        <v>37</v>
      </c>
      <c r="C252" s="16">
        <v>3</v>
      </c>
      <c r="D252" s="16" t="s">
        <v>887</v>
      </c>
      <c r="E252" s="16">
        <v>1</v>
      </c>
      <c r="F252" s="14">
        <f t="shared" si="22"/>
        <v>0</v>
      </c>
      <c r="J252" s="34"/>
      <c r="Z252" s="34"/>
      <c r="AJ252" s="34"/>
    </row>
    <row r="253" spans="1:36" x14ac:dyDescent="0.2">
      <c r="A253" s="16" t="s">
        <v>480</v>
      </c>
      <c r="B253" s="16" t="s">
        <v>37</v>
      </c>
      <c r="C253" s="16">
        <v>3</v>
      </c>
      <c r="D253" s="16" t="s">
        <v>887</v>
      </c>
      <c r="E253" s="16">
        <v>2</v>
      </c>
      <c r="F253" s="14">
        <f t="shared" si="22"/>
        <v>0</v>
      </c>
      <c r="J253" s="34"/>
      <c r="Z253" s="34"/>
      <c r="AJ253" s="34"/>
    </row>
    <row r="254" spans="1:36" x14ac:dyDescent="0.2">
      <c r="A254" s="16" t="s">
        <v>480</v>
      </c>
      <c r="B254" s="16" t="s">
        <v>37</v>
      </c>
      <c r="C254" s="16">
        <v>3</v>
      </c>
      <c r="D254" s="16" t="s">
        <v>888</v>
      </c>
      <c r="E254" s="16">
        <v>3</v>
      </c>
      <c r="F254" s="14">
        <f t="shared" si="22"/>
        <v>0</v>
      </c>
      <c r="J254" s="34"/>
      <c r="Z254" s="34"/>
      <c r="AJ254" s="34"/>
    </row>
    <row r="255" spans="1:36" x14ac:dyDescent="0.2">
      <c r="A255" s="16" t="s">
        <v>480</v>
      </c>
      <c r="B255" s="16" t="s">
        <v>37</v>
      </c>
      <c r="C255" s="16">
        <v>3</v>
      </c>
      <c r="D255" s="16" t="s">
        <v>888</v>
      </c>
      <c r="E255" s="16">
        <v>4</v>
      </c>
      <c r="F255" s="14">
        <f t="shared" si="22"/>
        <v>0</v>
      </c>
      <c r="J255" s="34"/>
      <c r="Z255" s="34"/>
      <c r="AJ255" s="34"/>
    </row>
    <row r="256" spans="1:36" x14ac:dyDescent="0.2">
      <c r="A256" s="16" t="s">
        <v>480</v>
      </c>
      <c r="B256" s="16" t="s">
        <v>37</v>
      </c>
      <c r="C256" s="16">
        <v>3</v>
      </c>
      <c r="D256" s="16" t="s">
        <v>888</v>
      </c>
      <c r="E256" s="16">
        <v>5</v>
      </c>
      <c r="F256" s="14">
        <f t="shared" si="22"/>
        <v>0</v>
      </c>
      <c r="J256" s="34"/>
      <c r="Z256" s="34"/>
      <c r="AJ256" s="34"/>
    </row>
    <row r="257" spans="1:36" x14ac:dyDescent="0.2">
      <c r="A257" s="16" t="s">
        <v>480</v>
      </c>
      <c r="B257" s="16" t="s">
        <v>37</v>
      </c>
      <c r="C257" s="16">
        <v>3</v>
      </c>
      <c r="D257" s="16" t="s">
        <v>888</v>
      </c>
      <c r="E257" s="16">
        <v>6</v>
      </c>
      <c r="F257" s="14">
        <f t="shared" si="22"/>
        <v>0</v>
      </c>
      <c r="J257" s="34"/>
      <c r="Z257" s="34"/>
      <c r="AJ257" s="34"/>
    </row>
    <row r="258" spans="1:36" x14ac:dyDescent="0.2">
      <c r="A258" s="16" t="s">
        <v>480</v>
      </c>
      <c r="B258" s="16" t="s">
        <v>37</v>
      </c>
      <c r="C258" s="16">
        <v>3</v>
      </c>
      <c r="D258" s="16" t="s">
        <v>889</v>
      </c>
      <c r="E258" s="16">
        <v>7</v>
      </c>
      <c r="F258" s="14">
        <f t="shared" si="22"/>
        <v>0</v>
      </c>
      <c r="J258" s="34"/>
      <c r="Z258" s="34"/>
      <c r="AJ258" s="34"/>
    </row>
    <row r="259" spans="1:36" x14ac:dyDescent="0.2">
      <c r="A259" s="16" t="s">
        <v>480</v>
      </c>
      <c r="B259" s="16" t="s">
        <v>37</v>
      </c>
      <c r="C259" s="16">
        <v>3</v>
      </c>
      <c r="D259" s="16" t="s">
        <v>887</v>
      </c>
      <c r="E259" s="16">
        <v>8</v>
      </c>
      <c r="F259" s="14">
        <f t="shared" si="22"/>
        <v>0</v>
      </c>
      <c r="J259" s="34"/>
      <c r="Z259" s="34"/>
      <c r="AJ259" s="34"/>
    </row>
    <row r="260" spans="1:36" x14ac:dyDescent="0.2">
      <c r="A260" s="16" t="s">
        <v>480</v>
      </c>
      <c r="B260" s="16" t="s">
        <v>37</v>
      </c>
      <c r="C260" s="16">
        <v>3</v>
      </c>
      <c r="D260" s="16" t="s">
        <v>887</v>
      </c>
      <c r="E260" s="16">
        <v>9</v>
      </c>
      <c r="F260" s="14">
        <f t="shared" si="22"/>
        <v>0</v>
      </c>
      <c r="J260" s="34"/>
      <c r="Z260" s="34"/>
      <c r="AJ260" s="34"/>
    </row>
    <row r="261" spans="1:36" x14ac:dyDescent="0.2">
      <c r="A261" s="16" t="s">
        <v>480</v>
      </c>
      <c r="B261" s="16" t="s">
        <v>37</v>
      </c>
      <c r="C261" s="16">
        <v>3</v>
      </c>
      <c r="D261" s="16" t="s">
        <v>888</v>
      </c>
      <c r="E261" s="16">
        <v>10</v>
      </c>
      <c r="F261" s="14">
        <f t="shared" si="22"/>
        <v>0</v>
      </c>
      <c r="J261" s="34"/>
      <c r="Z261" s="34"/>
      <c r="AJ261" s="34"/>
    </row>
    <row r="262" spans="1:36" x14ac:dyDescent="0.2">
      <c r="A262" s="16" t="s">
        <v>480</v>
      </c>
      <c r="B262" s="16" t="s">
        <v>37</v>
      </c>
      <c r="C262" s="16">
        <v>3</v>
      </c>
      <c r="D262" s="16" t="s">
        <v>888</v>
      </c>
      <c r="E262" s="16">
        <v>11</v>
      </c>
      <c r="F262" s="14">
        <f t="shared" si="22"/>
        <v>0</v>
      </c>
      <c r="J262" s="34"/>
      <c r="Z262" s="34"/>
      <c r="AJ262" s="34"/>
    </row>
    <row r="263" spans="1:36" x14ac:dyDescent="0.2">
      <c r="A263" s="16" t="s">
        <v>480</v>
      </c>
      <c r="B263" s="16" t="s">
        <v>37</v>
      </c>
      <c r="C263" s="16">
        <v>3</v>
      </c>
      <c r="D263" s="16" t="s">
        <v>889</v>
      </c>
      <c r="E263" s="16">
        <v>12</v>
      </c>
      <c r="F263" s="14">
        <f t="shared" si="22"/>
        <v>0</v>
      </c>
      <c r="J263" s="34"/>
      <c r="Z263" s="34"/>
      <c r="AJ263" s="34"/>
    </row>
    <row r="264" spans="1:36" x14ac:dyDescent="0.2">
      <c r="A264" s="16" t="s">
        <v>480</v>
      </c>
      <c r="B264" s="16" t="s">
        <v>37</v>
      </c>
      <c r="C264" s="16">
        <v>3</v>
      </c>
      <c r="D264" s="16" t="s">
        <v>889</v>
      </c>
      <c r="E264" s="16">
        <v>13</v>
      </c>
      <c r="F264" s="14">
        <f t="shared" si="22"/>
        <v>0</v>
      </c>
      <c r="J264" s="34"/>
      <c r="Z264" s="34"/>
      <c r="AJ264" s="34"/>
    </row>
    <row r="265" spans="1:36" x14ac:dyDescent="0.2">
      <c r="A265" s="16" t="s">
        <v>480</v>
      </c>
      <c r="B265" s="16" t="s">
        <v>37</v>
      </c>
      <c r="C265" s="16">
        <v>3</v>
      </c>
      <c r="D265" s="16" t="s">
        <v>889</v>
      </c>
      <c r="E265" s="16">
        <v>14</v>
      </c>
      <c r="F265" s="14">
        <f t="shared" si="22"/>
        <v>0</v>
      </c>
      <c r="J265" s="34"/>
      <c r="Z265" s="34"/>
      <c r="AJ265" s="34"/>
    </row>
    <row r="266" spans="1:36" x14ac:dyDescent="0.2">
      <c r="A266" s="16"/>
      <c r="B266" s="16"/>
      <c r="C266" s="16"/>
      <c r="D266" s="21"/>
      <c r="E266" s="16"/>
      <c r="F266" s="14">
        <f t="shared" si="22"/>
        <v>0</v>
      </c>
      <c r="J266" s="34"/>
      <c r="Z266" s="34"/>
      <c r="AJ266" s="34"/>
    </row>
    <row r="267" spans="1:36" x14ac:dyDescent="0.2">
      <c r="A267" s="16" t="s">
        <v>480</v>
      </c>
      <c r="B267" s="16" t="s">
        <v>572</v>
      </c>
      <c r="C267" s="16">
        <v>0</v>
      </c>
      <c r="D267" s="21">
        <v>0</v>
      </c>
      <c r="E267" s="16"/>
      <c r="F267" s="14">
        <f t="shared" si="22"/>
        <v>0</v>
      </c>
      <c r="J267" s="34"/>
      <c r="Z267" s="34"/>
      <c r="AJ267" s="34"/>
    </row>
    <row r="268" spans="1:36" x14ac:dyDescent="0.2">
      <c r="A268" s="16" t="s">
        <v>480</v>
      </c>
      <c r="B268" s="16" t="s">
        <v>572</v>
      </c>
      <c r="C268" s="16">
        <v>3</v>
      </c>
      <c r="D268" s="16" t="s">
        <v>887</v>
      </c>
      <c r="E268" s="16">
        <v>1</v>
      </c>
      <c r="F268" s="14">
        <f t="shared" si="22"/>
        <v>0</v>
      </c>
      <c r="J268" s="34"/>
      <c r="Z268" s="34"/>
      <c r="AJ268" s="34"/>
    </row>
    <row r="269" spans="1:36" x14ac:dyDescent="0.2">
      <c r="A269" s="16" t="s">
        <v>480</v>
      </c>
      <c r="B269" s="16" t="s">
        <v>572</v>
      </c>
      <c r="C269" s="16">
        <v>3</v>
      </c>
      <c r="D269" s="16" t="s">
        <v>888</v>
      </c>
      <c r="E269" s="16">
        <v>2</v>
      </c>
      <c r="F269" s="14">
        <f t="shared" si="22"/>
        <v>0</v>
      </c>
      <c r="J269" s="34"/>
      <c r="Z269" s="34"/>
      <c r="AJ269" s="34"/>
    </row>
    <row r="270" spans="1:36" x14ac:dyDescent="0.2">
      <c r="A270" s="16" t="s">
        <v>480</v>
      </c>
      <c r="B270" s="16" t="s">
        <v>572</v>
      </c>
      <c r="C270" s="16">
        <v>3</v>
      </c>
      <c r="D270" s="16" t="s">
        <v>888</v>
      </c>
      <c r="E270" s="16">
        <v>3</v>
      </c>
      <c r="F270" s="14">
        <f t="shared" si="22"/>
        <v>0</v>
      </c>
      <c r="J270" s="34"/>
      <c r="Z270" s="34"/>
      <c r="AJ270" s="34"/>
    </row>
    <row r="271" spans="1:36" x14ac:dyDescent="0.2">
      <c r="A271" s="16" t="s">
        <v>480</v>
      </c>
      <c r="B271" s="16" t="s">
        <v>572</v>
      </c>
      <c r="C271" s="16">
        <v>3</v>
      </c>
      <c r="D271" s="16" t="s">
        <v>888</v>
      </c>
      <c r="E271" s="16">
        <v>4</v>
      </c>
      <c r="F271" s="14">
        <f t="shared" si="22"/>
        <v>0</v>
      </c>
      <c r="J271" s="34"/>
      <c r="Z271" s="34"/>
      <c r="AJ271" s="34"/>
    </row>
    <row r="272" spans="1:36" x14ac:dyDescent="0.2">
      <c r="A272" s="16" t="s">
        <v>480</v>
      </c>
      <c r="B272" s="16" t="s">
        <v>572</v>
      </c>
      <c r="C272" s="16">
        <v>3</v>
      </c>
      <c r="D272" s="16" t="s">
        <v>889</v>
      </c>
      <c r="E272" s="16">
        <v>5</v>
      </c>
      <c r="F272" s="14">
        <f t="shared" si="22"/>
        <v>0</v>
      </c>
      <c r="J272" s="34"/>
      <c r="Z272" s="34"/>
      <c r="AJ272" s="34"/>
    </row>
    <row r="273" spans="1:36" x14ac:dyDescent="0.2">
      <c r="A273" s="16"/>
      <c r="B273" s="16"/>
      <c r="C273" s="16"/>
      <c r="D273" s="16"/>
      <c r="E273" s="16"/>
      <c r="F273" s="14">
        <f t="shared" si="22"/>
        <v>0</v>
      </c>
      <c r="J273" s="34"/>
      <c r="Z273" s="34"/>
      <c r="AJ273" s="34"/>
    </row>
    <row r="274" spans="1:36" x14ac:dyDescent="0.2">
      <c r="A274" s="16" t="s">
        <v>480</v>
      </c>
      <c r="B274" s="16" t="s">
        <v>781</v>
      </c>
      <c r="C274" s="16">
        <v>0</v>
      </c>
      <c r="D274" s="16">
        <v>0</v>
      </c>
      <c r="E274" s="16"/>
      <c r="F274" s="14">
        <f t="shared" si="22"/>
        <v>0</v>
      </c>
      <c r="J274" s="34"/>
      <c r="Z274" s="34"/>
      <c r="AJ274" s="34"/>
    </row>
    <row r="275" spans="1:36" x14ac:dyDescent="0.2">
      <c r="A275" s="16" t="s">
        <v>480</v>
      </c>
      <c r="B275" s="16" t="s">
        <v>781</v>
      </c>
      <c r="C275" s="16">
        <v>3</v>
      </c>
      <c r="D275" s="16" t="s">
        <v>889</v>
      </c>
      <c r="E275" s="16">
        <v>1</v>
      </c>
      <c r="F275" s="14">
        <f t="shared" si="22"/>
        <v>0</v>
      </c>
      <c r="J275" s="34"/>
      <c r="Z275" s="34"/>
      <c r="AJ275" s="34"/>
    </row>
    <row r="276" spans="1:36" x14ac:dyDescent="0.2">
      <c r="A276" s="16" t="s">
        <v>480</v>
      </c>
      <c r="B276" s="16" t="s">
        <v>781</v>
      </c>
      <c r="C276" s="16">
        <v>3</v>
      </c>
      <c r="D276" s="16" t="s">
        <v>889</v>
      </c>
      <c r="E276" s="16">
        <v>2</v>
      </c>
      <c r="F276" s="14">
        <f t="shared" si="22"/>
        <v>0</v>
      </c>
      <c r="J276" s="34"/>
      <c r="Z276" s="34"/>
      <c r="AJ276" s="34"/>
    </row>
    <row r="277" spans="1:36" x14ac:dyDescent="0.2">
      <c r="A277" s="16" t="s">
        <v>480</v>
      </c>
      <c r="B277" s="16" t="s">
        <v>781</v>
      </c>
      <c r="C277" s="16">
        <v>3</v>
      </c>
      <c r="D277" s="16" t="s">
        <v>889</v>
      </c>
      <c r="E277" s="16">
        <v>3</v>
      </c>
      <c r="F277" s="14">
        <f t="shared" si="22"/>
        <v>0</v>
      </c>
      <c r="J277" s="34"/>
      <c r="Z277" s="34"/>
      <c r="AJ277" s="34"/>
    </row>
    <row r="278" spans="1:36" x14ac:dyDescent="0.2">
      <c r="A278" s="16" t="s">
        <v>480</v>
      </c>
      <c r="B278" s="16" t="s">
        <v>781</v>
      </c>
      <c r="C278" s="16">
        <v>3</v>
      </c>
      <c r="D278" s="16" t="s">
        <v>888</v>
      </c>
      <c r="E278" s="16">
        <v>4</v>
      </c>
      <c r="F278" s="14">
        <f t="shared" si="22"/>
        <v>0</v>
      </c>
      <c r="J278" s="34"/>
      <c r="Z278" s="34"/>
      <c r="AJ278" s="34"/>
    </row>
    <row r="279" spans="1:36" x14ac:dyDescent="0.2">
      <c r="A279" s="16" t="s">
        <v>480</v>
      </c>
      <c r="B279" s="16" t="s">
        <v>781</v>
      </c>
      <c r="C279" s="16">
        <v>3</v>
      </c>
      <c r="D279" s="16" t="s">
        <v>887</v>
      </c>
      <c r="E279" s="16">
        <v>5</v>
      </c>
      <c r="F279" s="14">
        <f t="shared" si="22"/>
        <v>0</v>
      </c>
      <c r="J279" s="34"/>
      <c r="Z279" s="34"/>
      <c r="AJ279" s="34"/>
    </row>
    <row r="280" spans="1:36" x14ac:dyDescent="0.2">
      <c r="A280" s="16" t="s">
        <v>480</v>
      </c>
      <c r="B280" s="16" t="s">
        <v>781</v>
      </c>
      <c r="C280" s="16">
        <v>3</v>
      </c>
      <c r="D280" s="16" t="s">
        <v>887</v>
      </c>
      <c r="E280" s="16">
        <v>6</v>
      </c>
      <c r="F280" s="14">
        <f t="shared" si="22"/>
        <v>0</v>
      </c>
      <c r="J280" s="34"/>
      <c r="Z280" s="34"/>
      <c r="AJ280" s="34"/>
    </row>
    <row r="281" spans="1:36" x14ac:dyDescent="0.2">
      <c r="A281" s="16" t="s">
        <v>480</v>
      </c>
      <c r="B281" s="16" t="s">
        <v>781</v>
      </c>
      <c r="C281" s="16">
        <v>3</v>
      </c>
      <c r="D281" s="21" t="s">
        <v>888</v>
      </c>
      <c r="E281" s="16">
        <v>7</v>
      </c>
      <c r="F281" s="14">
        <f t="shared" si="22"/>
        <v>0</v>
      </c>
      <c r="J281" s="34"/>
      <c r="Z281" s="34"/>
      <c r="AJ281" s="34"/>
    </row>
    <row r="282" spans="1:36" x14ac:dyDescent="0.2">
      <c r="A282" s="16" t="s">
        <v>480</v>
      </c>
      <c r="B282" s="16" t="s">
        <v>781</v>
      </c>
      <c r="C282" s="16">
        <v>3</v>
      </c>
      <c r="D282" s="21" t="s">
        <v>888</v>
      </c>
      <c r="E282" s="16">
        <v>8</v>
      </c>
      <c r="F282" s="14">
        <f t="shared" si="22"/>
        <v>0</v>
      </c>
      <c r="J282" s="34"/>
      <c r="Z282" s="34"/>
      <c r="AJ282" s="34"/>
    </row>
    <row r="283" spans="1:36" x14ac:dyDescent="0.2">
      <c r="A283" s="16"/>
      <c r="B283" s="16"/>
      <c r="C283" s="16"/>
      <c r="D283" s="21"/>
      <c r="E283" s="16"/>
      <c r="F283" s="14">
        <f t="shared" si="22"/>
        <v>0</v>
      </c>
      <c r="J283" s="34"/>
      <c r="Z283" s="34"/>
      <c r="AJ283" s="34"/>
    </row>
    <row r="284" spans="1:36" x14ac:dyDescent="0.2">
      <c r="A284" s="16" t="s">
        <v>480</v>
      </c>
      <c r="B284" s="16" t="s">
        <v>564</v>
      </c>
      <c r="C284" s="16">
        <v>0</v>
      </c>
      <c r="D284" s="21">
        <v>0</v>
      </c>
      <c r="E284" s="16"/>
      <c r="F284" s="14">
        <f t="shared" si="22"/>
        <v>0</v>
      </c>
      <c r="J284" s="34"/>
      <c r="Z284" s="34"/>
      <c r="AJ284" s="34"/>
    </row>
    <row r="285" spans="1:36" x14ac:dyDescent="0.2">
      <c r="A285" s="16" t="s">
        <v>480</v>
      </c>
      <c r="B285" s="16" t="s">
        <v>564</v>
      </c>
      <c r="C285" s="16">
        <v>3</v>
      </c>
      <c r="D285" s="16" t="s">
        <v>888</v>
      </c>
      <c r="E285" s="16">
        <v>1</v>
      </c>
      <c r="F285" s="14">
        <f t="shared" si="22"/>
        <v>0</v>
      </c>
      <c r="J285" s="34"/>
      <c r="Z285" s="34"/>
      <c r="AJ285" s="34"/>
    </row>
    <row r="286" spans="1:36" x14ac:dyDescent="0.2">
      <c r="A286" s="16" t="s">
        <v>480</v>
      </c>
      <c r="B286" s="16" t="s">
        <v>564</v>
      </c>
      <c r="C286" s="16">
        <v>3</v>
      </c>
      <c r="D286" s="16" t="s">
        <v>888</v>
      </c>
      <c r="E286" s="16">
        <v>2</v>
      </c>
      <c r="F286" s="14">
        <f t="shared" si="22"/>
        <v>0</v>
      </c>
      <c r="J286" s="34"/>
      <c r="Z286" s="34"/>
      <c r="AJ286" s="34"/>
    </row>
    <row r="287" spans="1:36" x14ac:dyDescent="0.2">
      <c r="A287" s="16" t="s">
        <v>480</v>
      </c>
      <c r="B287" s="16" t="s">
        <v>564</v>
      </c>
      <c r="C287" s="16">
        <v>3</v>
      </c>
      <c r="D287" s="16" t="s">
        <v>889</v>
      </c>
      <c r="E287" s="16">
        <v>3</v>
      </c>
      <c r="F287" s="14">
        <f t="shared" si="22"/>
        <v>0</v>
      </c>
      <c r="J287" s="34"/>
      <c r="Z287" s="34"/>
      <c r="AJ287" s="34"/>
    </row>
    <row r="288" spans="1:36" x14ac:dyDescent="0.2">
      <c r="A288" s="16" t="s">
        <v>480</v>
      </c>
      <c r="B288" s="16" t="s">
        <v>564</v>
      </c>
      <c r="C288" s="16">
        <v>3</v>
      </c>
      <c r="D288" s="16" t="s">
        <v>888</v>
      </c>
      <c r="E288" s="16">
        <v>4</v>
      </c>
      <c r="F288" s="14">
        <f t="shared" si="22"/>
        <v>0</v>
      </c>
      <c r="J288" s="34"/>
      <c r="Z288" s="34"/>
      <c r="AJ288" s="34"/>
    </row>
    <row r="289" spans="1:36" x14ac:dyDescent="0.2">
      <c r="A289" s="16" t="s">
        <v>480</v>
      </c>
      <c r="B289" s="16" t="s">
        <v>564</v>
      </c>
      <c r="C289" s="16">
        <v>3</v>
      </c>
      <c r="D289" s="16" t="s">
        <v>888</v>
      </c>
      <c r="E289" s="16">
        <v>5</v>
      </c>
      <c r="F289" s="14">
        <f t="shared" si="22"/>
        <v>0</v>
      </c>
      <c r="J289" s="34"/>
      <c r="Z289" s="34"/>
      <c r="AJ289" s="34"/>
    </row>
    <row r="290" spans="1:36" x14ac:dyDescent="0.2">
      <c r="A290" s="16" t="s">
        <v>480</v>
      </c>
      <c r="B290" s="16" t="s">
        <v>564</v>
      </c>
      <c r="C290" s="16">
        <v>3</v>
      </c>
      <c r="D290" s="16" t="s">
        <v>889</v>
      </c>
      <c r="E290" s="16">
        <v>6</v>
      </c>
      <c r="F290" s="14">
        <f t="shared" si="22"/>
        <v>0</v>
      </c>
      <c r="J290" s="34"/>
      <c r="Z290" s="34"/>
      <c r="AJ290" s="34"/>
    </row>
    <row r="291" spans="1:36" x14ac:dyDescent="0.2">
      <c r="A291" s="16" t="s">
        <v>480</v>
      </c>
      <c r="B291" s="16" t="s">
        <v>564</v>
      </c>
      <c r="C291" s="16">
        <v>3</v>
      </c>
      <c r="D291" s="21" t="s">
        <v>887</v>
      </c>
      <c r="E291" s="16">
        <v>7</v>
      </c>
      <c r="F291" s="14">
        <f t="shared" si="22"/>
        <v>0</v>
      </c>
      <c r="J291" s="34"/>
      <c r="Z291" s="34"/>
      <c r="AJ291" s="34"/>
    </row>
    <row r="292" spans="1:36" x14ac:dyDescent="0.2">
      <c r="A292" s="16" t="s">
        <v>480</v>
      </c>
      <c r="B292" s="16" t="s">
        <v>564</v>
      </c>
      <c r="C292" s="16">
        <v>3</v>
      </c>
      <c r="D292" s="21" t="s">
        <v>888</v>
      </c>
      <c r="E292" s="16">
        <v>8</v>
      </c>
      <c r="F292" s="14">
        <f t="shared" si="22"/>
        <v>0</v>
      </c>
      <c r="J292" s="34"/>
      <c r="Z292" s="34"/>
      <c r="AJ292" s="34"/>
    </row>
    <row r="293" spans="1:36" x14ac:dyDescent="0.2">
      <c r="A293" s="16"/>
      <c r="B293" s="16"/>
      <c r="C293" s="16"/>
      <c r="D293" s="21"/>
      <c r="E293" s="16"/>
      <c r="F293" s="14">
        <f t="shared" si="22"/>
        <v>0</v>
      </c>
      <c r="J293" s="34"/>
      <c r="Z293" s="34"/>
      <c r="AJ293" s="34"/>
    </row>
    <row r="294" spans="1:36" x14ac:dyDescent="0.2">
      <c r="A294" s="16" t="s">
        <v>480</v>
      </c>
      <c r="B294" s="16" t="s">
        <v>69</v>
      </c>
      <c r="C294" s="16">
        <v>0</v>
      </c>
      <c r="D294" s="21">
        <v>0</v>
      </c>
      <c r="E294" s="16"/>
      <c r="F294" s="14">
        <f t="shared" si="22"/>
        <v>0</v>
      </c>
      <c r="J294" s="34"/>
      <c r="Z294" s="34"/>
      <c r="AJ294" s="34"/>
    </row>
    <row r="295" spans="1:36" x14ac:dyDescent="0.2">
      <c r="A295" s="16" t="s">
        <v>480</v>
      </c>
      <c r="B295" s="16" t="s">
        <v>69</v>
      </c>
      <c r="C295" s="16">
        <v>3</v>
      </c>
      <c r="D295" s="16" t="s">
        <v>887</v>
      </c>
      <c r="E295" s="16">
        <v>1</v>
      </c>
      <c r="F295" s="14">
        <f t="shared" si="22"/>
        <v>0</v>
      </c>
      <c r="J295" s="34"/>
      <c r="Z295" s="34"/>
      <c r="AJ295" s="34"/>
    </row>
    <row r="296" spans="1:36" x14ac:dyDescent="0.2">
      <c r="A296" s="16" t="s">
        <v>480</v>
      </c>
      <c r="B296" s="16" t="s">
        <v>69</v>
      </c>
      <c r="C296" s="16">
        <v>3</v>
      </c>
      <c r="D296" s="16" t="s">
        <v>889</v>
      </c>
      <c r="E296" s="16">
        <v>2</v>
      </c>
      <c r="F296" s="14">
        <f t="shared" si="22"/>
        <v>0</v>
      </c>
      <c r="J296" s="34"/>
      <c r="Z296" s="34"/>
      <c r="AJ296" s="34"/>
    </row>
    <row r="297" spans="1:36" x14ac:dyDescent="0.2">
      <c r="A297" s="16" t="s">
        <v>480</v>
      </c>
      <c r="B297" s="16" t="s">
        <v>69</v>
      </c>
      <c r="C297" s="16">
        <v>3</v>
      </c>
      <c r="D297" s="16" t="s">
        <v>889</v>
      </c>
      <c r="E297" s="16">
        <v>3</v>
      </c>
      <c r="F297" s="14">
        <f t="shared" si="22"/>
        <v>0</v>
      </c>
      <c r="J297" s="34"/>
      <c r="Z297" s="34"/>
      <c r="AJ297" s="34"/>
    </row>
    <row r="298" spans="1:36" x14ac:dyDescent="0.2">
      <c r="A298" s="16" t="s">
        <v>480</v>
      </c>
      <c r="B298" s="16" t="s">
        <v>69</v>
      </c>
      <c r="C298" s="16">
        <v>3</v>
      </c>
      <c r="D298" s="16" t="s">
        <v>889</v>
      </c>
      <c r="E298" s="16">
        <v>4</v>
      </c>
      <c r="F298" s="14">
        <f t="shared" si="22"/>
        <v>0</v>
      </c>
      <c r="J298" s="34"/>
      <c r="Z298" s="34"/>
      <c r="AJ298" s="34"/>
    </row>
    <row r="299" spans="1:36" x14ac:dyDescent="0.2">
      <c r="A299" s="16" t="s">
        <v>480</v>
      </c>
      <c r="B299" s="16" t="s">
        <v>69</v>
      </c>
      <c r="C299" s="16">
        <v>3</v>
      </c>
      <c r="D299" s="21" t="s">
        <v>889</v>
      </c>
      <c r="E299" s="16">
        <v>5</v>
      </c>
      <c r="F299" s="14">
        <f t="shared" si="22"/>
        <v>0</v>
      </c>
      <c r="J299" s="34"/>
      <c r="Z299" s="34"/>
      <c r="AJ299" s="34"/>
    </row>
    <row r="300" spans="1:36" x14ac:dyDescent="0.2">
      <c r="A300" s="16" t="s">
        <v>480</v>
      </c>
      <c r="B300" s="16" t="s">
        <v>69</v>
      </c>
      <c r="C300" s="16">
        <v>3</v>
      </c>
      <c r="D300" s="16" t="s">
        <v>887</v>
      </c>
      <c r="E300" s="16">
        <v>6</v>
      </c>
      <c r="F300" s="14">
        <f t="shared" si="22"/>
        <v>0</v>
      </c>
      <c r="J300" s="34"/>
      <c r="Z300" s="34"/>
      <c r="AJ300" s="34"/>
    </row>
    <row r="301" spans="1:36" x14ac:dyDescent="0.2">
      <c r="A301" s="16"/>
      <c r="B301" s="16"/>
      <c r="C301" s="16"/>
      <c r="D301" s="21"/>
      <c r="E301" s="16"/>
      <c r="F301" s="14">
        <f t="shared" si="22"/>
        <v>0</v>
      </c>
      <c r="J301" s="34"/>
      <c r="Z301" s="34"/>
      <c r="AJ301" s="34"/>
    </row>
    <row r="302" spans="1:36" x14ac:dyDescent="0.2">
      <c r="A302" s="16" t="s">
        <v>476</v>
      </c>
      <c r="B302" s="16" t="s">
        <v>653</v>
      </c>
      <c r="C302" s="16">
        <v>4</v>
      </c>
      <c r="D302" s="21">
        <v>0</v>
      </c>
      <c r="E302" s="16"/>
      <c r="F302" s="14">
        <f t="shared" si="22"/>
        <v>0</v>
      </c>
      <c r="J302" s="34"/>
      <c r="Z302" s="34"/>
      <c r="AJ302" s="34"/>
    </row>
    <row r="303" spans="1:36" x14ac:dyDescent="0.2">
      <c r="A303" s="16" t="s">
        <v>476</v>
      </c>
      <c r="B303" s="16" t="s">
        <v>653</v>
      </c>
      <c r="C303" s="16">
        <v>1</v>
      </c>
      <c r="D303" s="16" t="s">
        <v>887</v>
      </c>
      <c r="E303" s="16">
        <v>1</v>
      </c>
      <c r="F303" s="14">
        <f t="shared" si="22"/>
        <v>0</v>
      </c>
      <c r="J303" s="34"/>
      <c r="Z303" s="34"/>
      <c r="AJ303" s="34"/>
    </row>
    <row r="304" spans="1:36" x14ac:dyDescent="0.2">
      <c r="A304" s="16" t="s">
        <v>476</v>
      </c>
      <c r="B304" s="16" t="s">
        <v>653</v>
      </c>
      <c r="C304" s="16">
        <v>1</v>
      </c>
      <c r="D304" s="16" t="s">
        <v>887</v>
      </c>
      <c r="E304" s="16">
        <v>2</v>
      </c>
      <c r="F304" s="14">
        <f t="shared" si="22"/>
        <v>0</v>
      </c>
      <c r="J304" s="34"/>
      <c r="Z304" s="34"/>
      <c r="AJ304" s="34"/>
    </row>
    <row r="305" spans="1:36" x14ac:dyDescent="0.2">
      <c r="A305" s="16" t="s">
        <v>476</v>
      </c>
      <c r="B305" s="16" t="s">
        <v>653</v>
      </c>
      <c r="C305" s="16">
        <v>1</v>
      </c>
      <c r="D305" s="16" t="s">
        <v>889</v>
      </c>
      <c r="E305" s="16">
        <v>3</v>
      </c>
      <c r="F305" s="14">
        <f t="shared" si="22"/>
        <v>0</v>
      </c>
      <c r="J305" s="34"/>
      <c r="Z305" s="34"/>
      <c r="AJ305" s="34"/>
    </row>
    <row r="306" spans="1:36" x14ac:dyDescent="0.2">
      <c r="A306" s="16" t="s">
        <v>476</v>
      </c>
      <c r="B306" s="16" t="s">
        <v>653</v>
      </c>
      <c r="C306" s="16">
        <v>1</v>
      </c>
      <c r="D306" s="16" t="s">
        <v>889</v>
      </c>
      <c r="E306" s="16">
        <v>4</v>
      </c>
      <c r="F306" s="14">
        <f t="shared" ref="F306:F369" si="23" xml:space="preserve"> COUNTA(G306:AK306)</f>
        <v>0</v>
      </c>
      <c r="J306" s="34"/>
      <c r="Z306" s="34"/>
      <c r="AJ306" s="34"/>
    </row>
    <row r="307" spans="1:36" x14ac:dyDescent="0.2">
      <c r="A307" s="16" t="s">
        <v>476</v>
      </c>
      <c r="B307" s="16" t="s">
        <v>653</v>
      </c>
      <c r="C307" s="16">
        <v>1</v>
      </c>
      <c r="D307" s="16" t="s">
        <v>888</v>
      </c>
      <c r="E307" s="16">
        <v>5</v>
      </c>
      <c r="F307" s="14">
        <f t="shared" si="23"/>
        <v>0</v>
      </c>
      <c r="J307" s="34"/>
      <c r="Z307" s="34"/>
      <c r="AJ307" s="34"/>
    </row>
    <row r="308" spans="1:36" x14ac:dyDescent="0.2">
      <c r="A308" s="16"/>
      <c r="B308" s="16"/>
      <c r="C308" s="16"/>
      <c r="D308" s="16"/>
      <c r="E308" s="16"/>
      <c r="F308" s="14">
        <f t="shared" si="23"/>
        <v>0</v>
      </c>
      <c r="J308" s="34"/>
      <c r="Z308" s="34"/>
      <c r="AJ308" s="34"/>
    </row>
    <row r="309" spans="1:36" x14ac:dyDescent="0.2">
      <c r="A309" s="16" t="s">
        <v>476</v>
      </c>
      <c r="B309" s="16" t="s">
        <v>730</v>
      </c>
      <c r="C309" s="16">
        <v>0</v>
      </c>
      <c r="D309" s="16">
        <v>4</v>
      </c>
      <c r="E309" s="16"/>
      <c r="F309" s="14">
        <f t="shared" si="23"/>
        <v>0</v>
      </c>
      <c r="J309" s="34"/>
      <c r="Z309" s="34"/>
      <c r="AJ309" s="34"/>
    </row>
    <row r="310" spans="1:36" x14ac:dyDescent="0.2">
      <c r="A310" s="16" t="s">
        <v>476</v>
      </c>
      <c r="B310" s="16" t="s">
        <v>730</v>
      </c>
      <c r="C310" s="16">
        <v>2</v>
      </c>
      <c r="D310" s="16" t="s">
        <v>888</v>
      </c>
      <c r="E310" s="16">
        <v>1</v>
      </c>
      <c r="F310" s="14">
        <f t="shared" si="23"/>
        <v>0</v>
      </c>
      <c r="J310" s="34"/>
      <c r="Z310" s="34"/>
      <c r="AJ310" s="34"/>
    </row>
    <row r="311" spans="1:36" x14ac:dyDescent="0.2">
      <c r="A311" s="16" t="s">
        <v>476</v>
      </c>
      <c r="B311" s="16" t="s">
        <v>730</v>
      </c>
      <c r="C311" s="16">
        <v>2</v>
      </c>
      <c r="D311" s="16" t="s">
        <v>888</v>
      </c>
      <c r="E311" s="16">
        <v>2</v>
      </c>
      <c r="F311" s="14">
        <f t="shared" si="23"/>
        <v>0</v>
      </c>
      <c r="J311" s="34"/>
      <c r="Z311" s="34"/>
      <c r="AJ311" s="34"/>
    </row>
    <row r="312" spans="1:36" x14ac:dyDescent="0.2">
      <c r="A312" s="16" t="s">
        <v>476</v>
      </c>
      <c r="B312" s="16" t="s">
        <v>730</v>
      </c>
      <c r="C312" s="16">
        <v>2</v>
      </c>
      <c r="D312" s="16" t="s">
        <v>889</v>
      </c>
      <c r="E312" s="16">
        <v>3</v>
      </c>
      <c r="F312" s="14">
        <f t="shared" si="23"/>
        <v>0</v>
      </c>
      <c r="J312" s="34"/>
      <c r="Z312" s="34"/>
      <c r="AJ312" s="34"/>
    </row>
    <row r="313" spans="1:36" x14ac:dyDescent="0.2">
      <c r="A313" s="16"/>
      <c r="B313" s="16"/>
      <c r="C313" s="16"/>
      <c r="D313" s="16"/>
      <c r="E313" s="16"/>
      <c r="F313" s="14">
        <f t="shared" si="23"/>
        <v>0</v>
      </c>
      <c r="J313" s="34"/>
      <c r="Z313" s="34"/>
      <c r="AJ313" s="34"/>
    </row>
    <row r="314" spans="1:36" x14ac:dyDescent="0.2">
      <c r="A314" s="16" t="s">
        <v>476</v>
      </c>
      <c r="B314" s="16" t="s">
        <v>350</v>
      </c>
      <c r="C314" s="16">
        <v>0</v>
      </c>
      <c r="D314" s="16">
        <v>0</v>
      </c>
      <c r="E314" s="16"/>
      <c r="F314" s="14">
        <f t="shared" si="23"/>
        <v>0</v>
      </c>
      <c r="J314" s="34"/>
      <c r="Z314" s="34"/>
      <c r="AJ314" s="34"/>
    </row>
    <row r="315" spans="1:36" x14ac:dyDescent="0.2">
      <c r="A315" s="16" t="s">
        <v>476</v>
      </c>
      <c r="B315" s="16" t="s">
        <v>350</v>
      </c>
      <c r="C315" s="16">
        <v>3</v>
      </c>
      <c r="D315" s="16" t="s">
        <v>887</v>
      </c>
      <c r="E315" s="16">
        <v>1</v>
      </c>
      <c r="F315" s="14">
        <f t="shared" si="23"/>
        <v>1</v>
      </c>
      <c r="J315" s="34"/>
      <c r="Z315" s="34"/>
      <c r="AG315" s="14" t="s">
        <v>1252</v>
      </c>
      <c r="AJ315" s="34"/>
    </row>
    <row r="316" spans="1:36" x14ac:dyDescent="0.2">
      <c r="A316" s="16" t="s">
        <v>476</v>
      </c>
      <c r="B316" s="16" t="s">
        <v>350</v>
      </c>
      <c r="C316" s="16">
        <v>3</v>
      </c>
      <c r="D316" s="16" t="s">
        <v>888</v>
      </c>
      <c r="E316" s="16">
        <v>2</v>
      </c>
      <c r="F316" s="14">
        <f t="shared" si="23"/>
        <v>1</v>
      </c>
      <c r="J316" s="34"/>
      <c r="Z316" s="34"/>
      <c r="AG316" s="14" t="s">
        <v>1252</v>
      </c>
      <c r="AJ316" s="34"/>
    </row>
    <row r="317" spans="1:36" x14ac:dyDescent="0.2">
      <c r="A317" s="16" t="s">
        <v>476</v>
      </c>
      <c r="B317" s="16" t="s">
        <v>350</v>
      </c>
      <c r="C317" s="16">
        <v>3</v>
      </c>
      <c r="D317" s="16" t="s">
        <v>888</v>
      </c>
      <c r="E317" s="16">
        <v>3</v>
      </c>
      <c r="F317" s="14">
        <f t="shared" si="23"/>
        <v>0</v>
      </c>
      <c r="J317" s="34"/>
      <c r="Z317" s="34"/>
      <c r="AJ317" s="34"/>
    </row>
    <row r="318" spans="1:36" x14ac:dyDescent="0.2">
      <c r="A318" s="16" t="s">
        <v>476</v>
      </c>
      <c r="B318" s="16" t="s">
        <v>350</v>
      </c>
      <c r="C318" s="16">
        <v>3</v>
      </c>
      <c r="D318" s="16" t="s">
        <v>889</v>
      </c>
      <c r="E318" s="16">
        <v>4</v>
      </c>
      <c r="F318" s="14">
        <f t="shared" si="23"/>
        <v>0</v>
      </c>
      <c r="J318" s="34"/>
      <c r="Z318" s="34"/>
      <c r="AJ318" s="34"/>
    </row>
    <row r="319" spans="1:36" x14ac:dyDescent="0.2">
      <c r="A319" s="16"/>
      <c r="B319" s="16"/>
      <c r="C319" s="16"/>
      <c r="D319" s="16"/>
      <c r="E319" s="16"/>
      <c r="F319" s="14">
        <f t="shared" si="23"/>
        <v>0</v>
      </c>
      <c r="J319" s="34"/>
      <c r="Z319" s="34"/>
      <c r="AJ319" s="34"/>
    </row>
    <row r="320" spans="1:36" x14ac:dyDescent="0.2">
      <c r="A320" s="16" t="s">
        <v>476</v>
      </c>
      <c r="B320" s="16" t="s">
        <v>105</v>
      </c>
      <c r="C320" s="16">
        <v>0</v>
      </c>
      <c r="D320" s="16">
        <v>0</v>
      </c>
      <c r="E320" s="16"/>
      <c r="F320" s="14">
        <f t="shared" si="23"/>
        <v>0</v>
      </c>
      <c r="J320" s="34"/>
      <c r="Z320" s="34"/>
      <c r="AJ320" s="34"/>
    </row>
    <row r="321" spans="1:36" x14ac:dyDescent="0.2">
      <c r="A321" s="16" t="s">
        <v>476</v>
      </c>
      <c r="B321" s="16" t="s">
        <v>105</v>
      </c>
      <c r="C321" s="16">
        <v>3</v>
      </c>
      <c r="D321" s="16" t="s">
        <v>887</v>
      </c>
      <c r="E321" s="16">
        <v>1</v>
      </c>
      <c r="F321" s="14">
        <f t="shared" si="23"/>
        <v>0</v>
      </c>
      <c r="J321" s="34"/>
      <c r="Z321" s="34"/>
      <c r="AJ321" s="34"/>
    </row>
    <row r="322" spans="1:36" x14ac:dyDescent="0.2">
      <c r="A322" s="16" t="s">
        <v>476</v>
      </c>
      <c r="B322" s="16" t="s">
        <v>105</v>
      </c>
      <c r="C322" s="16">
        <v>3</v>
      </c>
      <c r="D322" s="16" t="s">
        <v>888</v>
      </c>
      <c r="E322" s="16">
        <v>2</v>
      </c>
      <c r="F322" s="14">
        <f t="shared" si="23"/>
        <v>0</v>
      </c>
      <c r="J322" s="34"/>
      <c r="Z322" s="34"/>
      <c r="AJ322" s="34"/>
    </row>
    <row r="323" spans="1:36" x14ac:dyDescent="0.2">
      <c r="A323" s="16" t="s">
        <v>476</v>
      </c>
      <c r="B323" s="16" t="s">
        <v>105</v>
      </c>
      <c r="C323" s="16">
        <v>3</v>
      </c>
      <c r="D323" s="16" t="s">
        <v>889</v>
      </c>
      <c r="E323" s="16">
        <v>3</v>
      </c>
      <c r="F323" s="14">
        <f t="shared" si="23"/>
        <v>0</v>
      </c>
      <c r="J323" s="34"/>
      <c r="Z323" s="34"/>
      <c r="AJ323" s="34"/>
    </row>
    <row r="324" spans="1:36" x14ac:dyDescent="0.2">
      <c r="A324" s="16" t="s">
        <v>476</v>
      </c>
      <c r="B324" s="16" t="s">
        <v>105</v>
      </c>
      <c r="C324" s="16">
        <v>3</v>
      </c>
      <c r="D324" s="16" t="s">
        <v>889</v>
      </c>
      <c r="E324" s="16">
        <v>4</v>
      </c>
      <c r="F324" s="14">
        <f t="shared" si="23"/>
        <v>0</v>
      </c>
      <c r="J324" s="34"/>
      <c r="Z324" s="34"/>
      <c r="AJ324" s="34"/>
    </row>
    <row r="325" spans="1:36" x14ac:dyDescent="0.2">
      <c r="A325" s="16" t="s">
        <v>476</v>
      </c>
      <c r="B325" s="16" t="s">
        <v>105</v>
      </c>
      <c r="C325" s="16">
        <v>3</v>
      </c>
      <c r="D325" s="16" t="s">
        <v>889</v>
      </c>
      <c r="E325" s="16">
        <v>5</v>
      </c>
      <c r="F325" s="14">
        <f t="shared" si="23"/>
        <v>0</v>
      </c>
      <c r="J325" s="34"/>
      <c r="Z325" s="34"/>
      <c r="AJ325" s="34"/>
    </row>
    <row r="326" spans="1:36" x14ac:dyDescent="0.2">
      <c r="A326" s="16"/>
      <c r="B326" s="16"/>
      <c r="C326" s="16"/>
      <c r="D326" s="16"/>
      <c r="E326" s="16"/>
      <c r="F326" s="14">
        <f t="shared" si="23"/>
        <v>0</v>
      </c>
      <c r="J326" s="34"/>
      <c r="Z326" s="34"/>
      <c r="AJ326" s="34"/>
    </row>
    <row r="327" spans="1:36" x14ac:dyDescent="0.2">
      <c r="A327" s="16" t="s">
        <v>476</v>
      </c>
      <c r="B327" s="16" t="s">
        <v>527</v>
      </c>
      <c r="C327" s="16">
        <v>0</v>
      </c>
      <c r="D327" s="16">
        <v>0</v>
      </c>
      <c r="E327" s="16"/>
      <c r="F327" s="14">
        <f t="shared" si="23"/>
        <v>0</v>
      </c>
      <c r="J327" s="34"/>
      <c r="Z327" s="34"/>
      <c r="AJ327" s="34"/>
    </row>
    <row r="328" spans="1:36" x14ac:dyDescent="0.2">
      <c r="A328" s="16" t="s">
        <v>476</v>
      </c>
      <c r="B328" s="16" t="s">
        <v>527</v>
      </c>
      <c r="C328" s="16">
        <v>3</v>
      </c>
      <c r="D328" s="16" t="s">
        <v>887</v>
      </c>
      <c r="E328" s="16">
        <v>1</v>
      </c>
      <c r="F328" s="14">
        <f t="shared" si="23"/>
        <v>0</v>
      </c>
      <c r="J328" s="34"/>
      <c r="Z328" s="34"/>
      <c r="AJ328" s="34"/>
    </row>
    <row r="329" spans="1:36" x14ac:dyDescent="0.2">
      <c r="A329" s="16" t="s">
        <v>476</v>
      </c>
      <c r="B329" s="16" t="s">
        <v>527</v>
      </c>
      <c r="C329" s="16">
        <v>3</v>
      </c>
      <c r="D329" s="16" t="s">
        <v>888</v>
      </c>
      <c r="E329" s="16">
        <v>2</v>
      </c>
      <c r="F329" s="14">
        <f t="shared" si="23"/>
        <v>0</v>
      </c>
      <c r="J329" s="34"/>
      <c r="Z329" s="34"/>
      <c r="AJ329" s="34"/>
    </row>
    <row r="330" spans="1:36" x14ac:dyDescent="0.2">
      <c r="A330" s="16" t="s">
        <v>476</v>
      </c>
      <c r="B330" s="16" t="s">
        <v>527</v>
      </c>
      <c r="C330" s="16">
        <v>3</v>
      </c>
      <c r="D330" s="16" t="s">
        <v>889</v>
      </c>
      <c r="E330" s="16">
        <v>3</v>
      </c>
      <c r="F330" s="14">
        <f t="shared" si="23"/>
        <v>0</v>
      </c>
      <c r="J330" s="34"/>
      <c r="Z330" s="34"/>
      <c r="AJ330" s="34"/>
    </row>
    <row r="331" spans="1:36" x14ac:dyDescent="0.2">
      <c r="A331" s="16"/>
      <c r="B331" s="16"/>
      <c r="C331" s="16"/>
      <c r="D331" s="16"/>
      <c r="E331" s="16"/>
      <c r="F331" s="14">
        <f t="shared" si="23"/>
        <v>0</v>
      </c>
      <c r="J331" s="34"/>
      <c r="Z331" s="34"/>
      <c r="AJ331" s="34"/>
    </row>
    <row r="332" spans="1:36" x14ac:dyDescent="0.2">
      <c r="A332" s="16" t="s">
        <v>476</v>
      </c>
      <c r="B332" s="16" t="s">
        <v>522</v>
      </c>
      <c r="C332" s="16">
        <v>0</v>
      </c>
      <c r="D332" s="16">
        <v>0</v>
      </c>
      <c r="E332" s="16"/>
      <c r="F332" s="14">
        <f t="shared" si="23"/>
        <v>0</v>
      </c>
      <c r="J332" s="34"/>
      <c r="Z332" s="34"/>
      <c r="AJ332" s="34"/>
    </row>
    <row r="333" spans="1:36" x14ac:dyDescent="0.2">
      <c r="A333" s="16" t="s">
        <v>476</v>
      </c>
      <c r="B333" s="16" t="s">
        <v>522</v>
      </c>
      <c r="C333" s="16">
        <v>3</v>
      </c>
      <c r="D333" s="16" t="s">
        <v>887</v>
      </c>
      <c r="E333" s="16">
        <v>1</v>
      </c>
      <c r="F333" s="14">
        <f t="shared" si="23"/>
        <v>0</v>
      </c>
      <c r="J333" s="34"/>
      <c r="Z333" s="34"/>
      <c r="AJ333" s="34"/>
    </row>
    <row r="334" spans="1:36" x14ac:dyDescent="0.2">
      <c r="A334" s="16" t="s">
        <v>476</v>
      </c>
      <c r="B334" s="16" t="s">
        <v>522</v>
      </c>
      <c r="C334" s="16">
        <v>3</v>
      </c>
      <c r="D334" s="16" t="s">
        <v>888</v>
      </c>
      <c r="E334" s="16">
        <v>2</v>
      </c>
      <c r="F334" s="14">
        <f t="shared" si="23"/>
        <v>0</v>
      </c>
      <c r="J334" s="34"/>
      <c r="Z334" s="34"/>
      <c r="AJ334" s="34"/>
    </row>
    <row r="335" spans="1:36" x14ac:dyDescent="0.2">
      <c r="A335" s="16" t="s">
        <v>476</v>
      </c>
      <c r="B335" s="16" t="s">
        <v>522</v>
      </c>
      <c r="C335" s="16">
        <v>3</v>
      </c>
      <c r="D335" s="16" t="s">
        <v>889</v>
      </c>
      <c r="E335" s="16">
        <v>3</v>
      </c>
      <c r="F335" s="14">
        <f t="shared" si="23"/>
        <v>0</v>
      </c>
      <c r="J335" s="34"/>
      <c r="Z335" s="34"/>
      <c r="AJ335" s="34"/>
    </row>
    <row r="336" spans="1:36" x14ac:dyDescent="0.2">
      <c r="A336" s="16" t="s">
        <v>476</v>
      </c>
      <c r="B336" s="16" t="s">
        <v>522</v>
      </c>
      <c r="C336" s="16">
        <v>3</v>
      </c>
      <c r="D336" s="16" t="s">
        <v>889</v>
      </c>
      <c r="E336" s="16">
        <v>4</v>
      </c>
      <c r="F336" s="14">
        <f t="shared" si="23"/>
        <v>0</v>
      </c>
      <c r="J336" s="34"/>
      <c r="Z336" s="34"/>
      <c r="AJ336" s="34"/>
    </row>
    <row r="337" spans="1:36" x14ac:dyDescent="0.2">
      <c r="A337" s="16"/>
      <c r="B337" s="16"/>
      <c r="C337" s="16"/>
      <c r="D337" s="16"/>
      <c r="E337" s="16"/>
      <c r="F337" s="14">
        <f t="shared" si="23"/>
        <v>0</v>
      </c>
      <c r="J337" s="34"/>
      <c r="Z337" s="34"/>
      <c r="AJ337" s="34"/>
    </row>
    <row r="338" spans="1:36" x14ac:dyDescent="0.2">
      <c r="A338" s="16" t="s">
        <v>476</v>
      </c>
      <c r="B338" s="16" t="s">
        <v>764</v>
      </c>
      <c r="C338" s="16">
        <v>0</v>
      </c>
      <c r="D338" s="16">
        <v>0</v>
      </c>
      <c r="E338" s="16"/>
      <c r="F338" s="14">
        <f t="shared" si="23"/>
        <v>0</v>
      </c>
      <c r="J338" s="34"/>
      <c r="Z338" s="34"/>
      <c r="AJ338" s="34"/>
    </row>
    <row r="339" spans="1:36" x14ac:dyDescent="0.2">
      <c r="A339" s="16" t="s">
        <v>476</v>
      </c>
      <c r="B339" s="16" t="s">
        <v>764</v>
      </c>
      <c r="C339" s="16">
        <v>3</v>
      </c>
      <c r="D339" s="16" t="s">
        <v>887</v>
      </c>
      <c r="E339" s="16">
        <v>1</v>
      </c>
      <c r="F339" s="14">
        <f t="shared" si="23"/>
        <v>0</v>
      </c>
      <c r="J339" s="34"/>
      <c r="Z339" s="34"/>
      <c r="AJ339" s="34"/>
    </row>
    <row r="340" spans="1:36" x14ac:dyDescent="0.2">
      <c r="A340" s="16" t="s">
        <v>476</v>
      </c>
      <c r="B340" s="16" t="s">
        <v>764</v>
      </c>
      <c r="C340" s="16">
        <v>3</v>
      </c>
      <c r="D340" s="16" t="s">
        <v>888</v>
      </c>
      <c r="E340" s="16">
        <v>2</v>
      </c>
      <c r="F340" s="14">
        <f t="shared" si="23"/>
        <v>0</v>
      </c>
      <c r="J340" s="34"/>
      <c r="Z340" s="34"/>
      <c r="AJ340" s="34"/>
    </row>
    <row r="341" spans="1:36" x14ac:dyDescent="0.2">
      <c r="A341" s="16"/>
      <c r="B341" s="16"/>
      <c r="C341" s="16"/>
      <c r="D341" s="16"/>
      <c r="E341" s="16"/>
      <c r="F341" s="14">
        <f t="shared" si="23"/>
        <v>0</v>
      </c>
      <c r="J341" s="34"/>
      <c r="Z341" s="34"/>
      <c r="AJ341" s="34"/>
    </row>
    <row r="342" spans="1:36" x14ac:dyDescent="0.2">
      <c r="A342" s="16" t="s">
        <v>476</v>
      </c>
      <c r="B342" s="16" t="s">
        <v>852</v>
      </c>
      <c r="C342" s="16">
        <v>0</v>
      </c>
      <c r="D342" s="16">
        <v>0</v>
      </c>
      <c r="E342" s="16"/>
      <c r="F342" s="14">
        <f t="shared" si="23"/>
        <v>0</v>
      </c>
      <c r="J342" s="34"/>
      <c r="Z342" s="34"/>
      <c r="AJ342" s="34"/>
    </row>
    <row r="343" spans="1:36" x14ac:dyDescent="0.2">
      <c r="A343" s="16" t="s">
        <v>476</v>
      </c>
      <c r="B343" s="16" t="s">
        <v>852</v>
      </c>
      <c r="C343" s="16">
        <v>3</v>
      </c>
      <c r="D343" s="16" t="s">
        <v>887</v>
      </c>
      <c r="E343" s="16">
        <v>1</v>
      </c>
      <c r="F343" s="14">
        <f t="shared" si="23"/>
        <v>0</v>
      </c>
      <c r="J343" s="34"/>
      <c r="Z343" s="34"/>
      <c r="AJ343" s="34"/>
    </row>
    <row r="344" spans="1:36" x14ac:dyDescent="0.2">
      <c r="A344" s="16" t="s">
        <v>476</v>
      </c>
      <c r="B344" s="16" t="s">
        <v>852</v>
      </c>
      <c r="C344" s="16">
        <v>3</v>
      </c>
      <c r="D344" s="16" t="s">
        <v>887</v>
      </c>
      <c r="E344" s="16">
        <v>2</v>
      </c>
      <c r="F344" s="14">
        <f t="shared" si="23"/>
        <v>0</v>
      </c>
      <c r="J344" s="34"/>
      <c r="Z344" s="34"/>
      <c r="AJ344" s="34"/>
    </row>
    <row r="345" spans="1:36" x14ac:dyDescent="0.2">
      <c r="A345" s="16" t="s">
        <v>476</v>
      </c>
      <c r="B345" s="16" t="s">
        <v>852</v>
      </c>
      <c r="C345" s="16">
        <v>3</v>
      </c>
      <c r="D345" s="16" t="s">
        <v>888</v>
      </c>
      <c r="E345" s="16">
        <v>3</v>
      </c>
      <c r="F345" s="14">
        <f t="shared" si="23"/>
        <v>0</v>
      </c>
      <c r="J345" s="34"/>
      <c r="Z345" s="34"/>
      <c r="AJ345" s="34"/>
    </row>
    <row r="346" spans="1:36" x14ac:dyDescent="0.2">
      <c r="A346" s="16" t="s">
        <v>476</v>
      </c>
      <c r="B346" s="16" t="s">
        <v>852</v>
      </c>
      <c r="C346" s="16">
        <v>3</v>
      </c>
      <c r="D346" s="16" t="s">
        <v>889</v>
      </c>
      <c r="E346" s="16">
        <v>4</v>
      </c>
      <c r="F346" s="14">
        <f t="shared" si="23"/>
        <v>0</v>
      </c>
      <c r="J346" s="34"/>
      <c r="Z346" s="34"/>
      <c r="AJ346" s="34"/>
    </row>
    <row r="347" spans="1:36" x14ac:dyDescent="0.2">
      <c r="A347" s="16" t="s">
        <v>476</v>
      </c>
      <c r="B347" s="16" t="s">
        <v>852</v>
      </c>
      <c r="C347" s="16">
        <v>3</v>
      </c>
      <c r="D347" s="16" t="s">
        <v>889</v>
      </c>
      <c r="E347" s="16">
        <v>5</v>
      </c>
      <c r="F347" s="14">
        <f t="shared" si="23"/>
        <v>0</v>
      </c>
      <c r="J347" s="34"/>
      <c r="Z347" s="34"/>
      <c r="AJ347" s="34"/>
    </row>
    <row r="348" spans="1:36" x14ac:dyDescent="0.2">
      <c r="A348" s="16"/>
      <c r="B348" s="16"/>
      <c r="C348" s="16"/>
      <c r="D348" s="16"/>
      <c r="E348" s="16"/>
      <c r="F348" s="14">
        <f t="shared" si="23"/>
        <v>0</v>
      </c>
      <c r="J348" s="34"/>
      <c r="Z348" s="34"/>
      <c r="AJ348" s="34"/>
    </row>
    <row r="349" spans="1:36" x14ac:dyDescent="0.2">
      <c r="A349" s="16" t="s">
        <v>476</v>
      </c>
      <c r="B349" s="16" t="s">
        <v>158</v>
      </c>
      <c r="C349" s="16">
        <v>0</v>
      </c>
      <c r="D349" s="16">
        <v>0</v>
      </c>
      <c r="E349" s="16"/>
      <c r="F349" s="14">
        <f t="shared" si="23"/>
        <v>0</v>
      </c>
      <c r="J349" s="34"/>
      <c r="Z349" s="34"/>
      <c r="AJ349" s="34"/>
    </row>
    <row r="350" spans="1:36" x14ac:dyDescent="0.2">
      <c r="A350" s="16" t="s">
        <v>476</v>
      </c>
      <c r="B350" s="16" t="s">
        <v>158</v>
      </c>
      <c r="C350" s="16">
        <v>3</v>
      </c>
      <c r="D350" s="16" t="s">
        <v>887</v>
      </c>
      <c r="E350" s="16">
        <v>1</v>
      </c>
      <c r="F350" s="14">
        <f t="shared" si="23"/>
        <v>0</v>
      </c>
      <c r="J350" s="34"/>
      <c r="Z350" s="34"/>
      <c r="AJ350" s="34"/>
    </row>
    <row r="351" spans="1:36" x14ac:dyDescent="0.2">
      <c r="A351" s="16" t="s">
        <v>476</v>
      </c>
      <c r="B351" s="16" t="s">
        <v>158</v>
      </c>
      <c r="C351" s="16">
        <v>3</v>
      </c>
      <c r="D351" s="16" t="s">
        <v>888</v>
      </c>
      <c r="E351" s="16">
        <v>2</v>
      </c>
      <c r="F351" s="14">
        <f t="shared" si="23"/>
        <v>0</v>
      </c>
      <c r="J351" s="34"/>
      <c r="Z351" s="34"/>
      <c r="AJ351" s="34"/>
    </row>
    <row r="352" spans="1:36" x14ac:dyDescent="0.2">
      <c r="A352" s="16" t="s">
        <v>476</v>
      </c>
      <c r="B352" s="16" t="s">
        <v>158</v>
      </c>
      <c r="C352" s="16">
        <v>3</v>
      </c>
      <c r="D352" s="16" t="s">
        <v>889</v>
      </c>
      <c r="E352" s="16">
        <v>3</v>
      </c>
      <c r="F352" s="14">
        <f t="shared" si="23"/>
        <v>0</v>
      </c>
      <c r="J352" s="34"/>
      <c r="Z352" s="34"/>
      <c r="AJ352" s="34"/>
    </row>
    <row r="353" spans="1:36" x14ac:dyDescent="0.2">
      <c r="A353" s="16"/>
      <c r="B353" s="16"/>
      <c r="C353" s="16"/>
      <c r="D353" s="16"/>
      <c r="E353" s="16"/>
      <c r="F353" s="14">
        <f t="shared" si="23"/>
        <v>0</v>
      </c>
      <c r="J353" s="34"/>
      <c r="Z353" s="34"/>
      <c r="AJ353" s="34"/>
    </row>
    <row r="354" spans="1:36" x14ac:dyDescent="0.2">
      <c r="A354" s="16" t="s">
        <v>476</v>
      </c>
      <c r="B354" s="16" t="s">
        <v>457</v>
      </c>
      <c r="C354" s="16">
        <v>0</v>
      </c>
      <c r="D354" s="16">
        <v>0</v>
      </c>
      <c r="E354" s="16"/>
      <c r="F354" s="14">
        <f t="shared" si="23"/>
        <v>0</v>
      </c>
      <c r="J354" s="34"/>
      <c r="Z354" s="34"/>
      <c r="AJ354" s="34"/>
    </row>
    <row r="355" spans="1:36" x14ac:dyDescent="0.2">
      <c r="A355" s="16" t="s">
        <v>476</v>
      </c>
      <c r="B355" s="16" t="s">
        <v>457</v>
      </c>
      <c r="C355" s="16">
        <v>3</v>
      </c>
      <c r="D355" s="16" t="s">
        <v>887</v>
      </c>
      <c r="E355" s="16">
        <v>1</v>
      </c>
      <c r="F355" s="14">
        <f t="shared" si="23"/>
        <v>0</v>
      </c>
      <c r="J355" s="34"/>
      <c r="Z355" s="34"/>
      <c r="AJ355" s="34"/>
    </row>
    <row r="356" spans="1:36" x14ac:dyDescent="0.2">
      <c r="A356" s="16" t="s">
        <v>476</v>
      </c>
      <c r="B356" s="16" t="s">
        <v>457</v>
      </c>
      <c r="C356" s="16">
        <v>3</v>
      </c>
      <c r="D356" s="16" t="s">
        <v>887</v>
      </c>
      <c r="E356" s="16">
        <v>2</v>
      </c>
      <c r="F356" s="14">
        <f t="shared" si="23"/>
        <v>0</v>
      </c>
      <c r="J356" s="34"/>
      <c r="Z356" s="34"/>
      <c r="AJ356" s="34"/>
    </row>
    <row r="357" spans="1:36" x14ac:dyDescent="0.2">
      <c r="A357" s="16" t="s">
        <v>476</v>
      </c>
      <c r="B357" s="16" t="s">
        <v>457</v>
      </c>
      <c r="C357" s="16">
        <v>3</v>
      </c>
      <c r="D357" s="16" t="s">
        <v>887</v>
      </c>
      <c r="E357" s="16">
        <v>3</v>
      </c>
      <c r="F357" s="14">
        <f t="shared" si="23"/>
        <v>0</v>
      </c>
      <c r="J357" s="34"/>
      <c r="Z357" s="34"/>
      <c r="AJ357" s="34"/>
    </row>
    <row r="358" spans="1:36" x14ac:dyDescent="0.2">
      <c r="A358" s="16" t="s">
        <v>476</v>
      </c>
      <c r="B358" s="16" t="s">
        <v>457</v>
      </c>
      <c r="C358" s="16">
        <v>3</v>
      </c>
      <c r="D358" s="16" t="s">
        <v>887</v>
      </c>
      <c r="E358" s="16">
        <v>4</v>
      </c>
      <c r="F358" s="14">
        <f t="shared" si="23"/>
        <v>0</v>
      </c>
      <c r="J358" s="34"/>
      <c r="Z358" s="34"/>
      <c r="AJ358" s="34"/>
    </row>
    <row r="359" spans="1:36" x14ac:dyDescent="0.2">
      <c r="A359" s="16" t="s">
        <v>476</v>
      </c>
      <c r="B359" s="16" t="s">
        <v>457</v>
      </c>
      <c r="C359" s="16">
        <v>3</v>
      </c>
      <c r="D359" s="16" t="s">
        <v>888</v>
      </c>
      <c r="E359" s="16">
        <v>5</v>
      </c>
      <c r="F359" s="14">
        <f t="shared" si="23"/>
        <v>0</v>
      </c>
      <c r="J359" s="34"/>
      <c r="Z359" s="34"/>
      <c r="AJ359" s="34"/>
    </row>
    <row r="360" spans="1:36" x14ac:dyDescent="0.2">
      <c r="A360" s="16" t="s">
        <v>476</v>
      </c>
      <c r="B360" s="16" t="s">
        <v>457</v>
      </c>
      <c r="C360" s="16">
        <v>3</v>
      </c>
      <c r="D360" s="16" t="s">
        <v>889</v>
      </c>
      <c r="E360" s="16">
        <v>6</v>
      </c>
      <c r="F360" s="14">
        <f t="shared" si="23"/>
        <v>0</v>
      </c>
      <c r="J360" s="34"/>
      <c r="Z360" s="34"/>
      <c r="AJ360" s="34"/>
    </row>
    <row r="361" spans="1:36" x14ac:dyDescent="0.2">
      <c r="A361" s="16"/>
      <c r="B361" s="16"/>
      <c r="C361" s="16"/>
      <c r="D361" s="16"/>
      <c r="E361" s="16"/>
      <c r="F361" s="14">
        <f t="shared" si="23"/>
        <v>0</v>
      </c>
      <c r="J361" s="34"/>
      <c r="Z361" s="34"/>
      <c r="AJ361" s="34"/>
    </row>
    <row r="362" spans="1:36" x14ac:dyDescent="0.2">
      <c r="A362" s="16" t="s">
        <v>565</v>
      </c>
      <c r="B362" s="16" t="s">
        <v>684</v>
      </c>
      <c r="C362" s="16">
        <v>1</v>
      </c>
      <c r="D362" s="16">
        <v>2</v>
      </c>
      <c r="E362" s="16"/>
      <c r="F362" s="14">
        <f t="shared" si="23"/>
        <v>0</v>
      </c>
      <c r="J362" s="34"/>
      <c r="Z362" s="34"/>
      <c r="AJ362" s="34"/>
    </row>
    <row r="363" spans="1:36" x14ac:dyDescent="0.2">
      <c r="A363" s="16" t="s">
        <v>565</v>
      </c>
      <c r="B363" s="16" t="s">
        <v>684</v>
      </c>
      <c r="C363" s="16">
        <v>1</v>
      </c>
      <c r="D363" s="16" t="s">
        <v>887</v>
      </c>
      <c r="E363" s="16">
        <v>1</v>
      </c>
      <c r="F363" s="14">
        <f t="shared" si="23"/>
        <v>0</v>
      </c>
      <c r="J363" s="34"/>
      <c r="Z363" s="34"/>
      <c r="AJ363" s="34"/>
    </row>
    <row r="364" spans="1:36" x14ac:dyDescent="0.2">
      <c r="A364" s="16" t="s">
        <v>565</v>
      </c>
      <c r="B364" s="16" t="s">
        <v>684</v>
      </c>
      <c r="C364" s="16">
        <v>1</v>
      </c>
      <c r="D364" s="16" t="s">
        <v>887</v>
      </c>
      <c r="E364" s="16">
        <v>2</v>
      </c>
      <c r="F364" s="14">
        <f t="shared" si="23"/>
        <v>0</v>
      </c>
      <c r="J364" s="34"/>
      <c r="Z364" s="34"/>
      <c r="AJ364" s="34"/>
    </row>
    <row r="365" spans="1:36" x14ac:dyDescent="0.2">
      <c r="A365" s="16" t="s">
        <v>565</v>
      </c>
      <c r="B365" s="16" t="s">
        <v>684</v>
      </c>
      <c r="C365" s="16">
        <v>1</v>
      </c>
      <c r="D365" s="16" t="s">
        <v>888</v>
      </c>
      <c r="E365" s="16">
        <v>3</v>
      </c>
      <c r="F365" s="14">
        <f t="shared" si="23"/>
        <v>0</v>
      </c>
      <c r="J365" s="34"/>
      <c r="Z365" s="34"/>
      <c r="AJ365" s="34"/>
    </row>
    <row r="366" spans="1:36" x14ac:dyDescent="0.2">
      <c r="A366" s="16" t="s">
        <v>565</v>
      </c>
      <c r="B366" s="16" t="s">
        <v>684</v>
      </c>
      <c r="C366" s="16">
        <v>1</v>
      </c>
      <c r="D366" s="16" t="s">
        <v>887</v>
      </c>
      <c r="E366" s="16">
        <v>4</v>
      </c>
      <c r="F366" s="14">
        <f t="shared" si="23"/>
        <v>0</v>
      </c>
      <c r="J366" s="34"/>
      <c r="Z366" s="34"/>
      <c r="AJ366" s="34"/>
    </row>
    <row r="367" spans="1:36" x14ac:dyDescent="0.2">
      <c r="A367" s="16" t="s">
        <v>565</v>
      </c>
      <c r="B367" s="16" t="s">
        <v>684</v>
      </c>
      <c r="C367" s="16">
        <v>2</v>
      </c>
      <c r="D367" s="16" t="s">
        <v>887</v>
      </c>
      <c r="E367" s="16">
        <v>5</v>
      </c>
      <c r="F367" s="14">
        <f t="shared" si="23"/>
        <v>0</v>
      </c>
      <c r="J367" s="34"/>
      <c r="Z367" s="34"/>
      <c r="AJ367" s="34"/>
    </row>
    <row r="368" spans="1:36" x14ac:dyDescent="0.2">
      <c r="A368" s="16" t="s">
        <v>565</v>
      </c>
      <c r="B368" s="16" t="s">
        <v>684</v>
      </c>
      <c r="C368" s="16">
        <v>2</v>
      </c>
      <c r="D368" s="16" t="s">
        <v>887</v>
      </c>
      <c r="E368" s="16">
        <v>6</v>
      </c>
      <c r="F368" s="14">
        <f t="shared" si="23"/>
        <v>0</v>
      </c>
      <c r="J368" s="34"/>
      <c r="Z368" s="34"/>
      <c r="AJ368" s="34"/>
    </row>
    <row r="369" spans="1:36" x14ac:dyDescent="0.2">
      <c r="A369" s="16" t="s">
        <v>565</v>
      </c>
      <c r="B369" s="16" t="s">
        <v>684</v>
      </c>
      <c r="C369" s="16">
        <v>2</v>
      </c>
      <c r="D369" s="16" t="s">
        <v>887</v>
      </c>
      <c r="E369" s="16">
        <v>7</v>
      </c>
      <c r="F369" s="14">
        <f t="shared" si="23"/>
        <v>0</v>
      </c>
      <c r="J369" s="34"/>
      <c r="Z369" s="34"/>
      <c r="AJ369" s="34"/>
    </row>
    <row r="370" spans="1:36" x14ac:dyDescent="0.2">
      <c r="A370" s="16" t="s">
        <v>565</v>
      </c>
      <c r="B370" s="16" t="s">
        <v>684</v>
      </c>
      <c r="C370" s="16">
        <v>2</v>
      </c>
      <c r="D370" s="16" t="s">
        <v>887</v>
      </c>
      <c r="E370" s="16">
        <v>8</v>
      </c>
      <c r="F370" s="14">
        <f t="shared" ref="F370:F433" si="24" xml:space="preserve"> COUNTA(G370:AK370)</f>
        <v>0</v>
      </c>
      <c r="J370" s="34"/>
      <c r="Z370" s="34"/>
      <c r="AJ370" s="34"/>
    </row>
    <row r="371" spans="1:36" x14ac:dyDescent="0.2">
      <c r="A371" s="16" t="s">
        <v>565</v>
      </c>
      <c r="B371" s="16" t="s">
        <v>684</v>
      </c>
      <c r="C371" s="16">
        <v>2</v>
      </c>
      <c r="D371" s="16" t="s">
        <v>888</v>
      </c>
      <c r="E371" s="16">
        <v>9</v>
      </c>
      <c r="F371" s="14">
        <f t="shared" si="24"/>
        <v>0</v>
      </c>
      <c r="J371" s="34"/>
      <c r="Z371" s="34"/>
      <c r="AJ371" s="34"/>
    </row>
    <row r="372" spans="1:36" x14ac:dyDescent="0.2">
      <c r="A372" s="16"/>
      <c r="B372" s="16"/>
      <c r="C372" s="16"/>
      <c r="D372" s="16"/>
      <c r="E372" s="16"/>
      <c r="F372" s="14">
        <f t="shared" si="24"/>
        <v>0</v>
      </c>
      <c r="J372" s="34"/>
      <c r="Z372" s="34"/>
      <c r="AJ372" s="34"/>
    </row>
    <row r="373" spans="1:36" x14ac:dyDescent="0.2">
      <c r="A373" s="16" t="s">
        <v>565</v>
      </c>
      <c r="B373" s="16" t="s">
        <v>233</v>
      </c>
      <c r="C373" s="16">
        <v>1</v>
      </c>
      <c r="D373" s="16">
        <v>4</v>
      </c>
      <c r="E373" s="16"/>
      <c r="F373" s="14">
        <f t="shared" si="24"/>
        <v>0</v>
      </c>
      <c r="J373" s="34"/>
      <c r="Z373" s="34"/>
      <c r="AJ373" s="34"/>
    </row>
    <row r="374" spans="1:36" x14ac:dyDescent="0.2">
      <c r="A374" s="16" t="s">
        <v>565</v>
      </c>
      <c r="B374" s="16" t="s">
        <v>233</v>
      </c>
      <c r="C374" s="16">
        <v>1</v>
      </c>
      <c r="D374" s="16" t="s">
        <v>887</v>
      </c>
      <c r="E374" s="16">
        <v>1</v>
      </c>
      <c r="F374" s="14">
        <f t="shared" si="24"/>
        <v>0</v>
      </c>
      <c r="J374" s="34"/>
      <c r="Z374" s="34"/>
      <c r="AJ374" s="34"/>
    </row>
    <row r="375" spans="1:36" x14ac:dyDescent="0.2">
      <c r="A375" s="16" t="s">
        <v>565</v>
      </c>
      <c r="B375" s="16" t="s">
        <v>233</v>
      </c>
      <c r="C375" s="16">
        <v>1</v>
      </c>
      <c r="D375" s="16" t="s">
        <v>888</v>
      </c>
      <c r="E375" s="16">
        <v>2</v>
      </c>
      <c r="F375" s="14">
        <f t="shared" si="24"/>
        <v>0</v>
      </c>
      <c r="J375" s="34"/>
      <c r="Z375" s="34"/>
      <c r="AJ375" s="34"/>
    </row>
    <row r="376" spans="1:36" x14ac:dyDescent="0.2">
      <c r="A376" s="16" t="s">
        <v>565</v>
      </c>
      <c r="B376" s="16" t="s">
        <v>233</v>
      </c>
      <c r="C376" s="16">
        <v>2</v>
      </c>
      <c r="D376" s="16" t="s">
        <v>887</v>
      </c>
      <c r="E376" s="16">
        <v>3</v>
      </c>
      <c r="F376" s="14">
        <f t="shared" si="24"/>
        <v>0</v>
      </c>
      <c r="J376" s="34"/>
      <c r="Z376" s="34"/>
      <c r="AJ376" s="34"/>
    </row>
    <row r="377" spans="1:36" x14ac:dyDescent="0.2">
      <c r="A377" s="16" t="s">
        <v>565</v>
      </c>
      <c r="B377" s="16" t="s">
        <v>233</v>
      </c>
      <c r="C377" s="16">
        <v>2</v>
      </c>
      <c r="D377" s="16" t="s">
        <v>887</v>
      </c>
      <c r="E377" s="16">
        <v>4</v>
      </c>
      <c r="F377" s="14">
        <f t="shared" si="24"/>
        <v>0</v>
      </c>
      <c r="J377" s="34"/>
      <c r="Z377" s="34"/>
      <c r="AJ377" s="34"/>
    </row>
    <row r="378" spans="1:36" x14ac:dyDescent="0.2">
      <c r="A378" s="16" t="s">
        <v>565</v>
      </c>
      <c r="B378" s="16" t="s">
        <v>233</v>
      </c>
      <c r="C378" s="16">
        <v>2</v>
      </c>
      <c r="D378" s="16" t="s">
        <v>887</v>
      </c>
      <c r="E378" s="16">
        <v>5</v>
      </c>
      <c r="F378" s="14">
        <f t="shared" si="24"/>
        <v>0</v>
      </c>
      <c r="J378" s="34"/>
      <c r="Z378" s="34"/>
      <c r="AJ378" s="34"/>
    </row>
    <row r="379" spans="1:36" x14ac:dyDescent="0.2">
      <c r="A379" s="16"/>
      <c r="B379" s="16"/>
      <c r="C379" s="16"/>
      <c r="D379" s="16"/>
      <c r="E379" s="16"/>
      <c r="F379" s="14">
        <f t="shared" si="24"/>
        <v>0</v>
      </c>
      <c r="J379" s="34"/>
      <c r="Z379" s="34"/>
      <c r="AJ379" s="34"/>
    </row>
    <row r="380" spans="1:36" x14ac:dyDescent="0.2">
      <c r="A380" s="16" t="s">
        <v>565</v>
      </c>
      <c r="B380" s="16" t="s">
        <v>738</v>
      </c>
      <c r="C380" s="16">
        <v>0</v>
      </c>
      <c r="D380" s="16">
        <v>0</v>
      </c>
      <c r="E380" s="16"/>
      <c r="F380" s="14">
        <f t="shared" si="24"/>
        <v>0</v>
      </c>
      <c r="J380" s="34"/>
      <c r="Z380" s="34"/>
      <c r="AJ380" s="34"/>
    </row>
    <row r="381" spans="1:36" x14ac:dyDescent="0.2">
      <c r="A381" s="16" t="s">
        <v>565</v>
      </c>
      <c r="B381" s="16" t="s">
        <v>738</v>
      </c>
      <c r="C381" s="16">
        <v>3</v>
      </c>
      <c r="D381" s="16" t="s">
        <v>887</v>
      </c>
      <c r="E381" s="16">
        <v>1</v>
      </c>
      <c r="F381" s="14">
        <f t="shared" si="24"/>
        <v>0</v>
      </c>
      <c r="J381" s="34"/>
      <c r="Z381" s="34"/>
      <c r="AJ381" s="34"/>
    </row>
    <row r="382" spans="1:36" x14ac:dyDescent="0.2">
      <c r="A382" s="16" t="s">
        <v>565</v>
      </c>
      <c r="B382" s="16" t="s">
        <v>738</v>
      </c>
      <c r="C382" s="16">
        <v>3</v>
      </c>
      <c r="D382" s="16" t="s">
        <v>887</v>
      </c>
      <c r="E382" s="16">
        <v>2</v>
      </c>
      <c r="F382" s="14">
        <f t="shared" si="24"/>
        <v>0</v>
      </c>
      <c r="J382" s="34"/>
      <c r="Z382" s="34"/>
      <c r="AJ382" s="34"/>
    </row>
    <row r="383" spans="1:36" x14ac:dyDescent="0.2">
      <c r="A383" s="16" t="s">
        <v>565</v>
      </c>
      <c r="B383" s="16" t="s">
        <v>738</v>
      </c>
      <c r="C383" s="16">
        <v>3</v>
      </c>
      <c r="D383" s="16" t="s">
        <v>887</v>
      </c>
      <c r="E383" s="16">
        <v>3</v>
      </c>
      <c r="F383" s="14">
        <f t="shared" si="24"/>
        <v>1</v>
      </c>
      <c r="J383" s="34" t="s">
        <v>1252</v>
      </c>
      <c r="Z383" s="34"/>
      <c r="AJ383" s="34"/>
    </row>
    <row r="384" spans="1:36" x14ac:dyDescent="0.2">
      <c r="A384" s="16" t="s">
        <v>565</v>
      </c>
      <c r="B384" s="16" t="s">
        <v>738</v>
      </c>
      <c r="C384" s="16">
        <v>3</v>
      </c>
      <c r="D384" s="16" t="s">
        <v>887</v>
      </c>
      <c r="E384" s="16">
        <v>4</v>
      </c>
      <c r="F384" s="14">
        <f t="shared" si="24"/>
        <v>0</v>
      </c>
      <c r="J384" s="34"/>
      <c r="Z384" s="34"/>
      <c r="AJ384" s="34"/>
    </row>
    <row r="385" spans="1:36" x14ac:dyDescent="0.2">
      <c r="A385" s="16" t="s">
        <v>565</v>
      </c>
      <c r="B385" s="16" t="s">
        <v>738</v>
      </c>
      <c r="C385" s="16">
        <v>3</v>
      </c>
      <c r="D385" s="16" t="s">
        <v>887</v>
      </c>
      <c r="E385" s="16">
        <v>5</v>
      </c>
      <c r="F385" s="14">
        <f t="shared" si="24"/>
        <v>0</v>
      </c>
      <c r="J385" s="34"/>
      <c r="Z385" s="34"/>
      <c r="AJ385" s="34"/>
    </row>
    <row r="386" spans="1:36" x14ac:dyDescent="0.2">
      <c r="A386" s="16" t="s">
        <v>565</v>
      </c>
      <c r="B386" s="16" t="s">
        <v>738</v>
      </c>
      <c r="C386" s="16">
        <v>3</v>
      </c>
      <c r="D386" s="16" t="s">
        <v>887</v>
      </c>
      <c r="E386" s="16">
        <v>6</v>
      </c>
      <c r="F386" s="14">
        <f t="shared" si="24"/>
        <v>0</v>
      </c>
      <c r="J386" s="34"/>
      <c r="Z386" s="34"/>
      <c r="AJ386" s="34"/>
    </row>
    <row r="387" spans="1:36" x14ac:dyDescent="0.2">
      <c r="A387" s="16" t="s">
        <v>565</v>
      </c>
      <c r="B387" s="16" t="s">
        <v>738</v>
      </c>
      <c r="C387" s="16">
        <v>3</v>
      </c>
      <c r="D387" s="16" t="s">
        <v>887</v>
      </c>
      <c r="E387" s="16">
        <v>7</v>
      </c>
      <c r="F387" s="14">
        <f t="shared" si="24"/>
        <v>0</v>
      </c>
      <c r="J387" s="34"/>
      <c r="Z387" s="34"/>
      <c r="AJ387" s="34"/>
    </row>
    <row r="388" spans="1:36" x14ac:dyDescent="0.2">
      <c r="A388" s="16" t="s">
        <v>565</v>
      </c>
      <c r="B388" s="16" t="s">
        <v>738</v>
      </c>
      <c r="C388" s="16">
        <v>3</v>
      </c>
      <c r="D388" s="16" t="s">
        <v>887</v>
      </c>
      <c r="E388" s="16">
        <v>8</v>
      </c>
      <c r="F388" s="14">
        <f t="shared" si="24"/>
        <v>0</v>
      </c>
      <c r="J388" s="34"/>
      <c r="Z388" s="34"/>
      <c r="AJ388" s="34"/>
    </row>
    <row r="389" spans="1:36" x14ac:dyDescent="0.2">
      <c r="A389" s="16"/>
      <c r="B389" s="16"/>
      <c r="C389" s="16"/>
      <c r="D389" s="16"/>
      <c r="E389" s="16"/>
      <c r="F389" s="14">
        <f t="shared" si="24"/>
        <v>0</v>
      </c>
      <c r="J389" s="34"/>
      <c r="Z389" s="34"/>
      <c r="AJ389" s="34"/>
    </row>
    <row r="390" spans="1:36" x14ac:dyDescent="0.2">
      <c r="A390" s="16" t="s">
        <v>568</v>
      </c>
      <c r="B390" s="16" t="s">
        <v>847</v>
      </c>
      <c r="C390" s="16">
        <v>0</v>
      </c>
      <c r="D390" s="16">
        <v>0</v>
      </c>
      <c r="E390" s="16"/>
      <c r="F390" s="14">
        <f t="shared" si="24"/>
        <v>0</v>
      </c>
      <c r="J390" s="34"/>
      <c r="Z390" s="34"/>
      <c r="AJ390" s="34"/>
    </row>
    <row r="391" spans="1:36" x14ac:dyDescent="0.2">
      <c r="A391" s="16" t="s">
        <v>568</v>
      </c>
      <c r="B391" s="16" t="s">
        <v>847</v>
      </c>
      <c r="C391" s="16">
        <v>3</v>
      </c>
      <c r="D391" s="16" t="s">
        <v>887</v>
      </c>
      <c r="E391" s="16">
        <v>1</v>
      </c>
      <c r="F391" s="14">
        <f t="shared" si="24"/>
        <v>0</v>
      </c>
      <c r="J391" s="34"/>
      <c r="Z391" s="34"/>
      <c r="AJ391" s="34"/>
    </row>
    <row r="392" spans="1:36" x14ac:dyDescent="0.2">
      <c r="A392" s="16" t="s">
        <v>568</v>
      </c>
      <c r="B392" s="16" t="s">
        <v>847</v>
      </c>
      <c r="C392" s="16">
        <v>3</v>
      </c>
      <c r="D392" s="16" t="s">
        <v>887</v>
      </c>
      <c r="E392" s="16">
        <v>2</v>
      </c>
      <c r="F392" s="14">
        <f t="shared" si="24"/>
        <v>0</v>
      </c>
      <c r="J392" s="34"/>
      <c r="Z392" s="34"/>
      <c r="AJ392" s="34"/>
    </row>
    <row r="393" spans="1:36" x14ac:dyDescent="0.2">
      <c r="A393" s="16" t="s">
        <v>568</v>
      </c>
      <c r="B393" s="16" t="s">
        <v>847</v>
      </c>
      <c r="C393" s="16">
        <v>3</v>
      </c>
      <c r="D393" s="16" t="s">
        <v>887</v>
      </c>
      <c r="E393" s="16">
        <v>3</v>
      </c>
      <c r="F393" s="14">
        <f t="shared" si="24"/>
        <v>0</v>
      </c>
      <c r="J393" s="34"/>
      <c r="Z393" s="34"/>
      <c r="AJ393" s="34"/>
    </row>
    <row r="394" spans="1:36" x14ac:dyDescent="0.2">
      <c r="A394" s="16" t="s">
        <v>568</v>
      </c>
      <c r="B394" s="16" t="s">
        <v>847</v>
      </c>
      <c r="C394" s="16">
        <v>3</v>
      </c>
      <c r="D394" s="16" t="s">
        <v>887</v>
      </c>
      <c r="E394" s="16">
        <v>4</v>
      </c>
      <c r="F394" s="14">
        <f t="shared" si="24"/>
        <v>0</v>
      </c>
      <c r="J394" s="34"/>
      <c r="Z394" s="34"/>
      <c r="AJ394" s="34"/>
    </row>
    <row r="395" spans="1:36" x14ac:dyDescent="0.2">
      <c r="A395" s="16" t="s">
        <v>568</v>
      </c>
      <c r="B395" s="16" t="s">
        <v>847</v>
      </c>
      <c r="C395" s="16">
        <v>3</v>
      </c>
      <c r="D395" s="16" t="s">
        <v>889</v>
      </c>
      <c r="E395" s="16">
        <v>5</v>
      </c>
      <c r="F395" s="14">
        <f t="shared" si="24"/>
        <v>0</v>
      </c>
      <c r="J395" s="34"/>
      <c r="Z395" s="34"/>
      <c r="AJ395" s="34"/>
    </row>
    <row r="396" spans="1:36" x14ac:dyDescent="0.2">
      <c r="A396" s="16" t="s">
        <v>568</v>
      </c>
      <c r="B396" s="16" t="s">
        <v>847</v>
      </c>
      <c r="C396" s="16">
        <v>3</v>
      </c>
      <c r="D396" s="16" t="s">
        <v>887</v>
      </c>
      <c r="E396" s="16">
        <v>6</v>
      </c>
      <c r="F396" s="14">
        <f t="shared" si="24"/>
        <v>0</v>
      </c>
      <c r="J396" s="34"/>
      <c r="Z396" s="34"/>
      <c r="AJ396" s="34"/>
    </row>
    <row r="397" spans="1:36" x14ac:dyDescent="0.2">
      <c r="A397" s="16"/>
      <c r="B397" s="16"/>
      <c r="C397" s="16"/>
      <c r="D397" s="16"/>
      <c r="E397" s="16"/>
      <c r="F397" s="14">
        <f t="shared" si="24"/>
        <v>0</v>
      </c>
      <c r="J397" s="34"/>
      <c r="Z397" s="34"/>
      <c r="AJ397" s="34"/>
    </row>
    <row r="398" spans="1:36" x14ac:dyDescent="0.2">
      <c r="A398" s="16" t="s">
        <v>565</v>
      </c>
      <c r="B398" s="16" t="s">
        <v>707</v>
      </c>
      <c r="C398" s="16">
        <v>0</v>
      </c>
      <c r="D398" s="16">
        <v>0</v>
      </c>
      <c r="E398" s="16"/>
      <c r="F398" s="14">
        <f t="shared" si="24"/>
        <v>0</v>
      </c>
      <c r="J398" s="34"/>
      <c r="Z398" s="34"/>
      <c r="AJ398" s="34"/>
    </row>
    <row r="399" spans="1:36" x14ac:dyDescent="0.2">
      <c r="A399" s="16" t="s">
        <v>565</v>
      </c>
      <c r="B399" s="16" t="s">
        <v>707</v>
      </c>
      <c r="C399" s="16">
        <v>3</v>
      </c>
      <c r="D399" s="16" t="s">
        <v>887</v>
      </c>
      <c r="E399" s="16">
        <v>1</v>
      </c>
      <c r="F399" s="14">
        <f t="shared" si="24"/>
        <v>0</v>
      </c>
      <c r="J399" s="34"/>
      <c r="Z399" s="34"/>
      <c r="AJ399" s="34"/>
    </row>
    <row r="400" spans="1:36" x14ac:dyDescent="0.2">
      <c r="A400" s="16" t="s">
        <v>565</v>
      </c>
      <c r="B400" s="16" t="s">
        <v>707</v>
      </c>
      <c r="C400" s="16">
        <v>3</v>
      </c>
      <c r="D400" s="16" t="s">
        <v>887</v>
      </c>
      <c r="E400" s="16">
        <v>2</v>
      </c>
      <c r="F400" s="14">
        <f t="shared" si="24"/>
        <v>0</v>
      </c>
      <c r="J400" s="34"/>
      <c r="Z400" s="34"/>
      <c r="AJ400" s="34"/>
    </row>
    <row r="401" spans="1:36" x14ac:dyDescent="0.2">
      <c r="A401" s="16" t="s">
        <v>565</v>
      </c>
      <c r="B401" s="16" t="s">
        <v>707</v>
      </c>
      <c r="C401" s="16">
        <v>3</v>
      </c>
      <c r="D401" s="16" t="s">
        <v>887</v>
      </c>
      <c r="E401" s="16">
        <v>3</v>
      </c>
      <c r="F401" s="14">
        <f t="shared" si="24"/>
        <v>0</v>
      </c>
      <c r="J401" s="34"/>
      <c r="Z401" s="34"/>
      <c r="AJ401" s="34"/>
    </row>
    <row r="402" spans="1:36" x14ac:dyDescent="0.2">
      <c r="A402" s="16" t="s">
        <v>565</v>
      </c>
      <c r="B402" s="16" t="s">
        <v>707</v>
      </c>
      <c r="C402" s="16">
        <v>3</v>
      </c>
      <c r="D402" s="16" t="s">
        <v>887</v>
      </c>
      <c r="E402" s="16">
        <v>4</v>
      </c>
      <c r="F402" s="14">
        <f t="shared" si="24"/>
        <v>0</v>
      </c>
      <c r="J402" s="34"/>
      <c r="Z402" s="34"/>
      <c r="AJ402" s="34"/>
    </row>
    <row r="403" spans="1:36" x14ac:dyDescent="0.2">
      <c r="A403" s="16" t="s">
        <v>565</v>
      </c>
      <c r="B403" s="16" t="s">
        <v>707</v>
      </c>
      <c r="C403" s="16">
        <v>3</v>
      </c>
      <c r="D403" s="16" t="s">
        <v>887</v>
      </c>
      <c r="E403" s="16">
        <v>5</v>
      </c>
      <c r="F403" s="14">
        <f t="shared" si="24"/>
        <v>0</v>
      </c>
      <c r="J403" s="34"/>
      <c r="Z403" s="34"/>
      <c r="AJ403" s="34"/>
    </row>
    <row r="404" spans="1:36" x14ac:dyDescent="0.2">
      <c r="A404" s="16"/>
      <c r="B404" s="16"/>
      <c r="C404" s="16"/>
      <c r="D404" s="16"/>
      <c r="E404" s="16"/>
      <c r="F404" s="14">
        <f t="shared" si="24"/>
        <v>0</v>
      </c>
      <c r="J404" s="34"/>
      <c r="Z404" s="34"/>
      <c r="AJ404" s="34"/>
    </row>
    <row r="405" spans="1:36" x14ac:dyDescent="0.2">
      <c r="A405" s="16" t="s">
        <v>565</v>
      </c>
      <c r="B405" s="16" t="s">
        <v>360</v>
      </c>
      <c r="C405" s="16">
        <v>0</v>
      </c>
      <c r="D405" s="16">
        <v>0</v>
      </c>
      <c r="E405" s="16"/>
      <c r="F405" s="14">
        <f t="shared" si="24"/>
        <v>0</v>
      </c>
      <c r="J405" s="34"/>
      <c r="Z405" s="34"/>
      <c r="AJ405" s="34"/>
    </row>
    <row r="406" spans="1:36" x14ac:dyDescent="0.2">
      <c r="A406" s="16" t="s">
        <v>565</v>
      </c>
      <c r="B406" s="16" t="s">
        <v>360</v>
      </c>
      <c r="C406" s="16">
        <v>3</v>
      </c>
      <c r="D406" s="16" t="s">
        <v>887</v>
      </c>
      <c r="E406" s="16">
        <v>1</v>
      </c>
      <c r="F406" s="14">
        <f t="shared" si="24"/>
        <v>0</v>
      </c>
      <c r="J406" s="34"/>
      <c r="Z406" s="34"/>
      <c r="AJ406" s="34"/>
    </row>
    <row r="407" spans="1:36" x14ac:dyDescent="0.2">
      <c r="A407" s="16" t="s">
        <v>565</v>
      </c>
      <c r="B407" s="16" t="s">
        <v>360</v>
      </c>
      <c r="C407" s="16">
        <v>3</v>
      </c>
      <c r="D407" s="16" t="s">
        <v>887</v>
      </c>
      <c r="E407" s="16">
        <v>2</v>
      </c>
      <c r="F407" s="14">
        <f t="shared" si="24"/>
        <v>0</v>
      </c>
      <c r="J407" s="34"/>
      <c r="Z407" s="34"/>
      <c r="AJ407" s="34"/>
    </row>
    <row r="408" spans="1:36" x14ac:dyDescent="0.2">
      <c r="A408" s="16" t="s">
        <v>565</v>
      </c>
      <c r="B408" s="16" t="s">
        <v>360</v>
      </c>
      <c r="C408" s="16">
        <v>3</v>
      </c>
      <c r="D408" s="16" t="s">
        <v>887</v>
      </c>
      <c r="E408" s="16">
        <v>3</v>
      </c>
      <c r="F408" s="14">
        <f t="shared" si="24"/>
        <v>0</v>
      </c>
      <c r="J408" s="34"/>
      <c r="Z408" s="34"/>
      <c r="AJ408" s="34"/>
    </row>
    <row r="409" spans="1:36" x14ac:dyDescent="0.2">
      <c r="A409" s="16" t="s">
        <v>565</v>
      </c>
      <c r="B409" s="16" t="s">
        <v>360</v>
      </c>
      <c r="C409" s="16">
        <v>3</v>
      </c>
      <c r="D409" s="16" t="s">
        <v>887</v>
      </c>
      <c r="E409" s="16">
        <v>4</v>
      </c>
      <c r="F409" s="14">
        <f t="shared" si="24"/>
        <v>0</v>
      </c>
      <c r="J409" s="34"/>
      <c r="Z409" s="34"/>
      <c r="AJ409" s="34"/>
    </row>
    <row r="410" spans="1:36" x14ac:dyDescent="0.2">
      <c r="A410" s="16" t="s">
        <v>565</v>
      </c>
      <c r="B410" s="16" t="s">
        <v>360</v>
      </c>
      <c r="C410" s="16">
        <v>3</v>
      </c>
      <c r="D410" s="16" t="s">
        <v>888</v>
      </c>
      <c r="E410" s="16">
        <v>5</v>
      </c>
      <c r="F410" s="14">
        <f t="shared" si="24"/>
        <v>0</v>
      </c>
      <c r="J410" s="34"/>
      <c r="Z410" s="34"/>
      <c r="AJ410" s="34"/>
    </row>
    <row r="411" spans="1:36" x14ac:dyDescent="0.2">
      <c r="A411" s="16" t="s">
        <v>565</v>
      </c>
      <c r="B411" s="16" t="s">
        <v>360</v>
      </c>
      <c r="C411" s="16">
        <v>3</v>
      </c>
      <c r="D411" s="16" t="s">
        <v>887</v>
      </c>
      <c r="E411" s="16">
        <v>6</v>
      </c>
      <c r="F411" s="14">
        <f t="shared" si="24"/>
        <v>0</v>
      </c>
      <c r="J411" s="34"/>
      <c r="Z411" s="34"/>
      <c r="AJ411" s="34"/>
    </row>
    <row r="412" spans="1:36" x14ac:dyDescent="0.2">
      <c r="A412" s="16" t="s">
        <v>565</v>
      </c>
      <c r="B412" s="16" t="s">
        <v>360</v>
      </c>
      <c r="C412" s="16">
        <v>3</v>
      </c>
      <c r="D412" s="16" t="s">
        <v>888</v>
      </c>
      <c r="E412" s="16">
        <v>7</v>
      </c>
      <c r="F412" s="14">
        <f t="shared" si="24"/>
        <v>0</v>
      </c>
      <c r="J412" s="34"/>
      <c r="Z412" s="34"/>
      <c r="AJ412" s="34"/>
    </row>
    <row r="413" spans="1:36" x14ac:dyDescent="0.2">
      <c r="A413" s="16" t="s">
        <v>565</v>
      </c>
      <c r="B413" s="16" t="s">
        <v>360</v>
      </c>
      <c r="C413" s="16">
        <v>3</v>
      </c>
      <c r="D413" s="16" t="s">
        <v>888</v>
      </c>
      <c r="E413" s="16">
        <v>8</v>
      </c>
      <c r="F413" s="14">
        <f t="shared" si="24"/>
        <v>0</v>
      </c>
      <c r="J413" s="34"/>
      <c r="Z413" s="34"/>
      <c r="AJ413" s="34"/>
    </row>
    <row r="414" spans="1:36" x14ac:dyDescent="0.2">
      <c r="A414" s="16" t="s">
        <v>565</v>
      </c>
      <c r="B414" s="16" t="s">
        <v>360</v>
      </c>
      <c r="C414" s="16">
        <v>3</v>
      </c>
      <c r="D414" s="16" t="s">
        <v>888</v>
      </c>
      <c r="E414" s="16">
        <v>9</v>
      </c>
      <c r="F414" s="14">
        <f t="shared" si="24"/>
        <v>0</v>
      </c>
      <c r="J414" s="34"/>
      <c r="Z414" s="34"/>
      <c r="AJ414" s="34"/>
    </row>
    <row r="415" spans="1:36" x14ac:dyDescent="0.2">
      <c r="A415" s="16" t="s">
        <v>565</v>
      </c>
      <c r="B415" s="16" t="s">
        <v>360</v>
      </c>
      <c r="C415" s="16">
        <v>3</v>
      </c>
      <c r="D415" s="16" t="s">
        <v>887</v>
      </c>
      <c r="E415" s="16">
        <v>10</v>
      </c>
      <c r="F415" s="14">
        <f t="shared" si="24"/>
        <v>0</v>
      </c>
      <c r="J415" s="34"/>
      <c r="Z415" s="34"/>
      <c r="AJ415" s="34"/>
    </row>
    <row r="416" spans="1:36" x14ac:dyDescent="0.2">
      <c r="A416" s="16" t="s">
        <v>565</v>
      </c>
      <c r="B416" s="16" t="s">
        <v>360</v>
      </c>
      <c r="C416" s="16">
        <v>3</v>
      </c>
      <c r="D416" s="16" t="s">
        <v>889</v>
      </c>
      <c r="E416" s="16">
        <v>11</v>
      </c>
      <c r="F416" s="14">
        <f t="shared" si="24"/>
        <v>0</v>
      </c>
      <c r="J416" s="34"/>
      <c r="Z416" s="34"/>
      <c r="AJ416" s="34"/>
    </row>
    <row r="417" spans="1:36" x14ac:dyDescent="0.2">
      <c r="A417" s="16"/>
      <c r="B417" s="16"/>
      <c r="C417" s="16"/>
      <c r="D417" s="16"/>
      <c r="E417" s="16"/>
      <c r="F417" s="14">
        <f t="shared" si="24"/>
        <v>0</v>
      </c>
      <c r="J417" s="34"/>
      <c r="Z417" s="34"/>
      <c r="AJ417" s="34"/>
    </row>
    <row r="418" spans="1:36" x14ac:dyDescent="0.2">
      <c r="A418" s="16" t="s">
        <v>565</v>
      </c>
      <c r="B418" s="16" t="s">
        <v>518</v>
      </c>
      <c r="C418" s="16">
        <v>0</v>
      </c>
      <c r="D418" s="16">
        <v>0</v>
      </c>
      <c r="E418" s="16"/>
      <c r="F418" s="14">
        <f t="shared" si="24"/>
        <v>0</v>
      </c>
      <c r="J418" s="34"/>
      <c r="Z418" s="34"/>
      <c r="AJ418" s="34"/>
    </row>
    <row r="419" spans="1:36" x14ac:dyDescent="0.2">
      <c r="A419" s="16" t="s">
        <v>565</v>
      </c>
      <c r="B419" s="16" t="s">
        <v>518</v>
      </c>
      <c r="C419" s="16">
        <v>3</v>
      </c>
      <c r="D419" s="16" t="s">
        <v>887</v>
      </c>
      <c r="E419" s="16">
        <v>1</v>
      </c>
      <c r="F419" s="14">
        <f t="shared" si="24"/>
        <v>0</v>
      </c>
      <c r="J419" s="34"/>
      <c r="Z419" s="34"/>
      <c r="AJ419" s="34"/>
    </row>
    <row r="420" spans="1:36" x14ac:dyDescent="0.2">
      <c r="A420" s="16" t="s">
        <v>565</v>
      </c>
      <c r="B420" s="16" t="s">
        <v>518</v>
      </c>
      <c r="C420" s="16">
        <v>3</v>
      </c>
      <c r="D420" s="16" t="s">
        <v>887</v>
      </c>
      <c r="E420" s="16">
        <v>2</v>
      </c>
      <c r="F420" s="14">
        <f t="shared" si="24"/>
        <v>0</v>
      </c>
      <c r="J420" s="34"/>
      <c r="Z420" s="34"/>
      <c r="AJ420" s="34"/>
    </row>
    <row r="421" spans="1:36" x14ac:dyDescent="0.2">
      <c r="A421" s="16" t="s">
        <v>565</v>
      </c>
      <c r="B421" s="16" t="s">
        <v>518</v>
      </c>
      <c r="C421" s="16">
        <v>3</v>
      </c>
      <c r="D421" s="16" t="s">
        <v>887</v>
      </c>
      <c r="E421" s="16">
        <v>3</v>
      </c>
      <c r="F421" s="14">
        <f t="shared" si="24"/>
        <v>0</v>
      </c>
      <c r="J421" s="34"/>
      <c r="Z421" s="34"/>
      <c r="AJ421" s="34"/>
    </row>
    <row r="422" spans="1:36" x14ac:dyDescent="0.2">
      <c r="A422" s="16" t="s">
        <v>565</v>
      </c>
      <c r="B422" s="16" t="s">
        <v>518</v>
      </c>
      <c r="C422" s="16">
        <v>3</v>
      </c>
      <c r="D422" s="16" t="s">
        <v>887</v>
      </c>
      <c r="E422" s="16">
        <v>4</v>
      </c>
      <c r="F422" s="14">
        <f t="shared" si="24"/>
        <v>0</v>
      </c>
      <c r="J422" s="34"/>
      <c r="Z422" s="34"/>
      <c r="AJ422" s="34"/>
    </row>
    <row r="423" spans="1:36" x14ac:dyDescent="0.2">
      <c r="A423" s="16" t="s">
        <v>565</v>
      </c>
      <c r="B423" s="16" t="s">
        <v>518</v>
      </c>
      <c r="C423" s="16">
        <v>3</v>
      </c>
      <c r="D423" s="16" t="s">
        <v>887</v>
      </c>
      <c r="E423" s="16">
        <v>5</v>
      </c>
      <c r="F423" s="14">
        <f t="shared" si="24"/>
        <v>0</v>
      </c>
      <c r="J423" s="34"/>
      <c r="Z423" s="34"/>
      <c r="AJ423" s="34"/>
    </row>
    <row r="424" spans="1:36" x14ac:dyDescent="0.2">
      <c r="A424" s="16" t="s">
        <v>565</v>
      </c>
      <c r="B424" s="16" t="s">
        <v>518</v>
      </c>
      <c r="C424" s="16">
        <v>3</v>
      </c>
      <c r="D424" s="16" t="s">
        <v>887</v>
      </c>
      <c r="E424" s="16">
        <v>6</v>
      </c>
      <c r="F424" s="14">
        <f t="shared" si="24"/>
        <v>0</v>
      </c>
      <c r="J424" s="34"/>
      <c r="Z424" s="34"/>
      <c r="AJ424" s="34"/>
    </row>
    <row r="425" spans="1:36" x14ac:dyDescent="0.2">
      <c r="A425" s="16"/>
      <c r="B425" s="16"/>
      <c r="C425" s="16"/>
      <c r="D425" s="16"/>
      <c r="E425" s="16"/>
      <c r="F425" s="14">
        <f t="shared" si="24"/>
        <v>0</v>
      </c>
      <c r="J425" s="34"/>
      <c r="Z425" s="34"/>
      <c r="AJ425" s="34"/>
    </row>
    <row r="426" spans="1:36" x14ac:dyDescent="0.2">
      <c r="A426" s="16" t="s">
        <v>565</v>
      </c>
      <c r="B426" s="16" t="s">
        <v>463</v>
      </c>
      <c r="C426" s="16">
        <v>0</v>
      </c>
      <c r="D426" s="16">
        <v>0</v>
      </c>
      <c r="E426" s="16"/>
      <c r="F426" s="14">
        <f t="shared" si="24"/>
        <v>0</v>
      </c>
      <c r="J426" s="34"/>
      <c r="Z426" s="34"/>
      <c r="AJ426" s="34"/>
    </row>
    <row r="427" spans="1:36" x14ac:dyDescent="0.2">
      <c r="A427" s="16" t="s">
        <v>565</v>
      </c>
      <c r="B427" s="16" t="s">
        <v>463</v>
      </c>
      <c r="C427" s="16">
        <v>3</v>
      </c>
      <c r="D427" s="16" t="s">
        <v>887</v>
      </c>
      <c r="E427" s="16">
        <v>1</v>
      </c>
      <c r="F427" s="14">
        <f t="shared" si="24"/>
        <v>0</v>
      </c>
      <c r="J427" s="34"/>
      <c r="Z427" s="34"/>
      <c r="AJ427" s="34"/>
    </row>
    <row r="428" spans="1:36" x14ac:dyDescent="0.2">
      <c r="A428" s="16" t="s">
        <v>565</v>
      </c>
      <c r="B428" s="16" t="s">
        <v>463</v>
      </c>
      <c r="C428" s="16">
        <v>3</v>
      </c>
      <c r="D428" s="16" t="s">
        <v>888</v>
      </c>
      <c r="E428" s="16">
        <v>2</v>
      </c>
      <c r="F428" s="14">
        <f t="shared" si="24"/>
        <v>0</v>
      </c>
      <c r="J428" s="34"/>
      <c r="Z428" s="34"/>
      <c r="AJ428" s="34"/>
    </row>
    <row r="429" spans="1:36" x14ac:dyDescent="0.2">
      <c r="A429" s="16" t="s">
        <v>565</v>
      </c>
      <c r="B429" s="16" t="s">
        <v>463</v>
      </c>
      <c r="C429" s="16">
        <v>3</v>
      </c>
      <c r="D429" s="16" t="s">
        <v>888</v>
      </c>
      <c r="E429" s="16">
        <v>3</v>
      </c>
      <c r="F429" s="14">
        <f t="shared" si="24"/>
        <v>0</v>
      </c>
      <c r="J429" s="34"/>
      <c r="Z429" s="34"/>
      <c r="AJ429" s="34"/>
    </row>
    <row r="430" spans="1:36" x14ac:dyDescent="0.2">
      <c r="A430" s="16" t="s">
        <v>565</v>
      </c>
      <c r="B430" s="16" t="s">
        <v>463</v>
      </c>
      <c r="C430" s="16">
        <v>3</v>
      </c>
      <c r="D430" s="16" t="s">
        <v>887</v>
      </c>
      <c r="E430" s="16">
        <v>4</v>
      </c>
      <c r="F430" s="14">
        <f t="shared" si="24"/>
        <v>0</v>
      </c>
      <c r="J430" s="34"/>
      <c r="Z430" s="34"/>
      <c r="AJ430" s="34"/>
    </row>
    <row r="431" spans="1:36" x14ac:dyDescent="0.2">
      <c r="A431" s="16" t="s">
        <v>565</v>
      </c>
      <c r="B431" s="16" t="s">
        <v>463</v>
      </c>
      <c r="C431" s="16">
        <v>3</v>
      </c>
      <c r="D431" s="16" t="s">
        <v>888</v>
      </c>
      <c r="E431" s="16">
        <v>5</v>
      </c>
      <c r="F431" s="14">
        <f t="shared" si="24"/>
        <v>0</v>
      </c>
      <c r="J431" s="34"/>
      <c r="Z431" s="34"/>
      <c r="AJ431" s="34"/>
    </row>
    <row r="432" spans="1:36" x14ac:dyDescent="0.2">
      <c r="A432" s="16"/>
      <c r="B432" s="16"/>
      <c r="C432" s="16"/>
      <c r="D432" s="16"/>
      <c r="E432" s="16"/>
      <c r="F432" s="14">
        <f t="shared" si="24"/>
        <v>0</v>
      </c>
      <c r="J432" s="34"/>
      <c r="Z432" s="34"/>
      <c r="AJ432" s="34"/>
    </row>
    <row r="433" spans="1:36" x14ac:dyDescent="0.2">
      <c r="A433" s="16" t="s">
        <v>558</v>
      </c>
      <c r="B433" s="16" t="s">
        <v>199</v>
      </c>
      <c r="C433" s="16">
        <v>1</v>
      </c>
      <c r="D433" s="16">
        <v>2</v>
      </c>
      <c r="E433" s="16"/>
      <c r="F433" s="14">
        <f t="shared" si="24"/>
        <v>0</v>
      </c>
      <c r="J433" s="34"/>
      <c r="Z433" s="34"/>
      <c r="AJ433" s="34"/>
    </row>
    <row r="434" spans="1:36" x14ac:dyDescent="0.2">
      <c r="A434" s="16" t="s">
        <v>558</v>
      </c>
      <c r="B434" s="16" t="s">
        <v>199</v>
      </c>
      <c r="C434" s="16">
        <v>1</v>
      </c>
      <c r="D434" s="16" t="s">
        <v>887</v>
      </c>
      <c r="E434" s="16">
        <v>1</v>
      </c>
      <c r="F434" s="14">
        <f t="shared" ref="F434:F447" si="25" xml:space="preserve"> COUNTA(G434:AK434)</f>
        <v>0</v>
      </c>
      <c r="J434" s="34"/>
      <c r="Z434" s="34"/>
      <c r="AJ434" s="34"/>
    </row>
    <row r="435" spans="1:36" x14ac:dyDescent="0.2">
      <c r="A435" s="16" t="s">
        <v>558</v>
      </c>
      <c r="B435" s="16" t="s">
        <v>199</v>
      </c>
      <c r="C435" s="16">
        <v>1</v>
      </c>
      <c r="D435" s="16" t="s">
        <v>889</v>
      </c>
      <c r="E435" s="16">
        <v>2</v>
      </c>
      <c r="F435" s="14">
        <f t="shared" si="25"/>
        <v>0</v>
      </c>
      <c r="J435" s="34"/>
      <c r="Z435" s="34"/>
      <c r="AJ435" s="34"/>
    </row>
    <row r="436" spans="1:36" x14ac:dyDescent="0.2">
      <c r="A436" s="16" t="s">
        <v>558</v>
      </c>
      <c r="B436" s="16" t="s">
        <v>199</v>
      </c>
      <c r="C436" s="16">
        <v>1</v>
      </c>
      <c r="D436" s="16" t="s">
        <v>887</v>
      </c>
      <c r="E436" s="16">
        <v>3</v>
      </c>
      <c r="F436" s="14">
        <f t="shared" si="25"/>
        <v>0</v>
      </c>
      <c r="J436" s="34"/>
      <c r="Z436" s="34"/>
      <c r="AJ436" s="34"/>
    </row>
    <row r="437" spans="1:36" x14ac:dyDescent="0.2">
      <c r="A437" s="16" t="s">
        <v>558</v>
      </c>
      <c r="B437" s="16" t="s">
        <v>199</v>
      </c>
      <c r="C437" s="16">
        <v>1</v>
      </c>
      <c r="D437" s="16" t="s">
        <v>889</v>
      </c>
      <c r="E437" s="16">
        <v>4</v>
      </c>
      <c r="F437" s="14">
        <f t="shared" si="25"/>
        <v>0</v>
      </c>
      <c r="J437" s="34"/>
      <c r="Z437" s="34"/>
      <c r="AJ437" s="34"/>
    </row>
    <row r="438" spans="1:36" x14ac:dyDescent="0.2">
      <c r="A438" s="16" t="s">
        <v>558</v>
      </c>
      <c r="B438" s="16" t="s">
        <v>199</v>
      </c>
      <c r="C438" s="16">
        <v>1</v>
      </c>
      <c r="D438" s="16" t="s">
        <v>888</v>
      </c>
      <c r="E438" s="16">
        <v>5</v>
      </c>
      <c r="F438" s="14">
        <f t="shared" si="25"/>
        <v>0</v>
      </c>
      <c r="J438" s="34"/>
      <c r="Z438" s="34"/>
      <c r="AJ438" s="34"/>
    </row>
    <row r="439" spans="1:36" x14ac:dyDescent="0.2">
      <c r="A439" s="16" t="s">
        <v>558</v>
      </c>
      <c r="B439" s="16" t="s">
        <v>199</v>
      </c>
      <c r="C439" s="16">
        <v>1</v>
      </c>
      <c r="D439" s="16" t="s">
        <v>887</v>
      </c>
      <c r="E439" s="16">
        <v>6</v>
      </c>
      <c r="F439" s="14">
        <f t="shared" si="25"/>
        <v>0</v>
      </c>
      <c r="J439" s="34"/>
      <c r="Z439" s="34"/>
      <c r="AJ439" s="34"/>
    </row>
    <row r="440" spans="1:36" x14ac:dyDescent="0.2">
      <c r="A440" s="16" t="s">
        <v>558</v>
      </c>
      <c r="B440" s="16" t="s">
        <v>199</v>
      </c>
      <c r="C440" s="16">
        <v>2</v>
      </c>
      <c r="D440" s="16" t="s">
        <v>889</v>
      </c>
      <c r="E440" s="16">
        <v>7</v>
      </c>
      <c r="F440" s="14">
        <f t="shared" si="25"/>
        <v>0</v>
      </c>
      <c r="J440" s="34"/>
      <c r="Z440" s="34"/>
      <c r="AJ440" s="34"/>
    </row>
    <row r="441" spans="1:36" x14ac:dyDescent="0.2">
      <c r="A441" s="16" t="s">
        <v>558</v>
      </c>
      <c r="B441" s="16" t="s">
        <v>199</v>
      </c>
      <c r="C441" s="16">
        <v>2</v>
      </c>
      <c r="D441" s="16" t="s">
        <v>887</v>
      </c>
      <c r="E441" s="16">
        <v>8</v>
      </c>
      <c r="F441" s="14">
        <f t="shared" si="25"/>
        <v>1</v>
      </c>
      <c r="J441" s="34"/>
      <c r="Z441" s="34"/>
      <c r="AE441" s="39" t="s">
        <v>1252</v>
      </c>
      <c r="AJ441" s="34"/>
    </row>
    <row r="442" spans="1:36" x14ac:dyDescent="0.2">
      <c r="A442" s="16" t="s">
        <v>558</v>
      </c>
      <c r="B442" s="16" t="s">
        <v>199</v>
      </c>
      <c r="C442" s="16">
        <v>2</v>
      </c>
      <c r="D442" s="16" t="s">
        <v>887</v>
      </c>
      <c r="E442" s="16">
        <v>9</v>
      </c>
      <c r="F442" s="14">
        <f t="shared" si="25"/>
        <v>0</v>
      </c>
      <c r="J442" s="34"/>
      <c r="Z442" s="34"/>
      <c r="AJ442" s="34"/>
    </row>
    <row r="443" spans="1:36" x14ac:dyDescent="0.2">
      <c r="A443" s="16" t="s">
        <v>558</v>
      </c>
      <c r="B443" s="16" t="s">
        <v>199</v>
      </c>
      <c r="C443" s="16">
        <v>2</v>
      </c>
      <c r="D443" s="16" t="s">
        <v>887</v>
      </c>
      <c r="E443" s="16">
        <v>10</v>
      </c>
      <c r="F443" s="14">
        <f t="shared" si="25"/>
        <v>0</v>
      </c>
      <c r="J443" s="34"/>
      <c r="Z443" s="34"/>
      <c r="AJ443" s="34"/>
    </row>
    <row r="444" spans="1:36" x14ac:dyDescent="0.2">
      <c r="A444" s="16" t="s">
        <v>558</v>
      </c>
      <c r="B444" s="16" t="s">
        <v>199</v>
      </c>
      <c r="C444" s="16">
        <v>2</v>
      </c>
      <c r="D444" s="16" t="s">
        <v>887</v>
      </c>
      <c r="E444" s="16">
        <v>11</v>
      </c>
      <c r="F444" s="14">
        <f t="shared" si="25"/>
        <v>0</v>
      </c>
      <c r="J444" s="34"/>
      <c r="Z444" s="34"/>
      <c r="AJ444" s="34"/>
    </row>
    <row r="445" spans="1:36" x14ac:dyDescent="0.2">
      <c r="A445" s="16" t="s">
        <v>558</v>
      </c>
      <c r="B445" s="16" t="s">
        <v>199</v>
      </c>
      <c r="C445" s="16">
        <v>2</v>
      </c>
      <c r="D445" s="16" t="s">
        <v>887</v>
      </c>
      <c r="E445" s="16">
        <v>12</v>
      </c>
      <c r="F445" s="14">
        <f t="shared" si="25"/>
        <v>0</v>
      </c>
      <c r="J445" s="34"/>
      <c r="Z445" s="34"/>
      <c r="AJ445" s="34"/>
    </row>
    <row r="446" spans="1:36" x14ac:dyDescent="0.2">
      <c r="A446" s="16" t="s">
        <v>558</v>
      </c>
      <c r="B446" s="16" t="s">
        <v>199</v>
      </c>
      <c r="C446" s="16">
        <v>2</v>
      </c>
      <c r="D446" s="16" t="s">
        <v>888</v>
      </c>
      <c r="E446" s="16">
        <v>13</v>
      </c>
      <c r="F446" s="14">
        <f t="shared" si="25"/>
        <v>0</v>
      </c>
      <c r="J446" s="34"/>
      <c r="Z446" s="34"/>
      <c r="AJ446" s="34"/>
    </row>
    <row r="447" spans="1:36" x14ac:dyDescent="0.2">
      <c r="A447" s="16"/>
      <c r="B447" s="16"/>
      <c r="C447" s="16"/>
      <c r="D447" s="16"/>
      <c r="E447" s="16"/>
      <c r="F447" s="14">
        <f t="shared" si="25"/>
        <v>0</v>
      </c>
      <c r="J447" s="34"/>
      <c r="Z447" s="34"/>
      <c r="AJ447" s="34"/>
    </row>
    <row r="448" spans="1:36" x14ac:dyDescent="0.2">
      <c r="A448" s="16" t="s">
        <v>558</v>
      </c>
      <c r="B448" s="16" t="s">
        <v>823</v>
      </c>
      <c r="C448" s="16">
        <v>0</v>
      </c>
      <c r="D448" s="16">
        <v>3</v>
      </c>
      <c r="E448" s="16"/>
      <c r="J448" s="34"/>
      <c r="Z448" s="34"/>
      <c r="AJ448" s="34"/>
    </row>
    <row r="449" spans="1:36" x14ac:dyDescent="0.2">
      <c r="A449" s="16" t="s">
        <v>558</v>
      </c>
      <c r="B449" s="16" t="s">
        <v>823</v>
      </c>
      <c r="C449" s="16">
        <v>2</v>
      </c>
      <c r="D449" s="16" t="s">
        <v>887</v>
      </c>
      <c r="E449" s="16">
        <v>1</v>
      </c>
      <c r="F449" s="14">
        <f t="shared" ref="F449:F474" si="26" xml:space="preserve"> COUNTA(G449:AK449)</f>
        <v>1</v>
      </c>
      <c r="J449" s="34"/>
      <c r="Z449" s="34"/>
      <c r="AE449" s="39" t="s">
        <v>1252</v>
      </c>
      <c r="AJ449" s="34"/>
    </row>
    <row r="450" spans="1:36" x14ac:dyDescent="0.2">
      <c r="A450" s="16" t="s">
        <v>558</v>
      </c>
      <c r="B450" s="16" t="s">
        <v>823</v>
      </c>
      <c r="C450" s="16">
        <v>2</v>
      </c>
      <c r="D450" s="16" t="s">
        <v>887</v>
      </c>
      <c r="E450" s="16">
        <v>2</v>
      </c>
      <c r="F450" s="14">
        <f t="shared" si="26"/>
        <v>1</v>
      </c>
      <c r="J450" s="34"/>
      <c r="Z450" s="34"/>
      <c r="AE450" s="39" t="s">
        <v>1252</v>
      </c>
      <c r="AJ450" s="34"/>
    </row>
    <row r="451" spans="1:36" x14ac:dyDescent="0.2">
      <c r="A451" s="16" t="s">
        <v>558</v>
      </c>
      <c r="B451" s="16" t="s">
        <v>823</v>
      </c>
      <c r="C451" s="16">
        <v>2</v>
      </c>
      <c r="D451" s="16" t="s">
        <v>887</v>
      </c>
      <c r="E451" s="16">
        <v>3</v>
      </c>
      <c r="F451" s="14">
        <f t="shared" si="26"/>
        <v>1</v>
      </c>
      <c r="J451" s="34"/>
      <c r="Z451" s="34"/>
      <c r="AE451" s="39" t="s">
        <v>1252</v>
      </c>
      <c r="AJ451" s="34"/>
    </row>
    <row r="452" spans="1:36" x14ac:dyDescent="0.2">
      <c r="A452" s="16" t="s">
        <v>558</v>
      </c>
      <c r="B452" s="16" t="s">
        <v>823</v>
      </c>
      <c r="C452" s="16">
        <v>2</v>
      </c>
      <c r="D452" s="16" t="s">
        <v>887</v>
      </c>
      <c r="E452" s="16">
        <v>4</v>
      </c>
      <c r="F452" s="14">
        <f t="shared" si="26"/>
        <v>0</v>
      </c>
      <c r="J452" s="34"/>
      <c r="Z452" s="34"/>
      <c r="AJ452" s="34"/>
    </row>
    <row r="453" spans="1:36" x14ac:dyDescent="0.2">
      <c r="A453" s="16" t="s">
        <v>558</v>
      </c>
      <c r="B453" s="16" t="s">
        <v>823</v>
      </c>
      <c r="C453" s="16">
        <v>2</v>
      </c>
      <c r="D453" s="16" t="s">
        <v>887</v>
      </c>
      <c r="E453" s="16">
        <v>5</v>
      </c>
      <c r="F453" s="14">
        <f t="shared" si="26"/>
        <v>0</v>
      </c>
      <c r="J453" s="34"/>
      <c r="Z453" s="34"/>
      <c r="AJ453" s="34"/>
    </row>
    <row r="454" spans="1:36" x14ac:dyDescent="0.2">
      <c r="A454" s="16" t="s">
        <v>558</v>
      </c>
      <c r="B454" s="16" t="s">
        <v>823</v>
      </c>
      <c r="C454" s="16">
        <v>2</v>
      </c>
      <c r="D454" s="16" t="s">
        <v>887</v>
      </c>
      <c r="E454" s="16">
        <v>6</v>
      </c>
      <c r="F454" s="14">
        <f t="shared" si="26"/>
        <v>1</v>
      </c>
      <c r="J454" s="34"/>
      <c r="Z454" s="34"/>
      <c r="AE454" s="39" t="s">
        <v>1252</v>
      </c>
      <c r="AJ454" s="34"/>
    </row>
    <row r="455" spans="1:36" x14ac:dyDescent="0.2">
      <c r="A455" s="16" t="s">
        <v>558</v>
      </c>
      <c r="B455" s="16" t="s">
        <v>823</v>
      </c>
      <c r="C455" s="16">
        <v>2</v>
      </c>
      <c r="D455" s="16" t="s">
        <v>888</v>
      </c>
      <c r="E455" s="16">
        <v>7</v>
      </c>
      <c r="F455" s="14">
        <f t="shared" si="26"/>
        <v>1</v>
      </c>
      <c r="J455" s="34"/>
      <c r="Z455" s="34"/>
      <c r="AE455" s="39" t="s">
        <v>1252</v>
      </c>
      <c r="AJ455" s="34"/>
    </row>
    <row r="456" spans="1:36" x14ac:dyDescent="0.2">
      <c r="A456" s="16" t="s">
        <v>558</v>
      </c>
      <c r="B456" s="16" t="s">
        <v>823</v>
      </c>
      <c r="C456" s="16">
        <v>2</v>
      </c>
      <c r="D456" s="16" t="s">
        <v>887</v>
      </c>
      <c r="E456" s="16">
        <v>8</v>
      </c>
      <c r="F456" s="14">
        <f t="shared" si="26"/>
        <v>0</v>
      </c>
      <c r="J456" s="34"/>
      <c r="Z456" s="34"/>
      <c r="AJ456" s="34"/>
    </row>
    <row r="457" spans="1:36" x14ac:dyDescent="0.2">
      <c r="A457" s="16" t="s">
        <v>558</v>
      </c>
      <c r="B457" s="16" t="s">
        <v>823</v>
      </c>
      <c r="C457" s="16">
        <v>3</v>
      </c>
      <c r="D457" s="16" t="s">
        <v>887</v>
      </c>
      <c r="E457" s="16">
        <v>9</v>
      </c>
      <c r="F457" s="14">
        <f t="shared" si="26"/>
        <v>0</v>
      </c>
      <c r="J457" s="34"/>
      <c r="Z457" s="34"/>
      <c r="AJ457" s="34"/>
    </row>
    <row r="458" spans="1:36" x14ac:dyDescent="0.2">
      <c r="A458" s="16"/>
      <c r="B458" s="16"/>
      <c r="C458" s="16"/>
      <c r="D458" s="16"/>
      <c r="E458" s="16"/>
      <c r="F458" s="14">
        <f t="shared" si="26"/>
        <v>0</v>
      </c>
      <c r="J458" s="34"/>
      <c r="Z458" s="34"/>
      <c r="AJ458" s="34"/>
    </row>
    <row r="459" spans="1:36" x14ac:dyDescent="0.2">
      <c r="A459" s="16" t="s">
        <v>558</v>
      </c>
      <c r="B459" s="16" t="s">
        <v>688</v>
      </c>
      <c r="C459" s="16">
        <v>0</v>
      </c>
      <c r="D459" s="16">
        <v>4</v>
      </c>
      <c r="E459" s="16"/>
      <c r="F459" s="14">
        <f t="shared" si="26"/>
        <v>0</v>
      </c>
      <c r="J459" s="34"/>
      <c r="Z459" s="34"/>
      <c r="AJ459" s="34"/>
    </row>
    <row r="460" spans="1:36" x14ac:dyDescent="0.2">
      <c r="A460" s="16" t="s">
        <v>558</v>
      </c>
      <c r="B460" s="16" t="s">
        <v>688</v>
      </c>
      <c r="C460" s="16">
        <v>2</v>
      </c>
      <c r="D460" s="16" t="s">
        <v>889</v>
      </c>
      <c r="E460" s="16">
        <v>1</v>
      </c>
      <c r="F460" s="14">
        <f t="shared" si="26"/>
        <v>1</v>
      </c>
      <c r="J460" s="34"/>
      <c r="Z460" s="34"/>
      <c r="AE460" s="39" t="s">
        <v>1252</v>
      </c>
      <c r="AJ460" s="34"/>
    </row>
    <row r="461" spans="1:36" x14ac:dyDescent="0.2">
      <c r="A461" s="16" t="s">
        <v>558</v>
      </c>
      <c r="B461" s="16" t="s">
        <v>688</v>
      </c>
      <c r="C461" s="16">
        <v>2</v>
      </c>
      <c r="D461" s="16" t="s">
        <v>887</v>
      </c>
      <c r="E461" s="16">
        <v>2</v>
      </c>
      <c r="F461" s="14">
        <f t="shared" si="26"/>
        <v>3</v>
      </c>
      <c r="J461" s="34"/>
      <c r="W461" s="14" t="s">
        <v>1252</v>
      </c>
      <c r="Z461" s="34"/>
      <c r="AE461" s="39" t="s">
        <v>1252</v>
      </c>
      <c r="AG461" s="14" t="s">
        <v>1252</v>
      </c>
      <c r="AJ461" s="34"/>
    </row>
    <row r="462" spans="1:36" x14ac:dyDescent="0.2">
      <c r="A462" s="16" t="s">
        <v>558</v>
      </c>
      <c r="B462" s="16" t="s">
        <v>688</v>
      </c>
      <c r="C462" s="16">
        <v>2</v>
      </c>
      <c r="D462" s="16" t="s">
        <v>887</v>
      </c>
      <c r="E462" s="16">
        <v>3</v>
      </c>
      <c r="F462" s="14">
        <f t="shared" si="26"/>
        <v>1</v>
      </c>
      <c r="J462" s="34"/>
      <c r="Z462" s="34"/>
      <c r="AE462" s="39" t="s">
        <v>1252</v>
      </c>
      <c r="AJ462" s="34"/>
    </row>
    <row r="463" spans="1:36" x14ac:dyDescent="0.2">
      <c r="A463" s="16" t="s">
        <v>558</v>
      </c>
      <c r="B463" s="16" t="s">
        <v>688</v>
      </c>
      <c r="C463" s="16">
        <v>2</v>
      </c>
      <c r="D463" s="16" t="s">
        <v>887</v>
      </c>
      <c r="E463" s="16">
        <v>4</v>
      </c>
      <c r="F463" s="14">
        <f t="shared" si="26"/>
        <v>1</v>
      </c>
      <c r="J463" s="34"/>
      <c r="Z463" s="34"/>
      <c r="AE463" s="39" t="s">
        <v>1252</v>
      </c>
      <c r="AJ463" s="34"/>
    </row>
    <row r="464" spans="1:36" x14ac:dyDescent="0.2">
      <c r="A464" s="16" t="s">
        <v>558</v>
      </c>
      <c r="B464" s="16" t="s">
        <v>688</v>
      </c>
      <c r="C464" s="16">
        <v>2</v>
      </c>
      <c r="D464" s="16" t="s">
        <v>888</v>
      </c>
      <c r="E464" s="16">
        <v>5</v>
      </c>
      <c r="F464" s="14">
        <f t="shared" si="26"/>
        <v>1</v>
      </c>
      <c r="J464" s="34"/>
      <c r="Z464" s="34"/>
      <c r="AE464" s="39" t="s">
        <v>1252</v>
      </c>
      <c r="AJ464" s="34"/>
    </row>
    <row r="465" spans="1:36" x14ac:dyDescent="0.2">
      <c r="A465" s="16" t="s">
        <v>558</v>
      </c>
      <c r="B465" s="16" t="s">
        <v>688</v>
      </c>
      <c r="C465" s="16">
        <v>2</v>
      </c>
      <c r="D465" s="16" t="s">
        <v>887</v>
      </c>
      <c r="E465" s="16">
        <v>6</v>
      </c>
      <c r="F465" s="14">
        <f t="shared" si="26"/>
        <v>2</v>
      </c>
      <c r="J465" s="34"/>
      <c r="W465" s="14" t="s">
        <v>1252</v>
      </c>
      <c r="Z465" s="34"/>
      <c r="AG465" s="14" t="s">
        <v>1252</v>
      </c>
      <c r="AJ465" s="34"/>
    </row>
    <row r="466" spans="1:36" x14ac:dyDescent="0.2">
      <c r="A466" s="16" t="s">
        <v>558</v>
      </c>
      <c r="B466" s="16" t="s">
        <v>688</v>
      </c>
      <c r="C466" s="16">
        <v>2</v>
      </c>
      <c r="D466" s="16" t="s">
        <v>889</v>
      </c>
      <c r="E466" s="16">
        <v>7</v>
      </c>
      <c r="F466" s="14">
        <f t="shared" si="26"/>
        <v>0</v>
      </c>
      <c r="J466" s="34"/>
      <c r="Z466" s="34"/>
      <c r="AJ466" s="34"/>
    </row>
    <row r="467" spans="1:36" x14ac:dyDescent="0.2">
      <c r="A467" s="16" t="s">
        <v>558</v>
      </c>
      <c r="B467" s="16" t="s">
        <v>688</v>
      </c>
      <c r="C467" s="16">
        <v>2</v>
      </c>
      <c r="D467" s="16" t="s">
        <v>888</v>
      </c>
      <c r="E467" s="16">
        <v>8</v>
      </c>
      <c r="F467" s="14">
        <f t="shared" si="26"/>
        <v>0</v>
      </c>
      <c r="J467" s="34"/>
      <c r="Z467" s="34"/>
      <c r="AJ467" s="34"/>
    </row>
    <row r="468" spans="1:36" x14ac:dyDescent="0.2">
      <c r="A468" s="16"/>
      <c r="B468" s="16"/>
      <c r="C468" s="16"/>
      <c r="D468" s="16"/>
      <c r="E468" s="16"/>
      <c r="F468" s="14">
        <f t="shared" si="26"/>
        <v>0</v>
      </c>
      <c r="J468" s="34"/>
      <c r="Z468" s="34"/>
      <c r="AJ468" s="34"/>
    </row>
    <row r="469" spans="1:36" x14ac:dyDescent="0.2">
      <c r="A469" s="16" t="s">
        <v>894</v>
      </c>
      <c r="B469" s="16" t="s">
        <v>30</v>
      </c>
      <c r="C469" s="16">
        <v>0</v>
      </c>
      <c r="D469" s="16">
        <v>0</v>
      </c>
      <c r="E469" s="16"/>
      <c r="F469" s="14">
        <f t="shared" si="26"/>
        <v>0</v>
      </c>
      <c r="J469" s="34"/>
      <c r="Z469" s="34"/>
      <c r="AJ469" s="34"/>
    </row>
    <row r="470" spans="1:36" x14ac:dyDescent="0.2">
      <c r="A470" s="16" t="s">
        <v>894</v>
      </c>
      <c r="B470" s="16" t="s">
        <v>30</v>
      </c>
      <c r="C470" s="16">
        <v>3</v>
      </c>
      <c r="D470" s="16" t="s">
        <v>888</v>
      </c>
      <c r="E470" s="16">
        <v>1</v>
      </c>
      <c r="F470" s="14">
        <f t="shared" si="26"/>
        <v>0</v>
      </c>
      <c r="J470" s="34"/>
      <c r="Z470" s="34"/>
      <c r="AJ470" s="34"/>
    </row>
    <row r="471" spans="1:36" x14ac:dyDescent="0.2">
      <c r="A471" s="16" t="s">
        <v>894</v>
      </c>
      <c r="B471" s="16" t="s">
        <v>30</v>
      </c>
      <c r="C471" s="16">
        <v>3</v>
      </c>
      <c r="D471" s="16" t="s">
        <v>887</v>
      </c>
      <c r="E471" s="16">
        <v>2</v>
      </c>
      <c r="F471" s="14">
        <f t="shared" si="26"/>
        <v>0</v>
      </c>
      <c r="J471" s="34"/>
      <c r="Z471" s="34"/>
      <c r="AJ471" s="34"/>
    </row>
    <row r="472" spans="1:36" x14ac:dyDescent="0.2">
      <c r="A472" s="16" t="s">
        <v>894</v>
      </c>
      <c r="B472" s="16" t="s">
        <v>30</v>
      </c>
      <c r="C472" s="16">
        <v>3</v>
      </c>
      <c r="D472" s="16" t="s">
        <v>887</v>
      </c>
      <c r="E472" s="16">
        <v>3</v>
      </c>
      <c r="F472" s="14">
        <f t="shared" si="26"/>
        <v>0</v>
      </c>
      <c r="J472" s="34"/>
      <c r="Z472" s="34"/>
      <c r="AJ472" s="34"/>
    </row>
    <row r="473" spans="1:36" x14ac:dyDescent="0.2">
      <c r="A473" s="16" t="s">
        <v>894</v>
      </c>
      <c r="B473" s="16" t="s">
        <v>30</v>
      </c>
      <c r="C473" s="16">
        <v>3</v>
      </c>
      <c r="D473" s="16" t="s">
        <v>888</v>
      </c>
      <c r="E473" s="16">
        <v>4</v>
      </c>
      <c r="F473" s="14">
        <f t="shared" si="26"/>
        <v>0</v>
      </c>
      <c r="J473" s="34"/>
      <c r="Z473" s="34"/>
      <c r="AJ473" s="34"/>
    </row>
    <row r="474" spans="1:36" x14ac:dyDescent="0.2">
      <c r="A474" s="16" t="s">
        <v>894</v>
      </c>
      <c r="B474" s="16" t="s">
        <v>30</v>
      </c>
      <c r="C474" s="16">
        <v>3</v>
      </c>
      <c r="D474" s="16" t="s">
        <v>888</v>
      </c>
      <c r="E474" s="16">
        <v>5</v>
      </c>
      <c r="F474" s="14">
        <f t="shared" si="26"/>
        <v>0</v>
      </c>
      <c r="J474" s="34"/>
      <c r="Z474" s="34"/>
      <c r="AJ474" s="34"/>
    </row>
    <row r="475" spans="1:36" x14ac:dyDescent="0.2">
      <c r="A475" s="16"/>
      <c r="B475" s="16"/>
      <c r="C475" s="16"/>
      <c r="D475" s="21"/>
      <c r="E475" s="16"/>
      <c r="J475" s="34"/>
      <c r="Z475" s="34"/>
      <c r="AJ475" s="34"/>
    </row>
    <row r="476" spans="1:36" x14ac:dyDescent="0.2">
      <c r="A476" s="16" t="s">
        <v>558</v>
      </c>
      <c r="B476" s="16" t="s">
        <v>254</v>
      </c>
      <c r="C476" s="16">
        <v>0</v>
      </c>
      <c r="D476" s="21">
        <v>0</v>
      </c>
      <c r="E476" s="16"/>
      <c r="F476" s="14">
        <f t="shared" ref="F476:F507" si="27" xml:space="preserve"> COUNTA(G476:AK476)</f>
        <v>0</v>
      </c>
      <c r="J476" s="34"/>
      <c r="Z476" s="34"/>
      <c r="AJ476" s="34"/>
    </row>
    <row r="477" spans="1:36" x14ac:dyDescent="0.2">
      <c r="A477" s="16" t="s">
        <v>558</v>
      </c>
      <c r="B477" s="16" t="s">
        <v>254</v>
      </c>
      <c r="C477" s="16">
        <v>3</v>
      </c>
      <c r="D477" s="16" t="s">
        <v>888</v>
      </c>
      <c r="E477" s="16">
        <v>1</v>
      </c>
      <c r="F477" s="14">
        <f t="shared" si="27"/>
        <v>1</v>
      </c>
      <c r="J477" s="34"/>
      <c r="Z477" s="34"/>
      <c r="AE477" s="39" t="s">
        <v>1252</v>
      </c>
      <c r="AJ477" s="34"/>
    </row>
    <row r="478" spans="1:36" x14ac:dyDescent="0.2">
      <c r="A478" s="16" t="s">
        <v>558</v>
      </c>
      <c r="B478" s="16" t="s">
        <v>254</v>
      </c>
      <c r="C478" s="16">
        <v>3</v>
      </c>
      <c r="D478" s="16" t="s">
        <v>888</v>
      </c>
      <c r="E478" s="16">
        <v>2</v>
      </c>
      <c r="F478" s="14">
        <f t="shared" si="27"/>
        <v>1</v>
      </c>
      <c r="J478" s="34"/>
      <c r="Z478" s="34"/>
      <c r="AE478" s="39" t="s">
        <v>1252</v>
      </c>
      <c r="AJ478" s="34"/>
    </row>
    <row r="479" spans="1:36" x14ac:dyDescent="0.2">
      <c r="A479" s="16" t="s">
        <v>558</v>
      </c>
      <c r="B479" s="16" t="s">
        <v>254</v>
      </c>
      <c r="C479" s="16">
        <v>3</v>
      </c>
      <c r="D479" s="16" t="s">
        <v>888</v>
      </c>
      <c r="E479" s="16">
        <v>3</v>
      </c>
      <c r="F479" s="14">
        <f t="shared" si="27"/>
        <v>1</v>
      </c>
      <c r="J479" s="34"/>
      <c r="Z479" s="34"/>
      <c r="AE479" s="39" t="s">
        <v>1252</v>
      </c>
      <c r="AJ479" s="34"/>
    </row>
    <row r="480" spans="1:36" x14ac:dyDescent="0.2">
      <c r="A480" s="16" t="s">
        <v>558</v>
      </c>
      <c r="B480" s="16" t="s">
        <v>254</v>
      </c>
      <c r="C480" s="16">
        <v>3</v>
      </c>
      <c r="D480" s="16" t="s">
        <v>888</v>
      </c>
      <c r="E480" s="16">
        <v>4</v>
      </c>
      <c r="F480" s="14">
        <f t="shared" si="27"/>
        <v>1</v>
      </c>
      <c r="J480" s="34"/>
      <c r="Z480" s="34"/>
      <c r="AE480" s="39" t="s">
        <v>1252</v>
      </c>
      <c r="AJ480" s="34"/>
    </row>
    <row r="481" spans="1:36" x14ac:dyDescent="0.2">
      <c r="A481" s="16" t="s">
        <v>558</v>
      </c>
      <c r="B481" s="16" t="s">
        <v>254</v>
      </c>
      <c r="C481" s="16">
        <v>3</v>
      </c>
      <c r="D481" s="16" t="s">
        <v>888</v>
      </c>
      <c r="E481" s="16">
        <v>5</v>
      </c>
      <c r="F481" s="14">
        <f t="shared" si="27"/>
        <v>1</v>
      </c>
      <c r="J481" s="34"/>
      <c r="Z481" s="34"/>
      <c r="AE481" s="39" t="s">
        <v>1252</v>
      </c>
      <c r="AJ481" s="34"/>
    </row>
    <row r="482" spans="1:36" x14ac:dyDescent="0.2">
      <c r="A482" s="16" t="s">
        <v>558</v>
      </c>
      <c r="B482" s="16" t="s">
        <v>254</v>
      </c>
      <c r="C482" s="16">
        <v>3</v>
      </c>
      <c r="D482" s="16" t="s">
        <v>889</v>
      </c>
      <c r="E482" s="16">
        <v>6</v>
      </c>
      <c r="F482" s="14">
        <f t="shared" si="27"/>
        <v>1</v>
      </c>
      <c r="J482" s="34"/>
      <c r="Z482" s="34"/>
      <c r="AE482" s="39" t="s">
        <v>1252</v>
      </c>
      <c r="AJ482" s="34"/>
    </row>
    <row r="483" spans="1:36" x14ac:dyDescent="0.2">
      <c r="A483" s="16" t="s">
        <v>558</v>
      </c>
      <c r="B483" s="16" t="s">
        <v>254</v>
      </c>
      <c r="C483" s="16">
        <v>3</v>
      </c>
      <c r="D483" s="16" t="s">
        <v>888</v>
      </c>
      <c r="E483" s="16">
        <v>7</v>
      </c>
      <c r="F483" s="14">
        <f t="shared" si="27"/>
        <v>1</v>
      </c>
      <c r="J483" s="34"/>
      <c r="Z483" s="34"/>
      <c r="AE483" s="39" t="s">
        <v>1252</v>
      </c>
      <c r="AJ483" s="34"/>
    </row>
    <row r="484" spans="1:36" x14ac:dyDescent="0.2">
      <c r="A484" s="16" t="s">
        <v>558</v>
      </c>
      <c r="B484" s="16" t="s">
        <v>254</v>
      </c>
      <c r="C484" s="16">
        <v>3</v>
      </c>
      <c r="D484" s="16" t="s">
        <v>888</v>
      </c>
      <c r="E484" s="16">
        <v>8</v>
      </c>
      <c r="F484" s="14">
        <f t="shared" si="27"/>
        <v>1</v>
      </c>
      <c r="J484" s="34"/>
      <c r="Z484" s="34"/>
      <c r="AE484" s="39" t="s">
        <v>1252</v>
      </c>
      <c r="AJ484" s="34"/>
    </row>
    <row r="485" spans="1:36" x14ac:dyDescent="0.2">
      <c r="A485" s="16" t="s">
        <v>558</v>
      </c>
      <c r="B485" s="16" t="s">
        <v>254</v>
      </c>
      <c r="C485" s="16">
        <v>3</v>
      </c>
      <c r="D485" s="16" t="s">
        <v>889</v>
      </c>
      <c r="E485" s="16">
        <v>9</v>
      </c>
      <c r="F485" s="14">
        <f t="shared" si="27"/>
        <v>1</v>
      </c>
      <c r="J485" s="34"/>
      <c r="Z485" s="34"/>
      <c r="AE485" s="39" t="s">
        <v>1252</v>
      </c>
      <c r="AJ485" s="34"/>
    </row>
    <row r="486" spans="1:36" x14ac:dyDescent="0.2">
      <c r="A486" s="16" t="s">
        <v>558</v>
      </c>
      <c r="B486" s="16" t="s">
        <v>254</v>
      </c>
      <c r="C486" s="16">
        <v>3</v>
      </c>
      <c r="D486" s="16" t="s">
        <v>889</v>
      </c>
      <c r="E486" s="16">
        <v>10</v>
      </c>
      <c r="F486" s="14">
        <f t="shared" si="27"/>
        <v>1</v>
      </c>
      <c r="J486" s="34"/>
      <c r="Z486" s="34"/>
      <c r="AE486" s="39" t="s">
        <v>1256</v>
      </c>
      <c r="AJ486" s="34"/>
    </row>
    <row r="487" spans="1:36" x14ac:dyDescent="0.2">
      <c r="A487" s="16" t="s">
        <v>558</v>
      </c>
      <c r="B487" s="16" t="s">
        <v>254</v>
      </c>
      <c r="C487" s="16">
        <v>3</v>
      </c>
      <c r="D487" s="16" t="s">
        <v>887</v>
      </c>
      <c r="E487" s="16">
        <v>11</v>
      </c>
      <c r="F487" s="14">
        <f t="shared" si="27"/>
        <v>1</v>
      </c>
      <c r="J487" s="34"/>
      <c r="Z487" s="34"/>
      <c r="AE487" s="39" t="s">
        <v>1256</v>
      </c>
      <c r="AJ487" s="34"/>
    </row>
    <row r="488" spans="1:36" x14ac:dyDescent="0.2">
      <c r="A488" s="16" t="s">
        <v>558</v>
      </c>
      <c r="B488" s="16" t="s">
        <v>254</v>
      </c>
      <c r="C488" s="16">
        <v>3</v>
      </c>
      <c r="D488" s="16" t="s">
        <v>887</v>
      </c>
      <c r="E488" s="16">
        <v>12</v>
      </c>
      <c r="F488" s="14">
        <f t="shared" si="27"/>
        <v>1</v>
      </c>
      <c r="J488" s="34"/>
      <c r="Z488" s="34"/>
      <c r="AE488" s="39" t="s">
        <v>1252</v>
      </c>
      <c r="AJ488" s="34"/>
    </row>
    <row r="489" spans="1:36" x14ac:dyDescent="0.2">
      <c r="A489" s="16" t="s">
        <v>558</v>
      </c>
      <c r="B489" s="16" t="s">
        <v>254</v>
      </c>
      <c r="C489" s="16">
        <v>3</v>
      </c>
      <c r="D489" s="16" t="s">
        <v>887</v>
      </c>
      <c r="E489" s="16">
        <v>13</v>
      </c>
      <c r="F489" s="14">
        <f t="shared" si="27"/>
        <v>1</v>
      </c>
      <c r="J489" s="34"/>
      <c r="Z489" s="34"/>
      <c r="AE489" s="39" t="s">
        <v>1252</v>
      </c>
      <c r="AJ489" s="34"/>
    </row>
    <row r="490" spans="1:36" x14ac:dyDescent="0.2">
      <c r="A490" s="16"/>
      <c r="B490" s="16"/>
      <c r="C490" s="16"/>
      <c r="E490" s="16"/>
      <c r="F490" s="14">
        <f t="shared" si="27"/>
        <v>0</v>
      </c>
      <c r="J490" s="34"/>
      <c r="Z490" s="34"/>
      <c r="AJ490" s="34"/>
    </row>
    <row r="491" spans="1:36" x14ac:dyDescent="0.2">
      <c r="A491" s="16" t="s">
        <v>558</v>
      </c>
      <c r="B491" s="16" t="s">
        <v>100</v>
      </c>
      <c r="C491" s="16">
        <v>0</v>
      </c>
      <c r="D491" s="21">
        <v>0</v>
      </c>
      <c r="E491" s="16"/>
      <c r="F491" s="14">
        <f t="shared" si="27"/>
        <v>0</v>
      </c>
      <c r="J491" s="34"/>
      <c r="Z491" s="34"/>
      <c r="AJ491" s="34"/>
    </row>
    <row r="492" spans="1:36" x14ac:dyDescent="0.2">
      <c r="A492" s="16" t="s">
        <v>558</v>
      </c>
      <c r="B492" s="16" t="s">
        <v>100</v>
      </c>
      <c r="C492" s="16">
        <v>3</v>
      </c>
      <c r="D492" s="16" t="s">
        <v>888</v>
      </c>
      <c r="E492" s="16">
        <v>1</v>
      </c>
      <c r="F492" s="14">
        <f t="shared" si="27"/>
        <v>1</v>
      </c>
      <c r="J492" s="34"/>
      <c r="Z492" s="34"/>
      <c r="AE492" s="39" t="s">
        <v>1252</v>
      </c>
      <c r="AJ492" s="34"/>
    </row>
    <row r="493" spans="1:36" x14ac:dyDescent="0.2">
      <c r="A493" s="16" t="s">
        <v>558</v>
      </c>
      <c r="B493" s="16" t="s">
        <v>100</v>
      </c>
      <c r="C493" s="16">
        <v>3</v>
      </c>
      <c r="D493" s="16" t="s">
        <v>888</v>
      </c>
      <c r="E493" s="16">
        <v>2</v>
      </c>
      <c r="F493" s="14">
        <f t="shared" si="27"/>
        <v>1</v>
      </c>
      <c r="J493" s="34"/>
      <c r="Z493" s="34"/>
      <c r="AE493" s="39" t="s">
        <v>1252</v>
      </c>
      <c r="AJ493" s="34"/>
    </row>
    <row r="494" spans="1:36" x14ac:dyDescent="0.2">
      <c r="A494" s="16" t="s">
        <v>558</v>
      </c>
      <c r="B494" s="16" t="s">
        <v>100</v>
      </c>
      <c r="C494" s="16">
        <v>3</v>
      </c>
      <c r="D494" s="16" t="s">
        <v>889</v>
      </c>
      <c r="E494" s="16">
        <v>3</v>
      </c>
      <c r="F494" s="14">
        <f t="shared" si="27"/>
        <v>1</v>
      </c>
      <c r="J494" s="34"/>
      <c r="Z494" s="34"/>
      <c r="AE494" s="39" t="s">
        <v>1252</v>
      </c>
      <c r="AJ494" s="34"/>
    </row>
    <row r="495" spans="1:36" x14ac:dyDescent="0.2">
      <c r="A495" s="16" t="s">
        <v>558</v>
      </c>
      <c r="B495" s="16" t="s">
        <v>100</v>
      </c>
      <c r="C495" s="16">
        <v>3</v>
      </c>
      <c r="D495" s="16" t="s">
        <v>888</v>
      </c>
      <c r="E495" s="16">
        <v>4</v>
      </c>
      <c r="F495" s="14">
        <f t="shared" si="27"/>
        <v>1</v>
      </c>
      <c r="J495" s="34"/>
      <c r="Z495" s="34"/>
      <c r="AE495" s="39" t="s">
        <v>1252</v>
      </c>
      <c r="AJ495" s="34"/>
    </row>
    <row r="496" spans="1:36" x14ac:dyDescent="0.2">
      <c r="A496" s="16" t="s">
        <v>558</v>
      </c>
      <c r="B496" s="16" t="s">
        <v>100</v>
      </c>
      <c r="C496" s="16">
        <v>3</v>
      </c>
      <c r="D496" s="16" t="s">
        <v>888</v>
      </c>
      <c r="E496" s="16">
        <v>5</v>
      </c>
      <c r="F496" s="14">
        <f t="shared" si="27"/>
        <v>0</v>
      </c>
      <c r="J496" s="34"/>
      <c r="Z496" s="34"/>
      <c r="AJ496" s="34"/>
    </row>
    <row r="497" spans="1:36" x14ac:dyDescent="0.2">
      <c r="A497" s="16" t="s">
        <v>558</v>
      </c>
      <c r="B497" s="16" t="s">
        <v>100</v>
      </c>
      <c r="C497" s="16">
        <v>3</v>
      </c>
      <c r="D497" s="16" t="s">
        <v>888</v>
      </c>
      <c r="E497" s="16">
        <v>6</v>
      </c>
      <c r="F497" s="14">
        <f t="shared" si="27"/>
        <v>0</v>
      </c>
      <c r="J497" s="34"/>
      <c r="Z497" s="34"/>
      <c r="AJ497" s="34"/>
    </row>
    <row r="498" spans="1:36" x14ac:dyDescent="0.2">
      <c r="A498" s="16"/>
      <c r="B498" s="16"/>
      <c r="C498" s="16"/>
      <c r="D498" s="21"/>
      <c r="E498" s="16"/>
      <c r="F498" s="14">
        <f t="shared" si="27"/>
        <v>0</v>
      </c>
      <c r="J498" s="34"/>
      <c r="Z498" s="34"/>
      <c r="AJ498" s="34"/>
    </row>
    <row r="499" spans="1:36" x14ac:dyDescent="0.2">
      <c r="A499" s="16" t="s">
        <v>558</v>
      </c>
      <c r="B499" s="16" t="s">
        <v>346</v>
      </c>
      <c r="C499" s="16">
        <v>0</v>
      </c>
      <c r="D499" s="21">
        <v>0</v>
      </c>
      <c r="E499" s="16"/>
      <c r="F499" s="14">
        <f t="shared" si="27"/>
        <v>0</v>
      </c>
      <c r="J499" s="34"/>
      <c r="Z499" s="34"/>
      <c r="AJ499" s="34"/>
    </row>
    <row r="500" spans="1:36" x14ac:dyDescent="0.2">
      <c r="A500" s="16" t="s">
        <v>558</v>
      </c>
      <c r="B500" s="16" t="s">
        <v>346</v>
      </c>
      <c r="C500" s="16">
        <v>3</v>
      </c>
      <c r="D500" s="16" t="s">
        <v>888</v>
      </c>
      <c r="E500" s="16">
        <v>1</v>
      </c>
      <c r="F500" s="14">
        <f t="shared" si="27"/>
        <v>0</v>
      </c>
      <c r="J500" s="34"/>
      <c r="Z500" s="34"/>
      <c r="AJ500" s="34"/>
    </row>
    <row r="501" spans="1:36" x14ac:dyDescent="0.2">
      <c r="A501" s="16" t="s">
        <v>558</v>
      </c>
      <c r="B501" s="16" t="s">
        <v>346</v>
      </c>
      <c r="C501" s="16">
        <v>3</v>
      </c>
      <c r="D501" s="16" t="s">
        <v>887</v>
      </c>
      <c r="E501" s="16">
        <v>2</v>
      </c>
      <c r="F501" s="14">
        <f t="shared" si="27"/>
        <v>0</v>
      </c>
      <c r="J501" s="34"/>
      <c r="Z501" s="34"/>
      <c r="AJ501" s="34"/>
    </row>
    <row r="502" spans="1:36" x14ac:dyDescent="0.2">
      <c r="A502" s="16" t="s">
        <v>558</v>
      </c>
      <c r="B502" s="16" t="s">
        <v>346</v>
      </c>
      <c r="C502" s="16">
        <v>3</v>
      </c>
      <c r="D502" s="16" t="s">
        <v>887</v>
      </c>
      <c r="E502" s="16">
        <v>3</v>
      </c>
      <c r="F502" s="14">
        <f t="shared" si="27"/>
        <v>1</v>
      </c>
      <c r="J502" s="34"/>
      <c r="Z502" s="34"/>
      <c r="AE502" s="39" t="s">
        <v>1252</v>
      </c>
      <c r="AJ502" s="34"/>
    </row>
    <row r="503" spans="1:36" x14ac:dyDescent="0.2">
      <c r="A503" s="16" t="s">
        <v>558</v>
      </c>
      <c r="B503" s="16" t="s">
        <v>346</v>
      </c>
      <c r="C503" s="16">
        <v>3</v>
      </c>
      <c r="D503" s="16" t="s">
        <v>889</v>
      </c>
      <c r="E503" s="16">
        <v>4</v>
      </c>
      <c r="F503" s="14">
        <f t="shared" si="27"/>
        <v>1</v>
      </c>
      <c r="J503" s="34"/>
      <c r="Z503" s="34"/>
      <c r="AE503" s="39" t="s">
        <v>1252</v>
      </c>
      <c r="AJ503" s="34"/>
    </row>
    <row r="504" spans="1:36" x14ac:dyDescent="0.2">
      <c r="A504" s="16" t="s">
        <v>558</v>
      </c>
      <c r="B504" s="16" t="s">
        <v>346</v>
      </c>
      <c r="C504" s="16">
        <v>3</v>
      </c>
      <c r="D504" s="16" t="s">
        <v>889</v>
      </c>
      <c r="E504" s="16">
        <v>5</v>
      </c>
      <c r="F504" s="14">
        <f t="shared" si="27"/>
        <v>0</v>
      </c>
      <c r="J504" s="34"/>
      <c r="Z504" s="34"/>
      <c r="AJ504" s="34"/>
    </row>
    <row r="505" spans="1:36" x14ac:dyDescent="0.2">
      <c r="A505" s="16" t="s">
        <v>558</v>
      </c>
      <c r="B505" s="16" t="s">
        <v>346</v>
      </c>
      <c r="C505" s="16">
        <v>3</v>
      </c>
      <c r="D505" s="16" t="s">
        <v>889</v>
      </c>
      <c r="E505" s="16">
        <v>6</v>
      </c>
      <c r="F505" s="14">
        <f t="shared" si="27"/>
        <v>0</v>
      </c>
      <c r="J505" s="34"/>
      <c r="Z505" s="34"/>
      <c r="AJ505" s="34"/>
    </row>
    <row r="506" spans="1:36" x14ac:dyDescent="0.2">
      <c r="A506" s="16" t="s">
        <v>558</v>
      </c>
      <c r="B506" s="16" t="s">
        <v>346</v>
      </c>
      <c r="C506" s="16">
        <v>3</v>
      </c>
      <c r="D506" s="16" t="s">
        <v>889</v>
      </c>
      <c r="E506" s="16">
        <v>7</v>
      </c>
      <c r="F506" s="14">
        <f t="shared" si="27"/>
        <v>0</v>
      </c>
      <c r="J506" s="34"/>
      <c r="Z506" s="34"/>
      <c r="AJ506" s="34"/>
    </row>
    <row r="507" spans="1:36" x14ac:dyDescent="0.2">
      <c r="A507" s="16"/>
      <c r="B507" s="16"/>
      <c r="C507" s="16"/>
      <c r="E507" s="16"/>
      <c r="F507" s="14">
        <f t="shared" si="27"/>
        <v>0</v>
      </c>
      <c r="J507" s="34"/>
      <c r="Z507" s="34"/>
      <c r="AJ507" s="34"/>
    </row>
    <row r="508" spans="1:36" x14ac:dyDescent="0.2">
      <c r="A508" s="16" t="s">
        <v>558</v>
      </c>
      <c r="B508" s="16" t="s">
        <v>582</v>
      </c>
      <c r="C508" s="16">
        <v>0</v>
      </c>
      <c r="D508" s="21">
        <v>0</v>
      </c>
      <c r="E508" s="16"/>
      <c r="J508" s="34"/>
      <c r="Z508" s="34"/>
      <c r="AJ508" s="34"/>
    </row>
    <row r="509" spans="1:36" x14ac:dyDescent="0.2">
      <c r="A509" s="16" t="s">
        <v>558</v>
      </c>
      <c r="B509" s="16" t="s">
        <v>582</v>
      </c>
      <c r="C509" s="16">
        <v>3</v>
      </c>
      <c r="D509" s="16" t="s">
        <v>887</v>
      </c>
      <c r="E509" s="16">
        <v>1</v>
      </c>
      <c r="F509" s="14">
        <f t="shared" ref="F509:F540" si="28" xml:space="preserve"> COUNTA(G509:AK509)</f>
        <v>0</v>
      </c>
      <c r="J509" s="34"/>
      <c r="Z509" s="34"/>
      <c r="AJ509" s="34"/>
    </row>
    <row r="510" spans="1:36" x14ac:dyDescent="0.2">
      <c r="A510" s="16" t="s">
        <v>558</v>
      </c>
      <c r="B510" s="16" t="s">
        <v>582</v>
      </c>
      <c r="C510" s="16">
        <v>3</v>
      </c>
      <c r="D510" s="16" t="s">
        <v>889</v>
      </c>
      <c r="E510" s="16">
        <v>2</v>
      </c>
      <c r="F510" s="14">
        <f t="shared" si="28"/>
        <v>0</v>
      </c>
      <c r="J510" s="34"/>
      <c r="Z510" s="34"/>
      <c r="AJ510" s="34"/>
    </row>
    <row r="511" spans="1:36" x14ac:dyDescent="0.2">
      <c r="A511" s="16" t="s">
        <v>558</v>
      </c>
      <c r="B511" s="16" t="s">
        <v>582</v>
      </c>
      <c r="C511" s="16">
        <v>3</v>
      </c>
      <c r="D511" s="16" t="s">
        <v>887</v>
      </c>
      <c r="E511" s="16">
        <v>3</v>
      </c>
      <c r="F511" s="14">
        <f t="shared" si="28"/>
        <v>0</v>
      </c>
      <c r="J511" s="34"/>
      <c r="Z511" s="34"/>
      <c r="AJ511" s="34"/>
    </row>
    <row r="512" spans="1:36" x14ac:dyDescent="0.2">
      <c r="A512" s="16" t="s">
        <v>558</v>
      </c>
      <c r="B512" s="16" t="s">
        <v>582</v>
      </c>
      <c r="C512" s="16">
        <v>3</v>
      </c>
      <c r="D512" s="16" t="s">
        <v>887</v>
      </c>
      <c r="E512" s="16">
        <v>4</v>
      </c>
      <c r="F512" s="14">
        <f t="shared" si="28"/>
        <v>0</v>
      </c>
      <c r="J512" s="34"/>
      <c r="Z512" s="34"/>
      <c r="AJ512" s="34"/>
    </row>
    <row r="513" spans="1:36" x14ac:dyDescent="0.2">
      <c r="A513" s="16" t="s">
        <v>558</v>
      </c>
      <c r="B513" s="16" t="s">
        <v>582</v>
      </c>
      <c r="C513" s="16">
        <v>3</v>
      </c>
      <c r="D513" s="16" t="s">
        <v>887</v>
      </c>
      <c r="E513" s="16">
        <v>5</v>
      </c>
      <c r="F513" s="14">
        <f t="shared" si="28"/>
        <v>0</v>
      </c>
      <c r="J513" s="34"/>
      <c r="Z513" s="34"/>
      <c r="AJ513" s="34"/>
    </row>
    <row r="514" spans="1:36" x14ac:dyDescent="0.2">
      <c r="A514" s="16"/>
      <c r="B514" s="16"/>
      <c r="C514" s="16"/>
      <c r="E514" s="16"/>
      <c r="F514" s="14">
        <f t="shared" si="28"/>
        <v>0</v>
      </c>
      <c r="J514" s="34"/>
      <c r="Z514" s="34"/>
      <c r="AJ514" s="34"/>
    </row>
    <row r="515" spans="1:36" x14ac:dyDescent="0.2">
      <c r="A515" s="16" t="s">
        <v>558</v>
      </c>
      <c r="B515" s="16" t="s">
        <v>557</v>
      </c>
      <c r="C515" s="16">
        <v>0</v>
      </c>
      <c r="D515" s="21">
        <v>0</v>
      </c>
      <c r="E515" s="16"/>
      <c r="F515" s="14">
        <f t="shared" si="28"/>
        <v>0</v>
      </c>
      <c r="J515" s="34"/>
      <c r="Z515" s="34"/>
      <c r="AJ515" s="34"/>
    </row>
    <row r="516" spans="1:36" x14ac:dyDescent="0.2">
      <c r="A516" s="16" t="s">
        <v>558</v>
      </c>
      <c r="B516" s="16" t="s">
        <v>557</v>
      </c>
      <c r="C516" s="16">
        <v>3</v>
      </c>
      <c r="D516" s="16" t="s">
        <v>887</v>
      </c>
      <c r="E516" s="16">
        <v>1</v>
      </c>
      <c r="F516" s="14">
        <f t="shared" si="28"/>
        <v>1</v>
      </c>
      <c r="J516" s="34"/>
      <c r="Z516" s="34"/>
      <c r="AE516" s="39" t="s">
        <v>1252</v>
      </c>
      <c r="AJ516" s="34"/>
    </row>
    <row r="517" spans="1:36" x14ac:dyDescent="0.2">
      <c r="A517" s="16" t="s">
        <v>558</v>
      </c>
      <c r="B517" s="16" t="s">
        <v>557</v>
      </c>
      <c r="C517" s="16">
        <v>3</v>
      </c>
      <c r="D517" s="16" t="s">
        <v>887</v>
      </c>
      <c r="E517" s="16">
        <v>2</v>
      </c>
      <c r="F517" s="14">
        <f t="shared" si="28"/>
        <v>1</v>
      </c>
      <c r="J517" s="34"/>
      <c r="Z517" s="34"/>
      <c r="AE517" s="39" t="s">
        <v>1252</v>
      </c>
      <c r="AJ517" s="34"/>
    </row>
    <row r="518" spans="1:36" x14ac:dyDescent="0.2">
      <c r="A518" s="16" t="s">
        <v>558</v>
      </c>
      <c r="B518" s="16" t="s">
        <v>557</v>
      </c>
      <c r="C518" s="16">
        <v>3</v>
      </c>
      <c r="D518" s="16" t="s">
        <v>889</v>
      </c>
      <c r="E518" s="16">
        <v>3</v>
      </c>
      <c r="F518" s="14">
        <f t="shared" si="28"/>
        <v>1</v>
      </c>
      <c r="J518" s="34"/>
      <c r="Z518" s="34"/>
      <c r="AE518" s="39" t="s">
        <v>1252</v>
      </c>
      <c r="AJ518" s="34"/>
    </row>
    <row r="519" spans="1:36" x14ac:dyDescent="0.2">
      <c r="A519" s="16" t="s">
        <v>558</v>
      </c>
      <c r="B519" s="16" t="s">
        <v>557</v>
      </c>
      <c r="C519" s="16">
        <v>3</v>
      </c>
      <c r="D519" s="16" t="s">
        <v>888</v>
      </c>
      <c r="E519" s="16">
        <v>4</v>
      </c>
      <c r="F519" s="14">
        <f t="shared" si="28"/>
        <v>1</v>
      </c>
      <c r="J519" s="34"/>
      <c r="Z519" s="34"/>
      <c r="AE519" s="39" t="s">
        <v>1252</v>
      </c>
      <c r="AJ519" s="34"/>
    </row>
    <row r="520" spans="1:36" x14ac:dyDescent="0.2">
      <c r="A520" s="16" t="s">
        <v>558</v>
      </c>
      <c r="B520" s="16" t="s">
        <v>557</v>
      </c>
      <c r="C520" s="16">
        <v>3</v>
      </c>
      <c r="D520" s="16" t="s">
        <v>887</v>
      </c>
      <c r="E520" s="16">
        <v>5</v>
      </c>
      <c r="F520" s="14">
        <f t="shared" si="28"/>
        <v>0</v>
      </c>
      <c r="J520" s="34"/>
      <c r="Z520" s="34"/>
      <c r="AJ520" s="34"/>
    </row>
    <row r="521" spans="1:36" x14ac:dyDescent="0.2">
      <c r="A521" s="16" t="s">
        <v>558</v>
      </c>
      <c r="B521" s="16" t="s">
        <v>557</v>
      </c>
      <c r="C521" s="16">
        <v>3</v>
      </c>
      <c r="D521" s="16" t="s">
        <v>888</v>
      </c>
      <c r="E521" s="16">
        <v>6</v>
      </c>
      <c r="F521" s="14">
        <f t="shared" si="28"/>
        <v>0</v>
      </c>
      <c r="J521" s="34"/>
      <c r="Z521" s="34"/>
      <c r="AJ521" s="34"/>
    </row>
    <row r="522" spans="1:36" x14ac:dyDescent="0.2">
      <c r="A522" s="16" t="s">
        <v>558</v>
      </c>
      <c r="B522" s="16" t="s">
        <v>557</v>
      </c>
      <c r="C522" s="16">
        <v>3</v>
      </c>
      <c r="D522" s="16" t="s">
        <v>887</v>
      </c>
      <c r="E522" s="16">
        <v>7</v>
      </c>
      <c r="F522" s="14">
        <f t="shared" si="28"/>
        <v>0</v>
      </c>
      <c r="J522" s="34"/>
      <c r="Z522" s="34"/>
      <c r="AJ522" s="34"/>
    </row>
    <row r="523" spans="1:36" x14ac:dyDescent="0.2">
      <c r="A523" s="16" t="s">
        <v>558</v>
      </c>
      <c r="B523" s="16" t="s">
        <v>557</v>
      </c>
      <c r="C523" s="16">
        <v>3</v>
      </c>
      <c r="D523" s="16" t="s">
        <v>889</v>
      </c>
      <c r="E523" s="16">
        <v>8</v>
      </c>
      <c r="F523" s="14">
        <f t="shared" si="28"/>
        <v>0</v>
      </c>
      <c r="J523" s="34"/>
      <c r="Z523" s="34"/>
      <c r="AJ523" s="34"/>
    </row>
    <row r="524" spans="1:36" x14ac:dyDescent="0.2">
      <c r="A524" s="16" t="s">
        <v>558</v>
      </c>
      <c r="B524" s="16" t="s">
        <v>557</v>
      </c>
      <c r="C524" s="16">
        <v>3</v>
      </c>
      <c r="D524" s="16" t="s">
        <v>887</v>
      </c>
      <c r="E524" s="16">
        <v>9</v>
      </c>
      <c r="F524" s="14">
        <f t="shared" si="28"/>
        <v>0</v>
      </c>
      <c r="J524" s="34"/>
      <c r="Z524" s="34"/>
      <c r="AJ524" s="34"/>
    </row>
    <row r="525" spans="1:36" x14ac:dyDescent="0.2">
      <c r="A525" s="16"/>
      <c r="B525" s="16"/>
      <c r="C525" s="16"/>
      <c r="D525" s="21"/>
      <c r="E525" s="16"/>
      <c r="F525" s="14">
        <f t="shared" si="28"/>
        <v>0</v>
      </c>
      <c r="J525" s="34"/>
      <c r="Z525" s="34"/>
      <c r="AJ525" s="34"/>
    </row>
    <row r="526" spans="1:36" x14ac:dyDescent="0.2">
      <c r="A526" s="16" t="s">
        <v>558</v>
      </c>
      <c r="B526" s="16" t="s">
        <v>204</v>
      </c>
      <c r="C526" s="16">
        <v>0</v>
      </c>
      <c r="D526" s="21">
        <v>0</v>
      </c>
      <c r="E526" s="16"/>
      <c r="F526" s="14">
        <f t="shared" si="28"/>
        <v>0</v>
      </c>
      <c r="J526" s="34"/>
      <c r="Z526" s="34"/>
      <c r="AJ526" s="34"/>
    </row>
    <row r="527" spans="1:36" x14ac:dyDescent="0.2">
      <c r="A527" s="16" t="s">
        <v>558</v>
      </c>
      <c r="B527" s="16" t="s">
        <v>204</v>
      </c>
      <c r="C527" s="16">
        <v>3</v>
      </c>
      <c r="D527" s="16" t="s">
        <v>889</v>
      </c>
      <c r="E527" s="16">
        <v>1</v>
      </c>
      <c r="F527" s="14">
        <f t="shared" si="28"/>
        <v>0</v>
      </c>
      <c r="J527" s="34"/>
      <c r="Z527" s="34"/>
      <c r="AJ527" s="34"/>
    </row>
    <row r="528" spans="1:36" x14ac:dyDescent="0.2">
      <c r="A528" s="16" t="s">
        <v>558</v>
      </c>
      <c r="B528" s="16" t="s">
        <v>204</v>
      </c>
      <c r="C528" s="16">
        <v>3</v>
      </c>
      <c r="D528" s="16" t="s">
        <v>887</v>
      </c>
      <c r="E528" s="16">
        <v>2</v>
      </c>
      <c r="F528" s="14">
        <f t="shared" si="28"/>
        <v>0</v>
      </c>
      <c r="J528" s="34"/>
      <c r="Z528" s="34"/>
      <c r="AJ528" s="34"/>
    </row>
    <row r="529" spans="1:36" x14ac:dyDescent="0.2">
      <c r="A529" s="16" t="s">
        <v>558</v>
      </c>
      <c r="B529" s="16" t="s">
        <v>204</v>
      </c>
      <c r="C529" s="16">
        <v>3</v>
      </c>
      <c r="D529" s="16" t="s">
        <v>889</v>
      </c>
      <c r="E529" s="16">
        <v>3</v>
      </c>
      <c r="F529" s="14">
        <f t="shared" si="28"/>
        <v>0</v>
      </c>
      <c r="J529" s="34"/>
      <c r="Z529" s="34"/>
      <c r="AJ529" s="34"/>
    </row>
    <row r="530" spans="1:36" x14ac:dyDescent="0.2">
      <c r="A530" s="16" t="s">
        <v>558</v>
      </c>
      <c r="B530" s="16" t="s">
        <v>204</v>
      </c>
      <c r="C530" s="16">
        <v>3</v>
      </c>
      <c r="D530" s="16" t="s">
        <v>887</v>
      </c>
      <c r="E530" s="16">
        <v>4</v>
      </c>
      <c r="F530" s="14">
        <f t="shared" si="28"/>
        <v>0</v>
      </c>
      <c r="J530" s="34"/>
      <c r="Z530" s="34"/>
      <c r="AJ530" s="34"/>
    </row>
    <row r="531" spans="1:36" x14ac:dyDescent="0.2">
      <c r="A531" s="16" t="s">
        <v>558</v>
      </c>
      <c r="B531" s="16" t="s">
        <v>204</v>
      </c>
      <c r="C531" s="16">
        <v>3</v>
      </c>
      <c r="D531" s="16" t="s">
        <v>889</v>
      </c>
      <c r="E531" s="16">
        <v>5</v>
      </c>
      <c r="F531" s="14">
        <f t="shared" si="28"/>
        <v>0</v>
      </c>
      <c r="J531" s="34"/>
      <c r="Z531" s="34"/>
      <c r="AJ531" s="34"/>
    </row>
    <row r="532" spans="1:36" x14ac:dyDescent="0.2">
      <c r="A532" s="16" t="s">
        <v>558</v>
      </c>
      <c r="B532" s="16" t="s">
        <v>204</v>
      </c>
      <c r="C532" s="16">
        <v>3</v>
      </c>
      <c r="D532" s="16" t="s">
        <v>889</v>
      </c>
      <c r="E532" s="16">
        <v>6</v>
      </c>
      <c r="F532" s="14">
        <f t="shared" si="28"/>
        <v>0</v>
      </c>
      <c r="J532" s="34"/>
      <c r="Z532" s="34"/>
      <c r="AJ532" s="34"/>
    </row>
    <row r="533" spans="1:36" x14ac:dyDescent="0.2">
      <c r="A533" s="16" t="s">
        <v>558</v>
      </c>
      <c r="B533" s="16" t="s">
        <v>204</v>
      </c>
      <c r="C533" s="16">
        <v>3</v>
      </c>
      <c r="D533" s="16" t="s">
        <v>887</v>
      </c>
      <c r="E533" s="16">
        <v>7</v>
      </c>
      <c r="F533" s="14">
        <f t="shared" si="28"/>
        <v>0</v>
      </c>
      <c r="J533" s="34"/>
      <c r="Z533" s="34"/>
      <c r="AJ533" s="34"/>
    </row>
    <row r="534" spans="1:36" x14ac:dyDescent="0.2">
      <c r="A534" s="16" t="s">
        <v>558</v>
      </c>
      <c r="B534" s="16" t="s">
        <v>204</v>
      </c>
      <c r="C534" s="16">
        <v>3</v>
      </c>
      <c r="D534" s="16" t="s">
        <v>887</v>
      </c>
      <c r="E534" s="16">
        <v>8</v>
      </c>
      <c r="F534" s="14">
        <f t="shared" si="28"/>
        <v>0</v>
      </c>
      <c r="J534" s="34"/>
      <c r="Z534" s="34"/>
      <c r="AJ534" s="34"/>
    </row>
    <row r="535" spans="1:36" x14ac:dyDescent="0.2">
      <c r="A535" s="16"/>
      <c r="B535" s="16"/>
      <c r="C535" s="16"/>
      <c r="D535" s="21"/>
      <c r="E535" s="16"/>
      <c r="F535" s="14">
        <f t="shared" si="28"/>
        <v>0</v>
      </c>
      <c r="J535" s="34"/>
      <c r="Z535" s="34"/>
      <c r="AJ535" s="34"/>
    </row>
    <row r="536" spans="1:36" x14ac:dyDescent="0.2">
      <c r="A536" s="16" t="s">
        <v>558</v>
      </c>
      <c r="B536" s="16" t="s">
        <v>870</v>
      </c>
      <c r="C536" s="16">
        <v>0</v>
      </c>
      <c r="D536" s="21">
        <v>0</v>
      </c>
      <c r="E536" s="16"/>
      <c r="F536" s="14">
        <f t="shared" si="28"/>
        <v>0</v>
      </c>
      <c r="J536" s="34"/>
      <c r="Z536" s="34"/>
      <c r="AJ536" s="34"/>
    </row>
    <row r="537" spans="1:36" x14ac:dyDescent="0.2">
      <c r="A537" s="16" t="s">
        <v>558</v>
      </c>
      <c r="B537" s="16" t="s">
        <v>870</v>
      </c>
      <c r="C537" s="16">
        <v>3</v>
      </c>
      <c r="D537" s="16" t="s">
        <v>887</v>
      </c>
      <c r="E537" s="16">
        <v>1</v>
      </c>
      <c r="F537" s="14">
        <f t="shared" si="28"/>
        <v>0</v>
      </c>
      <c r="J537" s="34"/>
      <c r="Z537" s="34"/>
      <c r="AJ537" s="34"/>
    </row>
    <row r="538" spans="1:36" x14ac:dyDescent="0.2">
      <c r="A538" s="16" t="s">
        <v>558</v>
      </c>
      <c r="B538" s="16" t="s">
        <v>870</v>
      </c>
      <c r="C538" s="16">
        <v>3</v>
      </c>
      <c r="D538" s="16" t="s">
        <v>887</v>
      </c>
      <c r="E538" s="16">
        <v>2</v>
      </c>
      <c r="F538" s="14">
        <f t="shared" si="28"/>
        <v>0</v>
      </c>
      <c r="J538" s="34"/>
      <c r="Z538" s="34"/>
      <c r="AJ538" s="34"/>
    </row>
    <row r="539" spans="1:36" x14ac:dyDescent="0.2">
      <c r="A539" s="16" t="s">
        <v>558</v>
      </c>
      <c r="B539" s="16" t="s">
        <v>870</v>
      </c>
      <c r="C539" s="16">
        <v>3</v>
      </c>
      <c r="D539" s="16" t="s">
        <v>889</v>
      </c>
      <c r="E539" s="16">
        <v>3</v>
      </c>
      <c r="F539" s="14">
        <f t="shared" si="28"/>
        <v>0</v>
      </c>
      <c r="J539" s="34"/>
      <c r="Z539" s="34"/>
      <c r="AJ539" s="34"/>
    </row>
    <row r="540" spans="1:36" x14ac:dyDescent="0.2">
      <c r="A540" s="16" t="s">
        <v>558</v>
      </c>
      <c r="B540" s="16" t="s">
        <v>870</v>
      </c>
      <c r="C540" s="16">
        <v>3</v>
      </c>
      <c r="D540" s="16" t="s">
        <v>888</v>
      </c>
      <c r="E540" s="16">
        <v>4</v>
      </c>
      <c r="F540" s="14">
        <f t="shared" si="28"/>
        <v>0</v>
      </c>
      <c r="J540" s="34"/>
      <c r="Z540" s="34"/>
      <c r="AJ540" s="34"/>
    </row>
    <row r="541" spans="1:36" x14ac:dyDescent="0.2">
      <c r="A541" s="16" t="s">
        <v>558</v>
      </c>
      <c r="B541" s="16" t="s">
        <v>870</v>
      </c>
      <c r="C541" s="16">
        <v>3</v>
      </c>
      <c r="D541" s="16" t="s">
        <v>888</v>
      </c>
      <c r="E541" s="16">
        <v>5</v>
      </c>
      <c r="F541" s="14">
        <f t="shared" ref="F541:F572" si="29" xml:space="preserve"> COUNTA(G541:AK541)</f>
        <v>0</v>
      </c>
      <c r="J541" s="34"/>
      <c r="Z541" s="34"/>
      <c r="AJ541" s="34"/>
    </row>
    <row r="542" spans="1:36" x14ac:dyDescent="0.2">
      <c r="A542" s="16" t="s">
        <v>558</v>
      </c>
      <c r="B542" s="16" t="s">
        <v>870</v>
      </c>
      <c r="C542" s="16">
        <v>3</v>
      </c>
      <c r="D542" s="16" t="s">
        <v>887</v>
      </c>
      <c r="E542" s="16">
        <v>6</v>
      </c>
      <c r="F542" s="14">
        <f t="shared" si="29"/>
        <v>0</v>
      </c>
      <c r="J542" s="34"/>
      <c r="Z542" s="34"/>
      <c r="AJ542" s="34"/>
    </row>
    <row r="543" spans="1:36" x14ac:dyDescent="0.2">
      <c r="A543" s="16"/>
      <c r="B543" s="16"/>
      <c r="C543" s="16"/>
      <c r="D543" s="16"/>
      <c r="E543" s="16"/>
      <c r="F543" s="14">
        <f t="shared" si="29"/>
        <v>0</v>
      </c>
      <c r="J543" s="34"/>
      <c r="Z543" s="34"/>
      <c r="AJ543" s="34"/>
    </row>
    <row r="544" spans="1:36" x14ac:dyDescent="0.2">
      <c r="A544" s="16" t="s">
        <v>558</v>
      </c>
      <c r="B544" s="16" t="s">
        <v>1175</v>
      </c>
      <c r="C544" s="16">
        <v>0</v>
      </c>
      <c r="D544" s="16">
        <v>0</v>
      </c>
      <c r="E544" s="16"/>
      <c r="F544" s="14">
        <f t="shared" si="29"/>
        <v>0</v>
      </c>
      <c r="J544" s="34"/>
      <c r="Z544" s="34"/>
      <c r="AJ544" s="34"/>
    </row>
    <row r="545" spans="1:36" x14ac:dyDescent="0.2">
      <c r="A545" s="16" t="s">
        <v>558</v>
      </c>
      <c r="B545" s="16" t="s">
        <v>1175</v>
      </c>
      <c r="C545" s="16">
        <v>3</v>
      </c>
      <c r="D545" s="16" t="s">
        <v>887</v>
      </c>
      <c r="E545" s="16">
        <v>1</v>
      </c>
      <c r="F545" s="14">
        <f t="shared" si="29"/>
        <v>0</v>
      </c>
      <c r="J545" s="34"/>
      <c r="Z545" s="34"/>
      <c r="AJ545" s="34"/>
    </row>
    <row r="546" spans="1:36" x14ac:dyDescent="0.2">
      <c r="A546" s="16" t="s">
        <v>558</v>
      </c>
      <c r="B546" s="16" t="s">
        <v>1175</v>
      </c>
      <c r="C546" s="16">
        <v>3</v>
      </c>
      <c r="D546" s="16" t="s">
        <v>887</v>
      </c>
      <c r="E546" s="16">
        <v>2</v>
      </c>
      <c r="F546" s="14">
        <f t="shared" si="29"/>
        <v>0</v>
      </c>
      <c r="J546" s="34"/>
      <c r="Z546" s="34"/>
      <c r="AJ546" s="34"/>
    </row>
    <row r="547" spans="1:36" x14ac:dyDescent="0.2">
      <c r="A547" s="16" t="s">
        <v>558</v>
      </c>
      <c r="B547" s="16" t="s">
        <v>1175</v>
      </c>
      <c r="C547" s="16">
        <v>3</v>
      </c>
      <c r="D547" s="16" t="s">
        <v>888</v>
      </c>
      <c r="E547" s="16">
        <v>3</v>
      </c>
      <c r="F547" s="14">
        <f t="shared" si="29"/>
        <v>0</v>
      </c>
      <c r="J547" s="34"/>
      <c r="Z547" s="34"/>
      <c r="AJ547" s="34"/>
    </row>
    <row r="548" spans="1:36" x14ac:dyDescent="0.2">
      <c r="A548" s="16" t="s">
        <v>558</v>
      </c>
      <c r="B548" s="16" t="s">
        <v>1175</v>
      </c>
      <c r="C548" s="16">
        <v>3</v>
      </c>
      <c r="D548" s="16" t="s">
        <v>889</v>
      </c>
      <c r="E548" s="16">
        <v>4</v>
      </c>
      <c r="F548" s="14">
        <f t="shared" si="29"/>
        <v>0</v>
      </c>
      <c r="J548" s="34"/>
      <c r="Z548" s="34"/>
      <c r="AJ548" s="34"/>
    </row>
    <row r="549" spans="1:36" x14ac:dyDescent="0.2">
      <c r="A549" s="16" t="s">
        <v>558</v>
      </c>
      <c r="B549" s="16" t="s">
        <v>1175</v>
      </c>
      <c r="C549" s="16">
        <v>3</v>
      </c>
      <c r="D549" s="16" t="s">
        <v>888</v>
      </c>
      <c r="E549" s="16">
        <v>5</v>
      </c>
      <c r="F549" s="14">
        <f t="shared" si="29"/>
        <v>0</v>
      </c>
      <c r="J549" s="34"/>
      <c r="Z549" s="34"/>
      <c r="AJ549" s="34"/>
    </row>
    <row r="550" spans="1:36" x14ac:dyDescent="0.2">
      <c r="A550" s="16" t="s">
        <v>558</v>
      </c>
      <c r="B550" s="16" t="s">
        <v>1175</v>
      </c>
      <c r="C550" s="16">
        <v>3</v>
      </c>
      <c r="D550" s="16" t="s">
        <v>887</v>
      </c>
      <c r="E550" s="16">
        <v>6</v>
      </c>
      <c r="F550" s="14">
        <f t="shared" si="29"/>
        <v>0</v>
      </c>
      <c r="J550" s="34"/>
      <c r="Z550" s="34"/>
      <c r="AJ550" s="34"/>
    </row>
    <row r="551" spans="1:36" x14ac:dyDescent="0.2">
      <c r="A551" s="16" t="s">
        <v>558</v>
      </c>
      <c r="B551" s="16" t="s">
        <v>1175</v>
      </c>
      <c r="C551" s="16">
        <v>3</v>
      </c>
      <c r="D551" s="16" t="s">
        <v>887</v>
      </c>
      <c r="E551" s="16">
        <v>7</v>
      </c>
      <c r="F551" s="14">
        <f t="shared" si="29"/>
        <v>0</v>
      </c>
      <c r="J551" s="34"/>
      <c r="Z551" s="34"/>
      <c r="AJ551" s="34"/>
    </row>
    <row r="552" spans="1:36" x14ac:dyDescent="0.2">
      <c r="A552" s="16"/>
      <c r="B552" s="16"/>
      <c r="C552" s="16"/>
      <c r="D552" s="21"/>
      <c r="E552" s="16"/>
      <c r="F552" s="14">
        <f t="shared" si="29"/>
        <v>0</v>
      </c>
      <c r="J552" s="34"/>
      <c r="Z552" s="34"/>
      <c r="AJ552" s="34"/>
    </row>
    <row r="553" spans="1:36" x14ac:dyDescent="0.2">
      <c r="A553" s="16" t="s">
        <v>559</v>
      </c>
      <c r="B553" s="16" t="s">
        <v>727</v>
      </c>
      <c r="C553" s="16">
        <v>0</v>
      </c>
      <c r="D553" s="21">
        <v>1</v>
      </c>
      <c r="E553" s="16"/>
      <c r="F553" s="14">
        <f t="shared" si="29"/>
        <v>0</v>
      </c>
      <c r="J553" s="34"/>
      <c r="Z553" s="34"/>
      <c r="AJ553" s="34"/>
    </row>
    <row r="554" spans="1:36" x14ac:dyDescent="0.2">
      <c r="A554" s="16" t="s">
        <v>559</v>
      </c>
      <c r="B554" s="16" t="s">
        <v>727</v>
      </c>
      <c r="C554" s="16">
        <v>2</v>
      </c>
      <c r="D554" s="16" t="s">
        <v>887</v>
      </c>
      <c r="E554" s="16">
        <v>1</v>
      </c>
      <c r="F554" s="14">
        <f t="shared" si="29"/>
        <v>0</v>
      </c>
      <c r="J554" s="34"/>
      <c r="Z554" s="34"/>
      <c r="AJ554" s="34"/>
    </row>
    <row r="555" spans="1:36" x14ac:dyDescent="0.2">
      <c r="A555" s="16" t="s">
        <v>559</v>
      </c>
      <c r="B555" s="16" t="s">
        <v>727</v>
      </c>
      <c r="C555" s="16">
        <v>2</v>
      </c>
      <c r="D555" s="16" t="s">
        <v>887</v>
      </c>
      <c r="E555" s="16">
        <v>2</v>
      </c>
      <c r="F555" s="14">
        <f t="shared" si="29"/>
        <v>0</v>
      </c>
      <c r="J555" s="34"/>
      <c r="Z555" s="34"/>
      <c r="AJ555" s="34"/>
    </row>
    <row r="556" spans="1:36" x14ac:dyDescent="0.2">
      <c r="A556" s="16" t="s">
        <v>559</v>
      </c>
      <c r="B556" s="16" t="s">
        <v>727</v>
      </c>
      <c r="C556" s="16">
        <v>2</v>
      </c>
      <c r="D556" s="16" t="s">
        <v>889</v>
      </c>
      <c r="E556" s="16">
        <v>3</v>
      </c>
      <c r="F556" s="14">
        <f t="shared" si="29"/>
        <v>0</v>
      </c>
      <c r="J556" s="34"/>
      <c r="Z556" s="34"/>
      <c r="AJ556" s="34"/>
    </row>
    <row r="557" spans="1:36" x14ac:dyDescent="0.2">
      <c r="A557" s="16"/>
      <c r="B557" s="16"/>
      <c r="C557" s="16"/>
      <c r="D557" s="16"/>
      <c r="E557" s="16"/>
      <c r="F557" s="14">
        <f t="shared" si="29"/>
        <v>0</v>
      </c>
      <c r="J557" s="34"/>
      <c r="Z557" s="34"/>
      <c r="AJ557" s="34"/>
    </row>
    <row r="558" spans="1:36" x14ac:dyDescent="0.2">
      <c r="A558" s="16" t="s">
        <v>559</v>
      </c>
      <c r="B558" s="16" t="s">
        <v>130</v>
      </c>
      <c r="C558" s="16">
        <v>0</v>
      </c>
      <c r="D558" s="16">
        <v>4</v>
      </c>
      <c r="E558" s="16"/>
      <c r="F558" s="14">
        <f t="shared" si="29"/>
        <v>0</v>
      </c>
      <c r="J558" s="34"/>
      <c r="Z558" s="34"/>
      <c r="AJ558" s="34"/>
    </row>
    <row r="559" spans="1:36" x14ac:dyDescent="0.2">
      <c r="A559" s="16" t="s">
        <v>559</v>
      </c>
      <c r="B559" s="16" t="s">
        <v>130</v>
      </c>
      <c r="C559" s="16">
        <v>2</v>
      </c>
      <c r="D559" s="16" t="s">
        <v>888</v>
      </c>
      <c r="E559" s="16">
        <v>1</v>
      </c>
      <c r="F559" s="14">
        <f t="shared" si="29"/>
        <v>0</v>
      </c>
      <c r="J559" s="34"/>
      <c r="Z559" s="34"/>
      <c r="AJ559" s="34"/>
    </row>
    <row r="560" spans="1:36" x14ac:dyDescent="0.2">
      <c r="A560" s="16" t="s">
        <v>559</v>
      </c>
      <c r="B560" s="16" t="s">
        <v>130</v>
      </c>
      <c r="C560" s="16">
        <v>2</v>
      </c>
      <c r="D560" s="16" t="s">
        <v>887</v>
      </c>
      <c r="E560" s="16">
        <v>2</v>
      </c>
      <c r="F560" s="14">
        <f t="shared" si="29"/>
        <v>0</v>
      </c>
      <c r="J560" s="34"/>
      <c r="Z560" s="34"/>
      <c r="AJ560" s="34"/>
    </row>
    <row r="561" spans="1:36" x14ac:dyDescent="0.2">
      <c r="A561" s="16" t="s">
        <v>559</v>
      </c>
      <c r="B561" s="16" t="s">
        <v>130</v>
      </c>
      <c r="C561" s="16">
        <v>2</v>
      </c>
      <c r="D561" s="16" t="s">
        <v>887</v>
      </c>
      <c r="E561" s="16">
        <v>3</v>
      </c>
      <c r="F561" s="14">
        <f t="shared" si="29"/>
        <v>0</v>
      </c>
      <c r="J561" s="34"/>
      <c r="Z561" s="34"/>
      <c r="AJ561" s="34"/>
    </row>
    <row r="562" spans="1:36" x14ac:dyDescent="0.2">
      <c r="A562" s="16" t="s">
        <v>559</v>
      </c>
      <c r="B562" s="16" t="s">
        <v>130</v>
      </c>
      <c r="C562" s="16">
        <v>2</v>
      </c>
      <c r="D562" s="16" t="s">
        <v>978</v>
      </c>
      <c r="E562" s="16">
        <v>4</v>
      </c>
      <c r="F562" s="14">
        <f t="shared" si="29"/>
        <v>0</v>
      </c>
      <c r="J562" s="34"/>
      <c r="Z562" s="34"/>
      <c r="AJ562" s="34"/>
    </row>
    <row r="563" spans="1:36" x14ac:dyDescent="0.2">
      <c r="A563" s="16" t="s">
        <v>559</v>
      </c>
      <c r="B563" s="16" t="s">
        <v>130</v>
      </c>
      <c r="C563" s="16">
        <v>2</v>
      </c>
      <c r="D563" s="16" t="s">
        <v>978</v>
      </c>
      <c r="E563" s="16">
        <v>5</v>
      </c>
      <c r="F563" s="14">
        <f t="shared" si="29"/>
        <v>0</v>
      </c>
      <c r="J563" s="34"/>
      <c r="Z563" s="34"/>
      <c r="AJ563" s="34"/>
    </row>
    <row r="564" spans="1:36" x14ac:dyDescent="0.2">
      <c r="A564" s="16" t="s">
        <v>559</v>
      </c>
      <c r="B564" s="16" t="s">
        <v>130</v>
      </c>
      <c r="C564" s="16">
        <v>2</v>
      </c>
      <c r="D564" s="16" t="s">
        <v>889</v>
      </c>
      <c r="E564" s="16">
        <v>6</v>
      </c>
      <c r="F564" s="14">
        <f t="shared" si="29"/>
        <v>0</v>
      </c>
      <c r="J564" s="34"/>
      <c r="Z564" s="34"/>
      <c r="AJ564" s="34"/>
    </row>
    <row r="565" spans="1:36" x14ac:dyDescent="0.2">
      <c r="A565" s="16" t="s">
        <v>559</v>
      </c>
      <c r="B565" s="16" t="s">
        <v>130</v>
      </c>
      <c r="C565" s="16">
        <v>2</v>
      </c>
      <c r="D565" s="16" t="s">
        <v>888</v>
      </c>
      <c r="E565" s="16">
        <v>7</v>
      </c>
      <c r="F565" s="14">
        <f t="shared" si="29"/>
        <v>0</v>
      </c>
      <c r="J565" s="34"/>
      <c r="Z565" s="34"/>
      <c r="AJ565" s="34"/>
    </row>
    <row r="566" spans="1:36" x14ac:dyDescent="0.2">
      <c r="A566" s="16" t="s">
        <v>559</v>
      </c>
      <c r="B566" s="16" t="s">
        <v>130</v>
      </c>
      <c r="C566" s="16">
        <v>2</v>
      </c>
      <c r="D566" s="16" t="s">
        <v>887</v>
      </c>
      <c r="E566" s="16">
        <v>8</v>
      </c>
      <c r="F566" s="14">
        <f t="shared" si="29"/>
        <v>0</v>
      </c>
      <c r="J566" s="34"/>
      <c r="Z566" s="34"/>
      <c r="AJ566" s="34"/>
    </row>
    <row r="567" spans="1:36" x14ac:dyDescent="0.2">
      <c r="A567" s="16"/>
      <c r="B567" s="16"/>
      <c r="C567" s="16"/>
      <c r="D567" s="16"/>
      <c r="E567" s="16"/>
      <c r="F567" s="14">
        <f t="shared" si="29"/>
        <v>0</v>
      </c>
      <c r="J567" s="34"/>
      <c r="Z567" s="34"/>
      <c r="AJ567" s="34"/>
    </row>
    <row r="568" spans="1:36" x14ac:dyDescent="0.2">
      <c r="A568" s="16" t="s">
        <v>559</v>
      </c>
      <c r="B568" s="16" t="s">
        <v>45</v>
      </c>
      <c r="C568" s="16">
        <v>0</v>
      </c>
      <c r="D568" s="16">
        <v>3</v>
      </c>
      <c r="E568" s="16"/>
      <c r="F568" s="14">
        <f t="shared" si="29"/>
        <v>0</v>
      </c>
      <c r="J568" s="34"/>
      <c r="Z568" s="34"/>
      <c r="AJ568" s="34"/>
    </row>
    <row r="569" spans="1:36" x14ac:dyDescent="0.2">
      <c r="A569" s="16" t="s">
        <v>559</v>
      </c>
      <c r="B569" s="16" t="s">
        <v>45</v>
      </c>
      <c r="C569" s="16">
        <v>2</v>
      </c>
      <c r="D569" s="16" t="s">
        <v>888</v>
      </c>
      <c r="E569" s="16">
        <v>1</v>
      </c>
      <c r="F569" s="14">
        <f t="shared" si="29"/>
        <v>1</v>
      </c>
      <c r="J569" s="34"/>
      <c r="V569" s="14" t="s">
        <v>1252</v>
      </c>
      <c r="Z569" s="34"/>
      <c r="AJ569" s="34"/>
    </row>
    <row r="570" spans="1:36" x14ac:dyDescent="0.2">
      <c r="A570" s="16" t="s">
        <v>559</v>
      </c>
      <c r="B570" s="16" t="s">
        <v>45</v>
      </c>
      <c r="C570" s="16">
        <v>2</v>
      </c>
      <c r="D570" s="16" t="s">
        <v>888</v>
      </c>
      <c r="E570" s="16">
        <v>2</v>
      </c>
      <c r="F570" s="14">
        <f t="shared" si="29"/>
        <v>0</v>
      </c>
      <c r="J570" s="34"/>
      <c r="Z570" s="34"/>
      <c r="AJ570" s="34"/>
    </row>
    <row r="571" spans="1:36" x14ac:dyDescent="0.2">
      <c r="A571" s="16" t="s">
        <v>559</v>
      </c>
      <c r="B571" s="16" t="s">
        <v>45</v>
      </c>
      <c r="C571" s="16">
        <v>2</v>
      </c>
      <c r="D571" s="16" t="s">
        <v>888</v>
      </c>
      <c r="E571" s="16">
        <v>3</v>
      </c>
      <c r="F571" s="14">
        <f t="shared" si="29"/>
        <v>1</v>
      </c>
      <c r="J571" s="34"/>
      <c r="V571" s="14" t="s">
        <v>1252</v>
      </c>
      <c r="Z571" s="34"/>
      <c r="AJ571" s="34"/>
    </row>
    <row r="572" spans="1:36" x14ac:dyDescent="0.2">
      <c r="A572" s="16" t="s">
        <v>559</v>
      </c>
      <c r="B572" s="16" t="s">
        <v>45</v>
      </c>
      <c r="C572" s="16">
        <v>2</v>
      </c>
      <c r="D572" s="16" t="s">
        <v>888</v>
      </c>
      <c r="E572" s="16">
        <v>4</v>
      </c>
      <c r="F572" s="14">
        <f t="shared" si="29"/>
        <v>2</v>
      </c>
      <c r="H572" s="14" t="s">
        <v>1252</v>
      </c>
      <c r="J572" s="34"/>
      <c r="S572" s="14" t="s">
        <v>1252</v>
      </c>
      <c r="Z572" s="34"/>
      <c r="AJ572" s="34"/>
    </row>
    <row r="573" spans="1:36" x14ac:dyDescent="0.2">
      <c r="A573" s="16"/>
      <c r="B573" s="16"/>
      <c r="C573" s="16"/>
      <c r="D573" s="16"/>
      <c r="E573" s="16"/>
      <c r="F573" s="14">
        <f t="shared" ref="F573:F604" si="30" xml:space="preserve"> COUNTA(G573:AK573)</f>
        <v>0</v>
      </c>
      <c r="J573" s="34"/>
      <c r="Z573" s="34"/>
      <c r="AJ573" s="34"/>
    </row>
    <row r="574" spans="1:36" x14ac:dyDescent="0.2">
      <c r="A574" s="16" t="s">
        <v>559</v>
      </c>
      <c r="B574" s="16" t="s">
        <v>8</v>
      </c>
      <c r="C574" s="16">
        <v>0</v>
      </c>
      <c r="D574" s="16">
        <v>2</v>
      </c>
      <c r="E574" s="16"/>
      <c r="F574" s="14">
        <f t="shared" si="30"/>
        <v>0</v>
      </c>
      <c r="J574" s="34"/>
      <c r="Z574" s="34"/>
      <c r="AJ574" s="34"/>
    </row>
    <row r="575" spans="1:36" x14ac:dyDescent="0.2">
      <c r="A575" s="16" t="s">
        <v>559</v>
      </c>
      <c r="B575" s="16" t="s">
        <v>8</v>
      </c>
      <c r="C575" s="16">
        <v>2</v>
      </c>
      <c r="D575" s="16" t="s">
        <v>887</v>
      </c>
      <c r="E575" s="16">
        <v>1</v>
      </c>
      <c r="F575" s="14">
        <f t="shared" si="30"/>
        <v>0</v>
      </c>
      <c r="J575" s="34"/>
      <c r="Z575" s="34"/>
      <c r="AJ575" s="34"/>
    </row>
    <row r="576" spans="1:36" x14ac:dyDescent="0.2">
      <c r="A576" s="16" t="s">
        <v>559</v>
      </c>
      <c r="B576" s="16" t="s">
        <v>8</v>
      </c>
      <c r="C576" s="16">
        <v>2</v>
      </c>
      <c r="D576" s="16" t="s">
        <v>887</v>
      </c>
      <c r="E576" s="16">
        <v>2</v>
      </c>
      <c r="F576" s="14">
        <f t="shared" si="30"/>
        <v>0</v>
      </c>
      <c r="J576" s="34"/>
      <c r="Z576" s="34"/>
      <c r="AJ576" s="34"/>
    </row>
    <row r="577" spans="1:36" x14ac:dyDescent="0.2">
      <c r="A577" s="16" t="s">
        <v>559</v>
      </c>
      <c r="B577" s="16" t="s">
        <v>8</v>
      </c>
      <c r="C577" s="16">
        <v>2</v>
      </c>
      <c r="D577" s="16" t="s">
        <v>888</v>
      </c>
      <c r="E577" s="16">
        <v>3</v>
      </c>
      <c r="F577" s="14">
        <f t="shared" si="30"/>
        <v>0</v>
      </c>
      <c r="J577" s="34"/>
      <c r="Z577" s="34"/>
      <c r="AJ577" s="34"/>
    </row>
    <row r="578" spans="1:36" x14ac:dyDescent="0.2">
      <c r="A578" s="16" t="s">
        <v>559</v>
      </c>
      <c r="B578" s="16" t="s">
        <v>8</v>
      </c>
      <c r="C578" s="16">
        <v>2</v>
      </c>
      <c r="D578" s="16" t="s">
        <v>888</v>
      </c>
      <c r="E578" s="16">
        <v>4</v>
      </c>
      <c r="F578" s="14">
        <f t="shared" si="30"/>
        <v>0</v>
      </c>
      <c r="J578" s="34"/>
      <c r="Z578" s="34"/>
      <c r="AJ578" s="34"/>
    </row>
    <row r="579" spans="1:36" x14ac:dyDescent="0.2">
      <c r="A579" s="16"/>
      <c r="B579" s="16"/>
      <c r="C579" s="16"/>
      <c r="D579" s="16"/>
      <c r="E579" s="16"/>
      <c r="F579" s="14">
        <f t="shared" si="30"/>
        <v>0</v>
      </c>
      <c r="J579" s="34"/>
      <c r="Z579" s="34"/>
      <c r="AJ579" s="34"/>
    </row>
    <row r="580" spans="1:36" x14ac:dyDescent="0.2">
      <c r="A580" s="16" t="s">
        <v>559</v>
      </c>
      <c r="B580" s="16" t="s">
        <v>329</v>
      </c>
      <c r="C580" s="16">
        <v>0</v>
      </c>
      <c r="D580" s="16">
        <v>0</v>
      </c>
      <c r="E580" s="16"/>
      <c r="F580" s="14">
        <f t="shared" si="30"/>
        <v>0</v>
      </c>
      <c r="J580" s="34"/>
      <c r="Z580" s="34"/>
      <c r="AJ580" s="34"/>
    </row>
    <row r="581" spans="1:36" x14ac:dyDescent="0.2">
      <c r="A581" s="16" t="s">
        <v>559</v>
      </c>
      <c r="B581" s="16" t="s">
        <v>329</v>
      </c>
      <c r="C581" s="16">
        <v>3</v>
      </c>
      <c r="D581" s="16" t="s">
        <v>888</v>
      </c>
      <c r="E581" s="16">
        <v>1</v>
      </c>
      <c r="F581" s="14">
        <f t="shared" si="30"/>
        <v>0</v>
      </c>
      <c r="J581" s="34"/>
      <c r="Z581" s="34"/>
      <c r="AJ581" s="34"/>
    </row>
    <row r="582" spans="1:36" x14ac:dyDescent="0.2">
      <c r="A582" s="16" t="s">
        <v>559</v>
      </c>
      <c r="B582" s="16" t="s">
        <v>329</v>
      </c>
      <c r="C582" s="16">
        <v>3</v>
      </c>
      <c r="D582" s="16" t="s">
        <v>888</v>
      </c>
      <c r="E582" s="16">
        <v>2</v>
      </c>
      <c r="F582" s="14">
        <f t="shared" si="30"/>
        <v>0</v>
      </c>
      <c r="J582" s="34"/>
      <c r="Z582" s="34"/>
      <c r="AJ582" s="34"/>
    </row>
    <row r="583" spans="1:36" x14ac:dyDescent="0.2">
      <c r="A583" s="16" t="s">
        <v>559</v>
      </c>
      <c r="B583" s="16" t="s">
        <v>329</v>
      </c>
      <c r="C583" s="16">
        <v>3</v>
      </c>
      <c r="D583" s="16" t="s">
        <v>888</v>
      </c>
      <c r="E583" s="16">
        <v>3</v>
      </c>
      <c r="F583" s="14">
        <f t="shared" si="30"/>
        <v>0</v>
      </c>
      <c r="J583" s="34"/>
      <c r="Z583" s="34"/>
      <c r="AJ583" s="34"/>
    </row>
    <row r="584" spans="1:36" x14ac:dyDescent="0.2">
      <c r="A584" s="16" t="s">
        <v>559</v>
      </c>
      <c r="B584" s="16" t="s">
        <v>329</v>
      </c>
      <c r="C584" s="16">
        <v>3</v>
      </c>
      <c r="D584" s="16" t="s">
        <v>888</v>
      </c>
      <c r="E584" s="16">
        <v>4</v>
      </c>
      <c r="F584" s="14">
        <f t="shared" si="30"/>
        <v>0</v>
      </c>
      <c r="J584" s="34"/>
      <c r="Z584" s="34"/>
      <c r="AJ584" s="34"/>
    </row>
    <row r="585" spans="1:36" x14ac:dyDescent="0.2">
      <c r="A585" s="16" t="s">
        <v>559</v>
      </c>
      <c r="B585" s="16" t="s">
        <v>329</v>
      </c>
      <c r="C585" s="16">
        <v>3</v>
      </c>
      <c r="D585" s="16" t="s">
        <v>889</v>
      </c>
      <c r="E585" s="16">
        <v>5</v>
      </c>
      <c r="F585" s="14">
        <f t="shared" si="30"/>
        <v>0</v>
      </c>
      <c r="J585" s="34"/>
      <c r="Z585" s="34"/>
      <c r="AJ585" s="34"/>
    </row>
    <row r="586" spans="1:36" x14ac:dyDescent="0.2">
      <c r="A586" s="16" t="s">
        <v>559</v>
      </c>
      <c r="B586" s="16" t="s">
        <v>329</v>
      </c>
      <c r="C586" s="16">
        <v>3</v>
      </c>
      <c r="D586" s="16" t="s">
        <v>889</v>
      </c>
      <c r="E586" s="16">
        <v>6</v>
      </c>
      <c r="F586" s="14">
        <f t="shared" si="30"/>
        <v>0</v>
      </c>
      <c r="J586" s="34"/>
      <c r="Z586" s="34"/>
      <c r="AJ586" s="34"/>
    </row>
    <row r="587" spans="1:36" x14ac:dyDescent="0.2">
      <c r="A587" s="16"/>
      <c r="B587" s="16"/>
      <c r="C587" s="16"/>
      <c r="D587" s="16"/>
      <c r="E587" s="16"/>
      <c r="F587" s="14">
        <f t="shared" si="30"/>
        <v>0</v>
      </c>
      <c r="J587" s="34"/>
      <c r="Z587" s="34"/>
      <c r="AJ587" s="34"/>
    </row>
    <row r="588" spans="1:36" x14ac:dyDescent="0.2">
      <c r="A588" s="16" t="s">
        <v>559</v>
      </c>
      <c r="B588" s="16" t="s">
        <v>581</v>
      </c>
      <c r="C588" s="16">
        <v>0</v>
      </c>
      <c r="D588" s="16">
        <v>0</v>
      </c>
      <c r="E588" s="16"/>
      <c r="F588" s="14">
        <f t="shared" si="30"/>
        <v>0</v>
      </c>
      <c r="J588" s="34"/>
      <c r="Z588" s="34"/>
      <c r="AJ588" s="34"/>
    </row>
    <row r="589" spans="1:36" x14ac:dyDescent="0.2">
      <c r="A589" s="16" t="s">
        <v>559</v>
      </c>
      <c r="B589" s="16" t="s">
        <v>581</v>
      </c>
      <c r="C589" s="16">
        <v>3</v>
      </c>
      <c r="D589" s="16" t="s">
        <v>889</v>
      </c>
      <c r="E589" s="16">
        <v>1</v>
      </c>
      <c r="F589" s="14">
        <f t="shared" si="30"/>
        <v>0</v>
      </c>
      <c r="J589" s="34"/>
      <c r="Z589" s="34"/>
      <c r="AJ589" s="34"/>
    </row>
    <row r="590" spans="1:36" x14ac:dyDescent="0.2">
      <c r="A590" s="16" t="s">
        <v>559</v>
      </c>
      <c r="B590" s="16" t="s">
        <v>581</v>
      </c>
      <c r="C590" s="16">
        <v>3</v>
      </c>
      <c r="D590" s="16" t="s">
        <v>887</v>
      </c>
      <c r="E590" s="16">
        <v>2</v>
      </c>
      <c r="F590" s="14">
        <f t="shared" si="30"/>
        <v>0</v>
      </c>
      <c r="J590" s="34"/>
      <c r="Z590" s="34"/>
      <c r="AJ590" s="34"/>
    </row>
    <row r="591" spans="1:36" x14ac:dyDescent="0.2">
      <c r="A591" s="16" t="s">
        <v>559</v>
      </c>
      <c r="B591" s="16" t="s">
        <v>581</v>
      </c>
      <c r="C591" s="16">
        <v>3</v>
      </c>
      <c r="D591" s="16" t="s">
        <v>979</v>
      </c>
      <c r="E591" s="16">
        <v>3</v>
      </c>
      <c r="F591" s="14">
        <f t="shared" si="30"/>
        <v>0</v>
      </c>
      <c r="J591" s="34"/>
      <c r="Z591" s="34"/>
      <c r="AJ591" s="34"/>
    </row>
    <row r="592" spans="1:36" x14ac:dyDescent="0.2">
      <c r="A592" s="16" t="s">
        <v>559</v>
      </c>
      <c r="B592" s="16" t="s">
        <v>581</v>
      </c>
      <c r="C592" s="16">
        <v>3</v>
      </c>
      <c r="D592" s="16" t="s">
        <v>979</v>
      </c>
      <c r="E592" s="16">
        <v>4</v>
      </c>
      <c r="F592" s="14">
        <f t="shared" si="30"/>
        <v>0</v>
      </c>
      <c r="J592" s="34"/>
      <c r="Z592" s="34"/>
      <c r="AJ592" s="34"/>
    </row>
    <row r="593" spans="1:36" x14ac:dyDescent="0.2">
      <c r="A593" s="16" t="s">
        <v>559</v>
      </c>
      <c r="B593" s="16" t="s">
        <v>581</v>
      </c>
      <c r="C593" s="16">
        <v>3</v>
      </c>
      <c r="D593" s="16" t="s">
        <v>888</v>
      </c>
      <c r="E593" s="16">
        <v>5</v>
      </c>
      <c r="F593" s="14">
        <f t="shared" si="30"/>
        <v>0</v>
      </c>
      <c r="J593" s="34"/>
      <c r="Z593" s="34"/>
      <c r="AJ593" s="34"/>
    </row>
    <row r="594" spans="1:36" x14ac:dyDescent="0.2">
      <c r="A594" s="16" t="s">
        <v>559</v>
      </c>
      <c r="B594" s="16" t="s">
        <v>581</v>
      </c>
      <c r="C594" s="16">
        <v>3</v>
      </c>
      <c r="D594" s="16" t="s">
        <v>979</v>
      </c>
      <c r="E594" s="16">
        <v>6</v>
      </c>
      <c r="F594" s="14">
        <f t="shared" si="30"/>
        <v>0</v>
      </c>
      <c r="J594" s="34"/>
      <c r="Z594" s="34"/>
      <c r="AJ594" s="34"/>
    </row>
    <row r="595" spans="1:36" x14ac:dyDescent="0.2">
      <c r="A595" s="16" t="s">
        <v>559</v>
      </c>
      <c r="B595" s="16" t="s">
        <v>581</v>
      </c>
      <c r="C595" s="16">
        <v>3</v>
      </c>
      <c r="D595" s="16" t="s">
        <v>979</v>
      </c>
      <c r="E595" s="16">
        <v>7</v>
      </c>
      <c r="F595" s="14">
        <f t="shared" si="30"/>
        <v>0</v>
      </c>
      <c r="J595" s="34"/>
      <c r="Z595" s="34"/>
      <c r="AJ595" s="34"/>
    </row>
    <row r="596" spans="1:36" x14ac:dyDescent="0.2">
      <c r="A596" s="16" t="s">
        <v>559</v>
      </c>
      <c r="B596" s="16" t="s">
        <v>581</v>
      </c>
      <c r="C596" s="16">
        <v>3</v>
      </c>
      <c r="D596" s="16" t="s">
        <v>979</v>
      </c>
      <c r="E596" s="16">
        <v>8</v>
      </c>
      <c r="F596" s="14">
        <f t="shared" si="30"/>
        <v>0</v>
      </c>
      <c r="J596" s="34"/>
      <c r="Z596" s="34"/>
      <c r="AJ596" s="34"/>
    </row>
    <row r="597" spans="1:36" x14ac:dyDescent="0.2">
      <c r="A597" s="16" t="s">
        <v>559</v>
      </c>
      <c r="B597" s="16" t="s">
        <v>581</v>
      </c>
      <c r="C597" s="16">
        <v>3</v>
      </c>
      <c r="D597" s="16" t="s">
        <v>979</v>
      </c>
      <c r="E597" s="16">
        <v>9</v>
      </c>
      <c r="F597" s="14">
        <f t="shared" si="30"/>
        <v>0</v>
      </c>
      <c r="J597" s="34"/>
      <c r="Z597" s="34"/>
      <c r="AJ597" s="34"/>
    </row>
    <row r="598" spans="1:36" x14ac:dyDescent="0.2">
      <c r="A598" s="16" t="s">
        <v>559</v>
      </c>
      <c r="B598" s="16" t="s">
        <v>581</v>
      </c>
      <c r="C598" s="16">
        <v>3</v>
      </c>
      <c r="D598" s="16" t="s">
        <v>887</v>
      </c>
      <c r="E598" s="16">
        <v>10</v>
      </c>
      <c r="F598" s="14">
        <f t="shared" si="30"/>
        <v>0</v>
      </c>
      <c r="J598" s="34"/>
      <c r="Z598" s="34"/>
      <c r="AJ598" s="34"/>
    </row>
    <row r="599" spans="1:36" x14ac:dyDescent="0.2">
      <c r="A599" s="16"/>
      <c r="B599" s="16"/>
      <c r="C599" s="16"/>
      <c r="D599" s="16"/>
      <c r="E599" s="16"/>
      <c r="F599" s="14">
        <f t="shared" si="30"/>
        <v>0</v>
      </c>
      <c r="J599" s="34"/>
      <c r="Z599" s="34"/>
      <c r="AJ599" s="34"/>
    </row>
    <row r="600" spans="1:36" x14ac:dyDescent="0.2">
      <c r="A600" s="16" t="s">
        <v>559</v>
      </c>
      <c r="B600" s="16" t="s">
        <v>394</v>
      </c>
      <c r="C600" s="16">
        <v>0</v>
      </c>
      <c r="D600" s="16">
        <v>0</v>
      </c>
      <c r="E600" s="16"/>
      <c r="F600" s="14">
        <f t="shared" si="30"/>
        <v>0</v>
      </c>
      <c r="J600" s="34"/>
      <c r="Z600" s="34"/>
      <c r="AJ600" s="34"/>
    </row>
    <row r="601" spans="1:36" x14ac:dyDescent="0.2">
      <c r="A601" s="16" t="s">
        <v>559</v>
      </c>
      <c r="B601" s="16" t="s">
        <v>394</v>
      </c>
      <c r="C601" s="16">
        <v>3</v>
      </c>
      <c r="D601" s="16" t="s">
        <v>888</v>
      </c>
      <c r="E601" s="16">
        <v>1</v>
      </c>
      <c r="F601" s="14">
        <f t="shared" si="30"/>
        <v>0</v>
      </c>
      <c r="J601" s="34"/>
      <c r="Z601" s="34"/>
      <c r="AJ601" s="34"/>
    </row>
    <row r="602" spans="1:36" x14ac:dyDescent="0.2">
      <c r="A602" s="16" t="s">
        <v>559</v>
      </c>
      <c r="B602" s="16" t="s">
        <v>394</v>
      </c>
      <c r="C602" s="16">
        <v>3</v>
      </c>
      <c r="D602" s="16" t="s">
        <v>889</v>
      </c>
      <c r="E602" s="16">
        <v>2</v>
      </c>
      <c r="F602" s="14">
        <f t="shared" si="30"/>
        <v>0</v>
      </c>
      <c r="J602" s="34"/>
      <c r="Z602" s="34"/>
      <c r="AJ602" s="34"/>
    </row>
    <row r="603" spans="1:36" x14ac:dyDescent="0.2">
      <c r="A603" s="16" t="s">
        <v>559</v>
      </c>
      <c r="B603" s="16" t="s">
        <v>394</v>
      </c>
      <c r="C603" s="16">
        <v>3</v>
      </c>
      <c r="D603" s="16" t="s">
        <v>887</v>
      </c>
      <c r="E603" s="16">
        <v>3</v>
      </c>
      <c r="F603" s="14">
        <f t="shared" si="30"/>
        <v>0</v>
      </c>
      <c r="J603" s="34"/>
      <c r="Z603" s="34"/>
      <c r="AJ603" s="34"/>
    </row>
    <row r="604" spans="1:36" x14ac:dyDescent="0.2">
      <c r="A604" s="16" t="s">
        <v>559</v>
      </c>
      <c r="B604" s="16" t="s">
        <v>394</v>
      </c>
      <c r="C604" s="16">
        <v>3</v>
      </c>
      <c r="D604" s="16" t="s">
        <v>887</v>
      </c>
      <c r="E604" s="16">
        <v>4</v>
      </c>
      <c r="F604" s="14">
        <f t="shared" si="30"/>
        <v>0</v>
      </c>
      <c r="J604" s="34"/>
      <c r="Z604" s="34"/>
      <c r="AJ604" s="34"/>
    </row>
    <row r="605" spans="1:36" x14ac:dyDescent="0.2">
      <c r="A605" s="16" t="s">
        <v>559</v>
      </c>
      <c r="B605" s="16" t="s">
        <v>394</v>
      </c>
      <c r="C605" s="16">
        <v>3</v>
      </c>
      <c r="D605" s="16" t="s">
        <v>888</v>
      </c>
      <c r="E605" s="16">
        <v>5</v>
      </c>
      <c r="F605" s="14">
        <f t="shared" ref="F605:F617" si="31" xml:space="preserve"> COUNTA(G605:AK605)</f>
        <v>0</v>
      </c>
      <c r="J605" s="34"/>
      <c r="Z605" s="34"/>
      <c r="AJ605" s="34"/>
    </row>
    <row r="606" spans="1:36" x14ac:dyDescent="0.2">
      <c r="A606" s="16" t="s">
        <v>559</v>
      </c>
      <c r="B606" s="16" t="s">
        <v>394</v>
      </c>
      <c r="C606" s="16">
        <v>3</v>
      </c>
      <c r="D606" s="16" t="s">
        <v>887</v>
      </c>
      <c r="E606" s="16">
        <v>6</v>
      </c>
      <c r="F606" s="14">
        <f t="shared" si="31"/>
        <v>0</v>
      </c>
      <c r="J606" s="34"/>
      <c r="Z606" s="34"/>
      <c r="AJ606" s="34"/>
    </row>
    <row r="607" spans="1:36" x14ac:dyDescent="0.2">
      <c r="A607" s="16" t="s">
        <v>559</v>
      </c>
      <c r="B607" s="16" t="s">
        <v>394</v>
      </c>
      <c r="C607" s="16">
        <v>3</v>
      </c>
      <c r="D607" s="16" t="s">
        <v>889</v>
      </c>
      <c r="E607" s="16">
        <v>7</v>
      </c>
      <c r="F607" s="14">
        <f t="shared" si="31"/>
        <v>0</v>
      </c>
      <c r="J607" s="34"/>
      <c r="Z607" s="34"/>
      <c r="AJ607" s="34"/>
    </row>
    <row r="608" spans="1:36" x14ac:dyDescent="0.2">
      <c r="A608" s="16" t="s">
        <v>559</v>
      </c>
      <c r="B608" s="16" t="s">
        <v>394</v>
      </c>
      <c r="C608" s="16">
        <v>3</v>
      </c>
      <c r="D608" s="16" t="s">
        <v>888</v>
      </c>
      <c r="E608" s="16">
        <v>8</v>
      </c>
      <c r="F608" s="14">
        <f t="shared" si="31"/>
        <v>0</v>
      </c>
      <c r="J608" s="34"/>
      <c r="Z608" s="34"/>
      <c r="AJ608" s="34"/>
    </row>
    <row r="609" spans="1:36" x14ac:dyDescent="0.2">
      <c r="A609" s="16" t="s">
        <v>559</v>
      </c>
      <c r="B609" s="16" t="s">
        <v>394</v>
      </c>
      <c r="C609" s="16">
        <v>3</v>
      </c>
      <c r="D609" s="16" t="s">
        <v>887</v>
      </c>
      <c r="E609" s="16">
        <v>9</v>
      </c>
      <c r="F609" s="14">
        <f t="shared" si="31"/>
        <v>0</v>
      </c>
      <c r="J609" s="34"/>
      <c r="Z609" s="34"/>
      <c r="AJ609" s="34"/>
    </row>
    <row r="610" spans="1:36" x14ac:dyDescent="0.2">
      <c r="A610" s="16" t="s">
        <v>559</v>
      </c>
      <c r="B610" s="16" t="s">
        <v>394</v>
      </c>
      <c r="C610" s="16">
        <v>3</v>
      </c>
      <c r="D610" s="16" t="s">
        <v>889</v>
      </c>
      <c r="E610" s="16">
        <v>10</v>
      </c>
      <c r="F610" s="14">
        <f t="shared" si="31"/>
        <v>0</v>
      </c>
      <c r="J610" s="34"/>
      <c r="Z610" s="34"/>
      <c r="AJ610" s="34"/>
    </row>
    <row r="611" spans="1:36" x14ac:dyDescent="0.2">
      <c r="A611" s="16"/>
      <c r="B611" s="16"/>
      <c r="C611" s="16"/>
      <c r="D611" s="16"/>
      <c r="E611" s="16"/>
      <c r="F611" s="14">
        <f t="shared" si="31"/>
        <v>0</v>
      </c>
      <c r="J611" s="34"/>
      <c r="Z611" s="34"/>
      <c r="AJ611" s="34"/>
    </row>
    <row r="612" spans="1:36" x14ac:dyDescent="0.2">
      <c r="A612" s="16" t="s">
        <v>559</v>
      </c>
      <c r="B612" s="16" t="s">
        <v>423</v>
      </c>
      <c r="C612" s="16">
        <v>0</v>
      </c>
      <c r="D612" s="16">
        <v>0</v>
      </c>
      <c r="E612" s="16"/>
      <c r="F612" s="14">
        <f t="shared" si="31"/>
        <v>0</v>
      </c>
      <c r="J612" s="34"/>
      <c r="Z612" s="34"/>
      <c r="AJ612" s="34"/>
    </row>
    <row r="613" spans="1:36" x14ac:dyDescent="0.2">
      <c r="A613" s="16" t="s">
        <v>559</v>
      </c>
      <c r="B613" s="16" t="s">
        <v>423</v>
      </c>
      <c r="C613" s="16">
        <v>3</v>
      </c>
      <c r="D613" s="16" t="s">
        <v>887</v>
      </c>
      <c r="E613" s="16">
        <v>1</v>
      </c>
      <c r="F613" s="14">
        <f t="shared" si="31"/>
        <v>0</v>
      </c>
      <c r="J613" s="34"/>
      <c r="Z613" s="34"/>
      <c r="AJ613" s="34"/>
    </row>
    <row r="614" spans="1:36" x14ac:dyDescent="0.2">
      <c r="A614" s="16" t="s">
        <v>559</v>
      </c>
      <c r="B614" s="16" t="s">
        <v>423</v>
      </c>
      <c r="C614" s="16">
        <v>3</v>
      </c>
      <c r="D614" s="16" t="s">
        <v>889</v>
      </c>
      <c r="E614" s="16">
        <v>2</v>
      </c>
      <c r="F614" s="14">
        <f t="shared" si="31"/>
        <v>0</v>
      </c>
      <c r="J614" s="34"/>
      <c r="Z614" s="34"/>
      <c r="AJ614" s="34"/>
    </row>
    <row r="615" spans="1:36" x14ac:dyDescent="0.2">
      <c r="A615" s="16" t="s">
        <v>559</v>
      </c>
      <c r="B615" s="16" t="s">
        <v>423</v>
      </c>
      <c r="C615" s="16">
        <v>3</v>
      </c>
      <c r="D615" s="16" t="s">
        <v>887</v>
      </c>
      <c r="E615" s="16">
        <v>3</v>
      </c>
      <c r="F615" s="14">
        <f t="shared" si="31"/>
        <v>0</v>
      </c>
      <c r="J615" s="34"/>
      <c r="Z615" s="34"/>
      <c r="AJ615" s="34"/>
    </row>
    <row r="616" spans="1:36" x14ac:dyDescent="0.2">
      <c r="A616" s="16" t="s">
        <v>559</v>
      </c>
      <c r="B616" s="16" t="s">
        <v>423</v>
      </c>
      <c r="C616" s="16">
        <v>3</v>
      </c>
      <c r="D616" s="16" t="s">
        <v>887</v>
      </c>
      <c r="E616" s="16">
        <v>4</v>
      </c>
      <c r="F616" s="14">
        <f t="shared" si="31"/>
        <v>0</v>
      </c>
      <c r="J616" s="34"/>
      <c r="Z616" s="34"/>
      <c r="AJ616" s="34"/>
    </row>
    <row r="617" spans="1:36" x14ac:dyDescent="0.2">
      <c r="A617" s="16" t="s">
        <v>559</v>
      </c>
      <c r="B617" s="16" t="s">
        <v>423</v>
      </c>
      <c r="C617" s="16">
        <v>3</v>
      </c>
      <c r="D617" s="16" t="s">
        <v>888</v>
      </c>
      <c r="E617" s="16">
        <v>5</v>
      </c>
      <c r="F617" s="14">
        <f t="shared" si="31"/>
        <v>0</v>
      </c>
      <c r="J617" s="34"/>
      <c r="Z617" s="34"/>
      <c r="AJ617" s="34"/>
    </row>
    <row r="618" spans="1:36" x14ac:dyDescent="0.2">
      <c r="A618" s="16"/>
      <c r="B618" s="16"/>
      <c r="C618" s="16"/>
      <c r="D618" s="16"/>
      <c r="E618" s="16"/>
      <c r="J618" s="34"/>
      <c r="Z618" s="34"/>
      <c r="AJ618" s="34"/>
    </row>
    <row r="619" spans="1:36" x14ac:dyDescent="0.2">
      <c r="A619" s="16" t="s">
        <v>559</v>
      </c>
      <c r="B619" s="16" t="s">
        <v>191</v>
      </c>
      <c r="C619" s="16">
        <v>0</v>
      </c>
      <c r="D619" s="16">
        <v>0</v>
      </c>
      <c r="E619" s="16"/>
      <c r="F619" s="14">
        <f t="shared" ref="F619:F650" si="32" xml:space="preserve"> COUNTA(G619:AK619)</f>
        <v>0</v>
      </c>
      <c r="J619" s="34"/>
      <c r="Z619" s="34"/>
      <c r="AJ619" s="34"/>
    </row>
    <row r="620" spans="1:36" x14ac:dyDescent="0.2">
      <c r="A620" s="16" t="s">
        <v>559</v>
      </c>
      <c r="B620" s="16" t="s">
        <v>191</v>
      </c>
      <c r="C620" s="16">
        <v>3</v>
      </c>
      <c r="D620" s="16" t="s">
        <v>889</v>
      </c>
      <c r="E620" s="16">
        <v>1</v>
      </c>
      <c r="F620" s="14">
        <f t="shared" si="32"/>
        <v>0</v>
      </c>
      <c r="J620" s="34"/>
      <c r="Z620" s="34"/>
      <c r="AJ620" s="34"/>
    </row>
    <row r="621" spans="1:36" x14ac:dyDescent="0.2">
      <c r="A621" s="16" t="s">
        <v>559</v>
      </c>
      <c r="B621" s="16" t="s">
        <v>191</v>
      </c>
      <c r="C621" s="16">
        <v>3</v>
      </c>
      <c r="D621" s="16" t="s">
        <v>888</v>
      </c>
      <c r="E621" s="16">
        <v>2</v>
      </c>
      <c r="F621" s="14">
        <f t="shared" si="32"/>
        <v>0</v>
      </c>
      <c r="J621" s="34"/>
      <c r="Z621" s="34"/>
      <c r="AJ621" s="34"/>
    </row>
    <row r="622" spans="1:36" x14ac:dyDescent="0.2">
      <c r="A622" s="16" t="s">
        <v>559</v>
      </c>
      <c r="B622" s="16" t="s">
        <v>191</v>
      </c>
      <c r="C622" s="16">
        <v>3</v>
      </c>
      <c r="D622" s="16" t="s">
        <v>887</v>
      </c>
      <c r="E622" s="16">
        <v>3</v>
      </c>
      <c r="F622" s="14">
        <f t="shared" si="32"/>
        <v>0</v>
      </c>
      <c r="J622" s="34"/>
      <c r="Z622" s="34"/>
      <c r="AJ622" s="34"/>
    </row>
    <row r="623" spans="1:36" x14ac:dyDescent="0.2">
      <c r="A623" s="16" t="s">
        <v>559</v>
      </c>
      <c r="B623" s="16" t="s">
        <v>191</v>
      </c>
      <c r="C623" s="16">
        <v>3</v>
      </c>
      <c r="D623" s="16" t="s">
        <v>887</v>
      </c>
      <c r="E623" s="16">
        <v>4</v>
      </c>
      <c r="F623" s="14">
        <f t="shared" si="32"/>
        <v>0</v>
      </c>
      <c r="J623" s="34"/>
      <c r="Z623" s="34"/>
      <c r="AJ623" s="34"/>
    </row>
    <row r="624" spans="1:36" x14ac:dyDescent="0.2">
      <c r="A624" s="16" t="s">
        <v>559</v>
      </c>
      <c r="B624" s="16" t="s">
        <v>191</v>
      </c>
      <c r="C624" s="16">
        <v>3</v>
      </c>
      <c r="D624" s="16" t="s">
        <v>887</v>
      </c>
      <c r="E624" s="16">
        <v>5</v>
      </c>
      <c r="F624" s="14">
        <f t="shared" si="32"/>
        <v>0</v>
      </c>
      <c r="J624" s="34"/>
      <c r="Z624" s="34"/>
      <c r="AJ624" s="34"/>
    </row>
    <row r="625" spans="1:36" x14ac:dyDescent="0.2">
      <c r="A625" s="16"/>
      <c r="B625" s="16"/>
      <c r="C625" s="16"/>
      <c r="D625" s="16"/>
      <c r="E625" s="16"/>
      <c r="F625" s="14">
        <f t="shared" si="32"/>
        <v>0</v>
      </c>
      <c r="J625" s="34"/>
      <c r="Z625" s="34"/>
      <c r="AJ625" s="34"/>
    </row>
    <row r="626" spans="1:36" x14ac:dyDescent="0.2">
      <c r="A626" s="16" t="s">
        <v>559</v>
      </c>
      <c r="B626" s="16" t="s">
        <v>825</v>
      </c>
      <c r="C626" s="16">
        <v>0</v>
      </c>
      <c r="D626" s="16">
        <v>0</v>
      </c>
      <c r="E626" s="16"/>
      <c r="F626" s="14">
        <f t="shared" si="32"/>
        <v>0</v>
      </c>
      <c r="J626" s="34"/>
      <c r="Z626" s="34"/>
      <c r="AJ626" s="34"/>
    </row>
    <row r="627" spans="1:36" x14ac:dyDescent="0.2">
      <c r="A627" s="16" t="s">
        <v>559</v>
      </c>
      <c r="B627" s="16" t="s">
        <v>825</v>
      </c>
      <c r="C627" s="16">
        <v>3</v>
      </c>
      <c r="D627" s="16" t="s">
        <v>887</v>
      </c>
      <c r="E627" s="16">
        <v>1</v>
      </c>
      <c r="F627" s="14">
        <f t="shared" si="32"/>
        <v>0</v>
      </c>
      <c r="J627" s="34"/>
      <c r="Z627" s="34"/>
      <c r="AJ627" s="34"/>
    </row>
    <row r="628" spans="1:36" x14ac:dyDescent="0.2">
      <c r="A628" s="16" t="s">
        <v>559</v>
      </c>
      <c r="B628" s="16" t="s">
        <v>825</v>
      </c>
      <c r="C628" s="16">
        <v>3</v>
      </c>
      <c r="D628" s="16" t="s">
        <v>888</v>
      </c>
      <c r="E628" s="16">
        <v>2</v>
      </c>
      <c r="F628" s="14">
        <f t="shared" si="32"/>
        <v>0</v>
      </c>
      <c r="J628" s="34"/>
      <c r="Z628" s="34"/>
      <c r="AJ628" s="34"/>
    </row>
    <row r="629" spans="1:36" x14ac:dyDescent="0.2">
      <c r="A629" s="16" t="s">
        <v>559</v>
      </c>
      <c r="B629" s="16" t="s">
        <v>825</v>
      </c>
      <c r="C629" s="16">
        <v>3</v>
      </c>
      <c r="D629" s="16" t="s">
        <v>888</v>
      </c>
      <c r="E629" s="16">
        <v>3</v>
      </c>
      <c r="F629" s="14">
        <f t="shared" si="32"/>
        <v>0</v>
      </c>
      <c r="J629" s="34"/>
      <c r="Z629" s="34"/>
      <c r="AJ629" s="34"/>
    </row>
    <row r="630" spans="1:36" x14ac:dyDescent="0.2">
      <c r="A630" s="16" t="s">
        <v>559</v>
      </c>
      <c r="B630" s="16" t="s">
        <v>825</v>
      </c>
      <c r="C630" s="16">
        <v>3</v>
      </c>
      <c r="D630" s="16" t="s">
        <v>889</v>
      </c>
      <c r="E630" s="16">
        <v>4</v>
      </c>
      <c r="F630" s="14">
        <f t="shared" si="32"/>
        <v>0</v>
      </c>
      <c r="J630" s="34"/>
      <c r="Z630" s="34"/>
      <c r="AJ630" s="34"/>
    </row>
    <row r="631" spans="1:36" x14ac:dyDescent="0.2">
      <c r="A631" s="16" t="s">
        <v>559</v>
      </c>
      <c r="B631" s="16" t="s">
        <v>825</v>
      </c>
      <c r="C631" s="16">
        <v>3</v>
      </c>
      <c r="D631" s="16" t="s">
        <v>889</v>
      </c>
      <c r="E631" s="16">
        <v>5</v>
      </c>
      <c r="F631" s="14">
        <f t="shared" si="32"/>
        <v>0</v>
      </c>
      <c r="J631" s="34"/>
      <c r="Z631" s="34"/>
      <c r="AJ631" s="34"/>
    </row>
    <row r="632" spans="1:36" x14ac:dyDescent="0.2">
      <c r="A632" s="16" t="s">
        <v>559</v>
      </c>
      <c r="B632" s="16" t="s">
        <v>825</v>
      </c>
      <c r="C632" s="16">
        <v>3</v>
      </c>
      <c r="D632" s="16" t="s">
        <v>887</v>
      </c>
      <c r="E632" s="16">
        <v>6</v>
      </c>
      <c r="F632" s="14">
        <f t="shared" si="32"/>
        <v>0</v>
      </c>
      <c r="J632" s="34"/>
      <c r="Z632" s="34"/>
      <c r="AJ632" s="34"/>
    </row>
    <row r="633" spans="1:36" x14ac:dyDescent="0.2">
      <c r="A633" s="16" t="s">
        <v>559</v>
      </c>
      <c r="B633" s="16" t="s">
        <v>825</v>
      </c>
      <c r="C633" s="16">
        <v>3</v>
      </c>
      <c r="D633" s="16" t="s">
        <v>888</v>
      </c>
      <c r="E633" s="16">
        <v>7</v>
      </c>
      <c r="F633" s="14">
        <f t="shared" si="32"/>
        <v>0</v>
      </c>
      <c r="J633" s="34"/>
      <c r="Z633" s="34"/>
      <c r="AJ633" s="34"/>
    </row>
    <row r="634" spans="1:36" x14ac:dyDescent="0.2">
      <c r="A634" s="16"/>
      <c r="B634" s="16"/>
      <c r="C634" s="16"/>
      <c r="D634" s="16"/>
      <c r="E634" s="16"/>
      <c r="F634" s="14">
        <f t="shared" si="32"/>
        <v>0</v>
      </c>
      <c r="J634" s="34"/>
      <c r="Z634" s="34"/>
      <c r="AJ634" s="34"/>
    </row>
    <row r="635" spans="1:36" x14ac:dyDescent="0.2">
      <c r="A635" s="16" t="s">
        <v>559</v>
      </c>
      <c r="B635" s="16" t="s">
        <v>123</v>
      </c>
      <c r="C635" s="16">
        <v>0</v>
      </c>
      <c r="D635" s="16">
        <v>0</v>
      </c>
      <c r="E635" s="16"/>
      <c r="F635" s="14">
        <f t="shared" si="32"/>
        <v>0</v>
      </c>
      <c r="J635" s="34"/>
      <c r="Z635" s="34"/>
      <c r="AJ635" s="34"/>
    </row>
    <row r="636" spans="1:36" x14ac:dyDescent="0.2">
      <c r="A636" s="16" t="s">
        <v>559</v>
      </c>
      <c r="B636" s="16" t="s">
        <v>123</v>
      </c>
      <c r="C636" s="16">
        <v>3</v>
      </c>
      <c r="D636" s="16" t="s">
        <v>887</v>
      </c>
      <c r="E636" s="16">
        <v>1</v>
      </c>
      <c r="F636" s="14">
        <f t="shared" si="32"/>
        <v>0</v>
      </c>
      <c r="J636" s="34"/>
      <c r="Z636" s="34"/>
      <c r="AJ636" s="34"/>
    </row>
    <row r="637" spans="1:36" x14ac:dyDescent="0.2">
      <c r="A637" s="16" t="s">
        <v>559</v>
      </c>
      <c r="B637" s="16" t="s">
        <v>123</v>
      </c>
      <c r="C637" s="16">
        <v>3</v>
      </c>
      <c r="D637" s="16" t="s">
        <v>888</v>
      </c>
      <c r="E637" s="16">
        <v>2</v>
      </c>
      <c r="F637" s="14">
        <f t="shared" si="32"/>
        <v>0</v>
      </c>
      <c r="J637" s="34"/>
      <c r="Z637" s="34"/>
      <c r="AJ637" s="34"/>
    </row>
    <row r="638" spans="1:36" x14ac:dyDescent="0.2">
      <c r="A638" s="16" t="s">
        <v>559</v>
      </c>
      <c r="B638" s="16" t="s">
        <v>123</v>
      </c>
      <c r="C638" s="16">
        <v>3</v>
      </c>
      <c r="D638" s="16" t="s">
        <v>888</v>
      </c>
      <c r="E638" s="16">
        <v>3</v>
      </c>
      <c r="F638" s="14">
        <f t="shared" si="32"/>
        <v>0</v>
      </c>
      <c r="J638" s="34"/>
      <c r="Z638" s="34"/>
      <c r="AJ638" s="34"/>
    </row>
    <row r="639" spans="1:36" x14ac:dyDescent="0.2">
      <c r="A639" s="16" t="s">
        <v>559</v>
      </c>
      <c r="B639" s="16" t="s">
        <v>123</v>
      </c>
      <c r="C639" s="16">
        <v>3</v>
      </c>
      <c r="D639" s="16" t="s">
        <v>888</v>
      </c>
      <c r="E639" s="16">
        <v>4</v>
      </c>
      <c r="F639" s="14">
        <f t="shared" si="32"/>
        <v>0</v>
      </c>
      <c r="J639" s="34"/>
      <c r="Z639" s="34"/>
      <c r="AJ639" s="34"/>
    </row>
    <row r="640" spans="1:36" x14ac:dyDescent="0.2">
      <c r="A640" s="16" t="s">
        <v>559</v>
      </c>
      <c r="B640" s="16" t="s">
        <v>123</v>
      </c>
      <c r="C640" s="16">
        <v>3</v>
      </c>
      <c r="D640" s="16" t="s">
        <v>887</v>
      </c>
      <c r="E640" s="16">
        <v>5</v>
      </c>
      <c r="F640" s="14">
        <f t="shared" si="32"/>
        <v>0</v>
      </c>
      <c r="J640" s="34"/>
      <c r="Z640" s="34"/>
      <c r="AJ640" s="34"/>
    </row>
    <row r="641" spans="1:36" x14ac:dyDescent="0.2">
      <c r="A641" s="16" t="s">
        <v>559</v>
      </c>
      <c r="B641" s="16" t="s">
        <v>123</v>
      </c>
      <c r="C641" s="16">
        <v>3</v>
      </c>
      <c r="D641" s="16" t="s">
        <v>887</v>
      </c>
      <c r="E641" s="16">
        <v>6</v>
      </c>
      <c r="F641" s="14">
        <f t="shared" si="32"/>
        <v>0</v>
      </c>
      <c r="J641" s="34"/>
      <c r="Z641" s="34"/>
      <c r="AJ641" s="34"/>
    </row>
    <row r="642" spans="1:36" x14ac:dyDescent="0.2">
      <c r="A642" s="16" t="s">
        <v>559</v>
      </c>
      <c r="B642" s="16" t="s">
        <v>123</v>
      </c>
      <c r="C642" s="16">
        <v>3</v>
      </c>
      <c r="D642" s="16" t="s">
        <v>889</v>
      </c>
      <c r="E642" s="16">
        <v>7</v>
      </c>
      <c r="F642" s="14">
        <f t="shared" si="32"/>
        <v>0</v>
      </c>
      <c r="J642" s="34"/>
      <c r="Z642" s="34"/>
      <c r="AJ642" s="34"/>
    </row>
    <row r="643" spans="1:36" x14ac:dyDescent="0.2">
      <c r="A643" s="16" t="s">
        <v>559</v>
      </c>
      <c r="B643" s="16" t="s">
        <v>123</v>
      </c>
      <c r="C643" s="16">
        <v>3</v>
      </c>
      <c r="D643" s="16" t="s">
        <v>887</v>
      </c>
      <c r="E643" s="16">
        <v>8</v>
      </c>
      <c r="F643" s="14">
        <f t="shared" si="32"/>
        <v>0</v>
      </c>
      <c r="J643" s="34"/>
      <c r="Z643" s="34"/>
      <c r="AJ643" s="34"/>
    </row>
    <row r="644" spans="1:36" x14ac:dyDescent="0.2">
      <c r="A644" s="16"/>
      <c r="B644" s="16"/>
      <c r="C644" s="16"/>
      <c r="D644" s="16"/>
      <c r="E644" s="16"/>
      <c r="F644" s="14">
        <f t="shared" si="32"/>
        <v>0</v>
      </c>
      <c r="J644" s="34"/>
      <c r="Z644" s="34"/>
      <c r="AJ644" s="34"/>
    </row>
    <row r="645" spans="1:36" x14ac:dyDescent="0.2">
      <c r="A645" s="16" t="s">
        <v>559</v>
      </c>
      <c r="B645" s="16" t="s">
        <v>778</v>
      </c>
      <c r="C645" s="16">
        <v>0</v>
      </c>
      <c r="D645" s="16">
        <v>0</v>
      </c>
      <c r="E645" s="16"/>
      <c r="F645" s="14">
        <f t="shared" si="32"/>
        <v>0</v>
      </c>
      <c r="J645" s="34"/>
      <c r="Z645" s="34"/>
      <c r="AJ645" s="34"/>
    </row>
    <row r="646" spans="1:36" x14ac:dyDescent="0.2">
      <c r="A646" s="16" t="s">
        <v>559</v>
      </c>
      <c r="B646" s="16" t="s">
        <v>778</v>
      </c>
      <c r="C646" s="16">
        <v>3</v>
      </c>
      <c r="D646" s="16" t="s">
        <v>887</v>
      </c>
      <c r="E646" s="16">
        <v>1</v>
      </c>
      <c r="F646" s="14">
        <f t="shared" si="32"/>
        <v>0</v>
      </c>
      <c r="J646" s="34"/>
      <c r="Z646" s="34"/>
      <c r="AJ646" s="34"/>
    </row>
    <row r="647" spans="1:36" x14ac:dyDescent="0.2">
      <c r="A647" s="16" t="s">
        <v>559</v>
      </c>
      <c r="B647" s="16" t="s">
        <v>778</v>
      </c>
      <c r="C647" s="16">
        <v>3</v>
      </c>
      <c r="D647" s="16" t="s">
        <v>887</v>
      </c>
      <c r="E647" s="16">
        <v>2</v>
      </c>
      <c r="F647" s="14">
        <f t="shared" si="32"/>
        <v>0</v>
      </c>
      <c r="J647" s="34"/>
      <c r="Z647" s="34"/>
      <c r="AJ647" s="34"/>
    </row>
    <row r="648" spans="1:36" x14ac:dyDescent="0.2">
      <c r="A648" s="16" t="s">
        <v>559</v>
      </c>
      <c r="B648" s="16" t="s">
        <v>778</v>
      </c>
      <c r="C648" s="16">
        <v>3</v>
      </c>
      <c r="D648" s="16" t="s">
        <v>888</v>
      </c>
      <c r="E648" s="16">
        <v>3</v>
      </c>
      <c r="F648" s="14">
        <f t="shared" si="32"/>
        <v>0</v>
      </c>
      <c r="J648" s="34"/>
      <c r="Z648" s="34"/>
      <c r="AJ648" s="34"/>
    </row>
    <row r="649" spans="1:36" x14ac:dyDescent="0.2">
      <c r="A649" s="16" t="s">
        <v>559</v>
      </c>
      <c r="B649" s="16" t="s">
        <v>778</v>
      </c>
      <c r="C649" s="16">
        <v>3</v>
      </c>
      <c r="D649" s="16" t="s">
        <v>887</v>
      </c>
      <c r="E649" s="16">
        <v>4</v>
      </c>
      <c r="F649" s="14">
        <f t="shared" si="32"/>
        <v>0</v>
      </c>
      <c r="J649" s="34"/>
      <c r="Z649" s="34"/>
      <c r="AJ649" s="34"/>
    </row>
    <row r="650" spans="1:36" x14ac:dyDescent="0.2">
      <c r="A650" s="16" t="s">
        <v>559</v>
      </c>
      <c r="B650" s="16" t="s">
        <v>778</v>
      </c>
      <c r="C650" s="16">
        <v>3</v>
      </c>
      <c r="D650" s="16" t="s">
        <v>887</v>
      </c>
      <c r="E650" s="16">
        <v>5</v>
      </c>
      <c r="F650" s="14">
        <f t="shared" si="32"/>
        <v>0</v>
      </c>
      <c r="J650" s="34"/>
      <c r="Z650" s="34"/>
      <c r="AJ650" s="34"/>
    </row>
    <row r="651" spans="1:36" x14ac:dyDescent="0.2">
      <c r="A651" s="16" t="s">
        <v>559</v>
      </c>
      <c r="B651" s="16" t="s">
        <v>778</v>
      </c>
      <c r="C651" s="16">
        <v>3</v>
      </c>
      <c r="D651" s="16" t="s">
        <v>888</v>
      </c>
      <c r="E651" s="16">
        <v>6</v>
      </c>
      <c r="F651" s="14">
        <f t="shared" ref="F651:F682" si="33" xml:space="preserve"> COUNTA(G651:AK651)</f>
        <v>0</v>
      </c>
      <c r="J651" s="34"/>
      <c r="Z651" s="34"/>
      <c r="AJ651" s="34"/>
    </row>
    <row r="652" spans="1:36" x14ac:dyDescent="0.2">
      <c r="A652" s="16" t="s">
        <v>559</v>
      </c>
      <c r="B652" s="16" t="s">
        <v>778</v>
      </c>
      <c r="C652" s="16">
        <v>3</v>
      </c>
      <c r="D652" s="16" t="s">
        <v>888</v>
      </c>
      <c r="E652" s="16">
        <v>7</v>
      </c>
      <c r="F652" s="14">
        <f t="shared" si="33"/>
        <v>0</v>
      </c>
      <c r="J652" s="34"/>
      <c r="Z652" s="34"/>
      <c r="AJ652" s="34"/>
    </row>
    <row r="653" spans="1:36" x14ac:dyDescent="0.2">
      <c r="A653" s="16" t="s">
        <v>559</v>
      </c>
      <c r="B653" s="16" t="s">
        <v>778</v>
      </c>
      <c r="C653" s="16">
        <v>3</v>
      </c>
      <c r="D653" s="16" t="s">
        <v>888</v>
      </c>
      <c r="E653" s="16">
        <v>8</v>
      </c>
      <c r="F653" s="14">
        <f t="shared" si="33"/>
        <v>0</v>
      </c>
      <c r="J653" s="34"/>
      <c r="Z653" s="34"/>
      <c r="AJ653" s="34"/>
    </row>
    <row r="654" spans="1:36" x14ac:dyDescent="0.2">
      <c r="A654" s="16" t="s">
        <v>559</v>
      </c>
      <c r="B654" s="16" t="s">
        <v>778</v>
      </c>
      <c r="C654" s="16">
        <v>3</v>
      </c>
      <c r="D654" s="16" t="s">
        <v>889</v>
      </c>
      <c r="E654" s="16">
        <v>9</v>
      </c>
      <c r="F654" s="14">
        <f t="shared" si="33"/>
        <v>0</v>
      </c>
      <c r="J654" s="34"/>
      <c r="Z654" s="34"/>
      <c r="AJ654" s="34"/>
    </row>
    <row r="655" spans="1:36" x14ac:dyDescent="0.2">
      <c r="A655" s="16" t="s">
        <v>559</v>
      </c>
      <c r="B655" s="16" t="s">
        <v>778</v>
      </c>
      <c r="C655" s="16">
        <v>3</v>
      </c>
      <c r="D655" s="16" t="s">
        <v>887</v>
      </c>
      <c r="E655" s="16">
        <v>10</v>
      </c>
      <c r="F655" s="14">
        <f t="shared" si="33"/>
        <v>0</v>
      </c>
      <c r="J655" s="34"/>
      <c r="Z655" s="34"/>
      <c r="AJ655" s="34"/>
    </row>
    <row r="656" spans="1:36" x14ac:dyDescent="0.2">
      <c r="A656" s="16"/>
      <c r="B656" s="16"/>
      <c r="C656" s="16"/>
      <c r="D656" s="16"/>
      <c r="E656" s="16"/>
      <c r="F656" s="14">
        <f t="shared" si="33"/>
        <v>0</v>
      </c>
      <c r="J656" s="34"/>
      <c r="Z656" s="34"/>
      <c r="AJ656" s="34"/>
    </row>
    <row r="657" spans="1:36" x14ac:dyDescent="0.2">
      <c r="A657" s="16" t="s">
        <v>528</v>
      </c>
      <c r="B657" s="16" t="s">
        <v>791</v>
      </c>
      <c r="C657" s="16">
        <v>1.5</v>
      </c>
      <c r="D657" s="16">
        <v>0</v>
      </c>
      <c r="E657" s="16"/>
      <c r="F657" s="14">
        <f t="shared" si="33"/>
        <v>0</v>
      </c>
      <c r="J657" s="34"/>
      <c r="Z657" s="34"/>
      <c r="AJ657" s="34"/>
    </row>
    <row r="658" spans="1:36" x14ac:dyDescent="0.2">
      <c r="A658" s="16" t="s">
        <v>528</v>
      </c>
      <c r="B658" s="16" t="s">
        <v>791</v>
      </c>
      <c r="C658" s="16">
        <v>1</v>
      </c>
      <c r="D658" s="16" t="s">
        <v>887</v>
      </c>
      <c r="E658" s="16">
        <v>1</v>
      </c>
      <c r="F658" s="14">
        <f t="shared" si="33"/>
        <v>0</v>
      </c>
      <c r="J658" s="34"/>
      <c r="Z658" s="34"/>
      <c r="AJ658" s="34"/>
    </row>
    <row r="659" spans="1:36" x14ac:dyDescent="0.2">
      <c r="A659" s="16" t="s">
        <v>528</v>
      </c>
      <c r="B659" s="16" t="s">
        <v>791</v>
      </c>
      <c r="C659" s="16">
        <v>1</v>
      </c>
      <c r="D659" s="16" t="s">
        <v>887</v>
      </c>
      <c r="E659" s="16">
        <v>2</v>
      </c>
      <c r="F659" s="14">
        <f t="shared" si="33"/>
        <v>0</v>
      </c>
      <c r="J659" s="34"/>
      <c r="Z659" s="34"/>
      <c r="AJ659" s="34"/>
    </row>
    <row r="660" spans="1:36" x14ac:dyDescent="0.2">
      <c r="A660" s="16" t="s">
        <v>528</v>
      </c>
      <c r="B660" s="16" t="s">
        <v>791</v>
      </c>
      <c r="C660" s="16">
        <v>1</v>
      </c>
      <c r="D660" s="16" t="s">
        <v>887</v>
      </c>
      <c r="E660" s="16">
        <v>3</v>
      </c>
      <c r="F660" s="14">
        <f t="shared" si="33"/>
        <v>0</v>
      </c>
      <c r="J660" s="34"/>
      <c r="Z660" s="34"/>
      <c r="AJ660" s="34"/>
    </row>
    <row r="661" spans="1:36" x14ac:dyDescent="0.2">
      <c r="A661" s="16" t="s">
        <v>528</v>
      </c>
      <c r="B661" s="16" t="s">
        <v>791</v>
      </c>
      <c r="C661" s="16">
        <v>1</v>
      </c>
      <c r="D661" s="16" t="s">
        <v>887</v>
      </c>
      <c r="E661" s="16">
        <v>4</v>
      </c>
      <c r="F661" s="14">
        <f t="shared" si="33"/>
        <v>0</v>
      </c>
      <c r="J661" s="34"/>
      <c r="Z661" s="34"/>
      <c r="AJ661" s="34"/>
    </row>
    <row r="662" spans="1:36" x14ac:dyDescent="0.2">
      <c r="A662" s="16"/>
      <c r="B662" s="16"/>
      <c r="C662" s="16"/>
      <c r="D662" s="16"/>
      <c r="E662" s="16"/>
      <c r="F662" s="14">
        <f t="shared" si="33"/>
        <v>0</v>
      </c>
      <c r="J662" s="34"/>
      <c r="Z662" s="34"/>
      <c r="AJ662" s="34"/>
    </row>
    <row r="663" spans="1:36" x14ac:dyDescent="0.2">
      <c r="A663" s="16" t="s">
        <v>528</v>
      </c>
      <c r="B663" s="16" t="s">
        <v>10</v>
      </c>
      <c r="C663" s="16">
        <v>1.5</v>
      </c>
      <c r="D663" s="16">
        <v>0</v>
      </c>
      <c r="E663" s="16"/>
      <c r="F663" s="14">
        <f t="shared" si="33"/>
        <v>0</v>
      </c>
      <c r="J663" s="34"/>
      <c r="Z663" s="34"/>
      <c r="AJ663" s="34"/>
    </row>
    <row r="664" spans="1:36" x14ac:dyDescent="0.2">
      <c r="A664" s="16" t="s">
        <v>528</v>
      </c>
      <c r="B664" s="16" t="s">
        <v>10</v>
      </c>
      <c r="C664" s="16">
        <v>1</v>
      </c>
      <c r="D664" s="16" t="s">
        <v>887</v>
      </c>
      <c r="E664" s="16">
        <v>1</v>
      </c>
      <c r="F664" s="14">
        <f t="shared" si="33"/>
        <v>0</v>
      </c>
      <c r="J664" s="34"/>
      <c r="Z664" s="34"/>
      <c r="AJ664" s="34"/>
    </row>
    <row r="665" spans="1:36" x14ac:dyDescent="0.2">
      <c r="A665" s="16" t="s">
        <v>528</v>
      </c>
      <c r="B665" s="16" t="s">
        <v>10</v>
      </c>
      <c r="C665" s="16">
        <v>1</v>
      </c>
      <c r="D665" s="16" t="s">
        <v>887</v>
      </c>
      <c r="E665" s="16">
        <v>2</v>
      </c>
      <c r="F665" s="14">
        <f t="shared" si="33"/>
        <v>0</v>
      </c>
      <c r="J665" s="34"/>
      <c r="Z665" s="34"/>
      <c r="AJ665" s="34"/>
    </row>
    <row r="666" spans="1:36" x14ac:dyDescent="0.2">
      <c r="A666" s="16" t="s">
        <v>528</v>
      </c>
      <c r="B666" s="16" t="s">
        <v>10</v>
      </c>
      <c r="C666" s="16">
        <v>1</v>
      </c>
      <c r="D666" s="16" t="s">
        <v>888</v>
      </c>
      <c r="E666" s="16">
        <v>3</v>
      </c>
      <c r="F666" s="14">
        <f t="shared" si="33"/>
        <v>0</v>
      </c>
      <c r="J666" s="34"/>
      <c r="Z666" s="34"/>
      <c r="AJ666" s="34"/>
    </row>
    <row r="667" spans="1:36" x14ac:dyDescent="0.2">
      <c r="A667" s="16"/>
      <c r="B667" s="16"/>
      <c r="C667" s="16"/>
      <c r="D667" s="16"/>
      <c r="E667" s="16"/>
      <c r="F667" s="14">
        <f t="shared" si="33"/>
        <v>0</v>
      </c>
      <c r="J667" s="34"/>
      <c r="Z667" s="34"/>
      <c r="AJ667" s="34"/>
    </row>
    <row r="668" spans="1:36" x14ac:dyDescent="0.2">
      <c r="A668" s="16" t="s">
        <v>528</v>
      </c>
      <c r="B668" s="16" t="s">
        <v>862</v>
      </c>
      <c r="C668" s="16">
        <v>0</v>
      </c>
      <c r="D668" s="16">
        <v>2</v>
      </c>
      <c r="E668" s="16"/>
      <c r="F668" s="14">
        <f t="shared" si="33"/>
        <v>0</v>
      </c>
      <c r="J668" s="34"/>
      <c r="Z668" s="34"/>
      <c r="AJ668" s="34"/>
    </row>
    <row r="669" spans="1:36" x14ac:dyDescent="0.2">
      <c r="A669" s="16" t="s">
        <v>528</v>
      </c>
      <c r="B669" s="16" t="s">
        <v>862</v>
      </c>
      <c r="C669" s="16">
        <v>2</v>
      </c>
      <c r="D669" s="16" t="s">
        <v>887</v>
      </c>
      <c r="E669" s="16">
        <v>1</v>
      </c>
      <c r="F669" s="14">
        <f t="shared" si="33"/>
        <v>0</v>
      </c>
      <c r="J669" s="34"/>
      <c r="Z669" s="34"/>
      <c r="AJ669" s="34"/>
    </row>
    <row r="670" spans="1:36" x14ac:dyDescent="0.2">
      <c r="A670" s="16" t="s">
        <v>528</v>
      </c>
      <c r="B670" s="16" t="s">
        <v>862</v>
      </c>
      <c r="C670" s="16">
        <v>2</v>
      </c>
      <c r="D670" s="16" t="s">
        <v>887</v>
      </c>
      <c r="E670" s="16">
        <v>2</v>
      </c>
      <c r="F670" s="14">
        <f t="shared" si="33"/>
        <v>0</v>
      </c>
      <c r="J670" s="34"/>
      <c r="Z670" s="34"/>
      <c r="AJ670" s="34"/>
    </row>
    <row r="671" spans="1:36" x14ac:dyDescent="0.2">
      <c r="A671" s="16" t="s">
        <v>528</v>
      </c>
      <c r="B671" s="16" t="s">
        <v>862</v>
      </c>
      <c r="C671" s="16">
        <v>2</v>
      </c>
      <c r="D671" s="16" t="s">
        <v>888</v>
      </c>
      <c r="E671" s="16">
        <v>3</v>
      </c>
      <c r="F671" s="14">
        <f t="shared" si="33"/>
        <v>0</v>
      </c>
      <c r="J671" s="34"/>
      <c r="Z671" s="34"/>
      <c r="AJ671" s="34"/>
    </row>
    <row r="672" spans="1:36" x14ac:dyDescent="0.2">
      <c r="A672" s="16"/>
      <c r="B672" s="16"/>
      <c r="C672" s="16"/>
      <c r="D672" s="16"/>
      <c r="E672" s="16"/>
      <c r="F672" s="14">
        <f t="shared" si="33"/>
        <v>0</v>
      </c>
      <c r="J672" s="34"/>
      <c r="Z672" s="34"/>
      <c r="AJ672" s="34"/>
    </row>
    <row r="673" spans="1:36" x14ac:dyDescent="0.2">
      <c r="A673" s="16" t="s">
        <v>528</v>
      </c>
      <c r="B673" s="16" t="s">
        <v>414</v>
      </c>
      <c r="C673" s="16">
        <v>0</v>
      </c>
      <c r="D673" s="16">
        <v>1.5</v>
      </c>
      <c r="E673" s="16"/>
      <c r="F673" s="14">
        <f t="shared" si="33"/>
        <v>0</v>
      </c>
      <c r="J673" s="34"/>
      <c r="Z673" s="34"/>
      <c r="AJ673" s="34"/>
    </row>
    <row r="674" spans="1:36" x14ac:dyDescent="0.2">
      <c r="A674" s="16" t="s">
        <v>528</v>
      </c>
      <c r="B674" s="16" t="s">
        <v>414</v>
      </c>
      <c r="C674" s="16">
        <v>2</v>
      </c>
      <c r="D674" s="16" t="s">
        <v>887</v>
      </c>
      <c r="E674" s="16">
        <v>1</v>
      </c>
      <c r="F674" s="14">
        <f t="shared" si="33"/>
        <v>0</v>
      </c>
      <c r="J674" s="34"/>
      <c r="Z674" s="34"/>
      <c r="AJ674" s="34"/>
    </row>
    <row r="675" spans="1:36" x14ac:dyDescent="0.2">
      <c r="A675" s="16" t="s">
        <v>528</v>
      </c>
      <c r="B675" s="16" t="s">
        <v>414</v>
      </c>
      <c r="C675" s="16">
        <v>2</v>
      </c>
      <c r="D675" s="16" t="s">
        <v>887</v>
      </c>
      <c r="E675" s="16">
        <v>2</v>
      </c>
      <c r="F675" s="14">
        <f t="shared" si="33"/>
        <v>0</v>
      </c>
      <c r="J675" s="34"/>
      <c r="Z675" s="34"/>
      <c r="AJ675" s="34"/>
    </row>
    <row r="676" spans="1:36" x14ac:dyDescent="0.2">
      <c r="A676" s="16" t="s">
        <v>528</v>
      </c>
      <c r="B676" s="16" t="s">
        <v>414</v>
      </c>
      <c r="C676" s="16">
        <v>2</v>
      </c>
      <c r="D676" s="16" t="s">
        <v>887</v>
      </c>
      <c r="E676" s="16">
        <v>3</v>
      </c>
      <c r="F676" s="14">
        <f t="shared" si="33"/>
        <v>0</v>
      </c>
      <c r="J676" s="34"/>
      <c r="Z676" s="34"/>
      <c r="AJ676" s="34"/>
    </row>
    <row r="677" spans="1:36" x14ac:dyDescent="0.2">
      <c r="A677" s="16"/>
      <c r="B677" s="16"/>
      <c r="C677" s="16"/>
      <c r="D677" s="16"/>
      <c r="E677" s="16"/>
      <c r="F677" s="14">
        <f t="shared" si="33"/>
        <v>0</v>
      </c>
      <c r="J677" s="34"/>
      <c r="Z677" s="34"/>
      <c r="AJ677" s="34"/>
    </row>
    <row r="678" spans="1:36" x14ac:dyDescent="0.2">
      <c r="A678" s="16" t="s">
        <v>528</v>
      </c>
      <c r="B678" s="16" t="s">
        <v>677</v>
      </c>
      <c r="C678" s="16">
        <v>0</v>
      </c>
      <c r="D678" s="16">
        <v>1.5</v>
      </c>
      <c r="E678" s="16"/>
      <c r="F678" s="14">
        <f t="shared" si="33"/>
        <v>0</v>
      </c>
      <c r="J678" s="34"/>
      <c r="Z678" s="34"/>
      <c r="AJ678" s="34"/>
    </row>
    <row r="679" spans="1:36" x14ac:dyDescent="0.2">
      <c r="A679" s="16" t="s">
        <v>528</v>
      </c>
      <c r="B679" s="16" t="s">
        <v>677</v>
      </c>
      <c r="C679" s="16">
        <v>2</v>
      </c>
      <c r="D679" s="16" t="s">
        <v>887</v>
      </c>
      <c r="E679" s="16">
        <v>1</v>
      </c>
      <c r="F679" s="14">
        <f t="shared" si="33"/>
        <v>0</v>
      </c>
      <c r="J679" s="34"/>
      <c r="Z679" s="34"/>
      <c r="AJ679" s="34"/>
    </row>
    <row r="680" spans="1:36" x14ac:dyDescent="0.2">
      <c r="A680" s="16" t="s">
        <v>528</v>
      </c>
      <c r="B680" s="16" t="s">
        <v>677</v>
      </c>
      <c r="C680" s="16">
        <v>2</v>
      </c>
      <c r="D680" s="16" t="s">
        <v>887</v>
      </c>
      <c r="E680" s="16">
        <v>2</v>
      </c>
      <c r="F680" s="14">
        <f t="shared" si="33"/>
        <v>0</v>
      </c>
      <c r="J680" s="34"/>
      <c r="Z680" s="34"/>
      <c r="AJ680" s="34"/>
    </row>
    <row r="681" spans="1:36" x14ac:dyDescent="0.2">
      <c r="A681" s="16" t="s">
        <v>528</v>
      </c>
      <c r="B681" s="16" t="s">
        <v>677</v>
      </c>
      <c r="C681" s="16">
        <v>2</v>
      </c>
      <c r="D681" s="16" t="s">
        <v>887</v>
      </c>
      <c r="E681" s="16">
        <v>3</v>
      </c>
      <c r="F681" s="14">
        <f t="shared" si="33"/>
        <v>0</v>
      </c>
      <c r="J681" s="34"/>
      <c r="Z681" s="34"/>
      <c r="AJ681" s="34"/>
    </row>
    <row r="682" spans="1:36" x14ac:dyDescent="0.2">
      <c r="A682" s="16" t="s">
        <v>528</v>
      </c>
      <c r="B682" s="16" t="s">
        <v>677</v>
      </c>
      <c r="C682" s="16">
        <v>2</v>
      </c>
      <c r="D682" s="16" t="s">
        <v>887</v>
      </c>
      <c r="E682" s="16">
        <v>4</v>
      </c>
      <c r="F682" s="14">
        <f t="shared" si="33"/>
        <v>0</v>
      </c>
      <c r="J682" s="34"/>
      <c r="Z682" s="34"/>
      <c r="AJ682" s="34"/>
    </row>
    <row r="683" spans="1:36" x14ac:dyDescent="0.2">
      <c r="A683" s="16"/>
      <c r="B683" s="16"/>
      <c r="C683" s="16"/>
      <c r="D683" s="16"/>
      <c r="E683" s="16"/>
      <c r="F683" s="14">
        <f t="shared" ref="F683" si="34" xml:space="preserve"> COUNTA(G683:AK683)</f>
        <v>0</v>
      </c>
      <c r="J683" s="34"/>
      <c r="Z683" s="34"/>
      <c r="AJ683" s="34"/>
    </row>
    <row r="684" spans="1:36" x14ac:dyDescent="0.2">
      <c r="A684" s="16" t="s">
        <v>528</v>
      </c>
      <c r="B684" s="16" t="s">
        <v>14</v>
      </c>
      <c r="C684" s="16">
        <v>0</v>
      </c>
      <c r="D684" s="16">
        <v>1</v>
      </c>
      <c r="E684" s="16"/>
      <c r="J684" s="34"/>
      <c r="Z684" s="34"/>
      <c r="AJ684" s="34"/>
    </row>
    <row r="685" spans="1:36" x14ac:dyDescent="0.2">
      <c r="A685" s="16" t="s">
        <v>528</v>
      </c>
      <c r="B685" s="16" t="s">
        <v>14</v>
      </c>
      <c r="C685" s="16">
        <v>2</v>
      </c>
      <c r="D685" s="16" t="s">
        <v>887</v>
      </c>
      <c r="E685" s="16">
        <v>1</v>
      </c>
      <c r="F685" s="14">
        <f t="shared" ref="F685:F699" si="35" xml:space="preserve"> COUNTA(G685:AK685)</f>
        <v>0</v>
      </c>
      <c r="J685" s="34"/>
      <c r="Z685" s="34"/>
      <c r="AJ685" s="34"/>
    </row>
    <row r="686" spans="1:36" x14ac:dyDescent="0.2">
      <c r="A686" s="16" t="s">
        <v>528</v>
      </c>
      <c r="B686" s="16" t="s">
        <v>14</v>
      </c>
      <c r="C686" s="16">
        <v>2</v>
      </c>
      <c r="D686" s="16" t="s">
        <v>887</v>
      </c>
      <c r="E686" s="16">
        <v>2</v>
      </c>
      <c r="F686" s="14">
        <f t="shared" si="35"/>
        <v>0</v>
      </c>
      <c r="J686" s="34"/>
      <c r="Z686" s="34"/>
      <c r="AJ686" s="34"/>
    </row>
    <row r="687" spans="1:36" x14ac:dyDescent="0.2">
      <c r="A687" s="16" t="s">
        <v>528</v>
      </c>
      <c r="B687" s="16" t="s">
        <v>14</v>
      </c>
      <c r="C687" s="16">
        <v>2</v>
      </c>
      <c r="D687" s="16" t="s">
        <v>889</v>
      </c>
      <c r="E687" s="16">
        <v>3</v>
      </c>
      <c r="F687" s="14">
        <f t="shared" si="35"/>
        <v>0</v>
      </c>
      <c r="J687" s="34"/>
      <c r="Z687" s="34"/>
      <c r="AJ687" s="34"/>
    </row>
    <row r="688" spans="1:36" x14ac:dyDescent="0.2">
      <c r="A688" s="16" t="s">
        <v>528</v>
      </c>
      <c r="B688" s="16" t="s">
        <v>14</v>
      </c>
      <c r="C688" s="16">
        <v>2</v>
      </c>
      <c r="D688" s="16" t="s">
        <v>889</v>
      </c>
      <c r="E688" s="16">
        <v>4</v>
      </c>
      <c r="F688" s="14">
        <f t="shared" si="35"/>
        <v>0</v>
      </c>
      <c r="J688" s="34"/>
      <c r="Z688" s="34"/>
      <c r="AJ688" s="34"/>
    </row>
    <row r="689" spans="1:36" x14ac:dyDescent="0.2">
      <c r="A689" s="16"/>
      <c r="B689" s="16"/>
      <c r="C689" s="16"/>
      <c r="D689" s="16"/>
      <c r="E689" s="16"/>
      <c r="F689" s="14">
        <f t="shared" si="35"/>
        <v>0</v>
      </c>
      <c r="J689" s="34"/>
      <c r="Z689" s="34"/>
      <c r="AJ689" s="34"/>
    </row>
    <row r="690" spans="1:36" x14ac:dyDescent="0.2">
      <c r="A690" s="16" t="s">
        <v>528</v>
      </c>
      <c r="B690" s="16" t="s">
        <v>102</v>
      </c>
      <c r="C690" s="16">
        <v>0</v>
      </c>
      <c r="D690" s="16">
        <v>1</v>
      </c>
      <c r="E690" s="16"/>
      <c r="F690" s="14">
        <f t="shared" si="35"/>
        <v>0</v>
      </c>
      <c r="J690" s="34"/>
      <c r="Z690" s="34"/>
      <c r="AJ690" s="34"/>
    </row>
    <row r="691" spans="1:36" x14ac:dyDescent="0.2">
      <c r="A691" s="16" t="s">
        <v>528</v>
      </c>
      <c r="B691" s="16" t="s">
        <v>102</v>
      </c>
      <c r="C691" s="16">
        <v>2</v>
      </c>
      <c r="D691" s="16" t="s">
        <v>887</v>
      </c>
      <c r="E691" s="16">
        <v>1</v>
      </c>
      <c r="F691" s="14">
        <f t="shared" si="35"/>
        <v>0</v>
      </c>
      <c r="J691" s="34"/>
      <c r="Z691" s="34"/>
      <c r="AJ691" s="34"/>
    </row>
    <row r="692" spans="1:36" x14ac:dyDescent="0.2">
      <c r="A692" s="16" t="s">
        <v>528</v>
      </c>
      <c r="B692" s="16" t="s">
        <v>102</v>
      </c>
      <c r="C692" s="16">
        <v>2</v>
      </c>
      <c r="D692" s="16" t="s">
        <v>887</v>
      </c>
      <c r="E692" s="16">
        <v>2</v>
      </c>
      <c r="F692" s="14">
        <f t="shared" si="35"/>
        <v>0</v>
      </c>
      <c r="J692" s="34"/>
      <c r="Z692" s="34"/>
      <c r="AJ692" s="34"/>
    </row>
    <row r="693" spans="1:36" x14ac:dyDescent="0.2">
      <c r="A693" s="16"/>
      <c r="B693" s="16"/>
      <c r="C693" s="16"/>
      <c r="D693" s="16"/>
      <c r="E693" s="16"/>
      <c r="F693" s="14">
        <f t="shared" si="35"/>
        <v>0</v>
      </c>
      <c r="J693" s="34"/>
      <c r="Z693" s="34"/>
      <c r="AJ693" s="34"/>
    </row>
    <row r="694" spans="1:36" x14ac:dyDescent="0.2">
      <c r="A694" s="16" t="s">
        <v>528</v>
      </c>
      <c r="B694" s="16" t="s">
        <v>1210</v>
      </c>
      <c r="C694" s="16">
        <v>0</v>
      </c>
      <c r="D694" s="16">
        <v>0</v>
      </c>
      <c r="E694" s="16"/>
      <c r="F694" s="14">
        <f t="shared" si="35"/>
        <v>0</v>
      </c>
      <c r="J694" s="34"/>
      <c r="Z694" s="34"/>
      <c r="AJ694" s="34"/>
    </row>
    <row r="695" spans="1:36" x14ac:dyDescent="0.2">
      <c r="A695" s="16" t="s">
        <v>528</v>
      </c>
      <c r="B695" s="16" t="s">
        <v>1210</v>
      </c>
      <c r="C695" s="16">
        <v>3</v>
      </c>
      <c r="D695" s="16" t="s">
        <v>887</v>
      </c>
      <c r="E695" s="16">
        <v>1</v>
      </c>
      <c r="F695" s="14">
        <f t="shared" si="35"/>
        <v>0</v>
      </c>
      <c r="J695" s="34"/>
      <c r="Z695" s="34"/>
      <c r="AJ695" s="34"/>
    </row>
    <row r="696" spans="1:36" x14ac:dyDescent="0.2">
      <c r="A696" s="16" t="s">
        <v>528</v>
      </c>
      <c r="B696" s="16" t="s">
        <v>1210</v>
      </c>
      <c r="C696" s="16">
        <v>3</v>
      </c>
      <c r="D696" s="16" t="s">
        <v>887</v>
      </c>
      <c r="E696" s="16">
        <v>2</v>
      </c>
      <c r="F696" s="14">
        <f t="shared" si="35"/>
        <v>0</v>
      </c>
      <c r="J696" s="34"/>
      <c r="Z696" s="34"/>
      <c r="AJ696" s="34"/>
    </row>
    <row r="697" spans="1:36" x14ac:dyDescent="0.2">
      <c r="A697" s="16" t="s">
        <v>528</v>
      </c>
      <c r="B697" s="16" t="s">
        <v>1210</v>
      </c>
      <c r="C697" s="16">
        <v>3</v>
      </c>
      <c r="D697" s="16" t="s">
        <v>888</v>
      </c>
      <c r="E697" s="16">
        <v>3</v>
      </c>
      <c r="F697" s="14">
        <f t="shared" si="35"/>
        <v>0</v>
      </c>
      <c r="J697" s="34"/>
      <c r="Z697" s="34"/>
      <c r="AJ697" s="34"/>
    </row>
    <row r="698" spans="1:36" x14ac:dyDescent="0.2">
      <c r="A698" s="16" t="s">
        <v>528</v>
      </c>
      <c r="B698" s="16" t="s">
        <v>1210</v>
      </c>
      <c r="C698" s="16">
        <v>3</v>
      </c>
      <c r="D698" s="16" t="s">
        <v>888</v>
      </c>
      <c r="E698" s="16">
        <v>4</v>
      </c>
      <c r="F698" s="14">
        <f t="shared" si="35"/>
        <v>0</v>
      </c>
      <c r="J698" s="34"/>
      <c r="Z698" s="34"/>
      <c r="AJ698" s="34"/>
    </row>
    <row r="699" spans="1:36" x14ac:dyDescent="0.2">
      <c r="A699" s="16" t="s">
        <v>528</v>
      </c>
      <c r="B699" s="16" t="s">
        <v>1210</v>
      </c>
      <c r="C699" s="16">
        <v>3</v>
      </c>
      <c r="D699" s="16" t="s">
        <v>889</v>
      </c>
      <c r="E699" s="16">
        <v>5</v>
      </c>
      <c r="F699" s="14">
        <f t="shared" si="35"/>
        <v>0</v>
      </c>
      <c r="J699" s="34"/>
      <c r="Z699" s="34"/>
      <c r="AJ699" s="34"/>
    </row>
    <row r="700" spans="1:36" x14ac:dyDescent="0.2">
      <c r="A700" s="16"/>
      <c r="B700" s="16"/>
      <c r="C700" s="16"/>
      <c r="D700" s="16"/>
      <c r="E700" s="16"/>
      <c r="J700" s="34"/>
      <c r="Z700" s="34"/>
      <c r="AJ700" s="34"/>
    </row>
    <row r="701" spans="1:36" x14ac:dyDescent="0.2">
      <c r="A701" s="16" t="s">
        <v>533</v>
      </c>
      <c r="B701" s="16" t="s">
        <v>28</v>
      </c>
      <c r="C701" s="16">
        <v>2</v>
      </c>
      <c r="D701" s="16">
        <v>0</v>
      </c>
      <c r="E701" s="16"/>
      <c r="F701" s="14">
        <f xml:space="preserve"> COUNTA(G701:AK701)</f>
        <v>0</v>
      </c>
      <c r="J701" s="34"/>
      <c r="Z701" s="34"/>
      <c r="AJ701" s="34"/>
    </row>
    <row r="702" spans="1:36" x14ac:dyDescent="0.2">
      <c r="A702" s="16" t="s">
        <v>533</v>
      </c>
      <c r="B702" s="16" t="s">
        <v>28</v>
      </c>
      <c r="C702" s="16">
        <v>1</v>
      </c>
      <c r="D702" s="16" t="s">
        <v>887</v>
      </c>
      <c r="E702" s="16">
        <v>1</v>
      </c>
      <c r="F702" s="14">
        <f xml:space="preserve"> COUNTA(G702:AJ702)</f>
        <v>1</v>
      </c>
      <c r="J702" s="34"/>
      <c r="Z702" s="34"/>
      <c r="AJ702" s="34" t="s">
        <v>1252</v>
      </c>
    </row>
    <row r="703" spans="1:36" x14ac:dyDescent="0.2">
      <c r="A703" s="16" t="s">
        <v>533</v>
      </c>
      <c r="B703" s="16" t="s">
        <v>28</v>
      </c>
      <c r="C703" s="16">
        <v>1</v>
      </c>
      <c r="D703" s="16" t="s">
        <v>888</v>
      </c>
      <c r="E703" s="16">
        <v>2</v>
      </c>
      <c r="F703" s="14">
        <f xml:space="preserve"> COUNTA(G703:AJ703)</f>
        <v>1</v>
      </c>
      <c r="J703" s="34"/>
      <c r="Z703" s="34"/>
      <c r="AJ703" s="34" t="s">
        <v>1252</v>
      </c>
    </row>
    <row r="704" spans="1:36" x14ac:dyDescent="0.2">
      <c r="A704" s="16" t="s">
        <v>533</v>
      </c>
      <c r="B704" s="16" t="s">
        <v>28</v>
      </c>
      <c r="C704" s="16">
        <v>1</v>
      </c>
      <c r="D704" s="16" t="s">
        <v>887</v>
      </c>
      <c r="E704" s="16">
        <v>3</v>
      </c>
      <c r="F704" s="14">
        <f xml:space="preserve"> COUNTA(G704:AJ704)</f>
        <v>1</v>
      </c>
      <c r="J704" s="34"/>
      <c r="Z704" s="34"/>
      <c r="AJ704" s="34" t="s">
        <v>1252</v>
      </c>
    </row>
    <row r="705" spans="1:36" x14ac:dyDescent="0.2">
      <c r="A705" s="16" t="s">
        <v>533</v>
      </c>
      <c r="B705" s="16" t="s">
        <v>28</v>
      </c>
      <c r="C705" s="16">
        <v>1</v>
      </c>
      <c r="D705" s="16" t="s">
        <v>887</v>
      </c>
      <c r="E705" s="16">
        <v>4</v>
      </c>
      <c r="F705" s="14">
        <f xml:space="preserve"> COUNTA(G705:AJ705)</f>
        <v>0</v>
      </c>
      <c r="J705" s="34"/>
      <c r="Z705" s="34"/>
      <c r="AJ705" s="34"/>
    </row>
    <row r="706" spans="1:36" x14ac:dyDescent="0.2">
      <c r="A706" s="16" t="s">
        <v>533</v>
      </c>
      <c r="B706" s="16" t="s">
        <v>28</v>
      </c>
      <c r="C706" s="16">
        <v>1</v>
      </c>
      <c r="D706" s="16" t="s">
        <v>887</v>
      </c>
      <c r="E706" s="16">
        <v>5</v>
      </c>
      <c r="F706" s="14">
        <f xml:space="preserve"> COUNTA(G706:AJ706)</f>
        <v>1</v>
      </c>
      <c r="J706" s="34"/>
      <c r="Z706" s="34"/>
      <c r="AJ706" s="34" t="s">
        <v>1252</v>
      </c>
    </row>
    <row r="707" spans="1:36" x14ac:dyDescent="0.2">
      <c r="A707" s="16"/>
      <c r="B707" s="16"/>
      <c r="C707" s="16"/>
      <c r="D707" s="16"/>
      <c r="E707" s="16"/>
      <c r="F707" s="14">
        <f xml:space="preserve"> COUNTA(G707:AK707)</f>
        <v>0</v>
      </c>
      <c r="J707" s="34"/>
      <c r="Z707" s="34"/>
      <c r="AJ707" s="34"/>
    </row>
    <row r="708" spans="1:36" x14ac:dyDescent="0.2">
      <c r="A708" s="16" t="s">
        <v>533</v>
      </c>
      <c r="B708" s="16" t="s">
        <v>3</v>
      </c>
      <c r="C708" s="16">
        <v>2</v>
      </c>
      <c r="D708" s="16">
        <v>0</v>
      </c>
      <c r="E708" s="16"/>
      <c r="F708" s="14">
        <f xml:space="preserve"> COUNTA(G708:AK708)</f>
        <v>0</v>
      </c>
      <c r="J708" s="34"/>
      <c r="Z708" s="34"/>
      <c r="AJ708" s="34"/>
    </row>
    <row r="709" spans="1:36" x14ac:dyDescent="0.2">
      <c r="A709" s="16" t="s">
        <v>533</v>
      </c>
      <c r="B709" s="16" t="s">
        <v>3</v>
      </c>
      <c r="C709" s="16">
        <v>1</v>
      </c>
      <c r="D709" s="16" t="s">
        <v>887</v>
      </c>
      <c r="E709" s="16">
        <v>1</v>
      </c>
      <c r="F709" s="14">
        <f t="shared" ref="F709:F715" si="36" xml:space="preserve"> COUNTA(G709:AJ709)</f>
        <v>1</v>
      </c>
      <c r="J709" s="34"/>
      <c r="Z709" s="34"/>
      <c r="AJ709" s="34" t="s">
        <v>1252</v>
      </c>
    </row>
    <row r="710" spans="1:36" x14ac:dyDescent="0.2">
      <c r="A710" s="16" t="s">
        <v>533</v>
      </c>
      <c r="B710" s="16" t="s">
        <v>3</v>
      </c>
      <c r="C710" s="16">
        <v>1</v>
      </c>
      <c r="D710" s="16" t="s">
        <v>887</v>
      </c>
      <c r="E710" s="16">
        <v>2</v>
      </c>
      <c r="F710" s="14">
        <f t="shared" si="36"/>
        <v>1</v>
      </c>
      <c r="J710" s="34"/>
      <c r="Z710" s="34"/>
      <c r="AJ710" s="34" t="s">
        <v>1252</v>
      </c>
    </row>
    <row r="711" spans="1:36" x14ac:dyDescent="0.2">
      <c r="A711" s="16" t="s">
        <v>533</v>
      </c>
      <c r="B711" s="16" t="s">
        <v>3</v>
      </c>
      <c r="C711" s="16">
        <v>1</v>
      </c>
      <c r="D711" s="16" t="s">
        <v>889</v>
      </c>
      <c r="E711" s="16">
        <v>3</v>
      </c>
      <c r="F711" s="14">
        <f t="shared" si="36"/>
        <v>0</v>
      </c>
      <c r="J711" s="34"/>
      <c r="Z711" s="34"/>
      <c r="AJ711" s="34"/>
    </row>
    <row r="712" spans="1:36" x14ac:dyDescent="0.2">
      <c r="A712" s="16" t="s">
        <v>533</v>
      </c>
      <c r="B712" s="16" t="s">
        <v>3</v>
      </c>
      <c r="C712" s="16">
        <v>1</v>
      </c>
      <c r="D712" s="16" t="s">
        <v>887</v>
      </c>
      <c r="E712" s="16">
        <v>4</v>
      </c>
      <c r="F712" s="14">
        <f t="shared" si="36"/>
        <v>1</v>
      </c>
      <c r="J712" s="34"/>
      <c r="Z712" s="34"/>
      <c r="AJ712" s="34" t="s">
        <v>1252</v>
      </c>
    </row>
    <row r="713" spans="1:36" x14ac:dyDescent="0.2">
      <c r="A713" s="16" t="s">
        <v>533</v>
      </c>
      <c r="B713" s="16" t="s">
        <v>3</v>
      </c>
      <c r="C713" s="16">
        <v>1</v>
      </c>
      <c r="D713" s="16" t="s">
        <v>888</v>
      </c>
      <c r="E713" s="16">
        <v>5</v>
      </c>
      <c r="F713" s="14">
        <f t="shared" si="36"/>
        <v>1</v>
      </c>
      <c r="J713" s="34"/>
      <c r="Z713" s="34"/>
      <c r="AJ713" s="34" t="s">
        <v>1252</v>
      </c>
    </row>
    <row r="714" spans="1:36" x14ac:dyDescent="0.2">
      <c r="A714" s="16" t="s">
        <v>533</v>
      </c>
      <c r="B714" s="16" t="s">
        <v>3</v>
      </c>
      <c r="C714" s="16">
        <v>1</v>
      </c>
      <c r="D714" s="16" t="s">
        <v>887</v>
      </c>
      <c r="E714" s="16">
        <v>6</v>
      </c>
      <c r="F714" s="14">
        <f t="shared" si="36"/>
        <v>1</v>
      </c>
      <c r="J714" s="34"/>
      <c r="Z714" s="34"/>
      <c r="AJ714" s="34" t="s">
        <v>1252</v>
      </c>
    </row>
    <row r="715" spans="1:36" x14ac:dyDescent="0.2">
      <c r="A715" s="16" t="s">
        <v>533</v>
      </c>
      <c r="B715" s="16" t="s">
        <v>3</v>
      </c>
      <c r="C715" s="16">
        <v>1</v>
      </c>
      <c r="D715" s="16" t="s">
        <v>887</v>
      </c>
      <c r="E715" s="16">
        <v>7</v>
      </c>
      <c r="F715" s="14">
        <f t="shared" si="36"/>
        <v>1</v>
      </c>
      <c r="J715" s="34"/>
      <c r="Z715" s="34"/>
      <c r="AJ715" s="34" t="s">
        <v>1252</v>
      </c>
    </row>
    <row r="716" spans="1:36" x14ac:dyDescent="0.2">
      <c r="A716" s="16"/>
      <c r="B716" s="16"/>
      <c r="C716" s="16"/>
      <c r="D716" s="16"/>
      <c r="E716" s="16"/>
      <c r="F716" s="14">
        <f xml:space="preserve"> COUNTA(G716:AK716)</f>
        <v>0</v>
      </c>
      <c r="J716" s="34"/>
      <c r="Z716" s="34"/>
      <c r="AJ716" s="34"/>
    </row>
    <row r="717" spans="1:36" x14ac:dyDescent="0.2">
      <c r="A717" s="16" t="s">
        <v>533</v>
      </c>
      <c r="B717" s="16" t="s">
        <v>3</v>
      </c>
      <c r="C717" s="16">
        <v>0</v>
      </c>
      <c r="D717" s="16">
        <v>3</v>
      </c>
      <c r="E717" s="16"/>
      <c r="F717" s="14">
        <f xml:space="preserve"> COUNTA(G717:AK717)</f>
        <v>0</v>
      </c>
      <c r="J717" s="34"/>
      <c r="Z717" s="34"/>
      <c r="AJ717" s="34"/>
    </row>
    <row r="718" spans="1:36" x14ac:dyDescent="0.2">
      <c r="A718" s="16" t="s">
        <v>533</v>
      </c>
      <c r="B718" s="16" t="s">
        <v>3</v>
      </c>
      <c r="C718" s="16">
        <v>2</v>
      </c>
      <c r="D718" s="16" t="s">
        <v>887</v>
      </c>
      <c r="E718" s="16">
        <v>1</v>
      </c>
      <c r="F718" s="14">
        <f t="shared" ref="F718:F724" si="37" xml:space="preserve"> COUNTA(G718:AJ718)</f>
        <v>1</v>
      </c>
      <c r="J718" s="34"/>
      <c r="Z718" s="34"/>
      <c r="AJ718" s="34" t="s">
        <v>1252</v>
      </c>
    </row>
    <row r="719" spans="1:36" x14ac:dyDescent="0.2">
      <c r="A719" s="16" t="s">
        <v>533</v>
      </c>
      <c r="B719" s="16" t="s">
        <v>752</v>
      </c>
      <c r="C719" s="16">
        <v>2</v>
      </c>
      <c r="D719" s="16" t="s">
        <v>888</v>
      </c>
      <c r="E719" s="16">
        <v>2</v>
      </c>
      <c r="F719" s="14">
        <f t="shared" si="37"/>
        <v>1</v>
      </c>
      <c r="J719" s="34"/>
      <c r="Z719" s="34"/>
      <c r="AJ719" s="34" t="s">
        <v>1252</v>
      </c>
    </row>
    <row r="720" spans="1:36" x14ac:dyDescent="0.2">
      <c r="A720" s="16" t="s">
        <v>533</v>
      </c>
      <c r="B720" s="16" t="s">
        <v>752</v>
      </c>
      <c r="C720" s="16">
        <v>2</v>
      </c>
      <c r="D720" s="16" t="s">
        <v>887</v>
      </c>
      <c r="E720" s="16">
        <v>3</v>
      </c>
      <c r="F720" s="14">
        <f t="shared" si="37"/>
        <v>1</v>
      </c>
      <c r="J720" s="34"/>
      <c r="Z720" s="34"/>
      <c r="AJ720" s="34" t="s">
        <v>1252</v>
      </c>
    </row>
    <row r="721" spans="1:36" x14ac:dyDescent="0.2">
      <c r="A721" s="16" t="s">
        <v>533</v>
      </c>
      <c r="B721" s="16" t="s">
        <v>752</v>
      </c>
      <c r="C721" s="16">
        <v>2</v>
      </c>
      <c r="D721" s="16" t="s">
        <v>887</v>
      </c>
      <c r="E721" s="16">
        <v>4</v>
      </c>
      <c r="F721" s="14">
        <f t="shared" si="37"/>
        <v>1</v>
      </c>
      <c r="J721" s="34"/>
      <c r="Z721" s="34"/>
      <c r="AJ721" s="34" t="s">
        <v>1252</v>
      </c>
    </row>
    <row r="722" spans="1:36" x14ac:dyDescent="0.2">
      <c r="A722" s="16" t="s">
        <v>533</v>
      </c>
      <c r="B722" s="16" t="s">
        <v>752</v>
      </c>
      <c r="C722" s="16">
        <v>2</v>
      </c>
      <c r="D722" s="16" t="s">
        <v>887</v>
      </c>
      <c r="E722" s="16">
        <v>5</v>
      </c>
      <c r="F722" s="14">
        <f t="shared" si="37"/>
        <v>1</v>
      </c>
      <c r="J722" s="34"/>
      <c r="Z722" s="34"/>
      <c r="AJ722" s="34" t="s">
        <v>1252</v>
      </c>
    </row>
    <row r="723" spans="1:36" x14ac:dyDescent="0.2">
      <c r="A723" s="16" t="s">
        <v>533</v>
      </c>
      <c r="B723" s="16" t="s">
        <v>752</v>
      </c>
      <c r="C723" s="16">
        <v>2</v>
      </c>
      <c r="D723" s="16" t="s">
        <v>887</v>
      </c>
      <c r="E723" s="16">
        <v>6</v>
      </c>
      <c r="F723" s="14">
        <f t="shared" si="37"/>
        <v>1</v>
      </c>
      <c r="J723" s="34"/>
      <c r="Z723" s="34"/>
      <c r="AJ723" s="34" t="s">
        <v>1252</v>
      </c>
    </row>
    <row r="724" spans="1:36" x14ac:dyDescent="0.2">
      <c r="A724" s="16" t="s">
        <v>533</v>
      </c>
      <c r="B724" s="16" t="s">
        <v>752</v>
      </c>
      <c r="C724" s="16">
        <v>2</v>
      </c>
      <c r="D724" s="16" t="s">
        <v>888</v>
      </c>
      <c r="E724" s="16">
        <v>7</v>
      </c>
      <c r="F724" s="14">
        <f t="shared" si="37"/>
        <v>1</v>
      </c>
      <c r="J724" s="34"/>
      <c r="Z724" s="34"/>
      <c r="AJ724" s="34" t="s">
        <v>1252</v>
      </c>
    </row>
    <row r="725" spans="1:36" x14ac:dyDescent="0.2">
      <c r="A725" s="16"/>
      <c r="B725" s="16"/>
      <c r="C725" s="16"/>
      <c r="D725" s="16"/>
      <c r="E725" s="16"/>
      <c r="F725" s="14">
        <f xml:space="preserve"> COUNTA(G725:AK725)</f>
        <v>0</v>
      </c>
      <c r="J725" s="34"/>
      <c r="Z725" s="34"/>
      <c r="AJ725" s="34"/>
    </row>
    <row r="726" spans="1:36" x14ac:dyDescent="0.2">
      <c r="A726" s="16" t="s">
        <v>533</v>
      </c>
      <c r="B726" s="16" t="s">
        <v>613</v>
      </c>
      <c r="C726" s="16">
        <v>0</v>
      </c>
      <c r="D726" s="16">
        <v>3</v>
      </c>
      <c r="E726" s="16"/>
      <c r="F726" s="14">
        <f xml:space="preserve"> COUNTA(G726:AK726)</f>
        <v>0</v>
      </c>
      <c r="J726" s="34"/>
      <c r="Z726" s="34"/>
      <c r="AJ726" s="34"/>
    </row>
    <row r="727" spans="1:36" x14ac:dyDescent="0.2">
      <c r="A727" s="16" t="s">
        <v>533</v>
      </c>
      <c r="B727" s="16" t="s">
        <v>613</v>
      </c>
      <c r="C727" s="16">
        <v>2</v>
      </c>
      <c r="D727" s="16" t="s">
        <v>888</v>
      </c>
      <c r="E727" s="16">
        <v>1</v>
      </c>
      <c r="F727" s="14">
        <f t="shared" ref="F727:F732" si="38" xml:space="preserve"> COUNTA(G727:AJ727)</f>
        <v>1</v>
      </c>
      <c r="J727" s="34"/>
      <c r="Z727" s="34"/>
      <c r="AJ727" s="34" t="s">
        <v>1252</v>
      </c>
    </row>
    <row r="728" spans="1:36" x14ac:dyDescent="0.2">
      <c r="A728" s="16" t="s">
        <v>533</v>
      </c>
      <c r="B728" s="16" t="s">
        <v>613</v>
      </c>
      <c r="C728" s="16">
        <v>2</v>
      </c>
      <c r="D728" s="16" t="s">
        <v>887</v>
      </c>
      <c r="E728" s="16">
        <v>2</v>
      </c>
      <c r="F728" s="14">
        <f t="shared" si="38"/>
        <v>1</v>
      </c>
      <c r="J728" s="34"/>
      <c r="Z728" s="34"/>
      <c r="AJ728" s="34" t="s">
        <v>1252</v>
      </c>
    </row>
    <row r="729" spans="1:36" x14ac:dyDescent="0.2">
      <c r="A729" s="16" t="s">
        <v>533</v>
      </c>
      <c r="B729" s="16" t="s">
        <v>613</v>
      </c>
      <c r="C729" s="16">
        <v>2</v>
      </c>
      <c r="D729" s="16" t="s">
        <v>887</v>
      </c>
      <c r="E729" s="16">
        <v>3</v>
      </c>
      <c r="F729" s="14">
        <f t="shared" si="38"/>
        <v>0</v>
      </c>
      <c r="J729" s="34"/>
      <c r="Z729" s="34"/>
      <c r="AJ729" s="34"/>
    </row>
    <row r="730" spans="1:36" x14ac:dyDescent="0.2">
      <c r="A730" s="16" t="s">
        <v>533</v>
      </c>
      <c r="B730" s="16" t="s">
        <v>613</v>
      </c>
      <c r="C730" s="16">
        <v>2</v>
      </c>
      <c r="D730" s="16" t="s">
        <v>888</v>
      </c>
      <c r="E730" s="16">
        <v>4</v>
      </c>
      <c r="F730" s="14">
        <f t="shared" si="38"/>
        <v>1</v>
      </c>
      <c r="J730" s="34"/>
      <c r="Z730" s="34"/>
      <c r="AJ730" s="34" t="s">
        <v>1252</v>
      </c>
    </row>
    <row r="731" spans="1:36" x14ac:dyDescent="0.2">
      <c r="A731" s="16" t="s">
        <v>533</v>
      </c>
      <c r="B731" s="16" t="s">
        <v>613</v>
      </c>
      <c r="C731" s="16">
        <v>2</v>
      </c>
      <c r="D731" s="16" t="s">
        <v>888</v>
      </c>
      <c r="E731" s="16">
        <v>5</v>
      </c>
      <c r="F731" s="14">
        <f t="shared" si="38"/>
        <v>1</v>
      </c>
      <c r="J731" s="34"/>
      <c r="Z731" s="34"/>
      <c r="AJ731" s="34" t="s">
        <v>1252</v>
      </c>
    </row>
    <row r="732" spans="1:36" x14ac:dyDescent="0.2">
      <c r="A732" s="16" t="s">
        <v>533</v>
      </c>
      <c r="B732" s="16" t="s">
        <v>613</v>
      </c>
      <c r="C732" s="16">
        <v>2</v>
      </c>
      <c r="D732" s="16" t="s">
        <v>887</v>
      </c>
      <c r="E732" s="16">
        <v>6</v>
      </c>
      <c r="F732" s="14">
        <f t="shared" si="38"/>
        <v>1</v>
      </c>
      <c r="J732" s="34"/>
      <c r="Z732" s="34"/>
      <c r="AJ732" s="34" t="s">
        <v>1252</v>
      </c>
    </row>
    <row r="733" spans="1:36" x14ac:dyDescent="0.2">
      <c r="A733" s="16" t="s">
        <v>533</v>
      </c>
      <c r="B733" s="16" t="s">
        <v>613</v>
      </c>
      <c r="C733" s="16">
        <v>2</v>
      </c>
      <c r="D733" s="16" t="s">
        <v>888</v>
      </c>
      <c r="E733" s="16">
        <v>7</v>
      </c>
      <c r="F733" s="14">
        <f xml:space="preserve"> COUNTA(G733:AK733)</f>
        <v>0</v>
      </c>
      <c r="J733" s="34"/>
      <c r="Z733" s="34"/>
      <c r="AJ733" s="34"/>
    </row>
    <row r="734" spans="1:36" x14ac:dyDescent="0.2">
      <c r="A734" s="16"/>
      <c r="B734" s="16"/>
      <c r="C734" s="16"/>
      <c r="D734" s="16"/>
      <c r="E734" s="16"/>
      <c r="F734" s="14">
        <f xml:space="preserve"> COUNTA(G734:AK734)</f>
        <v>0</v>
      </c>
      <c r="J734" s="34"/>
      <c r="Z734" s="34"/>
      <c r="AJ734" s="34"/>
    </row>
    <row r="735" spans="1:36" x14ac:dyDescent="0.2">
      <c r="A735" s="16" t="s">
        <v>533</v>
      </c>
      <c r="B735" s="16" t="s">
        <v>226</v>
      </c>
      <c r="C735" s="16">
        <v>0</v>
      </c>
      <c r="D735" s="16">
        <v>3</v>
      </c>
      <c r="E735" s="16"/>
      <c r="F735" s="14">
        <f xml:space="preserve"> COUNTA(G735:AK735)</f>
        <v>0</v>
      </c>
      <c r="J735" s="34"/>
      <c r="Z735" s="34"/>
      <c r="AJ735" s="34"/>
    </row>
    <row r="736" spans="1:36" x14ac:dyDescent="0.2">
      <c r="A736" s="16" t="s">
        <v>533</v>
      </c>
      <c r="B736" s="16" t="s">
        <v>226</v>
      </c>
      <c r="C736" s="16">
        <v>2</v>
      </c>
      <c r="D736" s="16" t="s">
        <v>887</v>
      </c>
      <c r="E736" s="16">
        <v>1</v>
      </c>
      <c r="F736" s="14">
        <f xml:space="preserve"> COUNTA(G736:AJ736)</f>
        <v>1</v>
      </c>
      <c r="J736" s="34"/>
      <c r="Z736" s="34"/>
      <c r="AJ736" s="34" t="s">
        <v>1252</v>
      </c>
    </row>
    <row r="737" spans="1:36" x14ac:dyDescent="0.2">
      <c r="A737" s="16" t="s">
        <v>533</v>
      </c>
      <c r="B737" s="16" t="s">
        <v>226</v>
      </c>
      <c r="C737" s="16">
        <v>2</v>
      </c>
      <c r="D737" s="16" t="s">
        <v>887</v>
      </c>
      <c r="E737" s="16">
        <v>2</v>
      </c>
      <c r="F737" s="14">
        <f xml:space="preserve"> COUNTA(G737:AJ737)</f>
        <v>1</v>
      </c>
      <c r="J737" s="34"/>
      <c r="Z737" s="34"/>
      <c r="AJ737" s="34" t="s">
        <v>1252</v>
      </c>
    </row>
    <row r="738" spans="1:36" x14ac:dyDescent="0.2">
      <c r="A738" s="16" t="s">
        <v>533</v>
      </c>
      <c r="B738" s="16" t="s">
        <v>226</v>
      </c>
      <c r="C738" s="16">
        <v>2</v>
      </c>
      <c r="D738" s="16" t="s">
        <v>889</v>
      </c>
      <c r="E738" s="16">
        <v>3</v>
      </c>
      <c r="F738" s="14">
        <f xml:space="preserve"> COUNTA(G738:AJ738)</f>
        <v>1</v>
      </c>
      <c r="J738" s="34"/>
      <c r="Z738" s="34"/>
      <c r="AJ738" s="34" t="s">
        <v>1252</v>
      </c>
    </row>
    <row r="739" spans="1:36" x14ac:dyDescent="0.2">
      <c r="A739" s="16" t="s">
        <v>533</v>
      </c>
      <c r="B739" s="16" t="s">
        <v>226</v>
      </c>
      <c r="C739" s="16">
        <v>2</v>
      </c>
      <c r="D739" s="16" t="s">
        <v>889</v>
      </c>
      <c r="E739" s="16">
        <v>4</v>
      </c>
      <c r="F739" s="14">
        <f xml:space="preserve"> COUNTA(G739:AJ739)</f>
        <v>1</v>
      </c>
      <c r="J739" s="34"/>
      <c r="Z739" s="34"/>
      <c r="AJ739" s="34" t="s">
        <v>1252</v>
      </c>
    </row>
    <row r="740" spans="1:36" x14ac:dyDescent="0.2">
      <c r="A740" s="16" t="s">
        <v>533</v>
      </c>
      <c r="B740" s="16" t="s">
        <v>226</v>
      </c>
      <c r="C740" s="16">
        <v>2</v>
      </c>
      <c r="D740" s="16" t="s">
        <v>887</v>
      </c>
      <c r="E740" s="16">
        <v>5</v>
      </c>
      <c r="F740" s="14">
        <f xml:space="preserve"> COUNTA(G740:AJ740)</f>
        <v>1</v>
      </c>
      <c r="J740" s="34"/>
      <c r="Z740" s="34"/>
      <c r="AJ740" s="34" t="s">
        <v>1252</v>
      </c>
    </row>
    <row r="741" spans="1:36" x14ac:dyDescent="0.2">
      <c r="A741" s="16" t="s">
        <v>533</v>
      </c>
      <c r="B741" s="16" t="s">
        <v>226</v>
      </c>
      <c r="C741" s="16">
        <v>2</v>
      </c>
      <c r="D741" s="16" t="s">
        <v>887</v>
      </c>
      <c r="E741" s="16">
        <v>6</v>
      </c>
      <c r="F741" s="14">
        <f t="shared" ref="F741:F747" si="39" xml:space="preserve"> COUNTA(G741:AK741)</f>
        <v>0</v>
      </c>
      <c r="J741" s="34"/>
      <c r="Z741" s="34"/>
      <c r="AJ741" s="34"/>
    </row>
    <row r="742" spans="1:36" x14ac:dyDescent="0.2">
      <c r="A742" s="16"/>
      <c r="B742" s="16"/>
      <c r="C742" s="16"/>
      <c r="D742" s="16"/>
      <c r="E742" s="16"/>
      <c r="F742" s="14">
        <f t="shared" si="39"/>
        <v>0</v>
      </c>
      <c r="J742" s="34"/>
      <c r="Z742" s="34"/>
      <c r="AJ742" s="34"/>
    </row>
    <row r="743" spans="1:36" x14ac:dyDescent="0.2">
      <c r="A743" s="16" t="s">
        <v>533</v>
      </c>
      <c r="B743" s="16" t="s">
        <v>542</v>
      </c>
      <c r="C743" s="16">
        <v>0</v>
      </c>
      <c r="D743" s="16">
        <v>2</v>
      </c>
      <c r="E743" s="16"/>
      <c r="F743" s="14">
        <f t="shared" si="39"/>
        <v>0</v>
      </c>
      <c r="J743" s="34"/>
      <c r="Z743" s="34"/>
      <c r="AJ743" s="34"/>
    </row>
    <row r="744" spans="1:36" x14ac:dyDescent="0.2">
      <c r="A744" s="16" t="s">
        <v>533</v>
      </c>
      <c r="B744" s="16" t="s">
        <v>542</v>
      </c>
      <c r="C744" s="16">
        <v>2</v>
      </c>
      <c r="D744" s="16" t="s">
        <v>889</v>
      </c>
      <c r="E744" s="16">
        <v>1</v>
      </c>
      <c r="F744" s="14">
        <f t="shared" si="39"/>
        <v>0</v>
      </c>
      <c r="J744" s="34"/>
      <c r="Z744" s="34"/>
      <c r="AJ744" s="34"/>
    </row>
    <row r="745" spans="1:36" x14ac:dyDescent="0.2">
      <c r="A745" s="16" t="s">
        <v>533</v>
      </c>
      <c r="B745" s="16" t="s">
        <v>542</v>
      </c>
      <c r="C745" s="16">
        <v>2</v>
      </c>
      <c r="D745" s="16" t="s">
        <v>887</v>
      </c>
      <c r="E745" s="16">
        <v>2</v>
      </c>
      <c r="F745" s="14">
        <f t="shared" si="39"/>
        <v>0</v>
      </c>
      <c r="J745" s="34"/>
      <c r="Z745" s="34"/>
      <c r="AJ745" s="34"/>
    </row>
    <row r="746" spans="1:36" x14ac:dyDescent="0.2">
      <c r="A746" s="16" t="s">
        <v>533</v>
      </c>
      <c r="B746" s="16" t="s">
        <v>542</v>
      </c>
      <c r="C746" s="16">
        <v>2</v>
      </c>
      <c r="D746" s="16" t="s">
        <v>887</v>
      </c>
      <c r="E746" s="16">
        <v>3</v>
      </c>
      <c r="F746" s="14">
        <f t="shared" si="39"/>
        <v>0</v>
      </c>
      <c r="J746" s="34"/>
      <c r="Z746" s="34"/>
      <c r="AJ746" s="34"/>
    </row>
    <row r="747" spans="1:36" x14ac:dyDescent="0.2">
      <c r="A747" s="16" t="s">
        <v>533</v>
      </c>
      <c r="B747" s="16" t="s">
        <v>542</v>
      </c>
      <c r="C747" s="16">
        <v>2</v>
      </c>
      <c r="D747" s="16" t="s">
        <v>888</v>
      </c>
      <c r="E747" s="16">
        <v>4</v>
      </c>
      <c r="F747" s="14">
        <f t="shared" si="39"/>
        <v>0</v>
      </c>
      <c r="J747" s="34"/>
      <c r="Z747" s="34"/>
      <c r="AJ747" s="34"/>
    </row>
    <row r="748" spans="1:36" x14ac:dyDescent="0.2">
      <c r="A748" s="16"/>
      <c r="B748" s="16"/>
      <c r="C748" s="16"/>
      <c r="D748" s="16"/>
      <c r="E748" s="16"/>
      <c r="J748" s="34"/>
      <c r="Z748" s="34"/>
      <c r="AJ748" s="34"/>
    </row>
    <row r="749" spans="1:36" x14ac:dyDescent="0.2">
      <c r="A749" s="16" t="s">
        <v>533</v>
      </c>
      <c r="B749" s="16" t="s">
        <v>875</v>
      </c>
      <c r="C749" s="16">
        <v>0</v>
      </c>
      <c r="D749" s="16">
        <v>0</v>
      </c>
      <c r="E749" s="16"/>
      <c r="F749" s="14">
        <f xml:space="preserve"> COUNTA(G749:AK749)</f>
        <v>0</v>
      </c>
      <c r="J749" s="34"/>
      <c r="Z749" s="34"/>
      <c r="AJ749" s="34"/>
    </row>
    <row r="750" spans="1:36" x14ac:dyDescent="0.2">
      <c r="A750" s="16" t="s">
        <v>533</v>
      </c>
      <c r="B750" s="16" t="s">
        <v>875</v>
      </c>
      <c r="C750" s="16">
        <v>3</v>
      </c>
      <c r="D750" s="16" t="s">
        <v>887</v>
      </c>
      <c r="E750" s="16">
        <v>1</v>
      </c>
      <c r="F750" s="14">
        <f xml:space="preserve"> COUNTA(G750:AK750)</f>
        <v>0</v>
      </c>
      <c r="J750" s="34"/>
      <c r="Z750" s="34"/>
      <c r="AJ750" s="34"/>
    </row>
    <row r="751" spans="1:36" x14ac:dyDescent="0.2">
      <c r="A751" s="16" t="s">
        <v>533</v>
      </c>
      <c r="B751" s="16" t="s">
        <v>875</v>
      </c>
      <c r="C751" s="16">
        <v>3</v>
      </c>
      <c r="D751" s="16" t="s">
        <v>887</v>
      </c>
      <c r="E751" s="16">
        <v>2</v>
      </c>
      <c r="F751" s="14">
        <f xml:space="preserve"> COUNTA(G751:AK751)</f>
        <v>0</v>
      </c>
      <c r="J751" s="34"/>
      <c r="Z751" s="34"/>
      <c r="AJ751" s="34"/>
    </row>
    <row r="752" spans="1:36" x14ac:dyDescent="0.2">
      <c r="A752" s="16" t="s">
        <v>533</v>
      </c>
      <c r="B752" s="16" t="s">
        <v>875</v>
      </c>
      <c r="C752" s="16">
        <v>3</v>
      </c>
      <c r="D752" s="16" t="s">
        <v>889</v>
      </c>
      <c r="E752" s="16">
        <v>3</v>
      </c>
      <c r="F752" s="14">
        <f xml:space="preserve"> COUNTA(G752:AK752)</f>
        <v>0</v>
      </c>
      <c r="J752" s="34"/>
      <c r="Z752" s="34"/>
      <c r="AJ752" s="34"/>
    </row>
    <row r="753" spans="1:36" x14ac:dyDescent="0.2">
      <c r="A753" s="16" t="s">
        <v>533</v>
      </c>
      <c r="B753" s="16" t="s">
        <v>875</v>
      </c>
      <c r="C753" s="16">
        <v>3</v>
      </c>
      <c r="D753" s="16" t="s">
        <v>888</v>
      </c>
      <c r="E753" s="16">
        <v>4</v>
      </c>
      <c r="F753" s="14">
        <f xml:space="preserve"> COUNTA(G753:AK753)</f>
        <v>0</v>
      </c>
      <c r="J753" s="34"/>
      <c r="Z753" s="34"/>
      <c r="AJ753" s="34"/>
    </row>
    <row r="754" spans="1:36" x14ac:dyDescent="0.2">
      <c r="A754" s="16"/>
      <c r="B754" s="16"/>
      <c r="C754" s="16"/>
      <c r="D754" s="16"/>
      <c r="E754" s="16"/>
      <c r="J754" s="34"/>
      <c r="Z754" s="34"/>
      <c r="AJ754" s="34"/>
    </row>
    <row r="755" spans="1:36" x14ac:dyDescent="0.2">
      <c r="A755" s="16" t="s">
        <v>533</v>
      </c>
      <c r="B755" s="16" t="s">
        <v>87</v>
      </c>
      <c r="C755" s="16">
        <v>0</v>
      </c>
      <c r="D755" s="16">
        <v>0</v>
      </c>
      <c r="E755" s="16"/>
      <c r="F755" s="14">
        <f t="shared" ref="F755:F763" si="40" xml:space="preserve"> COUNTA(G755:AK755)</f>
        <v>0</v>
      </c>
      <c r="J755" s="34"/>
      <c r="Z755" s="34"/>
      <c r="AJ755" s="34"/>
    </row>
    <row r="756" spans="1:36" x14ac:dyDescent="0.2">
      <c r="A756" s="16" t="s">
        <v>533</v>
      </c>
      <c r="B756" s="16" t="s">
        <v>87</v>
      </c>
      <c r="C756" s="16">
        <v>3</v>
      </c>
      <c r="D756" s="16" t="s">
        <v>887</v>
      </c>
      <c r="E756" s="16">
        <v>1</v>
      </c>
      <c r="F756" s="14">
        <f t="shared" si="40"/>
        <v>0</v>
      </c>
      <c r="J756" s="34"/>
      <c r="Z756" s="34"/>
      <c r="AJ756" s="34"/>
    </row>
    <row r="757" spans="1:36" x14ac:dyDescent="0.2">
      <c r="A757" s="16" t="s">
        <v>533</v>
      </c>
      <c r="B757" s="16" t="s">
        <v>87</v>
      </c>
      <c r="C757" s="16">
        <v>3</v>
      </c>
      <c r="D757" s="16" t="s">
        <v>888</v>
      </c>
      <c r="E757" s="16">
        <v>2</v>
      </c>
      <c r="F757" s="14">
        <f t="shared" si="40"/>
        <v>0</v>
      </c>
      <c r="J757" s="34"/>
      <c r="Z757" s="34"/>
      <c r="AJ757" s="34"/>
    </row>
    <row r="758" spans="1:36" x14ac:dyDescent="0.2">
      <c r="A758" s="16" t="s">
        <v>533</v>
      </c>
      <c r="B758" s="16" t="s">
        <v>87</v>
      </c>
      <c r="C758" s="16">
        <v>3</v>
      </c>
      <c r="D758" s="16" t="s">
        <v>887</v>
      </c>
      <c r="E758" s="16">
        <v>3</v>
      </c>
      <c r="F758" s="14">
        <f t="shared" si="40"/>
        <v>0</v>
      </c>
      <c r="J758" s="34"/>
      <c r="Z758" s="34"/>
      <c r="AJ758" s="34"/>
    </row>
    <row r="759" spans="1:36" x14ac:dyDescent="0.2">
      <c r="A759" s="16" t="s">
        <v>533</v>
      </c>
      <c r="B759" s="16" t="s">
        <v>87</v>
      </c>
      <c r="C759" s="16">
        <v>3</v>
      </c>
      <c r="D759" s="16" t="s">
        <v>888</v>
      </c>
      <c r="E759" s="16">
        <v>4</v>
      </c>
      <c r="F759" s="14">
        <f t="shared" si="40"/>
        <v>0</v>
      </c>
      <c r="J759" s="34"/>
      <c r="Z759" s="34"/>
      <c r="AJ759" s="34"/>
    </row>
    <row r="760" spans="1:36" x14ac:dyDescent="0.2">
      <c r="A760" s="16" t="s">
        <v>533</v>
      </c>
      <c r="B760" s="16" t="s">
        <v>87</v>
      </c>
      <c r="C760" s="16">
        <v>3</v>
      </c>
      <c r="D760" s="16" t="s">
        <v>888</v>
      </c>
      <c r="E760" s="16">
        <v>5</v>
      </c>
      <c r="F760" s="14">
        <f t="shared" si="40"/>
        <v>0</v>
      </c>
      <c r="J760" s="34"/>
      <c r="Z760" s="34"/>
      <c r="AJ760" s="34"/>
    </row>
    <row r="761" spans="1:36" x14ac:dyDescent="0.2">
      <c r="A761" s="16" t="s">
        <v>533</v>
      </c>
      <c r="B761" s="16" t="s">
        <v>87</v>
      </c>
      <c r="C761" s="16">
        <v>3</v>
      </c>
      <c r="D761" s="16" t="s">
        <v>887</v>
      </c>
      <c r="E761" s="16">
        <v>6</v>
      </c>
      <c r="F761" s="14">
        <f t="shared" si="40"/>
        <v>0</v>
      </c>
      <c r="J761" s="34"/>
      <c r="Z761" s="34"/>
      <c r="AJ761" s="34"/>
    </row>
    <row r="762" spans="1:36" x14ac:dyDescent="0.2">
      <c r="A762" s="16" t="s">
        <v>533</v>
      </c>
      <c r="B762" s="16" t="s">
        <v>87</v>
      </c>
      <c r="C762" s="16">
        <v>3</v>
      </c>
      <c r="D762" s="16" t="s">
        <v>888</v>
      </c>
      <c r="E762" s="16">
        <v>7</v>
      </c>
      <c r="F762" s="14">
        <f t="shared" si="40"/>
        <v>0</v>
      </c>
      <c r="J762" s="34"/>
      <c r="Z762" s="34"/>
      <c r="AJ762" s="34"/>
    </row>
    <row r="763" spans="1:36" x14ac:dyDescent="0.2">
      <c r="A763" s="16"/>
      <c r="B763" s="16"/>
      <c r="C763" s="16"/>
      <c r="D763" s="16"/>
      <c r="E763" s="16"/>
      <c r="F763" s="14">
        <f t="shared" si="40"/>
        <v>0</v>
      </c>
      <c r="J763" s="34"/>
      <c r="Z763" s="34"/>
      <c r="AJ763" s="34"/>
    </row>
    <row r="764" spans="1:36" x14ac:dyDescent="0.2">
      <c r="A764" s="16" t="s">
        <v>533</v>
      </c>
      <c r="B764" s="16" t="s">
        <v>108</v>
      </c>
      <c r="C764" s="16">
        <v>0</v>
      </c>
      <c r="D764" s="16">
        <v>0</v>
      </c>
      <c r="E764" s="16"/>
      <c r="J764" s="34"/>
      <c r="Z764" s="34"/>
      <c r="AJ764" s="34" t="s">
        <v>1252</v>
      </c>
    </row>
    <row r="765" spans="1:36" x14ac:dyDescent="0.2">
      <c r="A765" s="16" t="s">
        <v>533</v>
      </c>
      <c r="B765" s="16" t="s">
        <v>108</v>
      </c>
      <c r="C765" s="16">
        <v>3</v>
      </c>
      <c r="D765" s="16" t="s">
        <v>887</v>
      </c>
      <c r="E765" s="16">
        <v>1</v>
      </c>
      <c r="F765" s="14">
        <f t="shared" ref="F765:F773" si="41" xml:space="preserve"> COUNTA(G765:AK765)</f>
        <v>1</v>
      </c>
      <c r="J765" s="34"/>
      <c r="Z765" s="34"/>
      <c r="AJ765" s="34" t="s">
        <v>1252</v>
      </c>
    </row>
    <row r="766" spans="1:36" x14ac:dyDescent="0.2">
      <c r="A766" s="16" t="s">
        <v>533</v>
      </c>
      <c r="B766" s="16" t="s">
        <v>108</v>
      </c>
      <c r="C766" s="16">
        <v>3</v>
      </c>
      <c r="D766" s="16" t="s">
        <v>888</v>
      </c>
      <c r="E766" s="16">
        <v>2</v>
      </c>
      <c r="F766" s="14">
        <f t="shared" si="41"/>
        <v>1</v>
      </c>
      <c r="J766" s="34"/>
      <c r="Z766" s="34"/>
      <c r="AJ766" s="34" t="s">
        <v>1252</v>
      </c>
    </row>
    <row r="767" spans="1:36" x14ac:dyDescent="0.2">
      <c r="A767" s="16" t="s">
        <v>533</v>
      </c>
      <c r="B767" s="16" t="s">
        <v>108</v>
      </c>
      <c r="C767" s="16">
        <v>3</v>
      </c>
      <c r="D767" s="16" t="s">
        <v>887</v>
      </c>
      <c r="E767" s="16">
        <v>3</v>
      </c>
      <c r="F767" s="14">
        <f t="shared" si="41"/>
        <v>0</v>
      </c>
      <c r="J767" s="34"/>
      <c r="Z767" s="34"/>
      <c r="AJ767" s="34"/>
    </row>
    <row r="768" spans="1:36" x14ac:dyDescent="0.2">
      <c r="A768" s="16" t="s">
        <v>533</v>
      </c>
      <c r="B768" s="16" t="s">
        <v>108</v>
      </c>
      <c r="C768" s="16">
        <v>3</v>
      </c>
      <c r="D768" s="16" t="s">
        <v>887</v>
      </c>
      <c r="E768" s="16">
        <v>4</v>
      </c>
      <c r="F768" s="14">
        <f t="shared" si="41"/>
        <v>0</v>
      </c>
      <c r="J768" s="34"/>
      <c r="Z768" s="34"/>
      <c r="AJ768" s="34"/>
    </row>
    <row r="769" spans="1:36" x14ac:dyDescent="0.2">
      <c r="A769" s="16"/>
      <c r="B769" s="16"/>
      <c r="C769" s="16"/>
      <c r="D769" s="16"/>
      <c r="E769" s="16"/>
      <c r="F769" s="14">
        <f t="shared" si="41"/>
        <v>0</v>
      </c>
      <c r="J769" s="34"/>
      <c r="Z769" s="34"/>
      <c r="AJ769" s="34"/>
    </row>
    <row r="770" spans="1:36" x14ac:dyDescent="0.2">
      <c r="A770" s="16" t="s">
        <v>533</v>
      </c>
      <c r="B770" s="16" t="s">
        <v>212</v>
      </c>
      <c r="C770" s="16">
        <v>0</v>
      </c>
      <c r="D770" s="16">
        <v>0</v>
      </c>
      <c r="E770" s="16"/>
      <c r="F770" s="14">
        <f t="shared" si="41"/>
        <v>0</v>
      </c>
      <c r="J770" s="34"/>
      <c r="Z770" s="34"/>
      <c r="AJ770" s="34"/>
    </row>
    <row r="771" spans="1:36" x14ac:dyDescent="0.2">
      <c r="A771" s="16" t="s">
        <v>533</v>
      </c>
      <c r="B771" s="16" t="s">
        <v>212</v>
      </c>
      <c r="C771" s="16">
        <v>3</v>
      </c>
      <c r="D771" s="16" t="s">
        <v>887</v>
      </c>
      <c r="E771" s="16">
        <v>1</v>
      </c>
      <c r="F771" s="14">
        <f t="shared" si="41"/>
        <v>0</v>
      </c>
      <c r="J771" s="34"/>
      <c r="Z771" s="34"/>
      <c r="AJ771" s="34"/>
    </row>
    <row r="772" spans="1:36" x14ac:dyDescent="0.2">
      <c r="A772" s="16" t="s">
        <v>533</v>
      </c>
      <c r="B772" s="16" t="s">
        <v>212</v>
      </c>
      <c r="C772" s="16">
        <v>3</v>
      </c>
      <c r="D772" s="16" t="s">
        <v>887</v>
      </c>
      <c r="E772" s="16">
        <v>2</v>
      </c>
      <c r="F772" s="14">
        <f t="shared" si="41"/>
        <v>0</v>
      </c>
      <c r="J772" s="34"/>
      <c r="Z772" s="34"/>
      <c r="AJ772" s="34"/>
    </row>
    <row r="773" spans="1:36" x14ac:dyDescent="0.2">
      <c r="A773" s="16" t="s">
        <v>533</v>
      </c>
      <c r="B773" s="16" t="s">
        <v>212</v>
      </c>
      <c r="C773" s="16">
        <v>3</v>
      </c>
      <c r="D773" s="16" t="s">
        <v>887</v>
      </c>
      <c r="E773" s="16">
        <v>3</v>
      </c>
      <c r="F773" s="14">
        <f t="shared" si="41"/>
        <v>0</v>
      </c>
      <c r="J773" s="34"/>
      <c r="Z773" s="34"/>
      <c r="AJ773" s="34"/>
    </row>
    <row r="774" spans="1:36" x14ac:dyDescent="0.2">
      <c r="A774" s="16"/>
      <c r="B774" s="16"/>
      <c r="C774" s="16"/>
      <c r="D774" s="16"/>
      <c r="E774" s="16"/>
      <c r="J774" s="34"/>
      <c r="Z774" s="34"/>
      <c r="AJ774" s="34"/>
    </row>
    <row r="775" spans="1:36" x14ac:dyDescent="0.2">
      <c r="A775" s="16" t="s">
        <v>533</v>
      </c>
      <c r="B775" s="16" t="s">
        <v>479</v>
      </c>
      <c r="C775" s="16">
        <v>0</v>
      </c>
      <c r="D775" s="16">
        <v>0</v>
      </c>
      <c r="E775" s="16"/>
      <c r="F775" s="14">
        <f t="shared" ref="F775:F806" si="42" xml:space="preserve"> COUNTA(G775:AK775)</f>
        <v>0</v>
      </c>
      <c r="J775" s="34"/>
      <c r="Z775" s="34"/>
      <c r="AJ775" s="34"/>
    </row>
    <row r="776" spans="1:36" x14ac:dyDescent="0.2">
      <c r="A776" s="16" t="s">
        <v>533</v>
      </c>
      <c r="B776" s="16" t="s">
        <v>479</v>
      </c>
      <c r="C776" s="16">
        <v>3</v>
      </c>
      <c r="D776" s="16" t="s">
        <v>887</v>
      </c>
      <c r="E776" s="16">
        <v>1</v>
      </c>
      <c r="F776" s="14">
        <f t="shared" si="42"/>
        <v>0</v>
      </c>
      <c r="J776" s="34"/>
      <c r="Z776" s="34"/>
      <c r="AJ776" s="34"/>
    </row>
    <row r="777" spans="1:36" x14ac:dyDescent="0.2">
      <c r="A777" s="16" t="s">
        <v>533</v>
      </c>
      <c r="B777" s="16" t="s">
        <v>479</v>
      </c>
      <c r="C777" s="16">
        <v>3</v>
      </c>
      <c r="D777" s="16" t="s">
        <v>887</v>
      </c>
      <c r="E777" s="16">
        <v>2</v>
      </c>
      <c r="F777" s="14">
        <f t="shared" si="42"/>
        <v>0</v>
      </c>
      <c r="J777" s="34"/>
      <c r="Z777" s="34"/>
      <c r="AJ777" s="34"/>
    </row>
    <row r="778" spans="1:36" x14ac:dyDescent="0.2">
      <c r="A778" s="16" t="s">
        <v>533</v>
      </c>
      <c r="B778" s="16" t="s">
        <v>479</v>
      </c>
      <c r="C778" s="16">
        <v>3</v>
      </c>
      <c r="D778" s="16" t="s">
        <v>887</v>
      </c>
      <c r="E778" s="16">
        <v>3</v>
      </c>
      <c r="F778" s="14">
        <f t="shared" si="42"/>
        <v>0</v>
      </c>
      <c r="J778" s="34"/>
      <c r="Z778" s="34"/>
      <c r="AJ778" s="34"/>
    </row>
    <row r="779" spans="1:36" x14ac:dyDescent="0.2">
      <c r="A779" s="16"/>
      <c r="B779" s="16"/>
      <c r="C779" s="16"/>
      <c r="D779" s="16"/>
      <c r="E779" s="16"/>
      <c r="F779" s="14">
        <f t="shared" si="42"/>
        <v>0</v>
      </c>
      <c r="J779" s="34"/>
      <c r="Z779" s="34"/>
      <c r="AJ779" s="34"/>
    </row>
    <row r="780" spans="1:36" x14ac:dyDescent="0.2">
      <c r="A780" s="16" t="s">
        <v>533</v>
      </c>
      <c r="B780" s="16" t="s">
        <v>101</v>
      </c>
      <c r="C780" s="16">
        <v>0</v>
      </c>
      <c r="D780" s="16">
        <v>0</v>
      </c>
      <c r="E780" s="16"/>
      <c r="F780" s="14">
        <f t="shared" si="42"/>
        <v>0</v>
      </c>
      <c r="J780" s="34"/>
      <c r="Z780" s="34"/>
      <c r="AJ780" s="34"/>
    </row>
    <row r="781" spans="1:36" x14ac:dyDescent="0.2">
      <c r="A781" s="16" t="s">
        <v>533</v>
      </c>
      <c r="B781" s="16" t="s">
        <v>101</v>
      </c>
      <c r="C781" s="16">
        <v>3</v>
      </c>
      <c r="D781" s="16" t="s">
        <v>887</v>
      </c>
      <c r="E781" s="16">
        <v>1</v>
      </c>
      <c r="F781" s="14">
        <f t="shared" si="42"/>
        <v>0</v>
      </c>
      <c r="J781" s="34"/>
      <c r="Z781" s="34"/>
      <c r="AJ781" s="34"/>
    </row>
    <row r="782" spans="1:36" x14ac:dyDescent="0.2">
      <c r="A782" s="16" t="s">
        <v>533</v>
      </c>
      <c r="B782" s="16" t="s">
        <v>101</v>
      </c>
      <c r="C782" s="16">
        <v>3</v>
      </c>
      <c r="D782" s="16" t="s">
        <v>887</v>
      </c>
      <c r="E782" s="16">
        <v>2</v>
      </c>
      <c r="F782" s="14">
        <f t="shared" si="42"/>
        <v>0</v>
      </c>
      <c r="J782" s="34"/>
      <c r="Z782" s="34"/>
      <c r="AJ782" s="34"/>
    </row>
    <row r="783" spans="1:36" x14ac:dyDescent="0.2">
      <c r="A783" s="16"/>
      <c r="B783" s="16"/>
      <c r="C783" s="16"/>
      <c r="D783" s="16"/>
      <c r="E783" s="16"/>
      <c r="F783" s="14">
        <f t="shared" si="42"/>
        <v>0</v>
      </c>
      <c r="J783" s="34"/>
      <c r="Z783" s="34"/>
      <c r="AJ783" s="34"/>
    </row>
    <row r="784" spans="1:36" x14ac:dyDescent="0.2">
      <c r="A784" s="16" t="s">
        <v>320</v>
      </c>
      <c r="B784" s="16" t="s">
        <v>791</v>
      </c>
      <c r="C784" s="16">
        <v>0</v>
      </c>
      <c r="D784" s="16">
        <v>0</v>
      </c>
      <c r="E784" s="16"/>
      <c r="F784" s="14">
        <f t="shared" si="42"/>
        <v>0</v>
      </c>
      <c r="J784" s="34"/>
      <c r="Z784" s="34"/>
      <c r="AJ784" s="34"/>
    </row>
    <row r="785" spans="1:36" x14ac:dyDescent="0.2">
      <c r="A785" s="16" t="s">
        <v>320</v>
      </c>
      <c r="B785" s="16" t="s">
        <v>791</v>
      </c>
      <c r="C785" s="16">
        <v>3</v>
      </c>
      <c r="D785" s="16" t="s">
        <v>887</v>
      </c>
      <c r="E785" s="16">
        <v>1</v>
      </c>
      <c r="F785" s="14">
        <f t="shared" si="42"/>
        <v>0</v>
      </c>
      <c r="J785" s="34"/>
      <c r="Z785" s="34"/>
      <c r="AJ785" s="34"/>
    </row>
    <row r="786" spans="1:36" x14ac:dyDescent="0.2">
      <c r="A786" s="16" t="s">
        <v>320</v>
      </c>
      <c r="B786" s="16" t="s">
        <v>791</v>
      </c>
      <c r="C786" s="16">
        <v>3</v>
      </c>
      <c r="D786" s="16" t="s">
        <v>887</v>
      </c>
      <c r="E786" s="16">
        <v>2</v>
      </c>
      <c r="F786" s="14">
        <f t="shared" si="42"/>
        <v>0</v>
      </c>
      <c r="J786" s="34"/>
      <c r="Z786" s="34"/>
      <c r="AJ786" s="34"/>
    </row>
    <row r="787" spans="1:36" x14ac:dyDescent="0.2">
      <c r="A787" s="16" t="s">
        <v>320</v>
      </c>
      <c r="B787" s="16" t="s">
        <v>791</v>
      </c>
      <c r="C787" s="16">
        <v>3</v>
      </c>
      <c r="D787" s="16" t="s">
        <v>888</v>
      </c>
      <c r="E787" s="16">
        <v>3</v>
      </c>
      <c r="F787" s="14">
        <f t="shared" si="42"/>
        <v>0</v>
      </c>
      <c r="J787" s="34"/>
      <c r="Z787" s="34"/>
      <c r="AJ787" s="34"/>
    </row>
    <row r="788" spans="1:36" x14ac:dyDescent="0.2">
      <c r="A788" s="16" t="s">
        <v>320</v>
      </c>
      <c r="B788" s="16" t="s">
        <v>791</v>
      </c>
      <c r="C788" s="16">
        <v>3</v>
      </c>
      <c r="D788" s="16" t="s">
        <v>887</v>
      </c>
      <c r="E788" s="16">
        <v>4</v>
      </c>
      <c r="F788" s="14">
        <f t="shared" si="42"/>
        <v>0</v>
      </c>
      <c r="J788" s="34"/>
      <c r="Z788" s="34"/>
      <c r="AJ788" s="34"/>
    </row>
    <row r="789" spans="1:36" x14ac:dyDescent="0.2">
      <c r="A789" s="16"/>
      <c r="B789" s="16"/>
      <c r="C789" s="16"/>
      <c r="D789" s="16"/>
      <c r="E789" s="16"/>
      <c r="F789" s="14">
        <f t="shared" si="42"/>
        <v>0</v>
      </c>
      <c r="J789" s="34"/>
      <c r="Z789" s="34"/>
      <c r="AJ789" s="34"/>
    </row>
    <row r="790" spans="1:36" x14ac:dyDescent="0.2">
      <c r="A790" s="16" t="s">
        <v>320</v>
      </c>
      <c r="B790" s="16" t="s">
        <v>754</v>
      </c>
      <c r="C790" s="16">
        <v>0</v>
      </c>
      <c r="D790" s="16">
        <v>0</v>
      </c>
      <c r="E790" s="16"/>
      <c r="F790" s="14">
        <f t="shared" si="42"/>
        <v>0</v>
      </c>
      <c r="J790" s="34"/>
      <c r="Z790" s="34"/>
      <c r="AJ790" s="34"/>
    </row>
    <row r="791" spans="1:36" x14ac:dyDescent="0.2">
      <c r="A791" s="16" t="s">
        <v>320</v>
      </c>
      <c r="B791" s="16" t="s">
        <v>754</v>
      </c>
      <c r="C791" s="16">
        <v>3</v>
      </c>
      <c r="D791" s="16" t="s">
        <v>888</v>
      </c>
      <c r="E791" s="16">
        <v>1</v>
      </c>
      <c r="F791" s="14">
        <f t="shared" si="42"/>
        <v>0</v>
      </c>
      <c r="J791" s="34"/>
      <c r="Z791" s="34"/>
      <c r="AJ791" s="34"/>
    </row>
    <row r="792" spans="1:36" x14ac:dyDescent="0.2">
      <c r="A792" s="16" t="s">
        <v>320</v>
      </c>
      <c r="B792" s="16" t="s">
        <v>754</v>
      </c>
      <c r="C792" s="16">
        <v>3</v>
      </c>
      <c r="D792" s="16" t="s">
        <v>887</v>
      </c>
      <c r="E792" s="16">
        <v>2</v>
      </c>
      <c r="F792" s="14">
        <f t="shared" si="42"/>
        <v>0</v>
      </c>
      <c r="J792" s="34"/>
      <c r="Z792" s="34"/>
      <c r="AJ792" s="34"/>
    </row>
    <row r="793" spans="1:36" x14ac:dyDescent="0.2">
      <c r="A793" s="16" t="s">
        <v>320</v>
      </c>
      <c r="B793" s="16" t="s">
        <v>754</v>
      </c>
      <c r="C793" s="16">
        <v>3</v>
      </c>
      <c r="D793" s="16" t="s">
        <v>889</v>
      </c>
      <c r="E793" s="16">
        <v>3</v>
      </c>
      <c r="F793" s="14">
        <f t="shared" si="42"/>
        <v>0</v>
      </c>
      <c r="J793" s="34"/>
      <c r="Z793" s="34"/>
      <c r="AJ793" s="34"/>
    </row>
    <row r="794" spans="1:36" x14ac:dyDescent="0.2">
      <c r="A794" s="16" t="s">
        <v>320</v>
      </c>
      <c r="B794" s="16" t="s">
        <v>754</v>
      </c>
      <c r="C794" s="16">
        <v>3</v>
      </c>
      <c r="D794" s="16" t="s">
        <v>887</v>
      </c>
      <c r="E794" s="16">
        <v>4</v>
      </c>
      <c r="F794" s="14">
        <f t="shared" si="42"/>
        <v>0</v>
      </c>
      <c r="J794" s="34"/>
      <c r="Z794" s="34"/>
      <c r="AJ794" s="34"/>
    </row>
    <row r="795" spans="1:36" x14ac:dyDescent="0.2">
      <c r="A795" s="16" t="s">
        <v>320</v>
      </c>
      <c r="B795" s="16" t="s">
        <v>754</v>
      </c>
      <c r="C795" s="16">
        <v>3</v>
      </c>
      <c r="D795" s="16" t="s">
        <v>889</v>
      </c>
      <c r="E795" s="16">
        <v>5</v>
      </c>
      <c r="F795" s="14">
        <f t="shared" si="42"/>
        <v>0</v>
      </c>
      <c r="J795" s="34"/>
      <c r="Z795" s="34"/>
      <c r="AJ795" s="34"/>
    </row>
    <row r="796" spans="1:36" x14ac:dyDescent="0.2">
      <c r="A796" s="16" t="s">
        <v>320</v>
      </c>
      <c r="B796" s="16" t="s">
        <v>754</v>
      </c>
      <c r="C796" s="16">
        <v>3</v>
      </c>
      <c r="D796" s="16" t="s">
        <v>887</v>
      </c>
      <c r="E796" s="16">
        <v>6</v>
      </c>
      <c r="F796" s="14">
        <f t="shared" si="42"/>
        <v>0</v>
      </c>
      <c r="J796" s="34"/>
      <c r="Z796" s="34"/>
      <c r="AJ796" s="34"/>
    </row>
    <row r="797" spans="1:36" x14ac:dyDescent="0.2">
      <c r="A797" s="16"/>
      <c r="B797" s="16"/>
      <c r="C797" s="16"/>
      <c r="D797" s="16"/>
      <c r="E797" s="16"/>
      <c r="F797" s="14">
        <f t="shared" si="42"/>
        <v>0</v>
      </c>
      <c r="J797" s="34"/>
      <c r="Z797" s="34"/>
      <c r="AJ797" s="34"/>
    </row>
    <row r="798" spans="1:36" x14ac:dyDescent="0.2">
      <c r="A798" s="16" t="s">
        <v>320</v>
      </c>
      <c r="B798" s="16" t="s">
        <v>335</v>
      </c>
      <c r="C798" s="16">
        <v>0</v>
      </c>
      <c r="D798" s="16">
        <v>0</v>
      </c>
      <c r="E798" s="16"/>
      <c r="F798" s="14">
        <f t="shared" si="42"/>
        <v>0</v>
      </c>
      <c r="J798" s="34"/>
      <c r="Z798" s="34"/>
      <c r="AJ798" s="34"/>
    </row>
    <row r="799" spans="1:36" x14ac:dyDescent="0.2">
      <c r="A799" s="16" t="s">
        <v>320</v>
      </c>
      <c r="B799" s="16" t="s">
        <v>335</v>
      </c>
      <c r="C799" s="16">
        <v>3</v>
      </c>
      <c r="D799" s="16" t="s">
        <v>888</v>
      </c>
      <c r="E799" s="16">
        <v>1</v>
      </c>
      <c r="F799" s="14">
        <f t="shared" si="42"/>
        <v>0</v>
      </c>
      <c r="J799" s="34"/>
      <c r="Z799" s="34"/>
      <c r="AJ799" s="34"/>
    </row>
    <row r="800" spans="1:36" x14ac:dyDescent="0.2">
      <c r="A800" s="16" t="s">
        <v>320</v>
      </c>
      <c r="B800" s="16" t="s">
        <v>335</v>
      </c>
      <c r="C800" s="16">
        <v>3</v>
      </c>
      <c r="D800" s="16" t="s">
        <v>887</v>
      </c>
      <c r="E800" s="16">
        <v>2</v>
      </c>
      <c r="F800" s="14">
        <f t="shared" si="42"/>
        <v>0</v>
      </c>
      <c r="J800" s="34"/>
      <c r="Z800" s="34"/>
      <c r="AJ800" s="34"/>
    </row>
    <row r="801" spans="1:37" x14ac:dyDescent="0.2">
      <c r="A801" s="16" t="s">
        <v>320</v>
      </c>
      <c r="B801" s="16" t="s">
        <v>335</v>
      </c>
      <c r="C801" s="16">
        <v>3</v>
      </c>
      <c r="D801" s="16" t="s">
        <v>887</v>
      </c>
      <c r="E801" s="16">
        <v>3</v>
      </c>
      <c r="F801" s="14">
        <f t="shared" si="42"/>
        <v>0</v>
      </c>
      <c r="J801" s="34"/>
      <c r="Z801" s="34"/>
      <c r="AJ801" s="34"/>
    </row>
    <row r="802" spans="1:37" x14ac:dyDescent="0.2">
      <c r="A802" s="16" t="s">
        <v>320</v>
      </c>
      <c r="B802" s="16" t="s">
        <v>335</v>
      </c>
      <c r="C802" s="16">
        <v>3</v>
      </c>
      <c r="D802" s="16" t="s">
        <v>889</v>
      </c>
      <c r="E802" s="16">
        <v>4</v>
      </c>
      <c r="F802" s="14">
        <f t="shared" si="42"/>
        <v>0</v>
      </c>
      <c r="J802" s="34"/>
      <c r="Z802" s="34"/>
      <c r="AJ802" s="34"/>
    </row>
    <row r="803" spans="1:37" x14ac:dyDescent="0.2">
      <c r="A803" s="16"/>
      <c r="B803" s="16"/>
      <c r="C803" s="16"/>
      <c r="D803" s="16"/>
      <c r="E803" s="16"/>
      <c r="F803" s="14">
        <f t="shared" si="42"/>
        <v>0</v>
      </c>
      <c r="J803" s="34"/>
      <c r="Z803" s="34"/>
      <c r="AJ803" s="34"/>
    </row>
    <row r="804" spans="1:37" x14ac:dyDescent="0.2">
      <c r="A804" s="16" t="s">
        <v>320</v>
      </c>
      <c r="B804" s="16" t="s">
        <v>500</v>
      </c>
      <c r="C804" s="16">
        <v>0</v>
      </c>
      <c r="D804" s="16">
        <v>0</v>
      </c>
      <c r="E804" s="16"/>
      <c r="F804" s="14">
        <f t="shared" si="42"/>
        <v>0</v>
      </c>
      <c r="J804" s="34"/>
      <c r="Z804" s="34"/>
      <c r="AJ804" s="34"/>
    </row>
    <row r="805" spans="1:37" x14ac:dyDescent="0.2">
      <c r="A805" s="16" t="s">
        <v>320</v>
      </c>
      <c r="B805" s="16" t="s">
        <v>500</v>
      </c>
      <c r="C805" s="16">
        <v>3</v>
      </c>
      <c r="D805" s="16" t="s">
        <v>888</v>
      </c>
      <c r="E805" s="16">
        <v>1</v>
      </c>
      <c r="F805" s="14">
        <f t="shared" si="42"/>
        <v>0</v>
      </c>
      <c r="J805" s="34"/>
      <c r="Z805" s="34"/>
      <c r="AJ805" s="34"/>
    </row>
    <row r="806" spans="1:37" x14ac:dyDescent="0.2">
      <c r="A806" s="16" t="s">
        <v>320</v>
      </c>
      <c r="B806" s="16" t="s">
        <v>500</v>
      </c>
      <c r="C806" s="16">
        <v>3</v>
      </c>
      <c r="D806" s="16" t="s">
        <v>889</v>
      </c>
      <c r="E806" s="16">
        <v>2</v>
      </c>
      <c r="F806" s="14">
        <f t="shared" si="42"/>
        <v>0</v>
      </c>
      <c r="J806" s="34"/>
      <c r="Z806" s="34"/>
      <c r="AJ806" s="34"/>
    </row>
    <row r="807" spans="1:37" x14ac:dyDescent="0.2">
      <c r="A807" s="16" t="s">
        <v>320</v>
      </c>
      <c r="B807" s="16" t="s">
        <v>500</v>
      </c>
      <c r="C807" s="16">
        <v>3</v>
      </c>
      <c r="D807" s="16" t="s">
        <v>887</v>
      </c>
      <c r="E807" s="16">
        <v>3</v>
      </c>
      <c r="F807" s="14">
        <f t="shared" ref="F807:F838" si="43" xml:space="preserve"> COUNTA(G807:AK807)</f>
        <v>0</v>
      </c>
      <c r="J807" s="34"/>
      <c r="Z807" s="34"/>
      <c r="AJ807" s="34"/>
    </row>
    <row r="808" spans="1:37" x14ac:dyDescent="0.2">
      <c r="A808" s="16"/>
      <c r="B808" s="16"/>
      <c r="C808" s="16"/>
      <c r="D808" s="16"/>
      <c r="E808" s="16"/>
      <c r="F808" s="14">
        <f t="shared" si="43"/>
        <v>0</v>
      </c>
      <c r="J808" s="34"/>
      <c r="Z808" s="34"/>
      <c r="AJ808" s="34"/>
    </row>
    <row r="809" spans="1:37" x14ac:dyDescent="0.2">
      <c r="A809" s="16" t="s">
        <v>320</v>
      </c>
      <c r="B809" s="16" t="s">
        <v>399</v>
      </c>
      <c r="C809" s="16">
        <v>0</v>
      </c>
      <c r="D809" s="16">
        <v>0</v>
      </c>
      <c r="E809" s="16"/>
      <c r="F809" s="14">
        <f t="shared" si="43"/>
        <v>0</v>
      </c>
      <c r="J809" s="34"/>
      <c r="Z809" s="34"/>
      <c r="AJ809" s="34"/>
    </row>
    <row r="810" spans="1:37" x14ac:dyDescent="0.2">
      <c r="A810" s="16" t="s">
        <v>320</v>
      </c>
      <c r="B810" s="16" t="s">
        <v>399</v>
      </c>
      <c r="C810" s="16">
        <v>3</v>
      </c>
      <c r="D810" s="16" t="s">
        <v>888</v>
      </c>
      <c r="E810" s="16">
        <v>1</v>
      </c>
      <c r="F810" s="14">
        <f t="shared" si="43"/>
        <v>0</v>
      </c>
      <c r="J810" s="34"/>
      <c r="Z810" s="34"/>
      <c r="AJ810" s="34"/>
    </row>
    <row r="811" spans="1:37" x14ac:dyDescent="0.2">
      <c r="A811" s="16" t="s">
        <v>320</v>
      </c>
      <c r="B811" s="16" t="s">
        <v>399</v>
      </c>
      <c r="C811" s="16">
        <v>3</v>
      </c>
      <c r="D811" s="16" t="s">
        <v>887</v>
      </c>
      <c r="E811" s="16">
        <v>2</v>
      </c>
      <c r="F811" s="14">
        <f t="shared" si="43"/>
        <v>0</v>
      </c>
      <c r="J811" s="34"/>
      <c r="Z811" s="34"/>
      <c r="AJ811" s="34"/>
    </row>
    <row r="812" spans="1:37" x14ac:dyDescent="0.2">
      <c r="A812" s="16" t="s">
        <v>320</v>
      </c>
      <c r="B812" s="16" t="s">
        <v>399</v>
      </c>
      <c r="C812" s="16">
        <v>3</v>
      </c>
      <c r="D812" s="16" t="s">
        <v>889</v>
      </c>
      <c r="E812" s="16">
        <v>3</v>
      </c>
      <c r="F812" s="14">
        <f t="shared" si="43"/>
        <v>0</v>
      </c>
      <c r="J812" s="34"/>
      <c r="Z812" s="34"/>
      <c r="AJ812" s="34"/>
    </row>
    <row r="813" spans="1:37" x14ac:dyDescent="0.2">
      <c r="A813" s="16"/>
      <c r="B813" s="16"/>
      <c r="C813" s="16"/>
      <c r="D813" s="16"/>
      <c r="E813" s="16"/>
      <c r="F813" s="14">
        <f t="shared" si="43"/>
        <v>0</v>
      </c>
      <c r="J813" s="34"/>
      <c r="Z813" s="34"/>
      <c r="AJ813" s="34"/>
    </row>
    <row r="814" spans="1:37" x14ac:dyDescent="0.2">
      <c r="A814" s="16" t="s">
        <v>543</v>
      </c>
      <c r="B814" s="16" t="s">
        <v>780</v>
      </c>
      <c r="C814" s="16">
        <v>2</v>
      </c>
      <c r="D814" s="16">
        <v>0</v>
      </c>
      <c r="E814" s="16"/>
      <c r="F814" s="14">
        <f t="shared" si="43"/>
        <v>0</v>
      </c>
      <c r="J814" s="34"/>
      <c r="Z814" s="34"/>
      <c r="AJ814" s="34"/>
    </row>
    <row r="815" spans="1:37" x14ac:dyDescent="0.2">
      <c r="A815" s="16" t="s">
        <v>543</v>
      </c>
      <c r="B815" s="16" t="s">
        <v>780</v>
      </c>
      <c r="C815" s="16">
        <v>1</v>
      </c>
      <c r="D815" s="16" t="s">
        <v>887</v>
      </c>
      <c r="E815" s="16">
        <v>1</v>
      </c>
      <c r="F815" s="14">
        <f t="shared" si="43"/>
        <v>1</v>
      </c>
      <c r="J815" s="34"/>
      <c r="Z815" s="34"/>
      <c r="AJ815" s="34"/>
      <c r="AK815" s="14" t="s">
        <v>1252</v>
      </c>
    </row>
    <row r="816" spans="1:37" x14ac:dyDescent="0.2">
      <c r="A816" s="16" t="s">
        <v>543</v>
      </c>
      <c r="B816" s="16" t="s">
        <v>780</v>
      </c>
      <c r="C816" s="16">
        <v>1</v>
      </c>
      <c r="D816" s="16" t="s">
        <v>887</v>
      </c>
      <c r="E816" s="16">
        <v>2</v>
      </c>
      <c r="F816" s="14">
        <f t="shared" si="43"/>
        <v>0</v>
      </c>
      <c r="J816" s="34"/>
      <c r="Z816" s="34"/>
      <c r="AJ816" s="34"/>
    </row>
    <row r="817" spans="1:37" x14ac:dyDescent="0.2">
      <c r="A817" s="16" t="s">
        <v>543</v>
      </c>
      <c r="B817" s="16" t="s">
        <v>780</v>
      </c>
      <c r="C817" s="16">
        <v>1</v>
      </c>
      <c r="D817" s="16" t="s">
        <v>887</v>
      </c>
      <c r="E817" s="16">
        <v>3</v>
      </c>
      <c r="F817" s="14">
        <f t="shared" si="43"/>
        <v>0</v>
      </c>
      <c r="J817" s="34"/>
      <c r="Z817" s="34"/>
      <c r="AJ817" s="34"/>
    </row>
    <row r="818" spans="1:37" x14ac:dyDescent="0.2">
      <c r="A818" s="16"/>
      <c r="B818" s="16"/>
      <c r="C818" s="16"/>
      <c r="D818" s="16"/>
      <c r="E818" s="16"/>
      <c r="F818" s="14">
        <f t="shared" si="43"/>
        <v>0</v>
      </c>
      <c r="J818" s="34"/>
      <c r="Z818" s="34"/>
      <c r="AJ818" s="34"/>
    </row>
    <row r="819" spans="1:37" x14ac:dyDescent="0.2">
      <c r="A819" s="16" t="s">
        <v>543</v>
      </c>
      <c r="B819" s="16" t="s">
        <v>762</v>
      </c>
      <c r="C819" s="16">
        <v>1</v>
      </c>
      <c r="D819" s="16">
        <v>2</v>
      </c>
      <c r="E819" s="16"/>
      <c r="F819" s="14">
        <f t="shared" si="43"/>
        <v>0</v>
      </c>
      <c r="J819" s="34"/>
      <c r="Z819" s="34"/>
      <c r="AJ819" s="34"/>
    </row>
    <row r="820" spans="1:37" x14ac:dyDescent="0.2">
      <c r="A820" s="16" t="s">
        <v>543</v>
      </c>
      <c r="B820" s="16" t="s">
        <v>762</v>
      </c>
      <c r="C820" s="16">
        <v>1</v>
      </c>
      <c r="D820" s="16" t="s">
        <v>888</v>
      </c>
      <c r="E820" s="16">
        <v>1</v>
      </c>
      <c r="F820" s="14">
        <f t="shared" si="43"/>
        <v>1</v>
      </c>
      <c r="J820" s="34"/>
      <c r="Z820" s="34"/>
      <c r="AJ820" s="34"/>
      <c r="AK820" s="14" t="s">
        <v>1252</v>
      </c>
    </row>
    <row r="821" spans="1:37" x14ac:dyDescent="0.2">
      <c r="A821" s="16" t="s">
        <v>543</v>
      </c>
      <c r="B821" s="16" t="s">
        <v>762</v>
      </c>
      <c r="C821" s="16">
        <v>2</v>
      </c>
      <c r="D821" s="16" t="s">
        <v>888</v>
      </c>
      <c r="E821" s="16">
        <v>2</v>
      </c>
      <c r="F821" s="14">
        <f t="shared" si="43"/>
        <v>1</v>
      </c>
      <c r="J821" s="34"/>
      <c r="Z821" s="34"/>
      <c r="AJ821" s="34"/>
      <c r="AK821" s="14" t="s">
        <v>1252</v>
      </c>
    </row>
    <row r="822" spans="1:37" x14ac:dyDescent="0.2">
      <c r="A822" s="16" t="s">
        <v>543</v>
      </c>
      <c r="B822" s="16" t="s">
        <v>762</v>
      </c>
      <c r="C822" s="16">
        <v>2</v>
      </c>
      <c r="D822" s="16" t="s">
        <v>888</v>
      </c>
      <c r="E822" s="16">
        <v>3</v>
      </c>
      <c r="F822" s="14">
        <f t="shared" si="43"/>
        <v>1</v>
      </c>
      <c r="J822" s="34"/>
      <c r="Z822" s="34"/>
      <c r="AJ822" s="34"/>
      <c r="AK822" s="14" t="s">
        <v>1252</v>
      </c>
    </row>
    <row r="823" spans="1:37" x14ac:dyDescent="0.2">
      <c r="A823" s="16" t="s">
        <v>543</v>
      </c>
      <c r="B823" s="16" t="s">
        <v>762</v>
      </c>
      <c r="C823" s="16">
        <v>2</v>
      </c>
      <c r="D823" s="16" t="s">
        <v>888</v>
      </c>
      <c r="E823" s="16">
        <v>4</v>
      </c>
      <c r="F823" s="14">
        <f t="shared" si="43"/>
        <v>1</v>
      </c>
      <c r="J823" s="34"/>
      <c r="Z823" s="34"/>
      <c r="AJ823" s="34"/>
      <c r="AK823" s="14" t="s">
        <v>1252</v>
      </c>
    </row>
    <row r="824" spans="1:37" x14ac:dyDescent="0.2">
      <c r="A824" s="16"/>
      <c r="B824" s="16"/>
      <c r="C824" s="16"/>
      <c r="D824" s="16"/>
      <c r="E824" s="16"/>
      <c r="F824" s="14">
        <f t="shared" si="43"/>
        <v>0</v>
      </c>
      <c r="J824" s="34"/>
      <c r="Z824" s="34"/>
      <c r="AJ824" s="34"/>
    </row>
    <row r="825" spans="1:37" x14ac:dyDescent="0.2">
      <c r="A825" s="16" t="s">
        <v>543</v>
      </c>
      <c r="B825" s="16" t="s">
        <v>453</v>
      </c>
      <c r="C825" s="16">
        <v>1</v>
      </c>
      <c r="D825" s="16">
        <v>3</v>
      </c>
      <c r="E825" s="16"/>
      <c r="F825" s="14">
        <f t="shared" si="43"/>
        <v>0</v>
      </c>
      <c r="J825" s="34"/>
      <c r="Z825" s="34"/>
      <c r="AJ825" s="34"/>
    </row>
    <row r="826" spans="1:37" x14ac:dyDescent="0.2">
      <c r="A826" s="16" t="s">
        <v>543</v>
      </c>
      <c r="B826" s="16" t="s">
        <v>453</v>
      </c>
      <c r="C826" s="16">
        <v>1</v>
      </c>
      <c r="D826" s="16" t="s">
        <v>888</v>
      </c>
      <c r="E826" s="16">
        <v>1</v>
      </c>
      <c r="F826" s="14">
        <f t="shared" si="43"/>
        <v>1</v>
      </c>
      <c r="J826" s="34"/>
      <c r="Z826" s="34"/>
      <c r="AJ826" s="34"/>
      <c r="AK826" s="14" t="s">
        <v>1252</v>
      </c>
    </row>
    <row r="827" spans="1:37" x14ac:dyDescent="0.2">
      <c r="A827" s="16" t="s">
        <v>543</v>
      </c>
      <c r="B827" s="16" t="s">
        <v>453</v>
      </c>
      <c r="C827" s="16">
        <v>2</v>
      </c>
      <c r="D827" s="16" t="s">
        <v>887</v>
      </c>
      <c r="E827" s="16">
        <v>2</v>
      </c>
      <c r="F827" s="14">
        <f t="shared" si="43"/>
        <v>1</v>
      </c>
      <c r="J827" s="34"/>
      <c r="Z827" s="34"/>
      <c r="AJ827" s="34"/>
      <c r="AK827" s="14" t="s">
        <v>1252</v>
      </c>
    </row>
    <row r="828" spans="1:37" x14ac:dyDescent="0.2">
      <c r="A828" s="16" t="s">
        <v>543</v>
      </c>
      <c r="B828" s="16" t="s">
        <v>453</v>
      </c>
      <c r="C828" s="16">
        <v>2</v>
      </c>
      <c r="D828" s="16" t="s">
        <v>888</v>
      </c>
      <c r="E828" s="16">
        <v>3</v>
      </c>
      <c r="F828" s="14">
        <f t="shared" si="43"/>
        <v>1</v>
      </c>
      <c r="J828" s="34"/>
      <c r="Z828" s="34"/>
      <c r="AJ828" s="34"/>
      <c r="AK828" s="14" t="s">
        <v>1252</v>
      </c>
    </row>
    <row r="829" spans="1:37" x14ac:dyDescent="0.2">
      <c r="A829" s="16" t="s">
        <v>543</v>
      </c>
      <c r="B829" s="16" t="s">
        <v>453</v>
      </c>
      <c r="C829" s="16">
        <v>2</v>
      </c>
      <c r="D829" s="16" t="s">
        <v>887</v>
      </c>
      <c r="E829" s="16">
        <v>4</v>
      </c>
      <c r="F829" s="14">
        <f t="shared" si="43"/>
        <v>0</v>
      </c>
      <c r="J829" s="34"/>
      <c r="Z829" s="34"/>
      <c r="AJ829" s="34"/>
    </row>
    <row r="830" spans="1:37" x14ac:dyDescent="0.2">
      <c r="A830" s="16" t="s">
        <v>543</v>
      </c>
      <c r="B830" s="16" t="s">
        <v>453</v>
      </c>
      <c r="C830" s="16">
        <v>2</v>
      </c>
      <c r="D830" s="16" t="s">
        <v>888</v>
      </c>
      <c r="E830" s="16">
        <v>5</v>
      </c>
      <c r="F830" s="14">
        <f t="shared" si="43"/>
        <v>1</v>
      </c>
      <c r="J830" s="34"/>
      <c r="Z830" s="34"/>
      <c r="AJ830" s="34"/>
      <c r="AK830" s="14" t="s">
        <v>1252</v>
      </c>
    </row>
    <row r="831" spans="1:37" x14ac:dyDescent="0.2">
      <c r="A831" s="16" t="s">
        <v>543</v>
      </c>
      <c r="B831" s="16" t="s">
        <v>453</v>
      </c>
      <c r="C831" s="16">
        <v>2</v>
      </c>
      <c r="D831" s="16" t="s">
        <v>888</v>
      </c>
      <c r="E831" s="16">
        <v>6</v>
      </c>
      <c r="F831" s="14">
        <f t="shared" si="43"/>
        <v>1</v>
      </c>
      <c r="J831" s="34"/>
      <c r="Z831" s="34"/>
      <c r="AJ831" s="34"/>
      <c r="AK831" s="14" t="s">
        <v>1252</v>
      </c>
    </row>
    <row r="832" spans="1:37" x14ac:dyDescent="0.2">
      <c r="A832" s="16" t="s">
        <v>543</v>
      </c>
      <c r="B832" s="16" t="s">
        <v>453</v>
      </c>
      <c r="C832" s="16">
        <v>2</v>
      </c>
      <c r="D832" s="16" t="s">
        <v>887</v>
      </c>
      <c r="E832" s="16">
        <v>7</v>
      </c>
      <c r="F832" s="14">
        <f t="shared" si="43"/>
        <v>1</v>
      </c>
      <c r="J832" s="34"/>
      <c r="Z832" s="34"/>
      <c r="AJ832" s="34"/>
      <c r="AK832" s="14" t="s">
        <v>1252</v>
      </c>
    </row>
    <row r="833" spans="1:37" x14ac:dyDescent="0.2">
      <c r="A833" s="16" t="s">
        <v>543</v>
      </c>
      <c r="B833" s="16" t="s">
        <v>453</v>
      </c>
      <c r="C833" s="16">
        <v>2</v>
      </c>
      <c r="D833" s="16" t="s">
        <v>888</v>
      </c>
      <c r="E833" s="16">
        <v>8</v>
      </c>
      <c r="F833" s="14">
        <f t="shared" si="43"/>
        <v>1</v>
      </c>
      <c r="J833" s="34"/>
      <c r="Z833" s="34"/>
      <c r="AJ833" s="34"/>
      <c r="AK833" s="14" t="s">
        <v>1252</v>
      </c>
    </row>
    <row r="834" spans="1:37" x14ac:dyDescent="0.2">
      <c r="A834" s="16" t="s">
        <v>543</v>
      </c>
      <c r="B834" s="16" t="s">
        <v>453</v>
      </c>
      <c r="C834" s="16">
        <v>2</v>
      </c>
      <c r="D834" s="16" t="s">
        <v>887</v>
      </c>
      <c r="E834" s="16">
        <v>9</v>
      </c>
      <c r="F834" s="14">
        <f t="shared" si="43"/>
        <v>1</v>
      </c>
      <c r="J834" s="34"/>
      <c r="Z834" s="34"/>
      <c r="AJ834" s="34"/>
      <c r="AK834" s="14" t="s">
        <v>1252</v>
      </c>
    </row>
    <row r="835" spans="1:37" x14ac:dyDescent="0.2">
      <c r="A835" s="16" t="s">
        <v>543</v>
      </c>
      <c r="B835" s="16" t="s">
        <v>453</v>
      </c>
      <c r="C835" s="16">
        <v>2</v>
      </c>
      <c r="D835" s="16" t="s">
        <v>887</v>
      </c>
      <c r="E835" s="16">
        <v>10</v>
      </c>
      <c r="F835" s="14">
        <f t="shared" si="43"/>
        <v>0</v>
      </c>
      <c r="J835" s="34"/>
      <c r="Z835" s="34"/>
      <c r="AJ835" s="34"/>
    </row>
    <row r="836" spans="1:37" x14ac:dyDescent="0.2">
      <c r="A836" s="16" t="s">
        <v>543</v>
      </c>
      <c r="B836" s="16" t="s">
        <v>453</v>
      </c>
      <c r="C836" s="16">
        <v>2</v>
      </c>
      <c r="D836" s="16" t="s">
        <v>887</v>
      </c>
      <c r="E836" s="16">
        <v>11</v>
      </c>
      <c r="F836" s="14">
        <f t="shared" si="43"/>
        <v>0</v>
      </c>
      <c r="J836" s="34"/>
      <c r="Z836" s="34"/>
      <c r="AJ836" s="34"/>
    </row>
    <row r="837" spans="1:37" x14ac:dyDescent="0.2">
      <c r="A837" s="16" t="s">
        <v>543</v>
      </c>
      <c r="B837" s="16" t="s">
        <v>453</v>
      </c>
      <c r="C837" s="16">
        <v>3</v>
      </c>
      <c r="D837" s="16" t="s">
        <v>888</v>
      </c>
      <c r="E837" s="16">
        <v>12</v>
      </c>
      <c r="F837" s="14">
        <f t="shared" si="43"/>
        <v>1</v>
      </c>
      <c r="J837" s="34"/>
      <c r="Z837" s="34"/>
      <c r="AJ837" s="34"/>
      <c r="AK837" s="14" t="s">
        <v>1252</v>
      </c>
    </row>
    <row r="838" spans="1:37" x14ac:dyDescent="0.2">
      <c r="A838" s="16"/>
      <c r="B838" s="16"/>
      <c r="C838" s="16"/>
      <c r="D838" s="16"/>
      <c r="E838" s="16"/>
      <c r="F838" s="14">
        <f t="shared" si="43"/>
        <v>0</v>
      </c>
      <c r="J838" s="34"/>
      <c r="Z838" s="34"/>
      <c r="AJ838" s="34"/>
    </row>
    <row r="839" spans="1:37" x14ac:dyDescent="0.2">
      <c r="A839" s="16" t="s">
        <v>543</v>
      </c>
      <c r="B839" s="16" t="s">
        <v>437</v>
      </c>
      <c r="C839" s="16">
        <v>0</v>
      </c>
      <c r="D839" s="16">
        <v>3</v>
      </c>
      <c r="E839" s="16"/>
      <c r="F839" s="14">
        <f t="shared" ref="F839:F867" si="44" xml:space="preserve"> COUNTA(G839:AK839)</f>
        <v>0</v>
      </c>
      <c r="J839" s="34"/>
      <c r="Z839" s="34"/>
      <c r="AJ839" s="34"/>
    </row>
    <row r="840" spans="1:37" x14ac:dyDescent="0.2">
      <c r="A840" s="16" t="s">
        <v>543</v>
      </c>
      <c r="B840" s="16" t="s">
        <v>437</v>
      </c>
      <c r="C840" s="16">
        <v>2</v>
      </c>
      <c r="D840" s="16" t="s">
        <v>887</v>
      </c>
      <c r="E840" s="16">
        <v>1</v>
      </c>
      <c r="F840" s="14">
        <f t="shared" si="44"/>
        <v>0</v>
      </c>
      <c r="J840" s="34"/>
      <c r="Z840" s="34"/>
      <c r="AJ840" s="34"/>
    </row>
    <row r="841" spans="1:37" x14ac:dyDescent="0.2">
      <c r="A841" s="16" t="s">
        <v>543</v>
      </c>
      <c r="B841" s="16" t="s">
        <v>437</v>
      </c>
      <c r="C841" s="16">
        <v>2</v>
      </c>
      <c r="D841" s="16" t="s">
        <v>888</v>
      </c>
      <c r="E841" s="16">
        <v>2</v>
      </c>
      <c r="F841" s="14">
        <f t="shared" si="44"/>
        <v>0</v>
      </c>
      <c r="J841" s="34"/>
      <c r="Z841" s="34"/>
      <c r="AJ841" s="34"/>
    </row>
    <row r="842" spans="1:37" x14ac:dyDescent="0.2">
      <c r="A842" s="16" t="s">
        <v>543</v>
      </c>
      <c r="B842" s="16" t="s">
        <v>437</v>
      </c>
      <c r="C842" s="16">
        <v>2</v>
      </c>
      <c r="D842" s="16" t="s">
        <v>887</v>
      </c>
      <c r="E842" s="16">
        <v>3</v>
      </c>
      <c r="F842" s="14">
        <f t="shared" si="44"/>
        <v>0</v>
      </c>
      <c r="J842" s="34"/>
      <c r="Z842" s="34"/>
      <c r="AJ842" s="34"/>
    </row>
    <row r="843" spans="1:37" x14ac:dyDescent="0.2">
      <c r="A843" s="16" t="s">
        <v>543</v>
      </c>
      <c r="B843" s="16" t="s">
        <v>437</v>
      </c>
      <c r="C843" s="16">
        <v>2</v>
      </c>
      <c r="D843" s="16" t="s">
        <v>888</v>
      </c>
      <c r="E843" s="16">
        <v>4</v>
      </c>
      <c r="F843" s="14">
        <f t="shared" si="44"/>
        <v>0</v>
      </c>
      <c r="J843" s="34"/>
      <c r="Z843" s="34"/>
      <c r="AJ843" s="34"/>
    </row>
    <row r="844" spans="1:37" x14ac:dyDescent="0.2">
      <c r="A844" s="16" t="s">
        <v>543</v>
      </c>
      <c r="B844" s="16" t="s">
        <v>437</v>
      </c>
      <c r="C844" s="16">
        <v>2</v>
      </c>
      <c r="D844" s="16" t="s">
        <v>887</v>
      </c>
      <c r="E844" s="16">
        <v>5</v>
      </c>
      <c r="F844" s="14">
        <f t="shared" si="44"/>
        <v>0</v>
      </c>
      <c r="J844" s="34"/>
      <c r="Z844" s="34"/>
      <c r="AJ844" s="34"/>
    </row>
    <row r="845" spans="1:37" x14ac:dyDescent="0.2">
      <c r="A845" s="16" t="s">
        <v>543</v>
      </c>
      <c r="B845" s="16" t="s">
        <v>437</v>
      </c>
      <c r="C845" s="16">
        <v>2</v>
      </c>
      <c r="D845" s="16" t="s">
        <v>888</v>
      </c>
      <c r="E845" s="16">
        <v>6</v>
      </c>
      <c r="F845" s="14">
        <f t="shared" si="44"/>
        <v>0</v>
      </c>
      <c r="J845" s="34"/>
      <c r="Z845" s="34"/>
      <c r="AJ845" s="34"/>
    </row>
    <row r="846" spans="1:37" x14ac:dyDescent="0.2">
      <c r="A846" s="16" t="s">
        <v>543</v>
      </c>
      <c r="B846" s="16" t="s">
        <v>437</v>
      </c>
      <c r="C846" s="16">
        <v>2</v>
      </c>
      <c r="D846" s="16" t="s">
        <v>888</v>
      </c>
      <c r="E846" s="16">
        <v>7</v>
      </c>
      <c r="F846" s="14">
        <f t="shared" si="44"/>
        <v>0</v>
      </c>
      <c r="J846" s="34"/>
      <c r="Z846" s="34"/>
      <c r="AJ846" s="34"/>
    </row>
    <row r="847" spans="1:37" x14ac:dyDescent="0.2">
      <c r="A847" s="16" t="s">
        <v>543</v>
      </c>
      <c r="B847" s="16" t="s">
        <v>437</v>
      </c>
      <c r="C847" s="16">
        <v>3</v>
      </c>
      <c r="D847" s="16" t="s">
        <v>887</v>
      </c>
      <c r="E847" s="16">
        <v>8</v>
      </c>
      <c r="F847" s="14">
        <f t="shared" si="44"/>
        <v>0</v>
      </c>
      <c r="J847" s="34"/>
      <c r="Z847" s="34"/>
      <c r="AJ847" s="34"/>
    </row>
    <row r="848" spans="1:37" x14ac:dyDescent="0.2">
      <c r="A848" s="16" t="s">
        <v>543</v>
      </c>
      <c r="B848" s="16" t="s">
        <v>437</v>
      </c>
      <c r="C848" s="16">
        <v>3</v>
      </c>
      <c r="D848" s="16" t="s">
        <v>887</v>
      </c>
      <c r="E848" s="16">
        <v>9</v>
      </c>
      <c r="F848" s="14">
        <f t="shared" si="44"/>
        <v>0</v>
      </c>
      <c r="J848" s="34"/>
      <c r="Z848" s="34"/>
      <c r="AJ848" s="34"/>
    </row>
    <row r="849" spans="1:36" x14ac:dyDescent="0.2">
      <c r="A849" s="16" t="s">
        <v>543</v>
      </c>
      <c r="B849" s="16" t="s">
        <v>437</v>
      </c>
      <c r="C849" s="16">
        <v>3</v>
      </c>
      <c r="D849" s="16" t="s">
        <v>887</v>
      </c>
      <c r="E849" s="16">
        <v>10</v>
      </c>
      <c r="F849" s="14">
        <f t="shared" si="44"/>
        <v>0</v>
      </c>
      <c r="J849" s="34"/>
      <c r="Z849" s="34"/>
      <c r="AJ849" s="34"/>
    </row>
    <row r="850" spans="1:36" x14ac:dyDescent="0.2">
      <c r="A850" s="16"/>
      <c r="B850" s="16"/>
      <c r="C850" s="16"/>
      <c r="D850" s="16"/>
      <c r="E850" s="16"/>
      <c r="F850" s="14">
        <f t="shared" si="44"/>
        <v>0</v>
      </c>
      <c r="J850" s="34"/>
      <c r="Z850" s="34"/>
      <c r="AJ850" s="34"/>
    </row>
    <row r="851" spans="1:36" x14ac:dyDescent="0.2">
      <c r="A851" s="16" t="s">
        <v>543</v>
      </c>
      <c r="B851" s="16" t="s">
        <v>365</v>
      </c>
      <c r="C851" s="16">
        <v>1</v>
      </c>
      <c r="D851" s="16">
        <v>2</v>
      </c>
      <c r="E851" s="16"/>
      <c r="F851" s="14">
        <f t="shared" si="44"/>
        <v>0</v>
      </c>
      <c r="J851" s="34"/>
      <c r="Z851" s="34"/>
      <c r="AJ851" s="34"/>
    </row>
    <row r="852" spans="1:36" x14ac:dyDescent="0.2">
      <c r="A852" s="16" t="s">
        <v>543</v>
      </c>
      <c r="B852" s="16" t="s">
        <v>365</v>
      </c>
      <c r="C852" s="16">
        <v>1</v>
      </c>
      <c r="D852" s="16" t="s">
        <v>887</v>
      </c>
      <c r="E852" s="16">
        <v>1</v>
      </c>
      <c r="F852" s="14">
        <f t="shared" si="44"/>
        <v>0</v>
      </c>
      <c r="J852" s="34"/>
      <c r="Z852" s="34"/>
      <c r="AJ852" s="34"/>
    </row>
    <row r="853" spans="1:36" x14ac:dyDescent="0.2">
      <c r="A853" s="16" t="s">
        <v>543</v>
      </c>
      <c r="B853" s="16" t="s">
        <v>365</v>
      </c>
      <c r="C853" s="16">
        <v>2</v>
      </c>
      <c r="D853" s="16" t="s">
        <v>887</v>
      </c>
      <c r="E853" s="16">
        <v>2</v>
      </c>
      <c r="F853" s="14">
        <f t="shared" si="44"/>
        <v>0</v>
      </c>
      <c r="J853" s="34"/>
      <c r="Z853" s="34"/>
      <c r="AJ853" s="34"/>
    </row>
    <row r="854" spans="1:36" x14ac:dyDescent="0.2">
      <c r="A854" s="16" t="s">
        <v>543</v>
      </c>
      <c r="B854" s="16" t="s">
        <v>365</v>
      </c>
      <c r="C854" s="16">
        <v>2</v>
      </c>
      <c r="D854" s="16" t="s">
        <v>887</v>
      </c>
      <c r="E854" s="16">
        <v>3</v>
      </c>
      <c r="F854" s="14">
        <f t="shared" si="44"/>
        <v>0</v>
      </c>
      <c r="J854" s="34"/>
      <c r="Z854" s="34"/>
      <c r="AJ854" s="34"/>
    </row>
    <row r="855" spans="1:36" x14ac:dyDescent="0.2">
      <c r="A855" s="16" t="s">
        <v>543</v>
      </c>
      <c r="B855" s="16" t="s">
        <v>365</v>
      </c>
      <c r="C855" s="16">
        <v>3</v>
      </c>
      <c r="D855" s="16" t="s">
        <v>887</v>
      </c>
      <c r="E855" s="16">
        <v>4</v>
      </c>
      <c r="F855" s="14">
        <f t="shared" si="44"/>
        <v>0</v>
      </c>
      <c r="J855" s="34"/>
      <c r="Z855" s="34"/>
      <c r="AJ855" s="34"/>
    </row>
    <row r="856" spans="1:36" x14ac:dyDescent="0.2">
      <c r="A856" s="16" t="s">
        <v>543</v>
      </c>
      <c r="B856" s="16" t="s">
        <v>365</v>
      </c>
      <c r="C856" s="16">
        <v>3</v>
      </c>
      <c r="D856" s="16" t="s">
        <v>887</v>
      </c>
      <c r="E856" s="16">
        <v>5</v>
      </c>
      <c r="F856" s="14">
        <f t="shared" si="44"/>
        <v>0</v>
      </c>
      <c r="J856" s="34"/>
      <c r="Z856" s="34"/>
      <c r="AJ856" s="34"/>
    </row>
    <row r="857" spans="1:36" x14ac:dyDescent="0.2">
      <c r="A857" s="16" t="s">
        <v>543</v>
      </c>
      <c r="B857" s="16" t="s">
        <v>365</v>
      </c>
      <c r="C857" s="16">
        <v>3</v>
      </c>
      <c r="D857" s="16" t="s">
        <v>887</v>
      </c>
      <c r="E857" s="16">
        <v>6</v>
      </c>
      <c r="F857" s="14">
        <f t="shared" si="44"/>
        <v>0</v>
      </c>
      <c r="J857" s="34"/>
      <c r="Z857" s="34"/>
      <c r="AJ857" s="34"/>
    </row>
    <row r="858" spans="1:36" x14ac:dyDescent="0.2">
      <c r="A858" s="16"/>
      <c r="B858" s="16"/>
      <c r="C858" s="16"/>
      <c r="D858" s="16"/>
      <c r="E858" s="16"/>
      <c r="F858" s="14">
        <f t="shared" si="44"/>
        <v>0</v>
      </c>
      <c r="J858" s="34"/>
      <c r="Z858" s="34"/>
      <c r="AJ858" s="34"/>
    </row>
    <row r="859" spans="1:36" x14ac:dyDescent="0.2">
      <c r="A859" s="16" t="s">
        <v>543</v>
      </c>
      <c r="B859" s="16" t="s">
        <v>642</v>
      </c>
      <c r="C859" s="16">
        <v>0</v>
      </c>
      <c r="D859" s="16">
        <v>0</v>
      </c>
      <c r="E859" s="16"/>
      <c r="F859" s="14">
        <f t="shared" si="44"/>
        <v>0</v>
      </c>
      <c r="J859" s="34"/>
      <c r="Z859" s="34"/>
      <c r="AJ859" s="34"/>
    </row>
    <row r="860" spans="1:36" x14ac:dyDescent="0.2">
      <c r="A860" s="16" t="s">
        <v>543</v>
      </c>
      <c r="B860" s="16" t="s">
        <v>642</v>
      </c>
      <c r="C860" s="16">
        <v>3</v>
      </c>
      <c r="D860" s="16" t="s">
        <v>888</v>
      </c>
      <c r="E860" s="16">
        <v>1</v>
      </c>
      <c r="F860" s="14">
        <f t="shared" si="44"/>
        <v>0</v>
      </c>
      <c r="J860" s="34"/>
      <c r="Z860" s="34"/>
      <c r="AJ860" s="34"/>
    </row>
    <row r="861" spans="1:36" x14ac:dyDescent="0.2">
      <c r="A861" s="16" t="s">
        <v>543</v>
      </c>
      <c r="B861" s="16" t="s">
        <v>642</v>
      </c>
      <c r="C861" s="16">
        <v>3</v>
      </c>
      <c r="D861" s="16" t="s">
        <v>887</v>
      </c>
      <c r="E861" s="16">
        <v>2</v>
      </c>
      <c r="F861" s="14">
        <f t="shared" si="44"/>
        <v>0</v>
      </c>
      <c r="J861" s="34"/>
      <c r="Z861" s="34"/>
      <c r="AJ861" s="34"/>
    </row>
    <row r="862" spans="1:36" x14ac:dyDescent="0.2">
      <c r="A862" s="16" t="s">
        <v>543</v>
      </c>
      <c r="B862" s="16" t="s">
        <v>642</v>
      </c>
      <c r="C862" s="16">
        <v>3</v>
      </c>
      <c r="D862" s="16" t="s">
        <v>888</v>
      </c>
      <c r="E862" s="16">
        <v>3</v>
      </c>
      <c r="F862" s="14">
        <f t="shared" si="44"/>
        <v>0</v>
      </c>
      <c r="J862" s="34"/>
      <c r="Z862" s="34"/>
      <c r="AJ862" s="34"/>
    </row>
    <row r="863" spans="1:36" x14ac:dyDescent="0.2">
      <c r="A863" s="16" t="s">
        <v>543</v>
      </c>
      <c r="B863" s="16" t="s">
        <v>642</v>
      </c>
      <c r="C863" s="16">
        <v>3</v>
      </c>
      <c r="D863" s="16" t="s">
        <v>888</v>
      </c>
      <c r="E863" s="16">
        <v>4</v>
      </c>
      <c r="F863" s="14">
        <f t="shared" si="44"/>
        <v>0</v>
      </c>
      <c r="J863" s="34"/>
      <c r="Z863" s="34"/>
      <c r="AJ863" s="34"/>
    </row>
    <row r="864" spans="1:36" x14ac:dyDescent="0.2">
      <c r="A864" s="16" t="s">
        <v>543</v>
      </c>
      <c r="B864" s="16" t="s">
        <v>642</v>
      </c>
      <c r="C864" s="16">
        <v>3</v>
      </c>
      <c r="D864" s="16" t="s">
        <v>887</v>
      </c>
      <c r="E864" s="16">
        <v>5</v>
      </c>
      <c r="F864" s="14">
        <f t="shared" si="44"/>
        <v>0</v>
      </c>
      <c r="J864" s="34"/>
      <c r="Z864" s="34"/>
      <c r="AJ864" s="34"/>
    </row>
    <row r="865" spans="1:36" x14ac:dyDescent="0.2">
      <c r="A865" s="16" t="s">
        <v>543</v>
      </c>
      <c r="B865" s="16" t="s">
        <v>642</v>
      </c>
      <c r="C865" s="16">
        <v>3</v>
      </c>
      <c r="D865" s="16" t="s">
        <v>887</v>
      </c>
      <c r="E865" s="16">
        <v>6</v>
      </c>
      <c r="F865" s="14">
        <f t="shared" si="44"/>
        <v>0</v>
      </c>
      <c r="J865" s="34"/>
      <c r="Z865" s="34"/>
      <c r="AJ865" s="34"/>
    </row>
    <row r="866" spans="1:36" x14ac:dyDescent="0.2">
      <c r="A866" s="16" t="s">
        <v>543</v>
      </c>
      <c r="B866" s="16" t="s">
        <v>642</v>
      </c>
      <c r="C866" s="16">
        <v>3</v>
      </c>
      <c r="D866" s="16" t="s">
        <v>887</v>
      </c>
      <c r="E866" s="16">
        <v>7</v>
      </c>
      <c r="F866" s="14">
        <f t="shared" si="44"/>
        <v>0</v>
      </c>
      <c r="J866" s="34"/>
      <c r="Z866" s="34"/>
      <c r="AJ866" s="34"/>
    </row>
    <row r="867" spans="1:36" x14ac:dyDescent="0.2">
      <c r="A867" s="16"/>
      <c r="B867" s="16"/>
      <c r="C867" s="16"/>
      <c r="D867" s="16"/>
      <c r="E867" s="16"/>
      <c r="F867" s="14">
        <f t="shared" si="44"/>
        <v>0</v>
      </c>
      <c r="J867" s="34"/>
      <c r="Z867" s="34"/>
      <c r="AJ867" s="34"/>
    </row>
    <row r="868" spans="1:36" x14ac:dyDescent="0.2">
      <c r="A868" s="16" t="s">
        <v>543</v>
      </c>
      <c r="B868" s="16" t="s">
        <v>282</v>
      </c>
      <c r="C868" s="16">
        <v>0</v>
      </c>
      <c r="D868" s="16">
        <v>0</v>
      </c>
      <c r="E868" s="16"/>
      <c r="J868" s="34"/>
      <c r="Z868" s="34"/>
      <c r="AJ868" s="34"/>
    </row>
    <row r="869" spans="1:36" x14ac:dyDescent="0.2">
      <c r="A869" s="16" t="s">
        <v>543</v>
      </c>
      <c r="B869" s="16" t="s">
        <v>282</v>
      </c>
      <c r="C869" s="16">
        <v>3</v>
      </c>
      <c r="D869" s="16" t="s">
        <v>887</v>
      </c>
      <c r="E869" s="16">
        <v>1</v>
      </c>
      <c r="F869" s="14">
        <f t="shared" ref="F869:F892" si="45" xml:space="preserve"> COUNTA(G869:AK869)</f>
        <v>0</v>
      </c>
      <c r="J869" s="34"/>
      <c r="Z869" s="34"/>
      <c r="AJ869" s="34"/>
    </row>
    <row r="870" spans="1:36" x14ac:dyDescent="0.2">
      <c r="A870" s="16" t="s">
        <v>543</v>
      </c>
      <c r="B870" s="16" t="s">
        <v>282</v>
      </c>
      <c r="C870" s="16">
        <v>3</v>
      </c>
      <c r="D870" s="16" t="s">
        <v>887</v>
      </c>
      <c r="E870" s="16">
        <v>2</v>
      </c>
      <c r="F870" s="14">
        <f t="shared" si="45"/>
        <v>0</v>
      </c>
      <c r="J870" s="34"/>
      <c r="Z870" s="34"/>
      <c r="AJ870" s="34"/>
    </row>
    <row r="871" spans="1:36" x14ac:dyDescent="0.2">
      <c r="A871" s="16" t="s">
        <v>543</v>
      </c>
      <c r="B871" s="16" t="s">
        <v>282</v>
      </c>
      <c r="C871" s="16">
        <v>3</v>
      </c>
      <c r="D871" s="16" t="s">
        <v>888</v>
      </c>
      <c r="E871" s="16">
        <v>3</v>
      </c>
      <c r="F871" s="14">
        <f t="shared" si="45"/>
        <v>0</v>
      </c>
      <c r="J871" s="34"/>
      <c r="Z871" s="34"/>
      <c r="AJ871" s="34"/>
    </row>
    <row r="872" spans="1:36" x14ac:dyDescent="0.2">
      <c r="A872" s="16" t="s">
        <v>543</v>
      </c>
      <c r="B872" s="16" t="s">
        <v>282</v>
      </c>
      <c r="C872" s="16">
        <v>3</v>
      </c>
      <c r="D872" s="16" t="s">
        <v>888</v>
      </c>
      <c r="E872" s="16">
        <v>4</v>
      </c>
      <c r="F872" s="14">
        <f t="shared" si="45"/>
        <v>0</v>
      </c>
      <c r="J872" s="34"/>
      <c r="Z872" s="34"/>
      <c r="AJ872" s="34"/>
    </row>
    <row r="873" spans="1:36" x14ac:dyDescent="0.2">
      <c r="A873" s="16" t="s">
        <v>543</v>
      </c>
      <c r="B873" s="16" t="s">
        <v>282</v>
      </c>
      <c r="C873" s="16">
        <v>3</v>
      </c>
      <c r="D873" s="16" t="s">
        <v>888</v>
      </c>
      <c r="E873" s="16">
        <v>5</v>
      </c>
      <c r="F873" s="14">
        <f t="shared" si="45"/>
        <v>0</v>
      </c>
      <c r="J873" s="34"/>
      <c r="Z873" s="34"/>
      <c r="AJ873" s="34"/>
    </row>
    <row r="874" spans="1:36" x14ac:dyDescent="0.2">
      <c r="A874" s="16" t="s">
        <v>543</v>
      </c>
      <c r="B874" s="16" t="s">
        <v>282</v>
      </c>
      <c r="C874" s="16">
        <v>3</v>
      </c>
      <c r="D874" s="16" t="s">
        <v>887</v>
      </c>
      <c r="E874" s="16">
        <v>6</v>
      </c>
      <c r="F874" s="14">
        <f t="shared" si="45"/>
        <v>0</v>
      </c>
      <c r="J874" s="34"/>
      <c r="Z874" s="34"/>
      <c r="AJ874" s="34"/>
    </row>
    <row r="875" spans="1:36" x14ac:dyDescent="0.2">
      <c r="A875" s="16" t="s">
        <v>543</v>
      </c>
      <c r="B875" s="16" t="s">
        <v>282</v>
      </c>
      <c r="C875" s="16">
        <v>3</v>
      </c>
      <c r="D875" s="16" t="s">
        <v>888</v>
      </c>
      <c r="E875" s="16">
        <v>7</v>
      </c>
      <c r="F875" s="14">
        <f t="shared" si="45"/>
        <v>0</v>
      </c>
      <c r="J875" s="34"/>
      <c r="Z875" s="34"/>
      <c r="AJ875" s="34"/>
    </row>
    <row r="876" spans="1:36" x14ac:dyDescent="0.2">
      <c r="A876" s="16" t="s">
        <v>543</v>
      </c>
      <c r="B876" s="16" t="s">
        <v>282</v>
      </c>
      <c r="C876" s="16">
        <v>3</v>
      </c>
      <c r="D876" s="16" t="s">
        <v>887</v>
      </c>
      <c r="E876" s="16">
        <v>8</v>
      </c>
      <c r="F876" s="14">
        <f t="shared" si="45"/>
        <v>0</v>
      </c>
      <c r="J876" s="34"/>
      <c r="Z876" s="34"/>
      <c r="AJ876" s="34"/>
    </row>
    <row r="877" spans="1:36" x14ac:dyDescent="0.2">
      <c r="A877" s="16" t="s">
        <v>543</v>
      </c>
      <c r="B877" s="16" t="s">
        <v>282</v>
      </c>
      <c r="C877" s="16">
        <v>3</v>
      </c>
      <c r="D877" s="16" t="s">
        <v>887</v>
      </c>
      <c r="E877" s="16">
        <v>9</v>
      </c>
      <c r="F877" s="14">
        <f t="shared" si="45"/>
        <v>0</v>
      </c>
      <c r="J877" s="34"/>
      <c r="Z877" s="34"/>
      <c r="AJ877" s="34"/>
    </row>
    <row r="878" spans="1:36" x14ac:dyDescent="0.2">
      <c r="A878" s="16"/>
      <c r="B878" s="16"/>
      <c r="C878" s="16"/>
      <c r="D878" s="16"/>
      <c r="E878" s="16"/>
      <c r="F878" s="14">
        <f t="shared" si="45"/>
        <v>0</v>
      </c>
      <c r="J878" s="34"/>
      <c r="Z878" s="34"/>
      <c r="AJ878" s="34"/>
    </row>
    <row r="879" spans="1:36" x14ac:dyDescent="0.2">
      <c r="A879" s="16" t="s">
        <v>543</v>
      </c>
      <c r="B879" s="16" t="s">
        <v>901</v>
      </c>
      <c r="C879" s="16">
        <v>0</v>
      </c>
      <c r="D879" s="16">
        <v>0</v>
      </c>
      <c r="E879" s="16"/>
      <c r="F879" s="14">
        <f t="shared" si="45"/>
        <v>0</v>
      </c>
      <c r="J879" s="34"/>
      <c r="Z879" s="34"/>
      <c r="AJ879" s="34"/>
    </row>
    <row r="880" spans="1:36" x14ac:dyDescent="0.2">
      <c r="A880" s="16" t="s">
        <v>543</v>
      </c>
      <c r="B880" s="16" t="s">
        <v>901</v>
      </c>
      <c r="C880" s="16">
        <v>3</v>
      </c>
      <c r="D880" s="16" t="s">
        <v>887</v>
      </c>
      <c r="E880" s="16">
        <v>1</v>
      </c>
      <c r="F880" s="14">
        <f t="shared" si="45"/>
        <v>0</v>
      </c>
      <c r="J880" s="34"/>
      <c r="Z880" s="34"/>
      <c r="AJ880" s="34"/>
    </row>
    <row r="881" spans="1:36" x14ac:dyDescent="0.2">
      <c r="A881" s="16" t="s">
        <v>543</v>
      </c>
      <c r="B881" s="16" t="s">
        <v>901</v>
      </c>
      <c r="C881" s="16">
        <v>3</v>
      </c>
      <c r="D881" s="16" t="s">
        <v>887</v>
      </c>
      <c r="E881" s="16">
        <v>2</v>
      </c>
      <c r="F881" s="14">
        <f t="shared" si="45"/>
        <v>0</v>
      </c>
      <c r="J881" s="34"/>
      <c r="Z881" s="34"/>
      <c r="AJ881" s="34"/>
    </row>
    <row r="882" spans="1:36" x14ac:dyDescent="0.2">
      <c r="A882" s="16" t="s">
        <v>543</v>
      </c>
      <c r="B882" s="16" t="s">
        <v>901</v>
      </c>
      <c r="C882" s="16">
        <v>3</v>
      </c>
      <c r="D882" s="16" t="s">
        <v>887</v>
      </c>
      <c r="E882" s="16">
        <v>3</v>
      </c>
      <c r="F882" s="14">
        <f t="shared" si="45"/>
        <v>0</v>
      </c>
      <c r="J882" s="34"/>
      <c r="Z882" s="34"/>
      <c r="AJ882" s="34"/>
    </row>
    <row r="883" spans="1:36" x14ac:dyDescent="0.2">
      <c r="A883" s="16" t="s">
        <v>543</v>
      </c>
      <c r="B883" s="16" t="s">
        <v>901</v>
      </c>
      <c r="C883" s="16">
        <v>3</v>
      </c>
      <c r="D883" s="16" t="s">
        <v>888</v>
      </c>
      <c r="E883" s="16">
        <v>4</v>
      </c>
      <c r="F883" s="14">
        <f t="shared" si="45"/>
        <v>0</v>
      </c>
      <c r="J883" s="34"/>
      <c r="Z883" s="34"/>
      <c r="AJ883" s="34"/>
    </row>
    <row r="884" spans="1:36" x14ac:dyDescent="0.2">
      <c r="A884" s="16" t="s">
        <v>543</v>
      </c>
      <c r="B884" s="16" t="s">
        <v>901</v>
      </c>
      <c r="C884" s="16">
        <v>3</v>
      </c>
      <c r="D884" s="16" t="s">
        <v>888</v>
      </c>
      <c r="E884" s="16">
        <v>5</v>
      </c>
      <c r="F884" s="14">
        <f t="shared" si="45"/>
        <v>0</v>
      </c>
      <c r="J884" s="34"/>
      <c r="Z884" s="34"/>
      <c r="AJ884" s="34"/>
    </row>
    <row r="885" spans="1:36" x14ac:dyDescent="0.2">
      <c r="A885" s="16"/>
      <c r="B885" s="16"/>
      <c r="C885" s="16"/>
      <c r="D885" s="16"/>
      <c r="E885" s="16"/>
      <c r="F885" s="14">
        <f t="shared" si="45"/>
        <v>0</v>
      </c>
      <c r="J885" s="34"/>
      <c r="Z885" s="34"/>
      <c r="AJ885" s="34"/>
    </row>
    <row r="886" spans="1:36" x14ac:dyDescent="0.2">
      <c r="A886" s="16" t="s">
        <v>543</v>
      </c>
      <c r="B886" s="16" t="s">
        <v>704</v>
      </c>
      <c r="C886" s="16">
        <v>0</v>
      </c>
      <c r="D886" s="16">
        <v>0</v>
      </c>
      <c r="E886" s="16"/>
      <c r="F886" s="14">
        <f t="shared" si="45"/>
        <v>0</v>
      </c>
      <c r="J886" s="34"/>
      <c r="Z886" s="34"/>
      <c r="AJ886" s="34"/>
    </row>
    <row r="887" spans="1:36" x14ac:dyDescent="0.2">
      <c r="A887" s="16" t="s">
        <v>543</v>
      </c>
      <c r="B887" s="16" t="s">
        <v>704</v>
      </c>
      <c r="C887" s="16">
        <v>3</v>
      </c>
      <c r="D887" s="16" t="s">
        <v>888</v>
      </c>
      <c r="E887" s="16">
        <v>1</v>
      </c>
      <c r="F887" s="14">
        <f t="shared" si="45"/>
        <v>0</v>
      </c>
      <c r="J887" s="34"/>
      <c r="Z887" s="34"/>
      <c r="AJ887" s="34"/>
    </row>
    <row r="888" spans="1:36" x14ac:dyDescent="0.2">
      <c r="A888" s="16" t="s">
        <v>543</v>
      </c>
      <c r="B888" s="16" t="s">
        <v>704</v>
      </c>
      <c r="C888" s="16">
        <v>3</v>
      </c>
      <c r="D888" s="16" t="s">
        <v>887</v>
      </c>
      <c r="E888" s="16">
        <v>2</v>
      </c>
      <c r="F888" s="14">
        <f t="shared" si="45"/>
        <v>0</v>
      </c>
      <c r="J888" s="34"/>
      <c r="Z888" s="34"/>
      <c r="AJ888" s="34"/>
    </row>
    <row r="889" spans="1:36" x14ac:dyDescent="0.2">
      <c r="A889" s="16" t="s">
        <v>543</v>
      </c>
      <c r="B889" s="16" t="s">
        <v>704</v>
      </c>
      <c r="C889" s="16">
        <v>3</v>
      </c>
      <c r="D889" s="16" t="s">
        <v>888</v>
      </c>
      <c r="E889" s="16">
        <v>3</v>
      </c>
      <c r="F889" s="14">
        <f t="shared" si="45"/>
        <v>0</v>
      </c>
      <c r="J889" s="34"/>
      <c r="Z889" s="34"/>
      <c r="AJ889" s="34"/>
    </row>
    <row r="890" spans="1:36" x14ac:dyDescent="0.2">
      <c r="A890" s="16" t="s">
        <v>543</v>
      </c>
      <c r="B890" s="16" t="s">
        <v>704</v>
      </c>
      <c r="C890" s="16">
        <v>3</v>
      </c>
      <c r="D890" s="16" t="s">
        <v>888</v>
      </c>
      <c r="E890" s="16">
        <v>4</v>
      </c>
      <c r="F890" s="14">
        <f t="shared" si="45"/>
        <v>0</v>
      </c>
      <c r="J890" s="34"/>
      <c r="Z890" s="34"/>
      <c r="AJ890" s="34"/>
    </row>
    <row r="891" spans="1:36" x14ac:dyDescent="0.2">
      <c r="A891" s="16" t="s">
        <v>543</v>
      </c>
      <c r="B891" s="16" t="s">
        <v>704</v>
      </c>
      <c r="C891" s="16">
        <v>3</v>
      </c>
      <c r="D891" s="16" t="s">
        <v>888</v>
      </c>
      <c r="E891" s="16">
        <v>5</v>
      </c>
      <c r="F891" s="14">
        <f t="shared" si="45"/>
        <v>0</v>
      </c>
      <c r="J891" s="34"/>
      <c r="Z891" s="34"/>
      <c r="AJ891" s="34"/>
    </row>
    <row r="892" spans="1:36" x14ac:dyDescent="0.2">
      <c r="A892" s="16" t="s">
        <v>543</v>
      </c>
      <c r="B892" s="16" t="s">
        <v>704</v>
      </c>
      <c r="C892" s="16">
        <v>3</v>
      </c>
      <c r="D892" s="16" t="s">
        <v>888</v>
      </c>
      <c r="E892" s="16">
        <v>6</v>
      </c>
      <c r="F892" s="14">
        <f t="shared" si="45"/>
        <v>0</v>
      </c>
      <c r="J892" s="34"/>
      <c r="Z892" s="34"/>
      <c r="AJ892" s="34"/>
    </row>
    <row r="893" spans="1:36" x14ac:dyDescent="0.2">
      <c r="A893" s="16"/>
      <c r="B893" s="16"/>
      <c r="C893" s="16"/>
      <c r="D893" s="16"/>
      <c r="E893" s="16"/>
      <c r="J893" s="34"/>
      <c r="Z893" s="34"/>
      <c r="AJ893" s="34"/>
    </row>
    <row r="894" spans="1:36" x14ac:dyDescent="0.2">
      <c r="A894" s="16" t="s">
        <v>538</v>
      </c>
      <c r="B894" s="16" t="s">
        <v>490</v>
      </c>
      <c r="C894" s="16">
        <v>4</v>
      </c>
      <c r="D894" s="16">
        <v>6</v>
      </c>
      <c r="E894" s="16"/>
      <c r="J894" s="34"/>
      <c r="Z894" s="34"/>
      <c r="AJ894" s="34"/>
    </row>
    <row r="895" spans="1:36" x14ac:dyDescent="0.2">
      <c r="A895" s="16" t="s">
        <v>538</v>
      </c>
      <c r="B895" s="16" t="s">
        <v>490</v>
      </c>
      <c r="C895" s="16">
        <v>1</v>
      </c>
      <c r="D895" s="16" t="s">
        <v>889</v>
      </c>
      <c r="E895" s="16">
        <v>1</v>
      </c>
      <c r="F895" s="14">
        <f t="shared" ref="F895:F932" si="46" xml:space="preserve"> COUNTA(G895:AK895)</f>
        <v>2</v>
      </c>
      <c r="J895" s="34"/>
      <c r="W895" s="14" t="s">
        <v>1252</v>
      </c>
      <c r="Z895" s="34"/>
      <c r="AB895" s="14" t="s">
        <v>1252</v>
      </c>
      <c r="AJ895" s="34"/>
    </row>
    <row r="896" spans="1:36" x14ac:dyDescent="0.2">
      <c r="A896" s="16" t="s">
        <v>538</v>
      </c>
      <c r="B896" s="16" t="s">
        <v>490</v>
      </c>
      <c r="C896" s="16">
        <v>1</v>
      </c>
      <c r="D896" s="16" t="s">
        <v>888</v>
      </c>
      <c r="E896" s="16">
        <v>2</v>
      </c>
      <c r="F896" s="14">
        <f t="shared" si="46"/>
        <v>3</v>
      </c>
      <c r="J896" s="34"/>
      <c r="W896" s="14" t="s">
        <v>1252</v>
      </c>
      <c r="Z896" s="34"/>
      <c r="AB896" s="14" t="s">
        <v>1252</v>
      </c>
      <c r="AG896" s="14" t="s">
        <v>1252</v>
      </c>
      <c r="AJ896" s="34"/>
    </row>
    <row r="897" spans="1:36" x14ac:dyDescent="0.2">
      <c r="A897" s="16" t="s">
        <v>538</v>
      </c>
      <c r="B897" s="16" t="s">
        <v>490</v>
      </c>
      <c r="C897" s="16">
        <v>1</v>
      </c>
      <c r="D897" s="16" t="s">
        <v>888</v>
      </c>
      <c r="E897" s="16">
        <v>3</v>
      </c>
      <c r="F897" s="14">
        <f t="shared" si="46"/>
        <v>0</v>
      </c>
      <c r="J897" s="34"/>
      <c r="Z897" s="34"/>
      <c r="AJ897" s="34"/>
    </row>
    <row r="898" spans="1:36" x14ac:dyDescent="0.2">
      <c r="A898" s="16" t="s">
        <v>538</v>
      </c>
      <c r="B898" s="16" t="s">
        <v>490</v>
      </c>
      <c r="C898" s="16">
        <v>2</v>
      </c>
      <c r="D898" s="16" t="s">
        <v>888</v>
      </c>
      <c r="E898" s="16">
        <v>4</v>
      </c>
      <c r="F898" s="14">
        <f t="shared" si="46"/>
        <v>0</v>
      </c>
      <c r="J898" s="34"/>
      <c r="Z898" s="34"/>
      <c r="AJ898" s="34"/>
    </row>
    <row r="899" spans="1:36" x14ac:dyDescent="0.2">
      <c r="A899" s="16" t="s">
        <v>538</v>
      </c>
      <c r="B899" s="16" t="s">
        <v>490</v>
      </c>
      <c r="C899" s="16">
        <v>2</v>
      </c>
      <c r="D899" s="16" t="s">
        <v>888</v>
      </c>
      <c r="E899" s="16">
        <v>5</v>
      </c>
      <c r="F899" s="14">
        <f t="shared" si="46"/>
        <v>0</v>
      </c>
      <c r="J899" s="34"/>
      <c r="Z899" s="34"/>
      <c r="AJ899" s="34"/>
    </row>
    <row r="900" spans="1:36" x14ac:dyDescent="0.2">
      <c r="A900" s="16" t="s">
        <v>538</v>
      </c>
      <c r="B900" s="16" t="s">
        <v>490</v>
      </c>
      <c r="C900" s="16">
        <v>2</v>
      </c>
      <c r="D900" s="16" t="s">
        <v>887</v>
      </c>
      <c r="E900" s="16">
        <v>6</v>
      </c>
      <c r="F900" s="14">
        <f t="shared" si="46"/>
        <v>2</v>
      </c>
      <c r="J900" s="34"/>
      <c r="W900" s="14" t="s">
        <v>1252</v>
      </c>
      <c r="Z900" s="34"/>
      <c r="AG900" s="14" t="s">
        <v>1252</v>
      </c>
      <c r="AJ900" s="34"/>
    </row>
    <row r="901" spans="1:36" x14ac:dyDescent="0.2">
      <c r="A901" s="16"/>
      <c r="B901" s="16"/>
      <c r="C901" s="16"/>
      <c r="D901" s="16"/>
      <c r="E901" s="16"/>
      <c r="F901" s="14">
        <f t="shared" si="46"/>
        <v>0</v>
      </c>
      <c r="J901" s="34"/>
      <c r="Z901" s="34"/>
      <c r="AJ901" s="34"/>
    </row>
    <row r="902" spans="1:36" x14ac:dyDescent="0.2">
      <c r="A902" s="16" t="s">
        <v>538</v>
      </c>
      <c r="B902" s="16" t="s">
        <v>877</v>
      </c>
      <c r="C902" s="16">
        <v>3</v>
      </c>
      <c r="D902" s="16">
        <v>4</v>
      </c>
      <c r="E902" s="16"/>
      <c r="F902" s="14">
        <f t="shared" si="46"/>
        <v>0</v>
      </c>
      <c r="J902" s="34"/>
      <c r="Z902" s="34"/>
      <c r="AJ902" s="34"/>
    </row>
    <row r="903" spans="1:36" x14ac:dyDescent="0.2">
      <c r="A903" s="16" t="s">
        <v>538</v>
      </c>
      <c r="B903" s="16" t="s">
        <v>877</v>
      </c>
      <c r="C903" s="16">
        <v>1</v>
      </c>
      <c r="D903" s="16" t="s">
        <v>889</v>
      </c>
      <c r="E903" s="16">
        <v>1</v>
      </c>
      <c r="F903" s="14">
        <f t="shared" si="46"/>
        <v>1</v>
      </c>
      <c r="J903" s="34"/>
      <c r="Z903" s="34"/>
      <c r="AB903" s="14" t="s">
        <v>1252</v>
      </c>
      <c r="AJ903" s="34"/>
    </row>
    <row r="904" spans="1:36" x14ac:dyDescent="0.2">
      <c r="A904" s="16" t="s">
        <v>538</v>
      </c>
      <c r="B904" s="16" t="s">
        <v>877</v>
      </c>
      <c r="C904" s="16">
        <v>1</v>
      </c>
      <c r="D904" s="16" t="s">
        <v>888</v>
      </c>
      <c r="E904" s="16">
        <v>2</v>
      </c>
      <c r="F904" s="14">
        <f t="shared" si="46"/>
        <v>1</v>
      </c>
      <c r="J904" s="34"/>
      <c r="Z904" s="34"/>
      <c r="AB904" s="14" t="s">
        <v>1252</v>
      </c>
      <c r="AJ904" s="34"/>
    </row>
    <row r="905" spans="1:36" x14ac:dyDescent="0.2">
      <c r="A905" s="16" t="s">
        <v>538</v>
      </c>
      <c r="B905" s="16" t="s">
        <v>877</v>
      </c>
      <c r="C905" s="16">
        <v>1</v>
      </c>
      <c r="D905" s="16" t="s">
        <v>888</v>
      </c>
      <c r="E905" s="16">
        <v>3</v>
      </c>
      <c r="F905" s="14">
        <f t="shared" si="46"/>
        <v>1</v>
      </c>
      <c r="J905" s="34"/>
      <c r="Z905" s="34"/>
      <c r="AB905" s="14" t="s">
        <v>1252</v>
      </c>
      <c r="AJ905" s="34"/>
    </row>
    <row r="906" spans="1:36" x14ac:dyDescent="0.2">
      <c r="A906" s="16" t="s">
        <v>538</v>
      </c>
      <c r="B906" s="16" t="s">
        <v>877</v>
      </c>
      <c r="C906" s="16">
        <v>2</v>
      </c>
      <c r="D906" s="16" t="s">
        <v>888</v>
      </c>
      <c r="E906" s="16">
        <v>4</v>
      </c>
      <c r="F906" s="14">
        <f t="shared" si="46"/>
        <v>0</v>
      </c>
      <c r="J906" s="34"/>
      <c r="Z906" s="34"/>
      <c r="AJ906" s="34"/>
    </row>
    <row r="907" spans="1:36" x14ac:dyDescent="0.2">
      <c r="A907" s="16" t="s">
        <v>538</v>
      </c>
      <c r="B907" s="16" t="s">
        <v>877</v>
      </c>
      <c r="C907" s="16">
        <v>2</v>
      </c>
      <c r="D907" s="16" t="s">
        <v>888</v>
      </c>
      <c r="E907" s="16">
        <v>5</v>
      </c>
      <c r="F907" s="14">
        <f t="shared" si="46"/>
        <v>0</v>
      </c>
      <c r="J907" s="34"/>
      <c r="Z907" s="34"/>
      <c r="AJ907" s="34"/>
    </row>
    <row r="908" spans="1:36" x14ac:dyDescent="0.2">
      <c r="A908" s="16"/>
      <c r="B908" s="16"/>
      <c r="C908" s="16"/>
      <c r="D908" s="16"/>
      <c r="E908" s="16"/>
      <c r="F908" s="14">
        <f t="shared" si="46"/>
        <v>0</v>
      </c>
      <c r="J908" s="34"/>
      <c r="Z908" s="34"/>
      <c r="AJ908" s="34"/>
    </row>
    <row r="909" spans="1:36" x14ac:dyDescent="0.2">
      <c r="A909" s="16" t="s">
        <v>538</v>
      </c>
      <c r="B909" s="16" t="s">
        <v>478</v>
      </c>
      <c r="C909" s="16">
        <v>0</v>
      </c>
      <c r="D909" s="16">
        <v>2</v>
      </c>
      <c r="E909" s="16"/>
      <c r="F909" s="14">
        <f t="shared" si="46"/>
        <v>0</v>
      </c>
      <c r="J909" s="34"/>
      <c r="Z909" s="34"/>
      <c r="AJ909" s="34"/>
    </row>
    <row r="910" spans="1:36" x14ac:dyDescent="0.2">
      <c r="A910" s="16" t="s">
        <v>538</v>
      </c>
      <c r="B910" s="16" t="s">
        <v>478</v>
      </c>
      <c r="C910" s="16">
        <v>2</v>
      </c>
      <c r="D910" s="16" t="s">
        <v>888</v>
      </c>
      <c r="E910" s="16">
        <v>1</v>
      </c>
      <c r="F910" s="14">
        <f t="shared" si="46"/>
        <v>1</v>
      </c>
      <c r="J910" s="34"/>
      <c r="W910" s="14" t="s">
        <v>1252</v>
      </c>
      <c r="Z910" s="34"/>
      <c r="AJ910" s="34"/>
    </row>
    <row r="911" spans="1:36" x14ac:dyDescent="0.2">
      <c r="A911" s="16"/>
      <c r="B911" s="16"/>
      <c r="C911" s="16"/>
      <c r="D911" s="16"/>
      <c r="E911" s="16"/>
      <c r="F911" s="14">
        <f t="shared" si="46"/>
        <v>0</v>
      </c>
      <c r="J911" s="34"/>
      <c r="Z911" s="34"/>
      <c r="AJ911" s="34"/>
    </row>
    <row r="912" spans="1:36" x14ac:dyDescent="0.2">
      <c r="A912" s="16" t="s">
        <v>538</v>
      </c>
      <c r="B912" s="16" t="s">
        <v>384</v>
      </c>
      <c r="C912" s="16">
        <v>1</v>
      </c>
      <c r="D912" s="16">
        <v>4</v>
      </c>
      <c r="E912" s="16"/>
      <c r="F912" s="14">
        <f t="shared" si="46"/>
        <v>0</v>
      </c>
      <c r="J912" s="34"/>
      <c r="Z912" s="34"/>
      <c r="AJ912" s="34"/>
    </row>
    <row r="913" spans="1:36" x14ac:dyDescent="0.2">
      <c r="A913" s="16" t="s">
        <v>538</v>
      </c>
      <c r="B913" s="16" t="s">
        <v>384</v>
      </c>
      <c r="C913" s="16">
        <v>1</v>
      </c>
      <c r="D913" s="16" t="s">
        <v>888</v>
      </c>
      <c r="E913" s="16">
        <v>1</v>
      </c>
      <c r="F913" s="14">
        <f t="shared" si="46"/>
        <v>1</v>
      </c>
      <c r="J913" s="34"/>
      <c r="Z913" s="34"/>
      <c r="AB913" s="14" t="s">
        <v>1252</v>
      </c>
      <c r="AJ913" s="34"/>
    </row>
    <row r="914" spans="1:36" x14ac:dyDescent="0.2">
      <c r="A914" s="16" t="s">
        <v>538</v>
      </c>
      <c r="B914" s="16" t="s">
        <v>384</v>
      </c>
      <c r="C914" s="16">
        <v>2</v>
      </c>
      <c r="D914" s="16" t="s">
        <v>888</v>
      </c>
      <c r="E914" s="16">
        <v>2</v>
      </c>
      <c r="F914" s="14">
        <f t="shared" si="46"/>
        <v>2</v>
      </c>
      <c r="J914" s="34"/>
      <c r="W914" s="14" t="s">
        <v>1252</v>
      </c>
      <c r="Z914" s="34"/>
      <c r="AB914" s="14" t="s">
        <v>1252</v>
      </c>
      <c r="AJ914" s="34"/>
    </row>
    <row r="915" spans="1:36" x14ac:dyDescent="0.2">
      <c r="A915" s="16" t="s">
        <v>538</v>
      </c>
      <c r="B915" s="16" t="s">
        <v>384</v>
      </c>
      <c r="C915" s="16">
        <v>2</v>
      </c>
      <c r="D915" s="16" t="s">
        <v>887</v>
      </c>
      <c r="E915" s="16">
        <v>3</v>
      </c>
      <c r="F915" s="14">
        <f t="shared" si="46"/>
        <v>1</v>
      </c>
      <c r="J915" s="34"/>
      <c r="Z915" s="34"/>
      <c r="AB915" s="14" t="s">
        <v>1252</v>
      </c>
      <c r="AJ915" s="34"/>
    </row>
    <row r="916" spans="1:36" x14ac:dyDescent="0.2">
      <c r="A916" s="16"/>
      <c r="B916" s="16"/>
      <c r="C916" s="16"/>
      <c r="D916" s="16"/>
      <c r="E916" s="16"/>
      <c r="F916" s="14">
        <f t="shared" si="46"/>
        <v>0</v>
      </c>
      <c r="J916" s="34"/>
      <c r="Z916" s="34"/>
      <c r="AJ916" s="34"/>
    </row>
    <row r="917" spans="1:36" x14ac:dyDescent="0.2">
      <c r="A917" s="16" t="s">
        <v>538</v>
      </c>
      <c r="B917" s="16" t="s">
        <v>595</v>
      </c>
      <c r="C917" s="16">
        <v>0</v>
      </c>
      <c r="D917" s="16">
        <v>1</v>
      </c>
      <c r="E917" s="16"/>
      <c r="F917" s="14">
        <f t="shared" si="46"/>
        <v>0</v>
      </c>
      <c r="J917" s="34"/>
      <c r="Z917" s="34"/>
      <c r="AJ917" s="34"/>
    </row>
    <row r="918" spans="1:36" x14ac:dyDescent="0.2">
      <c r="A918" s="16" t="s">
        <v>538</v>
      </c>
      <c r="B918" s="16" t="s">
        <v>595</v>
      </c>
      <c r="C918" s="16">
        <v>2</v>
      </c>
      <c r="D918" s="16" t="s">
        <v>888</v>
      </c>
      <c r="E918" s="16">
        <v>1</v>
      </c>
      <c r="F918" s="14">
        <f t="shared" si="46"/>
        <v>1</v>
      </c>
      <c r="J918" s="34"/>
      <c r="Z918" s="34"/>
      <c r="AB918" s="14" t="s">
        <v>1252</v>
      </c>
      <c r="AJ918" s="34"/>
    </row>
    <row r="919" spans="1:36" x14ac:dyDescent="0.2">
      <c r="A919" s="16"/>
      <c r="B919" s="16"/>
      <c r="C919" s="16"/>
      <c r="D919" s="16"/>
      <c r="E919" s="16"/>
      <c r="F919" s="14">
        <f t="shared" si="46"/>
        <v>0</v>
      </c>
      <c r="J919" s="34"/>
      <c r="Z919" s="34"/>
      <c r="AJ919" s="34"/>
    </row>
    <row r="920" spans="1:36" x14ac:dyDescent="0.2">
      <c r="A920" s="16" t="s">
        <v>538</v>
      </c>
      <c r="B920" s="16" t="s">
        <v>115</v>
      </c>
      <c r="C920" s="16">
        <v>0</v>
      </c>
      <c r="D920" s="16">
        <v>3</v>
      </c>
      <c r="E920" s="16"/>
      <c r="F920" s="14">
        <f t="shared" si="46"/>
        <v>0</v>
      </c>
      <c r="J920" s="34"/>
      <c r="Z920" s="34"/>
      <c r="AJ920" s="34"/>
    </row>
    <row r="921" spans="1:36" x14ac:dyDescent="0.2">
      <c r="A921" s="16" t="s">
        <v>538</v>
      </c>
      <c r="B921" s="16" t="s">
        <v>115</v>
      </c>
      <c r="C921" s="16">
        <v>2</v>
      </c>
      <c r="D921" s="16" t="s">
        <v>887</v>
      </c>
      <c r="E921" s="16">
        <v>1</v>
      </c>
      <c r="F921" s="14">
        <f t="shared" si="46"/>
        <v>1</v>
      </c>
      <c r="J921" s="34"/>
      <c r="Z921" s="34"/>
      <c r="AB921" s="14" t="s">
        <v>1252</v>
      </c>
      <c r="AJ921" s="34"/>
    </row>
    <row r="922" spans="1:36" x14ac:dyDescent="0.2">
      <c r="A922" s="16" t="s">
        <v>538</v>
      </c>
      <c r="B922" s="16" t="s">
        <v>115</v>
      </c>
      <c r="C922" s="16">
        <v>2</v>
      </c>
      <c r="D922" s="16" t="s">
        <v>887</v>
      </c>
      <c r="E922" s="16">
        <v>2</v>
      </c>
      <c r="F922" s="14">
        <f t="shared" si="46"/>
        <v>1</v>
      </c>
      <c r="J922" s="34"/>
      <c r="Z922" s="34"/>
      <c r="AB922" s="14" t="s">
        <v>1252</v>
      </c>
      <c r="AJ922" s="34"/>
    </row>
    <row r="923" spans="1:36" x14ac:dyDescent="0.2">
      <c r="A923" s="16" t="s">
        <v>538</v>
      </c>
      <c r="B923" s="16" t="s">
        <v>115</v>
      </c>
      <c r="C923" s="16">
        <v>2</v>
      </c>
      <c r="D923" s="16" t="s">
        <v>887</v>
      </c>
      <c r="E923" s="16">
        <v>3</v>
      </c>
      <c r="F923" s="14">
        <f t="shared" si="46"/>
        <v>3</v>
      </c>
      <c r="J923" s="34"/>
      <c r="P923" s="14" t="s">
        <v>1252</v>
      </c>
      <c r="W923" s="14" t="s">
        <v>1252</v>
      </c>
      <c r="Z923" s="34"/>
      <c r="AB923" s="14" t="s">
        <v>1252</v>
      </c>
      <c r="AJ923" s="34"/>
    </row>
    <row r="924" spans="1:36" x14ac:dyDescent="0.2">
      <c r="A924" s="16" t="s">
        <v>538</v>
      </c>
      <c r="B924" s="16" t="s">
        <v>115</v>
      </c>
      <c r="C924" s="16">
        <v>2</v>
      </c>
      <c r="D924" s="16" t="s">
        <v>888</v>
      </c>
      <c r="E924" s="16">
        <v>4</v>
      </c>
      <c r="F924" s="14">
        <f t="shared" si="46"/>
        <v>1</v>
      </c>
      <c r="J924" s="34"/>
      <c r="W924" s="14" t="s">
        <v>1252</v>
      </c>
      <c r="Z924" s="34"/>
      <c r="AJ924" s="34"/>
    </row>
    <row r="925" spans="1:36" x14ac:dyDescent="0.2">
      <c r="A925" s="16"/>
      <c r="B925" s="16"/>
      <c r="C925" s="16"/>
      <c r="D925" s="16"/>
      <c r="E925" s="16"/>
      <c r="F925" s="14">
        <f t="shared" si="46"/>
        <v>0</v>
      </c>
      <c r="J925" s="34"/>
      <c r="Z925" s="34"/>
      <c r="AJ925" s="34"/>
    </row>
    <row r="926" spans="1:36" x14ac:dyDescent="0.2">
      <c r="A926" s="16" t="s">
        <v>538</v>
      </c>
      <c r="B926" s="16" t="s">
        <v>44</v>
      </c>
      <c r="C926" s="16">
        <v>0</v>
      </c>
      <c r="D926" s="16">
        <v>0</v>
      </c>
      <c r="E926" s="16"/>
      <c r="F926" s="14">
        <f t="shared" si="46"/>
        <v>0</v>
      </c>
      <c r="J926" s="34"/>
      <c r="Z926" s="34"/>
      <c r="AJ926" s="34"/>
    </row>
    <row r="927" spans="1:36" x14ac:dyDescent="0.2">
      <c r="A927" s="16" t="s">
        <v>538</v>
      </c>
      <c r="B927" s="16" t="s">
        <v>44</v>
      </c>
      <c r="C927" s="16">
        <v>3</v>
      </c>
      <c r="D927" s="16" t="s">
        <v>888</v>
      </c>
      <c r="E927" s="16">
        <v>1</v>
      </c>
      <c r="F927" s="14">
        <f t="shared" si="46"/>
        <v>2</v>
      </c>
      <c r="J927" s="34"/>
      <c r="Z927" s="34"/>
      <c r="AB927" s="14" t="s">
        <v>1252</v>
      </c>
      <c r="AI927" s="14" t="s">
        <v>1252</v>
      </c>
      <c r="AJ927" s="34"/>
    </row>
    <row r="928" spans="1:36" x14ac:dyDescent="0.2">
      <c r="A928" s="16" t="s">
        <v>538</v>
      </c>
      <c r="B928" s="16" t="s">
        <v>44</v>
      </c>
      <c r="C928" s="16">
        <v>3</v>
      </c>
      <c r="D928" s="16" t="s">
        <v>888</v>
      </c>
      <c r="E928" s="16">
        <v>2</v>
      </c>
      <c r="F928" s="14">
        <f t="shared" si="46"/>
        <v>1</v>
      </c>
      <c r="J928" s="34"/>
      <c r="Z928" s="34"/>
      <c r="AB928" s="14" t="s">
        <v>1252</v>
      </c>
      <c r="AJ928" s="34"/>
    </row>
    <row r="929" spans="1:36" x14ac:dyDescent="0.2">
      <c r="A929" s="16" t="s">
        <v>538</v>
      </c>
      <c r="B929" s="16" t="s">
        <v>44</v>
      </c>
      <c r="C929" s="16">
        <v>3</v>
      </c>
      <c r="D929" s="16" t="s">
        <v>887</v>
      </c>
      <c r="E929" s="16">
        <v>3</v>
      </c>
      <c r="F929" s="14">
        <f t="shared" si="46"/>
        <v>2</v>
      </c>
      <c r="J929" s="34"/>
      <c r="Z929" s="34"/>
      <c r="AB929" s="14" t="s">
        <v>1252</v>
      </c>
      <c r="AI929" s="14" t="s">
        <v>1252</v>
      </c>
      <c r="AJ929" s="34"/>
    </row>
    <row r="930" spans="1:36" x14ac:dyDescent="0.2">
      <c r="A930" s="16"/>
      <c r="B930" s="16"/>
      <c r="C930" s="16"/>
      <c r="D930" s="16"/>
      <c r="E930" s="16"/>
      <c r="F930" s="14">
        <f t="shared" si="46"/>
        <v>0</v>
      </c>
      <c r="J930" s="34"/>
      <c r="Z930" s="34"/>
      <c r="AJ930" s="34"/>
    </row>
    <row r="931" spans="1:36" x14ac:dyDescent="0.2">
      <c r="A931" s="16" t="s">
        <v>538</v>
      </c>
      <c r="B931" s="16" t="s">
        <v>154</v>
      </c>
      <c r="C931" s="16">
        <v>0</v>
      </c>
      <c r="D931" s="16">
        <v>0</v>
      </c>
      <c r="E931" s="16"/>
      <c r="F931" s="14">
        <f t="shared" si="46"/>
        <v>0</v>
      </c>
      <c r="J931" s="34"/>
      <c r="Z931" s="34"/>
      <c r="AJ931" s="34"/>
    </row>
    <row r="932" spans="1:36" x14ac:dyDescent="0.2">
      <c r="A932" s="16" t="s">
        <v>538</v>
      </c>
      <c r="B932" s="16" t="s">
        <v>154</v>
      </c>
      <c r="C932" s="16">
        <v>3</v>
      </c>
      <c r="D932" s="16" t="s">
        <v>888</v>
      </c>
      <c r="E932" s="16">
        <v>1</v>
      </c>
      <c r="F932" s="14">
        <f t="shared" si="46"/>
        <v>0</v>
      </c>
      <c r="J932" s="34"/>
      <c r="Z932" s="34"/>
      <c r="AJ932" s="34"/>
    </row>
    <row r="933" spans="1:36" x14ac:dyDescent="0.2">
      <c r="A933" s="16"/>
      <c r="B933" s="16"/>
      <c r="C933" s="16"/>
      <c r="D933" s="16"/>
      <c r="E933" s="16"/>
      <c r="J933" s="34"/>
      <c r="Z933" s="34"/>
      <c r="AJ933" s="34"/>
    </row>
    <row r="934" spans="1:36" x14ac:dyDescent="0.2">
      <c r="A934" s="16" t="s">
        <v>538</v>
      </c>
      <c r="B934" s="16" t="s">
        <v>580</v>
      </c>
      <c r="C934" s="16">
        <v>0</v>
      </c>
      <c r="D934" s="16">
        <v>0</v>
      </c>
      <c r="E934" s="16"/>
      <c r="J934" s="34"/>
      <c r="Z934" s="34"/>
      <c r="AJ934" s="34"/>
    </row>
    <row r="935" spans="1:36" x14ac:dyDescent="0.2">
      <c r="A935" s="16" t="s">
        <v>538</v>
      </c>
      <c r="B935" s="16" t="s">
        <v>580</v>
      </c>
      <c r="C935" s="16">
        <v>3</v>
      </c>
      <c r="D935" s="16" t="s">
        <v>887</v>
      </c>
      <c r="E935" s="16">
        <v>1</v>
      </c>
      <c r="F935" s="14">
        <f t="shared" ref="F935:F955" si="47" xml:space="preserve"> COUNTA(G935:AK935)</f>
        <v>0</v>
      </c>
      <c r="J935" s="34"/>
      <c r="Z935" s="34"/>
      <c r="AJ935" s="34"/>
    </row>
    <row r="936" spans="1:36" x14ac:dyDescent="0.2">
      <c r="A936" s="16" t="s">
        <v>538</v>
      </c>
      <c r="B936" s="16" t="s">
        <v>580</v>
      </c>
      <c r="C936" s="16">
        <v>3</v>
      </c>
      <c r="D936" s="16" t="s">
        <v>888</v>
      </c>
      <c r="E936" s="16">
        <v>2</v>
      </c>
      <c r="F936" s="14">
        <f t="shared" si="47"/>
        <v>0</v>
      </c>
      <c r="J936" s="34"/>
      <c r="Z936" s="34"/>
      <c r="AJ936" s="34"/>
    </row>
    <row r="937" spans="1:36" x14ac:dyDescent="0.2">
      <c r="A937" s="16" t="s">
        <v>538</v>
      </c>
      <c r="B937" s="16" t="s">
        <v>580</v>
      </c>
      <c r="C937" s="16">
        <v>3</v>
      </c>
      <c r="D937" s="16" t="s">
        <v>887</v>
      </c>
      <c r="E937" s="16">
        <v>3</v>
      </c>
      <c r="F937" s="14">
        <f t="shared" si="47"/>
        <v>0</v>
      </c>
      <c r="J937" s="34"/>
      <c r="Z937" s="34"/>
      <c r="AJ937" s="34"/>
    </row>
    <row r="938" spans="1:36" x14ac:dyDescent="0.2">
      <c r="A938" s="16"/>
      <c r="B938" s="16"/>
      <c r="C938" s="16"/>
      <c r="D938" s="16"/>
      <c r="E938" s="16"/>
      <c r="F938" s="14">
        <f t="shared" si="47"/>
        <v>0</v>
      </c>
      <c r="J938" s="34"/>
      <c r="Z938" s="34"/>
      <c r="AJ938" s="34"/>
    </row>
    <row r="939" spans="1:36" x14ac:dyDescent="0.2">
      <c r="A939" s="16" t="s">
        <v>538</v>
      </c>
      <c r="B939" s="16" t="s">
        <v>505</v>
      </c>
      <c r="C939" s="16">
        <v>0</v>
      </c>
      <c r="D939" s="16">
        <v>0</v>
      </c>
      <c r="E939" s="16"/>
      <c r="F939" s="14">
        <f t="shared" si="47"/>
        <v>0</v>
      </c>
      <c r="J939" s="34"/>
      <c r="Z939" s="34"/>
      <c r="AJ939" s="34"/>
    </row>
    <row r="940" spans="1:36" x14ac:dyDescent="0.2">
      <c r="A940" s="16" t="s">
        <v>538</v>
      </c>
      <c r="B940" s="16" t="s">
        <v>505</v>
      </c>
      <c r="C940" s="16">
        <v>3</v>
      </c>
      <c r="D940" s="16" t="s">
        <v>887</v>
      </c>
      <c r="E940" s="16">
        <v>1</v>
      </c>
      <c r="F940" s="14">
        <f t="shared" si="47"/>
        <v>0</v>
      </c>
      <c r="J940" s="34"/>
      <c r="Z940" s="34"/>
      <c r="AJ940" s="34"/>
    </row>
    <row r="941" spans="1:36" x14ac:dyDescent="0.2">
      <c r="A941" s="16" t="s">
        <v>538</v>
      </c>
      <c r="B941" s="16" t="s">
        <v>505</v>
      </c>
      <c r="C941" s="16">
        <v>3</v>
      </c>
      <c r="D941" s="16" t="s">
        <v>887</v>
      </c>
      <c r="E941" s="16">
        <v>2</v>
      </c>
      <c r="F941" s="14">
        <f t="shared" si="47"/>
        <v>0</v>
      </c>
      <c r="J941" s="34"/>
      <c r="Z941" s="34"/>
      <c r="AJ941" s="34"/>
    </row>
    <row r="942" spans="1:36" x14ac:dyDescent="0.2">
      <c r="A942" s="16" t="s">
        <v>538</v>
      </c>
      <c r="B942" s="16" t="s">
        <v>505</v>
      </c>
      <c r="C942" s="16">
        <v>3</v>
      </c>
      <c r="D942" s="16" t="s">
        <v>887</v>
      </c>
      <c r="E942" s="16">
        <v>3</v>
      </c>
      <c r="F942" s="14">
        <f t="shared" si="47"/>
        <v>0</v>
      </c>
      <c r="J942" s="34"/>
      <c r="Z942" s="34"/>
      <c r="AJ942" s="34"/>
    </row>
    <row r="943" spans="1:36" x14ac:dyDescent="0.2">
      <c r="A943" s="16" t="s">
        <v>538</v>
      </c>
      <c r="B943" s="16" t="s">
        <v>505</v>
      </c>
      <c r="C943" s="16">
        <v>3</v>
      </c>
      <c r="D943" s="16" t="s">
        <v>887</v>
      </c>
      <c r="E943" s="16">
        <v>4</v>
      </c>
      <c r="F943" s="14">
        <f t="shared" si="47"/>
        <v>0</v>
      </c>
      <c r="J943" s="34"/>
      <c r="Z943" s="34"/>
      <c r="AJ943" s="34"/>
    </row>
    <row r="944" spans="1:36" x14ac:dyDescent="0.2">
      <c r="A944" s="16"/>
      <c r="B944" s="16"/>
      <c r="C944" s="16"/>
      <c r="D944" s="16"/>
      <c r="E944" s="16"/>
      <c r="F944" s="14">
        <f t="shared" si="47"/>
        <v>0</v>
      </c>
      <c r="J944" s="34"/>
      <c r="Z944" s="34"/>
      <c r="AJ944" s="34"/>
    </row>
    <row r="945" spans="1:36" x14ac:dyDescent="0.2">
      <c r="A945" s="16" t="s">
        <v>538</v>
      </c>
      <c r="B945" s="16" t="s">
        <v>40</v>
      </c>
      <c r="C945" s="16">
        <v>0</v>
      </c>
      <c r="D945" s="16">
        <v>0</v>
      </c>
      <c r="E945" s="16"/>
      <c r="F945" s="14">
        <f t="shared" si="47"/>
        <v>0</v>
      </c>
      <c r="J945" s="34"/>
      <c r="Z945" s="34"/>
      <c r="AJ945" s="34"/>
    </row>
    <row r="946" spans="1:36" x14ac:dyDescent="0.2">
      <c r="A946" s="16" t="s">
        <v>538</v>
      </c>
      <c r="B946" s="16" t="s">
        <v>40</v>
      </c>
      <c r="C946" s="16">
        <v>3</v>
      </c>
      <c r="D946" s="16" t="s">
        <v>888</v>
      </c>
      <c r="E946" s="16">
        <v>1</v>
      </c>
      <c r="F946" s="14">
        <f t="shared" si="47"/>
        <v>0</v>
      </c>
      <c r="J946" s="34"/>
      <c r="Z946" s="34"/>
      <c r="AJ946" s="34"/>
    </row>
    <row r="947" spans="1:36" x14ac:dyDescent="0.2">
      <c r="A947" s="16" t="s">
        <v>538</v>
      </c>
      <c r="B947" s="16" t="s">
        <v>40</v>
      </c>
      <c r="C947" s="16">
        <v>3</v>
      </c>
      <c r="D947" s="16" t="s">
        <v>888</v>
      </c>
      <c r="E947" s="16">
        <v>2</v>
      </c>
      <c r="F947" s="14">
        <f t="shared" si="47"/>
        <v>0</v>
      </c>
      <c r="J947" s="34"/>
      <c r="Z947" s="34"/>
      <c r="AJ947" s="34"/>
    </row>
    <row r="948" spans="1:36" x14ac:dyDescent="0.2">
      <c r="A948" s="16" t="s">
        <v>538</v>
      </c>
      <c r="B948" s="16" t="s">
        <v>40</v>
      </c>
      <c r="C948" s="16">
        <v>3</v>
      </c>
      <c r="D948" s="16" t="s">
        <v>887</v>
      </c>
      <c r="E948" s="16">
        <v>3</v>
      </c>
      <c r="F948" s="14">
        <f t="shared" si="47"/>
        <v>0</v>
      </c>
      <c r="J948" s="34"/>
      <c r="Z948" s="34"/>
      <c r="AJ948" s="34"/>
    </row>
    <row r="949" spans="1:36" x14ac:dyDescent="0.2">
      <c r="A949" s="16" t="s">
        <v>538</v>
      </c>
      <c r="B949" s="16" t="s">
        <v>40</v>
      </c>
      <c r="C949" s="16">
        <v>3</v>
      </c>
      <c r="D949" s="16" t="s">
        <v>887</v>
      </c>
      <c r="E949" s="16">
        <v>4</v>
      </c>
      <c r="F949" s="14">
        <f t="shared" si="47"/>
        <v>0</v>
      </c>
      <c r="J949" s="34"/>
      <c r="Z949" s="34"/>
      <c r="AJ949" s="34"/>
    </row>
    <row r="950" spans="1:36" x14ac:dyDescent="0.2">
      <c r="A950" s="16" t="s">
        <v>538</v>
      </c>
      <c r="B950" s="16" t="s">
        <v>40</v>
      </c>
      <c r="C950" s="16">
        <v>3</v>
      </c>
      <c r="D950" s="16" t="s">
        <v>888</v>
      </c>
      <c r="E950" s="16">
        <v>5</v>
      </c>
      <c r="F950" s="14">
        <f t="shared" si="47"/>
        <v>0</v>
      </c>
      <c r="J950" s="34"/>
      <c r="Z950" s="34"/>
      <c r="AJ950" s="34"/>
    </row>
    <row r="951" spans="1:36" x14ac:dyDescent="0.2">
      <c r="A951" s="16"/>
      <c r="B951" s="16"/>
      <c r="C951" s="16"/>
      <c r="D951" s="16"/>
      <c r="E951" s="16"/>
      <c r="F951" s="14">
        <f t="shared" si="47"/>
        <v>0</v>
      </c>
      <c r="J951" s="34"/>
      <c r="Z951" s="34"/>
      <c r="AJ951" s="34"/>
    </row>
    <row r="952" spans="1:36" x14ac:dyDescent="0.2">
      <c r="A952" s="16" t="s">
        <v>538</v>
      </c>
      <c r="B952" s="16" t="s">
        <v>429</v>
      </c>
      <c r="C952" s="16">
        <v>0</v>
      </c>
      <c r="D952" s="16">
        <v>0</v>
      </c>
      <c r="E952" s="16"/>
      <c r="F952" s="14">
        <f t="shared" si="47"/>
        <v>0</v>
      </c>
      <c r="J952" s="34"/>
      <c r="Z952" s="34"/>
      <c r="AJ952" s="34"/>
    </row>
    <row r="953" spans="1:36" x14ac:dyDescent="0.2">
      <c r="A953" s="16" t="s">
        <v>538</v>
      </c>
      <c r="B953" s="16" t="s">
        <v>429</v>
      </c>
      <c r="C953" s="16">
        <v>3</v>
      </c>
      <c r="D953" s="16" t="s">
        <v>888</v>
      </c>
      <c r="E953" s="16">
        <v>1</v>
      </c>
      <c r="F953" s="14">
        <f t="shared" si="47"/>
        <v>0</v>
      </c>
      <c r="J953" s="34"/>
      <c r="Z953" s="34"/>
      <c r="AJ953" s="34"/>
    </row>
    <row r="954" spans="1:36" x14ac:dyDescent="0.2">
      <c r="A954" s="16" t="s">
        <v>538</v>
      </c>
      <c r="B954" s="16" t="s">
        <v>429</v>
      </c>
      <c r="C954" s="16">
        <v>3</v>
      </c>
      <c r="D954" s="16" t="s">
        <v>887</v>
      </c>
      <c r="E954" s="16">
        <v>2</v>
      </c>
      <c r="F954" s="14">
        <f t="shared" si="47"/>
        <v>0</v>
      </c>
      <c r="J954" s="34"/>
      <c r="Z954" s="34"/>
      <c r="AJ954" s="34"/>
    </row>
    <row r="955" spans="1:36" x14ac:dyDescent="0.2">
      <c r="A955" s="16" t="s">
        <v>538</v>
      </c>
      <c r="B955" s="16" t="s">
        <v>429</v>
      </c>
      <c r="C955" s="16">
        <v>3</v>
      </c>
      <c r="D955" s="16" t="s">
        <v>887</v>
      </c>
      <c r="E955" s="16">
        <v>3</v>
      </c>
      <c r="F955" s="14">
        <f t="shared" si="47"/>
        <v>0</v>
      </c>
      <c r="J955" s="34"/>
      <c r="Z955" s="34"/>
      <c r="AJ955" s="34"/>
    </row>
    <row r="956" spans="1:36" x14ac:dyDescent="0.2">
      <c r="A956" s="16"/>
      <c r="B956" s="16"/>
      <c r="C956" s="16"/>
      <c r="D956" s="16"/>
      <c r="E956" s="16"/>
      <c r="J956" s="34"/>
      <c r="Z956" s="34"/>
      <c r="AJ956" s="34"/>
    </row>
    <row r="957" spans="1:36" x14ac:dyDescent="0.2">
      <c r="A957" s="16" t="s">
        <v>538</v>
      </c>
      <c r="B957" s="16" t="s">
        <v>197</v>
      </c>
      <c r="C957" s="16">
        <v>0</v>
      </c>
      <c r="D957" s="16">
        <v>0</v>
      </c>
      <c r="E957" s="16"/>
      <c r="J957" s="34"/>
      <c r="Z957" s="34"/>
      <c r="AJ957" s="34"/>
    </row>
    <row r="958" spans="1:36" x14ac:dyDescent="0.2">
      <c r="A958" s="16" t="s">
        <v>538</v>
      </c>
      <c r="B958" s="16" t="s">
        <v>197</v>
      </c>
      <c r="C958" s="16">
        <v>3</v>
      </c>
      <c r="D958" s="16" t="s">
        <v>888</v>
      </c>
      <c r="E958" s="16">
        <v>1</v>
      </c>
      <c r="F958" s="14">
        <f t="shared" ref="F958:F973" si="48" xml:space="preserve"> COUNTA(G958:AK958)</f>
        <v>0</v>
      </c>
      <c r="J958" s="34"/>
      <c r="Z958" s="34"/>
      <c r="AJ958" s="34"/>
    </row>
    <row r="959" spans="1:36" x14ac:dyDescent="0.2">
      <c r="A959" s="16" t="s">
        <v>538</v>
      </c>
      <c r="B959" s="16" t="s">
        <v>197</v>
      </c>
      <c r="C959" s="16">
        <v>3</v>
      </c>
      <c r="D959" s="16" t="s">
        <v>887</v>
      </c>
      <c r="E959" s="16">
        <v>2</v>
      </c>
      <c r="F959" s="14">
        <f t="shared" si="48"/>
        <v>0</v>
      </c>
      <c r="J959" s="34"/>
      <c r="Z959" s="34"/>
      <c r="AJ959" s="34"/>
    </row>
    <row r="960" spans="1:36" x14ac:dyDescent="0.2">
      <c r="A960" s="16"/>
      <c r="B960" s="16"/>
      <c r="C960" s="16"/>
      <c r="D960" s="16"/>
      <c r="E960" s="16"/>
      <c r="F960" s="14">
        <f t="shared" si="48"/>
        <v>0</v>
      </c>
      <c r="J960" s="34"/>
      <c r="Z960" s="34"/>
      <c r="AJ960" s="34"/>
    </row>
    <row r="961" spans="1:36" x14ac:dyDescent="0.2">
      <c r="A961" s="16" t="s">
        <v>538</v>
      </c>
      <c r="B961" s="16" t="s">
        <v>249</v>
      </c>
      <c r="C961" s="16">
        <v>0</v>
      </c>
      <c r="D961" s="16">
        <v>0</v>
      </c>
      <c r="E961" s="16"/>
      <c r="F961" s="14">
        <f t="shared" si="48"/>
        <v>0</v>
      </c>
      <c r="J961" s="34"/>
      <c r="Z961" s="34"/>
      <c r="AJ961" s="34"/>
    </row>
    <row r="962" spans="1:36" x14ac:dyDescent="0.2">
      <c r="A962" s="16" t="s">
        <v>538</v>
      </c>
      <c r="B962" s="16" t="s">
        <v>249</v>
      </c>
      <c r="C962" s="16">
        <v>3</v>
      </c>
      <c r="D962" s="16" t="s">
        <v>888</v>
      </c>
      <c r="E962" s="16">
        <v>1</v>
      </c>
      <c r="F962" s="14">
        <f t="shared" si="48"/>
        <v>0</v>
      </c>
      <c r="J962" s="34"/>
      <c r="Z962" s="34"/>
      <c r="AJ962" s="34"/>
    </row>
    <row r="963" spans="1:36" x14ac:dyDescent="0.2">
      <c r="A963" s="16" t="s">
        <v>538</v>
      </c>
      <c r="B963" s="16" t="s">
        <v>249</v>
      </c>
      <c r="C963" s="16">
        <v>3</v>
      </c>
      <c r="D963" s="16" t="s">
        <v>887</v>
      </c>
      <c r="E963" s="16">
        <v>2</v>
      </c>
      <c r="F963" s="14">
        <f t="shared" si="48"/>
        <v>0</v>
      </c>
      <c r="J963" s="34"/>
      <c r="Z963" s="34"/>
      <c r="AJ963" s="34"/>
    </row>
    <row r="964" spans="1:36" x14ac:dyDescent="0.2">
      <c r="A964" s="16" t="s">
        <v>538</v>
      </c>
      <c r="B964" s="16" t="s">
        <v>249</v>
      </c>
      <c r="C964" s="16">
        <v>3</v>
      </c>
      <c r="D964" s="16" t="s">
        <v>887</v>
      </c>
      <c r="E964" s="16">
        <v>3</v>
      </c>
      <c r="F964" s="14">
        <f t="shared" si="48"/>
        <v>0</v>
      </c>
      <c r="J964" s="34"/>
      <c r="Z964" s="34"/>
      <c r="AJ964" s="34"/>
    </row>
    <row r="965" spans="1:36" x14ac:dyDescent="0.2">
      <c r="A965" s="16"/>
      <c r="B965" s="16"/>
      <c r="C965" s="16"/>
      <c r="D965" s="16"/>
      <c r="E965" s="16"/>
      <c r="F965" s="14">
        <f t="shared" si="48"/>
        <v>0</v>
      </c>
      <c r="J965" s="34"/>
      <c r="Z965" s="34"/>
      <c r="AJ965" s="34"/>
    </row>
    <row r="966" spans="1:36" x14ac:dyDescent="0.2">
      <c r="A966" s="16" t="s">
        <v>538</v>
      </c>
      <c r="B966" s="16" t="s">
        <v>644</v>
      </c>
      <c r="C966" s="16">
        <v>0</v>
      </c>
      <c r="D966" s="16">
        <v>0</v>
      </c>
      <c r="E966" s="16"/>
      <c r="F966" s="14">
        <f t="shared" si="48"/>
        <v>0</v>
      </c>
      <c r="J966" s="34"/>
      <c r="Z966" s="34"/>
      <c r="AJ966" s="34"/>
    </row>
    <row r="967" spans="1:36" x14ac:dyDescent="0.2">
      <c r="A967" s="16" t="s">
        <v>538</v>
      </c>
      <c r="B967" s="16" t="s">
        <v>644</v>
      </c>
      <c r="C967" s="16">
        <v>3</v>
      </c>
      <c r="D967" s="16" t="s">
        <v>888</v>
      </c>
      <c r="E967" s="16">
        <v>1</v>
      </c>
      <c r="F967" s="14">
        <f t="shared" si="48"/>
        <v>0</v>
      </c>
      <c r="J967" s="34"/>
      <c r="Z967" s="34"/>
      <c r="AJ967" s="34"/>
    </row>
    <row r="968" spans="1:36" x14ac:dyDescent="0.2">
      <c r="A968" s="16" t="s">
        <v>538</v>
      </c>
      <c r="B968" s="16" t="s">
        <v>644</v>
      </c>
      <c r="C968" s="16">
        <v>3</v>
      </c>
      <c r="D968" s="16" t="s">
        <v>888</v>
      </c>
      <c r="E968" s="16">
        <v>2</v>
      </c>
      <c r="F968" s="14">
        <f t="shared" si="48"/>
        <v>0</v>
      </c>
      <c r="J968" s="34"/>
      <c r="Z968" s="34"/>
      <c r="AJ968" s="34"/>
    </row>
    <row r="969" spans="1:36" x14ac:dyDescent="0.2">
      <c r="A969" s="16" t="s">
        <v>538</v>
      </c>
      <c r="B969" s="16" t="s">
        <v>644</v>
      </c>
      <c r="C969" s="16">
        <v>3</v>
      </c>
      <c r="D969" s="16" t="s">
        <v>888</v>
      </c>
      <c r="E969" s="16">
        <v>3</v>
      </c>
      <c r="F969" s="14">
        <f t="shared" si="48"/>
        <v>0</v>
      </c>
      <c r="J969" s="34"/>
      <c r="Z969" s="34"/>
      <c r="AJ969" s="34"/>
    </row>
    <row r="970" spans="1:36" x14ac:dyDescent="0.2">
      <c r="A970" s="16"/>
      <c r="B970" s="16"/>
      <c r="C970" s="16"/>
      <c r="D970" s="16"/>
      <c r="E970" s="16"/>
      <c r="F970" s="14">
        <f t="shared" si="48"/>
        <v>0</v>
      </c>
      <c r="J970" s="34"/>
      <c r="Z970" s="34"/>
      <c r="AJ970" s="34"/>
    </row>
    <row r="971" spans="1:36" x14ac:dyDescent="0.2">
      <c r="A971" s="16" t="s">
        <v>538</v>
      </c>
      <c r="B971" s="16" t="s">
        <v>907</v>
      </c>
      <c r="C971" s="16">
        <v>0</v>
      </c>
      <c r="D971" s="16">
        <v>0</v>
      </c>
      <c r="E971" s="16"/>
      <c r="F971" s="14">
        <f t="shared" si="48"/>
        <v>0</v>
      </c>
      <c r="J971" s="34"/>
      <c r="Z971" s="34"/>
      <c r="AJ971" s="34"/>
    </row>
    <row r="972" spans="1:36" x14ac:dyDescent="0.2">
      <c r="A972" s="16" t="s">
        <v>538</v>
      </c>
      <c r="B972" s="16" t="s">
        <v>85</v>
      </c>
      <c r="C972" s="16">
        <v>3</v>
      </c>
      <c r="D972" s="16" t="s">
        <v>887</v>
      </c>
      <c r="E972" s="16">
        <v>1</v>
      </c>
      <c r="F972" s="14">
        <f t="shared" si="48"/>
        <v>0</v>
      </c>
      <c r="J972" s="34"/>
      <c r="Z972" s="34"/>
      <c r="AJ972" s="34"/>
    </row>
    <row r="973" spans="1:36" x14ac:dyDescent="0.2">
      <c r="A973" s="16" t="s">
        <v>538</v>
      </c>
      <c r="B973" s="16" t="s">
        <v>85</v>
      </c>
      <c r="C973" s="16">
        <v>3</v>
      </c>
      <c r="D973" s="16" t="s">
        <v>888</v>
      </c>
      <c r="E973" s="16">
        <v>2</v>
      </c>
      <c r="F973" s="14">
        <f t="shared" si="48"/>
        <v>0</v>
      </c>
      <c r="J973" s="34"/>
      <c r="Z973" s="34"/>
      <c r="AJ973" s="34"/>
    </row>
    <row r="974" spans="1:36" x14ac:dyDescent="0.2">
      <c r="A974" s="16"/>
      <c r="B974" s="16"/>
      <c r="C974" s="16"/>
      <c r="D974" s="16"/>
      <c r="E974" s="16"/>
      <c r="J974" s="34"/>
      <c r="Z974" s="34"/>
      <c r="AJ974" s="34"/>
    </row>
    <row r="975" spans="1:36" x14ac:dyDescent="0.2">
      <c r="A975" s="16" t="s">
        <v>538</v>
      </c>
      <c r="B975" s="16" t="s">
        <v>392</v>
      </c>
      <c r="C975" s="16">
        <v>0</v>
      </c>
      <c r="D975" s="16">
        <v>0</v>
      </c>
      <c r="E975" s="16"/>
      <c r="F975" s="14">
        <f t="shared" ref="F975:F1038" si="49" xml:space="preserve"> COUNTA(G975:AK975)</f>
        <v>0</v>
      </c>
      <c r="J975" s="34"/>
      <c r="Z975" s="34"/>
      <c r="AJ975" s="34"/>
    </row>
    <row r="976" spans="1:36" x14ac:dyDescent="0.2">
      <c r="A976" s="16" t="s">
        <v>538</v>
      </c>
      <c r="B976" s="16" t="s">
        <v>392</v>
      </c>
      <c r="C976" s="16">
        <v>3</v>
      </c>
      <c r="D976" s="16" t="s">
        <v>888</v>
      </c>
      <c r="E976" s="16">
        <v>1</v>
      </c>
      <c r="F976" s="14">
        <f t="shared" si="49"/>
        <v>0</v>
      </c>
      <c r="J976" s="34"/>
      <c r="Z976" s="34"/>
      <c r="AJ976" s="34"/>
    </row>
    <row r="977" spans="1:36" x14ac:dyDescent="0.2">
      <c r="A977" s="16" t="s">
        <v>538</v>
      </c>
      <c r="B977" s="16" t="s">
        <v>392</v>
      </c>
      <c r="C977" s="16">
        <v>3</v>
      </c>
      <c r="D977" s="16" t="s">
        <v>888</v>
      </c>
      <c r="E977" s="16">
        <v>2</v>
      </c>
      <c r="F977" s="14">
        <f t="shared" si="49"/>
        <v>0</v>
      </c>
      <c r="J977" s="34"/>
      <c r="Z977" s="34"/>
      <c r="AJ977" s="34"/>
    </row>
    <row r="978" spans="1:36" x14ac:dyDescent="0.2">
      <c r="A978" s="16"/>
      <c r="B978" s="16"/>
      <c r="C978" s="16"/>
      <c r="D978" s="16"/>
      <c r="E978" s="16"/>
      <c r="F978" s="14">
        <f t="shared" si="49"/>
        <v>0</v>
      </c>
      <c r="J978" s="34"/>
      <c r="Z978" s="34"/>
      <c r="AJ978" s="34"/>
    </row>
    <row r="979" spans="1:36" x14ac:dyDescent="0.2">
      <c r="A979" s="16" t="s">
        <v>373</v>
      </c>
      <c r="B979" s="16" t="s">
        <v>569</v>
      </c>
      <c r="C979" s="16">
        <v>11</v>
      </c>
      <c r="D979" s="16">
        <v>0</v>
      </c>
      <c r="E979" s="16"/>
      <c r="F979" s="14">
        <f t="shared" si="49"/>
        <v>0</v>
      </c>
      <c r="J979" s="34"/>
      <c r="Z979" s="34"/>
      <c r="AJ979" s="34"/>
    </row>
    <row r="980" spans="1:36" x14ac:dyDescent="0.2">
      <c r="A980" s="16" t="s">
        <v>373</v>
      </c>
      <c r="B980" s="16" t="s">
        <v>569</v>
      </c>
      <c r="C980" s="16">
        <v>1</v>
      </c>
      <c r="D980" s="16" t="s">
        <v>887</v>
      </c>
      <c r="E980" s="16">
        <v>1</v>
      </c>
      <c r="F980" s="14">
        <f t="shared" si="49"/>
        <v>6</v>
      </c>
      <c r="G980" s="14" t="s">
        <v>1252</v>
      </c>
      <c r="J980" s="34"/>
      <c r="K980" s="14" t="s">
        <v>1252</v>
      </c>
      <c r="Q980" s="14" t="s">
        <v>1252</v>
      </c>
      <c r="X980" s="14" t="s">
        <v>1252</v>
      </c>
      <c r="Z980" s="34"/>
      <c r="AC980" s="14" t="s">
        <v>1252</v>
      </c>
      <c r="AD980" s="14" t="s">
        <v>1252</v>
      </c>
      <c r="AJ980" s="34"/>
    </row>
    <row r="981" spans="1:36" x14ac:dyDescent="0.2">
      <c r="A981" s="16" t="s">
        <v>373</v>
      </c>
      <c r="B981" s="16" t="s">
        <v>569</v>
      </c>
      <c r="C981" s="16">
        <v>1</v>
      </c>
      <c r="D981" s="16" t="s">
        <v>887</v>
      </c>
      <c r="E981" s="16">
        <v>2</v>
      </c>
      <c r="F981" s="14">
        <f t="shared" si="49"/>
        <v>6</v>
      </c>
      <c r="G981" s="14" t="s">
        <v>1252</v>
      </c>
      <c r="J981" s="34"/>
      <c r="K981" s="14" t="s">
        <v>1252</v>
      </c>
      <c r="Q981" s="14" t="s">
        <v>1252</v>
      </c>
      <c r="X981" s="14" t="s">
        <v>1252</v>
      </c>
      <c r="Z981" s="34"/>
      <c r="AC981" s="14" t="s">
        <v>1252</v>
      </c>
      <c r="AD981" s="14" t="s">
        <v>1252</v>
      </c>
      <c r="AJ981" s="34"/>
    </row>
    <row r="982" spans="1:36" x14ac:dyDescent="0.2">
      <c r="A982" s="16" t="s">
        <v>373</v>
      </c>
      <c r="B982" s="16" t="s">
        <v>569</v>
      </c>
      <c r="C982" s="16">
        <v>1</v>
      </c>
      <c r="D982" s="16" t="s">
        <v>888</v>
      </c>
      <c r="E982" s="16">
        <v>3</v>
      </c>
      <c r="F982" s="14">
        <f t="shared" si="49"/>
        <v>2</v>
      </c>
      <c r="G982" s="14" t="s">
        <v>1252</v>
      </c>
      <c r="J982" s="34"/>
      <c r="K982" s="14" t="s">
        <v>1252</v>
      </c>
      <c r="Z982" s="34"/>
      <c r="AJ982" s="34"/>
    </row>
    <row r="983" spans="1:36" x14ac:dyDescent="0.2">
      <c r="A983" s="16" t="s">
        <v>373</v>
      </c>
      <c r="B983" s="16" t="s">
        <v>569</v>
      </c>
      <c r="C983" s="16">
        <v>1</v>
      </c>
      <c r="D983" s="16" t="s">
        <v>888</v>
      </c>
      <c r="E983" s="16">
        <v>4</v>
      </c>
      <c r="F983" s="14">
        <f t="shared" si="49"/>
        <v>3</v>
      </c>
      <c r="J983" s="34"/>
      <c r="K983" s="14" t="s">
        <v>1252</v>
      </c>
      <c r="P983" s="14" t="s">
        <v>1252</v>
      </c>
      <c r="W983" s="14" t="s">
        <v>1252</v>
      </c>
      <c r="Z983" s="34"/>
      <c r="AJ983" s="34"/>
    </row>
    <row r="984" spans="1:36" x14ac:dyDescent="0.2">
      <c r="A984" s="16" t="s">
        <v>373</v>
      </c>
      <c r="B984" s="16" t="s">
        <v>569</v>
      </c>
      <c r="C984" s="16">
        <v>1</v>
      </c>
      <c r="D984" s="16" t="s">
        <v>888</v>
      </c>
      <c r="E984" s="16">
        <v>5</v>
      </c>
      <c r="F984" s="14">
        <f t="shared" si="49"/>
        <v>1</v>
      </c>
      <c r="J984" s="34"/>
      <c r="K984" s="14" t="s">
        <v>1252</v>
      </c>
      <c r="Z984" s="34"/>
      <c r="AJ984" s="34"/>
    </row>
    <row r="985" spans="1:36" x14ac:dyDescent="0.2">
      <c r="A985" s="16" t="s">
        <v>373</v>
      </c>
      <c r="B985" s="16" t="s">
        <v>569</v>
      </c>
      <c r="C985" s="16">
        <v>1</v>
      </c>
      <c r="D985" s="16" t="s">
        <v>889</v>
      </c>
      <c r="E985" s="16">
        <v>6</v>
      </c>
      <c r="F985" s="14">
        <f t="shared" si="49"/>
        <v>2</v>
      </c>
      <c r="J985" s="34"/>
      <c r="K985" s="14" t="s">
        <v>1252</v>
      </c>
      <c r="Z985" s="34"/>
      <c r="AD985" s="14" t="s">
        <v>1252</v>
      </c>
      <c r="AJ985" s="34"/>
    </row>
    <row r="986" spans="1:36" x14ac:dyDescent="0.2">
      <c r="A986" s="16" t="s">
        <v>373</v>
      </c>
      <c r="B986" s="16" t="s">
        <v>569</v>
      </c>
      <c r="C986" s="16">
        <v>1</v>
      </c>
      <c r="D986" s="16" t="s">
        <v>888</v>
      </c>
      <c r="E986" s="16">
        <v>7</v>
      </c>
      <c r="F986" s="14">
        <f t="shared" si="49"/>
        <v>2</v>
      </c>
      <c r="J986" s="34"/>
      <c r="K986" s="14" t="s">
        <v>1252</v>
      </c>
      <c r="Z986" s="34"/>
      <c r="AD986" s="14" t="s">
        <v>1252</v>
      </c>
      <c r="AJ986" s="34"/>
    </row>
    <row r="987" spans="1:36" x14ac:dyDescent="0.2">
      <c r="A987" s="16" t="s">
        <v>373</v>
      </c>
      <c r="B987" s="16" t="s">
        <v>569</v>
      </c>
      <c r="C987" s="16">
        <v>1</v>
      </c>
      <c r="D987" s="16" t="s">
        <v>888</v>
      </c>
      <c r="E987" s="16">
        <v>8</v>
      </c>
      <c r="F987" s="14">
        <f t="shared" si="49"/>
        <v>2</v>
      </c>
      <c r="J987" s="34"/>
      <c r="K987" s="14" t="s">
        <v>1252</v>
      </c>
      <c r="Z987" s="34"/>
      <c r="AD987" s="14" t="s">
        <v>1252</v>
      </c>
      <c r="AJ987" s="34"/>
    </row>
    <row r="988" spans="1:36" x14ac:dyDescent="0.2">
      <c r="A988" s="16" t="s">
        <v>373</v>
      </c>
      <c r="B988" s="16" t="s">
        <v>569</v>
      </c>
      <c r="C988" s="16">
        <v>1</v>
      </c>
      <c r="D988" s="16" t="s">
        <v>888</v>
      </c>
      <c r="E988" s="16">
        <v>9</v>
      </c>
      <c r="F988" s="14">
        <f t="shared" si="49"/>
        <v>1</v>
      </c>
      <c r="J988" s="34"/>
      <c r="Q988" s="14" t="s">
        <v>1252</v>
      </c>
      <c r="Z988" s="34"/>
      <c r="AJ988" s="34"/>
    </row>
    <row r="989" spans="1:36" x14ac:dyDescent="0.2">
      <c r="A989" s="16" t="s">
        <v>373</v>
      </c>
      <c r="B989" s="16" t="s">
        <v>569</v>
      </c>
      <c r="C989" s="16">
        <v>1</v>
      </c>
      <c r="D989" s="16" t="s">
        <v>888</v>
      </c>
      <c r="E989" s="16">
        <v>10</v>
      </c>
      <c r="F989" s="14">
        <f t="shared" si="49"/>
        <v>1</v>
      </c>
      <c r="J989" s="34"/>
      <c r="Q989" s="14" t="s">
        <v>1252</v>
      </c>
      <c r="Z989" s="34"/>
      <c r="AJ989" s="34"/>
    </row>
    <row r="990" spans="1:36" x14ac:dyDescent="0.2">
      <c r="A990" s="16" t="s">
        <v>373</v>
      </c>
      <c r="B990" s="16" t="s">
        <v>569</v>
      </c>
      <c r="C990" s="16">
        <v>1</v>
      </c>
      <c r="D990" s="16" t="s">
        <v>889</v>
      </c>
      <c r="E990" s="16">
        <v>11</v>
      </c>
      <c r="F990" s="14">
        <f t="shared" si="49"/>
        <v>4</v>
      </c>
      <c r="J990" s="34"/>
      <c r="K990" s="14" t="s">
        <v>1252</v>
      </c>
      <c r="Q990" s="14" t="s">
        <v>1252</v>
      </c>
      <c r="Z990" s="34"/>
      <c r="AC990" s="14" t="s">
        <v>1252</v>
      </c>
      <c r="AD990" s="14" t="s">
        <v>1252</v>
      </c>
      <c r="AJ990" s="34"/>
    </row>
    <row r="991" spans="1:36" x14ac:dyDescent="0.2">
      <c r="A991" s="16"/>
      <c r="B991" s="16"/>
      <c r="C991" s="16"/>
      <c r="D991" s="16"/>
      <c r="E991" s="16"/>
      <c r="F991" s="14">
        <f t="shared" si="49"/>
        <v>0</v>
      </c>
      <c r="J991" s="34"/>
      <c r="Z991" s="34"/>
      <c r="AJ991" s="34"/>
    </row>
    <row r="992" spans="1:36" x14ac:dyDescent="0.2">
      <c r="A992" s="16" t="s">
        <v>373</v>
      </c>
      <c r="B992" s="16" t="s">
        <v>680</v>
      </c>
      <c r="C992" s="16">
        <v>10</v>
      </c>
      <c r="D992" s="16">
        <v>0</v>
      </c>
      <c r="E992" s="16"/>
      <c r="F992" s="14">
        <f t="shared" si="49"/>
        <v>0</v>
      </c>
      <c r="J992" s="34"/>
      <c r="Z992" s="34"/>
      <c r="AJ992" s="34"/>
    </row>
    <row r="993" spans="1:36" x14ac:dyDescent="0.2">
      <c r="A993" s="16" t="s">
        <v>373</v>
      </c>
      <c r="B993" s="16" t="s">
        <v>680</v>
      </c>
      <c r="C993" s="16">
        <v>1</v>
      </c>
      <c r="D993" s="16" t="s">
        <v>889</v>
      </c>
      <c r="E993" s="16">
        <v>1</v>
      </c>
      <c r="F993" s="14">
        <f t="shared" si="49"/>
        <v>1</v>
      </c>
      <c r="G993" s="14" t="s">
        <v>1252</v>
      </c>
      <c r="J993" s="34"/>
      <c r="Z993" s="34"/>
      <c r="AJ993" s="34"/>
    </row>
    <row r="994" spans="1:36" x14ac:dyDescent="0.2">
      <c r="A994" s="16" t="s">
        <v>373</v>
      </c>
      <c r="B994" s="16" t="s">
        <v>680</v>
      </c>
      <c r="C994" s="16">
        <v>1</v>
      </c>
      <c r="D994" s="16" t="s">
        <v>887</v>
      </c>
      <c r="E994" s="16">
        <v>2</v>
      </c>
      <c r="F994" s="14">
        <f t="shared" si="49"/>
        <v>1</v>
      </c>
      <c r="G994" s="14" t="s">
        <v>1252</v>
      </c>
      <c r="J994" s="34"/>
      <c r="Z994" s="34"/>
      <c r="AJ994" s="34"/>
    </row>
    <row r="995" spans="1:36" x14ac:dyDescent="0.2">
      <c r="A995" s="16" t="s">
        <v>373</v>
      </c>
      <c r="B995" s="16" t="s">
        <v>680</v>
      </c>
      <c r="C995" s="16">
        <v>1</v>
      </c>
      <c r="D995" s="16" t="s">
        <v>888</v>
      </c>
      <c r="E995" s="16">
        <v>3</v>
      </c>
      <c r="F995" s="14">
        <f t="shared" si="49"/>
        <v>1</v>
      </c>
      <c r="G995" s="14" t="s">
        <v>1252</v>
      </c>
      <c r="J995" s="34"/>
      <c r="Z995" s="34"/>
      <c r="AJ995" s="34"/>
    </row>
    <row r="996" spans="1:36" x14ac:dyDescent="0.2">
      <c r="A996" s="16" t="s">
        <v>373</v>
      </c>
      <c r="B996" s="16" t="s">
        <v>680</v>
      </c>
      <c r="C996" s="16">
        <v>1</v>
      </c>
      <c r="D996" s="16" t="s">
        <v>888</v>
      </c>
      <c r="E996" s="16">
        <v>4</v>
      </c>
      <c r="F996" s="14">
        <f t="shared" si="49"/>
        <v>1</v>
      </c>
      <c r="G996" s="14" t="s">
        <v>1252</v>
      </c>
      <c r="J996" s="34"/>
      <c r="Z996" s="34"/>
      <c r="AJ996" s="34"/>
    </row>
    <row r="997" spans="1:36" x14ac:dyDescent="0.2">
      <c r="A997" s="16" t="s">
        <v>373</v>
      </c>
      <c r="B997" s="16" t="s">
        <v>680</v>
      </c>
      <c r="C997" s="16">
        <v>1</v>
      </c>
      <c r="D997" s="16" t="s">
        <v>888</v>
      </c>
      <c r="E997" s="16">
        <v>5</v>
      </c>
      <c r="F997" s="14">
        <f t="shared" si="49"/>
        <v>1</v>
      </c>
      <c r="G997" s="14" t="s">
        <v>1252</v>
      </c>
      <c r="J997" s="34"/>
      <c r="Z997" s="34"/>
      <c r="AJ997" s="34"/>
    </row>
    <row r="998" spans="1:36" x14ac:dyDescent="0.2">
      <c r="A998" s="16" t="s">
        <v>373</v>
      </c>
      <c r="B998" s="16" t="s">
        <v>680</v>
      </c>
      <c r="C998" s="16">
        <v>1</v>
      </c>
      <c r="D998" s="16" t="s">
        <v>888</v>
      </c>
      <c r="E998" s="16">
        <v>6</v>
      </c>
      <c r="F998" s="14">
        <f t="shared" si="49"/>
        <v>1</v>
      </c>
      <c r="G998" s="14" t="s">
        <v>1252</v>
      </c>
      <c r="J998" s="34"/>
      <c r="Z998" s="34"/>
      <c r="AJ998" s="34"/>
    </row>
    <row r="999" spans="1:36" x14ac:dyDescent="0.2">
      <c r="A999" s="16" t="s">
        <v>373</v>
      </c>
      <c r="B999" s="16" t="s">
        <v>680</v>
      </c>
      <c r="C999" s="16">
        <v>1</v>
      </c>
      <c r="D999" s="16" t="s">
        <v>889</v>
      </c>
      <c r="E999" s="16">
        <v>7</v>
      </c>
      <c r="F999" s="14">
        <f t="shared" si="49"/>
        <v>1</v>
      </c>
      <c r="G999" s="14" t="s">
        <v>1252</v>
      </c>
      <c r="J999" s="34"/>
      <c r="Z999" s="34"/>
      <c r="AJ999" s="34"/>
    </row>
    <row r="1000" spans="1:36" x14ac:dyDescent="0.2">
      <c r="A1000" s="16" t="s">
        <v>373</v>
      </c>
      <c r="B1000" s="16" t="s">
        <v>680</v>
      </c>
      <c r="C1000" s="16">
        <v>1</v>
      </c>
      <c r="D1000" s="16" t="s">
        <v>887</v>
      </c>
      <c r="E1000" s="16">
        <v>8</v>
      </c>
      <c r="F1000" s="14">
        <f t="shared" si="49"/>
        <v>1</v>
      </c>
      <c r="J1000" s="34"/>
      <c r="K1000" s="14" t="s">
        <v>1252</v>
      </c>
      <c r="Z1000" s="34"/>
      <c r="AJ1000" s="34"/>
    </row>
    <row r="1001" spans="1:36" x14ac:dyDescent="0.2">
      <c r="A1001" s="16" t="s">
        <v>373</v>
      </c>
      <c r="B1001" s="16" t="s">
        <v>680</v>
      </c>
      <c r="C1001" s="16">
        <v>1</v>
      </c>
      <c r="D1001" s="16" t="s">
        <v>889</v>
      </c>
      <c r="E1001" s="16">
        <v>9</v>
      </c>
      <c r="F1001" s="14">
        <f t="shared" si="49"/>
        <v>1</v>
      </c>
      <c r="J1001" s="34"/>
      <c r="K1001" s="14" t="s">
        <v>1252</v>
      </c>
      <c r="Z1001" s="34"/>
      <c r="AJ1001" s="34"/>
    </row>
    <row r="1002" spans="1:36" x14ac:dyDescent="0.2">
      <c r="A1002" s="16"/>
      <c r="B1002" s="16"/>
      <c r="C1002" s="16"/>
      <c r="D1002" s="16"/>
      <c r="E1002" s="16"/>
      <c r="F1002" s="14">
        <f t="shared" si="49"/>
        <v>0</v>
      </c>
      <c r="J1002" s="34"/>
      <c r="Z1002" s="34"/>
      <c r="AJ1002" s="34"/>
    </row>
    <row r="1003" spans="1:36" x14ac:dyDescent="0.2">
      <c r="A1003" s="16" t="s">
        <v>373</v>
      </c>
      <c r="B1003" s="16" t="s">
        <v>537</v>
      </c>
      <c r="C1003" s="16">
        <v>12</v>
      </c>
      <c r="D1003" s="16">
        <v>0</v>
      </c>
      <c r="E1003" s="16"/>
      <c r="F1003" s="14">
        <f t="shared" si="49"/>
        <v>0</v>
      </c>
      <c r="J1003" s="34"/>
      <c r="Z1003" s="34"/>
      <c r="AJ1003" s="34"/>
    </row>
    <row r="1004" spans="1:36" x14ac:dyDescent="0.2">
      <c r="A1004" s="16" t="s">
        <v>373</v>
      </c>
      <c r="B1004" s="16" t="s">
        <v>537</v>
      </c>
      <c r="C1004" s="16">
        <v>1</v>
      </c>
      <c r="D1004" s="16" t="s">
        <v>887</v>
      </c>
      <c r="E1004" s="16">
        <v>1</v>
      </c>
      <c r="F1004" s="14">
        <f t="shared" si="49"/>
        <v>1</v>
      </c>
      <c r="J1004" s="34"/>
      <c r="Q1004" s="14" t="s">
        <v>1252</v>
      </c>
      <c r="Z1004" s="34"/>
      <c r="AJ1004" s="34"/>
    </row>
    <row r="1005" spans="1:36" x14ac:dyDescent="0.2">
      <c r="A1005" s="16" t="s">
        <v>373</v>
      </c>
      <c r="B1005" s="16" t="s">
        <v>537</v>
      </c>
      <c r="C1005" s="16">
        <v>1</v>
      </c>
      <c r="D1005" s="16" t="s">
        <v>887</v>
      </c>
      <c r="E1005" s="16">
        <v>2</v>
      </c>
      <c r="F1005" s="14">
        <f t="shared" si="49"/>
        <v>1</v>
      </c>
      <c r="J1005" s="34"/>
      <c r="Q1005" s="14" t="s">
        <v>1252</v>
      </c>
      <c r="Z1005" s="34"/>
      <c r="AJ1005" s="34"/>
    </row>
    <row r="1006" spans="1:36" x14ac:dyDescent="0.2">
      <c r="A1006" s="16" t="s">
        <v>373</v>
      </c>
      <c r="B1006" s="16" t="s">
        <v>537</v>
      </c>
      <c r="C1006" s="16">
        <v>1</v>
      </c>
      <c r="D1006" s="16" t="s">
        <v>888</v>
      </c>
      <c r="E1006" s="16">
        <v>3</v>
      </c>
      <c r="F1006" s="14">
        <f t="shared" si="49"/>
        <v>1</v>
      </c>
      <c r="J1006" s="34"/>
      <c r="Q1006" s="14" t="s">
        <v>1252</v>
      </c>
      <c r="Z1006" s="34"/>
      <c r="AJ1006" s="34"/>
    </row>
    <row r="1007" spans="1:36" x14ac:dyDescent="0.2">
      <c r="A1007" s="16" t="s">
        <v>373</v>
      </c>
      <c r="B1007" s="16" t="s">
        <v>537</v>
      </c>
      <c r="C1007" s="16">
        <v>1</v>
      </c>
      <c r="D1007" s="16" t="s">
        <v>889</v>
      </c>
      <c r="E1007" s="16">
        <v>4</v>
      </c>
      <c r="F1007" s="14">
        <f t="shared" si="49"/>
        <v>1</v>
      </c>
      <c r="J1007" s="34"/>
      <c r="Q1007" s="14" t="s">
        <v>1252</v>
      </c>
      <c r="Z1007" s="34"/>
      <c r="AJ1007" s="34"/>
    </row>
    <row r="1008" spans="1:36" x14ac:dyDescent="0.2">
      <c r="A1008" s="16" t="s">
        <v>373</v>
      </c>
      <c r="B1008" s="16" t="s">
        <v>537</v>
      </c>
      <c r="C1008" s="16">
        <v>1</v>
      </c>
      <c r="D1008" s="16" t="s">
        <v>889</v>
      </c>
      <c r="E1008" s="16">
        <v>5</v>
      </c>
      <c r="F1008" s="14">
        <f t="shared" si="49"/>
        <v>1</v>
      </c>
      <c r="J1008" s="34"/>
      <c r="Q1008" s="14" t="s">
        <v>1252</v>
      </c>
      <c r="Z1008" s="34"/>
      <c r="AJ1008" s="34"/>
    </row>
    <row r="1009" spans="1:36" x14ac:dyDescent="0.2">
      <c r="A1009" s="16" t="s">
        <v>373</v>
      </c>
      <c r="B1009" s="16" t="s">
        <v>537</v>
      </c>
      <c r="C1009" s="16">
        <v>1</v>
      </c>
      <c r="D1009" s="16" t="s">
        <v>889</v>
      </c>
      <c r="E1009" s="16">
        <v>6</v>
      </c>
      <c r="F1009" s="14">
        <f t="shared" si="49"/>
        <v>1</v>
      </c>
      <c r="J1009" s="34"/>
      <c r="Q1009" s="14" t="s">
        <v>1252</v>
      </c>
      <c r="Z1009" s="34"/>
      <c r="AJ1009" s="34"/>
    </row>
    <row r="1010" spans="1:36" x14ac:dyDescent="0.2">
      <c r="A1010" s="16"/>
      <c r="B1010" s="16"/>
      <c r="C1010" s="16"/>
      <c r="D1010" s="16"/>
      <c r="E1010" s="16"/>
      <c r="F1010" s="14">
        <f t="shared" si="49"/>
        <v>0</v>
      </c>
      <c r="J1010" s="34"/>
      <c r="Z1010" s="34"/>
      <c r="AJ1010" s="34"/>
    </row>
    <row r="1011" spans="1:36" x14ac:dyDescent="0.2">
      <c r="A1011" s="16" t="s">
        <v>373</v>
      </c>
      <c r="B1011" s="16" t="s">
        <v>362</v>
      </c>
      <c r="C1011" s="16">
        <v>10</v>
      </c>
      <c r="D1011" s="16">
        <v>0</v>
      </c>
      <c r="E1011" s="16"/>
      <c r="F1011" s="14">
        <f t="shared" si="49"/>
        <v>0</v>
      </c>
      <c r="J1011" s="34"/>
      <c r="Z1011" s="34"/>
      <c r="AJ1011" s="34"/>
    </row>
    <row r="1012" spans="1:36" x14ac:dyDescent="0.2">
      <c r="A1012" s="16" t="s">
        <v>373</v>
      </c>
      <c r="B1012" s="16" t="s">
        <v>362</v>
      </c>
      <c r="C1012" s="16">
        <v>1</v>
      </c>
      <c r="D1012" s="16" t="s">
        <v>889</v>
      </c>
      <c r="E1012" s="16">
        <v>1</v>
      </c>
      <c r="F1012" s="14">
        <f t="shared" si="49"/>
        <v>2</v>
      </c>
      <c r="G1012" s="14" t="s">
        <v>1252</v>
      </c>
      <c r="J1012" s="34"/>
      <c r="K1012" s="14" t="s">
        <v>1252</v>
      </c>
      <c r="Z1012" s="34"/>
      <c r="AJ1012" s="34"/>
    </row>
    <row r="1013" spans="1:36" x14ac:dyDescent="0.2">
      <c r="A1013" s="16" t="s">
        <v>373</v>
      </c>
      <c r="B1013" s="16" t="s">
        <v>362</v>
      </c>
      <c r="C1013" s="16">
        <v>1</v>
      </c>
      <c r="D1013" s="16" t="s">
        <v>887</v>
      </c>
      <c r="E1013" s="16">
        <v>2</v>
      </c>
      <c r="F1013" s="14">
        <f t="shared" si="49"/>
        <v>4</v>
      </c>
      <c r="G1013" s="14" t="s">
        <v>1252</v>
      </c>
      <c r="J1013" s="34"/>
      <c r="P1013" s="14" t="s">
        <v>1252</v>
      </c>
      <c r="W1013" s="14" t="s">
        <v>1252</v>
      </c>
      <c r="Z1013" s="34"/>
      <c r="AG1013" s="14" t="s">
        <v>1252</v>
      </c>
      <c r="AJ1013" s="34"/>
    </row>
    <row r="1014" spans="1:36" x14ac:dyDescent="0.2">
      <c r="A1014" s="16" t="s">
        <v>373</v>
      </c>
      <c r="B1014" s="16" t="s">
        <v>362</v>
      </c>
      <c r="C1014" s="16">
        <v>1</v>
      </c>
      <c r="D1014" s="16" t="s">
        <v>888</v>
      </c>
      <c r="E1014" s="16">
        <v>3</v>
      </c>
      <c r="F1014" s="14">
        <f t="shared" si="49"/>
        <v>0</v>
      </c>
      <c r="J1014" s="34"/>
      <c r="Z1014" s="34"/>
      <c r="AJ1014" s="34"/>
    </row>
    <row r="1015" spans="1:36" x14ac:dyDescent="0.2">
      <c r="A1015" s="16" t="s">
        <v>373</v>
      </c>
      <c r="B1015" s="16" t="s">
        <v>362</v>
      </c>
      <c r="C1015" s="16">
        <v>1</v>
      </c>
      <c r="D1015" s="16" t="s">
        <v>888</v>
      </c>
      <c r="E1015" s="16">
        <v>4</v>
      </c>
      <c r="F1015" s="14">
        <f t="shared" si="49"/>
        <v>0</v>
      </c>
      <c r="J1015" s="34"/>
      <c r="Z1015" s="34"/>
      <c r="AJ1015" s="34"/>
    </row>
    <row r="1016" spans="1:36" x14ac:dyDescent="0.2">
      <c r="A1016" s="16" t="s">
        <v>373</v>
      </c>
      <c r="B1016" s="16" t="s">
        <v>362</v>
      </c>
      <c r="C1016" s="16">
        <v>1</v>
      </c>
      <c r="D1016" s="16" t="s">
        <v>888</v>
      </c>
      <c r="E1016" s="16">
        <v>5</v>
      </c>
      <c r="F1016" s="14">
        <f t="shared" si="49"/>
        <v>0</v>
      </c>
      <c r="J1016" s="34"/>
      <c r="Z1016" s="34"/>
      <c r="AJ1016" s="34"/>
    </row>
    <row r="1017" spans="1:36" x14ac:dyDescent="0.2">
      <c r="A1017" s="16" t="s">
        <v>373</v>
      </c>
      <c r="B1017" s="16" t="s">
        <v>362</v>
      </c>
      <c r="C1017" s="16">
        <v>1</v>
      </c>
      <c r="D1017" s="16" t="s">
        <v>887</v>
      </c>
      <c r="E1017" s="16">
        <v>6</v>
      </c>
      <c r="F1017" s="14">
        <f t="shared" si="49"/>
        <v>0</v>
      </c>
      <c r="J1017" s="34"/>
      <c r="Z1017" s="34"/>
      <c r="AJ1017" s="34"/>
    </row>
    <row r="1018" spans="1:36" x14ac:dyDescent="0.2">
      <c r="A1018" s="16" t="s">
        <v>373</v>
      </c>
      <c r="B1018" s="16" t="s">
        <v>362</v>
      </c>
      <c r="C1018" s="16">
        <v>1</v>
      </c>
      <c r="D1018" s="16" t="s">
        <v>888</v>
      </c>
      <c r="E1018" s="16">
        <v>7</v>
      </c>
      <c r="F1018" s="14">
        <f t="shared" si="49"/>
        <v>2</v>
      </c>
      <c r="J1018" s="34"/>
      <c r="W1018" s="14" t="s">
        <v>1252</v>
      </c>
      <c r="Z1018" s="34"/>
      <c r="AG1018" s="14" t="s">
        <v>1252</v>
      </c>
      <c r="AJ1018" s="34"/>
    </row>
    <row r="1019" spans="1:36" x14ac:dyDescent="0.2">
      <c r="A1019" s="16" t="s">
        <v>373</v>
      </c>
      <c r="B1019" s="16" t="s">
        <v>362</v>
      </c>
      <c r="C1019" s="16">
        <v>1</v>
      </c>
      <c r="D1019" s="16" t="s">
        <v>888</v>
      </c>
      <c r="E1019" s="16">
        <v>8</v>
      </c>
      <c r="F1019" s="14">
        <f t="shared" si="49"/>
        <v>1</v>
      </c>
      <c r="J1019" s="34"/>
      <c r="W1019" s="14" t="s">
        <v>1252</v>
      </c>
      <c r="Z1019" s="34"/>
      <c r="AJ1019" s="34"/>
    </row>
    <row r="1020" spans="1:36" x14ac:dyDescent="0.2">
      <c r="A1020" s="16" t="s">
        <v>373</v>
      </c>
      <c r="B1020" s="16" t="s">
        <v>362</v>
      </c>
      <c r="C1020" s="16">
        <v>1</v>
      </c>
      <c r="D1020" s="16" t="s">
        <v>888</v>
      </c>
      <c r="E1020" s="16">
        <v>9</v>
      </c>
      <c r="F1020" s="14">
        <f t="shared" si="49"/>
        <v>6</v>
      </c>
      <c r="G1020" s="14" t="s">
        <v>1252</v>
      </c>
      <c r="J1020" s="34"/>
      <c r="K1020" s="14" t="s">
        <v>1252</v>
      </c>
      <c r="P1020" s="14" t="s">
        <v>1252</v>
      </c>
      <c r="Q1020" s="14" t="s">
        <v>1252</v>
      </c>
      <c r="W1020" s="14" t="s">
        <v>1252</v>
      </c>
      <c r="Z1020" s="34"/>
      <c r="AC1020" s="14" t="s">
        <v>1252</v>
      </c>
      <c r="AJ1020" s="34"/>
    </row>
    <row r="1021" spans="1:36" x14ac:dyDescent="0.2">
      <c r="A1021" s="16" t="s">
        <v>373</v>
      </c>
      <c r="B1021" s="16" t="s">
        <v>362</v>
      </c>
      <c r="C1021" s="16">
        <v>1</v>
      </c>
      <c r="D1021" s="16" t="s">
        <v>888</v>
      </c>
      <c r="E1021" s="16">
        <v>10</v>
      </c>
      <c r="F1021" s="14">
        <f t="shared" si="49"/>
        <v>2</v>
      </c>
      <c r="J1021" s="34"/>
      <c r="W1021" s="14" t="s">
        <v>1252</v>
      </c>
      <c r="Z1021" s="34"/>
      <c r="AG1021" s="14" t="s">
        <v>1252</v>
      </c>
      <c r="AJ1021" s="34"/>
    </row>
    <row r="1022" spans="1:36" x14ac:dyDescent="0.2">
      <c r="A1022" s="16" t="s">
        <v>373</v>
      </c>
      <c r="B1022" s="16" t="s">
        <v>362</v>
      </c>
      <c r="C1022" s="16">
        <v>1</v>
      </c>
      <c r="D1022" s="16" t="s">
        <v>888</v>
      </c>
      <c r="E1022" s="16">
        <v>11</v>
      </c>
      <c r="F1022" s="14">
        <f t="shared" si="49"/>
        <v>3</v>
      </c>
      <c r="J1022" s="34"/>
      <c r="P1022" s="14" t="s">
        <v>1252</v>
      </c>
      <c r="W1022" s="14" t="s">
        <v>1252</v>
      </c>
      <c r="Z1022" s="34"/>
      <c r="AG1022" s="14" t="s">
        <v>1252</v>
      </c>
      <c r="AJ1022" s="34"/>
    </row>
    <row r="1023" spans="1:36" x14ac:dyDescent="0.2">
      <c r="A1023" s="16" t="s">
        <v>373</v>
      </c>
      <c r="B1023" s="16" t="s">
        <v>362</v>
      </c>
      <c r="C1023" s="16">
        <v>1</v>
      </c>
      <c r="D1023" s="16" t="s">
        <v>889</v>
      </c>
      <c r="E1023" s="16">
        <v>12</v>
      </c>
      <c r="F1023" s="14">
        <f t="shared" si="49"/>
        <v>1</v>
      </c>
      <c r="J1023" s="34"/>
      <c r="Z1023" s="34"/>
      <c r="AG1023" s="14" t="s">
        <v>1252</v>
      </c>
      <c r="AJ1023" s="34"/>
    </row>
    <row r="1024" spans="1:36" x14ac:dyDescent="0.2">
      <c r="A1024" s="16" t="s">
        <v>373</v>
      </c>
      <c r="B1024" s="16" t="s">
        <v>362</v>
      </c>
      <c r="C1024" s="16">
        <v>1</v>
      </c>
      <c r="D1024" s="16" t="s">
        <v>888</v>
      </c>
      <c r="E1024" s="16">
        <v>13</v>
      </c>
      <c r="F1024" s="14">
        <f t="shared" si="49"/>
        <v>1</v>
      </c>
      <c r="J1024" s="34"/>
      <c r="Z1024" s="34"/>
      <c r="AG1024" s="14" t="s">
        <v>1252</v>
      </c>
      <c r="AJ1024" s="34"/>
    </row>
    <row r="1025" spans="1:36" x14ac:dyDescent="0.2">
      <c r="A1025" s="16"/>
      <c r="B1025" s="16"/>
      <c r="C1025" s="16"/>
      <c r="D1025" s="16"/>
      <c r="E1025" s="16"/>
      <c r="F1025" s="14">
        <f t="shared" si="49"/>
        <v>0</v>
      </c>
      <c r="J1025" s="34"/>
      <c r="Z1025" s="34"/>
      <c r="AJ1025" s="34"/>
    </row>
    <row r="1026" spans="1:36" x14ac:dyDescent="0.2">
      <c r="A1026" s="16" t="s">
        <v>647</v>
      </c>
      <c r="B1026" s="16" t="s">
        <v>694</v>
      </c>
      <c r="C1026" s="16">
        <v>2</v>
      </c>
      <c r="D1026" s="16">
        <v>1</v>
      </c>
      <c r="E1026" s="16"/>
      <c r="F1026" s="14">
        <f t="shared" si="49"/>
        <v>0</v>
      </c>
      <c r="J1026" s="34"/>
      <c r="Z1026" s="34"/>
      <c r="AJ1026" s="34"/>
    </row>
    <row r="1027" spans="1:36" x14ac:dyDescent="0.2">
      <c r="A1027" s="16" t="s">
        <v>647</v>
      </c>
      <c r="B1027" s="16" t="s">
        <v>694</v>
      </c>
      <c r="C1027" s="16">
        <v>1</v>
      </c>
      <c r="D1027" s="16" t="s">
        <v>887</v>
      </c>
      <c r="E1027" s="16">
        <v>1</v>
      </c>
      <c r="F1027" s="14">
        <f t="shared" si="49"/>
        <v>1</v>
      </c>
      <c r="J1027" s="34"/>
      <c r="Z1027" s="34"/>
      <c r="AG1027" s="14" t="s">
        <v>1252</v>
      </c>
      <c r="AJ1027" s="34"/>
    </row>
    <row r="1028" spans="1:36" x14ac:dyDescent="0.2">
      <c r="A1028" s="16" t="s">
        <v>647</v>
      </c>
      <c r="B1028" s="16" t="s">
        <v>694</v>
      </c>
      <c r="C1028" s="16">
        <v>1</v>
      </c>
      <c r="D1028" s="16" t="s">
        <v>887</v>
      </c>
      <c r="E1028" s="16">
        <v>2</v>
      </c>
      <c r="F1028" s="14">
        <f t="shared" si="49"/>
        <v>1</v>
      </c>
      <c r="J1028" s="34"/>
      <c r="Z1028" s="34"/>
      <c r="AG1028" s="14" t="s">
        <v>1252</v>
      </c>
      <c r="AJ1028" s="34"/>
    </row>
    <row r="1029" spans="1:36" x14ac:dyDescent="0.2">
      <c r="A1029" s="16" t="s">
        <v>647</v>
      </c>
      <c r="B1029" s="16" t="s">
        <v>694</v>
      </c>
      <c r="C1029" s="16">
        <v>1</v>
      </c>
      <c r="D1029" s="16" t="s">
        <v>887</v>
      </c>
      <c r="E1029" s="16">
        <v>3</v>
      </c>
      <c r="F1029" s="14">
        <f t="shared" si="49"/>
        <v>0</v>
      </c>
      <c r="J1029" s="34"/>
      <c r="Z1029" s="34"/>
      <c r="AJ1029" s="34"/>
    </row>
    <row r="1030" spans="1:36" x14ac:dyDescent="0.2">
      <c r="A1030" s="16" t="s">
        <v>647</v>
      </c>
      <c r="B1030" s="16" t="s">
        <v>694</v>
      </c>
      <c r="C1030" s="16">
        <v>1</v>
      </c>
      <c r="D1030" s="16" t="s">
        <v>887</v>
      </c>
      <c r="E1030" s="16">
        <v>4</v>
      </c>
      <c r="F1030" s="14">
        <f t="shared" si="49"/>
        <v>1</v>
      </c>
      <c r="J1030" s="34"/>
      <c r="Z1030" s="34"/>
      <c r="AG1030" s="14" t="s">
        <v>1252</v>
      </c>
      <c r="AJ1030" s="34"/>
    </row>
    <row r="1031" spans="1:36" x14ac:dyDescent="0.2">
      <c r="A1031" s="16" t="s">
        <v>647</v>
      </c>
      <c r="B1031" s="16" t="s">
        <v>694</v>
      </c>
      <c r="C1031" s="16">
        <v>1</v>
      </c>
      <c r="D1031" s="16" t="s">
        <v>887</v>
      </c>
      <c r="E1031" s="16">
        <v>5</v>
      </c>
      <c r="F1031" s="14">
        <f t="shared" si="49"/>
        <v>1</v>
      </c>
      <c r="J1031" s="34"/>
      <c r="Z1031" s="34"/>
      <c r="AG1031" s="14" t="s">
        <v>1252</v>
      </c>
      <c r="AJ1031" s="34"/>
    </row>
    <row r="1032" spans="1:36" x14ac:dyDescent="0.2">
      <c r="A1032" s="16" t="s">
        <v>647</v>
      </c>
      <c r="B1032" s="16" t="s">
        <v>694</v>
      </c>
      <c r="C1032" s="16">
        <v>2</v>
      </c>
      <c r="D1032" s="16" t="s">
        <v>887</v>
      </c>
      <c r="E1032" s="16">
        <v>6</v>
      </c>
      <c r="F1032" s="14">
        <f t="shared" si="49"/>
        <v>1</v>
      </c>
      <c r="J1032" s="34"/>
      <c r="Z1032" s="34"/>
      <c r="AG1032" s="14" t="s">
        <v>1252</v>
      </c>
      <c r="AJ1032" s="34"/>
    </row>
    <row r="1033" spans="1:36" x14ac:dyDescent="0.2">
      <c r="A1033" s="16" t="s">
        <v>647</v>
      </c>
      <c r="B1033" s="16" t="s">
        <v>694</v>
      </c>
      <c r="C1033" s="16">
        <v>2</v>
      </c>
      <c r="D1033" s="16" t="s">
        <v>888</v>
      </c>
      <c r="E1033" s="16">
        <v>7</v>
      </c>
      <c r="F1033" s="14">
        <f t="shared" si="49"/>
        <v>0</v>
      </c>
      <c r="J1033" s="34"/>
      <c r="Z1033" s="34"/>
      <c r="AJ1033" s="34"/>
    </row>
    <row r="1034" spans="1:36" x14ac:dyDescent="0.2">
      <c r="A1034" s="16" t="s">
        <v>647</v>
      </c>
      <c r="B1034" s="16" t="s">
        <v>694</v>
      </c>
      <c r="C1034" s="16">
        <v>3</v>
      </c>
      <c r="D1034" s="16" t="s">
        <v>887</v>
      </c>
      <c r="E1034" s="16">
        <v>8</v>
      </c>
      <c r="F1034" s="14">
        <f t="shared" si="49"/>
        <v>0</v>
      </c>
      <c r="J1034" s="34"/>
      <c r="Z1034" s="34"/>
      <c r="AJ1034" s="34"/>
    </row>
    <row r="1035" spans="1:36" x14ac:dyDescent="0.2">
      <c r="A1035" s="16" t="s">
        <v>647</v>
      </c>
      <c r="B1035" s="16" t="s">
        <v>694</v>
      </c>
      <c r="C1035" s="16">
        <v>3</v>
      </c>
      <c r="D1035" s="16" t="s">
        <v>887</v>
      </c>
      <c r="E1035" s="16">
        <v>9</v>
      </c>
      <c r="F1035" s="14">
        <f t="shared" si="49"/>
        <v>0</v>
      </c>
      <c r="J1035" s="34"/>
      <c r="Z1035" s="34"/>
      <c r="AJ1035" s="34"/>
    </row>
    <row r="1036" spans="1:36" x14ac:dyDescent="0.2">
      <c r="A1036" s="16" t="s">
        <v>647</v>
      </c>
      <c r="B1036" s="16" t="s">
        <v>694</v>
      </c>
      <c r="C1036" s="16">
        <v>3</v>
      </c>
      <c r="D1036" s="16" t="s">
        <v>887</v>
      </c>
      <c r="E1036" s="16">
        <v>10</v>
      </c>
      <c r="F1036" s="14">
        <f t="shared" si="49"/>
        <v>0</v>
      </c>
      <c r="J1036" s="34"/>
      <c r="Z1036" s="34"/>
      <c r="AJ1036" s="34"/>
    </row>
    <row r="1037" spans="1:36" x14ac:dyDescent="0.2">
      <c r="A1037" s="16" t="s">
        <v>647</v>
      </c>
      <c r="B1037" s="16" t="s">
        <v>694</v>
      </c>
      <c r="C1037" s="16">
        <v>3</v>
      </c>
      <c r="D1037" s="16" t="s">
        <v>888</v>
      </c>
      <c r="E1037" s="16">
        <v>11</v>
      </c>
      <c r="F1037" s="14">
        <f t="shared" si="49"/>
        <v>0</v>
      </c>
      <c r="J1037" s="34"/>
      <c r="Z1037" s="34"/>
      <c r="AJ1037" s="34"/>
    </row>
    <row r="1038" spans="1:36" x14ac:dyDescent="0.2">
      <c r="A1038" s="16" t="s">
        <v>647</v>
      </c>
      <c r="B1038" s="16" t="s">
        <v>694</v>
      </c>
      <c r="C1038" s="16">
        <v>3</v>
      </c>
      <c r="D1038" s="16" t="s">
        <v>887</v>
      </c>
      <c r="E1038" s="16">
        <v>12</v>
      </c>
      <c r="F1038" s="14">
        <f t="shared" si="49"/>
        <v>0</v>
      </c>
      <c r="J1038" s="34"/>
      <c r="Z1038" s="34"/>
      <c r="AJ1038" s="34"/>
    </row>
    <row r="1039" spans="1:36" x14ac:dyDescent="0.2">
      <c r="A1039" s="16" t="s">
        <v>647</v>
      </c>
      <c r="B1039" s="16" t="s">
        <v>694</v>
      </c>
      <c r="C1039" s="16">
        <v>3</v>
      </c>
      <c r="D1039" s="16" t="s">
        <v>887</v>
      </c>
      <c r="E1039" s="16">
        <v>13</v>
      </c>
      <c r="F1039" s="14">
        <f t="shared" ref="F1039:F1102" si="50" xml:space="preserve"> COUNTA(G1039:AK1039)</f>
        <v>0</v>
      </c>
      <c r="J1039" s="34"/>
      <c r="Z1039" s="34"/>
      <c r="AJ1039" s="34"/>
    </row>
    <row r="1040" spans="1:36" x14ac:dyDescent="0.2">
      <c r="A1040" s="16" t="s">
        <v>647</v>
      </c>
      <c r="B1040" s="16" t="s">
        <v>694</v>
      </c>
      <c r="C1040" s="16">
        <v>3</v>
      </c>
      <c r="D1040" s="16" t="s">
        <v>888</v>
      </c>
      <c r="E1040" s="16">
        <v>14</v>
      </c>
      <c r="F1040" s="14">
        <f t="shared" si="50"/>
        <v>0</v>
      </c>
      <c r="J1040" s="34"/>
      <c r="Z1040" s="34"/>
      <c r="AJ1040" s="34"/>
    </row>
    <row r="1041" spans="1:36" x14ac:dyDescent="0.2">
      <c r="A1041" s="16"/>
      <c r="B1041" s="16"/>
      <c r="C1041" s="16"/>
      <c r="D1041" s="16"/>
      <c r="E1041" s="16"/>
      <c r="F1041" s="14">
        <f t="shared" si="50"/>
        <v>0</v>
      </c>
      <c r="J1041" s="34"/>
      <c r="Z1041" s="34"/>
      <c r="AJ1041" s="34"/>
    </row>
    <row r="1042" spans="1:36" x14ac:dyDescent="0.2">
      <c r="A1042" s="16" t="s">
        <v>647</v>
      </c>
      <c r="B1042" s="16" t="s">
        <v>709</v>
      </c>
      <c r="C1042" s="16">
        <v>0</v>
      </c>
      <c r="D1042" s="16">
        <v>2</v>
      </c>
      <c r="E1042" s="16"/>
      <c r="F1042" s="14">
        <f t="shared" si="50"/>
        <v>0</v>
      </c>
      <c r="J1042" s="34"/>
      <c r="Z1042" s="34"/>
      <c r="AJ1042" s="34"/>
    </row>
    <row r="1043" spans="1:36" x14ac:dyDescent="0.2">
      <c r="A1043" s="16" t="s">
        <v>647</v>
      </c>
      <c r="B1043" s="16" t="s">
        <v>709</v>
      </c>
      <c r="C1043" s="16">
        <v>2</v>
      </c>
      <c r="D1043" s="16" t="s">
        <v>887</v>
      </c>
      <c r="E1043" s="16">
        <v>1</v>
      </c>
      <c r="F1043" s="14">
        <f t="shared" si="50"/>
        <v>1</v>
      </c>
      <c r="J1043" s="34"/>
      <c r="Z1043" s="34"/>
      <c r="AG1043" s="14" t="s">
        <v>1256</v>
      </c>
      <c r="AJ1043" s="34"/>
    </row>
    <row r="1044" spans="1:36" x14ac:dyDescent="0.2">
      <c r="A1044" s="16" t="s">
        <v>647</v>
      </c>
      <c r="B1044" s="16" t="s">
        <v>709</v>
      </c>
      <c r="C1044" s="16">
        <v>2</v>
      </c>
      <c r="D1044" s="16" t="s">
        <v>888</v>
      </c>
      <c r="E1044" s="16">
        <v>2</v>
      </c>
      <c r="F1044" s="14">
        <f t="shared" si="50"/>
        <v>1</v>
      </c>
      <c r="J1044" s="34"/>
      <c r="Z1044" s="34"/>
      <c r="AG1044" s="14" t="s">
        <v>1256</v>
      </c>
      <c r="AJ1044" s="34"/>
    </row>
    <row r="1045" spans="1:36" x14ac:dyDescent="0.2">
      <c r="A1045" s="16" t="s">
        <v>647</v>
      </c>
      <c r="B1045" s="16" t="s">
        <v>709</v>
      </c>
      <c r="C1045" s="16">
        <v>2</v>
      </c>
      <c r="D1045" s="16" t="s">
        <v>888</v>
      </c>
      <c r="E1045" s="16">
        <v>3</v>
      </c>
      <c r="F1045" s="14">
        <f t="shared" si="50"/>
        <v>1</v>
      </c>
      <c r="J1045" s="34"/>
      <c r="Z1045" s="34"/>
      <c r="AG1045" s="14" t="s">
        <v>1256</v>
      </c>
      <c r="AJ1045" s="34"/>
    </row>
    <row r="1046" spans="1:36" x14ac:dyDescent="0.2">
      <c r="A1046" s="16" t="s">
        <v>647</v>
      </c>
      <c r="B1046" s="16" t="s">
        <v>709</v>
      </c>
      <c r="C1046" s="16">
        <v>2</v>
      </c>
      <c r="D1046" s="16" t="s">
        <v>888</v>
      </c>
      <c r="E1046" s="16">
        <v>4</v>
      </c>
      <c r="F1046" s="14">
        <f t="shared" si="50"/>
        <v>0</v>
      </c>
      <c r="J1046" s="34"/>
      <c r="Z1046" s="34"/>
      <c r="AJ1046" s="34"/>
    </row>
    <row r="1047" spans="1:36" x14ac:dyDescent="0.2">
      <c r="A1047" s="16" t="s">
        <v>647</v>
      </c>
      <c r="B1047" s="16" t="s">
        <v>709</v>
      </c>
      <c r="C1047" s="16">
        <v>2</v>
      </c>
      <c r="D1047" s="16" t="s">
        <v>888</v>
      </c>
      <c r="E1047" s="16">
        <v>5</v>
      </c>
      <c r="F1047" s="14">
        <f t="shared" si="50"/>
        <v>0</v>
      </c>
      <c r="J1047" s="34"/>
      <c r="Z1047" s="34"/>
      <c r="AJ1047" s="34"/>
    </row>
    <row r="1048" spans="1:36" x14ac:dyDescent="0.2">
      <c r="A1048" s="16" t="s">
        <v>647</v>
      </c>
      <c r="B1048" s="16" t="s">
        <v>709</v>
      </c>
      <c r="C1048" s="16">
        <v>2</v>
      </c>
      <c r="D1048" s="16" t="s">
        <v>888</v>
      </c>
      <c r="E1048" s="16">
        <v>6</v>
      </c>
      <c r="F1048" s="14">
        <f t="shared" si="50"/>
        <v>1</v>
      </c>
      <c r="J1048" s="34"/>
      <c r="Z1048" s="34"/>
      <c r="AG1048" s="14" t="s">
        <v>1252</v>
      </c>
      <c r="AJ1048" s="34"/>
    </row>
    <row r="1049" spans="1:36" x14ac:dyDescent="0.2">
      <c r="A1049" s="16" t="s">
        <v>647</v>
      </c>
      <c r="B1049" s="16" t="s">
        <v>709</v>
      </c>
      <c r="C1049" s="16">
        <v>2</v>
      </c>
      <c r="D1049" s="16" t="s">
        <v>887</v>
      </c>
      <c r="E1049" s="16">
        <v>7</v>
      </c>
      <c r="F1049" s="14">
        <f t="shared" si="50"/>
        <v>0</v>
      </c>
      <c r="J1049" s="34"/>
      <c r="Z1049" s="34"/>
      <c r="AJ1049" s="34"/>
    </row>
    <row r="1050" spans="1:36" x14ac:dyDescent="0.2">
      <c r="A1050" s="16" t="s">
        <v>647</v>
      </c>
      <c r="B1050" s="16" t="s">
        <v>709</v>
      </c>
      <c r="C1050" s="16">
        <v>2</v>
      </c>
      <c r="D1050" s="16" t="s">
        <v>887</v>
      </c>
      <c r="E1050" s="16">
        <v>8</v>
      </c>
      <c r="F1050" s="14">
        <f t="shared" si="50"/>
        <v>1</v>
      </c>
      <c r="J1050" s="34"/>
      <c r="Z1050" s="34"/>
      <c r="AG1050" s="14" t="s">
        <v>1256</v>
      </c>
      <c r="AJ1050" s="34"/>
    </row>
    <row r="1051" spans="1:36" x14ac:dyDescent="0.2">
      <c r="A1051" s="16" t="s">
        <v>647</v>
      </c>
      <c r="B1051" s="16" t="s">
        <v>709</v>
      </c>
      <c r="C1051" s="16">
        <v>2</v>
      </c>
      <c r="D1051" s="16" t="s">
        <v>887</v>
      </c>
      <c r="E1051" s="16">
        <v>9</v>
      </c>
      <c r="F1051" s="14">
        <f t="shared" si="50"/>
        <v>0</v>
      </c>
      <c r="J1051" s="34"/>
      <c r="Z1051" s="34"/>
      <c r="AJ1051" s="34"/>
    </row>
    <row r="1052" spans="1:36" x14ac:dyDescent="0.2">
      <c r="A1052" s="16" t="s">
        <v>647</v>
      </c>
      <c r="B1052" s="16" t="s">
        <v>709</v>
      </c>
      <c r="C1052" s="16">
        <v>3</v>
      </c>
      <c r="D1052" s="16" t="s">
        <v>888</v>
      </c>
      <c r="E1052" s="16">
        <v>10</v>
      </c>
      <c r="F1052" s="14">
        <f t="shared" si="50"/>
        <v>0</v>
      </c>
      <c r="J1052" s="34"/>
      <c r="Z1052" s="34"/>
      <c r="AJ1052" s="34"/>
    </row>
    <row r="1053" spans="1:36" x14ac:dyDescent="0.2">
      <c r="A1053" s="16" t="s">
        <v>647</v>
      </c>
      <c r="B1053" s="16" t="s">
        <v>709</v>
      </c>
      <c r="C1053" s="16">
        <v>3</v>
      </c>
      <c r="D1053" s="16" t="s">
        <v>888</v>
      </c>
      <c r="E1053" s="16">
        <v>11</v>
      </c>
      <c r="F1053" s="14">
        <f t="shared" si="50"/>
        <v>0</v>
      </c>
      <c r="J1053" s="34"/>
      <c r="Z1053" s="34"/>
      <c r="AJ1053" s="34"/>
    </row>
    <row r="1054" spans="1:36" x14ac:dyDescent="0.2">
      <c r="A1054" s="16" t="s">
        <v>647</v>
      </c>
      <c r="B1054" s="16" t="s">
        <v>709</v>
      </c>
      <c r="C1054" s="16">
        <v>3</v>
      </c>
      <c r="D1054" s="16" t="s">
        <v>887</v>
      </c>
      <c r="E1054" s="16">
        <v>12</v>
      </c>
      <c r="F1054" s="14">
        <f t="shared" si="50"/>
        <v>0</v>
      </c>
      <c r="J1054" s="34"/>
      <c r="Z1054" s="34"/>
      <c r="AJ1054" s="34"/>
    </row>
    <row r="1055" spans="1:36" x14ac:dyDescent="0.2">
      <c r="A1055" s="16" t="s">
        <v>647</v>
      </c>
      <c r="B1055" s="16" t="s">
        <v>709</v>
      </c>
      <c r="C1055" s="16">
        <v>3</v>
      </c>
      <c r="D1055" s="16" t="s">
        <v>888</v>
      </c>
      <c r="E1055" s="16">
        <v>13</v>
      </c>
      <c r="F1055" s="14">
        <f t="shared" si="50"/>
        <v>0</v>
      </c>
      <c r="J1055" s="34"/>
      <c r="Z1055" s="34"/>
      <c r="AJ1055" s="34"/>
    </row>
    <row r="1056" spans="1:36" x14ac:dyDescent="0.2">
      <c r="A1056" s="16" t="s">
        <v>647</v>
      </c>
      <c r="B1056" s="16" t="s">
        <v>709</v>
      </c>
      <c r="C1056" s="16">
        <v>3</v>
      </c>
      <c r="D1056" s="16" t="s">
        <v>888</v>
      </c>
      <c r="E1056" s="16">
        <v>14</v>
      </c>
      <c r="F1056" s="14">
        <f t="shared" si="50"/>
        <v>0</v>
      </c>
      <c r="J1056" s="34"/>
      <c r="Z1056" s="34"/>
      <c r="AJ1056" s="34"/>
    </row>
    <row r="1057" spans="1:36" x14ac:dyDescent="0.2">
      <c r="A1057" s="16" t="s">
        <v>647</v>
      </c>
      <c r="B1057" s="16" t="s">
        <v>709</v>
      </c>
      <c r="C1057" s="16">
        <v>3</v>
      </c>
      <c r="D1057" s="16" t="s">
        <v>888</v>
      </c>
      <c r="E1057" s="16">
        <v>15</v>
      </c>
      <c r="F1057" s="14">
        <f t="shared" si="50"/>
        <v>0</v>
      </c>
      <c r="J1057" s="34"/>
      <c r="Z1057" s="34"/>
      <c r="AJ1057" s="34"/>
    </row>
    <row r="1058" spans="1:36" x14ac:dyDescent="0.2">
      <c r="A1058" s="16" t="s">
        <v>647</v>
      </c>
      <c r="B1058" s="16" t="s">
        <v>709</v>
      </c>
      <c r="C1058" s="16">
        <v>3</v>
      </c>
      <c r="D1058" s="16" t="s">
        <v>888</v>
      </c>
      <c r="E1058" s="16">
        <v>16</v>
      </c>
      <c r="F1058" s="14">
        <f t="shared" si="50"/>
        <v>0</v>
      </c>
      <c r="J1058" s="34"/>
      <c r="Z1058" s="34"/>
      <c r="AJ1058" s="34"/>
    </row>
    <row r="1059" spans="1:36" x14ac:dyDescent="0.2">
      <c r="A1059" s="16" t="s">
        <v>647</v>
      </c>
      <c r="B1059" s="16" t="s">
        <v>709</v>
      </c>
      <c r="C1059" s="16">
        <v>3</v>
      </c>
      <c r="D1059" s="16" t="s">
        <v>888</v>
      </c>
      <c r="E1059" s="16">
        <v>17</v>
      </c>
      <c r="F1059" s="14">
        <f t="shared" si="50"/>
        <v>0</v>
      </c>
      <c r="J1059" s="34"/>
      <c r="Z1059" s="34"/>
      <c r="AJ1059" s="34"/>
    </row>
    <row r="1060" spans="1:36" x14ac:dyDescent="0.2">
      <c r="A1060" s="16" t="s">
        <v>647</v>
      </c>
      <c r="B1060" s="16" t="s">
        <v>709</v>
      </c>
      <c r="C1060" s="16">
        <v>3</v>
      </c>
      <c r="D1060" s="16" t="s">
        <v>888</v>
      </c>
      <c r="E1060" s="16">
        <v>18</v>
      </c>
      <c r="F1060" s="14">
        <f t="shared" si="50"/>
        <v>0</v>
      </c>
      <c r="J1060" s="34"/>
      <c r="Z1060" s="34"/>
      <c r="AJ1060" s="34"/>
    </row>
    <row r="1061" spans="1:36" x14ac:dyDescent="0.2">
      <c r="A1061" s="16" t="s">
        <v>647</v>
      </c>
      <c r="B1061" s="16" t="s">
        <v>709</v>
      </c>
      <c r="C1061" s="16">
        <v>3</v>
      </c>
      <c r="D1061" s="16" t="s">
        <v>889</v>
      </c>
      <c r="E1061" s="16">
        <v>19</v>
      </c>
      <c r="F1061" s="14">
        <f t="shared" si="50"/>
        <v>0</v>
      </c>
      <c r="J1061" s="34"/>
      <c r="Z1061" s="34"/>
      <c r="AJ1061" s="34"/>
    </row>
    <row r="1062" spans="1:36" x14ac:dyDescent="0.2">
      <c r="A1062" s="16" t="s">
        <v>647</v>
      </c>
      <c r="B1062" s="16" t="s">
        <v>709</v>
      </c>
      <c r="C1062" s="16">
        <v>3</v>
      </c>
      <c r="D1062" s="16" t="s">
        <v>887</v>
      </c>
      <c r="E1062" s="16">
        <v>20</v>
      </c>
      <c r="F1062" s="14">
        <f t="shared" si="50"/>
        <v>0</v>
      </c>
      <c r="J1062" s="34"/>
      <c r="Z1062" s="34"/>
      <c r="AJ1062" s="34"/>
    </row>
    <row r="1063" spans="1:36" x14ac:dyDescent="0.2">
      <c r="A1063" s="16" t="s">
        <v>647</v>
      </c>
      <c r="B1063" s="16" t="s">
        <v>709</v>
      </c>
      <c r="C1063" s="16">
        <v>3</v>
      </c>
      <c r="D1063" s="16" t="s">
        <v>888</v>
      </c>
      <c r="E1063" s="16">
        <v>21</v>
      </c>
      <c r="F1063" s="14">
        <f t="shared" si="50"/>
        <v>0</v>
      </c>
      <c r="J1063" s="34"/>
      <c r="Z1063" s="34"/>
      <c r="AJ1063" s="34"/>
    </row>
    <row r="1064" spans="1:36" x14ac:dyDescent="0.2">
      <c r="A1064" s="16" t="s">
        <v>647</v>
      </c>
      <c r="B1064" s="16" t="s">
        <v>709</v>
      </c>
      <c r="C1064" s="16">
        <v>3</v>
      </c>
      <c r="D1064" s="16" t="s">
        <v>888</v>
      </c>
      <c r="E1064" s="16">
        <v>22</v>
      </c>
      <c r="F1064" s="14">
        <f t="shared" si="50"/>
        <v>0</v>
      </c>
      <c r="J1064" s="34"/>
      <c r="Z1064" s="34"/>
      <c r="AJ1064" s="34"/>
    </row>
    <row r="1065" spans="1:36" x14ac:dyDescent="0.2">
      <c r="A1065" s="16" t="s">
        <v>647</v>
      </c>
      <c r="B1065" s="16" t="s">
        <v>709</v>
      </c>
      <c r="C1065" s="16">
        <v>3</v>
      </c>
      <c r="D1065" s="16" t="s">
        <v>888</v>
      </c>
      <c r="E1065" s="16">
        <v>23</v>
      </c>
      <c r="F1065" s="14">
        <f t="shared" si="50"/>
        <v>0</v>
      </c>
      <c r="J1065" s="34"/>
      <c r="Z1065" s="34"/>
      <c r="AJ1065" s="34"/>
    </row>
    <row r="1066" spans="1:36" x14ac:dyDescent="0.2">
      <c r="A1066" s="16" t="s">
        <v>647</v>
      </c>
      <c r="B1066" s="16" t="s">
        <v>709</v>
      </c>
      <c r="C1066" s="16">
        <v>3</v>
      </c>
      <c r="D1066" s="16" t="s">
        <v>888</v>
      </c>
      <c r="E1066" s="16">
        <v>24</v>
      </c>
      <c r="F1066" s="14">
        <f t="shared" si="50"/>
        <v>0</v>
      </c>
      <c r="J1066" s="34"/>
      <c r="Z1066" s="34"/>
      <c r="AJ1066" s="34"/>
    </row>
    <row r="1067" spans="1:36" x14ac:dyDescent="0.2">
      <c r="A1067" s="16" t="s">
        <v>647</v>
      </c>
      <c r="B1067" s="16" t="s">
        <v>709</v>
      </c>
      <c r="C1067" s="16">
        <v>3</v>
      </c>
      <c r="D1067" s="16" t="s">
        <v>888</v>
      </c>
      <c r="E1067" s="16">
        <v>25</v>
      </c>
      <c r="F1067" s="14">
        <f t="shared" si="50"/>
        <v>0</v>
      </c>
      <c r="J1067" s="34"/>
      <c r="Z1067" s="34"/>
      <c r="AJ1067" s="34"/>
    </row>
    <row r="1068" spans="1:36" x14ac:dyDescent="0.2">
      <c r="A1068" s="16"/>
      <c r="B1068" s="16"/>
      <c r="C1068" s="16"/>
      <c r="E1068" s="16"/>
      <c r="F1068" s="14">
        <f t="shared" si="50"/>
        <v>0</v>
      </c>
      <c r="J1068" s="34"/>
      <c r="Z1068" s="34"/>
      <c r="AJ1068" s="34"/>
    </row>
    <row r="1069" spans="1:36" x14ac:dyDescent="0.2">
      <c r="A1069" s="16" t="s">
        <v>647</v>
      </c>
      <c r="B1069" s="16" t="s">
        <v>743</v>
      </c>
      <c r="C1069" s="16">
        <v>0</v>
      </c>
      <c r="D1069" s="14">
        <v>2</v>
      </c>
      <c r="E1069" s="16"/>
      <c r="F1069" s="14">
        <f t="shared" si="50"/>
        <v>0</v>
      </c>
      <c r="J1069" s="34"/>
      <c r="Z1069" s="34"/>
      <c r="AJ1069" s="34"/>
    </row>
    <row r="1070" spans="1:36" x14ac:dyDescent="0.2">
      <c r="A1070" s="16" t="s">
        <v>647</v>
      </c>
      <c r="B1070" s="16" t="s">
        <v>743</v>
      </c>
      <c r="C1070" s="16">
        <v>2</v>
      </c>
      <c r="D1070" s="16" t="s">
        <v>887</v>
      </c>
      <c r="E1070" s="16">
        <v>1</v>
      </c>
      <c r="F1070" s="14">
        <f t="shared" si="50"/>
        <v>0</v>
      </c>
      <c r="J1070" s="34"/>
      <c r="Z1070" s="34"/>
      <c r="AJ1070" s="34"/>
    </row>
    <row r="1071" spans="1:36" x14ac:dyDescent="0.2">
      <c r="A1071" s="16" t="s">
        <v>647</v>
      </c>
      <c r="B1071" s="16" t="s">
        <v>743</v>
      </c>
      <c r="C1071" s="16">
        <v>2</v>
      </c>
      <c r="D1071" s="16" t="s">
        <v>888</v>
      </c>
      <c r="E1071" s="16">
        <v>2</v>
      </c>
      <c r="F1071" s="14">
        <f t="shared" si="50"/>
        <v>0</v>
      </c>
      <c r="J1071" s="34"/>
      <c r="Z1071" s="34"/>
      <c r="AJ1071" s="34"/>
    </row>
    <row r="1072" spans="1:36" x14ac:dyDescent="0.2">
      <c r="A1072" s="16" t="s">
        <v>647</v>
      </c>
      <c r="B1072" s="16" t="s">
        <v>743</v>
      </c>
      <c r="C1072" s="16">
        <v>2</v>
      </c>
      <c r="D1072" s="16" t="s">
        <v>887</v>
      </c>
      <c r="E1072" s="16">
        <v>3</v>
      </c>
      <c r="F1072" s="14">
        <f t="shared" si="50"/>
        <v>0</v>
      </c>
      <c r="J1072" s="34"/>
      <c r="Z1072" s="34"/>
      <c r="AJ1072" s="34"/>
    </row>
    <row r="1073" spans="1:36" x14ac:dyDescent="0.2">
      <c r="A1073" s="16" t="s">
        <v>647</v>
      </c>
      <c r="B1073" s="16" t="s">
        <v>743</v>
      </c>
      <c r="C1073" s="16">
        <v>2</v>
      </c>
      <c r="D1073" s="16" t="s">
        <v>888</v>
      </c>
      <c r="E1073" s="16">
        <v>4</v>
      </c>
      <c r="F1073" s="14">
        <f t="shared" si="50"/>
        <v>0</v>
      </c>
      <c r="J1073" s="34"/>
      <c r="Z1073" s="34"/>
      <c r="AJ1073" s="34"/>
    </row>
    <row r="1074" spans="1:36" x14ac:dyDescent="0.2">
      <c r="A1074" s="16"/>
      <c r="B1074" s="16"/>
      <c r="C1074" s="16"/>
      <c r="D1074" s="16"/>
      <c r="E1074" s="16"/>
      <c r="F1074" s="14">
        <f t="shared" si="50"/>
        <v>0</v>
      </c>
      <c r="J1074" s="34"/>
      <c r="Z1074" s="34"/>
      <c r="AJ1074" s="34"/>
    </row>
    <row r="1075" spans="1:36" x14ac:dyDescent="0.2">
      <c r="A1075" s="16" t="s">
        <v>647</v>
      </c>
      <c r="B1075" s="16" t="s">
        <v>426</v>
      </c>
      <c r="C1075" s="16">
        <v>1</v>
      </c>
      <c r="D1075" s="16">
        <v>3</v>
      </c>
      <c r="E1075" s="16"/>
      <c r="F1075" s="14">
        <f t="shared" si="50"/>
        <v>0</v>
      </c>
      <c r="J1075" s="34"/>
      <c r="Z1075" s="34"/>
      <c r="AJ1075" s="34"/>
    </row>
    <row r="1076" spans="1:36" x14ac:dyDescent="0.2">
      <c r="A1076" s="16" t="s">
        <v>647</v>
      </c>
      <c r="B1076" s="16" t="s">
        <v>426</v>
      </c>
      <c r="C1076" s="16">
        <v>1</v>
      </c>
      <c r="D1076" s="16" t="s">
        <v>887</v>
      </c>
      <c r="E1076" s="16">
        <v>1</v>
      </c>
      <c r="F1076" s="14">
        <f t="shared" si="50"/>
        <v>1</v>
      </c>
      <c r="J1076" s="34"/>
      <c r="Z1076" s="34"/>
      <c r="AG1076" s="14" t="s">
        <v>1252</v>
      </c>
      <c r="AJ1076" s="34"/>
    </row>
    <row r="1077" spans="1:36" x14ac:dyDescent="0.2">
      <c r="A1077" s="16" t="s">
        <v>647</v>
      </c>
      <c r="B1077" s="16" t="s">
        <v>426</v>
      </c>
      <c r="C1077" s="16">
        <v>1</v>
      </c>
      <c r="D1077" s="16" t="s">
        <v>887</v>
      </c>
      <c r="E1077" s="16">
        <v>2</v>
      </c>
      <c r="F1077" s="14">
        <f t="shared" si="50"/>
        <v>1</v>
      </c>
      <c r="J1077" s="34"/>
      <c r="Z1077" s="34"/>
      <c r="AG1077" s="14" t="s">
        <v>1252</v>
      </c>
      <c r="AJ1077" s="34"/>
    </row>
    <row r="1078" spans="1:36" x14ac:dyDescent="0.2">
      <c r="A1078" s="16" t="s">
        <v>647</v>
      </c>
      <c r="B1078" s="16" t="s">
        <v>426</v>
      </c>
      <c r="C1078" s="16">
        <v>1</v>
      </c>
      <c r="D1078" s="16" t="s">
        <v>888</v>
      </c>
      <c r="E1078" s="16">
        <v>3</v>
      </c>
      <c r="F1078" s="14">
        <f t="shared" si="50"/>
        <v>1</v>
      </c>
      <c r="J1078" s="34"/>
      <c r="Z1078" s="34"/>
      <c r="AG1078" s="14" t="s">
        <v>1252</v>
      </c>
      <c r="AJ1078" s="34"/>
    </row>
    <row r="1079" spans="1:36" x14ac:dyDescent="0.2">
      <c r="A1079" s="16" t="s">
        <v>647</v>
      </c>
      <c r="B1079" s="16" t="s">
        <v>426</v>
      </c>
      <c r="C1079" s="16">
        <v>2</v>
      </c>
      <c r="D1079" s="16" t="s">
        <v>887</v>
      </c>
      <c r="E1079" s="16">
        <v>4</v>
      </c>
      <c r="F1079" s="14">
        <f t="shared" si="50"/>
        <v>0</v>
      </c>
      <c r="J1079" s="34"/>
      <c r="Z1079" s="34"/>
      <c r="AJ1079" s="34"/>
    </row>
    <row r="1080" spans="1:36" x14ac:dyDescent="0.2">
      <c r="A1080" s="16" t="s">
        <v>647</v>
      </c>
      <c r="B1080" s="16" t="s">
        <v>426</v>
      </c>
      <c r="C1080" s="16">
        <v>2</v>
      </c>
      <c r="D1080" s="16" t="s">
        <v>887</v>
      </c>
      <c r="E1080" s="16">
        <v>5</v>
      </c>
      <c r="F1080" s="14">
        <f t="shared" si="50"/>
        <v>1</v>
      </c>
      <c r="J1080" s="34"/>
      <c r="Z1080" s="34"/>
      <c r="AG1080" s="14" t="s">
        <v>1252</v>
      </c>
      <c r="AJ1080" s="34"/>
    </row>
    <row r="1081" spans="1:36" x14ac:dyDescent="0.2">
      <c r="A1081" s="16" t="s">
        <v>647</v>
      </c>
      <c r="B1081" s="16" t="s">
        <v>426</v>
      </c>
      <c r="C1081" s="16">
        <v>2</v>
      </c>
      <c r="D1081" s="16" t="s">
        <v>888</v>
      </c>
      <c r="E1081" s="16">
        <v>6</v>
      </c>
      <c r="F1081" s="14">
        <f t="shared" si="50"/>
        <v>1</v>
      </c>
      <c r="J1081" s="34"/>
      <c r="Z1081" s="34"/>
      <c r="AG1081" s="14" t="s">
        <v>1252</v>
      </c>
      <c r="AJ1081" s="34"/>
    </row>
    <row r="1082" spans="1:36" x14ac:dyDescent="0.2">
      <c r="A1082" s="16" t="s">
        <v>647</v>
      </c>
      <c r="B1082" s="16" t="s">
        <v>426</v>
      </c>
      <c r="C1082" s="16">
        <v>3</v>
      </c>
      <c r="D1082" s="16" t="s">
        <v>888</v>
      </c>
      <c r="E1082" s="16">
        <v>7</v>
      </c>
      <c r="F1082" s="14">
        <f t="shared" si="50"/>
        <v>0</v>
      </c>
      <c r="J1082" s="34"/>
      <c r="Z1082" s="34"/>
      <c r="AJ1082" s="34"/>
    </row>
    <row r="1083" spans="1:36" x14ac:dyDescent="0.2">
      <c r="A1083" s="16" t="s">
        <v>647</v>
      </c>
      <c r="B1083" s="16" t="s">
        <v>426</v>
      </c>
      <c r="C1083" s="16">
        <v>3</v>
      </c>
      <c r="D1083" s="16" t="s">
        <v>888</v>
      </c>
      <c r="E1083" s="16">
        <v>8</v>
      </c>
      <c r="F1083" s="14">
        <f t="shared" si="50"/>
        <v>0</v>
      </c>
      <c r="J1083" s="34"/>
      <c r="Z1083" s="34"/>
      <c r="AJ1083" s="34"/>
    </row>
    <row r="1084" spans="1:36" x14ac:dyDescent="0.2">
      <c r="A1084" s="16" t="s">
        <v>647</v>
      </c>
      <c r="B1084" s="16" t="s">
        <v>426</v>
      </c>
      <c r="C1084" s="16">
        <v>3</v>
      </c>
      <c r="D1084" s="16" t="s">
        <v>888</v>
      </c>
      <c r="E1084" s="16">
        <v>9</v>
      </c>
      <c r="F1084" s="14">
        <f t="shared" si="50"/>
        <v>0</v>
      </c>
      <c r="J1084" s="34"/>
      <c r="Z1084" s="34"/>
      <c r="AJ1084" s="34"/>
    </row>
    <row r="1085" spans="1:36" x14ac:dyDescent="0.2">
      <c r="A1085" s="16" t="s">
        <v>647</v>
      </c>
      <c r="B1085" s="16" t="s">
        <v>426</v>
      </c>
      <c r="C1085" s="16">
        <v>3</v>
      </c>
      <c r="D1085" s="16" t="s">
        <v>888</v>
      </c>
      <c r="E1085" s="16">
        <v>10</v>
      </c>
      <c r="F1085" s="14">
        <f t="shared" si="50"/>
        <v>0</v>
      </c>
      <c r="J1085" s="34"/>
      <c r="Z1085" s="34"/>
      <c r="AJ1085" s="34"/>
    </row>
    <row r="1086" spans="1:36" x14ac:dyDescent="0.2">
      <c r="A1086" s="16" t="s">
        <v>647</v>
      </c>
      <c r="B1086" s="16" t="s">
        <v>426</v>
      </c>
      <c r="C1086" s="16">
        <v>3</v>
      </c>
      <c r="D1086" s="16" t="s">
        <v>887</v>
      </c>
      <c r="E1086" s="16">
        <v>11</v>
      </c>
      <c r="F1086" s="14">
        <f t="shared" si="50"/>
        <v>0</v>
      </c>
      <c r="J1086" s="34"/>
      <c r="Z1086" s="34"/>
      <c r="AJ1086" s="34"/>
    </row>
    <row r="1087" spans="1:36" x14ac:dyDescent="0.2">
      <c r="A1087" s="16"/>
      <c r="B1087" s="16"/>
      <c r="C1087" s="16"/>
      <c r="D1087" s="16"/>
      <c r="E1087" s="16"/>
      <c r="F1087" s="14">
        <f t="shared" si="50"/>
        <v>0</v>
      </c>
      <c r="J1087" s="34"/>
      <c r="Z1087" s="34"/>
      <c r="AJ1087" s="34"/>
    </row>
    <row r="1088" spans="1:36" x14ac:dyDescent="0.2">
      <c r="A1088" s="16" t="s">
        <v>647</v>
      </c>
      <c r="B1088" s="16" t="s">
        <v>142</v>
      </c>
      <c r="C1088" s="16">
        <v>3</v>
      </c>
      <c r="D1088" s="16">
        <v>5</v>
      </c>
      <c r="E1088" s="16"/>
      <c r="F1088" s="14">
        <f t="shared" si="50"/>
        <v>0</v>
      </c>
      <c r="J1088" s="34"/>
      <c r="Z1088" s="34"/>
      <c r="AJ1088" s="34"/>
    </row>
    <row r="1089" spans="1:36" x14ac:dyDescent="0.2">
      <c r="A1089" s="16" t="s">
        <v>647</v>
      </c>
      <c r="B1089" s="16" t="s">
        <v>142</v>
      </c>
      <c r="C1089" s="16">
        <v>1</v>
      </c>
      <c r="D1089" s="16" t="s">
        <v>887</v>
      </c>
      <c r="E1089" s="16">
        <v>1</v>
      </c>
      <c r="F1089" s="14">
        <f t="shared" si="50"/>
        <v>2</v>
      </c>
      <c r="J1089" s="34"/>
      <c r="W1089" s="14" t="s">
        <v>1252</v>
      </c>
      <c r="Z1089" s="34"/>
      <c r="AG1089" s="14" t="s">
        <v>1252</v>
      </c>
      <c r="AJ1089" s="34"/>
    </row>
    <row r="1090" spans="1:36" x14ac:dyDescent="0.2">
      <c r="A1090" s="16" t="s">
        <v>647</v>
      </c>
      <c r="B1090" s="16" t="s">
        <v>142</v>
      </c>
      <c r="C1090" s="16">
        <v>1</v>
      </c>
      <c r="D1090" s="16" t="s">
        <v>888</v>
      </c>
      <c r="E1090" s="16">
        <v>2</v>
      </c>
      <c r="F1090" s="14">
        <f t="shared" si="50"/>
        <v>2</v>
      </c>
      <c r="J1090" s="34"/>
      <c r="W1090" s="14" t="s">
        <v>1252</v>
      </c>
      <c r="Z1090" s="34"/>
      <c r="AG1090" s="14" t="s">
        <v>1252</v>
      </c>
      <c r="AJ1090" s="34"/>
    </row>
    <row r="1091" spans="1:36" x14ac:dyDescent="0.2">
      <c r="A1091" s="16" t="s">
        <v>647</v>
      </c>
      <c r="B1091" s="16" t="s">
        <v>142</v>
      </c>
      <c r="C1091" s="16">
        <v>1</v>
      </c>
      <c r="D1091" s="16" t="s">
        <v>888</v>
      </c>
      <c r="E1091" s="16">
        <v>3</v>
      </c>
      <c r="F1091" s="14">
        <f t="shared" si="50"/>
        <v>2</v>
      </c>
      <c r="J1091" s="34"/>
      <c r="W1091" s="14" t="s">
        <v>1252</v>
      </c>
      <c r="Z1091" s="34"/>
      <c r="AG1091" s="14" t="s">
        <v>1252</v>
      </c>
      <c r="AJ1091" s="34"/>
    </row>
    <row r="1092" spans="1:36" x14ac:dyDescent="0.2">
      <c r="A1092" s="16" t="s">
        <v>647</v>
      </c>
      <c r="B1092" s="16" t="s">
        <v>142</v>
      </c>
      <c r="C1092" s="16">
        <v>1</v>
      </c>
      <c r="D1092" s="16" t="s">
        <v>887</v>
      </c>
      <c r="E1092" s="16">
        <v>4</v>
      </c>
      <c r="F1092" s="14">
        <f t="shared" si="50"/>
        <v>0</v>
      </c>
      <c r="J1092" s="34"/>
      <c r="Z1092" s="34"/>
      <c r="AJ1092" s="34"/>
    </row>
    <row r="1093" spans="1:36" x14ac:dyDescent="0.2">
      <c r="A1093" s="16" t="s">
        <v>647</v>
      </c>
      <c r="B1093" s="16" t="s">
        <v>142</v>
      </c>
      <c r="C1093" s="16">
        <v>1</v>
      </c>
      <c r="D1093" s="16" t="s">
        <v>887</v>
      </c>
      <c r="E1093" s="16">
        <v>5</v>
      </c>
      <c r="F1093" s="14">
        <f t="shared" si="50"/>
        <v>0</v>
      </c>
      <c r="J1093" s="34"/>
      <c r="Z1093" s="34"/>
      <c r="AJ1093" s="34"/>
    </row>
    <row r="1094" spans="1:36" x14ac:dyDescent="0.2">
      <c r="A1094" s="16" t="s">
        <v>647</v>
      </c>
      <c r="B1094" s="16" t="s">
        <v>142</v>
      </c>
      <c r="C1094" s="16">
        <v>2</v>
      </c>
      <c r="D1094" s="16" t="s">
        <v>888</v>
      </c>
      <c r="E1094" s="16">
        <v>6</v>
      </c>
      <c r="F1094" s="14">
        <f t="shared" si="50"/>
        <v>0</v>
      </c>
      <c r="J1094" s="34"/>
      <c r="Z1094" s="34"/>
      <c r="AJ1094" s="34"/>
    </row>
    <row r="1095" spans="1:36" x14ac:dyDescent="0.2">
      <c r="A1095" s="16" t="s">
        <v>647</v>
      </c>
      <c r="B1095" s="16" t="s">
        <v>142</v>
      </c>
      <c r="C1095" s="16">
        <v>2</v>
      </c>
      <c r="D1095" s="16" t="s">
        <v>888</v>
      </c>
      <c r="E1095" s="16">
        <v>7</v>
      </c>
      <c r="F1095" s="14">
        <f t="shared" si="50"/>
        <v>0</v>
      </c>
      <c r="J1095" s="34"/>
      <c r="Z1095" s="34"/>
      <c r="AJ1095" s="34"/>
    </row>
    <row r="1096" spans="1:36" x14ac:dyDescent="0.2">
      <c r="A1096" s="16" t="s">
        <v>647</v>
      </c>
      <c r="B1096" s="16" t="s">
        <v>142</v>
      </c>
      <c r="C1096" s="16">
        <v>2</v>
      </c>
      <c r="D1096" s="16" t="s">
        <v>889</v>
      </c>
      <c r="E1096" s="16">
        <v>8</v>
      </c>
      <c r="F1096" s="14">
        <f t="shared" si="50"/>
        <v>0</v>
      </c>
      <c r="J1096" s="34"/>
      <c r="Z1096" s="34"/>
      <c r="AJ1096" s="34"/>
    </row>
    <row r="1097" spans="1:36" x14ac:dyDescent="0.2">
      <c r="A1097" s="16" t="s">
        <v>647</v>
      </c>
      <c r="B1097" s="16" t="s">
        <v>142</v>
      </c>
      <c r="C1097" s="16">
        <v>2</v>
      </c>
      <c r="D1097" s="16" t="s">
        <v>888</v>
      </c>
      <c r="E1097" s="16">
        <v>9</v>
      </c>
      <c r="F1097" s="14">
        <f t="shared" si="50"/>
        <v>0</v>
      </c>
      <c r="J1097" s="34"/>
      <c r="Z1097" s="34"/>
      <c r="AJ1097" s="34"/>
    </row>
    <row r="1098" spans="1:36" x14ac:dyDescent="0.2">
      <c r="A1098" s="16" t="s">
        <v>647</v>
      </c>
      <c r="B1098" s="16" t="s">
        <v>142</v>
      </c>
      <c r="C1098" s="16">
        <v>2</v>
      </c>
      <c r="D1098" s="16" t="s">
        <v>887</v>
      </c>
      <c r="E1098" s="16">
        <v>10</v>
      </c>
      <c r="F1098" s="14">
        <f t="shared" si="50"/>
        <v>0</v>
      </c>
      <c r="J1098" s="34"/>
      <c r="Z1098" s="34"/>
      <c r="AJ1098" s="34"/>
    </row>
    <row r="1099" spans="1:36" x14ac:dyDescent="0.2">
      <c r="A1099" s="16" t="s">
        <v>647</v>
      </c>
      <c r="B1099" s="16" t="s">
        <v>142</v>
      </c>
      <c r="C1099" s="16">
        <v>2</v>
      </c>
      <c r="D1099" s="16" t="s">
        <v>889</v>
      </c>
      <c r="E1099" s="16">
        <v>11</v>
      </c>
      <c r="F1099" s="14">
        <f t="shared" si="50"/>
        <v>0</v>
      </c>
      <c r="J1099" s="34"/>
      <c r="Z1099" s="34"/>
      <c r="AJ1099" s="34"/>
    </row>
    <row r="1100" spans="1:36" x14ac:dyDescent="0.2">
      <c r="A1100" s="16" t="s">
        <v>647</v>
      </c>
      <c r="B1100" s="16" t="s">
        <v>142</v>
      </c>
      <c r="C1100" s="16">
        <v>2</v>
      </c>
      <c r="D1100" s="16" t="s">
        <v>888</v>
      </c>
      <c r="E1100" s="16">
        <v>12</v>
      </c>
      <c r="F1100" s="14">
        <f t="shared" si="50"/>
        <v>0</v>
      </c>
      <c r="J1100" s="34"/>
      <c r="Z1100" s="34"/>
      <c r="AJ1100" s="34"/>
    </row>
    <row r="1101" spans="1:36" x14ac:dyDescent="0.2">
      <c r="A1101" s="16" t="s">
        <v>647</v>
      </c>
      <c r="B1101" s="16" t="s">
        <v>142</v>
      </c>
      <c r="C1101" s="16">
        <v>2</v>
      </c>
      <c r="D1101" s="16" t="s">
        <v>887</v>
      </c>
      <c r="E1101" s="16">
        <v>13</v>
      </c>
      <c r="F1101" s="14">
        <f t="shared" si="50"/>
        <v>0</v>
      </c>
      <c r="J1101" s="34"/>
      <c r="Z1101" s="34"/>
      <c r="AJ1101" s="34"/>
    </row>
    <row r="1102" spans="1:36" x14ac:dyDescent="0.2">
      <c r="A1102" s="16" t="s">
        <v>647</v>
      </c>
      <c r="B1102" s="16" t="s">
        <v>142</v>
      </c>
      <c r="C1102" s="16">
        <v>2</v>
      </c>
      <c r="D1102" s="16" t="s">
        <v>888</v>
      </c>
      <c r="E1102" s="16">
        <v>14</v>
      </c>
      <c r="F1102" s="14">
        <f t="shared" si="50"/>
        <v>0</v>
      </c>
      <c r="J1102" s="34"/>
      <c r="Z1102" s="34"/>
      <c r="AJ1102" s="34"/>
    </row>
    <row r="1103" spans="1:36" x14ac:dyDescent="0.2">
      <c r="A1103" s="16" t="s">
        <v>647</v>
      </c>
      <c r="B1103" s="16" t="s">
        <v>142</v>
      </c>
      <c r="C1103" s="16">
        <v>3</v>
      </c>
      <c r="D1103" s="16" t="s">
        <v>888</v>
      </c>
      <c r="E1103" s="16">
        <v>15</v>
      </c>
      <c r="F1103" s="14">
        <f t="shared" ref="F1103:F1166" si="51" xml:space="preserve"> COUNTA(G1103:AK1103)</f>
        <v>0</v>
      </c>
      <c r="J1103" s="34"/>
      <c r="Z1103" s="34"/>
      <c r="AJ1103" s="34"/>
    </row>
    <row r="1104" spans="1:36" x14ac:dyDescent="0.2">
      <c r="A1104" s="16" t="s">
        <v>647</v>
      </c>
      <c r="B1104" s="16" t="s">
        <v>142</v>
      </c>
      <c r="C1104" s="16">
        <v>3</v>
      </c>
      <c r="D1104" s="16" t="s">
        <v>888</v>
      </c>
      <c r="E1104" s="16">
        <v>16</v>
      </c>
      <c r="F1104" s="14">
        <f t="shared" si="51"/>
        <v>0</v>
      </c>
      <c r="J1104" s="34"/>
      <c r="Z1104" s="34"/>
      <c r="AJ1104" s="34"/>
    </row>
    <row r="1105" spans="1:36" x14ac:dyDescent="0.2">
      <c r="A1105" s="16" t="s">
        <v>647</v>
      </c>
      <c r="B1105" s="16" t="s">
        <v>142</v>
      </c>
      <c r="C1105" s="16">
        <v>3</v>
      </c>
      <c r="D1105" s="16" t="s">
        <v>889</v>
      </c>
      <c r="E1105" s="16">
        <v>17</v>
      </c>
      <c r="F1105" s="14">
        <f t="shared" si="51"/>
        <v>0</v>
      </c>
      <c r="J1105" s="34"/>
      <c r="Z1105" s="34"/>
      <c r="AJ1105" s="34"/>
    </row>
    <row r="1106" spans="1:36" x14ac:dyDescent="0.2">
      <c r="A1106" s="16" t="s">
        <v>647</v>
      </c>
      <c r="B1106" s="16" t="s">
        <v>142</v>
      </c>
      <c r="C1106" s="16">
        <v>3</v>
      </c>
      <c r="D1106" s="16" t="s">
        <v>889</v>
      </c>
      <c r="E1106" s="16">
        <v>18</v>
      </c>
      <c r="F1106" s="14">
        <f t="shared" si="51"/>
        <v>0</v>
      </c>
      <c r="J1106" s="34"/>
      <c r="Z1106" s="34"/>
      <c r="AJ1106" s="34"/>
    </row>
    <row r="1107" spans="1:36" x14ac:dyDescent="0.2">
      <c r="A1107" s="16" t="s">
        <v>647</v>
      </c>
      <c r="B1107" s="16" t="s">
        <v>142</v>
      </c>
      <c r="C1107" s="16">
        <v>3</v>
      </c>
      <c r="D1107" s="16" t="s">
        <v>887</v>
      </c>
      <c r="E1107" s="16">
        <v>19</v>
      </c>
      <c r="F1107" s="14">
        <f t="shared" si="51"/>
        <v>0</v>
      </c>
      <c r="J1107" s="34"/>
      <c r="Z1107" s="34"/>
      <c r="AJ1107" s="34"/>
    </row>
    <row r="1108" spans="1:36" x14ac:dyDescent="0.2">
      <c r="A1108" s="16" t="s">
        <v>647</v>
      </c>
      <c r="B1108" s="16" t="s">
        <v>142</v>
      </c>
      <c r="C1108" s="16">
        <v>3</v>
      </c>
      <c r="D1108" s="16" t="s">
        <v>888</v>
      </c>
      <c r="E1108" s="16">
        <v>20</v>
      </c>
      <c r="F1108" s="14">
        <f t="shared" si="51"/>
        <v>0</v>
      </c>
      <c r="J1108" s="34"/>
      <c r="Z1108" s="34"/>
      <c r="AJ1108" s="34"/>
    </row>
    <row r="1109" spans="1:36" x14ac:dyDescent="0.2">
      <c r="A1109" s="16"/>
      <c r="B1109" s="16"/>
      <c r="C1109" s="16"/>
      <c r="D1109" s="16"/>
      <c r="E1109" s="16"/>
      <c r="F1109" s="14">
        <f t="shared" si="51"/>
        <v>0</v>
      </c>
      <c r="J1109" s="34"/>
      <c r="Z1109" s="34"/>
      <c r="AJ1109" s="34"/>
    </row>
    <row r="1110" spans="1:36" x14ac:dyDescent="0.2">
      <c r="A1110" s="16" t="s">
        <v>647</v>
      </c>
      <c r="B1110" s="16" t="s">
        <v>432</v>
      </c>
      <c r="C1110" s="16">
        <v>0</v>
      </c>
      <c r="D1110" s="16">
        <v>2</v>
      </c>
      <c r="E1110" s="16"/>
      <c r="F1110" s="14">
        <f t="shared" si="51"/>
        <v>0</v>
      </c>
      <c r="J1110" s="34"/>
      <c r="Z1110" s="34"/>
      <c r="AJ1110" s="34"/>
    </row>
    <row r="1111" spans="1:36" x14ac:dyDescent="0.2">
      <c r="A1111" s="16" t="s">
        <v>647</v>
      </c>
      <c r="B1111" s="16" t="s">
        <v>432</v>
      </c>
      <c r="C1111" s="16">
        <v>2</v>
      </c>
      <c r="D1111" s="16" t="s">
        <v>887</v>
      </c>
      <c r="E1111" s="16">
        <v>1</v>
      </c>
      <c r="F1111" s="14">
        <f t="shared" si="51"/>
        <v>0</v>
      </c>
      <c r="J1111" s="34"/>
      <c r="Z1111" s="34"/>
      <c r="AJ1111" s="34"/>
    </row>
    <row r="1112" spans="1:36" x14ac:dyDescent="0.2">
      <c r="A1112" s="16" t="s">
        <v>647</v>
      </c>
      <c r="B1112" s="16" t="s">
        <v>432</v>
      </c>
      <c r="C1112" s="16">
        <v>2</v>
      </c>
      <c r="D1112" s="16" t="s">
        <v>888</v>
      </c>
      <c r="E1112" s="16">
        <v>2</v>
      </c>
      <c r="F1112" s="14">
        <f t="shared" si="51"/>
        <v>0</v>
      </c>
      <c r="J1112" s="34"/>
      <c r="Z1112" s="34"/>
      <c r="AJ1112" s="34"/>
    </row>
    <row r="1113" spans="1:36" x14ac:dyDescent="0.2">
      <c r="A1113" s="16" t="s">
        <v>647</v>
      </c>
      <c r="B1113" s="16" t="s">
        <v>432</v>
      </c>
      <c r="C1113" s="16">
        <v>2</v>
      </c>
      <c r="D1113" s="16" t="s">
        <v>887</v>
      </c>
      <c r="E1113" s="16">
        <v>3</v>
      </c>
      <c r="F1113" s="14">
        <f t="shared" si="51"/>
        <v>0</v>
      </c>
      <c r="J1113" s="34"/>
      <c r="Z1113" s="34"/>
      <c r="AJ1113" s="34"/>
    </row>
    <row r="1114" spans="1:36" x14ac:dyDescent="0.2">
      <c r="A1114" s="16" t="s">
        <v>647</v>
      </c>
      <c r="B1114" s="16" t="s">
        <v>432</v>
      </c>
      <c r="C1114" s="16">
        <v>2</v>
      </c>
      <c r="D1114" s="16" t="s">
        <v>888</v>
      </c>
      <c r="E1114" s="16">
        <v>4</v>
      </c>
      <c r="F1114" s="14">
        <f t="shared" si="51"/>
        <v>0</v>
      </c>
      <c r="J1114" s="34"/>
      <c r="Z1114" s="34"/>
      <c r="AJ1114" s="34"/>
    </row>
    <row r="1115" spans="1:36" x14ac:dyDescent="0.2">
      <c r="A1115" s="16" t="s">
        <v>647</v>
      </c>
      <c r="B1115" s="16" t="s">
        <v>432</v>
      </c>
      <c r="C1115" s="16">
        <v>2</v>
      </c>
      <c r="D1115" s="16" t="s">
        <v>887</v>
      </c>
      <c r="E1115" s="16">
        <v>5</v>
      </c>
      <c r="F1115" s="14">
        <f t="shared" si="51"/>
        <v>0</v>
      </c>
      <c r="J1115" s="34"/>
      <c r="Z1115" s="34"/>
      <c r="AJ1115" s="34"/>
    </row>
    <row r="1116" spans="1:36" x14ac:dyDescent="0.2">
      <c r="A1116" s="16" t="s">
        <v>647</v>
      </c>
      <c r="B1116" s="16" t="s">
        <v>432</v>
      </c>
      <c r="C1116" s="16">
        <v>2</v>
      </c>
      <c r="D1116" s="16" t="s">
        <v>887</v>
      </c>
      <c r="E1116" s="16">
        <v>6</v>
      </c>
      <c r="F1116" s="14">
        <f t="shared" si="51"/>
        <v>0</v>
      </c>
      <c r="J1116" s="34"/>
      <c r="Z1116" s="34"/>
      <c r="AJ1116" s="34"/>
    </row>
    <row r="1117" spans="1:36" x14ac:dyDescent="0.2">
      <c r="A1117" s="16" t="s">
        <v>647</v>
      </c>
      <c r="B1117" s="16" t="s">
        <v>432</v>
      </c>
      <c r="C1117" s="16">
        <v>2</v>
      </c>
      <c r="D1117" s="16" t="s">
        <v>887</v>
      </c>
      <c r="E1117" s="16">
        <v>7</v>
      </c>
      <c r="F1117" s="14">
        <f t="shared" si="51"/>
        <v>0</v>
      </c>
      <c r="J1117" s="34"/>
      <c r="Z1117" s="34"/>
      <c r="AJ1117" s="34"/>
    </row>
    <row r="1118" spans="1:36" x14ac:dyDescent="0.2">
      <c r="A1118" s="16" t="s">
        <v>647</v>
      </c>
      <c r="B1118" s="16" t="s">
        <v>432</v>
      </c>
      <c r="C1118" s="16">
        <v>3</v>
      </c>
      <c r="D1118" s="21" t="s">
        <v>888</v>
      </c>
      <c r="E1118" s="16">
        <v>8</v>
      </c>
      <c r="F1118" s="14">
        <f t="shared" si="51"/>
        <v>0</v>
      </c>
      <c r="J1118" s="34"/>
      <c r="Z1118" s="34"/>
      <c r="AJ1118" s="34"/>
    </row>
    <row r="1119" spans="1:36" x14ac:dyDescent="0.2">
      <c r="A1119" s="16" t="s">
        <v>647</v>
      </c>
      <c r="B1119" s="16" t="s">
        <v>432</v>
      </c>
      <c r="C1119" s="16">
        <v>3</v>
      </c>
      <c r="D1119" s="21" t="s">
        <v>887</v>
      </c>
      <c r="E1119" s="16">
        <v>9</v>
      </c>
      <c r="F1119" s="14">
        <f t="shared" si="51"/>
        <v>0</v>
      </c>
      <c r="J1119" s="34"/>
      <c r="Z1119" s="34"/>
      <c r="AJ1119" s="34"/>
    </row>
    <row r="1120" spans="1:36" x14ac:dyDescent="0.2">
      <c r="A1120" s="16" t="s">
        <v>647</v>
      </c>
      <c r="B1120" s="16" t="s">
        <v>432</v>
      </c>
      <c r="C1120" s="16">
        <v>3</v>
      </c>
      <c r="D1120" s="21" t="s">
        <v>888</v>
      </c>
      <c r="E1120" s="16">
        <v>10</v>
      </c>
      <c r="F1120" s="14">
        <f t="shared" si="51"/>
        <v>0</v>
      </c>
      <c r="J1120" s="34"/>
      <c r="Z1120" s="34"/>
      <c r="AJ1120" s="34"/>
    </row>
    <row r="1121" spans="1:36" x14ac:dyDescent="0.2">
      <c r="A1121" s="16"/>
      <c r="B1121" s="16"/>
      <c r="C1121" s="16"/>
      <c r="D1121" s="21"/>
      <c r="E1121" s="16"/>
      <c r="F1121" s="14">
        <f t="shared" si="51"/>
        <v>0</v>
      </c>
      <c r="J1121" s="34"/>
      <c r="Z1121" s="34"/>
      <c r="AJ1121" s="34"/>
    </row>
    <row r="1122" spans="1:36" x14ac:dyDescent="0.2">
      <c r="A1122" s="16" t="s">
        <v>647</v>
      </c>
      <c r="B1122" s="16" t="s">
        <v>148</v>
      </c>
      <c r="C1122" s="16">
        <v>0</v>
      </c>
      <c r="D1122" s="21">
        <v>3</v>
      </c>
      <c r="E1122" s="16"/>
      <c r="F1122" s="14">
        <f t="shared" si="51"/>
        <v>0</v>
      </c>
      <c r="J1122" s="34"/>
      <c r="Z1122" s="34"/>
      <c r="AJ1122" s="34"/>
    </row>
    <row r="1123" spans="1:36" x14ac:dyDescent="0.2">
      <c r="A1123" s="16" t="s">
        <v>647</v>
      </c>
      <c r="B1123" s="16" t="s">
        <v>148</v>
      </c>
      <c r="C1123" s="16">
        <v>2</v>
      </c>
      <c r="D1123" s="16" t="s">
        <v>887</v>
      </c>
      <c r="E1123" s="16">
        <v>1</v>
      </c>
      <c r="F1123" s="14">
        <f t="shared" si="51"/>
        <v>1</v>
      </c>
      <c r="J1123" s="34"/>
      <c r="Z1123" s="34"/>
      <c r="AG1123" s="14" t="s">
        <v>1252</v>
      </c>
      <c r="AJ1123" s="34"/>
    </row>
    <row r="1124" spans="1:36" x14ac:dyDescent="0.2">
      <c r="A1124" s="16" t="s">
        <v>647</v>
      </c>
      <c r="B1124" s="16" t="s">
        <v>148</v>
      </c>
      <c r="C1124" s="16">
        <v>2</v>
      </c>
      <c r="D1124" s="16" t="s">
        <v>887</v>
      </c>
      <c r="E1124" s="16">
        <v>2</v>
      </c>
      <c r="F1124" s="14">
        <f t="shared" si="51"/>
        <v>1</v>
      </c>
      <c r="J1124" s="34"/>
      <c r="Z1124" s="34"/>
      <c r="AG1124" s="14" t="s">
        <v>1252</v>
      </c>
      <c r="AJ1124" s="34"/>
    </row>
    <row r="1125" spans="1:36" x14ac:dyDescent="0.2">
      <c r="A1125" s="16" t="s">
        <v>647</v>
      </c>
      <c r="B1125" s="16" t="s">
        <v>148</v>
      </c>
      <c r="C1125" s="16">
        <v>2</v>
      </c>
      <c r="D1125" s="16" t="s">
        <v>888</v>
      </c>
      <c r="E1125" s="16">
        <v>3</v>
      </c>
      <c r="F1125" s="14">
        <f t="shared" si="51"/>
        <v>0</v>
      </c>
      <c r="J1125" s="34"/>
      <c r="Z1125" s="34"/>
      <c r="AJ1125" s="34"/>
    </row>
    <row r="1126" spans="1:36" x14ac:dyDescent="0.2">
      <c r="A1126" s="16" t="s">
        <v>647</v>
      </c>
      <c r="B1126" s="16" t="s">
        <v>148</v>
      </c>
      <c r="C1126" s="16">
        <v>2</v>
      </c>
      <c r="D1126" s="16" t="s">
        <v>887</v>
      </c>
      <c r="E1126" s="16">
        <v>4</v>
      </c>
      <c r="F1126" s="14">
        <f t="shared" si="51"/>
        <v>1</v>
      </c>
      <c r="J1126" s="34"/>
      <c r="Z1126" s="34"/>
      <c r="AG1126" s="14" t="s">
        <v>1252</v>
      </c>
      <c r="AJ1126" s="34"/>
    </row>
    <row r="1127" spans="1:36" x14ac:dyDescent="0.2">
      <c r="A1127" s="16" t="s">
        <v>647</v>
      </c>
      <c r="B1127" s="16" t="s">
        <v>148</v>
      </c>
      <c r="C1127" s="16">
        <v>2</v>
      </c>
      <c r="D1127" s="16" t="s">
        <v>887</v>
      </c>
      <c r="E1127" s="16">
        <v>5</v>
      </c>
      <c r="F1127" s="14">
        <f t="shared" si="51"/>
        <v>1</v>
      </c>
      <c r="J1127" s="34"/>
      <c r="Z1127" s="34"/>
      <c r="AG1127" s="14" t="s">
        <v>1252</v>
      </c>
      <c r="AJ1127" s="34"/>
    </row>
    <row r="1128" spans="1:36" x14ac:dyDescent="0.2">
      <c r="A1128" s="16" t="s">
        <v>647</v>
      </c>
      <c r="B1128" s="16" t="s">
        <v>148</v>
      </c>
      <c r="C1128" s="16">
        <v>2</v>
      </c>
      <c r="D1128" s="16" t="s">
        <v>888</v>
      </c>
      <c r="E1128" s="16">
        <v>6</v>
      </c>
      <c r="F1128" s="14">
        <f t="shared" si="51"/>
        <v>0</v>
      </c>
      <c r="J1128" s="34"/>
      <c r="Z1128" s="34"/>
      <c r="AJ1128" s="34"/>
    </row>
    <row r="1129" spans="1:36" x14ac:dyDescent="0.2">
      <c r="A1129" s="16" t="s">
        <v>647</v>
      </c>
      <c r="B1129" s="16" t="s">
        <v>148</v>
      </c>
      <c r="C1129" s="16">
        <v>2</v>
      </c>
      <c r="D1129" s="16" t="s">
        <v>887</v>
      </c>
      <c r="E1129" s="16">
        <v>7</v>
      </c>
      <c r="F1129" s="14">
        <f t="shared" si="51"/>
        <v>0</v>
      </c>
      <c r="J1129" s="34"/>
      <c r="Z1129" s="34"/>
      <c r="AJ1129" s="34"/>
    </row>
    <row r="1130" spans="1:36" x14ac:dyDescent="0.2">
      <c r="A1130" s="16" t="s">
        <v>647</v>
      </c>
      <c r="B1130" s="16" t="s">
        <v>148</v>
      </c>
      <c r="C1130" s="16">
        <v>3</v>
      </c>
      <c r="D1130" s="16" t="s">
        <v>888</v>
      </c>
      <c r="E1130" s="16">
        <v>8</v>
      </c>
      <c r="F1130" s="14">
        <f t="shared" si="51"/>
        <v>0</v>
      </c>
      <c r="J1130" s="34"/>
      <c r="Z1130" s="34"/>
      <c r="AJ1130" s="34"/>
    </row>
    <row r="1131" spans="1:36" x14ac:dyDescent="0.2">
      <c r="A1131" s="16" t="s">
        <v>647</v>
      </c>
      <c r="B1131" s="16" t="s">
        <v>148</v>
      </c>
      <c r="C1131" s="16">
        <v>3</v>
      </c>
      <c r="D1131" s="16" t="s">
        <v>887</v>
      </c>
      <c r="E1131" s="16">
        <v>9</v>
      </c>
      <c r="F1131" s="14">
        <f t="shared" si="51"/>
        <v>0</v>
      </c>
      <c r="J1131" s="34"/>
      <c r="Z1131" s="34"/>
      <c r="AJ1131" s="34"/>
    </row>
    <row r="1132" spans="1:36" x14ac:dyDescent="0.2">
      <c r="A1132" s="16" t="s">
        <v>647</v>
      </c>
      <c r="B1132" s="16" t="s">
        <v>148</v>
      </c>
      <c r="C1132" s="16">
        <v>3</v>
      </c>
      <c r="D1132" s="16" t="s">
        <v>888</v>
      </c>
      <c r="E1132" s="16">
        <v>10</v>
      </c>
      <c r="F1132" s="14">
        <f t="shared" si="51"/>
        <v>1</v>
      </c>
      <c r="J1132" s="34"/>
      <c r="Z1132" s="34"/>
      <c r="AG1132" s="14" t="s">
        <v>1252</v>
      </c>
      <c r="AJ1132" s="34"/>
    </row>
    <row r="1133" spans="1:36" x14ac:dyDescent="0.2">
      <c r="A1133" s="16" t="s">
        <v>647</v>
      </c>
      <c r="B1133" s="16" t="s">
        <v>148</v>
      </c>
      <c r="C1133" s="16">
        <v>3</v>
      </c>
      <c r="D1133" s="16" t="s">
        <v>887</v>
      </c>
      <c r="E1133" s="16">
        <v>11</v>
      </c>
      <c r="F1133" s="14">
        <f t="shared" si="51"/>
        <v>0</v>
      </c>
      <c r="J1133" s="34"/>
      <c r="Z1133" s="34"/>
      <c r="AJ1133" s="34"/>
    </row>
    <row r="1134" spans="1:36" x14ac:dyDescent="0.2">
      <c r="A1134" s="16" t="s">
        <v>647</v>
      </c>
      <c r="B1134" s="16" t="s">
        <v>148</v>
      </c>
      <c r="C1134" s="16">
        <v>3</v>
      </c>
      <c r="D1134" s="16" t="s">
        <v>887</v>
      </c>
      <c r="E1134" s="16">
        <v>12</v>
      </c>
      <c r="F1134" s="14">
        <f t="shared" si="51"/>
        <v>0</v>
      </c>
      <c r="J1134" s="34"/>
      <c r="Z1134" s="34"/>
      <c r="AJ1134" s="34"/>
    </row>
    <row r="1135" spans="1:36" x14ac:dyDescent="0.2">
      <c r="A1135" s="16" t="s">
        <v>647</v>
      </c>
      <c r="B1135" s="16" t="s">
        <v>148</v>
      </c>
      <c r="C1135" s="16">
        <v>3</v>
      </c>
      <c r="D1135" s="16" t="s">
        <v>888</v>
      </c>
      <c r="E1135" s="16">
        <v>13</v>
      </c>
      <c r="F1135" s="14">
        <f t="shared" si="51"/>
        <v>0</v>
      </c>
      <c r="J1135" s="34"/>
      <c r="Z1135" s="34"/>
      <c r="AJ1135" s="34"/>
    </row>
    <row r="1136" spans="1:36" x14ac:dyDescent="0.2">
      <c r="A1136" s="16" t="s">
        <v>647</v>
      </c>
      <c r="B1136" s="16" t="s">
        <v>148</v>
      </c>
      <c r="C1136" s="16">
        <v>3</v>
      </c>
      <c r="D1136" s="16" t="s">
        <v>888</v>
      </c>
      <c r="E1136" s="16">
        <v>14</v>
      </c>
      <c r="F1136" s="14">
        <f t="shared" si="51"/>
        <v>0</v>
      </c>
      <c r="J1136" s="34"/>
      <c r="Z1136" s="34"/>
      <c r="AJ1136" s="34"/>
    </row>
    <row r="1137" spans="1:36" x14ac:dyDescent="0.2">
      <c r="A1137" s="16"/>
      <c r="B1137" s="16"/>
      <c r="C1137" s="16"/>
      <c r="D1137" s="16"/>
      <c r="E1137" s="16"/>
      <c r="F1137" s="14">
        <f t="shared" si="51"/>
        <v>0</v>
      </c>
      <c r="J1137" s="34"/>
      <c r="Z1137" s="34"/>
      <c r="AJ1137" s="34"/>
    </row>
    <row r="1138" spans="1:36" x14ac:dyDescent="0.2">
      <c r="A1138" s="16" t="s">
        <v>647</v>
      </c>
      <c r="B1138" s="16" t="s">
        <v>273</v>
      </c>
      <c r="C1138" s="16">
        <v>0</v>
      </c>
      <c r="D1138" s="16">
        <v>2</v>
      </c>
      <c r="E1138" s="16"/>
      <c r="F1138" s="14">
        <f t="shared" si="51"/>
        <v>0</v>
      </c>
      <c r="J1138" s="34"/>
      <c r="Z1138" s="34"/>
      <c r="AJ1138" s="34"/>
    </row>
    <row r="1139" spans="1:36" x14ac:dyDescent="0.2">
      <c r="A1139" s="16" t="s">
        <v>647</v>
      </c>
      <c r="B1139" s="16" t="s">
        <v>273</v>
      </c>
      <c r="C1139" s="16">
        <v>2</v>
      </c>
      <c r="D1139" s="16" t="s">
        <v>887</v>
      </c>
      <c r="E1139" s="16">
        <v>1</v>
      </c>
      <c r="F1139" s="14">
        <f t="shared" si="51"/>
        <v>1</v>
      </c>
      <c r="J1139" s="34"/>
      <c r="Z1139" s="34"/>
      <c r="AG1139" s="14" t="s">
        <v>1252</v>
      </c>
      <c r="AJ1139" s="34"/>
    </row>
    <row r="1140" spans="1:36" x14ac:dyDescent="0.2">
      <c r="A1140" s="16" t="s">
        <v>647</v>
      </c>
      <c r="B1140" s="16" t="s">
        <v>273</v>
      </c>
      <c r="C1140" s="16">
        <v>2</v>
      </c>
      <c r="D1140" s="16" t="s">
        <v>888</v>
      </c>
      <c r="E1140" s="16">
        <v>2</v>
      </c>
      <c r="F1140" s="14">
        <f t="shared" si="51"/>
        <v>0</v>
      </c>
      <c r="J1140" s="34"/>
      <c r="Z1140" s="34"/>
      <c r="AJ1140" s="34"/>
    </row>
    <row r="1141" spans="1:36" x14ac:dyDescent="0.2">
      <c r="A1141" s="16" t="s">
        <v>647</v>
      </c>
      <c r="B1141" s="16" t="s">
        <v>273</v>
      </c>
      <c r="C1141" s="16">
        <v>2</v>
      </c>
      <c r="D1141" s="16" t="s">
        <v>888</v>
      </c>
      <c r="E1141" s="16">
        <v>3</v>
      </c>
      <c r="F1141" s="14">
        <f t="shared" si="51"/>
        <v>1</v>
      </c>
      <c r="J1141" s="34"/>
      <c r="Z1141" s="34"/>
      <c r="AG1141" s="14" t="s">
        <v>1252</v>
      </c>
      <c r="AJ1141" s="34"/>
    </row>
    <row r="1142" spans="1:36" x14ac:dyDescent="0.2">
      <c r="A1142" s="16" t="s">
        <v>647</v>
      </c>
      <c r="B1142" s="16" t="s">
        <v>273</v>
      </c>
      <c r="C1142" s="16">
        <v>2</v>
      </c>
      <c r="D1142" s="16" t="s">
        <v>887</v>
      </c>
      <c r="E1142" s="16">
        <v>4</v>
      </c>
      <c r="F1142" s="14">
        <f t="shared" si="51"/>
        <v>0</v>
      </c>
      <c r="J1142" s="34"/>
      <c r="Z1142" s="34"/>
      <c r="AJ1142" s="34"/>
    </row>
    <row r="1143" spans="1:36" x14ac:dyDescent="0.2">
      <c r="A1143" s="16" t="s">
        <v>647</v>
      </c>
      <c r="B1143" s="16" t="s">
        <v>273</v>
      </c>
      <c r="C1143" s="16">
        <v>2</v>
      </c>
      <c r="D1143" s="16" t="s">
        <v>888</v>
      </c>
      <c r="E1143" s="16">
        <v>5</v>
      </c>
      <c r="F1143" s="14">
        <f t="shared" si="51"/>
        <v>0</v>
      </c>
      <c r="J1143" s="34"/>
      <c r="Z1143" s="34"/>
      <c r="AJ1143" s="34"/>
    </row>
    <row r="1144" spans="1:36" x14ac:dyDescent="0.2">
      <c r="A1144" s="16" t="s">
        <v>647</v>
      </c>
      <c r="B1144" s="16" t="s">
        <v>273</v>
      </c>
      <c r="C1144" s="16">
        <v>2</v>
      </c>
      <c r="D1144" s="16" t="s">
        <v>887</v>
      </c>
      <c r="E1144" s="16">
        <v>6</v>
      </c>
      <c r="F1144" s="14">
        <f t="shared" si="51"/>
        <v>0</v>
      </c>
      <c r="J1144" s="34"/>
      <c r="Z1144" s="34"/>
      <c r="AJ1144" s="34"/>
    </row>
    <row r="1145" spans="1:36" x14ac:dyDescent="0.2">
      <c r="A1145" s="16"/>
      <c r="B1145" s="16"/>
      <c r="C1145" s="16"/>
      <c r="D1145" s="16"/>
      <c r="E1145" s="16"/>
      <c r="F1145" s="14">
        <f t="shared" si="51"/>
        <v>0</v>
      </c>
      <c r="J1145" s="34"/>
      <c r="Z1145" s="34"/>
      <c r="AJ1145" s="34"/>
    </row>
    <row r="1146" spans="1:36" x14ac:dyDescent="0.2">
      <c r="A1146" s="16" t="s">
        <v>647</v>
      </c>
      <c r="B1146" s="16" t="s">
        <v>435</v>
      </c>
      <c r="C1146" s="16">
        <v>0</v>
      </c>
      <c r="D1146" s="16">
        <v>0</v>
      </c>
      <c r="E1146" s="16"/>
      <c r="F1146" s="14">
        <f t="shared" si="51"/>
        <v>0</v>
      </c>
      <c r="J1146" s="34"/>
      <c r="Z1146" s="34"/>
      <c r="AJ1146" s="34"/>
    </row>
    <row r="1147" spans="1:36" x14ac:dyDescent="0.2">
      <c r="A1147" s="16" t="s">
        <v>647</v>
      </c>
      <c r="B1147" s="16" t="s">
        <v>435</v>
      </c>
      <c r="C1147" s="16">
        <v>3</v>
      </c>
      <c r="D1147" s="16" t="s">
        <v>887</v>
      </c>
      <c r="E1147" s="16">
        <v>1</v>
      </c>
      <c r="F1147" s="14">
        <f t="shared" si="51"/>
        <v>0</v>
      </c>
      <c r="J1147" s="34"/>
      <c r="Z1147" s="34"/>
      <c r="AJ1147" s="34"/>
    </row>
    <row r="1148" spans="1:36" x14ac:dyDescent="0.2">
      <c r="A1148" s="16" t="s">
        <v>647</v>
      </c>
      <c r="B1148" s="16" t="s">
        <v>435</v>
      </c>
      <c r="C1148" s="16">
        <v>3</v>
      </c>
      <c r="D1148" s="16" t="s">
        <v>888</v>
      </c>
      <c r="E1148" s="16">
        <v>2</v>
      </c>
      <c r="F1148" s="14">
        <f t="shared" si="51"/>
        <v>0</v>
      </c>
      <c r="J1148" s="34"/>
      <c r="Z1148" s="34"/>
      <c r="AJ1148" s="34"/>
    </row>
    <row r="1149" spans="1:36" x14ac:dyDescent="0.2">
      <c r="A1149" s="16" t="s">
        <v>647</v>
      </c>
      <c r="B1149" s="16" t="s">
        <v>435</v>
      </c>
      <c r="C1149" s="16">
        <v>3</v>
      </c>
      <c r="D1149" s="16" t="s">
        <v>887</v>
      </c>
      <c r="E1149" s="16">
        <v>3</v>
      </c>
      <c r="F1149" s="14">
        <f t="shared" si="51"/>
        <v>0</v>
      </c>
      <c r="J1149" s="34"/>
      <c r="Z1149" s="34"/>
      <c r="AJ1149" s="34"/>
    </row>
    <row r="1150" spans="1:36" x14ac:dyDescent="0.2">
      <c r="A1150" s="16" t="s">
        <v>647</v>
      </c>
      <c r="B1150" s="16" t="s">
        <v>435</v>
      </c>
      <c r="C1150" s="16">
        <v>3</v>
      </c>
      <c r="D1150" s="16" t="s">
        <v>888</v>
      </c>
      <c r="E1150" s="16">
        <v>4</v>
      </c>
      <c r="F1150" s="14">
        <f t="shared" si="51"/>
        <v>0</v>
      </c>
      <c r="J1150" s="34"/>
      <c r="Z1150" s="34"/>
      <c r="AJ1150" s="34"/>
    </row>
    <row r="1151" spans="1:36" x14ac:dyDescent="0.2">
      <c r="A1151" s="16" t="s">
        <v>647</v>
      </c>
      <c r="B1151" s="16" t="s">
        <v>435</v>
      </c>
      <c r="C1151" s="16">
        <v>3</v>
      </c>
      <c r="D1151" s="16" t="s">
        <v>888</v>
      </c>
      <c r="E1151" s="16">
        <v>5</v>
      </c>
      <c r="F1151" s="14">
        <f t="shared" si="51"/>
        <v>0</v>
      </c>
      <c r="J1151" s="34"/>
      <c r="Z1151" s="34"/>
      <c r="AJ1151" s="34"/>
    </row>
    <row r="1152" spans="1:36" x14ac:dyDescent="0.2">
      <c r="A1152" s="16"/>
      <c r="B1152" s="16"/>
      <c r="C1152" s="16"/>
      <c r="D1152" s="16"/>
      <c r="E1152" s="16"/>
      <c r="F1152" s="14">
        <f t="shared" si="51"/>
        <v>0</v>
      </c>
      <c r="J1152" s="34"/>
      <c r="Z1152" s="34"/>
      <c r="AJ1152" s="34"/>
    </row>
    <row r="1153" spans="1:37" x14ac:dyDescent="0.2">
      <c r="A1153" s="16" t="s">
        <v>647</v>
      </c>
      <c r="B1153" s="16" t="s">
        <v>683</v>
      </c>
      <c r="C1153" s="16">
        <v>0</v>
      </c>
      <c r="D1153" s="16">
        <v>1</v>
      </c>
      <c r="E1153" s="16"/>
      <c r="F1153" s="14">
        <f t="shared" si="51"/>
        <v>0</v>
      </c>
      <c r="J1153" s="34"/>
      <c r="Z1153" s="34"/>
      <c r="AJ1153" s="34"/>
    </row>
    <row r="1154" spans="1:37" x14ac:dyDescent="0.2">
      <c r="A1154" s="16" t="s">
        <v>647</v>
      </c>
      <c r="B1154" s="16" t="s">
        <v>683</v>
      </c>
      <c r="C1154" s="16">
        <v>2</v>
      </c>
      <c r="D1154" s="16" t="s">
        <v>887</v>
      </c>
      <c r="E1154" s="16">
        <v>1</v>
      </c>
      <c r="F1154" s="14">
        <f t="shared" si="51"/>
        <v>0</v>
      </c>
      <c r="J1154" s="34"/>
      <c r="Z1154" s="34"/>
      <c r="AJ1154" s="34"/>
    </row>
    <row r="1155" spans="1:37" x14ac:dyDescent="0.2">
      <c r="A1155" s="16" t="s">
        <v>647</v>
      </c>
      <c r="B1155" s="16" t="s">
        <v>683</v>
      </c>
      <c r="C1155" s="16">
        <v>2</v>
      </c>
      <c r="D1155" s="16" t="s">
        <v>887</v>
      </c>
      <c r="E1155" s="16">
        <v>2</v>
      </c>
      <c r="F1155" s="14">
        <f t="shared" si="51"/>
        <v>0</v>
      </c>
      <c r="J1155" s="34"/>
      <c r="Z1155" s="34"/>
      <c r="AJ1155" s="34"/>
    </row>
    <row r="1156" spans="1:37" x14ac:dyDescent="0.2">
      <c r="A1156" s="16" t="s">
        <v>647</v>
      </c>
      <c r="B1156" s="16" t="s">
        <v>683</v>
      </c>
      <c r="C1156" s="16">
        <v>2</v>
      </c>
      <c r="D1156" s="16" t="s">
        <v>887</v>
      </c>
      <c r="E1156" s="16">
        <v>3</v>
      </c>
      <c r="F1156" s="14">
        <f t="shared" si="51"/>
        <v>0</v>
      </c>
      <c r="J1156" s="34"/>
      <c r="Z1156" s="34"/>
      <c r="AJ1156" s="34"/>
    </row>
    <row r="1157" spans="1:37" x14ac:dyDescent="0.2">
      <c r="A1157" s="16" t="s">
        <v>647</v>
      </c>
      <c r="B1157" s="16" t="s">
        <v>683</v>
      </c>
      <c r="C1157" s="16">
        <v>3</v>
      </c>
      <c r="D1157" s="16" t="s">
        <v>887</v>
      </c>
      <c r="E1157" s="16">
        <v>4</v>
      </c>
      <c r="F1157" s="14">
        <f t="shared" si="51"/>
        <v>0</v>
      </c>
      <c r="J1157" s="34"/>
      <c r="Z1157" s="34"/>
      <c r="AJ1157" s="34"/>
    </row>
    <row r="1158" spans="1:37" x14ac:dyDescent="0.2">
      <c r="A1158" s="16" t="s">
        <v>647</v>
      </c>
      <c r="B1158" s="16" t="s">
        <v>683</v>
      </c>
      <c r="C1158" s="16">
        <v>3</v>
      </c>
      <c r="D1158" s="16" t="s">
        <v>888</v>
      </c>
      <c r="E1158" s="16">
        <v>5</v>
      </c>
      <c r="F1158" s="14">
        <f t="shared" si="51"/>
        <v>0</v>
      </c>
      <c r="J1158" s="34"/>
      <c r="Z1158" s="34"/>
      <c r="AJ1158" s="34"/>
    </row>
    <row r="1159" spans="1:37" x14ac:dyDescent="0.2">
      <c r="A1159" s="16" t="s">
        <v>647</v>
      </c>
      <c r="B1159" s="16" t="s">
        <v>683</v>
      </c>
      <c r="C1159" s="16">
        <v>3</v>
      </c>
      <c r="D1159" s="16" t="s">
        <v>888</v>
      </c>
      <c r="E1159" s="16">
        <v>6</v>
      </c>
      <c r="F1159" s="14">
        <f t="shared" si="51"/>
        <v>0</v>
      </c>
      <c r="J1159" s="34"/>
      <c r="Z1159" s="34"/>
      <c r="AJ1159" s="34"/>
    </row>
    <row r="1160" spans="1:37" x14ac:dyDescent="0.2">
      <c r="A1160" s="16" t="s">
        <v>647</v>
      </c>
      <c r="B1160" s="16" t="s">
        <v>683</v>
      </c>
      <c r="C1160" s="16">
        <v>3</v>
      </c>
      <c r="D1160" s="16" t="s">
        <v>888</v>
      </c>
      <c r="E1160" s="16">
        <v>7</v>
      </c>
      <c r="F1160" s="14">
        <f t="shared" si="51"/>
        <v>0</v>
      </c>
      <c r="J1160" s="34"/>
      <c r="Z1160" s="34"/>
      <c r="AJ1160" s="34"/>
    </row>
    <row r="1161" spans="1:37" x14ac:dyDescent="0.2">
      <c r="A1161" s="16"/>
      <c r="B1161" s="16"/>
      <c r="C1161" s="16"/>
      <c r="D1161" s="16"/>
      <c r="E1161" s="16"/>
      <c r="F1161" s="14">
        <f t="shared" si="51"/>
        <v>0</v>
      </c>
      <c r="J1161" s="34"/>
      <c r="Z1161" s="34"/>
      <c r="AJ1161" s="34"/>
    </row>
    <row r="1162" spans="1:37" x14ac:dyDescent="0.2">
      <c r="A1162" s="16" t="s">
        <v>646</v>
      </c>
      <c r="B1162" s="16" t="s">
        <v>78</v>
      </c>
      <c r="C1162" s="16">
        <v>3</v>
      </c>
      <c r="D1162" s="16">
        <v>0</v>
      </c>
      <c r="E1162" s="16"/>
      <c r="F1162" s="14">
        <f t="shared" si="51"/>
        <v>0</v>
      </c>
      <c r="J1162" s="34"/>
      <c r="Z1162" s="34"/>
      <c r="AJ1162" s="34"/>
    </row>
    <row r="1163" spans="1:37" x14ac:dyDescent="0.2">
      <c r="A1163" s="16" t="s">
        <v>646</v>
      </c>
      <c r="B1163" s="16" t="s">
        <v>78</v>
      </c>
      <c r="C1163" s="16">
        <v>1</v>
      </c>
      <c r="D1163" s="16" t="s">
        <v>887</v>
      </c>
      <c r="E1163" s="16">
        <v>1</v>
      </c>
      <c r="F1163" s="14">
        <f t="shared" si="51"/>
        <v>1</v>
      </c>
      <c r="J1163" s="34"/>
      <c r="Z1163" s="34"/>
      <c r="AB1163" s="14" t="s">
        <v>1252</v>
      </c>
      <c r="AJ1163" s="34"/>
    </row>
    <row r="1164" spans="1:37" x14ac:dyDescent="0.2">
      <c r="A1164" s="16" t="s">
        <v>646</v>
      </c>
      <c r="B1164" s="16" t="s">
        <v>78</v>
      </c>
      <c r="C1164" s="16">
        <v>1</v>
      </c>
      <c r="D1164" s="16" t="s">
        <v>887</v>
      </c>
      <c r="E1164" s="16">
        <v>2</v>
      </c>
      <c r="F1164" s="14">
        <f t="shared" si="51"/>
        <v>0</v>
      </c>
      <c r="J1164" s="34"/>
      <c r="Z1164" s="34"/>
      <c r="AJ1164" s="34"/>
    </row>
    <row r="1165" spans="1:37" x14ac:dyDescent="0.2">
      <c r="A1165" s="16" t="s">
        <v>646</v>
      </c>
      <c r="B1165" s="16" t="s">
        <v>78</v>
      </c>
      <c r="C1165" s="16">
        <v>1</v>
      </c>
      <c r="D1165" s="16" t="s">
        <v>887</v>
      </c>
      <c r="E1165" s="16">
        <v>3</v>
      </c>
      <c r="F1165" s="14">
        <f t="shared" si="51"/>
        <v>1</v>
      </c>
      <c r="J1165" s="34"/>
      <c r="Z1165" s="34"/>
      <c r="AJ1165" s="34"/>
      <c r="AK1165" s="14" t="s">
        <v>1252</v>
      </c>
    </row>
    <row r="1166" spans="1:37" x14ac:dyDescent="0.2">
      <c r="A1166" s="16" t="s">
        <v>646</v>
      </c>
      <c r="B1166" s="16" t="s">
        <v>78</v>
      </c>
      <c r="C1166" s="16">
        <v>1</v>
      </c>
      <c r="D1166" s="16" t="s">
        <v>887</v>
      </c>
      <c r="E1166" s="16">
        <v>4</v>
      </c>
      <c r="F1166" s="14">
        <f t="shared" si="51"/>
        <v>0</v>
      </c>
      <c r="J1166" s="34"/>
      <c r="Z1166" s="34"/>
      <c r="AJ1166" s="34"/>
    </row>
    <row r="1167" spans="1:37" x14ac:dyDescent="0.2">
      <c r="A1167" s="16" t="s">
        <v>646</v>
      </c>
      <c r="B1167" s="16" t="s">
        <v>78</v>
      </c>
      <c r="C1167" s="16">
        <v>1</v>
      </c>
      <c r="D1167" s="16" t="s">
        <v>888</v>
      </c>
      <c r="E1167" s="16">
        <v>5</v>
      </c>
      <c r="F1167" s="14">
        <f t="shared" ref="F1167:F1230" si="52" xml:space="preserve"> COUNTA(G1167:AK1167)</f>
        <v>2</v>
      </c>
      <c r="J1167" s="34"/>
      <c r="R1167" s="14" t="s">
        <v>1252</v>
      </c>
      <c r="Z1167" s="34"/>
      <c r="AH1167" s="14" t="s">
        <v>1252</v>
      </c>
      <c r="AJ1167" s="34"/>
    </row>
    <row r="1168" spans="1:37" x14ac:dyDescent="0.2">
      <c r="A1168" s="16" t="s">
        <v>646</v>
      </c>
      <c r="B1168" s="16" t="s">
        <v>78</v>
      </c>
      <c r="C1168" s="16">
        <v>1</v>
      </c>
      <c r="D1168" s="16" t="s">
        <v>888</v>
      </c>
      <c r="E1168" s="16">
        <v>6</v>
      </c>
      <c r="F1168" s="14">
        <f t="shared" si="52"/>
        <v>0</v>
      </c>
      <c r="J1168" s="34"/>
      <c r="Z1168" s="34"/>
      <c r="AJ1168" s="34"/>
    </row>
    <row r="1169" spans="1:37" x14ac:dyDescent="0.2">
      <c r="A1169" s="16" t="s">
        <v>646</v>
      </c>
      <c r="B1169" s="16" t="s">
        <v>78</v>
      </c>
      <c r="C1169" s="16">
        <v>1</v>
      </c>
      <c r="D1169" s="16" t="s">
        <v>888</v>
      </c>
      <c r="E1169" s="16">
        <v>7</v>
      </c>
      <c r="F1169" s="14">
        <f t="shared" si="52"/>
        <v>1</v>
      </c>
      <c r="J1169" s="34"/>
      <c r="Z1169" s="34"/>
      <c r="AJ1169" s="34"/>
      <c r="AK1169" s="14" t="s">
        <v>1252</v>
      </c>
    </row>
    <row r="1170" spans="1:37" x14ac:dyDescent="0.2">
      <c r="A1170" s="16" t="s">
        <v>646</v>
      </c>
      <c r="B1170" s="16" t="s">
        <v>78</v>
      </c>
      <c r="C1170" s="16">
        <v>1</v>
      </c>
      <c r="D1170" s="16" t="s">
        <v>889</v>
      </c>
      <c r="E1170" s="16">
        <v>7</v>
      </c>
      <c r="F1170" s="14">
        <f t="shared" si="52"/>
        <v>1</v>
      </c>
      <c r="J1170" s="34"/>
      <c r="Z1170" s="34"/>
      <c r="AJ1170" s="34"/>
      <c r="AK1170" s="14" t="s">
        <v>1252</v>
      </c>
    </row>
    <row r="1171" spans="1:37" x14ac:dyDescent="0.2">
      <c r="A1171" s="16"/>
      <c r="B1171" s="16"/>
      <c r="C1171" s="16"/>
      <c r="D1171" s="16"/>
      <c r="E1171" s="16"/>
      <c r="F1171" s="14">
        <f t="shared" si="52"/>
        <v>0</v>
      </c>
      <c r="J1171" s="34"/>
      <c r="Z1171" s="34"/>
      <c r="AJ1171" s="34"/>
    </row>
    <row r="1172" spans="1:37" x14ac:dyDescent="0.2">
      <c r="A1172" s="16" t="s">
        <v>646</v>
      </c>
      <c r="B1172" s="16" t="s">
        <v>25</v>
      </c>
      <c r="C1172" s="16">
        <v>3</v>
      </c>
      <c r="D1172" s="16">
        <v>0</v>
      </c>
      <c r="E1172" s="16"/>
      <c r="F1172" s="14">
        <f t="shared" si="52"/>
        <v>0</v>
      </c>
      <c r="J1172" s="34"/>
      <c r="Z1172" s="34"/>
      <c r="AJ1172" s="34"/>
    </row>
    <row r="1173" spans="1:37" x14ac:dyDescent="0.2">
      <c r="A1173" s="16" t="s">
        <v>646</v>
      </c>
      <c r="B1173" s="16" t="s">
        <v>25</v>
      </c>
      <c r="C1173" s="16">
        <v>1</v>
      </c>
      <c r="D1173" s="16" t="s">
        <v>887</v>
      </c>
      <c r="E1173" s="16">
        <v>1</v>
      </c>
      <c r="F1173" s="14">
        <f t="shared" si="52"/>
        <v>0</v>
      </c>
      <c r="J1173" s="34"/>
      <c r="Z1173" s="34"/>
      <c r="AJ1173" s="34"/>
    </row>
    <row r="1174" spans="1:37" x14ac:dyDescent="0.2">
      <c r="A1174" s="16" t="s">
        <v>646</v>
      </c>
      <c r="B1174" s="16" t="s">
        <v>25</v>
      </c>
      <c r="C1174" s="16">
        <v>1</v>
      </c>
      <c r="D1174" s="16" t="s">
        <v>887</v>
      </c>
      <c r="E1174" s="16">
        <v>2</v>
      </c>
      <c r="F1174" s="14">
        <f t="shared" si="52"/>
        <v>0</v>
      </c>
      <c r="J1174" s="34"/>
      <c r="Z1174" s="34"/>
      <c r="AJ1174" s="34"/>
    </row>
    <row r="1175" spans="1:37" x14ac:dyDescent="0.2">
      <c r="A1175" s="16" t="s">
        <v>646</v>
      </c>
      <c r="B1175" s="16" t="s">
        <v>25</v>
      </c>
      <c r="C1175" s="16">
        <v>1</v>
      </c>
      <c r="D1175" s="16" t="s">
        <v>887</v>
      </c>
      <c r="E1175" s="16">
        <v>3</v>
      </c>
      <c r="F1175" s="14">
        <f t="shared" si="52"/>
        <v>0</v>
      </c>
      <c r="J1175" s="34"/>
      <c r="Z1175" s="34"/>
      <c r="AJ1175" s="34"/>
    </row>
    <row r="1176" spans="1:37" x14ac:dyDescent="0.2">
      <c r="A1176" s="16" t="s">
        <v>646</v>
      </c>
      <c r="B1176" s="16" t="s">
        <v>25</v>
      </c>
      <c r="C1176" s="16">
        <v>1</v>
      </c>
      <c r="D1176" s="16" t="s">
        <v>888</v>
      </c>
      <c r="E1176" s="16">
        <v>4</v>
      </c>
      <c r="F1176" s="14">
        <f t="shared" si="52"/>
        <v>0</v>
      </c>
      <c r="J1176" s="34"/>
      <c r="Z1176" s="34"/>
      <c r="AJ1176" s="34"/>
    </row>
    <row r="1177" spans="1:37" x14ac:dyDescent="0.2">
      <c r="A1177" s="16" t="s">
        <v>646</v>
      </c>
      <c r="B1177" s="16" t="s">
        <v>25</v>
      </c>
      <c r="C1177" s="16">
        <v>1</v>
      </c>
      <c r="D1177" s="16" t="s">
        <v>889</v>
      </c>
      <c r="E1177" s="16">
        <v>5</v>
      </c>
      <c r="F1177" s="14">
        <f t="shared" si="52"/>
        <v>0</v>
      </c>
      <c r="J1177" s="34"/>
      <c r="Z1177" s="34"/>
      <c r="AJ1177" s="34"/>
    </row>
    <row r="1178" spans="1:37" x14ac:dyDescent="0.2">
      <c r="A1178" s="16"/>
      <c r="B1178" s="16"/>
      <c r="C1178" s="16"/>
      <c r="D1178" s="16"/>
      <c r="E1178" s="16"/>
      <c r="F1178" s="14">
        <f t="shared" si="52"/>
        <v>0</v>
      </c>
      <c r="J1178" s="34"/>
      <c r="Z1178" s="34"/>
      <c r="AJ1178" s="34"/>
    </row>
    <row r="1179" spans="1:37" x14ac:dyDescent="0.2">
      <c r="A1179" s="16" t="s">
        <v>646</v>
      </c>
      <c r="B1179" s="16" t="s">
        <v>848</v>
      </c>
      <c r="C1179" s="16">
        <v>6</v>
      </c>
      <c r="D1179" s="16">
        <v>0</v>
      </c>
      <c r="E1179" s="16"/>
      <c r="F1179" s="14">
        <f t="shared" si="52"/>
        <v>0</v>
      </c>
      <c r="J1179" s="34"/>
      <c r="Z1179" s="34"/>
      <c r="AJ1179" s="34"/>
    </row>
    <row r="1180" spans="1:37" x14ac:dyDescent="0.2">
      <c r="A1180" s="16" t="s">
        <v>646</v>
      </c>
      <c r="B1180" s="16" t="s">
        <v>848</v>
      </c>
      <c r="C1180" s="16">
        <v>1</v>
      </c>
      <c r="D1180" s="16" t="s">
        <v>887</v>
      </c>
      <c r="E1180" s="16">
        <v>1</v>
      </c>
      <c r="F1180" s="14">
        <f t="shared" si="52"/>
        <v>2</v>
      </c>
      <c r="J1180" s="34"/>
      <c r="Z1180" s="34"/>
      <c r="AB1180" s="14" t="s">
        <v>1252</v>
      </c>
      <c r="AI1180" s="14" t="s">
        <v>1252</v>
      </c>
      <c r="AJ1180" s="34"/>
    </row>
    <row r="1181" spans="1:37" x14ac:dyDescent="0.2">
      <c r="A1181" s="16" t="s">
        <v>646</v>
      </c>
      <c r="B1181" s="16" t="s">
        <v>848</v>
      </c>
      <c r="C1181" s="16">
        <v>1</v>
      </c>
      <c r="D1181" s="16" t="s">
        <v>887</v>
      </c>
      <c r="E1181" s="16">
        <v>2</v>
      </c>
      <c r="F1181" s="14">
        <f t="shared" si="52"/>
        <v>0</v>
      </c>
      <c r="J1181" s="34"/>
      <c r="Z1181" s="34"/>
      <c r="AJ1181" s="34"/>
    </row>
    <row r="1182" spans="1:37" x14ac:dyDescent="0.2">
      <c r="A1182" s="16" t="s">
        <v>646</v>
      </c>
      <c r="B1182" s="16" t="s">
        <v>848</v>
      </c>
      <c r="C1182" s="16">
        <v>1</v>
      </c>
      <c r="D1182" s="16" t="s">
        <v>887</v>
      </c>
      <c r="E1182" s="16">
        <v>3</v>
      </c>
      <c r="F1182" s="14">
        <f t="shared" si="52"/>
        <v>1</v>
      </c>
      <c r="J1182" s="34"/>
      <c r="Z1182" s="34"/>
      <c r="AB1182" s="14" t="s">
        <v>1252</v>
      </c>
      <c r="AJ1182" s="34"/>
    </row>
    <row r="1183" spans="1:37" x14ac:dyDescent="0.2">
      <c r="A1183" s="16" t="s">
        <v>646</v>
      </c>
      <c r="B1183" s="16" t="s">
        <v>848</v>
      </c>
      <c r="C1183" s="16">
        <v>1</v>
      </c>
      <c r="D1183" s="16" t="s">
        <v>887</v>
      </c>
      <c r="E1183" s="16">
        <v>4</v>
      </c>
      <c r="F1183" s="14">
        <f t="shared" si="52"/>
        <v>1</v>
      </c>
      <c r="J1183" s="34"/>
      <c r="Z1183" s="34"/>
      <c r="AI1183" s="14" t="s">
        <v>1252</v>
      </c>
      <c r="AJ1183" s="34"/>
    </row>
    <row r="1184" spans="1:37" x14ac:dyDescent="0.2">
      <c r="A1184" s="16" t="s">
        <v>646</v>
      </c>
      <c r="B1184" s="16" t="s">
        <v>848</v>
      </c>
      <c r="C1184" s="16">
        <v>1</v>
      </c>
      <c r="D1184" s="16" t="s">
        <v>888</v>
      </c>
      <c r="E1184" s="16">
        <v>5</v>
      </c>
      <c r="F1184" s="14">
        <f t="shared" si="52"/>
        <v>1</v>
      </c>
      <c r="J1184" s="34"/>
      <c r="Z1184" s="34"/>
      <c r="AI1184" s="14" t="s">
        <v>1252</v>
      </c>
      <c r="AJ1184" s="34"/>
    </row>
    <row r="1185" spans="1:37" x14ac:dyDescent="0.2">
      <c r="A1185" s="16" t="s">
        <v>646</v>
      </c>
      <c r="B1185" s="16" t="s">
        <v>848</v>
      </c>
      <c r="C1185" s="16">
        <v>1</v>
      </c>
      <c r="D1185" s="16" t="s">
        <v>889</v>
      </c>
      <c r="E1185" s="16">
        <v>6</v>
      </c>
      <c r="F1185" s="14">
        <f t="shared" si="52"/>
        <v>0</v>
      </c>
      <c r="J1185" s="34"/>
      <c r="Z1185" s="34"/>
      <c r="AJ1185" s="34"/>
    </row>
    <row r="1186" spans="1:37" x14ac:dyDescent="0.2">
      <c r="A1186" s="16"/>
      <c r="B1186" s="16"/>
      <c r="C1186" s="16"/>
      <c r="D1186" s="16"/>
      <c r="E1186" s="16"/>
      <c r="F1186" s="14">
        <f t="shared" si="52"/>
        <v>0</v>
      </c>
      <c r="J1186" s="34"/>
      <c r="Z1186" s="34"/>
      <c r="AJ1186" s="34"/>
    </row>
    <row r="1187" spans="1:37" x14ac:dyDescent="0.2">
      <c r="A1187" s="16" t="s">
        <v>646</v>
      </c>
      <c r="B1187" s="16" t="s">
        <v>1063</v>
      </c>
      <c r="C1187" s="16">
        <v>1</v>
      </c>
      <c r="D1187" s="16">
        <v>0</v>
      </c>
      <c r="E1187" s="16"/>
      <c r="F1187" s="14">
        <f t="shared" si="52"/>
        <v>0</v>
      </c>
      <c r="J1187" s="34"/>
      <c r="Z1187" s="34"/>
      <c r="AJ1187" s="34"/>
    </row>
    <row r="1188" spans="1:37" x14ac:dyDescent="0.2">
      <c r="A1188" s="16" t="s">
        <v>646</v>
      </c>
      <c r="B1188" s="16" t="s">
        <v>1063</v>
      </c>
      <c r="C1188" s="16">
        <v>1</v>
      </c>
      <c r="D1188" s="16" t="s">
        <v>887</v>
      </c>
      <c r="E1188" s="16">
        <v>1</v>
      </c>
      <c r="F1188" s="14">
        <f t="shared" si="52"/>
        <v>1</v>
      </c>
      <c r="J1188" s="34"/>
      <c r="Z1188" s="34"/>
      <c r="AJ1188" s="34"/>
      <c r="AK1188" s="14" t="s">
        <v>1252</v>
      </c>
    </row>
    <row r="1189" spans="1:37" x14ac:dyDescent="0.2">
      <c r="A1189" s="16" t="s">
        <v>646</v>
      </c>
      <c r="B1189" s="16" t="s">
        <v>1063</v>
      </c>
      <c r="C1189" s="16">
        <v>1</v>
      </c>
      <c r="D1189" s="16" t="s">
        <v>887</v>
      </c>
      <c r="E1189" s="16">
        <v>2</v>
      </c>
      <c r="F1189" s="14">
        <f t="shared" si="52"/>
        <v>1</v>
      </c>
      <c r="J1189" s="34"/>
      <c r="Z1189" s="34"/>
      <c r="AJ1189" s="34"/>
      <c r="AK1189" s="14" t="s">
        <v>1252</v>
      </c>
    </row>
    <row r="1190" spans="1:37" x14ac:dyDescent="0.2">
      <c r="A1190" s="16" t="s">
        <v>646</v>
      </c>
      <c r="B1190" s="16" t="s">
        <v>1063</v>
      </c>
      <c r="C1190" s="16">
        <v>1</v>
      </c>
      <c r="D1190" s="16" t="s">
        <v>887</v>
      </c>
      <c r="E1190" s="16">
        <v>3</v>
      </c>
      <c r="F1190" s="14">
        <f t="shared" si="52"/>
        <v>0</v>
      </c>
      <c r="J1190" s="34"/>
      <c r="Z1190" s="34"/>
      <c r="AJ1190" s="34"/>
    </row>
    <row r="1191" spans="1:37" x14ac:dyDescent="0.2">
      <c r="A1191" s="16" t="s">
        <v>646</v>
      </c>
      <c r="B1191" s="16" t="s">
        <v>1063</v>
      </c>
      <c r="C1191" s="16">
        <v>1</v>
      </c>
      <c r="D1191" s="16" t="s">
        <v>887</v>
      </c>
      <c r="E1191" s="16">
        <v>4</v>
      </c>
      <c r="F1191" s="14">
        <f t="shared" si="52"/>
        <v>0</v>
      </c>
      <c r="J1191" s="34"/>
      <c r="Z1191" s="34"/>
      <c r="AJ1191" s="34"/>
    </row>
    <row r="1192" spans="1:37" x14ac:dyDescent="0.2">
      <c r="A1192" s="16" t="s">
        <v>646</v>
      </c>
      <c r="B1192" s="16" t="s">
        <v>1063</v>
      </c>
      <c r="C1192" s="16">
        <v>1</v>
      </c>
      <c r="D1192" s="16" t="s">
        <v>888</v>
      </c>
      <c r="E1192" s="16">
        <v>5</v>
      </c>
      <c r="F1192" s="14">
        <f t="shared" si="52"/>
        <v>0</v>
      </c>
      <c r="J1192" s="34"/>
      <c r="Z1192" s="34"/>
      <c r="AJ1192" s="34"/>
    </row>
    <row r="1193" spans="1:37" x14ac:dyDescent="0.2">
      <c r="A1193" s="16" t="s">
        <v>646</v>
      </c>
      <c r="B1193" s="16" t="s">
        <v>1063</v>
      </c>
      <c r="C1193" s="16">
        <v>1</v>
      </c>
      <c r="D1193" s="16" t="s">
        <v>889</v>
      </c>
      <c r="E1193" s="16">
        <v>6</v>
      </c>
      <c r="F1193" s="14">
        <f t="shared" si="52"/>
        <v>0</v>
      </c>
      <c r="J1193" s="34"/>
      <c r="Z1193" s="34"/>
      <c r="AJ1193" s="34"/>
    </row>
    <row r="1194" spans="1:37" x14ac:dyDescent="0.2">
      <c r="A1194" s="16"/>
      <c r="B1194" s="16"/>
      <c r="C1194" s="16"/>
      <c r="D1194" s="16"/>
      <c r="E1194" s="16"/>
      <c r="F1194" s="14">
        <f t="shared" si="52"/>
        <v>0</v>
      </c>
      <c r="J1194" s="34"/>
      <c r="Z1194" s="34"/>
      <c r="AJ1194" s="34"/>
    </row>
    <row r="1195" spans="1:37" x14ac:dyDescent="0.2">
      <c r="A1195" s="16" t="s">
        <v>646</v>
      </c>
      <c r="B1195" s="16" t="s">
        <v>1069</v>
      </c>
      <c r="C1195" s="16">
        <v>3</v>
      </c>
      <c r="D1195" s="16">
        <v>0</v>
      </c>
      <c r="E1195" s="16"/>
      <c r="F1195" s="14">
        <f t="shared" si="52"/>
        <v>0</v>
      </c>
      <c r="J1195" s="34"/>
      <c r="Z1195" s="34"/>
      <c r="AJ1195" s="34"/>
    </row>
    <row r="1196" spans="1:37" x14ac:dyDescent="0.2">
      <c r="A1196" s="16" t="s">
        <v>646</v>
      </c>
      <c r="B1196" s="16" t="s">
        <v>1069</v>
      </c>
      <c r="C1196" s="16">
        <v>1</v>
      </c>
      <c r="D1196" s="16" t="s">
        <v>887</v>
      </c>
      <c r="E1196" s="16">
        <v>1</v>
      </c>
      <c r="F1196" s="14">
        <f t="shared" si="52"/>
        <v>0</v>
      </c>
      <c r="J1196" s="34"/>
      <c r="Z1196" s="34"/>
      <c r="AJ1196" s="34"/>
    </row>
    <row r="1197" spans="1:37" x14ac:dyDescent="0.2">
      <c r="A1197" s="16" t="s">
        <v>646</v>
      </c>
      <c r="B1197" s="16" t="s">
        <v>1069</v>
      </c>
      <c r="C1197" s="16">
        <v>1</v>
      </c>
      <c r="D1197" s="16" t="s">
        <v>887</v>
      </c>
      <c r="E1197" s="16">
        <v>2</v>
      </c>
      <c r="F1197" s="14">
        <f t="shared" si="52"/>
        <v>0</v>
      </c>
      <c r="J1197" s="34"/>
      <c r="Z1197" s="34"/>
      <c r="AJ1197" s="34"/>
    </row>
    <row r="1198" spans="1:37" x14ac:dyDescent="0.2">
      <c r="A1198" s="16" t="s">
        <v>646</v>
      </c>
      <c r="B1198" s="16" t="s">
        <v>1069</v>
      </c>
      <c r="C1198" s="16">
        <v>1</v>
      </c>
      <c r="D1198" s="16" t="s">
        <v>888</v>
      </c>
      <c r="E1198" s="16">
        <v>3</v>
      </c>
      <c r="F1198" s="14">
        <f t="shared" si="52"/>
        <v>0</v>
      </c>
      <c r="J1198" s="34"/>
      <c r="Z1198" s="34"/>
      <c r="AJ1198" s="34"/>
    </row>
    <row r="1199" spans="1:37" x14ac:dyDescent="0.2">
      <c r="A1199" s="16" t="s">
        <v>646</v>
      </c>
      <c r="B1199" s="16" t="s">
        <v>1069</v>
      </c>
      <c r="C1199" s="16">
        <v>1</v>
      </c>
      <c r="D1199" s="16" t="s">
        <v>889</v>
      </c>
      <c r="E1199" s="16">
        <v>4</v>
      </c>
      <c r="F1199" s="14">
        <f t="shared" si="52"/>
        <v>0</v>
      </c>
      <c r="J1199" s="34"/>
      <c r="Z1199" s="34"/>
      <c r="AJ1199" s="34"/>
    </row>
    <row r="1200" spans="1:37" x14ac:dyDescent="0.2">
      <c r="A1200" s="16"/>
      <c r="B1200" s="16"/>
      <c r="C1200" s="16"/>
      <c r="D1200" s="16"/>
      <c r="E1200" s="16"/>
      <c r="F1200" s="14">
        <f t="shared" si="52"/>
        <v>0</v>
      </c>
      <c r="J1200" s="34"/>
      <c r="Z1200" s="34"/>
      <c r="AJ1200" s="34"/>
    </row>
    <row r="1201" spans="1:36" x14ac:dyDescent="0.2">
      <c r="A1201" s="16" t="s">
        <v>646</v>
      </c>
      <c r="B1201" s="16" t="s">
        <v>813</v>
      </c>
      <c r="C1201" s="16">
        <v>0</v>
      </c>
      <c r="D1201" s="16">
        <v>2</v>
      </c>
      <c r="E1201" s="16"/>
      <c r="F1201" s="14">
        <f t="shared" si="52"/>
        <v>0</v>
      </c>
      <c r="J1201" s="34"/>
      <c r="Z1201" s="34"/>
      <c r="AJ1201" s="34"/>
    </row>
    <row r="1202" spans="1:36" x14ac:dyDescent="0.2">
      <c r="A1202" s="16" t="s">
        <v>646</v>
      </c>
      <c r="B1202" s="16" t="s">
        <v>813</v>
      </c>
      <c r="C1202" s="16">
        <v>2</v>
      </c>
      <c r="D1202" s="16" t="s">
        <v>887</v>
      </c>
      <c r="E1202" s="16">
        <v>1</v>
      </c>
      <c r="F1202" s="14">
        <f t="shared" si="52"/>
        <v>1</v>
      </c>
      <c r="J1202" s="34"/>
      <c r="Z1202" s="34"/>
      <c r="AJ1202" s="34" t="s">
        <v>1252</v>
      </c>
    </row>
    <row r="1203" spans="1:36" x14ac:dyDescent="0.2">
      <c r="A1203" s="16" t="s">
        <v>646</v>
      </c>
      <c r="B1203" s="16" t="s">
        <v>813</v>
      </c>
      <c r="C1203" s="16">
        <v>2</v>
      </c>
      <c r="D1203" s="16" t="s">
        <v>887</v>
      </c>
      <c r="E1203" s="16">
        <v>2</v>
      </c>
      <c r="F1203" s="14">
        <f t="shared" si="52"/>
        <v>1</v>
      </c>
      <c r="J1203" s="34"/>
      <c r="Z1203" s="34"/>
      <c r="AJ1203" s="34" t="s">
        <v>1252</v>
      </c>
    </row>
    <row r="1204" spans="1:36" x14ac:dyDescent="0.2">
      <c r="A1204" s="16" t="s">
        <v>646</v>
      </c>
      <c r="B1204" s="16" t="s">
        <v>813</v>
      </c>
      <c r="C1204" s="16">
        <v>2</v>
      </c>
      <c r="D1204" s="16" t="s">
        <v>888</v>
      </c>
      <c r="E1204" s="16">
        <v>3</v>
      </c>
      <c r="F1204" s="14">
        <f t="shared" si="52"/>
        <v>1</v>
      </c>
      <c r="J1204" s="34"/>
      <c r="Z1204" s="34"/>
      <c r="AJ1204" s="34" t="s">
        <v>1252</v>
      </c>
    </row>
    <row r="1205" spans="1:36" x14ac:dyDescent="0.2">
      <c r="A1205" s="16" t="s">
        <v>646</v>
      </c>
      <c r="B1205" s="16" t="s">
        <v>813</v>
      </c>
      <c r="C1205" s="16">
        <v>2</v>
      </c>
      <c r="D1205" s="16" t="s">
        <v>889</v>
      </c>
      <c r="E1205" s="16">
        <v>4</v>
      </c>
      <c r="F1205" s="14">
        <f t="shared" si="52"/>
        <v>0</v>
      </c>
      <c r="J1205" s="34"/>
      <c r="Z1205" s="34"/>
      <c r="AJ1205" s="34"/>
    </row>
    <row r="1206" spans="1:36" x14ac:dyDescent="0.2">
      <c r="A1206" s="16"/>
      <c r="B1206" s="16"/>
      <c r="C1206" s="16"/>
      <c r="D1206" s="16"/>
      <c r="E1206" s="16"/>
      <c r="F1206" s="14">
        <f t="shared" si="52"/>
        <v>0</v>
      </c>
      <c r="J1206" s="34"/>
      <c r="Z1206" s="34"/>
      <c r="AJ1206" s="34"/>
    </row>
    <row r="1207" spans="1:36" x14ac:dyDescent="0.2">
      <c r="A1207" s="16" t="s">
        <v>646</v>
      </c>
      <c r="B1207" s="16" t="s">
        <v>308</v>
      </c>
      <c r="C1207" s="16">
        <v>0</v>
      </c>
      <c r="D1207" s="16">
        <v>3</v>
      </c>
      <c r="E1207" s="16"/>
      <c r="F1207" s="14">
        <f t="shared" si="52"/>
        <v>0</v>
      </c>
      <c r="J1207" s="34"/>
      <c r="Z1207" s="34"/>
      <c r="AJ1207" s="34"/>
    </row>
    <row r="1208" spans="1:36" x14ac:dyDescent="0.2">
      <c r="A1208" s="16" t="s">
        <v>646</v>
      </c>
      <c r="B1208" s="16" t="s">
        <v>308</v>
      </c>
      <c r="C1208" s="16">
        <v>2</v>
      </c>
      <c r="D1208" s="16" t="s">
        <v>887</v>
      </c>
      <c r="E1208" s="16">
        <v>1</v>
      </c>
      <c r="F1208" s="14">
        <f t="shared" si="52"/>
        <v>1</v>
      </c>
      <c r="J1208" s="34"/>
      <c r="Z1208" s="34"/>
      <c r="AH1208" s="14" t="s">
        <v>1252</v>
      </c>
      <c r="AJ1208" s="34"/>
    </row>
    <row r="1209" spans="1:36" x14ac:dyDescent="0.2">
      <c r="A1209" s="16" t="s">
        <v>646</v>
      </c>
      <c r="B1209" s="16" t="s">
        <v>308</v>
      </c>
      <c r="C1209" s="16">
        <v>2</v>
      </c>
      <c r="D1209" s="16" t="s">
        <v>887</v>
      </c>
      <c r="E1209" s="16">
        <v>2</v>
      </c>
      <c r="F1209" s="14">
        <f t="shared" si="52"/>
        <v>1</v>
      </c>
      <c r="J1209" s="34"/>
      <c r="Z1209" s="34"/>
      <c r="AH1209" s="14" t="s">
        <v>1252</v>
      </c>
      <c r="AJ1209" s="34"/>
    </row>
    <row r="1210" spans="1:36" x14ac:dyDescent="0.2">
      <c r="A1210" s="16" t="s">
        <v>646</v>
      </c>
      <c r="B1210" s="16" t="s">
        <v>308</v>
      </c>
      <c r="C1210" s="16">
        <v>2</v>
      </c>
      <c r="D1210" s="16" t="s">
        <v>889</v>
      </c>
      <c r="E1210" s="16">
        <v>3</v>
      </c>
      <c r="F1210" s="14">
        <f t="shared" si="52"/>
        <v>1</v>
      </c>
      <c r="J1210" s="34"/>
      <c r="Z1210" s="34"/>
      <c r="AH1210" s="14" t="s">
        <v>1252</v>
      </c>
      <c r="AJ1210" s="34"/>
    </row>
    <row r="1211" spans="1:36" x14ac:dyDescent="0.2">
      <c r="A1211" s="16"/>
      <c r="B1211" s="16"/>
      <c r="C1211" s="16"/>
      <c r="D1211" s="16"/>
      <c r="E1211" s="16"/>
      <c r="F1211" s="14">
        <f t="shared" si="52"/>
        <v>0</v>
      </c>
      <c r="J1211" s="34"/>
      <c r="Z1211" s="34"/>
      <c r="AJ1211" s="34"/>
    </row>
    <row r="1212" spans="1:36" x14ac:dyDescent="0.2">
      <c r="A1212" s="16" t="s">
        <v>646</v>
      </c>
      <c r="B1212" s="16" t="s">
        <v>703</v>
      </c>
      <c r="C1212" s="16">
        <v>0</v>
      </c>
      <c r="D1212" s="16">
        <v>2</v>
      </c>
      <c r="E1212" s="16"/>
      <c r="F1212" s="14">
        <f t="shared" si="52"/>
        <v>0</v>
      </c>
      <c r="J1212" s="34"/>
      <c r="Z1212" s="34"/>
      <c r="AJ1212" s="34"/>
    </row>
    <row r="1213" spans="1:36" x14ac:dyDescent="0.2">
      <c r="A1213" s="16" t="s">
        <v>646</v>
      </c>
      <c r="B1213" s="16" t="s">
        <v>703</v>
      </c>
      <c r="C1213" s="16">
        <v>2</v>
      </c>
      <c r="D1213" s="16" t="s">
        <v>887</v>
      </c>
      <c r="E1213" s="16">
        <v>1</v>
      </c>
      <c r="F1213" s="14">
        <f t="shared" si="52"/>
        <v>0</v>
      </c>
      <c r="J1213" s="34"/>
      <c r="Z1213" s="34"/>
      <c r="AJ1213" s="34"/>
    </row>
    <row r="1214" spans="1:36" x14ac:dyDescent="0.2">
      <c r="A1214" s="16" t="s">
        <v>646</v>
      </c>
      <c r="B1214" s="16" t="s">
        <v>703</v>
      </c>
      <c r="C1214" s="16">
        <v>2</v>
      </c>
      <c r="D1214" s="16" t="s">
        <v>887</v>
      </c>
      <c r="E1214" s="16">
        <v>2</v>
      </c>
      <c r="F1214" s="14">
        <f t="shared" si="52"/>
        <v>0</v>
      </c>
      <c r="J1214" s="34"/>
      <c r="Z1214" s="34"/>
      <c r="AJ1214" s="34"/>
    </row>
    <row r="1215" spans="1:36" x14ac:dyDescent="0.2">
      <c r="A1215" s="16" t="s">
        <v>646</v>
      </c>
      <c r="B1215" s="16" t="s">
        <v>703</v>
      </c>
      <c r="C1215" s="16">
        <v>2</v>
      </c>
      <c r="D1215" s="16" t="s">
        <v>889</v>
      </c>
      <c r="E1215" s="16">
        <v>3</v>
      </c>
      <c r="F1215" s="14">
        <f t="shared" si="52"/>
        <v>0</v>
      </c>
      <c r="J1215" s="34"/>
      <c r="Z1215" s="34"/>
      <c r="AJ1215" s="34"/>
    </row>
    <row r="1216" spans="1:36" x14ac:dyDescent="0.2">
      <c r="A1216" s="16"/>
      <c r="B1216" s="16"/>
      <c r="C1216" s="16"/>
      <c r="D1216" s="16"/>
      <c r="E1216" s="16"/>
      <c r="F1216" s="14">
        <f t="shared" si="52"/>
        <v>0</v>
      </c>
      <c r="J1216" s="34"/>
      <c r="Z1216" s="34"/>
      <c r="AJ1216" s="34"/>
    </row>
    <row r="1217" spans="1:36" x14ac:dyDescent="0.2">
      <c r="A1217" s="16" t="s">
        <v>646</v>
      </c>
      <c r="B1217" s="16" t="s">
        <v>659</v>
      </c>
      <c r="C1217" s="16">
        <v>0</v>
      </c>
      <c r="D1217" s="16">
        <v>2</v>
      </c>
      <c r="E1217" s="16"/>
      <c r="F1217" s="14">
        <f t="shared" si="52"/>
        <v>0</v>
      </c>
      <c r="J1217" s="34"/>
      <c r="Z1217" s="34"/>
      <c r="AJ1217" s="34"/>
    </row>
    <row r="1218" spans="1:36" x14ac:dyDescent="0.2">
      <c r="A1218" s="16" t="s">
        <v>646</v>
      </c>
      <c r="B1218" s="16" t="s">
        <v>659</v>
      </c>
      <c r="C1218" s="16">
        <v>2</v>
      </c>
      <c r="D1218" s="16" t="s">
        <v>887</v>
      </c>
      <c r="E1218" s="16">
        <v>1</v>
      </c>
      <c r="F1218" s="14">
        <f t="shared" si="52"/>
        <v>0</v>
      </c>
      <c r="J1218" s="34"/>
      <c r="Z1218" s="34"/>
      <c r="AJ1218" s="34"/>
    </row>
    <row r="1219" spans="1:36" x14ac:dyDescent="0.2">
      <c r="A1219" s="16" t="s">
        <v>646</v>
      </c>
      <c r="B1219" s="16" t="s">
        <v>659</v>
      </c>
      <c r="C1219" s="16">
        <v>2</v>
      </c>
      <c r="D1219" s="16" t="s">
        <v>887</v>
      </c>
      <c r="E1219" s="16">
        <v>2</v>
      </c>
      <c r="F1219" s="14">
        <f t="shared" si="52"/>
        <v>0</v>
      </c>
      <c r="J1219" s="34"/>
      <c r="Z1219" s="34"/>
      <c r="AJ1219" s="34"/>
    </row>
    <row r="1220" spans="1:36" x14ac:dyDescent="0.2">
      <c r="A1220" s="16" t="s">
        <v>646</v>
      </c>
      <c r="B1220" s="16" t="s">
        <v>659</v>
      </c>
      <c r="C1220" s="16">
        <v>2</v>
      </c>
      <c r="D1220" s="16" t="s">
        <v>887</v>
      </c>
      <c r="E1220" s="16">
        <v>3</v>
      </c>
      <c r="F1220" s="14">
        <f t="shared" si="52"/>
        <v>0</v>
      </c>
      <c r="J1220" s="34"/>
      <c r="Z1220" s="34"/>
      <c r="AJ1220" s="34"/>
    </row>
    <row r="1221" spans="1:36" x14ac:dyDescent="0.2">
      <c r="A1221" s="16" t="s">
        <v>646</v>
      </c>
      <c r="B1221" s="16" t="s">
        <v>659</v>
      </c>
      <c r="C1221" s="16">
        <v>2</v>
      </c>
      <c r="D1221" s="16" t="s">
        <v>888</v>
      </c>
      <c r="E1221" s="16">
        <v>4</v>
      </c>
      <c r="F1221" s="14">
        <f t="shared" si="52"/>
        <v>0</v>
      </c>
      <c r="J1221" s="34"/>
      <c r="Z1221" s="34"/>
      <c r="AJ1221" s="34"/>
    </row>
    <row r="1222" spans="1:36" x14ac:dyDescent="0.2">
      <c r="A1222" s="16" t="s">
        <v>646</v>
      </c>
      <c r="B1222" s="16" t="s">
        <v>659</v>
      </c>
      <c r="C1222" s="16">
        <v>2</v>
      </c>
      <c r="D1222" s="16" t="s">
        <v>889</v>
      </c>
      <c r="E1222" s="16">
        <v>5</v>
      </c>
      <c r="F1222" s="14">
        <f t="shared" si="52"/>
        <v>0</v>
      </c>
      <c r="J1222" s="34"/>
      <c r="Z1222" s="34"/>
      <c r="AJ1222" s="34"/>
    </row>
    <row r="1223" spans="1:36" x14ac:dyDescent="0.2">
      <c r="A1223" s="16"/>
      <c r="B1223" s="16"/>
      <c r="C1223" s="16"/>
      <c r="D1223" s="16"/>
      <c r="E1223" s="16"/>
      <c r="F1223" s="14">
        <f t="shared" si="52"/>
        <v>0</v>
      </c>
      <c r="J1223" s="34"/>
      <c r="Z1223" s="34"/>
      <c r="AJ1223" s="34"/>
    </row>
    <row r="1224" spans="1:36" x14ac:dyDescent="0.2">
      <c r="A1224" s="16" t="s">
        <v>646</v>
      </c>
      <c r="B1224" s="16" t="s">
        <v>1090</v>
      </c>
      <c r="C1224" s="16">
        <v>0</v>
      </c>
      <c r="D1224" s="16">
        <v>0</v>
      </c>
      <c r="E1224" s="16"/>
      <c r="F1224" s="14">
        <f t="shared" si="52"/>
        <v>0</v>
      </c>
      <c r="J1224" s="34"/>
      <c r="Z1224" s="34"/>
      <c r="AJ1224" s="34"/>
    </row>
    <row r="1225" spans="1:36" x14ac:dyDescent="0.2">
      <c r="A1225" s="16" t="s">
        <v>646</v>
      </c>
      <c r="B1225" s="16" t="s">
        <v>1090</v>
      </c>
      <c r="C1225" s="16">
        <v>3</v>
      </c>
      <c r="D1225" s="16" t="s">
        <v>887</v>
      </c>
      <c r="E1225" s="16">
        <v>1</v>
      </c>
      <c r="F1225" s="14">
        <f t="shared" si="52"/>
        <v>0</v>
      </c>
      <c r="J1225" s="34"/>
      <c r="Z1225" s="34"/>
      <c r="AJ1225" s="34"/>
    </row>
    <row r="1226" spans="1:36" x14ac:dyDescent="0.2">
      <c r="A1226" s="16" t="s">
        <v>646</v>
      </c>
      <c r="B1226" s="16" t="s">
        <v>1090</v>
      </c>
      <c r="C1226" s="16">
        <v>3</v>
      </c>
      <c r="D1226" s="16" t="s">
        <v>887</v>
      </c>
      <c r="E1226" s="16">
        <v>2</v>
      </c>
      <c r="F1226" s="14">
        <f t="shared" si="52"/>
        <v>0</v>
      </c>
      <c r="J1226" s="34"/>
      <c r="Z1226" s="34"/>
      <c r="AJ1226" s="34"/>
    </row>
    <row r="1227" spans="1:36" x14ac:dyDescent="0.2">
      <c r="A1227" s="16" t="s">
        <v>646</v>
      </c>
      <c r="B1227" s="16" t="s">
        <v>1090</v>
      </c>
      <c r="C1227" s="16">
        <v>3</v>
      </c>
      <c r="D1227" s="16" t="s">
        <v>888</v>
      </c>
      <c r="E1227" s="16">
        <v>3</v>
      </c>
      <c r="F1227" s="14">
        <f t="shared" si="52"/>
        <v>0</v>
      </c>
      <c r="J1227" s="34"/>
      <c r="Z1227" s="34"/>
      <c r="AJ1227" s="34"/>
    </row>
    <row r="1228" spans="1:36" x14ac:dyDescent="0.2">
      <c r="A1228" s="16" t="s">
        <v>646</v>
      </c>
      <c r="B1228" s="16" t="s">
        <v>1090</v>
      </c>
      <c r="C1228" s="16">
        <v>3</v>
      </c>
      <c r="D1228" s="16" t="s">
        <v>889</v>
      </c>
      <c r="E1228" s="16">
        <v>4</v>
      </c>
      <c r="F1228" s="14">
        <f t="shared" si="52"/>
        <v>0</v>
      </c>
      <c r="J1228" s="34"/>
      <c r="Z1228" s="34"/>
      <c r="AJ1228" s="34"/>
    </row>
    <row r="1229" spans="1:36" x14ac:dyDescent="0.2">
      <c r="A1229" s="16"/>
      <c r="B1229" s="16"/>
      <c r="C1229" s="16"/>
      <c r="D1229" s="16"/>
      <c r="E1229" s="16"/>
      <c r="F1229" s="14">
        <f t="shared" si="52"/>
        <v>0</v>
      </c>
      <c r="J1229" s="34"/>
      <c r="Z1229" s="34"/>
      <c r="AJ1229" s="34"/>
    </row>
    <row r="1230" spans="1:36" x14ac:dyDescent="0.2">
      <c r="A1230" s="16" t="s">
        <v>649</v>
      </c>
      <c r="B1230" s="16" t="s">
        <v>643</v>
      </c>
      <c r="C1230" s="16">
        <v>1</v>
      </c>
      <c r="D1230" s="16">
        <v>2</v>
      </c>
      <c r="E1230" s="16"/>
      <c r="F1230" s="14">
        <f t="shared" si="52"/>
        <v>0</v>
      </c>
      <c r="J1230" s="34"/>
      <c r="Z1230" s="34"/>
      <c r="AJ1230" s="34"/>
    </row>
    <row r="1231" spans="1:36" x14ac:dyDescent="0.2">
      <c r="A1231" s="16" t="s">
        <v>649</v>
      </c>
      <c r="B1231" s="16" t="s">
        <v>643</v>
      </c>
      <c r="C1231" s="16">
        <v>1</v>
      </c>
      <c r="D1231" s="16" t="s">
        <v>887</v>
      </c>
      <c r="E1231" s="16">
        <v>1</v>
      </c>
      <c r="F1231" s="14">
        <f t="shared" ref="F1231:F1294" si="53" xml:space="preserve"> COUNTA(G1231:AK1231)</f>
        <v>0</v>
      </c>
      <c r="J1231" s="34"/>
      <c r="Z1231" s="34"/>
      <c r="AJ1231" s="34"/>
    </row>
    <row r="1232" spans="1:36" x14ac:dyDescent="0.2">
      <c r="A1232" s="16" t="s">
        <v>649</v>
      </c>
      <c r="B1232" s="16" t="s">
        <v>643</v>
      </c>
      <c r="C1232" s="16">
        <v>1</v>
      </c>
      <c r="D1232" s="16" t="s">
        <v>887</v>
      </c>
      <c r="E1232" s="16">
        <v>2</v>
      </c>
      <c r="F1232" s="14">
        <f t="shared" si="53"/>
        <v>0</v>
      </c>
      <c r="J1232" s="34"/>
      <c r="Z1232" s="34"/>
      <c r="AJ1232" s="34"/>
    </row>
    <row r="1233" spans="1:36" x14ac:dyDescent="0.2">
      <c r="A1233" s="16" t="s">
        <v>649</v>
      </c>
      <c r="B1233" s="16" t="s">
        <v>643</v>
      </c>
      <c r="C1233" s="16">
        <v>1</v>
      </c>
      <c r="D1233" s="16" t="s">
        <v>887</v>
      </c>
      <c r="E1233" s="16">
        <v>3</v>
      </c>
      <c r="F1233" s="14">
        <f t="shared" si="53"/>
        <v>0</v>
      </c>
      <c r="J1233" s="34"/>
      <c r="Z1233" s="34"/>
      <c r="AJ1233" s="34"/>
    </row>
    <row r="1234" spans="1:36" x14ac:dyDescent="0.2">
      <c r="A1234" s="16" t="s">
        <v>649</v>
      </c>
      <c r="B1234" s="16" t="s">
        <v>643</v>
      </c>
      <c r="C1234" s="16">
        <v>1</v>
      </c>
      <c r="D1234" s="16" t="s">
        <v>889</v>
      </c>
      <c r="E1234" s="16">
        <v>4</v>
      </c>
      <c r="F1234" s="14">
        <f t="shared" si="53"/>
        <v>0</v>
      </c>
      <c r="J1234" s="34"/>
      <c r="Z1234" s="34"/>
      <c r="AJ1234" s="34"/>
    </row>
    <row r="1235" spans="1:36" x14ac:dyDescent="0.2">
      <c r="A1235" s="16" t="s">
        <v>649</v>
      </c>
      <c r="B1235" s="16" t="s">
        <v>643</v>
      </c>
      <c r="C1235" s="16">
        <v>1</v>
      </c>
      <c r="D1235" s="16" t="s">
        <v>888</v>
      </c>
      <c r="E1235" s="16">
        <v>5</v>
      </c>
      <c r="F1235" s="14">
        <f t="shared" si="53"/>
        <v>0</v>
      </c>
      <c r="J1235" s="34"/>
      <c r="Z1235" s="34"/>
      <c r="AJ1235" s="34"/>
    </row>
    <row r="1236" spans="1:36" x14ac:dyDescent="0.2">
      <c r="A1236" s="16" t="s">
        <v>649</v>
      </c>
      <c r="B1236" s="16" t="s">
        <v>643</v>
      </c>
      <c r="C1236" s="16">
        <v>2</v>
      </c>
      <c r="D1236" s="16" t="s">
        <v>887</v>
      </c>
      <c r="E1236" s="16">
        <v>6</v>
      </c>
      <c r="F1236" s="14">
        <f t="shared" si="53"/>
        <v>0</v>
      </c>
      <c r="J1236" s="34"/>
      <c r="Z1236" s="34"/>
      <c r="AJ1236" s="34"/>
    </row>
    <row r="1237" spans="1:36" x14ac:dyDescent="0.2">
      <c r="A1237" s="16" t="s">
        <v>649</v>
      </c>
      <c r="B1237" s="16" t="s">
        <v>643</v>
      </c>
      <c r="C1237" s="16">
        <v>2</v>
      </c>
      <c r="D1237" s="16" t="s">
        <v>889</v>
      </c>
      <c r="E1237" s="16">
        <v>7</v>
      </c>
      <c r="F1237" s="14">
        <f t="shared" si="53"/>
        <v>0</v>
      </c>
      <c r="J1237" s="34"/>
      <c r="Z1237" s="34"/>
      <c r="AJ1237" s="34"/>
    </row>
    <row r="1238" spans="1:36" x14ac:dyDescent="0.2">
      <c r="A1238" s="16" t="s">
        <v>649</v>
      </c>
      <c r="B1238" s="16" t="s">
        <v>643</v>
      </c>
      <c r="C1238" s="16">
        <v>2</v>
      </c>
      <c r="D1238" s="16" t="s">
        <v>887</v>
      </c>
      <c r="E1238" s="16">
        <v>8</v>
      </c>
      <c r="F1238" s="14">
        <f t="shared" si="53"/>
        <v>0</v>
      </c>
      <c r="J1238" s="34"/>
      <c r="Z1238" s="34"/>
      <c r="AJ1238" s="34"/>
    </row>
    <row r="1239" spans="1:36" x14ac:dyDescent="0.2">
      <c r="A1239" s="16" t="s">
        <v>649</v>
      </c>
      <c r="B1239" s="16" t="s">
        <v>643</v>
      </c>
      <c r="C1239" s="16">
        <v>2</v>
      </c>
      <c r="D1239" s="16" t="s">
        <v>888</v>
      </c>
      <c r="E1239" s="16">
        <v>9</v>
      </c>
      <c r="F1239" s="14">
        <f t="shared" si="53"/>
        <v>0</v>
      </c>
      <c r="J1239" s="34"/>
      <c r="Z1239" s="34"/>
      <c r="AJ1239" s="34"/>
    </row>
    <row r="1240" spans="1:36" x14ac:dyDescent="0.2">
      <c r="A1240" s="16"/>
      <c r="B1240" s="16"/>
      <c r="C1240" s="16"/>
      <c r="D1240" s="16"/>
      <c r="E1240" s="16"/>
      <c r="F1240" s="14">
        <f t="shared" si="53"/>
        <v>0</v>
      </c>
      <c r="J1240" s="34"/>
      <c r="Z1240" s="34"/>
      <c r="AJ1240" s="34"/>
    </row>
    <row r="1241" spans="1:36" x14ac:dyDescent="0.2">
      <c r="A1241" s="16" t="s">
        <v>649</v>
      </c>
      <c r="B1241" s="16" t="s">
        <v>446</v>
      </c>
      <c r="C1241" s="16">
        <v>2</v>
      </c>
      <c r="D1241" s="16">
        <v>0</v>
      </c>
      <c r="E1241" s="16"/>
      <c r="F1241" s="14">
        <f t="shared" si="53"/>
        <v>0</v>
      </c>
      <c r="J1241" s="34"/>
      <c r="Z1241" s="34"/>
      <c r="AJ1241" s="34"/>
    </row>
    <row r="1242" spans="1:36" x14ac:dyDescent="0.2">
      <c r="A1242" s="16" t="s">
        <v>649</v>
      </c>
      <c r="B1242" s="16" t="s">
        <v>446</v>
      </c>
      <c r="C1242" s="16">
        <v>1</v>
      </c>
      <c r="D1242" s="16" t="s">
        <v>889</v>
      </c>
      <c r="E1242" s="16">
        <v>1</v>
      </c>
      <c r="F1242" s="14">
        <f t="shared" si="53"/>
        <v>0</v>
      </c>
      <c r="J1242" s="34"/>
      <c r="Z1242" s="34"/>
      <c r="AJ1242" s="34"/>
    </row>
    <row r="1243" spans="1:36" x14ac:dyDescent="0.2">
      <c r="A1243" s="16" t="s">
        <v>649</v>
      </c>
      <c r="B1243" s="16" t="s">
        <v>446</v>
      </c>
      <c r="C1243" s="16">
        <v>1</v>
      </c>
      <c r="D1243" s="16" t="s">
        <v>889</v>
      </c>
      <c r="E1243" s="16">
        <v>2</v>
      </c>
      <c r="F1243" s="14">
        <f t="shared" si="53"/>
        <v>0</v>
      </c>
      <c r="J1243" s="34"/>
      <c r="Z1243" s="34"/>
      <c r="AJ1243" s="34"/>
    </row>
    <row r="1244" spans="1:36" x14ac:dyDescent="0.2">
      <c r="A1244" s="16" t="s">
        <v>649</v>
      </c>
      <c r="B1244" s="16" t="s">
        <v>446</v>
      </c>
      <c r="C1244" s="16">
        <v>1</v>
      </c>
      <c r="D1244" s="16" t="s">
        <v>889</v>
      </c>
      <c r="E1244" s="16">
        <v>3</v>
      </c>
      <c r="F1244" s="14">
        <f t="shared" si="53"/>
        <v>0</v>
      </c>
      <c r="J1244" s="34"/>
      <c r="Z1244" s="34"/>
      <c r="AJ1244" s="34"/>
    </row>
    <row r="1245" spans="1:36" x14ac:dyDescent="0.2">
      <c r="A1245" s="16" t="s">
        <v>649</v>
      </c>
      <c r="B1245" s="16" t="s">
        <v>446</v>
      </c>
      <c r="C1245" s="16">
        <v>1</v>
      </c>
      <c r="D1245" s="16" t="s">
        <v>888</v>
      </c>
      <c r="E1245" s="16">
        <v>4</v>
      </c>
      <c r="F1245" s="14">
        <f t="shared" si="53"/>
        <v>0</v>
      </c>
      <c r="J1245" s="34"/>
      <c r="Z1245" s="34"/>
      <c r="AJ1245" s="34"/>
    </row>
    <row r="1246" spans="1:36" x14ac:dyDescent="0.2">
      <c r="A1246" s="16" t="s">
        <v>649</v>
      </c>
      <c r="B1246" s="16" t="s">
        <v>446</v>
      </c>
      <c r="C1246" s="16">
        <v>1</v>
      </c>
      <c r="D1246" s="16" t="s">
        <v>889</v>
      </c>
      <c r="E1246" s="16">
        <v>5</v>
      </c>
      <c r="F1246" s="14">
        <f t="shared" si="53"/>
        <v>0</v>
      </c>
      <c r="J1246" s="34"/>
      <c r="Z1246" s="34"/>
      <c r="AJ1246" s="34"/>
    </row>
    <row r="1247" spans="1:36" x14ac:dyDescent="0.2">
      <c r="A1247" s="16"/>
      <c r="B1247" s="16"/>
      <c r="C1247" s="16"/>
      <c r="D1247" s="16"/>
      <c r="E1247" s="16"/>
      <c r="F1247" s="14">
        <f t="shared" si="53"/>
        <v>0</v>
      </c>
      <c r="J1247" s="34"/>
      <c r="Z1247" s="34"/>
      <c r="AJ1247" s="34"/>
    </row>
    <row r="1248" spans="1:36" x14ac:dyDescent="0.2">
      <c r="A1248" s="16" t="s">
        <v>649</v>
      </c>
      <c r="B1248" s="16" t="s">
        <v>118</v>
      </c>
      <c r="C1248" s="16">
        <v>2</v>
      </c>
      <c r="D1248" s="16">
        <v>2</v>
      </c>
      <c r="E1248" s="16"/>
      <c r="F1248" s="14">
        <f t="shared" si="53"/>
        <v>0</v>
      </c>
      <c r="J1248" s="34"/>
      <c r="Z1248" s="34"/>
      <c r="AJ1248" s="34"/>
    </row>
    <row r="1249" spans="1:36" x14ac:dyDescent="0.2">
      <c r="A1249" s="16" t="s">
        <v>649</v>
      </c>
      <c r="B1249" s="16" t="s">
        <v>118</v>
      </c>
      <c r="C1249" s="16">
        <v>1</v>
      </c>
      <c r="D1249" s="16" t="s">
        <v>887</v>
      </c>
      <c r="E1249" s="16">
        <v>1</v>
      </c>
      <c r="F1249" s="14">
        <f t="shared" si="53"/>
        <v>0</v>
      </c>
      <c r="J1249" s="34"/>
      <c r="Z1249" s="34"/>
      <c r="AJ1249" s="34"/>
    </row>
    <row r="1250" spans="1:36" x14ac:dyDescent="0.2">
      <c r="A1250" s="16" t="s">
        <v>649</v>
      </c>
      <c r="B1250" s="16" t="s">
        <v>118</v>
      </c>
      <c r="C1250" s="16">
        <v>1</v>
      </c>
      <c r="D1250" s="16" t="s">
        <v>887</v>
      </c>
      <c r="E1250" s="16">
        <v>2</v>
      </c>
      <c r="F1250" s="14">
        <f t="shared" si="53"/>
        <v>0</v>
      </c>
      <c r="J1250" s="34"/>
      <c r="Z1250" s="34"/>
      <c r="AJ1250" s="34"/>
    </row>
    <row r="1251" spans="1:36" x14ac:dyDescent="0.2">
      <c r="A1251" s="16" t="s">
        <v>649</v>
      </c>
      <c r="B1251" s="16" t="s">
        <v>118</v>
      </c>
      <c r="C1251" s="16">
        <v>1</v>
      </c>
      <c r="D1251" s="16" t="s">
        <v>887</v>
      </c>
      <c r="E1251" s="16">
        <v>3</v>
      </c>
      <c r="F1251" s="14">
        <f t="shared" si="53"/>
        <v>0</v>
      </c>
      <c r="J1251" s="34"/>
      <c r="Z1251" s="34"/>
      <c r="AJ1251" s="34"/>
    </row>
    <row r="1252" spans="1:36" x14ac:dyDescent="0.2">
      <c r="A1252" s="16" t="s">
        <v>649</v>
      </c>
      <c r="B1252" s="16" t="s">
        <v>118</v>
      </c>
      <c r="C1252" s="16">
        <v>1</v>
      </c>
      <c r="D1252" s="16" t="s">
        <v>887</v>
      </c>
      <c r="E1252" s="16">
        <v>4</v>
      </c>
      <c r="F1252" s="14">
        <f t="shared" si="53"/>
        <v>0</v>
      </c>
      <c r="J1252" s="34"/>
      <c r="Z1252" s="34"/>
      <c r="AJ1252" s="34"/>
    </row>
    <row r="1253" spans="1:36" x14ac:dyDescent="0.2">
      <c r="A1253" s="16" t="s">
        <v>649</v>
      </c>
      <c r="B1253" s="16" t="s">
        <v>118</v>
      </c>
      <c r="C1253" s="16">
        <v>1</v>
      </c>
      <c r="D1253" s="16" t="s">
        <v>889</v>
      </c>
      <c r="E1253" s="16">
        <v>5</v>
      </c>
      <c r="F1253" s="14">
        <f t="shared" si="53"/>
        <v>0</v>
      </c>
      <c r="J1253" s="34"/>
      <c r="Z1253" s="34"/>
      <c r="AJ1253" s="34"/>
    </row>
    <row r="1254" spans="1:36" x14ac:dyDescent="0.2">
      <c r="A1254" s="16" t="s">
        <v>649</v>
      </c>
      <c r="B1254" s="16" t="s">
        <v>118</v>
      </c>
      <c r="C1254" s="16">
        <v>1</v>
      </c>
      <c r="D1254" s="16" t="s">
        <v>889</v>
      </c>
      <c r="E1254" s="16">
        <v>6</v>
      </c>
      <c r="F1254" s="14">
        <f t="shared" si="53"/>
        <v>0</v>
      </c>
      <c r="J1254" s="34"/>
      <c r="Z1254" s="34"/>
      <c r="AJ1254" s="34"/>
    </row>
    <row r="1255" spans="1:36" x14ac:dyDescent="0.2">
      <c r="A1255" s="16" t="s">
        <v>649</v>
      </c>
      <c r="B1255" s="16" t="s">
        <v>118</v>
      </c>
      <c r="C1255" s="16">
        <v>2</v>
      </c>
      <c r="D1255" s="16" t="s">
        <v>887</v>
      </c>
      <c r="E1255" s="16">
        <v>7</v>
      </c>
      <c r="F1255" s="14">
        <f t="shared" si="53"/>
        <v>0</v>
      </c>
      <c r="J1255" s="34"/>
      <c r="Z1255" s="34"/>
      <c r="AJ1255" s="34"/>
    </row>
    <row r="1256" spans="1:36" x14ac:dyDescent="0.2">
      <c r="A1256" s="16" t="s">
        <v>649</v>
      </c>
      <c r="B1256" s="16" t="s">
        <v>118</v>
      </c>
      <c r="C1256" s="16">
        <v>2</v>
      </c>
      <c r="D1256" s="16" t="s">
        <v>887</v>
      </c>
      <c r="E1256" s="16">
        <v>8</v>
      </c>
      <c r="F1256" s="14">
        <f t="shared" si="53"/>
        <v>0</v>
      </c>
      <c r="J1256" s="34"/>
      <c r="Z1256" s="34"/>
      <c r="AJ1256" s="34"/>
    </row>
    <row r="1257" spans="1:36" x14ac:dyDescent="0.2">
      <c r="A1257" s="16" t="s">
        <v>649</v>
      </c>
      <c r="B1257" s="16" t="s">
        <v>118</v>
      </c>
      <c r="C1257" s="16">
        <v>2</v>
      </c>
      <c r="D1257" s="16" t="s">
        <v>887</v>
      </c>
      <c r="E1257" s="16">
        <v>9</v>
      </c>
      <c r="F1257" s="14">
        <f t="shared" si="53"/>
        <v>0</v>
      </c>
      <c r="J1257" s="34"/>
      <c r="Z1257" s="34"/>
      <c r="AJ1257" s="34"/>
    </row>
    <row r="1258" spans="1:36" x14ac:dyDescent="0.2">
      <c r="A1258" s="16" t="s">
        <v>649</v>
      </c>
      <c r="B1258" s="16" t="s">
        <v>118</v>
      </c>
      <c r="C1258" s="16">
        <v>2</v>
      </c>
      <c r="D1258" s="16" t="s">
        <v>888</v>
      </c>
      <c r="E1258" s="16">
        <v>10</v>
      </c>
      <c r="F1258" s="14">
        <f t="shared" si="53"/>
        <v>0</v>
      </c>
      <c r="J1258" s="34"/>
      <c r="Z1258" s="34"/>
      <c r="AJ1258" s="34"/>
    </row>
    <row r="1259" spans="1:36" x14ac:dyDescent="0.2">
      <c r="A1259" s="16" t="s">
        <v>649</v>
      </c>
      <c r="B1259" s="16" t="s">
        <v>118</v>
      </c>
      <c r="C1259" s="16">
        <v>2</v>
      </c>
      <c r="D1259" s="16" t="s">
        <v>888</v>
      </c>
      <c r="E1259" s="16">
        <v>11</v>
      </c>
      <c r="F1259" s="14">
        <f t="shared" si="53"/>
        <v>0</v>
      </c>
      <c r="J1259" s="34"/>
      <c r="Z1259" s="34"/>
      <c r="AJ1259" s="34"/>
    </row>
    <row r="1260" spans="1:36" x14ac:dyDescent="0.2">
      <c r="A1260" s="16" t="s">
        <v>649</v>
      </c>
      <c r="B1260" s="16" t="s">
        <v>118</v>
      </c>
      <c r="C1260" s="16">
        <v>2</v>
      </c>
      <c r="D1260" s="16" t="s">
        <v>887</v>
      </c>
      <c r="E1260" s="16">
        <v>12</v>
      </c>
      <c r="F1260" s="14">
        <f t="shared" si="53"/>
        <v>0</v>
      </c>
      <c r="J1260" s="34"/>
      <c r="Z1260" s="34"/>
      <c r="AJ1260" s="34"/>
    </row>
    <row r="1261" spans="1:36" x14ac:dyDescent="0.2">
      <c r="A1261" s="16" t="s">
        <v>649</v>
      </c>
      <c r="B1261" s="16" t="s">
        <v>118</v>
      </c>
      <c r="C1261" s="16">
        <v>2</v>
      </c>
      <c r="D1261" s="16" t="s">
        <v>889</v>
      </c>
      <c r="E1261" s="16">
        <v>13</v>
      </c>
      <c r="F1261" s="14">
        <f t="shared" si="53"/>
        <v>0</v>
      </c>
      <c r="J1261" s="34"/>
      <c r="Z1261" s="34"/>
      <c r="AJ1261" s="34"/>
    </row>
    <row r="1262" spans="1:36" x14ac:dyDescent="0.2">
      <c r="A1262" s="16" t="s">
        <v>649</v>
      </c>
      <c r="B1262" s="16" t="s">
        <v>118</v>
      </c>
      <c r="C1262" s="16">
        <v>2</v>
      </c>
      <c r="D1262" s="16" t="s">
        <v>887</v>
      </c>
      <c r="E1262" s="16">
        <v>14</v>
      </c>
      <c r="F1262" s="14">
        <f t="shared" si="53"/>
        <v>0</v>
      </c>
      <c r="J1262" s="34"/>
      <c r="Z1262" s="34"/>
      <c r="AJ1262" s="34"/>
    </row>
    <row r="1263" spans="1:36" x14ac:dyDescent="0.2">
      <c r="A1263" s="16"/>
      <c r="B1263" s="16"/>
      <c r="C1263" s="16"/>
      <c r="D1263" s="16"/>
      <c r="E1263" s="16"/>
      <c r="F1263" s="14">
        <f t="shared" si="53"/>
        <v>0</v>
      </c>
      <c r="J1263" s="34"/>
      <c r="Z1263" s="34"/>
      <c r="AJ1263" s="34"/>
    </row>
    <row r="1264" spans="1:36" x14ac:dyDescent="0.2">
      <c r="A1264" s="16" t="s">
        <v>649</v>
      </c>
      <c r="B1264" s="16" t="s">
        <v>433</v>
      </c>
      <c r="C1264" s="16">
        <v>2</v>
      </c>
      <c r="D1264" s="16">
        <v>0</v>
      </c>
      <c r="E1264" s="16"/>
      <c r="F1264" s="14">
        <f t="shared" si="53"/>
        <v>0</v>
      </c>
      <c r="J1264" s="34"/>
      <c r="Z1264" s="34"/>
      <c r="AJ1264" s="34"/>
    </row>
    <row r="1265" spans="1:36" x14ac:dyDescent="0.2">
      <c r="A1265" s="16" t="s">
        <v>649</v>
      </c>
      <c r="B1265" s="16" t="s">
        <v>433</v>
      </c>
      <c r="C1265" s="16">
        <v>1</v>
      </c>
      <c r="D1265" s="16" t="s">
        <v>887</v>
      </c>
      <c r="E1265" s="16">
        <v>1</v>
      </c>
      <c r="F1265" s="14">
        <f t="shared" si="53"/>
        <v>0</v>
      </c>
      <c r="J1265" s="34"/>
      <c r="Z1265" s="34"/>
      <c r="AJ1265" s="34"/>
    </row>
    <row r="1266" spans="1:36" x14ac:dyDescent="0.2">
      <c r="A1266" s="16" t="s">
        <v>649</v>
      </c>
      <c r="B1266" s="16" t="s">
        <v>433</v>
      </c>
      <c r="C1266" s="16">
        <v>1</v>
      </c>
      <c r="D1266" s="16" t="s">
        <v>887</v>
      </c>
      <c r="E1266" s="16">
        <v>2</v>
      </c>
      <c r="F1266" s="14">
        <f t="shared" si="53"/>
        <v>0</v>
      </c>
      <c r="J1266" s="34"/>
      <c r="Z1266" s="34"/>
      <c r="AJ1266" s="34"/>
    </row>
    <row r="1267" spans="1:36" x14ac:dyDescent="0.2">
      <c r="A1267" s="16" t="s">
        <v>649</v>
      </c>
      <c r="B1267" s="16" t="s">
        <v>433</v>
      </c>
      <c r="C1267" s="16">
        <v>1</v>
      </c>
      <c r="D1267" s="16" t="s">
        <v>887</v>
      </c>
      <c r="E1267" s="16">
        <v>3</v>
      </c>
      <c r="F1267" s="14">
        <f t="shared" si="53"/>
        <v>0</v>
      </c>
      <c r="J1267" s="34"/>
      <c r="Z1267" s="34"/>
      <c r="AJ1267" s="34"/>
    </row>
    <row r="1268" spans="1:36" x14ac:dyDescent="0.2">
      <c r="A1268" s="16" t="s">
        <v>649</v>
      </c>
      <c r="B1268" s="16" t="s">
        <v>433</v>
      </c>
      <c r="C1268" s="16">
        <v>1</v>
      </c>
      <c r="D1268" s="16" t="s">
        <v>889</v>
      </c>
      <c r="E1268" s="16">
        <v>4</v>
      </c>
      <c r="F1268" s="14">
        <f t="shared" si="53"/>
        <v>0</v>
      </c>
      <c r="J1268" s="34"/>
      <c r="Z1268" s="34"/>
      <c r="AJ1268" s="34"/>
    </row>
    <row r="1269" spans="1:36" x14ac:dyDescent="0.2">
      <c r="A1269" s="16" t="s">
        <v>649</v>
      </c>
      <c r="B1269" s="16" t="s">
        <v>433</v>
      </c>
      <c r="C1269" s="16">
        <v>1</v>
      </c>
      <c r="D1269" s="16" t="s">
        <v>887</v>
      </c>
      <c r="E1269" s="16">
        <v>5</v>
      </c>
      <c r="F1269" s="14">
        <f t="shared" si="53"/>
        <v>0</v>
      </c>
      <c r="J1269" s="34"/>
      <c r="Z1269" s="34"/>
      <c r="AJ1269" s="34"/>
    </row>
    <row r="1270" spans="1:36" x14ac:dyDescent="0.2">
      <c r="A1270" s="16" t="s">
        <v>649</v>
      </c>
      <c r="B1270" s="16" t="s">
        <v>433</v>
      </c>
      <c r="C1270" s="16">
        <v>1</v>
      </c>
      <c r="D1270" s="16" t="s">
        <v>889</v>
      </c>
      <c r="E1270" s="16">
        <v>6</v>
      </c>
      <c r="F1270" s="14">
        <f t="shared" si="53"/>
        <v>0</v>
      </c>
      <c r="J1270" s="34"/>
      <c r="Z1270" s="34"/>
      <c r="AJ1270" s="34"/>
    </row>
    <row r="1271" spans="1:36" x14ac:dyDescent="0.2">
      <c r="A1271" s="16" t="s">
        <v>649</v>
      </c>
      <c r="B1271" s="16" t="s">
        <v>433</v>
      </c>
      <c r="C1271" s="16">
        <v>1</v>
      </c>
      <c r="D1271" s="16" t="s">
        <v>889</v>
      </c>
      <c r="E1271" s="16">
        <v>7</v>
      </c>
      <c r="F1271" s="14">
        <f t="shared" si="53"/>
        <v>0</v>
      </c>
      <c r="J1271" s="34"/>
      <c r="Z1271" s="34"/>
      <c r="AJ1271" s="34"/>
    </row>
    <row r="1272" spans="1:36" x14ac:dyDescent="0.2">
      <c r="A1272" s="16" t="s">
        <v>649</v>
      </c>
      <c r="B1272" s="16" t="s">
        <v>433</v>
      </c>
      <c r="C1272" s="16">
        <v>1</v>
      </c>
      <c r="D1272" s="16" t="s">
        <v>887</v>
      </c>
      <c r="E1272" s="16">
        <v>8</v>
      </c>
      <c r="F1272" s="14">
        <f t="shared" si="53"/>
        <v>0</v>
      </c>
      <c r="J1272" s="34"/>
      <c r="Z1272" s="34"/>
      <c r="AJ1272" s="34"/>
    </row>
    <row r="1273" spans="1:36" x14ac:dyDescent="0.2">
      <c r="A1273" s="16" t="s">
        <v>649</v>
      </c>
      <c r="B1273" s="16" t="s">
        <v>433</v>
      </c>
      <c r="C1273" s="16">
        <v>1</v>
      </c>
      <c r="D1273" s="16" t="s">
        <v>887</v>
      </c>
      <c r="E1273" s="16">
        <v>9</v>
      </c>
      <c r="F1273" s="14">
        <f t="shared" si="53"/>
        <v>0</v>
      </c>
      <c r="J1273" s="34"/>
      <c r="Z1273" s="34"/>
      <c r="AJ1273" s="34"/>
    </row>
    <row r="1274" spans="1:36" x14ac:dyDescent="0.2">
      <c r="A1274" s="16" t="s">
        <v>649</v>
      </c>
      <c r="B1274" s="16" t="s">
        <v>433</v>
      </c>
      <c r="C1274" s="16">
        <v>1</v>
      </c>
      <c r="D1274" s="16" t="s">
        <v>889</v>
      </c>
      <c r="E1274" s="16">
        <v>10</v>
      </c>
      <c r="F1274" s="14">
        <f t="shared" si="53"/>
        <v>0</v>
      </c>
      <c r="J1274" s="34"/>
      <c r="Z1274" s="34"/>
      <c r="AJ1274" s="34"/>
    </row>
    <row r="1275" spans="1:36" x14ac:dyDescent="0.2">
      <c r="A1275" s="16" t="s">
        <v>649</v>
      </c>
      <c r="B1275" s="16" t="s">
        <v>433</v>
      </c>
      <c r="C1275" s="16">
        <v>3</v>
      </c>
      <c r="D1275" s="16" t="s">
        <v>887</v>
      </c>
      <c r="E1275" s="16">
        <v>11</v>
      </c>
      <c r="F1275" s="14">
        <f t="shared" si="53"/>
        <v>0</v>
      </c>
      <c r="J1275" s="34"/>
      <c r="Z1275" s="34"/>
      <c r="AJ1275" s="34"/>
    </row>
    <row r="1276" spans="1:36" x14ac:dyDescent="0.2">
      <c r="A1276" s="16" t="s">
        <v>649</v>
      </c>
      <c r="B1276" s="16" t="s">
        <v>433</v>
      </c>
      <c r="C1276" s="16">
        <v>3</v>
      </c>
      <c r="D1276" s="16" t="s">
        <v>887</v>
      </c>
      <c r="E1276" s="16">
        <v>12</v>
      </c>
      <c r="F1276" s="14">
        <f t="shared" si="53"/>
        <v>0</v>
      </c>
      <c r="J1276" s="34"/>
      <c r="Z1276" s="34"/>
      <c r="AJ1276" s="34"/>
    </row>
    <row r="1277" spans="1:36" x14ac:dyDescent="0.2">
      <c r="A1277" s="16"/>
      <c r="B1277" s="16"/>
      <c r="C1277" s="16"/>
      <c r="D1277" s="16"/>
      <c r="E1277" s="16"/>
      <c r="F1277" s="14">
        <f t="shared" si="53"/>
        <v>0</v>
      </c>
      <c r="J1277" s="34"/>
      <c r="Z1277" s="34"/>
      <c r="AJ1277" s="34"/>
    </row>
    <row r="1278" spans="1:36" x14ac:dyDescent="0.2">
      <c r="A1278" s="16" t="s">
        <v>649</v>
      </c>
      <c r="B1278" s="16" t="s">
        <v>174</v>
      </c>
      <c r="C1278" s="16">
        <v>2</v>
      </c>
      <c r="D1278" s="16">
        <v>0</v>
      </c>
      <c r="E1278" s="16"/>
      <c r="F1278" s="14">
        <f t="shared" si="53"/>
        <v>0</v>
      </c>
      <c r="J1278" s="34"/>
      <c r="Z1278" s="34"/>
      <c r="AJ1278" s="34"/>
    </row>
    <row r="1279" spans="1:36" x14ac:dyDescent="0.2">
      <c r="A1279" s="16" t="s">
        <v>649</v>
      </c>
      <c r="B1279" s="16" t="s">
        <v>174</v>
      </c>
      <c r="C1279" s="16">
        <v>1</v>
      </c>
      <c r="D1279" s="16" t="s">
        <v>887</v>
      </c>
      <c r="E1279" s="16">
        <v>1</v>
      </c>
      <c r="F1279" s="14">
        <f t="shared" si="53"/>
        <v>0</v>
      </c>
      <c r="J1279" s="34"/>
      <c r="Z1279" s="34"/>
      <c r="AJ1279" s="34"/>
    </row>
    <row r="1280" spans="1:36" x14ac:dyDescent="0.2">
      <c r="A1280" s="16" t="s">
        <v>649</v>
      </c>
      <c r="B1280" s="16" t="s">
        <v>174</v>
      </c>
      <c r="C1280" s="16">
        <v>1</v>
      </c>
      <c r="D1280" s="16" t="s">
        <v>889</v>
      </c>
      <c r="E1280" s="16">
        <v>2</v>
      </c>
      <c r="F1280" s="14">
        <f t="shared" si="53"/>
        <v>0</v>
      </c>
      <c r="J1280" s="34"/>
      <c r="Z1280" s="34"/>
      <c r="AJ1280" s="34"/>
    </row>
    <row r="1281" spans="1:36" x14ac:dyDescent="0.2">
      <c r="A1281" s="16" t="s">
        <v>649</v>
      </c>
      <c r="B1281" s="16" t="s">
        <v>174</v>
      </c>
      <c r="C1281" s="16">
        <v>1</v>
      </c>
      <c r="D1281" s="16" t="s">
        <v>887</v>
      </c>
      <c r="E1281" s="16">
        <v>3</v>
      </c>
      <c r="F1281" s="14">
        <f t="shared" si="53"/>
        <v>0</v>
      </c>
      <c r="J1281" s="34"/>
      <c r="Z1281" s="34"/>
      <c r="AJ1281" s="34"/>
    </row>
    <row r="1282" spans="1:36" x14ac:dyDescent="0.2">
      <c r="A1282" s="16" t="s">
        <v>649</v>
      </c>
      <c r="B1282" s="16" t="s">
        <v>174</v>
      </c>
      <c r="C1282" s="16">
        <v>1</v>
      </c>
      <c r="D1282" s="16" t="s">
        <v>887</v>
      </c>
      <c r="E1282" s="16">
        <v>4</v>
      </c>
      <c r="F1282" s="14">
        <f t="shared" si="53"/>
        <v>0</v>
      </c>
      <c r="J1282" s="34"/>
      <c r="Z1282" s="34"/>
      <c r="AJ1282" s="34"/>
    </row>
    <row r="1283" spans="1:36" x14ac:dyDescent="0.2">
      <c r="A1283" s="16" t="s">
        <v>649</v>
      </c>
      <c r="B1283" s="16" t="s">
        <v>174</v>
      </c>
      <c r="C1283" s="16">
        <v>1</v>
      </c>
      <c r="D1283" s="16" t="s">
        <v>888</v>
      </c>
      <c r="E1283" s="16">
        <v>5</v>
      </c>
      <c r="F1283" s="14">
        <f t="shared" si="53"/>
        <v>0</v>
      </c>
      <c r="J1283" s="34"/>
      <c r="Z1283" s="34"/>
      <c r="AJ1283" s="34"/>
    </row>
    <row r="1284" spans="1:36" x14ac:dyDescent="0.2">
      <c r="A1284" s="16" t="s">
        <v>649</v>
      </c>
      <c r="B1284" s="16" t="s">
        <v>174</v>
      </c>
      <c r="C1284" s="16">
        <v>3</v>
      </c>
      <c r="D1284" s="16" t="s">
        <v>889</v>
      </c>
      <c r="E1284" s="16">
        <v>6</v>
      </c>
      <c r="F1284" s="14">
        <f t="shared" si="53"/>
        <v>0</v>
      </c>
      <c r="J1284" s="34"/>
      <c r="Z1284" s="34"/>
      <c r="AJ1284" s="34"/>
    </row>
    <row r="1285" spans="1:36" x14ac:dyDescent="0.2">
      <c r="A1285" s="16" t="s">
        <v>649</v>
      </c>
      <c r="B1285" s="16" t="s">
        <v>174</v>
      </c>
      <c r="C1285" s="16">
        <v>3</v>
      </c>
      <c r="D1285" s="16" t="s">
        <v>887</v>
      </c>
      <c r="E1285" s="16">
        <v>7</v>
      </c>
      <c r="F1285" s="14">
        <f t="shared" si="53"/>
        <v>0</v>
      </c>
      <c r="J1285" s="34"/>
      <c r="Z1285" s="34"/>
      <c r="AJ1285" s="34"/>
    </row>
    <row r="1286" spans="1:36" x14ac:dyDescent="0.2">
      <c r="A1286" s="16" t="s">
        <v>649</v>
      </c>
      <c r="B1286" s="16" t="s">
        <v>174</v>
      </c>
      <c r="C1286" s="16">
        <v>3</v>
      </c>
      <c r="D1286" s="16" t="s">
        <v>887</v>
      </c>
      <c r="E1286" s="16">
        <v>8</v>
      </c>
      <c r="F1286" s="14">
        <f t="shared" si="53"/>
        <v>0</v>
      </c>
      <c r="J1286" s="34"/>
      <c r="Z1286" s="34"/>
      <c r="AJ1286" s="34"/>
    </row>
    <row r="1287" spans="1:36" x14ac:dyDescent="0.2">
      <c r="A1287" s="16"/>
      <c r="B1287" s="16"/>
      <c r="C1287" s="16"/>
      <c r="D1287" s="16"/>
      <c r="E1287" s="16"/>
      <c r="F1287" s="14">
        <f t="shared" si="53"/>
        <v>0</v>
      </c>
      <c r="J1287" s="34"/>
      <c r="Z1287" s="34"/>
      <c r="AJ1287" s="34"/>
    </row>
    <row r="1288" spans="1:36" x14ac:dyDescent="0.2">
      <c r="A1288" s="16" t="s">
        <v>649</v>
      </c>
      <c r="B1288" s="16" t="s">
        <v>477</v>
      </c>
      <c r="C1288" s="16">
        <v>1</v>
      </c>
      <c r="D1288" s="16">
        <v>0</v>
      </c>
      <c r="E1288" s="16"/>
      <c r="F1288" s="14">
        <f t="shared" si="53"/>
        <v>0</v>
      </c>
      <c r="J1288" s="34"/>
      <c r="Z1288" s="34"/>
      <c r="AJ1288" s="34"/>
    </row>
    <row r="1289" spans="1:36" x14ac:dyDescent="0.2">
      <c r="A1289" s="16" t="s">
        <v>649</v>
      </c>
      <c r="B1289" s="16" t="s">
        <v>477</v>
      </c>
      <c r="C1289" s="16">
        <v>1</v>
      </c>
      <c r="D1289" s="16" t="s">
        <v>888</v>
      </c>
      <c r="E1289" s="16">
        <v>1</v>
      </c>
      <c r="F1289" s="14">
        <f t="shared" si="53"/>
        <v>0</v>
      </c>
      <c r="J1289" s="34"/>
      <c r="Z1289" s="34"/>
      <c r="AJ1289" s="34"/>
    </row>
    <row r="1290" spans="1:36" x14ac:dyDescent="0.2">
      <c r="A1290" s="16" t="s">
        <v>649</v>
      </c>
      <c r="B1290" s="16" t="s">
        <v>477</v>
      </c>
      <c r="C1290" s="16">
        <v>1</v>
      </c>
      <c r="D1290" s="16" t="s">
        <v>889</v>
      </c>
      <c r="E1290" s="16">
        <v>2</v>
      </c>
      <c r="F1290" s="14">
        <f t="shared" si="53"/>
        <v>0</v>
      </c>
      <c r="J1290" s="34"/>
      <c r="Z1290" s="34"/>
      <c r="AJ1290" s="34"/>
    </row>
    <row r="1291" spans="1:36" x14ac:dyDescent="0.2">
      <c r="A1291" s="16" t="s">
        <v>649</v>
      </c>
      <c r="B1291" s="16" t="s">
        <v>477</v>
      </c>
      <c r="C1291" s="16">
        <v>1</v>
      </c>
      <c r="D1291" s="16" t="s">
        <v>889</v>
      </c>
      <c r="E1291" s="16">
        <v>3</v>
      </c>
      <c r="F1291" s="14">
        <f t="shared" si="53"/>
        <v>0</v>
      </c>
      <c r="J1291" s="34"/>
      <c r="Z1291" s="34"/>
      <c r="AJ1291" s="34"/>
    </row>
    <row r="1292" spans="1:36" x14ac:dyDescent="0.2">
      <c r="A1292" s="16" t="s">
        <v>649</v>
      </c>
      <c r="B1292" s="16" t="s">
        <v>477</v>
      </c>
      <c r="C1292" s="16">
        <v>1</v>
      </c>
      <c r="D1292" s="16" t="s">
        <v>888</v>
      </c>
      <c r="E1292" s="16">
        <v>4</v>
      </c>
      <c r="F1292" s="14">
        <f t="shared" si="53"/>
        <v>0</v>
      </c>
      <c r="J1292" s="34"/>
      <c r="Z1292" s="34"/>
      <c r="AJ1292" s="34"/>
    </row>
    <row r="1293" spans="1:36" x14ac:dyDescent="0.2">
      <c r="A1293" s="16" t="s">
        <v>649</v>
      </c>
      <c r="B1293" s="16" t="s">
        <v>477</v>
      </c>
      <c r="C1293" s="16">
        <v>1</v>
      </c>
      <c r="D1293" s="16" t="s">
        <v>887</v>
      </c>
      <c r="E1293" s="16">
        <v>5</v>
      </c>
      <c r="F1293" s="14">
        <f t="shared" si="53"/>
        <v>0</v>
      </c>
      <c r="J1293" s="34"/>
      <c r="Z1293" s="34"/>
      <c r="AJ1293" s="34"/>
    </row>
    <row r="1294" spans="1:36" x14ac:dyDescent="0.2">
      <c r="A1294" s="16" t="s">
        <v>649</v>
      </c>
      <c r="B1294" s="16" t="s">
        <v>477</v>
      </c>
      <c r="C1294" s="16">
        <v>1</v>
      </c>
      <c r="D1294" s="16" t="s">
        <v>888</v>
      </c>
      <c r="E1294" s="16">
        <v>6</v>
      </c>
      <c r="F1294" s="14">
        <f t="shared" si="53"/>
        <v>0</v>
      </c>
      <c r="J1294" s="34"/>
      <c r="Z1294" s="34"/>
      <c r="AJ1294" s="34"/>
    </row>
    <row r="1295" spans="1:36" x14ac:dyDescent="0.2">
      <c r="A1295" s="16" t="s">
        <v>649</v>
      </c>
      <c r="B1295" s="16" t="s">
        <v>477</v>
      </c>
      <c r="C1295" s="16">
        <v>1</v>
      </c>
      <c r="D1295" s="16" t="s">
        <v>889</v>
      </c>
      <c r="E1295" s="16">
        <v>7</v>
      </c>
      <c r="F1295" s="14">
        <f t="shared" ref="F1295:F1334" si="54" xml:space="preserve"> COUNTA(G1295:AK1295)</f>
        <v>0</v>
      </c>
      <c r="J1295" s="34"/>
      <c r="Z1295" s="34"/>
      <c r="AJ1295" s="34"/>
    </row>
    <row r="1296" spans="1:36" x14ac:dyDescent="0.2">
      <c r="A1296" s="16" t="s">
        <v>649</v>
      </c>
      <c r="B1296" s="16" t="s">
        <v>477</v>
      </c>
      <c r="C1296" s="16">
        <v>3</v>
      </c>
      <c r="D1296" s="16" t="s">
        <v>887</v>
      </c>
      <c r="E1296" s="16">
        <v>8</v>
      </c>
      <c r="F1296" s="14">
        <f t="shared" si="54"/>
        <v>0</v>
      </c>
      <c r="J1296" s="34"/>
      <c r="Z1296" s="34"/>
      <c r="AJ1296" s="34"/>
    </row>
    <row r="1297" spans="1:36" x14ac:dyDescent="0.2">
      <c r="A1297" s="16" t="s">
        <v>649</v>
      </c>
      <c r="B1297" s="16" t="s">
        <v>477</v>
      </c>
      <c r="C1297" s="16">
        <v>3</v>
      </c>
      <c r="D1297" s="16" t="s">
        <v>888</v>
      </c>
      <c r="E1297" s="16">
        <v>9</v>
      </c>
      <c r="F1297" s="14">
        <f t="shared" si="54"/>
        <v>0</v>
      </c>
      <c r="J1297" s="34"/>
      <c r="Z1297" s="34"/>
      <c r="AJ1297" s="34"/>
    </row>
    <row r="1298" spans="1:36" x14ac:dyDescent="0.2">
      <c r="A1298" s="16" t="s">
        <v>649</v>
      </c>
      <c r="B1298" s="16" t="s">
        <v>477</v>
      </c>
      <c r="C1298" s="16">
        <v>3</v>
      </c>
      <c r="D1298" s="16" t="s">
        <v>889</v>
      </c>
      <c r="E1298" s="16">
        <v>10</v>
      </c>
      <c r="F1298" s="14">
        <f t="shared" si="54"/>
        <v>0</v>
      </c>
      <c r="J1298" s="34"/>
      <c r="Z1298" s="34"/>
      <c r="AJ1298" s="34"/>
    </row>
    <row r="1299" spans="1:36" x14ac:dyDescent="0.2">
      <c r="A1299" s="16"/>
      <c r="B1299" s="16"/>
      <c r="C1299" s="16"/>
      <c r="D1299" s="16"/>
      <c r="E1299" s="16"/>
      <c r="F1299" s="14">
        <f t="shared" si="54"/>
        <v>0</v>
      </c>
      <c r="J1299" s="34"/>
      <c r="Z1299" s="34"/>
      <c r="AJ1299" s="34"/>
    </row>
    <row r="1300" spans="1:36" x14ac:dyDescent="0.2">
      <c r="A1300" s="16" t="s">
        <v>649</v>
      </c>
      <c r="B1300" s="16" t="s">
        <v>43</v>
      </c>
      <c r="C1300" s="16">
        <v>1</v>
      </c>
      <c r="D1300" s="16">
        <v>1</v>
      </c>
      <c r="E1300" s="16"/>
      <c r="F1300" s="14">
        <f t="shared" si="54"/>
        <v>0</v>
      </c>
      <c r="J1300" s="34"/>
      <c r="Z1300" s="34"/>
      <c r="AJ1300" s="34"/>
    </row>
    <row r="1301" spans="1:36" x14ac:dyDescent="0.2">
      <c r="A1301" s="16" t="s">
        <v>649</v>
      </c>
      <c r="B1301" s="16" t="s">
        <v>43</v>
      </c>
      <c r="C1301" s="16">
        <v>1</v>
      </c>
      <c r="D1301" s="16" t="s">
        <v>887</v>
      </c>
      <c r="E1301" s="16">
        <v>1</v>
      </c>
      <c r="F1301" s="14">
        <f t="shared" si="54"/>
        <v>0</v>
      </c>
      <c r="J1301" s="34"/>
      <c r="Z1301" s="34"/>
      <c r="AJ1301" s="34"/>
    </row>
    <row r="1302" spans="1:36" x14ac:dyDescent="0.2">
      <c r="A1302" s="16" t="s">
        <v>649</v>
      </c>
      <c r="B1302" s="16" t="s">
        <v>43</v>
      </c>
      <c r="C1302" s="16">
        <v>1</v>
      </c>
      <c r="D1302" s="16" t="s">
        <v>888</v>
      </c>
      <c r="E1302" s="16">
        <v>2</v>
      </c>
      <c r="F1302" s="14">
        <f t="shared" si="54"/>
        <v>0</v>
      </c>
      <c r="J1302" s="34"/>
      <c r="Z1302" s="34"/>
      <c r="AJ1302" s="34"/>
    </row>
    <row r="1303" spans="1:36" x14ac:dyDescent="0.2">
      <c r="A1303" s="16" t="s">
        <v>649</v>
      </c>
      <c r="B1303" s="16" t="s">
        <v>43</v>
      </c>
      <c r="C1303" s="16">
        <v>2</v>
      </c>
      <c r="D1303" s="16" t="s">
        <v>887</v>
      </c>
      <c r="E1303" s="16">
        <v>3</v>
      </c>
      <c r="F1303" s="14">
        <f t="shared" si="54"/>
        <v>0</v>
      </c>
      <c r="J1303" s="34"/>
      <c r="Z1303" s="34"/>
      <c r="AJ1303" s="34"/>
    </row>
    <row r="1304" spans="1:36" x14ac:dyDescent="0.2">
      <c r="A1304" s="16" t="s">
        <v>649</v>
      </c>
      <c r="B1304" s="16" t="s">
        <v>43</v>
      </c>
      <c r="C1304" s="16">
        <v>2</v>
      </c>
      <c r="D1304" s="16" t="s">
        <v>888</v>
      </c>
      <c r="E1304" s="16">
        <v>4</v>
      </c>
      <c r="F1304" s="14">
        <f t="shared" si="54"/>
        <v>0</v>
      </c>
      <c r="J1304" s="34"/>
      <c r="Z1304" s="34"/>
      <c r="AJ1304" s="34"/>
    </row>
    <row r="1305" spans="1:36" x14ac:dyDescent="0.2">
      <c r="A1305" s="16" t="s">
        <v>649</v>
      </c>
      <c r="B1305" s="16" t="s">
        <v>43</v>
      </c>
      <c r="C1305" s="16">
        <v>3</v>
      </c>
      <c r="D1305" s="16" t="s">
        <v>887</v>
      </c>
      <c r="E1305" s="16">
        <v>5</v>
      </c>
      <c r="F1305" s="14">
        <f t="shared" si="54"/>
        <v>0</v>
      </c>
      <c r="J1305" s="34"/>
      <c r="Z1305" s="34"/>
      <c r="AJ1305" s="34"/>
    </row>
    <row r="1306" spans="1:36" x14ac:dyDescent="0.2">
      <c r="A1306" s="16" t="s">
        <v>649</v>
      </c>
      <c r="B1306" s="16" t="s">
        <v>43</v>
      </c>
      <c r="C1306" s="16">
        <v>3</v>
      </c>
      <c r="D1306" s="16" t="s">
        <v>887</v>
      </c>
      <c r="E1306" s="16">
        <v>6</v>
      </c>
      <c r="F1306" s="14">
        <f t="shared" si="54"/>
        <v>0</v>
      </c>
      <c r="J1306" s="34"/>
      <c r="Z1306" s="34"/>
      <c r="AJ1306" s="34"/>
    </row>
    <row r="1307" spans="1:36" x14ac:dyDescent="0.2">
      <c r="A1307" s="16" t="s">
        <v>649</v>
      </c>
      <c r="B1307" s="16" t="s">
        <v>43</v>
      </c>
      <c r="C1307" s="16">
        <v>3</v>
      </c>
      <c r="D1307" s="16" t="s">
        <v>888</v>
      </c>
      <c r="E1307" s="16">
        <v>7</v>
      </c>
      <c r="F1307" s="14">
        <f t="shared" si="54"/>
        <v>0</v>
      </c>
      <c r="J1307" s="34"/>
      <c r="Z1307" s="34"/>
      <c r="AJ1307" s="34"/>
    </row>
    <row r="1308" spans="1:36" x14ac:dyDescent="0.2">
      <c r="A1308" s="16" t="s">
        <v>649</v>
      </c>
      <c r="B1308" s="16" t="s">
        <v>43</v>
      </c>
      <c r="C1308" s="16">
        <v>3</v>
      </c>
      <c r="D1308" s="16" t="s">
        <v>889</v>
      </c>
      <c r="E1308" s="16">
        <v>8</v>
      </c>
      <c r="F1308" s="14">
        <f t="shared" si="54"/>
        <v>0</v>
      </c>
      <c r="J1308" s="34"/>
      <c r="Z1308" s="34"/>
      <c r="AJ1308" s="34"/>
    </row>
    <row r="1309" spans="1:36" x14ac:dyDescent="0.2">
      <c r="A1309" s="16"/>
      <c r="B1309" s="16"/>
      <c r="C1309" s="16"/>
      <c r="D1309" s="16"/>
      <c r="E1309" s="16"/>
      <c r="F1309" s="14">
        <f t="shared" si="54"/>
        <v>0</v>
      </c>
      <c r="J1309" s="34"/>
      <c r="Z1309" s="34"/>
      <c r="AJ1309" s="34"/>
    </row>
    <row r="1310" spans="1:36" x14ac:dyDescent="0.2">
      <c r="A1310" s="16" t="s">
        <v>649</v>
      </c>
      <c r="B1310" s="16" t="s">
        <v>721</v>
      </c>
      <c r="C1310" s="16">
        <v>0</v>
      </c>
      <c r="D1310" s="16">
        <v>0</v>
      </c>
      <c r="E1310" s="16"/>
      <c r="F1310" s="14">
        <f t="shared" si="54"/>
        <v>0</v>
      </c>
      <c r="J1310" s="34"/>
      <c r="Z1310" s="34"/>
      <c r="AJ1310" s="34"/>
    </row>
    <row r="1311" spans="1:36" x14ac:dyDescent="0.2">
      <c r="A1311" s="16" t="s">
        <v>649</v>
      </c>
      <c r="B1311" s="16" t="s">
        <v>721</v>
      </c>
      <c r="C1311" s="16">
        <v>3</v>
      </c>
      <c r="D1311" s="16" t="s">
        <v>887</v>
      </c>
      <c r="E1311" s="16">
        <v>1</v>
      </c>
      <c r="F1311" s="14">
        <f t="shared" si="54"/>
        <v>0</v>
      </c>
      <c r="J1311" s="34"/>
      <c r="Z1311" s="34"/>
      <c r="AJ1311" s="34"/>
    </row>
    <row r="1312" spans="1:36" x14ac:dyDescent="0.2">
      <c r="A1312" s="16" t="s">
        <v>649</v>
      </c>
      <c r="B1312" s="16" t="s">
        <v>721</v>
      </c>
      <c r="C1312" s="16">
        <v>3</v>
      </c>
      <c r="D1312" s="16" t="s">
        <v>887</v>
      </c>
      <c r="E1312" s="16">
        <v>2</v>
      </c>
      <c r="F1312" s="14">
        <f t="shared" si="54"/>
        <v>0</v>
      </c>
      <c r="J1312" s="34"/>
      <c r="Z1312" s="34"/>
      <c r="AJ1312" s="34"/>
    </row>
    <row r="1313" spans="1:36" x14ac:dyDescent="0.2">
      <c r="A1313" s="16" t="s">
        <v>649</v>
      </c>
      <c r="B1313" s="16" t="s">
        <v>721</v>
      </c>
      <c r="C1313" s="16">
        <v>3</v>
      </c>
      <c r="D1313" s="16" t="s">
        <v>887</v>
      </c>
      <c r="E1313" s="16">
        <v>3</v>
      </c>
      <c r="F1313" s="14">
        <f t="shared" si="54"/>
        <v>0</v>
      </c>
      <c r="J1313" s="34"/>
      <c r="Z1313" s="34"/>
      <c r="AJ1313" s="34"/>
    </row>
    <row r="1314" spans="1:36" x14ac:dyDescent="0.2">
      <c r="A1314" s="16" t="s">
        <v>649</v>
      </c>
      <c r="B1314" s="16" t="s">
        <v>721</v>
      </c>
      <c r="C1314" s="16">
        <v>3</v>
      </c>
      <c r="D1314" s="16" t="s">
        <v>889</v>
      </c>
      <c r="E1314" s="16">
        <v>4</v>
      </c>
      <c r="F1314" s="14">
        <f t="shared" si="54"/>
        <v>0</v>
      </c>
      <c r="J1314" s="34"/>
      <c r="Z1314" s="34"/>
      <c r="AJ1314" s="34"/>
    </row>
    <row r="1315" spans="1:36" x14ac:dyDescent="0.2">
      <c r="A1315" s="16"/>
      <c r="B1315" s="16"/>
      <c r="C1315" s="16"/>
      <c r="D1315" s="16"/>
      <c r="E1315" s="16"/>
      <c r="F1315" s="14">
        <f t="shared" si="54"/>
        <v>0</v>
      </c>
      <c r="J1315" s="34"/>
      <c r="Z1315" s="34"/>
      <c r="AJ1315" s="34"/>
    </row>
    <row r="1316" spans="1:36" x14ac:dyDescent="0.2">
      <c r="A1316" s="16" t="s">
        <v>649</v>
      </c>
      <c r="B1316" s="16" t="s">
        <v>1041</v>
      </c>
      <c r="C1316" s="16">
        <v>0</v>
      </c>
      <c r="D1316" s="16">
        <v>0</v>
      </c>
      <c r="E1316" s="16"/>
      <c r="F1316" s="14">
        <f t="shared" si="54"/>
        <v>0</v>
      </c>
      <c r="J1316" s="34"/>
      <c r="Z1316" s="34"/>
      <c r="AJ1316" s="34"/>
    </row>
    <row r="1317" spans="1:36" x14ac:dyDescent="0.2">
      <c r="A1317" s="16" t="s">
        <v>649</v>
      </c>
      <c r="B1317" s="16" t="s">
        <v>1041</v>
      </c>
      <c r="C1317" s="16">
        <v>3</v>
      </c>
      <c r="D1317" s="16" t="s">
        <v>887</v>
      </c>
      <c r="E1317" s="16">
        <v>1</v>
      </c>
      <c r="F1317" s="14">
        <f t="shared" si="54"/>
        <v>0</v>
      </c>
      <c r="J1317" s="34"/>
      <c r="Z1317" s="34"/>
      <c r="AJ1317" s="34"/>
    </row>
    <row r="1318" spans="1:36" x14ac:dyDescent="0.2">
      <c r="A1318" s="16" t="s">
        <v>649</v>
      </c>
      <c r="B1318" s="16" t="s">
        <v>1041</v>
      </c>
      <c r="C1318" s="16">
        <v>3</v>
      </c>
      <c r="D1318" s="16" t="s">
        <v>887</v>
      </c>
      <c r="E1318" s="16">
        <v>2</v>
      </c>
      <c r="F1318" s="14">
        <f t="shared" si="54"/>
        <v>0</v>
      </c>
      <c r="J1318" s="34"/>
      <c r="Z1318" s="34"/>
      <c r="AJ1318" s="34"/>
    </row>
    <row r="1319" spans="1:36" x14ac:dyDescent="0.2">
      <c r="A1319" s="16" t="s">
        <v>649</v>
      </c>
      <c r="B1319" s="16" t="s">
        <v>1041</v>
      </c>
      <c r="C1319" s="16">
        <v>3</v>
      </c>
      <c r="D1319" s="16" t="s">
        <v>887</v>
      </c>
      <c r="E1319" s="16">
        <v>3</v>
      </c>
      <c r="F1319" s="14">
        <f t="shared" si="54"/>
        <v>0</v>
      </c>
      <c r="J1319" s="34"/>
      <c r="Z1319" s="34"/>
      <c r="AJ1319" s="34"/>
    </row>
    <row r="1320" spans="1:36" x14ac:dyDescent="0.2">
      <c r="A1320" s="16" t="s">
        <v>649</v>
      </c>
      <c r="B1320" s="16" t="s">
        <v>1041</v>
      </c>
      <c r="C1320" s="16">
        <v>3</v>
      </c>
      <c r="D1320" s="16" t="s">
        <v>887</v>
      </c>
      <c r="E1320" s="16">
        <v>4</v>
      </c>
      <c r="F1320" s="14">
        <f t="shared" si="54"/>
        <v>0</v>
      </c>
      <c r="J1320" s="34"/>
      <c r="Z1320" s="34"/>
      <c r="AJ1320" s="34"/>
    </row>
    <row r="1321" spans="1:36" x14ac:dyDescent="0.2">
      <c r="A1321" s="16" t="s">
        <v>649</v>
      </c>
      <c r="B1321" s="16" t="s">
        <v>1041</v>
      </c>
      <c r="C1321" s="16">
        <v>3</v>
      </c>
      <c r="D1321" s="16" t="s">
        <v>888</v>
      </c>
      <c r="E1321" s="16">
        <v>5</v>
      </c>
      <c r="F1321" s="14">
        <f t="shared" si="54"/>
        <v>0</v>
      </c>
      <c r="J1321" s="34"/>
      <c r="Z1321" s="34"/>
      <c r="AJ1321" s="34"/>
    </row>
    <row r="1322" spans="1:36" x14ac:dyDescent="0.2">
      <c r="A1322" s="16"/>
      <c r="B1322" s="16"/>
      <c r="C1322" s="16"/>
      <c r="D1322" s="16"/>
      <c r="E1322" s="16"/>
      <c r="F1322" s="14">
        <f t="shared" si="54"/>
        <v>0</v>
      </c>
      <c r="J1322" s="34"/>
      <c r="Z1322" s="34"/>
      <c r="AJ1322" s="34"/>
    </row>
    <row r="1323" spans="1:36" x14ac:dyDescent="0.2">
      <c r="A1323" s="16" t="s">
        <v>649</v>
      </c>
      <c r="B1323" s="16" t="s">
        <v>829</v>
      </c>
      <c r="C1323" s="16">
        <v>0</v>
      </c>
      <c r="D1323" s="16">
        <v>0</v>
      </c>
      <c r="E1323" s="16"/>
      <c r="F1323" s="14">
        <f t="shared" si="54"/>
        <v>0</v>
      </c>
      <c r="J1323" s="34"/>
      <c r="Z1323" s="34"/>
      <c r="AJ1323" s="34"/>
    </row>
    <row r="1324" spans="1:36" x14ac:dyDescent="0.2">
      <c r="A1324" s="16" t="s">
        <v>649</v>
      </c>
      <c r="B1324" s="16" t="s">
        <v>829</v>
      </c>
      <c r="C1324" s="16">
        <v>3</v>
      </c>
      <c r="D1324" s="16" t="s">
        <v>887</v>
      </c>
      <c r="E1324" s="16">
        <v>1</v>
      </c>
      <c r="F1324" s="14">
        <f t="shared" si="54"/>
        <v>0</v>
      </c>
      <c r="J1324" s="34"/>
      <c r="Z1324" s="34"/>
      <c r="AJ1324" s="34"/>
    </row>
    <row r="1325" spans="1:36" x14ac:dyDescent="0.2">
      <c r="A1325" s="16" t="s">
        <v>649</v>
      </c>
      <c r="B1325" s="16" t="s">
        <v>829</v>
      </c>
      <c r="C1325" s="16">
        <v>3</v>
      </c>
      <c r="D1325" s="16" t="s">
        <v>887</v>
      </c>
      <c r="E1325" s="16">
        <v>2</v>
      </c>
      <c r="F1325" s="14">
        <f t="shared" si="54"/>
        <v>0</v>
      </c>
      <c r="J1325" s="34"/>
      <c r="Z1325" s="34"/>
      <c r="AJ1325" s="34"/>
    </row>
    <row r="1326" spans="1:36" x14ac:dyDescent="0.2">
      <c r="A1326" s="16" t="s">
        <v>649</v>
      </c>
      <c r="B1326" s="16" t="s">
        <v>829</v>
      </c>
      <c r="C1326" s="16">
        <v>3</v>
      </c>
      <c r="D1326" s="16" t="s">
        <v>887</v>
      </c>
      <c r="E1326" s="16">
        <v>3</v>
      </c>
      <c r="F1326" s="14">
        <f t="shared" si="54"/>
        <v>0</v>
      </c>
      <c r="J1326" s="34"/>
      <c r="Z1326" s="34"/>
      <c r="AJ1326" s="34"/>
    </row>
    <row r="1327" spans="1:36" x14ac:dyDescent="0.2">
      <c r="A1327" s="16" t="s">
        <v>649</v>
      </c>
      <c r="B1327" s="16" t="s">
        <v>829</v>
      </c>
      <c r="C1327" s="16">
        <v>3</v>
      </c>
      <c r="D1327" s="16" t="s">
        <v>888</v>
      </c>
      <c r="E1327" s="16">
        <v>4</v>
      </c>
      <c r="F1327" s="14">
        <f t="shared" si="54"/>
        <v>0</v>
      </c>
      <c r="J1327" s="34"/>
      <c r="Z1327" s="34"/>
      <c r="AJ1327" s="34"/>
    </row>
    <row r="1328" spans="1:36" x14ac:dyDescent="0.2">
      <c r="A1328" s="16" t="s">
        <v>649</v>
      </c>
      <c r="B1328" s="16" t="s">
        <v>829</v>
      </c>
      <c r="C1328" s="16">
        <v>3</v>
      </c>
      <c r="D1328" s="16" t="s">
        <v>887</v>
      </c>
      <c r="E1328" s="16">
        <v>5</v>
      </c>
      <c r="F1328" s="14">
        <f t="shared" si="54"/>
        <v>0</v>
      </c>
      <c r="J1328" s="34"/>
      <c r="Z1328" s="34"/>
      <c r="AJ1328" s="34"/>
    </row>
    <row r="1329" spans="1:36" x14ac:dyDescent="0.2">
      <c r="A1329" s="16" t="s">
        <v>649</v>
      </c>
      <c r="B1329" s="16" t="s">
        <v>829</v>
      </c>
      <c r="C1329" s="16">
        <v>3</v>
      </c>
      <c r="D1329" s="16" t="s">
        <v>888</v>
      </c>
      <c r="E1329" s="16">
        <v>6</v>
      </c>
      <c r="F1329" s="14">
        <f t="shared" si="54"/>
        <v>0</v>
      </c>
      <c r="J1329" s="34"/>
      <c r="Z1329" s="34"/>
      <c r="AJ1329" s="34"/>
    </row>
    <row r="1330" spans="1:36" x14ac:dyDescent="0.2">
      <c r="A1330" s="16" t="s">
        <v>649</v>
      </c>
      <c r="B1330" s="16" t="s">
        <v>829</v>
      </c>
      <c r="C1330" s="16">
        <v>3</v>
      </c>
      <c r="D1330" s="16" t="s">
        <v>888</v>
      </c>
      <c r="E1330" s="16">
        <v>7</v>
      </c>
      <c r="F1330" s="14">
        <f t="shared" si="54"/>
        <v>0</v>
      </c>
      <c r="J1330" s="34"/>
      <c r="Z1330" s="34"/>
      <c r="AJ1330" s="34"/>
    </row>
    <row r="1331" spans="1:36" x14ac:dyDescent="0.2">
      <c r="F1331" s="14">
        <f t="shared" si="54"/>
        <v>0</v>
      </c>
    </row>
    <row r="1332" spans="1:36" x14ac:dyDescent="0.2">
      <c r="F1332" s="14">
        <f t="shared" si="54"/>
        <v>0</v>
      </c>
    </row>
    <row r="1333" spans="1:36" x14ac:dyDescent="0.2">
      <c r="F1333" s="14">
        <f t="shared" si="54"/>
        <v>0</v>
      </c>
    </row>
    <row r="1334" spans="1:36" x14ac:dyDescent="0.2">
      <c r="F1334" s="14">
        <f t="shared" si="54"/>
        <v>0</v>
      </c>
    </row>
    <row r="1337" spans="1:36" x14ac:dyDescent="0.2">
      <c r="F1337" s="14">
        <f t="shared" ref="F1337:F1345" si="55" xml:space="preserve"> COUNTA(G1337:AK1337)</f>
        <v>0</v>
      </c>
    </row>
    <row r="1338" spans="1:36" x14ac:dyDescent="0.2">
      <c r="F1338" s="14">
        <f t="shared" si="55"/>
        <v>0</v>
      </c>
    </row>
    <row r="1339" spans="1:36" x14ac:dyDescent="0.2">
      <c r="F1339" s="14">
        <f t="shared" si="55"/>
        <v>0</v>
      </c>
    </row>
    <row r="1340" spans="1:36" x14ac:dyDescent="0.2">
      <c r="F1340" s="14">
        <f t="shared" si="55"/>
        <v>0</v>
      </c>
    </row>
    <row r="1341" spans="1:36" x14ac:dyDescent="0.2">
      <c r="F1341" s="14">
        <f t="shared" si="55"/>
        <v>0</v>
      </c>
    </row>
    <row r="1342" spans="1:36" x14ac:dyDescent="0.2">
      <c r="F1342" s="14">
        <f t="shared" si="55"/>
        <v>0</v>
      </c>
    </row>
    <row r="1343" spans="1:36" x14ac:dyDescent="0.2">
      <c r="F1343" s="14">
        <f t="shared" si="55"/>
        <v>0</v>
      </c>
    </row>
    <row r="1344" spans="1:36" x14ac:dyDescent="0.2">
      <c r="F1344" s="14">
        <f t="shared" si="55"/>
        <v>0</v>
      </c>
    </row>
    <row r="1345" spans="1:6" x14ac:dyDescent="0.2">
      <c r="F1345" s="14">
        <f t="shared" si="55"/>
        <v>0</v>
      </c>
    </row>
    <row r="1348" spans="1:6" x14ac:dyDescent="0.2">
      <c r="F1348" s="14">
        <f t="shared" ref="F1348:F1355" si="56" xml:space="preserve"> COUNTA(G1348:AK1348)</f>
        <v>0</v>
      </c>
    </row>
    <row r="1349" spans="1:6" x14ac:dyDescent="0.2">
      <c r="A1349" s="16"/>
      <c r="B1349" s="16"/>
      <c r="C1349" s="16"/>
      <c r="D1349" s="16"/>
      <c r="E1349" s="16"/>
      <c r="F1349" s="14">
        <f t="shared" si="56"/>
        <v>0</v>
      </c>
    </row>
    <row r="1350" spans="1:6" x14ac:dyDescent="0.2">
      <c r="A1350" s="16"/>
      <c r="B1350" s="16"/>
      <c r="C1350" s="16"/>
      <c r="D1350" s="16"/>
      <c r="E1350" s="16"/>
      <c r="F1350" s="14">
        <f t="shared" si="56"/>
        <v>0</v>
      </c>
    </row>
    <row r="1351" spans="1:6" x14ac:dyDescent="0.2">
      <c r="A1351" s="16"/>
      <c r="B1351" s="16"/>
      <c r="C1351" s="16"/>
      <c r="D1351" s="16"/>
      <c r="E1351" s="16"/>
      <c r="F1351" s="14">
        <f t="shared" si="56"/>
        <v>0</v>
      </c>
    </row>
    <row r="1352" spans="1:6" x14ac:dyDescent="0.2">
      <c r="A1352" s="16"/>
      <c r="B1352" s="16"/>
      <c r="C1352" s="16"/>
      <c r="D1352" s="16"/>
      <c r="E1352" s="16"/>
      <c r="F1352" s="14">
        <f t="shared" si="56"/>
        <v>0</v>
      </c>
    </row>
    <row r="1353" spans="1:6" x14ac:dyDescent="0.2">
      <c r="A1353" s="16"/>
      <c r="B1353" s="16"/>
      <c r="C1353" s="16"/>
      <c r="D1353" s="16"/>
      <c r="E1353" s="16"/>
      <c r="F1353" s="14">
        <f t="shared" si="56"/>
        <v>0</v>
      </c>
    </row>
    <row r="1354" spans="1:6" x14ac:dyDescent="0.2">
      <c r="A1354" s="16"/>
      <c r="B1354" s="16"/>
      <c r="C1354" s="16"/>
      <c r="D1354" s="16"/>
      <c r="E1354" s="16"/>
      <c r="F1354" s="14">
        <f t="shared" si="56"/>
        <v>0</v>
      </c>
    </row>
    <row r="1355" spans="1:6" x14ac:dyDescent="0.2">
      <c r="A1355" s="16"/>
      <c r="B1355" s="16"/>
      <c r="C1355" s="16"/>
      <c r="D1355" s="16"/>
      <c r="E1355" s="16"/>
      <c r="F1355" s="14">
        <f t="shared" si="56"/>
        <v>0</v>
      </c>
    </row>
    <row r="1356" spans="1:6" x14ac:dyDescent="0.2">
      <c r="A1356" s="16"/>
      <c r="B1356" s="16"/>
      <c r="C1356" s="16"/>
      <c r="D1356" s="16"/>
      <c r="E1356" s="16"/>
    </row>
    <row r="1357" spans="1:6" x14ac:dyDescent="0.2">
      <c r="A1357" s="16"/>
      <c r="B1357" s="16"/>
      <c r="C1357" s="16"/>
      <c r="D1357" s="16"/>
      <c r="E1357" s="16"/>
    </row>
    <row r="1358" spans="1:6" x14ac:dyDescent="0.2">
      <c r="A1358" s="16"/>
      <c r="B1358" s="16"/>
      <c r="C1358" s="16"/>
      <c r="D1358" s="16"/>
      <c r="E1358" s="16"/>
      <c r="F1358" s="14">
        <f xml:space="preserve"> COUNTA(G1358:AK1358)</f>
        <v>0</v>
      </c>
    </row>
    <row r="1359" spans="1:6" x14ac:dyDescent="0.2">
      <c r="A1359" s="16"/>
      <c r="B1359" s="16"/>
      <c r="C1359" s="16"/>
      <c r="D1359" s="16"/>
      <c r="E1359" s="16"/>
      <c r="F1359" s="14">
        <f xml:space="preserve"> COUNTA(G1359:AK1359)</f>
        <v>0</v>
      </c>
    </row>
    <row r="1360" spans="1:6" x14ac:dyDescent="0.2">
      <c r="A1360" s="16"/>
      <c r="B1360" s="16"/>
      <c r="C1360" s="16"/>
      <c r="D1360" s="16"/>
      <c r="E1360" s="16"/>
      <c r="F1360" s="14">
        <f xml:space="preserve"> COUNTA(G1360:AK1360)</f>
        <v>0</v>
      </c>
    </row>
    <row r="1361" spans="1:6" x14ac:dyDescent="0.2">
      <c r="A1361" s="16"/>
      <c r="B1361" s="16"/>
      <c r="C1361" s="16"/>
      <c r="D1361" s="16"/>
      <c r="E1361" s="16"/>
      <c r="F1361" s="14">
        <f xml:space="preserve"> COUNTA(G1361:AK1361)</f>
        <v>0</v>
      </c>
    </row>
    <row r="1362" spans="1:6" x14ac:dyDescent="0.2">
      <c r="A1362" s="16"/>
      <c r="B1362" s="16"/>
      <c r="C1362" s="16"/>
      <c r="D1362" s="16"/>
      <c r="E1362" s="16"/>
    </row>
    <row r="1363" spans="1:6" x14ac:dyDescent="0.2">
      <c r="A1363" s="16"/>
      <c r="B1363" s="16"/>
      <c r="C1363" s="16"/>
      <c r="D1363" s="16"/>
      <c r="E1363" s="16"/>
    </row>
    <row r="1364" spans="1:6" x14ac:dyDescent="0.2">
      <c r="A1364" s="16"/>
      <c r="B1364" s="16"/>
      <c r="C1364" s="16"/>
      <c r="D1364" s="16"/>
      <c r="E1364" s="16"/>
      <c r="F1364" s="14">
        <f xml:space="preserve"> COUNTA(G1364:AK1364)</f>
        <v>0</v>
      </c>
    </row>
    <row r="1365" spans="1:6" x14ac:dyDescent="0.2">
      <c r="A1365" s="16"/>
      <c r="B1365" s="16"/>
      <c r="C1365" s="16"/>
      <c r="D1365" s="16"/>
      <c r="E1365" s="16"/>
      <c r="F1365" s="14">
        <f xml:space="preserve"> COUNTA(G1365:AK1365)</f>
        <v>0</v>
      </c>
    </row>
    <row r="1366" spans="1:6" x14ac:dyDescent="0.2">
      <c r="A1366" s="16"/>
      <c r="B1366" s="16"/>
      <c r="C1366" s="16"/>
      <c r="D1366" s="16"/>
      <c r="E1366" s="16"/>
      <c r="F1366" s="14">
        <f xml:space="preserve"> COUNTA(G1366:AK1366)</f>
        <v>0</v>
      </c>
    </row>
    <row r="1367" spans="1:6" x14ac:dyDescent="0.2">
      <c r="A1367" s="16"/>
      <c r="B1367" s="16"/>
      <c r="C1367" s="16"/>
      <c r="D1367" s="16"/>
      <c r="E1367" s="16"/>
      <c r="F1367" s="14">
        <f xml:space="preserve"> COUNTA(G1367:AK1367)</f>
        <v>0</v>
      </c>
    </row>
    <row r="1368" spans="1:6" x14ac:dyDescent="0.2">
      <c r="A1368" s="16"/>
      <c r="B1368" s="16"/>
      <c r="C1368" s="16"/>
      <c r="D1368" s="16"/>
      <c r="E1368" s="16"/>
      <c r="F1368" s="14">
        <f xml:space="preserve"> COUNTA(G1368:AK1368)</f>
        <v>0</v>
      </c>
    </row>
    <row r="1369" spans="1:6" x14ac:dyDescent="0.2">
      <c r="A1369" s="16"/>
      <c r="B1369" s="16"/>
      <c r="C1369" s="16"/>
      <c r="D1369" s="16"/>
      <c r="E1369" s="16"/>
    </row>
    <row r="1370" spans="1:6" x14ac:dyDescent="0.2">
      <c r="A1370" s="16"/>
      <c r="B1370" s="16"/>
      <c r="C1370" s="16"/>
      <c r="D1370" s="16"/>
      <c r="E1370" s="16"/>
    </row>
    <row r="1371" spans="1:6" x14ac:dyDescent="0.2">
      <c r="A1371" s="16"/>
      <c r="B1371" s="16"/>
      <c r="C1371" s="16"/>
      <c r="D1371" s="16"/>
      <c r="E1371" s="16"/>
      <c r="F1371" s="14">
        <f t="shared" ref="F1371:F1377" si="57" xml:space="preserve"> COUNTA(G1371:AK1371)</f>
        <v>0</v>
      </c>
    </row>
    <row r="1372" spans="1:6" x14ac:dyDescent="0.2">
      <c r="A1372" s="16"/>
      <c r="B1372" s="16"/>
      <c r="C1372" s="16"/>
      <c r="D1372" s="16"/>
      <c r="E1372" s="16"/>
      <c r="F1372" s="14">
        <f t="shared" si="57"/>
        <v>0</v>
      </c>
    </row>
    <row r="1373" spans="1:6" x14ac:dyDescent="0.2">
      <c r="A1373" s="16"/>
      <c r="B1373" s="16"/>
      <c r="C1373" s="16"/>
      <c r="D1373" s="16"/>
      <c r="E1373" s="16"/>
      <c r="F1373" s="14">
        <f t="shared" si="57"/>
        <v>0</v>
      </c>
    </row>
    <row r="1374" spans="1:6" x14ac:dyDescent="0.2">
      <c r="A1374" s="16"/>
      <c r="B1374" s="16"/>
      <c r="C1374" s="16"/>
      <c r="D1374" s="16"/>
      <c r="E1374" s="16"/>
      <c r="F1374" s="14">
        <f t="shared" si="57"/>
        <v>0</v>
      </c>
    </row>
    <row r="1375" spans="1:6" x14ac:dyDescent="0.2">
      <c r="A1375" s="16"/>
      <c r="B1375" s="16"/>
      <c r="C1375" s="16"/>
      <c r="D1375" s="16"/>
      <c r="E1375" s="16"/>
      <c r="F1375" s="14">
        <f t="shared" si="57"/>
        <v>0</v>
      </c>
    </row>
    <row r="1376" spans="1:6" x14ac:dyDescent="0.2">
      <c r="A1376" s="16"/>
      <c r="B1376" s="16"/>
      <c r="C1376" s="16"/>
      <c r="D1376" s="16"/>
      <c r="E1376" s="16"/>
      <c r="F1376" s="14">
        <f t="shared" si="57"/>
        <v>0</v>
      </c>
    </row>
    <row r="1377" spans="1:6" x14ac:dyDescent="0.2">
      <c r="A1377" s="16"/>
      <c r="B1377" s="16"/>
      <c r="C1377" s="16"/>
      <c r="D1377" s="16"/>
      <c r="E1377" s="16"/>
      <c r="F1377" s="14">
        <f t="shared" si="57"/>
        <v>0</v>
      </c>
    </row>
    <row r="1378" spans="1:6" x14ac:dyDescent="0.2">
      <c r="A1378" s="16"/>
      <c r="B1378" s="16"/>
      <c r="C1378" s="16"/>
      <c r="D1378" s="16"/>
      <c r="E1378" s="16"/>
    </row>
    <row r="1379" spans="1:6" x14ac:dyDescent="0.2">
      <c r="A1379" s="16"/>
      <c r="B1379" s="16"/>
      <c r="C1379" s="16"/>
      <c r="D1379" s="16"/>
      <c r="E1379" s="16"/>
    </row>
    <row r="1380" spans="1:6" x14ac:dyDescent="0.2">
      <c r="A1380" s="16"/>
      <c r="B1380" s="16"/>
      <c r="C1380" s="16"/>
      <c r="D1380" s="16"/>
      <c r="E1380" s="16"/>
    </row>
    <row r="1381" spans="1:6" x14ac:dyDescent="0.2">
      <c r="A1381" s="16"/>
      <c r="B1381" s="16"/>
      <c r="C1381" s="16"/>
      <c r="D1381" s="16"/>
      <c r="E1381" s="16"/>
    </row>
    <row r="1382" spans="1:6" x14ac:dyDescent="0.2">
      <c r="A1382" s="16"/>
      <c r="B1382" s="16"/>
      <c r="C1382" s="16"/>
      <c r="D1382" s="16"/>
      <c r="E1382" s="16"/>
    </row>
    <row r="1383" spans="1:6" x14ac:dyDescent="0.2">
      <c r="A1383" s="16"/>
      <c r="B1383" s="16"/>
      <c r="C1383" s="16"/>
      <c r="D1383" s="16"/>
      <c r="E1383" s="16"/>
    </row>
    <row r="1384" spans="1:6" x14ac:dyDescent="0.2">
      <c r="A1384" s="16"/>
      <c r="B1384" s="16"/>
      <c r="C1384" s="16"/>
      <c r="D1384" s="16"/>
      <c r="E1384" s="16"/>
    </row>
    <row r="1385" spans="1:6" x14ac:dyDescent="0.2">
      <c r="A1385" s="16"/>
      <c r="B1385" s="16"/>
      <c r="C1385" s="16"/>
      <c r="D1385" s="16"/>
      <c r="E1385" s="16"/>
    </row>
    <row r="1386" spans="1:6" x14ac:dyDescent="0.2">
      <c r="A1386" s="16"/>
      <c r="B1386" s="16"/>
      <c r="C1386" s="16"/>
      <c r="D1386" s="16"/>
      <c r="E1386" s="16"/>
    </row>
    <row r="1387" spans="1:6" x14ac:dyDescent="0.2">
      <c r="A1387" s="16"/>
      <c r="B1387" s="16"/>
      <c r="C1387" s="16"/>
      <c r="D1387" s="16"/>
      <c r="E1387" s="16"/>
    </row>
    <row r="1388" spans="1:6" x14ac:dyDescent="0.2">
      <c r="A1388" s="16"/>
      <c r="B1388" s="16"/>
      <c r="C1388" s="16"/>
      <c r="D1388" s="16"/>
      <c r="E1388" s="16"/>
    </row>
    <row r="1389" spans="1:6" x14ac:dyDescent="0.2">
      <c r="A1389" s="16"/>
      <c r="B1389" s="16"/>
      <c r="C1389" s="16"/>
      <c r="D1389" s="16"/>
      <c r="E1389" s="16"/>
    </row>
    <row r="1390" spans="1:6" x14ac:dyDescent="0.2">
      <c r="A1390" s="16"/>
      <c r="B1390" s="16"/>
      <c r="C1390" s="16"/>
      <c r="D1390" s="16"/>
      <c r="E1390" s="16"/>
    </row>
    <row r="1391" spans="1:6" x14ac:dyDescent="0.2">
      <c r="A1391" s="16"/>
      <c r="B1391" s="16"/>
      <c r="C1391" s="16"/>
      <c r="D1391" s="16"/>
      <c r="E1391" s="16"/>
    </row>
    <row r="1392" spans="1:6" x14ac:dyDescent="0.2">
      <c r="A1392" s="16"/>
      <c r="B1392" s="16"/>
      <c r="C1392" s="16"/>
      <c r="D1392" s="16"/>
      <c r="E1392" s="16"/>
    </row>
    <row r="1393" spans="1:5" x14ac:dyDescent="0.2">
      <c r="A1393" s="16"/>
      <c r="B1393" s="16"/>
      <c r="C1393" s="16"/>
      <c r="D1393" s="16"/>
      <c r="E1393" s="16"/>
    </row>
    <row r="1394" spans="1:5" x14ac:dyDescent="0.2">
      <c r="A1394" s="16"/>
      <c r="B1394" s="16"/>
      <c r="C1394" s="16"/>
      <c r="D1394" s="16"/>
      <c r="E1394" s="16"/>
    </row>
    <row r="1395" spans="1:5" x14ac:dyDescent="0.2">
      <c r="A1395" s="16"/>
      <c r="B1395" s="16"/>
      <c r="C1395" s="16"/>
      <c r="D1395" s="16"/>
      <c r="E1395" s="16"/>
    </row>
    <row r="1396" spans="1:5" x14ac:dyDescent="0.2">
      <c r="A1396" s="16"/>
      <c r="B1396" s="16"/>
      <c r="C1396" s="16"/>
      <c r="D1396" s="16"/>
      <c r="E1396" s="16"/>
    </row>
    <row r="1397" spans="1:5" x14ac:dyDescent="0.2">
      <c r="A1397" s="16"/>
      <c r="B1397" s="16"/>
      <c r="C1397" s="16"/>
      <c r="D1397" s="16"/>
      <c r="E1397" s="16"/>
    </row>
    <row r="1398" spans="1:5" x14ac:dyDescent="0.2">
      <c r="A1398" s="16"/>
      <c r="B1398" s="16"/>
      <c r="C1398" s="16"/>
      <c r="D1398" s="16"/>
      <c r="E1398" s="16"/>
    </row>
    <row r="1399" spans="1:5" x14ac:dyDescent="0.2">
      <c r="A1399" s="16"/>
      <c r="B1399" s="16"/>
      <c r="C1399" s="16"/>
      <c r="D1399" s="16"/>
      <c r="E1399" s="16"/>
    </row>
    <row r="1400" spans="1:5" x14ac:dyDescent="0.2">
      <c r="A1400" s="16"/>
      <c r="B1400" s="16"/>
      <c r="C1400" s="16"/>
      <c r="D1400" s="16"/>
      <c r="E1400" s="16"/>
    </row>
  </sheetData>
  <conditionalFormatting sqref="AJ108:AK110 V6:AK107 V111:AK701 V108:AH110 V741:AK1400 V736:AJ740 V733:AK735 V727:AJ732 V725:AK726 V718:AJ724 V716:AK717 V709:AJ715 V707:AK708 V702:AJ706 A6:U1400">
    <cfRule type="expression" dxfId="20" priority="1" stopIfTrue="1">
      <formula>AND(OR($C$2="ON",$C$2="on",$C$2="On"),LEN(TRIM($E6))&gt;0,$C6=1,$F6&lt;1)</formula>
    </cfRule>
    <cfRule type="expression" dxfId="19" priority="2" stopIfTrue="1">
      <formula>AND(OR($C$2="ON",$C$2="on",$C$2="On"),LEN(TRIM($E6))&gt;0,$C6=2,$F6&lt;1)</formula>
    </cfRule>
    <cfRule type="expression" dxfId="18" priority="3" stopIfTrue="1">
      <formula>AND(OR($C$2="REV",$C$2="rev",$C$2="Rev"),$F6&gt;0)</formula>
    </cfRule>
  </conditionalFormatting>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400"/>
  <sheetViews>
    <sheetView zoomScaleNormal="100" workbookViewId="0">
      <pane xSplit="6" ySplit="5" topLeftCell="G1314" activePane="bottomRight" state="frozen"/>
      <selection pane="topRight" activeCell="G1" sqref="G1"/>
      <selection pane="bottomLeft" activeCell="A6" sqref="A6"/>
      <selection pane="bottomRight" activeCell="D1334" sqref="D1334"/>
    </sheetView>
  </sheetViews>
  <sheetFormatPr defaultRowHeight="12.75" x14ac:dyDescent="0.2"/>
  <cols>
    <col min="1" max="1" width="9.140625" style="14"/>
    <col min="2" max="2" width="25" style="14" customWidth="1"/>
    <col min="3" max="4" width="9.140625" style="14"/>
    <col min="5" max="5" width="7" style="14" customWidth="1"/>
    <col min="6" max="6" width="9.140625" style="14" hidden="1" customWidth="1"/>
    <col min="7" max="9" width="3.7109375" style="14" customWidth="1"/>
    <col min="10" max="10" width="3.7109375" style="34" customWidth="1"/>
    <col min="11" max="13" width="3.7109375" style="14" customWidth="1"/>
    <col min="14" max="14" width="3.7109375" style="39" customWidth="1"/>
    <col min="15" max="15" width="3.7109375" style="34" customWidth="1"/>
    <col min="16" max="19" width="3.7109375" style="14" customWidth="1"/>
    <col min="20" max="20" width="3.7109375" style="39" customWidth="1"/>
    <col min="21" max="21" width="3.7109375" style="34" customWidth="1"/>
    <col min="22" max="25" width="3.7109375" style="14" customWidth="1"/>
    <col min="26" max="26" width="3.7109375" style="34" customWidth="1"/>
    <col min="27" max="30" width="3.7109375" style="14" customWidth="1"/>
    <col min="31" max="31" width="3.7109375" style="39" customWidth="1"/>
    <col min="32" max="32" width="3.7109375" style="34" customWidth="1"/>
    <col min="33" max="35" width="3.7109375" style="14" customWidth="1"/>
    <col min="36" max="36" width="3.7109375" style="34" customWidth="1"/>
    <col min="37" max="37" width="3.7109375" style="14" customWidth="1"/>
    <col min="38" max="16384" width="9.140625" style="14"/>
  </cols>
  <sheetData>
    <row r="1" spans="1:37" x14ac:dyDescent="0.2">
      <c r="B1" s="14" t="s">
        <v>1259</v>
      </c>
      <c r="C1" s="18"/>
      <c r="D1" s="18"/>
      <c r="E1" s="18"/>
    </row>
    <row r="2" spans="1:37" x14ac:dyDescent="0.2">
      <c r="B2" s="14" t="s">
        <v>980</v>
      </c>
      <c r="C2" s="18" t="s">
        <v>972</v>
      </c>
      <c r="D2" s="18"/>
      <c r="E2" s="18"/>
    </row>
    <row r="3" spans="1:37" ht="60.75" x14ac:dyDescent="0.2">
      <c r="B3" s="23" t="s">
        <v>970</v>
      </c>
      <c r="C3" s="18"/>
      <c r="D3" s="18"/>
      <c r="E3" s="18"/>
      <c r="F3" s="17"/>
      <c r="G3" s="40" t="s">
        <v>1225</v>
      </c>
      <c r="H3" s="40" t="s">
        <v>1222</v>
      </c>
      <c r="I3" s="40" t="s">
        <v>1223</v>
      </c>
      <c r="J3" s="41" t="s">
        <v>1224</v>
      </c>
      <c r="K3" s="9" t="s">
        <v>1226</v>
      </c>
      <c r="L3" s="9" t="s">
        <v>1227</v>
      </c>
      <c r="M3" s="9" t="s">
        <v>1228</v>
      </c>
      <c r="N3" s="42" t="s">
        <v>1229</v>
      </c>
      <c r="O3" s="41" t="s">
        <v>1230</v>
      </c>
      <c r="P3" s="9" t="s">
        <v>1231</v>
      </c>
      <c r="Q3" s="9" t="s">
        <v>1232</v>
      </c>
      <c r="R3" s="9" t="s">
        <v>1257</v>
      </c>
      <c r="S3" s="9" t="s">
        <v>1234</v>
      </c>
      <c r="T3" s="42" t="s">
        <v>1235</v>
      </c>
      <c r="U3" s="35" t="s">
        <v>1236</v>
      </c>
      <c r="V3" s="9" t="s">
        <v>1237</v>
      </c>
      <c r="W3" s="9" t="s">
        <v>1253</v>
      </c>
      <c r="X3" s="9" t="s">
        <v>1238</v>
      </c>
      <c r="Y3" s="9" t="s">
        <v>1239</v>
      </c>
      <c r="Z3" s="35" t="s">
        <v>1240</v>
      </c>
      <c r="AA3" s="9" t="s">
        <v>1241</v>
      </c>
      <c r="AB3" s="9" t="s">
        <v>1242</v>
      </c>
      <c r="AC3" s="9" t="s">
        <v>1243</v>
      </c>
      <c r="AD3" s="9" t="s">
        <v>1244</v>
      </c>
      <c r="AE3" s="42" t="s">
        <v>1245</v>
      </c>
      <c r="AF3" s="35" t="s">
        <v>1246</v>
      </c>
      <c r="AG3" s="9" t="s">
        <v>1247</v>
      </c>
      <c r="AH3" s="9" t="s">
        <v>1248</v>
      </c>
      <c r="AI3" s="9" t="s">
        <v>1249</v>
      </c>
      <c r="AJ3" s="35" t="s">
        <v>1250</v>
      </c>
      <c r="AK3" s="9" t="s">
        <v>1251</v>
      </c>
    </row>
    <row r="4" spans="1:37" x14ac:dyDescent="0.2">
      <c r="A4" s="15"/>
      <c r="B4" s="15"/>
      <c r="C4" s="19"/>
      <c r="D4" s="19"/>
      <c r="E4" s="19"/>
      <c r="F4" s="15"/>
      <c r="G4" s="15">
        <v>1</v>
      </c>
      <c r="H4" s="14">
        <v>2</v>
      </c>
      <c r="I4" s="15">
        <v>3</v>
      </c>
      <c r="J4" s="34">
        <v>4</v>
      </c>
      <c r="K4" s="14">
        <v>6</v>
      </c>
      <c r="L4" s="15">
        <v>7</v>
      </c>
      <c r="M4" s="14">
        <v>8</v>
      </c>
      <c r="N4" s="38">
        <v>9</v>
      </c>
      <c r="O4" s="36">
        <v>5</v>
      </c>
      <c r="P4" s="15">
        <v>11</v>
      </c>
      <c r="Q4" s="14">
        <v>12</v>
      </c>
      <c r="R4" s="15">
        <v>13</v>
      </c>
      <c r="S4" s="14">
        <v>14</v>
      </c>
      <c r="T4" s="38">
        <v>15</v>
      </c>
      <c r="U4" s="34">
        <v>10</v>
      </c>
      <c r="V4" s="14">
        <v>16</v>
      </c>
      <c r="W4" s="15">
        <v>17</v>
      </c>
      <c r="X4" s="14">
        <v>18</v>
      </c>
      <c r="Y4" s="15">
        <v>19</v>
      </c>
      <c r="Z4" s="36">
        <v>20</v>
      </c>
      <c r="AA4" s="14">
        <v>21</v>
      </c>
      <c r="AB4" s="15">
        <v>22</v>
      </c>
      <c r="AC4" s="15">
        <v>23</v>
      </c>
      <c r="AD4" s="14">
        <v>24</v>
      </c>
      <c r="AE4" s="38">
        <v>25</v>
      </c>
      <c r="AF4" s="36">
        <v>26</v>
      </c>
      <c r="AG4" s="14">
        <v>27</v>
      </c>
      <c r="AH4" s="15">
        <v>28</v>
      </c>
      <c r="AI4" s="38">
        <v>29</v>
      </c>
      <c r="AJ4" s="34">
        <v>30</v>
      </c>
      <c r="AK4" s="38">
        <v>31</v>
      </c>
    </row>
    <row r="5" spans="1:37" x14ac:dyDescent="0.2">
      <c r="A5" s="15" t="s">
        <v>571</v>
      </c>
      <c r="B5" s="15" t="s">
        <v>583</v>
      </c>
      <c r="C5" s="15" t="s">
        <v>1091</v>
      </c>
      <c r="D5" s="15" t="s">
        <v>777</v>
      </c>
      <c r="E5" s="15" t="s">
        <v>971</v>
      </c>
    </row>
    <row r="6" spans="1:37" x14ac:dyDescent="0.2">
      <c r="A6" s="16" t="s">
        <v>499</v>
      </c>
      <c r="B6" s="16" t="s">
        <v>276</v>
      </c>
      <c r="C6" s="15">
        <v>2</v>
      </c>
      <c r="D6" s="15">
        <v>2</v>
      </c>
      <c r="E6" s="15"/>
    </row>
    <row r="7" spans="1:37" x14ac:dyDescent="0.2">
      <c r="A7" s="16" t="s">
        <v>499</v>
      </c>
      <c r="B7" s="16" t="s">
        <v>276</v>
      </c>
      <c r="C7" s="16">
        <v>1</v>
      </c>
      <c r="D7" s="16" t="s">
        <v>887</v>
      </c>
      <c r="E7" s="16">
        <v>1</v>
      </c>
      <c r="F7" s="14">
        <f>COUNTIF(G7:AK7,"x")</f>
        <v>4</v>
      </c>
      <c r="G7" s="14" t="str">
        <f>IF(OR(COUNTA(DetailPedro!G7) &gt; 0, COUNTA(DetailWill!G7) &gt; 0),"x", "")</f>
        <v/>
      </c>
      <c r="H7" s="14" t="str">
        <f>IF(OR(COUNTA(DetailPedro!H7) &gt; 0, COUNTA(DetailWill!H7) &gt; 0),"x", "")</f>
        <v/>
      </c>
      <c r="I7" s="14" t="str">
        <f>IF(OR(COUNTA(DetailPedro!I7) &gt; 0, COUNTA(DetailWill!I7) &gt; 0),"x", "")</f>
        <v/>
      </c>
      <c r="J7" s="34" t="str">
        <f>IF(OR(COUNTA(DetailPedro!J7) &gt; 0, COUNTA(DetailWill!J7) &gt; 0),"x", "")</f>
        <v/>
      </c>
      <c r="K7" s="14" t="str">
        <f>IF(OR(COUNTA(DetailPedro!K7) &gt; 0, COUNTA(DetailWill!K7) &gt; 0),"x", "")</f>
        <v>x</v>
      </c>
      <c r="L7" s="14" t="str">
        <f>IF(OR(COUNTA(DetailPedro!L7) &gt; 0, COUNTA(DetailWill!L7) &gt; 0),"x", "")</f>
        <v/>
      </c>
      <c r="M7" s="14" t="str">
        <f>IF(OR(COUNTA(DetailPedro!M7) &gt; 0, COUNTA(DetailWill!M7) &gt; 0),"x", "")</f>
        <v/>
      </c>
      <c r="N7" s="14" t="str">
        <f>IF(OR(COUNTA(DetailPedro!N7) &gt; 0, COUNTA(DetailWill!N7) &gt; 0),"x", "")</f>
        <v/>
      </c>
      <c r="O7" s="34" t="str">
        <f>IF(OR(COUNTA(DetailPedro!O7) &gt; 0, COUNTA(DetailWill!O7) &gt; 0),"x", "")</f>
        <v/>
      </c>
      <c r="P7" s="14" t="str">
        <f>IF(OR(COUNTA(DetailPedro!P7) &gt; 0, COUNTA(DetailWill!P7) &gt; 0),"x", "")</f>
        <v/>
      </c>
      <c r="Q7" s="14" t="str">
        <f>IF(OR(COUNTA(DetailPedro!Q7) &gt; 0, COUNTA(DetailWill!Q7) &gt; 0),"x", "")</f>
        <v>x</v>
      </c>
      <c r="R7" s="14" t="str">
        <f>IF(OR(COUNTA(DetailPedro!R7) &gt; 0, COUNTA(DetailWill!R7) &gt; 0),"x", "")</f>
        <v/>
      </c>
      <c r="S7" s="14" t="str">
        <f>IF(OR(COUNTA(DetailPedro!S7) &gt; 0, COUNTA(DetailWill!S7) &gt; 0),"x", "")</f>
        <v/>
      </c>
      <c r="T7" s="14" t="str">
        <f>IF(OR(COUNTA(DetailPedro!T7) &gt; 0, COUNTA(DetailWill!T7) &gt; 0),"x", "")</f>
        <v/>
      </c>
      <c r="U7" s="34" t="str">
        <f>IF(OR(COUNTA(DetailPedro!U7) &gt; 0, COUNTA(DetailWill!U7) &gt; 0),"x", "")</f>
        <v/>
      </c>
      <c r="V7" s="14" t="str">
        <f>IF(OR(COUNTA(DetailPedro!V7) &gt; 0, COUNTA(DetailWill!V7) &gt; 0),"x", "")</f>
        <v/>
      </c>
      <c r="W7" s="14" t="str">
        <f>IF(OR(COUNTA(DetailPedro!W7) &gt; 0, COUNTA(DetailWill!W7) &gt; 0),"x", "")</f>
        <v/>
      </c>
      <c r="X7" s="14" t="str">
        <f>IF(OR(COUNTA(DetailPedro!X7) &gt; 0, COUNTA(DetailWill!X7) &gt; 0),"x", "")</f>
        <v/>
      </c>
      <c r="Y7" s="14" t="str">
        <f>IF(OR(COUNTA(DetailPedro!Y7) &gt; 0, COUNTA(DetailWill!Y7) &gt; 0),"x", "")</f>
        <v/>
      </c>
      <c r="Z7" s="34" t="str">
        <f>IF(OR(COUNTA(DetailPedro!Z7) &gt; 0, COUNTA(DetailWill!Z7) &gt; 0),"x", "")</f>
        <v/>
      </c>
      <c r="AA7" s="14" t="str">
        <f>IF(OR(COUNTA(DetailPedro!AA7) &gt; 0, COUNTA(DetailWill!AA7) &gt; 0),"x", "")</f>
        <v/>
      </c>
      <c r="AB7" s="14" t="str">
        <f>IF(OR(COUNTA(DetailPedro!AB7) &gt; 0, COUNTA(DetailWill!AB7) &gt; 0),"x", "")</f>
        <v/>
      </c>
      <c r="AC7" s="14" t="str">
        <f>IF(OR(COUNTA(DetailPedro!AC7) &gt; 0, COUNTA(DetailWill!AC7) &gt; 0),"x", "")</f>
        <v>x</v>
      </c>
      <c r="AD7" s="14" t="str">
        <f>IF(OR(COUNTA(DetailPedro!AD7) &gt; 0, COUNTA(DetailWill!AD7) &gt; 0),"x", "")</f>
        <v>x</v>
      </c>
      <c r="AE7" s="14" t="str">
        <f>IF(OR(COUNTA(DetailPedro!AE7) &gt; 0, COUNTA(DetailWill!AE7) &gt; 0),"x", "")</f>
        <v/>
      </c>
      <c r="AF7" s="34" t="str">
        <f>IF(OR(COUNTA(DetailPedro!AF7) &gt; 0, COUNTA(DetailWill!AF7) &gt; 0),"x", "")</f>
        <v/>
      </c>
      <c r="AG7" s="14" t="str">
        <f>IF(OR(COUNTA(DetailPedro!AG7) &gt; 0, COUNTA(DetailWill!AG7) &gt; 0),"x", "")</f>
        <v/>
      </c>
      <c r="AH7" s="14" t="str">
        <f>IF(OR(COUNTA(DetailPedro!AH7) &gt; 0, COUNTA(DetailWill!AH7) &gt; 0),"x", "")</f>
        <v/>
      </c>
      <c r="AI7" s="14" t="str">
        <f>IF(OR(COUNTA(DetailPedro!AI7) &gt; 0, COUNTA(DetailWill!AI7) &gt; 0),"x", "")</f>
        <v/>
      </c>
      <c r="AJ7" s="34" t="str">
        <f>IF(OR(COUNTA(DetailPedro!AJ7) &gt; 0, COUNTA(DetailWill!AJ7) &gt; 0),"x", "")</f>
        <v/>
      </c>
      <c r="AK7" s="14" t="str">
        <f>IF(OR(COUNTA(DetailPedro!AK7) &gt; 0, COUNTA(DetailWill!AK7) &gt; 0),"x", "")</f>
        <v/>
      </c>
    </row>
    <row r="8" spans="1:37" x14ac:dyDescent="0.2">
      <c r="A8" s="16" t="s">
        <v>499</v>
      </c>
      <c r="B8" s="16" t="s">
        <v>276</v>
      </c>
      <c r="C8" s="16">
        <v>1</v>
      </c>
      <c r="D8" s="16" t="s">
        <v>889</v>
      </c>
      <c r="E8" s="16">
        <v>2</v>
      </c>
      <c r="F8" s="14">
        <f t="shared" ref="F8:F18" si="0">COUNTIF(G8:AK8,"x")</f>
        <v>3</v>
      </c>
      <c r="G8" s="14" t="str">
        <f>IF(OR(COUNTA(DetailPedro!G8) &gt; 0, COUNTA(DetailWill!G8) &gt; 0),"x", "")</f>
        <v/>
      </c>
      <c r="H8" s="14" t="str">
        <f>IF(OR(COUNTA(DetailPedro!H8) &gt; 0, COUNTA(DetailWill!H8) &gt; 0),"x", "")</f>
        <v/>
      </c>
      <c r="I8" s="14" t="str">
        <f>IF(OR(COUNTA(DetailPedro!I8) &gt; 0, COUNTA(DetailWill!I8) &gt; 0),"x", "")</f>
        <v/>
      </c>
      <c r="J8" s="34" t="str">
        <f>IF(OR(COUNTA(DetailPedro!J8) &gt; 0, COUNTA(DetailWill!J8) &gt; 0),"x", "")</f>
        <v/>
      </c>
      <c r="K8" s="14" t="str">
        <f>IF(OR(COUNTA(DetailPedro!K8) &gt; 0, COUNTA(DetailWill!K8) &gt; 0),"x", "")</f>
        <v>x</v>
      </c>
      <c r="L8" s="14" t="str">
        <f>IF(OR(COUNTA(DetailPedro!L8) &gt; 0, COUNTA(DetailWill!L8) &gt; 0),"x", "")</f>
        <v/>
      </c>
      <c r="M8" s="14" t="str">
        <f>IF(OR(COUNTA(DetailPedro!M8) &gt; 0, COUNTA(DetailWill!M8) &gt; 0),"x", "")</f>
        <v/>
      </c>
      <c r="N8" s="14" t="str">
        <f>IF(OR(COUNTA(DetailPedro!N8) &gt; 0, COUNTA(DetailWill!N8) &gt; 0),"x", "")</f>
        <v/>
      </c>
      <c r="O8" s="34" t="str">
        <f>IF(OR(COUNTA(DetailPedro!O8) &gt; 0, COUNTA(DetailWill!O8) &gt; 0),"x", "")</f>
        <v/>
      </c>
      <c r="P8" s="14" t="str">
        <f>IF(OR(COUNTA(DetailPedro!P8) &gt; 0, COUNTA(DetailWill!P8) &gt; 0),"x", "")</f>
        <v/>
      </c>
      <c r="Q8" s="14" t="str">
        <f>IF(OR(COUNTA(DetailPedro!Q8) &gt; 0, COUNTA(DetailWill!Q8) &gt; 0),"x", "")</f>
        <v>x</v>
      </c>
      <c r="R8" s="14" t="str">
        <f>IF(OR(COUNTA(DetailPedro!R8) &gt; 0, COUNTA(DetailWill!R8) &gt; 0),"x", "")</f>
        <v/>
      </c>
      <c r="S8" s="14" t="str">
        <f>IF(OR(COUNTA(DetailPedro!S8) &gt; 0, COUNTA(DetailWill!S8) &gt; 0),"x", "")</f>
        <v/>
      </c>
      <c r="T8" s="14" t="str">
        <f>IF(OR(COUNTA(DetailPedro!T8) &gt; 0, COUNTA(DetailWill!T8) &gt; 0),"x", "")</f>
        <v/>
      </c>
      <c r="U8" s="34" t="str">
        <f>IF(OR(COUNTA(DetailPedro!U8) &gt; 0, COUNTA(DetailWill!U8) &gt; 0),"x", "")</f>
        <v/>
      </c>
      <c r="V8" s="14" t="str">
        <f>IF(OR(COUNTA(DetailPedro!V8) &gt; 0, COUNTA(DetailWill!V8) &gt; 0),"x", "")</f>
        <v/>
      </c>
      <c r="W8" s="14" t="str">
        <f>IF(OR(COUNTA(DetailPedro!W8) &gt; 0, COUNTA(DetailWill!W8) &gt; 0),"x", "")</f>
        <v/>
      </c>
      <c r="X8" s="14" t="str">
        <f>IF(OR(COUNTA(DetailPedro!X8) &gt; 0, COUNTA(DetailWill!X8) &gt; 0),"x", "")</f>
        <v/>
      </c>
      <c r="Y8" s="14" t="str">
        <f>IF(OR(COUNTA(DetailPedro!Y8) &gt; 0, COUNTA(DetailWill!Y8) &gt; 0),"x", "")</f>
        <v/>
      </c>
      <c r="Z8" s="34" t="str">
        <f>IF(OR(COUNTA(DetailPedro!Z8) &gt; 0, COUNTA(DetailWill!Z8) &gt; 0),"x", "")</f>
        <v/>
      </c>
      <c r="AA8" s="14" t="str">
        <f>IF(OR(COUNTA(DetailPedro!AA8) &gt; 0, COUNTA(DetailWill!AA8) &gt; 0),"x", "")</f>
        <v/>
      </c>
      <c r="AB8" s="14" t="str">
        <f>IF(OR(COUNTA(DetailPedro!AB8) &gt; 0, COUNTA(DetailWill!AB8) &gt; 0),"x", "")</f>
        <v/>
      </c>
      <c r="AC8" s="14" t="str">
        <f>IF(OR(COUNTA(DetailPedro!AC8) &gt; 0, COUNTA(DetailWill!AC8) &gt; 0),"x", "")</f>
        <v/>
      </c>
      <c r="AD8" s="14" t="str">
        <f>IF(OR(COUNTA(DetailPedro!AD8) &gt; 0, COUNTA(DetailWill!AD8) &gt; 0),"x", "")</f>
        <v>x</v>
      </c>
      <c r="AE8" s="14" t="str">
        <f>IF(OR(COUNTA(DetailPedro!AE8) &gt; 0, COUNTA(DetailWill!AE8) &gt; 0),"x", "")</f>
        <v/>
      </c>
      <c r="AF8" s="34" t="str">
        <f>IF(OR(COUNTA(DetailPedro!AF8) &gt; 0, COUNTA(DetailWill!AF8) &gt; 0),"x", "")</f>
        <v/>
      </c>
      <c r="AG8" s="14" t="str">
        <f>IF(OR(COUNTA(DetailPedro!AG8) &gt; 0, COUNTA(DetailWill!AG8) &gt; 0),"x", "")</f>
        <v/>
      </c>
      <c r="AH8" s="14" t="str">
        <f>IF(OR(COUNTA(DetailPedro!AH8) &gt; 0, COUNTA(DetailWill!AH8) &gt; 0),"x", "")</f>
        <v/>
      </c>
      <c r="AI8" s="14" t="str">
        <f>IF(OR(COUNTA(DetailPedro!AI8) &gt; 0, COUNTA(DetailWill!AI8) &gt; 0),"x", "")</f>
        <v/>
      </c>
      <c r="AJ8" s="34" t="str">
        <f>IF(OR(COUNTA(DetailPedro!AJ8) &gt; 0, COUNTA(DetailWill!AJ8) &gt; 0),"x", "")</f>
        <v/>
      </c>
      <c r="AK8" s="14" t="str">
        <f>IF(OR(COUNTA(DetailPedro!AK8) &gt; 0, COUNTA(DetailWill!AK8) &gt; 0),"x", "")</f>
        <v/>
      </c>
    </row>
    <row r="9" spans="1:37" x14ac:dyDescent="0.2">
      <c r="A9" s="16" t="s">
        <v>499</v>
      </c>
      <c r="B9" s="16" t="s">
        <v>276</v>
      </c>
      <c r="C9" s="16">
        <v>1</v>
      </c>
      <c r="D9" s="16" t="s">
        <v>888</v>
      </c>
      <c r="E9" s="16">
        <v>3</v>
      </c>
      <c r="F9" s="14">
        <f t="shared" si="0"/>
        <v>4</v>
      </c>
      <c r="G9" s="14" t="str">
        <f>IF(OR(COUNTA(DetailPedro!G9) &gt; 0, COUNTA(DetailWill!G9) &gt; 0),"x", "")</f>
        <v/>
      </c>
      <c r="H9" s="14" t="str">
        <f>IF(OR(COUNTA(DetailPedro!H9) &gt; 0, COUNTA(DetailWill!H9) &gt; 0),"x", "")</f>
        <v/>
      </c>
      <c r="I9" s="14" t="str">
        <f>IF(OR(COUNTA(DetailPedro!I9) &gt; 0, COUNTA(DetailWill!I9) &gt; 0),"x", "")</f>
        <v/>
      </c>
      <c r="J9" s="34" t="str">
        <f>IF(OR(COUNTA(DetailPedro!J9) &gt; 0, COUNTA(DetailWill!J9) &gt; 0),"x", "")</f>
        <v/>
      </c>
      <c r="K9" s="14" t="str">
        <f>IF(OR(COUNTA(DetailPedro!K9) &gt; 0, COUNTA(DetailWill!K9) &gt; 0),"x", "")</f>
        <v>x</v>
      </c>
      <c r="L9" s="14" t="str">
        <f>IF(OR(COUNTA(DetailPedro!L9) &gt; 0, COUNTA(DetailWill!L9) &gt; 0),"x", "")</f>
        <v/>
      </c>
      <c r="M9" s="14" t="str">
        <f>IF(OR(COUNTA(DetailPedro!M9) &gt; 0, COUNTA(DetailWill!M9) &gt; 0),"x", "")</f>
        <v/>
      </c>
      <c r="N9" s="14" t="str">
        <f>IF(OR(COUNTA(DetailPedro!N9) &gt; 0, COUNTA(DetailWill!N9) &gt; 0),"x", "")</f>
        <v/>
      </c>
      <c r="O9" s="34" t="str">
        <f>IF(OR(COUNTA(DetailPedro!O9) &gt; 0, COUNTA(DetailWill!O9) &gt; 0),"x", "")</f>
        <v/>
      </c>
      <c r="P9" s="14" t="str">
        <f>IF(OR(COUNTA(DetailPedro!P9) &gt; 0, COUNTA(DetailWill!P9) &gt; 0),"x", "")</f>
        <v/>
      </c>
      <c r="Q9" s="14" t="str">
        <f>IF(OR(COUNTA(DetailPedro!Q9) &gt; 0, COUNTA(DetailWill!Q9) &gt; 0),"x", "")</f>
        <v>x</v>
      </c>
      <c r="R9" s="14" t="str">
        <f>IF(OR(COUNTA(DetailPedro!R9) &gt; 0, COUNTA(DetailWill!R9) &gt; 0),"x", "")</f>
        <v/>
      </c>
      <c r="S9" s="14" t="str">
        <f>IF(OR(COUNTA(DetailPedro!S9) &gt; 0, COUNTA(DetailWill!S9) &gt; 0),"x", "")</f>
        <v/>
      </c>
      <c r="T9" s="14" t="str">
        <f>IF(OR(COUNTA(DetailPedro!T9) &gt; 0, COUNTA(DetailWill!T9) &gt; 0),"x", "")</f>
        <v/>
      </c>
      <c r="U9" s="34" t="str">
        <f>IF(OR(COUNTA(DetailPedro!U9) &gt; 0, COUNTA(DetailWill!U9) &gt; 0),"x", "")</f>
        <v/>
      </c>
      <c r="V9" s="14" t="str">
        <f>IF(OR(COUNTA(DetailPedro!V9) &gt; 0, COUNTA(DetailWill!V9) &gt; 0),"x", "")</f>
        <v/>
      </c>
      <c r="W9" s="14" t="str">
        <f>IF(OR(COUNTA(DetailPedro!W9) &gt; 0, COUNTA(DetailWill!W9) &gt; 0),"x", "")</f>
        <v/>
      </c>
      <c r="X9" s="14" t="str">
        <f>IF(OR(COUNTA(DetailPedro!X9) &gt; 0, COUNTA(DetailWill!X9) &gt; 0),"x", "")</f>
        <v/>
      </c>
      <c r="Y9" s="14" t="str">
        <f>IF(OR(COUNTA(DetailPedro!Y9) &gt; 0, COUNTA(DetailWill!Y9) &gt; 0),"x", "")</f>
        <v/>
      </c>
      <c r="Z9" s="34" t="str">
        <f>IF(OR(COUNTA(DetailPedro!Z9) &gt; 0, COUNTA(DetailWill!Z9) &gt; 0),"x", "")</f>
        <v/>
      </c>
      <c r="AA9" s="14" t="str">
        <f>IF(OR(COUNTA(DetailPedro!AA9) &gt; 0, COUNTA(DetailWill!AA9) &gt; 0),"x", "")</f>
        <v/>
      </c>
      <c r="AB9" s="14" t="str">
        <f>IF(OR(COUNTA(DetailPedro!AB9) &gt; 0, COUNTA(DetailWill!AB9) &gt; 0),"x", "")</f>
        <v/>
      </c>
      <c r="AC9" s="14" t="str">
        <f>IF(OR(COUNTA(DetailPedro!AC9) &gt; 0, COUNTA(DetailWill!AC9) &gt; 0),"x", "")</f>
        <v>x</v>
      </c>
      <c r="AD9" s="14" t="str">
        <f>IF(OR(COUNTA(DetailPedro!AD9) &gt; 0, COUNTA(DetailWill!AD9) &gt; 0),"x", "")</f>
        <v>x</v>
      </c>
      <c r="AE9" s="14" t="str">
        <f>IF(OR(COUNTA(DetailPedro!AE9) &gt; 0, COUNTA(DetailWill!AE9) &gt; 0),"x", "")</f>
        <v/>
      </c>
      <c r="AF9" s="34" t="str">
        <f>IF(OR(COUNTA(DetailPedro!AF9) &gt; 0, COUNTA(DetailWill!AF9) &gt; 0),"x", "")</f>
        <v/>
      </c>
      <c r="AG9" s="14" t="str">
        <f>IF(OR(COUNTA(DetailPedro!AG9) &gt; 0, COUNTA(DetailWill!AG9) &gt; 0),"x", "")</f>
        <v/>
      </c>
      <c r="AH9" s="14" t="str">
        <f>IF(OR(COUNTA(DetailPedro!AH9) &gt; 0, COUNTA(DetailWill!AH9) &gt; 0),"x", "")</f>
        <v/>
      </c>
      <c r="AI9" s="14" t="str">
        <f>IF(OR(COUNTA(DetailPedro!AI9) &gt; 0, COUNTA(DetailWill!AI9) &gt; 0),"x", "")</f>
        <v/>
      </c>
      <c r="AJ9" s="34" t="str">
        <f>IF(OR(COUNTA(DetailPedro!AJ9) &gt; 0, COUNTA(DetailWill!AJ9) &gt; 0),"x", "")</f>
        <v/>
      </c>
      <c r="AK9" s="14" t="str">
        <f>IF(OR(COUNTA(DetailPedro!AK9) &gt; 0, COUNTA(DetailWill!AK9) &gt; 0),"x", "")</f>
        <v/>
      </c>
    </row>
    <row r="10" spans="1:37" x14ac:dyDescent="0.2">
      <c r="A10" s="16" t="s">
        <v>499</v>
      </c>
      <c r="B10" s="16" t="s">
        <v>276</v>
      </c>
      <c r="C10" s="16">
        <v>1</v>
      </c>
      <c r="D10" s="16" t="s">
        <v>887</v>
      </c>
      <c r="E10" s="16">
        <v>4</v>
      </c>
      <c r="F10" s="14">
        <f t="shared" si="0"/>
        <v>1</v>
      </c>
      <c r="G10" s="14" t="str">
        <f>IF(OR(COUNTA(DetailPedro!G10) &gt; 0, COUNTA(DetailWill!G10) &gt; 0),"x", "")</f>
        <v/>
      </c>
      <c r="H10" s="14" t="str">
        <f>IF(OR(COUNTA(DetailPedro!H10) &gt; 0, COUNTA(DetailWill!H10) &gt; 0),"x", "")</f>
        <v/>
      </c>
      <c r="I10" s="14" t="str">
        <f>IF(OR(COUNTA(DetailPedro!I10) &gt; 0, COUNTA(DetailWill!I10) &gt; 0),"x", "")</f>
        <v/>
      </c>
      <c r="J10" s="34" t="str">
        <f>IF(OR(COUNTA(DetailPedro!J10) &gt; 0, COUNTA(DetailWill!J10) &gt; 0),"x", "")</f>
        <v/>
      </c>
      <c r="K10" s="14" t="str">
        <f>IF(OR(COUNTA(DetailPedro!K10) &gt; 0, COUNTA(DetailWill!K10) &gt; 0),"x", "")</f>
        <v/>
      </c>
      <c r="L10" s="14" t="str">
        <f>IF(OR(COUNTA(DetailPedro!L10) &gt; 0, COUNTA(DetailWill!L10) &gt; 0),"x", "")</f>
        <v/>
      </c>
      <c r="M10" s="14" t="str">
        <f>IF(OR(COUNTA(DetailPedro!M10) &gt; 0, COUNTA(DetailWill!M10) &gt; 0),"x", "")</f>
        <v/>
      </c>
      <c r="N10" s="14" t="str">
        <f>IF(OR(COUNTA(DetailPedro!N10) &gt; 0, COUNTA(DetailWill!N10) &gt; 0),"x", "")</f>
        <v/>
      </c>
      <c r="O10" s="34" t="str">
        <f>IF(OR(COUNTA(DetailPedro!O10) &gt; 0, COUNTA(DetailWill!O10) &gt; 0),"x", "")</f>
        <v/>
      </c>
      <c r="P10" s="14" t="str">
        <f>IF(OR(COUNTA(DetailPedro!P10) &gt; 0, COUNTA(DetailWill!P10) &gt; 0),"x", "")</f>
        <v/>
      </c>
      <c r="Q10" s="14" t="str">
        <f>IF(OR(COUNTA(DetailPedro!Q10) &gt; 0, COUNTA(DetailWill!Q10) &gt; 0),"x", "")</f>
        <v/>
      </c>
      <c r="R10" s="14" t="str">
        <f>IF(OR(COUNTA(DetailPedro!R10) &gt; 0, COUNTA(DetailWill!R10) &gt; 0),"x", "")</f>
        <v/>
      </c>
      <c r="S10" s="14" t="str">
        <f>IF(OR(COUNTA(DetailPedro!S10) &gt; 0, COUNTA(DetailWill!S10) &gt; 0),"x", "")</f>
        <v/>
      </c>
      <c r="T10" s="14" t="str">
        <f>IF(OR(COUNTA(DetailPedro!T10) &gt; 0, COUNTA(DetailWill!T10) &gt; 0),"x", "")</f>
        <v/>
      </c>
      <c r="U10" s="34" t="str">
        <f>IF(OR(COUNTA(DetailPedro!U10) &gt; 0, COUNTA(DetailWill!U10) &gt; 0),"x", "")</f>
        <v/>
      </c>
      <c r="V10" s="14" t="str">
        <f>IF(OR(COUNTA(DetailPedro!V10) &gt; 0, COUNTA(DetailWill!V10) &gt; 0),"x", "")</f>
        <v/>
      </c>
      <c r="W10" s="14" t="str">
        <f>IF(OR(COUNTA(DetailPedro!W10) &gt; 0, COUNTA(DetailWill!W10) &gt; 0),"x", "")</f>
        <v/>
      </c>
      <c r="X10" s="14" t="str">
        <f>IF(OR(COUNTA(DetailPedro!X10) &gt; 0, COUNTA(DetailWill!X10) &gt; 0),"x", "")</f>
        <v/>
      </c>
      <c r="Y10" s="14" t="str">
        <f>IF(OR(COUNTA(DetailPedro!Y10) &gt; 0, COUNTA(DetailWill!Y10) &gt; 0),"x", "")</f>
        <v/>
      </c>
      <c r="Z10" s="34" t="str">
        <f>IF(OR(COUNTA(DetailPedro!Z10) &gt; 0, COUNTA(DetailWill!Z10) &gt; 0),"x", "")</f>
        <v/>
      </c>
      <c r="AA10" s="14" t="str">
        <f>IF(OR(COUNTA(DetailPedro!AA10) &gt; 0, COUNTA(DetailWill!AA10) &gt; 0),"x", "")</f>
        <v/>
      </c>
      <c r="AB10" s="14" t="str">
        <f>IF(OR(COUNTA(DetailPedro!AB10) &gt; 0, COUNTA(DetailWill!AB10) &gt; 0),"x", "")</f>
        <v/>
      </c>
      <c r="AC10" s="14" t="str">
        <f>IF(OR(COUNTA(DetailPedro!AC10) &gt; 0, COUNTA(DetailWill!AC10) &gt; 0),"x", "")</f>
        <v/>
      </c>
      <c r="AD10" s="14" t="str">
        <f>IF(OR(COUNTA(DetailPedro!AD10) &gt; 0, COUNTA(DetailWill!AD10) &gt; 0),"x", "")</f>
        <v>x</v>
      </c>
      <c r="AE10" s="14" t="str">
        <f>IF(OR(COUNTA(DetailPedro!AE10) &gt; 0, COUNTA(DetailWill!AE10) &gt; 0),"x", "")</f>
        <v/>
      </c>
      <c r="AF10" s="34" t="str">
        <f>IF(OR(COUNTA(DetailPedro!AF10) &gt; 0, COUNTA(DetailWill!AF10) &gt; 0),"x", "")</f>
        <v/>
      </c>
      <c r="AG10" s="14" t="str">
        <f>IF(OR(COUNTA(DetailPedro!AG10) &gt; 0, COUNTA(DetailWill!AG10) &gt; 0),"x", "")</f>
        <v/>
      </c>
      <c r="AH10" s="14" t="str">
        <f>IF(OR(COUNTA(DetailPedro!AH10) &gt; 0, COUNTA(DetailWill!AH10) &gt; 0),"x", "")</f>
        <v/>
      </c>
      <c r="AI10" s="14" t="str">
        <f>IF(OR(COUNTA(DetailPedro!AI10) &gt; 0, COUNTA(DetailWill!AI10) &gt; 0),"x", "")</f>
        <v/>
      </c>
      <c r="AJ10" s="34" t="str">
        <f>IF(OR(COUNTA(DetailPedro!AJ10) &gt; 0, COUNTA(DetailWill!AJ10) &gt; 0),"x", "")</f>
        <v/>
      </c>
      <c r="AK10" s="14" t="str">
        <f>IF(OR(COUNTA(DetailPedro!AK10) &gt; 0, COUNTA(DetailWill!AK10) &gt; 0),"x", "")</f>
        <v/>
      </c>
    </row>
    <row r="11" spans="1:37" x14ac:dyDescent="0.2">
      <c r="A11" s="16" t="s">
        <v>499</v>
      </c>
      <c r="B11" s="16" t="s">
        <v>276</v>
      </c>
      <c r="C11" s="16">
        <v>1</v>
      </c>
      <c r="D11" s="16" t="s">
        <v>887</v>
      </c>
      <c r="E11" s="16">
        <v>5</v>
      </c>
      <c r="F11" s="14">
        <f t="shared" si="0"/>
        <v>1</v>
      </c>
      <c r="G11" s="14" t="str">
        <f>IF(OR(COUNTA(DetailPedro!G11) &gt; 0, COUNTA(DetailWill!G11) &gt; 0),"x", "")</f>
        <v/>
      </c>
      <c r="H11" s="14" t="str">
        <f>IF(OR(COUNTA(DetailPedro!H11) &gt; 0, COUNTA(DetailWill!H11) &gt; 0),"x", "")</f>
        <v/>
      </c>
      <c r="I11" s="14" t="str">
        <f>IF(OR(COUNTA(DetailPedro!I11) &gt; 0, COUNTA(DetailWill!I11) &gt; 0),"x", "")</f>
        <v/>
      </c>
      <c r="J11" s="34" t="str">
        <f>IF(OR(COUNTA(DetailPedro!J11) &gt; 0, COUNTA(DetailWill!J11) &gt; 0),"x", "")</f>
        <v/>
      </c>
      <c r="K11" s="14" t="str">
        <f>IF(OR(COUNTA(DetailPedro!K11) &gt; 0, COUNTA(DetailWill!K11) &gt; 0),"x", "")</f>
        <v/>
      </c>
      <c r="L11" s="14" t="str">
        <f>IF(OR(COUNTA(DetailPedro!L11) &gt; 0, COUNTA(DetailWill!L11) &gt; 0),"x", "")</f>
        <v/>
      </c>
      <c r="M11" s="14" t="str">
        <f>IF(OR(COUNTA(DetailPedro!M11) &gt; 0, COUNTA(DetailWill!M11) &gt; 0),"x", "")</f>
        <v/>
      </c>
      <c r="N11" s="14" t="str">
        <f>IF(OR(COUNTA(DetailPedro!N11) &gt; 0, COUNTA(DetailWill!N11) &gt; 0),"x", "")</f>
        <v/>
      </c>
      <c r="O11" s="34" t="str">
        <f>IF(OR(COUNTA(DetailPedro!O11) &gt; 0, COUNTA(DetailWill!O11) &gt; 0),"x", "")</f>
        <v/>
      </c>
      <c r="P11" s="14" t="str">
        <f>IF(OR(COUNTA(DetailPedro!P11) &gt; 0, COUNTA(DetailWill!P11) &gt; 0),"x", "")</f>
        <v/>
      </c>
      <c r="Q11" s="14" t="str">
        <f>IF(OR(COUNTA(DetailPedro!Q11) &gt; 0, COUNTA(DetailWill!Q11) &gt; 0),"x", "")</f>
        <v/>
      </c>
      <c r="R11" s="14" t="str">
        <f>IF(OR(COUNTA(DetailPedro!R11) &gt; 0, COUNTA(DetailWill!R11) &gt; 0),"x", "")</f>
        <v/>
      </c>
      <c r="S11" s="14" t="str">
        <f>IF(OR(COUNTA(DetailPedro!S11) &gt; 0, COUNTA(DetailWill!S11) &gt; 0),"x", "")</f>
        <v/>
      </c>
      <c r="T11" s="14" t="str">
        <f>IF(OR(COUNTA(DetailPedro!T11) &gt; 0, COUNTA(DetailWill!T11) &gt; 0),"x", "")</f>
        <v/>
      </c>
      <c r="U11" s="34" t="str">
        <f>IF(OR(COUNTA(DetailPedro!U11) &gt; 0, COUNTA(DetailWill!U11) &gt; 0),"x", "")</f>
        <v/>
      </c>
      <c r="V11" s="14" t="str">
        <f>IF(OR(COUNTA(DetailPedro!V11) &gt; 0, COUNTA(DetailWill!V11) &gt; 0),"x", "")</f>
        <v/>
      </c>
      <c r="W11" s="14" t="str">
        <f>IF(OR(COUNTA(DetailPedro!W11) &gt; 0, COUNTA(DetailWill!W11) &gt; 0),"x", "")</f>
        <v/>
      </c>
      <c r="X11" s="14" t="str">
        <f>IF(OR(COUNTA(DetailPedro!X11) &gt; 0, COUNTA(DetailWill!X11) &gt; 0),"x", "")</f>
        <v/>
      </c>
      <c r="Y11" s="14" t="str">
        <f>IF(OR(COUNTA(DetailPedro!Y11) &gt; 0, COUNTA(DetailWill!Y11) &gt; 0),"x", "")</f>
        <v/>
      </c>
      <c r="Z11" s="34" t="str">
        <f>IF(OR(COUNTA(DetailPedro!Z11) &gt; 0, COUNTA(DetailWill!Z11) &gt; 0),"x", "")</f>
        <v/>
      </c>
      <c r="AA11" s="14" t="str">
        <f>IF(OR(COUNTA(DetailPedro!AA11) &gt; 0, COUNTA(DetailWill!AA11) &gt; 0),"x", "")</f>
        <v/>
      </c>
      <c r="AB11" s="14" t="str">
        <f>IF(OR(COUNTA(DetailPedro!AB11) &gt; 0, COUNTA(DetailWill!AB11) &gt; 0),"x", "")</f>
        <v/>
      </c>
      <c r="AC11" s="14" t="str">
        <f>IF(OR(COUNTA(DetailPedro!AC11) &gt; 0, COUNTA(DetailWill!AC11) &gt; 0),"x", "")</f>
        <v/>
      </c>
      <c r="AD11" s="14" t="str">
        <f>IF(OR(COUNTA(DetailPedro!AD11) &gt; 0, COUNTA(DetailWill!AD11) &gt; 0),"x", "")</f>
        <v>x</v>
      </c>
      <c r="AE11" s="14" t="str">
        <f>IF(OR(COUNTA(DetailPedro!AE11) &gt; 0, COUNTA(DetailWill!AE11) &gt; 0),"x", "")</f>
        <v/>
      </c>
      <c r="AF11" s="34" t="str">
        <f>IF(OR(COUNTA(DetailPedro!AF11) &gt; 0, COUNTA(DetailWill!AF11) &gt; 0),"x", "")</f>
        <v/>
      </c>
      <c r="AG11" s="14" t="str">
        <f>IF(OR(COUNTA(DetailPedro!AG11) &gt; 0, COUNTA(DetailWill!AG11) &gt; 0),"x", "")</f>
        <v/>
      </c>
      <c r="AH11" s="14" t="str">
        <f>IF(OR(COUNTA(DetailPedro!AH11) &gt; 0, COUNTA(DetailWill!AH11) &gt; 0),"x", "")</f>
        <v/>
      </c>
      <c r="AI11" s="14" t="str">
        <f>IF(OR(COUNTA(DetailPedro!AI11) &gt; 0, COUNTA(DetailWill!AI11) &gt; 0),"x", "")</f>
        <v/>
      </c>
      <c r="AJ11" s="34" t="str">
        <f>IF(OR(COUNTA(DetailPedro!AJ11) &gt; 0, COUNTA(DetailWill!AJ11) &gt; 0),"x", "")</f>
        <v/>
      </c>
      <c r="AK11" s="14" t="str">
        <f>IF(OR(COUNTA(DetailPedro!AK11) &gt; 0, COUNTA(DetailWill!AK11) &gt; 0),"x", "")</f>
        <v/>
      </c>
    </row>
    <row r="12" spans="1:37" x14ac:dyDescent="0.2">
      <c r="A12" s="16" t="s">
        <v>499</v>
      </c>
      <c r="B12" s="16" t="s">
        <v>276</v>
      </c>
      <c r="C12" s="16">
        <v>1</v>
      </c>
      <c r="D12" s="16" t="s">
        <v>889</v>
      </c>
      <c r="E12" s="16">
        <v>6</v>
      </c>
      <c r="F12" s="14">
        <f t="shared" si="0"/>
        <v>2</v>
      </c>
      <c r="G12" s="14" t="str">
        <f>IF(OR(COUNTA(DetailPedro!G12) &gt; 0, COUNTA(DetailWill!G12) &gt; 0),"x", "")</f>
        <v/>
      </c>
      <c r="H12" s="14" t="str">
        <f>IF(OR(COUNTA(DetailPedro!H12) &gt; 0, COUNTA(DetailWill!H12) &gt; 0),"x", "")</f>
        <v/>
      </c>
      <c r="I12" s="14" t="str">
        <f>IF(OR(COUNTA(DetailPedro!I12) &gt; 0, COUNTA(DetailWill!I12) &gt; 0),"x", "")</f>
        <v/>
      </c>
      <c r="J12" s="34" t="str">
        <f>IF(OR(COUNTA(DetailPedro!J12) &gt; 0, COUNTA(DetailWill!J12) &gt; 0),"x", "")</f>
        <v/>
      </c>
      <c r="K12" s="14" t="str">
        <f>IF(OR(COUNTA(DetailPedro!K12) &gt; 0, COUNTA(DetailWill!K12) &gt; 0),"x", "")</f>
        <v>x</v>
      </c>
      <c r="L12" s="14" t="str">
        <f>IF(OR(COUNTA(DetailPedro!L12) &gt; 0, COUNTA(DetailWill!L12) &gt; 0),"x", "")</f>
        <v/>
      </c>
      <c r="M12" s="14" t="str">
        <f>IF(OR(COUNTA(DetailPedro!M12) &gt; 0, COUNTA(DetailWill!M12) &gt; 0),"x", "")</f>
        <v/>
      </c>
      <c r="N12" s="14" t="str">
        <f>IF(OR(COUNTA(DetailPedro!N12) &gt; 0, COUNTA(DetailWill!N12) &gt; 0),"x", "")</f>
        <v/>
      </c>
      <c r="O12" s="34" t="str">
        <f>IF(OR(COUNTA(DetailPedro!O12) &gt; 0, COUNTA(DetailWill!O12) &gt; 0),"x", "")</f>
        <v/>
      </c>
      <c r="P12" s="14" t="str">
        <f>IF(OR(COUNTA(DetailPedro!P12) &gt; 0, COUNTA(DetailWill!P12) &gt; 0),"x", "")</f>
        <v/>
      </c>
      <c r="Q12" s="14" t="str">
        <f>IF(OR(COUNTA(DetailPedro!Q12) &gt; 0, COUNTA(DetailWill!Q12) &gt; 0),"x", "")</f>
        <v/>
      </c>
      <c r="R12" s="14" t="str">
        <f>IF(OR(COUNTA(DetailPedro!R12) &gt; 0, COUNTA(DetailWill!R12) &gt; 0),"x", "")</f>
        <v/>
      </c>
      <c r="S12" s="14" t="str">
        <f>IF(OR(COUNTA(DetailPedro!S12) &gt; 0, COUNTA(DetailWill!S12) &gt; 0),"x", "")</f>
        <v/>
      </c>
      <c r="T12" s="14" t="str">
        <f>IF(OR(COUNTA(DetailPedro!T12) &gt; 0, COUNTA(DetailWill!T12) &gt; 0),"x", "")</f>
        <v/>
      </c>
      <c r="U12" s="34" t="str">
        <f>IF(OR(COUNTA(DetailPedro!U12) &gt; 0, COUNTA(DetailWill!U12) &gt; 0),"x", "")</f>
        <v/>
      </c>
      <c r="V12" s="14" t="str">
        <f>IF(OR(COUNTA(DetailPedro!V12) &gt; 0, COUNTA(DetailWill!V12) &gt; 0),"x", "")</f>
        <v/>
      </c>
      <c r="W12" s="14" t="str">
        <f>IF(OR(COUNTA(DetailPedro!W12) &gt; 0, COUNTA(DetailWill!W12) &gt; 0),"x", "")</f>
        <v/>
      </c>
      <c r="X12" s="14" t="str">
        <f>IF(OR(COUNTA(DetailPedro!X12) &gt; 0, COUNTA(DetailWill!X12) &gt; 0),"x", "")</f>
        <v/>
      </c>
      <c r="Y12" s="14" t="str">
        <f>IF(OR(COUNTA(DetailPedro!Y12) &gt; 0, COUNTA(DetailWill!Y12) &gt; 0),"x", "")</f>
        <v/>
      </c>
      <c r="Z12" s="34" t="str">
        <f>IF(OR(COUNTA(DetailPedro!Z12) &gt; 0, COUNTA(DetailWill!Z12) &gt; 0),"x", "")</f>
        <v/>
      </c>
      <c r="AA12" s="14" t="str">
        <f>IF(OR(COUNTA(DetailPedro!AA12) &gt; 0, COUNTA(DetailWill!AA12) &gt; 0),"x", "")</f>
        <v/>
      </c>
      <c r="AB12" s="14" t="str">
        <f>IF(OR(COUNTA(DetailPedro!AB12) &gt; 0, COUNTA(DetailWill!AB12) &gt; 0),"x", "")</f>
        <v/>
      </c>
      <c r="AC12" s="14" t="str">
        <f>IF(OR(COUNTA(DetailPedro!AC12) &gt; 0, COUNTA(DetailWill!AC12) &gt; 0),"x", "")</f>
        <v/>
      </c>
      <c r="AD12" s="14" t="str">
        <f>IF(OR(COUNTA(DetailPedro!AD12) &gt; 0, COUNTA(DetailWill!AD12) &gt; 0),"x", "")</f>
        <v>x</v>
      </c>
      <c r="AE12" s="14" t="str">
        <f>IF(OR(COUNTA(DetailPedro!AE12) &gt; 0, COUNTA(DetailWill!AE12) &gt; 0),"x", "")</f>
        <v/>
      </c>
      <c r="AF12" s="34" t="str">
        <f>IF(OR(COUNTA(DetailPedro!AF12) &gt; 0, COUNTA(DetailWill!AF12) &gt; 0),"x", "")</f>
        <v/>
      </c>
      <c r="AG12" s="14" t="str">
        <f>IF(OR(COUNTA(DetailPedro!AG12) &gt; 0, COUNTA(DetailWill!AG12) &gt; 0),"x", "")</f>
        <v/>
      </c>
      <c r="AH12" s="14" t="str">
        <f>IF(OR(COUNTA(DetailPedro!AH12) &gt; 0, COUNTA(DetailWill!AH12) &gt; 0),"x", "")</f>
        <v/>
      </c>
      <c r="AI12" s="14" t="str">
        <f>IF(OR(COUNTA(DetailPedro!AI12) &gt; 0, COUNTA(DetailWill!AI12) &gt; 0),"x", "")</f>
        <v/>
      </c>
      <c r="AJ12" s="34" t="str">
        <f>IF(OR(COUNTA(DetailPedro!AJ12) &gt; 0, COUNTA(DetailWill!AJ12) &gt; 0),"x", "")</f>
        <v/>
      </c>
      <c r="AK12" s="14" t="str">
        <f>IF(OR(COUNTA(DetailPedro!AK12) &gt; 0, COUNTA(DetailWill!AK12) &gt; 0),"x", "")</f>
        <v/>
      </c>
    </row>
    <row r="13" spans="1:37" x14ac:dyDescent="0.2">
      <c r="A13" s="16" t="s">
        <v>499</v>
      </c>
      <c r="B13" s="16" t="s">
        <v>276</v>
      </c>
      <c r="C13" s="16">
        <v>1</v>
      </c>
      <c r="D13" s="16" t="s">
        <v>887</v>
      </c>
      <c r="E13" s="16">
        <v>7</v>
      </c>
      <c r="F13" s="14">
        <f t="shared" si="0"/>
        <v>0</v>
      </c>
      <c r="G13" s="14" t="str">
        <f>IF(OR(COUNTA(DetailPedro!G13) &gt; 0, COUNTA(DetailWill!G13) &gt; 0),"x", "")</f>
        <v/>
      </c>
      <c r="H13" s="14" t="str">
        <f>IF(OR(COUNTA(DetailPedro!H13) &gt; 0, COUNTA(DetailWill!H13) &gt; 0),"x", "")</f>
        <v/>
      </c>
      <c r="I13" s="14" t="str">
        <f>IF(OR(COUNTA(DetailPedro!I13) &gt; 0, COUNTA(DetailWill!I13) &gt; 0),"x", "")</f>
        <v/>
      </c>
      <c r="J13" s="34" t="str">
        <f>IF(OR(COUNTA(DetailPedro!J13) &gt; 0, COUNTA(DetailWill!J13) &gt; 0),"x", "")</f>
        <v/>
      </c>
      <c r="K13" s="14" t="str">
        <f>IF(OR(COUNTA(DetailPedro!K13) &gt; 0, COUNTA(DetailWill!K13) &gt; 0),"x", "")</f>
        <v/>
      </c>
      <c r="L13" s="14" t="str">
        <f>IF(OR(COUNTA(DetailPedro!L13) &gt; 0, COUNTA(DetailWill!L13) &gt; 0),"x", "")</f>
        <v/>
      </c>
      <c r="M13" s="14" t="str">
        <f>IF(OR(COUNTA(DetailPedro!M13) &gt; 0, COUNTA(DetailWill!M13) &gt; 0),"x", "")</f>
        <v/>
      </c>
      <c r="N13" s="14" t="str">
        <f>IF(OR(COUNTA(DetailPedro!N13) &gt; 0, COUNTA(DetailWill!N13) &gt; 0),"x", "")</f>
        <v/>
      </c>
      <c r="O13" s="34" t="str">
        <f>IF(OR(COUNTA(DetailPedro!O13) &gt; 0, COUNTA(DetailWill!O13) &gt; 0),"x", "")</f>
        <v/>
      </c>
      <c r="P13" s="14" t="str">
        <f>IF(OR(COUNTA(DetailPedro!P13) &gt; 0, COUNTA(DetailWill!P13) &gt; 0),"x", "")</f>
        <v/>
      </c>
      <c r="Q13" s="14" t="str">
        <f>IF(OR(COUNTA(DetailPedro!Q13) &gt; 0, COUNTA(DetailWill!Q13) &gt; 0),"x", "")</f>
        <v/>
      </c>
      <c r="R13" s="14" t="str">
        <f>IF(OR(COUNTA(DetailPedro!R13) &gt; 0, COUNTA(DetailWill!R13) &gt; 0),"x", "")</f>
        <v/>
      </c>
      <c r="S13" s="14" t="str">
        <f>IF(OR(COUNTA(DetailPedro!S13) &gt; 0, COUNTA(DetailWill!S13) &gt; 0),"x", "")</f>
        <v/>
      </c>
      <c r="T13" s="14" t="str">
        <f>IF(OR(COUNTA(DetailPedro!T13) &gt; 0, COUNTA(DetailWill!T13) &gt; 0),"x", "")</f>
        <v/>
      </c>
      <c r="U13" s="34" t="str">
        <f>IF(OR(COUNTA(DetailPedro!U13) &gt; 0, COUNTA(DetailWill!U13) &gt; 0),"x", "")</f>
        <v/>
      </c>
      <c r="V13" s="14" t="str">
        <f>IF(OR(COUNTA(DetailPedro!V13) &gt; 0, COUNTA(DetailWill!V13) &gt; 0),"x", "")</f>
        <v/>
      </c>
      <c r="W13" s="14" t="str">
        <f>IF(OR(COUNTA(DetailPedro!W13) &gt; 0, COUNTA(DetailWill!W13) &gt; 0),"x", "")</f>
        <v/>
      </c>
      <c r="X13" s="14" t="str">
        <f>IF(OR(COUNTA(DetailPedro!X13) &gt; 0, COUNTA(DetailWill!X13) &gt; 0),"x", "")</f>
        <v/>
      </c>
      <c r="Y13" s="14" t="str">
        <f>IF(OR(COUNTA(DetailPedro!Y13) &gt; 0, COUNTA(DetailWill!Y13) &gt; 0),"x", "")</f>
        <v/>
      </c>
      <c r="Z13" s="34" t="str">
        <f>IF(OR(COUNTA(DetailPedro!Z13) &gt; 0, COUNTA(DetailWill!Z13) &gt; 0),"x", "")</f>
        <v/>
      </c>
      <c r="AA13" s="14" t="str">
        <f>IF(OR(COUNTA(DetailPedro!AA13) &gt; 0, COUNTA(DetailWill!AA13) &gt; 0),"x", "")</f>
        <v/>
      </c>
      <c r="AB13" s="14" t="str">
        <f>IF(OR(COUNTA(DetailPedro!AB13) &gt; 0, COUNTA(DetailWill!AB13) &gt; 0),"x", "")</f>
        <v/>
      </c>
      <c r="AC13" s="14" t="str">
        <f>IF(OR(COUNTA(DetailPedro!AC13) &gt; 0, COUNTA(DetailWill!AC13) &gt; 0),"x", "")</f>
        <v/>
      </c>
      <c r="AD13" s="14" t="str">
        <f>IF(OR(COUNTA(DetailPedro!AD13) &gt; 0, COUNTA(DetailWill!AD13) &gt; 0),"x", "")</f>
        <v/>
      </c>
      <c r="AE13" s="14" t="str">
        <f>IF(OR(COUNTA(DetailPedro!AE13) &gt; 0, COUNTA(DetailWill!AE13) &gt; 0),"x", "")</f>
        <v/>
      </c>
      <c r="AF13" s="34" t="str">
        <f>IF(OR(COUNTA(DetailPedro!AF13) &gt; 0, COUNTA(DetailWill!AF13) &gt; 0),"x", "")</f>
        <v/>
      </c>
      <c r="AG13" s="14" t="str">
        <f>IF(OR(COUNTA(DetailPedro!AG13) &gt; 0, COUNTA(DetailWill!AG13) &gt; 0),"x", "")</f>
        <v/>
      </c>
      <c r="AH13" s="14" t="str">
        <f>IF(OR(COUNTA(DetailPedro!AH13) &gt; 0, COUNTA(DetailWill!AH13) &gt; 0),"x", "")</f>
        <v/>
      </c>
      <c r="AI13" s="14" t="str">
        <f>IF(OR(COUNTA(DetailPedro!AI13) &gt; 0, COUNTA(DetailWill!AI13) &gt; 0),"x", "")</f>
        <v/>
      </c>
      <c r="AJ13" s="34" t="str">
        <f>IF(OR(COUNTA(DetailPedro!AJ13) &gt; 0, COUNTA(DetailWill!AJ13) &gt; 0),"x", "")</f>
        <v/>
      </c>
      <c r="AK13" s="14" t="str">
        <f>IF(OR(COUNTA(DetailPedro!AK13) &gt; 0, COUNTA(DetailWill!AK13) &gt; 0),"x", "")</f>
        <v/>
      </c>
    </row>
    <row r="14" spans="1:37" x14ac:dyDescent="0.2">
      <c r="A14" s="16" t="s">
        <v>499</v>
      </c>
      <c r="B14" s="16" t="s">
        <v>276</v>
      </c>
      <c r="C14" s="16">
        <v>2</v>
      </c>
      <c r="D14" s="16" t="s">
        <v>888</v>
      </c>
      <c r="E14" s="16">
        <v>8</v>
      </c>
      <c r="F14" s="14">
        <f t="shared" si="0"/>
        <v>1</v>
      </c>
      <c r="G14" s="14" t="str">
        <f>IF(OR(COUNTA(DetailPedro!G14) &gt; 0, COUNTA(DetailWill!G14) &gt; 0),"x", "")</f>
        <v/>
      </c>
      <c r="H14" s="14" t="str">
        <f>IF(OR(COUNTA(DetailPedro!H14) &gt; 0, COUNTA(DetailWill!H14) &gt; 0),"x", "")</f>
        <v/>
      </c>
      <c r="I14" s="14" t="str">
        <f>IF(OR(COUNTA(DetailPedro!I14) &gt; 0, COUNTA(DetailWill!I14) &gt; 0),"x", "")</f>
        <v/>
      </c>
      <c r="J14" s="34" t="str">
        <f>IF(OR(COUNTA(DetailPedro!J14) &gt; 0, COUNTA(DetailWill!J14) &gt; 0),"x", "")</f>
        <v/>
      </c>
      <c r="K14" s="14" t="str">
        <f>IF(OR(COUNTA(DetailPedro!K14) &gt; 0, COUNTA(DetailWill!K14) &gt; 0),"x", "")</f>
        <v/>
      </c>
      <c r="L14" s="14" t="str">
        <f>IF(OR(COUNTA(DetailPedro!L14) &gt; 0, COUNTA(DetailWill!L14) &gt; 0),"x", "")</f>
        <v/>
      </c>
      <c r="M14" s="14" t="str">
        <f>IF(OR(COUNTA(DetailPedro!M14) &gt; 0, COUNTA(DetailWill!M14) &gt; 0),"x", "")</f>
        <v/>
      </c>
      <c r="N14" s="14" t="str">
        <f>IF(OR(COUNTA(DetailPedro!N14) &gt; 0, COUNTA(DetailWill!N14) &gt; 0),"x", "")</f>
        <v/>
      </c>
      <c r="O14" s="34" t="str">
        <f>IF(OR(COUNTA(DetailPedro!O14) &gt; 0, COUNTA(DetailWill!O14) &gt; 0),"x", "")</f>
        <v/>
      </c>
      <c r="P14" s="14" t="str">
        <f>IF(OR(COUNTA(DetailPedro!P14) &gt; 0, COUNTA(DetailWill!P14) &gt; 0),"x", "")</f>
        <v/>
      </c>
      <c r="Q14" s="14" t="str">
        <f>IF(OR(COUNTA(DetailPedro!Q14) &gt; 0, COUNTA(DetailWill!Q14) &gt; 0),"x", "")</f>
        <v/>
      </c>
      <c r="R14" s="14" t="str">
        <f>IF(OR(COUNTA(DetailPedro!R14) &gt; 0, COUNTA(DetailWill!R14) &gt; 0),"x", "")</f>
        <v/>
      </c>
      <c r="S14" s="14" t="str">
        <f>IF(OR(COUNTA(DetailPedro!S14) &gt; 0, COUNTA(DetailWill!S14) &gt; 0),"x", "")</f>
        <v/>
      </c>
      <c r="T14" s="14" t="str">
        <f>IF(OR(COUNTA(DetailPedro!T14) &gt; 0, COUNTA(DetailWill!T14) &gt; 0),"x", "")</f>
        <v/>
      </c>
      <c r="U14" s="34" t="str">
        <f>IF(OR(COUNTA(DetailPedro!U14) &gt; 0, COUNTA(DetailWill!U14) &gt; 0),"x", "")</f>
        <v/>
      </c>
      <c r="V14" s="14" t="str">
        <f>IF(OR(COUNTA(DetailPedro!V14) &gt; 0, COUNTA(DetailWill!V14) &gt; 0),"x", "")</f>
        <v/>
      </c>
      <c r="W14" s="14" t="str">
        <f>IF(OR(COUNTA(DetailPedro!W14) &gt; 0, COUNTA(DetailWill!W14) &gt; 0),"x", "")</f>
        <v/>
      </c>
      <c r="X14" s="14" t="str">
        <f>IF(OR(COUNTA(DetailPedro!X14) &gt; 0, COUNTA(DetailWill!X14) &gt; 0),"x", "")</f>
        <v/>
      </c>
      <c r="Y14" s="14" t="str">
        <f>IF(OR(COUNTA(DetailPedro!Y14) &gt; 0, COUNTA(DetailWill!Y14) &gt; 0),"x", "")</f>
        <v/>
      </c>
      <c r="Z14" s="34" t="str">
        <f>IF(OR(COUNTA(DetailPedro!Z14) &gt; 0, COUNTA(DetailWill!Z14) &gt; 0),"x", "")</f>
        <v/>
      </c>
      <c r="AA14" s="14" t="str">
        <f>IF(OR(COUNTA(DetailPedro!AA14) &gt; 0, COUNTA(DetailWill!AA14) &gt; 0),"x", "")</f>
        <v/>
      </c>
      <c r="AB14" s="14" t="str">
        <f>IF(OR(COUNTA(DetailPedro!AB14) &gt; 0, COUNTA(DetailWill!AB14) &gt; 0),"x", "")</f>
        <v/>
      </c>
      <c r="AC14" s="14" t="str">
        <f>IF(OR(COUNTA(DetailPedro!AC14) &gt; 0, COUNTA(DetailWill!AC14) &gt; 0),"x", "")</f>
        <v/>
      </c>
      <c r="AD14" s="14" t="str">
        <f>IF(OR(COUNTA(DetailPedro!AD14) &gt; 0, COUNTA(DetailWill!AD14) &gt; 0),"x", "")</f>
        <v>x</v>
      </c>
      <c r="AE14" s="14" t="str">
        <f>IF(OR(COUNTA(DetailPedro!AE14) &gt; 0, COUNTA(DetailWill!AE14) &gt; 0),"x", "")</f>
        <v/>
      </c>
      <c r="AF14" s="34" t="str">
        <f>IF(OR(COUNTA(DetailPedro!AF14) &gt; 0, COUNTA(DetailWill!AF14) &gt; 0),"x", "")</f>
        <v/>
      </c>
      <c r="AG14" s="14" t="str">
        <f>IF(OR(COUNTA(DetailPedro!AG14) &gt; 0, COUNTA(DetailWill!AG14) &gt; 0),"x", "")</f>
        <v/>
      </c>
      <c r="AH14" s="14" t="str">
        <f>IF(OR(COUNTA(DetailPedro!AH14) &gt; 0, COUNTA(DetailWill!AH14) &gt; 0),"x", "")</f>
        <v/>
      </c>
      <c r="AI14" s="14" t="str">
        <f>IF(OR(COUNTA(DetailPedro!AI14) &gt; 0, COUNTA(DetailWill!AI14) &gt; 0),"x", "")</f>
        <v/>
      </c>
      <c r="AJ14" s="34" t="str">
        <f>IF(OR(COUNTA(DetailPedro!AJ14) &gt; 0, COUNTA(DetailWill!AJ14) &gt; 0),"x", "")</f>
        <v/>
      </c>
      <c r="AK14" s="14" t="str">
        <f>IF(OR(COUNTA(DetailPedro!AK14) &gt; 0, COUNTA(DetailWill!AK14) &gt; 0),"x", "")</f>
        <v/>
      </c>
    </row>
    <row r="15" spans="1:37" x14ac:dyDescent="0.2">
      <c r="A15" s="16" t="s">
        <v>499</v>
      </c>
      <c r="B15" s="16" t="s">
        <v>276</v>
      </c>
      <c r="C15" s="16">
        <v>2</v>
      </c>
      <c r="D15" s="16" t="s">
        <v>888</v>
      </c>
      <c r="E15" s="16">
        <v>9</v>
      </c>
      <c r="F15" s="14">
        <f t="shared" si="0"/>
        <v>1</v>
      </c>
      <c r="G15" s="14" t="str">
        <f>IF(OR(COUNTA(DetailPedro!G15) &gt; 0, COUNTA(DetailWill!G15) &gt; 0),"x", "")</f>
        <v/>
      </c>
      <c r="H15" s="14" t="str">
        <f>IF(OR(COUNTA(DetailPedro!H15) &gt; 0, COUNTA(DetailWill!H15) &gt; 0),"x", "")</f>
        <v/>
      </c>
      <c r="I15" s="14" t="str">
        <f>IF(OR(COUNTA(DetailPedro!I15) &gt; 0, COUNTA(DetailWill!I15) &gt; 0),"x", "")</f>
        <v/>
      </c>
      <c r="J15" s="34" t="str">
        <f>IF(OR(COUNTA(DetailPedro!J15) &gt; 0, COUNTA(DetailWill!J15) &gt; 0),"x", "")</f>
        <v/>
      </c>
      <c r="K15" s="14" t="str">
        <f>IF(OR(COUNTA(DetailPedro!K15) &gt; 0, COUNTA(DetailWill!K15) &gt; 0),"x", "")</f>
        <v/>
      </c>
      <c r="L15" s="14" t="str">
        <f>IF(OR(COUNTA(DetailPedro!L15) &gt; 0, COUNTA(DetailWill!L15) &gt; 0),"x", "")</f>
        <v/>
      </c>
      <c r="M15" s="14" t="str">
        <f>IF(OR(COUNTA(DetailPedro!M15) &gt; 0, COUNTA(DetailWill!M15) &gt; 0),"x", "")</f>
        <v/>
      </c>
      <c r="N15" s="14" t="str">
        <f>IF(OR(COUNTA(DetailPedro!N15) &gt; 0, COUNTA(DetailWill!N15) &gt; 0),"x", "")</f>
        <v/>
      </c>
      <c r="O15" s="34" t="str">
        <f>IF(OR(COUNTA(DetailPedro!O15) &gt; 0, COUNTA(DetailWill!O15) &gt; 0),"x", "")</f>
        <v/>
      </c>
      <c r="P15" s="14" t="str">
        <f>IF(OR(COUNTA(DetailPedro!P15) &gt; 0, COUNTA(DetailWill!P15) &gt; 0),"x", "")</f>
        <v/>
      </c>
      <c r="Q15" s="14" t="str">
        <f>IF(OR(COUNTA(DetailPedro!Q15) &gt; 0, COUNTA(DetailWill!Q15) &gt; 0),"x", "")</f>
        <v/>
      </c>
      <c r="R15" s="14" t="str">
        <f>IF(OR(COUNTA(DetailPedro!R15) &gt; 0, COUNTA(DetailWill!R15) &gt; 0),"x", "")</f>
        <v/>
      </c>
      <c r="S15" s="14" t="str">
        <f>IF(OR(COUNTA(DetailPedro!S15) &gt; 0, COUNTA(DetailWill!S15) &gt; 0),"x", "")</f>
        <v/>
      </c>
      <c r="T15" s="14" t="str">
        <f>IF(OR(COUNTA(DetailPedro!T15) &gt; 0, COUNTA(DetailWill!T15) &gt; 0),"x", "")</f>
        <v/>
      </c>
      <c r="U15" s="34" t="str">
        <f>IF(OR(COUNTA(DetailPedro!U15) &gt; 0, COUNTA(DetailWill!U15) &gt; 0),"x", "")</f>
        <v/>
      </c>
      <c r="V15" s="14" t="str">
        <f>IF(OR(COUNTA(DetailPedro!V15) &gt; 0, COUNTA(DetailWill!V15) &gt; 0),"x", "")</f>
        <v/>
      </c>
      <c r="W15" s="14" t="str">
        <f>IF(OR(COUNTA(DetailPedro!W15) &gt; 0, COUNTA(DetailWill!W15) &gt; 0),"x", "")</f>
        <v/>
      </c>
      <c r="X15" s="14" t="str">
        <f>IF(OR(COUNTA(DetailPedro!X15) &gt; 0, COUNTA(DetailWill!X15) &gt; 0),"x", "")</f>
        <v/>
      </c>
      <c r="Y15" s="14" t="str">
        <f>IF(OR(COUNTA(DetailPedro!Y15) &gt; 0, COUNTA(DetailWill!Y15) &gt; 0),"x", "")</f>
        <v/>
      </c>
      <c r="Z15" s="34" t="str">
        <f>IF(OR(COUNTA(DetailPedro!Z15) &gt; 0, COUNTA(DetailWill!Z15) &gt; 0),"x", "")</f>
        <v/>
      </c>
      <c r="AA15" s="14" t="str">
        <f>IF(OR(COUNTA(DetailPedro!AA15) &gt; 0, COUNTA(DetailWill!AA15) &gt; 0),"x", "")</f>
        <v/>
      </c>
      <c r="AB15" s="14" t="str">
        <f>IF(OR(COUNTA(DetailPedro!AB15) &gt; 0, COUNTA(DetailWill!AB15) &gt; 0),"x", "")</f>
        <v/>
      </c>
      <c r="AC15" s="14" t="str">
        <f>IF(OR(COUNTA(DetailPedro!AC15) &gt; 0, COUNTA(DetailWill!AC15) &gt; 0),"x", "")</f>
        <v/>
      </c>
      <c r="AD15" s="14" t="str">
        <f>IF(OR(COUNTA(DetailPedro!AD15) &gt; 0, COUNTA(DetailWill!AD15) &gt; 0),"x", "")</f>
        <v>x</v>
      </c>
      <c r="AE15" s="14" t="str">
        <f>IF(OR(COUNTA(DetailPedro!AE15) &gt; 0, COUNTA(DetailWill!AE15) &gt; 0),"x", "")</f>
        <v/>
      </c>
      <c r="AF15" s="34" t="str">
        <f>IF(OR(COUNTA(DetailPedro!AF15) &gt; 0, COUNTA(DetailWill!AF15) &gt; 0),"x", "")</f>
        <v/>
      </c>
      <c r="AG15" s="14" t="str">
        <f>IF(OR(COUNTA(DetailPedro!AG15) &gt; 0, COUNTA(DetailWill!AG15) &gt; 0),"x", "")</f>
        <v/>
      </c>
      <c r="AH15" s="14" t="str">
        <f>IF(OR(COUNTA(DetailPedro!AH15) &gt; 0, COUNTA(DetailWill!AH15) &gt; 0),"x", "")</f>
        <v/>
      </c>
      <c r="AI15" s="14" t="str">
        <f>IF(OR(COUNTA(DetailPedro!AI15) &gt; 0, COUNTA(DetailWill!AI15) &gt; 0),"x", "")</f>
        <v/>
      </c>
      <c r="AJ15" s="34" t="str">
        <f>IF(OR(COUNTA(DetailPedro!AJ15) &gt; 0, COUNTA(DetailWill!AJ15) &gt; 0),"x", "")</f>
        <v/>
      </c>
      <c r="AK15" s="14" t="str">
        <f>IF(OR(COUNTA(DetailPedro!AK15) &gt; 0, COUNTA(DetailWill!AK15) &gt; 0),"x", "")</f>
        <v/>
      </c>
    </row>
    <row r="16" spans="1:37" x14ac:dyDescent="0.2">
      <c r="A16" s="16" t="s">
        <v>499</v>
      </c>
      <c r="B16" s="16" t="s">
        <v>276</v>
      </c>
      <c r="C16" s="16">
        <v>2</v>
      </c>
      <c r="D16" s="16" t="s">
        <v>887</v>
      </c>
      <c r="E16" s="16">
        <v>10</v>
      </c>
      <c r="F16" s="14">
        <f t="shared" si="0"/>
        <v>1</v>
      </c>
      <c r="G16" s="14" t="str">
        <f>IF(OR(COUNTA(DetailPedro!G16) &gt; 0, COUNTA(DetailWill!G16) &gt; 0),"x", "")</f>
        <v/>
      </c>
      <c r="H16" s="14" t="str">
        <f>IF(OR(COUNTA(DetailPedro!H16) &gt; 0, COUNTA(DetailWill!H16) &gt; 0),"x", "")</f>
        <v/>
      </c>
      <c r="I16" s="14" t="str">
        <f>IF(OR(COUNTA(DetailPedro!I16) &gt; 0, COUNTA(DetailWill!I16) &gt; 0),"x", "")</f>
        <v/>
      </c>
      <c r="J16" s="34" t="str">
        <f>IF(OR(COUNTA(DetailPedro!J16) &gt; 0, COUNTA(DetailWill!J16) &gt; 0),"x", "")</f>
        <v/>
      </c>
      <c r="K16" s="14" t="str">
        <f>IF(OR(COUNTA(DetailPedro!K16) &gt; 0, COUNTA(DetailWill!K16) &gt; 0),"x", "")</f>
        <v/>
      </c>
      <c r="L16" s="14" t="str">
        <f>IF(OR(COUNTA(DetailPedro!L16) &gt; 0, COUNTA(DetailWill!L16) &gt; 0),"x", "")</f>
        <v/>
      </c>
      <c r="M16" s="14" t="str">
        <f>IF(OR(COUNTA(DetailPedro!M16) &gt; 0, COUNTA(DetailWill!M16) &gt; 0),"x", "")</f>
        <v/>
      </c>
      <c r="N16" s="14" t="str">
        <f>IF(OR(COUNTA(DetailPedro!N16) &gt; 0, COUNTA(DetailWill!N16) &gt; 0),"x", "")</f>
        <v/>
      </c>
      <c r="O16" s="34" t="str">
        <f>IF(OR(COUNTA(DetailPedro!O16) &gt; 0, COUNTA(DetailWill!O16) &gt; 0),"x", "")</f>
        <v/>
      </c>
      <c r="P16" s="14" t="str">
        <f>IF(OR(COUNTA(DetailPedro!P16) &gt; 0, COUNTA(DetailWill!P16) &gt; 0),"x", "")</f>
        <v/>
      </c>
      <c r="Q16" s="14" t="str">
        <f>IF(OR(COUNTA(DetailPedro!Q16) &gt; 0, COUNTA(DetailWill!Q16) &gt; 0),"x", "")</f>
        <v/>
      </c>
      <c r="R16" s="14" t="str">
        <f>IF(OR(COUNTA(DetailPedro!R16) &gt; 0, COUNTA(DetailWill!R16) &gt; 0),"x", "")</f>
        <v/>
      </c>
      <c r="S16" s="14" t="str">
        <f>IF(OR(COUNTA(DetailPedro!S16) &gt; 0, COUNTA(DetailWill!S16) &gt; 0),"x", "")</f>
        <v/>
      </c>
      <c r="T16" s="14" t="str">
        <f>IF(OR(COUNTA(DetailPedro!T16) &gt; 0, COUNTA(DetailWill!T16) &gt; 0),"x", "")</f>
        <v/>
      </c>
      <c r="U16" s="34" t="str">
        <f>IF(OR(COUNTA(DetailPedro!U16) &gt; 0, COUNTA(DetailWill!U16) &gt; 0),"x", "")</f>
        <v/>
      </c>
      <c r="V16" s="14" t="str">
        <f>IF(OR(COUNTA(DetailPedro!V16) &gt; 0, COUNTA(DetailWill!V16) &gt; 0),"x", "")</f>
        <v/>
      </c>
      <c r="W16" s="14" t="str">
        <f>IF(OR(COUNTA(DetailPedro!W16) &gt; 0, COUNTA(DetailWill!W16) &gt; 0),"x", "")</f>
        <v/>
      </c>
      <c r="X16" s="14" t="str">
        <f>IF(OR(COUNTA(DetailPedro!X16) &gt; 0, COUNTA(DetailWill!X16) &gt; 0),"x", "")</f>
        <v/>
      </c>
      <c r="Y16" s="14" t="str">
        <f>IF(OR(COUNTA(DetailPedro!Y16) &gt; 0, COUNTA(DetailWill!Y16) &gt; 0),"x", "")</f>
        <v/>
      </c>
      <c r="Z16" s="34" t="str">
        <f>IF(OR(COUNTA(DetailPedro!Z16) &gt; 0, COUNTA(DetailWill!Z16) &gt; 0),"x", "")</f>
        <v/>
      </c>
      <c r="AA16" s="14" t="str">
        <f>IF(OR(COUNTA(DetailPedro!AA16) &gt; 0, COUNTA(DetailWill!AA16) &gt; 0),"x", "")</f>
        <v/>
      </c>
      <c r="AB16" s="14" t="str">
        <f>IF(OR(COUNTA(DetailPedro!AB16) &gt; 0, COUNTA(DetailWill!AB16) &gt; 0),"x", "")</f>
        <v/>
      </c>
      <c r="AC16" s="14" t="str">
        <f>IF(OR(COUNTA(DetailPedro!AC16) &gt; 0, COUNTA(DetailWill!AC16) &gt; 0),"x", "")</f>
        <v/>
      </c>
      <c r="AD16" s="14" t="str">
        <f>IF(OR(COUNTA(DetailPedro!AD16) &gt; 0, COUNTA(DetailWill!AD16) &gt; 0),"x", "")</f>
        <v>x</v>
      </c>
      <c r="AE16" s="14" t="str">
        <f>IF(OR(COUNTA(DetailPedro!AE16) &gt; 0, COUNTA(DetailWill!AE16) &gt; 0),"x", "")</f>
        <v/>
      </c>
      <c r="AF16" s="34" t="str">
        <f>IF(OR(COUNTA(DetailPedro!AF16) &gt; 0, COUNTA(DetailWill!AF16) &gt; 0),"x", "")</f>
        <v/>
      </c>
      <c r="AG16" s="14" t="str">
        <f>IF(OR(COUNTA(DetailPedro!AG16) &gt; 0, COUNTA(DetailWill!AG16) &gt; 0),"x", "")</f>
        <v/>
      </c>
      <c r="AH16" s="14" t="str">
        <f>IF(OR(COUNTA(DetailPedro!AH16) &gt; 0, COUNTA(DetailWill!AH16) &gt; 0),"x", "")</f>
        <v/>
      </c>
      <c r="AI16" s="14" t="str">
        <f>IF(OR(COUNTA(DetailPedro!AI16) &gt; 0, COUNTA(DetailWill!AI16) &gt; 0),"x", "")</f>
        <v/>
      </c>
      <c r="AJ16" s="34" t="str">
        <f>IF(OR(COUNTA(DetailPedro!AJ16) &gt; 0, COUNTA(DetailWill!AJ16) &gt; 0),"x", "")</f>
        <v/>
      </c>
      <c r="AK16" s="14" t="str">
        <f>IF(OR(COUNTA(DetailPedro!AK16) &gt; 0, COUNTA(DetailWill!AK16) &gt; 0),"x", "")</f>
        <v/>
      </c>
    </row>
    <row r="17" spans="1:37" x14ac:dyDescent="0.2">
      <c r="A17" s="16" t="s">
        <v>499</v>
      </c>
      <c r="B17" s="16" t="s">
        <v>276</v>
      </c>
      <c r="C17" s="16">
        <v>2</v>
      </c>
      <c r="D17" s="16" t="s">
        <v>888</v>
      </c>
      <c r="E17" s="16">
        <v>11</v>
      </c>
      <c r="F17" s="14">
        <f t="shared" si="0"/>
        <v>1</v>
      </c>
      <c r="G17" s="14" t="str">
        <f>IF(OR(COUNTA(DetailPedro!G17) &gt; 0, COUNTA(DetailWill!G17) &gt; 0),"x", "")</f>
        <v/>
      </c>
      <c r="H17" s="14" t="str">
        <f>IF(OR(COUNTA(DetailPedro!H17) &gt; 0, COUNTA(DetailWill!H17) &gt; 0),"x", "")</f>
        <v/>
      </c>
      <c r="I17" s="14" t="str">
        <f>IF(OR(COUNTA(DetailPedro!I17) &gt; 0, COUNTA(DetailWill!I17) &gt; 0),"x", "")</f>
        <v/>
      </c>
      <c r="J17" s="34" t="str">
        <f>IF(OR(COUNTA(DetailPedro!J17) &gt; 0, COUNTA(DetailWill!J17) &gt; 0),"x", "")</f>
        <v/>
      </c>
      <c r="K17" s="14" t="str">
        <f>IF(OR(COUNTA(DetailPedro!K17) &gt; 0, COUNTA(DetailWill!K17) &gt; 0),"x", "")</f>
        <v/>
      </c>
      <c r="L17" s="14" t="str">
        <f>IF(OR(COUNTA(DetailPedro!L17) &gt; 0, COUNTA(DetailWill!L17) &gt; 0),"x", "")</f>
        <v/>
      </c>
      <c r="M17" s="14" t="str">
        <f>IF(OR(COUNTA(DetailPedro!M17) &gt; 0, COUNTA(DetailWill!M17) &gt; 0),"x", "")</f>
        <v/>
      </c>
      <c r="N17" s="14" t="str">
        <f>IF(OR(COUNTA(DetailPedro!N17) &gt; 0, COUNTA(DetailWill!N17) &gt; 0),"x", "")</f>
        <v/>
      </c>
      <c r="O17" s="34" t="str">
        <f>IF(OR(COUNTA(DetailPedro!O17) &gt; 0, COUNTA(DetailWill!O17) &gt; 0),"x", "")</f>
        <v/>
      </c>
      <c r="P17" s="14" t="str">
        <f>IF(OR(COUNTA(DetailPedro!P17) &gt; 0, COUNTA(DetailWill!P17) &gt; 0),"x", "")</f>
        <v/>
      </c>
      <c r="Q17" s="14" t="str">
        <f>IF(OR(COUNTA(DetailPedro!Q17) &gt; 0, COUNTA(DetailWill!Q17) &gt; 0),"x", "")</f>
        <v/>
      </c>
      <c r="R17" s="14" t="str">
        <f>IF(OR(COUNTA(DetailPedro!R17) &gt; 0, COUNTA(DetailWill!R17) &gt; 0),"x", "")</f>
        <v/>
      </c>
      <c r="S17" s="14" t="str">
        <f>IF(OR(COUNTA(DetailPedro!S17) &gt; 0, COUNTA(DetailWill!S17) &gt; 0),"x", "")</f>
        <v/>
      </c>
      <c r="T17" s="14" t="str">
        <f>IF(OR(COUNTA(DetailPedro!T17) &gt; 0, COUNTA(DetailWill!T17) &gt; 0),"x", "")</f>
        <v/>
      </c>
      <c r="U17" s="34" t="str">
        <f>IF(OR(COUNTA(DetailPedro!U17) &gt; 0, COUNTA(DetailWill!U17) &gt; 0),"x", "")</f>
        <v/>
      </c>
      <c r="V17" s="14" t="str">
        <f>IF(OR(COUNTA(DetailPedro!V17) &gt; 0, COUNTA(DetailWill!V17) &gt; 0),"x", "")</f>
        <v/>
      </c>
      <c r="W17" s="14" t="str">
        <f>IF(OR(COUNTA(DetailPedro!W17) &gt; 0, COUNTA(DetailWill!W17) &gt; 0),"x", "")</f>
        <v/>
      </c>
      <c r="X17" s="14" t="str">
        <f>IF(OR(COUNTA(DetailPedro!X17) &gt; 0, COUNTA(DetailWill!X17) &gt; 0),"x", "")</f>
        <v/>
      </c>
      <c r="Y17" s="14" t="str">
        <f>IF(OR(COUNTA(DetailPedro!Y17) &gt; 0, COUNTA(DetailWill!Y17) &gt; 0),"x", "")</f>
        <v/>
      </c>
      <c r="Z17" s="34" t="str">
        <f>IF(OR(COUNTA(DetailPedro!Z17) &gt; 0, COUNTA(DetailWill!Z17) &gt; 0),"x", "")</f>
        <v/>
      </c>
      <c r="AA17" s="14" t="str">
        <f>IF(OR(COUNTA(DetailPedro!AA17) &gt; 0, COUNTA(DetailWill!AA17) &gt; 0),"x", "")</f>
        <v/>
      </c>
      <c r="AB17" s="14" t="str">
        <f>IF(OR(COUNTA(DetailPedro!AB17) &gt; 0, COUNTA(DetailWill!AB17) &gt; 0),"x", "")</f>
        <v/>
      </c>
      <c r="AC17" s="14" t="str">
        <f>IF(OR(COUNTA(DetailPedro!AC17) &gt; 0, COUNTA(DetailWill!AC17) &gt; 0),"x", "")</f>
        <v/>
      </c>
      <c r="AD17" s="14" t="str">
        <f>IF(OR(COUNTA(DetailPedro!AD17) &gt; 0, COUNTA(DetailWill!AD17) &gt; 0),"x", "")</f>
        <v>x</v>
      </c>
      <c r="AE17" s="14" t="str">
        <f>IF(OR(COUNTA(DetailPedro!AE17) &gt; 0, COUNTA(DetailWill!AE17) &gt; 0),"x", "")</f>
        <v/>
      </c>
      <c r="AF17" s="34" t="str">
        <f>IF(OR(COUNTA(DetailPedro!AF17) &gt; 0, COUNTA(DetailWill!AF17) &gt; 0),"x", "")</f>
        <v/>
      </c>
      <c r="AG17" s="14" t="str">
        <f>IF(OR(COUNTA(DetailPedro!AG17) &gt; 0, COUNTA(DetailWill!AG17) &gt; 0),"x", "")</f>
        <v/>
      </c>
      <c r="AH17" s="14" t="str">
        <f>IF(OR(COUNTA(DetailPedro!AH17) &gt; 0, COUNTA(DetailWill!AH17) &gt; 0),"x", "")</f>
        <v/>
      </c>
      <c r="AI17" s="14" t="str">
        <f>IF(OR(COUNTA(DetailPedro!AI17) &gt; 0, COUNTA(DetailWill!AI17) &gt; 0),"x", "")</f>
        <v/>
      </c>
      <c r="AJ17" s="34" t="str">
        <f>IF(OR(COUNTA(DetailPedro!AJ17) &gt; 0, COUNTA(DetailWill!AJ17) &gt; 0),"x", "")</f>
        <v/>
      </c>
      <c r="AK17" s="14" t="str">
        <f>IF(OR(COUNTA(DetailPedro!AK17) &gt; 0, COUNTA(DetailWill!AK17) &gt; 0),"x", "")</f>
        <v/>
      </c>
    </row>
    <row r="18" spans="1:37" x14ac:dyDescent="0.2">
      <c r="A18" s="16" t="s">
        <v>499</v>
      </c>
      <c r="B18" s="16" t="s">
        <v>276</v>
      </c>
      <c r="C18" s="16">
        <v>2</v>
      </c>
      <c r="D18" s="16" t="s">
        <v>888</v>
      </c>
      <c r="E18" s="16">
        <v>12</v>
      </c>
      <c r="F18" s="14">
        <f t="shared" si="0"/>
        <v>1</v>
      </c>
      <c r="G18" s="14" t="str">
        <f>IF(OR(COUNTA(DetailPedro!G18) &gt; 0, COUNTA(DetailWill!G18) &gt; 0),"x", "")</f>
        <v/>
      </c>
      <c r="H18" s="14" t="str">
        <f>IF(OR(COUNTA(DetailPedro!H18) &gt; 0, COUNTA(DetailWill!H18) &gt; 0),"x", "")</f>
        <v/>
      </c>
      <c r="I18" s="14" t="str">
        <f>IF(OR(COUNTA(DetailPedro!I18) &gt; 0, COUNTA(DetailWill!I18) &gt; 0),"x", "")</f>
        <v/>
      </c>
      <c r="J18" s="34" t="str">
        <f>IF(OR(COUNTA(DetailPedro!J18) &gt; 0, COUNTA(DetailWill!J18) &gt; 0),"x", "")</f>
        <v/>
      </c>
      <c r="K18" s="14" t="str">
        <f>IF(OR(COUNTA(DetailPedro!K18) &gt; 0, COUNTA(DetailWill!K18) &gt; 0),"x", "")</f>
        <v/>
      </c>
      <c r="L18" s="14" t="str">
        <f>IF(OR(COUNTA(DetailPedro!L18) &gt; 0, COUNTA(DetailWill!L18) &gt; 0),"x", "")</f>
        <v/>
      </c>
      <c r="M18" s="14" t="str">
        <f>IF(OR(COUNTA(DetailPedro!M18) &gt; 0, COUNTA(DetailWill!M18) &gt; 0),"x", "")</f>
        <v/>
      </c>
      <c r="N18" s="14" t="str">
        <f>IF(OR(COUNTA(DetailPedro!N18) &gt; 0, COUNTA(DetailWill!N18) &gt; 0),"x", "")</f>
        <v/>
      </c>
      <c r="O18" s="34" t="str">
        <f>IF(OR(COUNTA(DetailPedro!O18) &gt; 0, COUNTA(DetailWill!O18) &gt; 0),"x", "")</f>
        <v/>
      </c>
      <c r="P18" s="14" t="str">
        <f>IF(OR(COUNTA(DetailPedro!P18) &gt; 0, COUNTA(DetailWill!P18) &gt; 0),"x", "")</f>
        <v/>
      </c>
      <c r="Q18" s="14" t="str">
        <f>IF(OR(COUNTA(DetailPedro!Q18) &gt; 0, COUNTA(DetailWill!Q18) &gt; 0),"x", "")</f>
        <v/>
      </c>
      <c r="R18" s="14" t="str">
        <f>IF(OR(COUNTA(DetailPedro!R18) &gt; 0, COUNTA(DetailWill!R18) &gt; 0),"x", "")</f>
        <v/>
      </c>
      <c r="S18" s="14" t="str">
        <f>IF(OR(COUNTA(DetailPedro!S18) &gt; 0, COUNTA(DetailWill!S18) &gt; 0),"x", "")</f>
        <v/>
      </c>
      <c r="T18" s="14" t="str">
        <f>IF(OR(COUNTA(DetailPedro!T18) &gt; 0, COUNTA(DetailWill!T18) &gt; 0),"x", "")</f>
        <v/>
      </c>
      <c r="U18" s="34" t="str">
        <f>IF(OR(COUNTA(DetailPedro!U18) &gt; 0, COUNTA(DetailWill!U18) &gt; 0),"x", "")</f>
        <v/>
      </c>
      <c r="V18" s="14" t="str">
        <f>IF(OR(COUNTA(DetailPedro!V18) &gt; 0, COUNTA(DetailWill!V18) &gt; 0),"x", "")</f>
        <v/>
      </c>
      <c r="W18" s="14" t="str">
        <f>IF(OR(COUNTA(DetailPedro!W18) &gt; 0, COUNTA(DetailWill!W18) &gt; 0),"x", "")</f>
        <v/>
      </c>
      <c r="X18" s="14" t="str">
        <f>IF(OR(COUNTA(DetailPedro!X18) &gt; 0, COUNTA(DetailWill!X18) &gt; 0),"x", "")</f>
        <v/>
      </c>
      <c r="Y18" s="14" t="str">
        <f>IF(OR(COUNTA(DetailPedro!Y18) &gt; 0, COUNTA(DetailWill!Y18) &gt; 0),"x", "")</f>
        <v/>
      </c>
      <c r="Z18" s="34" t="str">
        <f>IF(OR(COUNTA(DetailPedro!Z18) &gt; 0, COUNTA(DetailWill!Z18) &gt; 0),"x", "")</f>
        <v/>
      </c>
      <c r="AA18" s="14" t="str">
        <f>IF(OR(COUNTA(DetailPedro!AA18) &gt; 0, COUNTA(DetailWill!AA18) &gt; 0),"x", "")</f>
        <v/>
      </c>
      <c r="AB18" s="14" t="str">
        <f>IF(OR(COUNTA(DetailPedro!AB18) &gt; 0, COUNTA(DetailWill!AB18) &gt; 0),"x", "")</f>
        <v/>
      </c>
      <c r="AC18" s="14" t="str">
        <f>IF(OR(COUNTA(DetailPedro!AC18) &gt; 0, COUNTA(DetailWill!AC18) &gt; 0),"x", "")</f>
        <v/>
      </c>
      <c r="AD18" s="14" t="str">
        <f>IF(OR(COUNTA(DetailPedro!AD18) &gt; 0, COUNTA(DetailWill!AD18) &gt; 0),"x", "")</f>
        <v>x</v>
      </c>
      <c r="AE18" s="14" t="str">
        <f>IF(OR(COUNTA(DetailPedro!AE18) &gt; 0, COUNTA(DetailWill!AE18) &gt; 0),"x", "")</f>
        <v/>
      </c>
      <c r="AF18" s="34" t="str">
        <f>IF(OR(COUNTA(DetailPedro!AF18) &gt; 0, COUNTA(DetailWill!AF18) &gt; 0),"x", "")</f>
        <v/>
      </c>
      <c r="AG18" s="14" t="str">
        <f>IF(OR(COUNTA(DetailPedro!AG18) &gt; 0, COUNTA(DetailWill!AG18) &gt; 0),"x", "")</f>
        <v/>
      </c>
      <c r="AH18" s="14" t="str">
        <f>IF(OR(COUNTA(DetailPedro!AH18) &gt; 0, COUNTA(DetailWill!AH18) &gt; 0),"x", "")</f>
        <v/>
      </c>
      <c r="AI18" s="14" t="str">
        <f>IF(OR(COUNTA(DetailPedro!AI18) &gt; 0, COUNTA(DetailWill!AI18) &gt; 0),"x", "")</f>
        <v/>
      </c>
      <c r="AJ18" s="34" t="str">
        <f>IF(OR(COUNTA(DetailPedro!AJ18) &gt; 0, COUNTA(DetailWill!AJ18) &gt; 0),"x", "")</f>
        <v/>
      </c>
      <c r="AK18" s="14" t="str">
        <f>IF(OR(COUNTA(DetailPedro!AK18) &gt; 0, COUNTA(DetailWill!AK18) &gt; 0),"x", "")</f>
        <v/>
      </c>
    </row>
    <row r="19" spans="1:37" x14ac:dyDescent="0.2">
      <c r="A19" s="16"/>
      <c r="B19" s="16"/>
      <c r="C19" s="16"/>
      <c r="D19" s="16"/>
      <c r="E19" s="16"/>
      <c r="G19" s="14" t="str">
        <f>IF(OR(COUNTA(DetailPedro!G19) &gt; 0, COUNTA(DetailWill!G19) &gt; 0),"x", "")</f>
        <v/>
      </c>
      <c r="H19" s="14" t="str">
        <f>IF(OR(COUNTA(DetailPedro!H19) &gt; 0, COUNTA(DetailWill!H19) &gt; 0),"x", "")</f>
        <v/>
      </c>
      <c r="I19" s="14" t="str">
        <f>IF(OR(COUNTA(DetailPedro!I19) &gt; 0, COUNTA(DetailWill!I19) &gt; 0),"x", "")</f>
        <v/>
      </c>
      <c r="J19" s="34" t="str">
        <f>IF(OR(COUNTA(DetailPedro!J19) &gt; 0, COUNTA(DetailWill!J19) &gt; 0),"x", "")</f>
        <v/>
      </c>
      <c r="K19" s="14" t="str">
        <f>IF(OR(COUNTA(DetailPedro!K19) &gt; 0, COUNTA(DetailWill!K19) &gt; 0),"x", "")</f>
        <v/>
      </c>
      <c r="L19" s="14" t="str">
        <f>IF(OR(COUNTA(DetailPedro!L19) &gt; 0, COUNTA(DetailWill!L19) &gt; 0),"x", "")</f>
        <v/>
      </c>
      <c r="M19" s="14" t="str">
        <f>IF(OR(COUNTA(DetailPedro!M19) &gt; 0, COUNTA(DetailWill!M19) &gt; 0),"x", "")</f>
        <v/>
      </c>
      <c r="N19" s="14" t="str">
        <f>IF(OR(COUNTA(DetailPedro!N19) &gt; 0, COUNTA(DetailWill!N19) &gt; 0),"x", "")</f>
        <v/>
      </c>
      <c r="O19" s="34" t="str">
        <f>IF(OR(COUNTA(DetailPedro!O19) &gt; 0, COUNTA(DetailWill!O19) &gt; 0),"x", "")</f>
        <v/>
      </c>
      <c r="P19" s="14" t="str">
        <f>IF(OR(COUNTA(DetailPedro!P19) &gt; 0, COUNTA(DetailWill!P19) &gt; 0),"x", "")</f>
        <v/>
      </c>
      <c r="Q19" s="14" t="str">
        <f>IF(OR(COUNTA(DetailPedro!Q19) &gt; 0, COUNTA(DetailWill!Q19) &gt; 0),"x", "")</f>
        <v/>
      </c>
      <c r="R19" s="14" t="str">
        <f>IF(OR(COUNTA(DetailPedro!R19) &gt; 0, COUNTA(DetailWill!R19) &gt; 0),"x", "")</f>
        <v/>
      </c>
      <c r="S19" s="14" t="str">
        <f>IF(OR(COUNTA(DetailPedro!S19) &gt; 0, COUNTA(DetailWill!S19) &gt; 0),"x", "")</f>
        <v/>
      </c>
      <c r="T19" s="14" t="str">
        <f>IF(OR(COUNTA(DetailPedro!T19) &gt; 0, COUNTA(DetailWill!T19) &gt; 0),"x", "")</f>
        <v/>
      </c>
      <c r="U19" s="34" t="str">
        <f>IF(OR(COUNTA(DetailPedro!U19) &gt; 0, COUNTA(DetailWill!U19) &gt; 0),"x", "")</f>
        <v/>
      </c>
      <c r="V19" s="14" t="str">
        <f>IF(OR(COUNTA(DetailPedro!V19) &gt; 0, COUNTA(DetailWill!V19) &gt; 0),"x", "")</f>
        <v/>
      </c>
      <c r="W19" s="14" t="str">
        <f>IF(OR(COUNTA(DetailPedro!W19) &gt; 0, COUNTA(DetailWill!W19) &gt; 0),"x", "")</f>
        <v/>
      </c>
      <c r="X19" s="14" t="str">
        <f>IF(OR(COUNTA(DetailPedro!X19) &gt; 0, COUNTA(DetailWill!X19) &gt; 0),"x", "")</f>
        <v/>
      </c>
      <c r="Y19" s="14" t="str">
        <f>IF(OR(COUNTA(DetailPedro!Y19) &gt; 0, COUNTA(DetailWill!Y19) &gt; 0),"x", "")</f>
        <v/>
      </c>
      <c r="Z19" s="34" t="str">
        <f>IF(OR(COUNTA(DetailPedro!Z19) &gt; 0, COUNTA(DetailWill!Z19) &gt; 0),"x", "")</f>
        <v/>
      </c>
      <c r="AA19" s="14" t="str">
        <f>IF(OR(COUNTA(DetailPedro!AA19) &gt; 0, COUNTA(DetailWill!AA19) &gt; 0),"x", "")</f>
        <v/>
      </c>
      <c r="AB19" s="14" t="str">
        <f>IF(OR(COUNTA(DetailPedro!AB19) &gt; 0, COUNTA(DetailWill!AB19) &gt; 0),"x", "")</f>
        <v/>
      </c>
      <c r="AC19" s="14" t="str">
        <f>IF(OR(COUNTA(DetailPedro!AC19) &gt; 0, COUNTA(DetailWill!AC19) &gt; 0),"x", "")</f>
        <v/>
      </c>
      <c r="AD19" s="14" t="str">
        <f>IF(OR(COUNTA(DetailPedro!AD19) &gt; 0, COUNTA(DetailWill!AD19) &gt; 0),"x", "")</f>
        <v/>
      </c>
      <c r="AE19" s="14" t="str">
        <f>IF(OR(COUNTA(DetailPedro!AE19) &gt; 0, COUNTA(DetailWill!AE19) &gt; 0),"x", "")</f>
        <v/>
      </c>
      <c r="AF19" s="34" t="str">
        <f>IF(OR(COUNTA(DetailPedro!AF19) &gt; 0, COUNTA(DetailWill!AF19) &gt; 0),"x", "")</f>
        <v/>
      </c>
      <c r="AG19" s="14" t="str">
        <f>IF(OR(COUNTA(DetailPedro!AG19) &gt; 0, COUNTA(DetailWill!AG19) &gt; 0),"x", "")</f>
        <v/>
      </c>
      <c r="AH19" s="14" t="str">
        <f>IF(OR(COUNTA(DetailPedro!AH19) &gt; 0, COUNTA(DetailWill!AH19) &gt; 0),"x", "")</f>
        <v/>
      </c>
      <c r="AI19" s="14" t="str">
        <f>IF(OR(COUNTA(DetailPedro!AI19) &gt; 0, COUNTA(DetailWill!AI19) &gt; 0),"x", "")</f>
        <v/>
      </c>
      <c r="AJ19" s="34" t="str">
        <f>IF(OR(COUNTA(DetailPedro!AJ19) &gt; 0, COUNTA(DetailWill!AJ19) &gt; 0),"x", "")</f>
        <v/>
      </c>
      <c r="AK19" s="14" t="str">
        <f>IF(OR(COUNTA(DetailPedro!AK19) &gt; 0, COUNTA(DetailWill!AK19) &gt; 0),"x", "")</f>
        <v/>
      </c>
    </row>
    <row r="20" spans="1:37" x14ac:dyDescent="0.2">
      <c r="A20" s="16" t="s">
        <v>499</v>
      </c>
      <c r="B20" s="16" t="s">
        <v>539</v>
      </c>
      <c r="C20" s="16">
        <v>5</v>
      </c>
      <c r="D20" s="16">
        <v>1</v>
      </c>
      <c r="E20" s="16"/>
      <c r="G20" s="14" t="str">
        <f>IF(OR(COUNTA(DetailPedro!G20) &gt; 0, COUNTA(DetailWill!G20) &gt; 0),"x", "")</f>
        <v/>
      </c>
      <c r="H20" s="14" t="str">
        <f>IF(OR(COUNTA(DetailPedro!H20) &gt; 0, COUNTA(DetailWill!H20) &gt; 0),"x", "")</f>
        <v/>
      </c>
      <c r="I20" s="14" t="str">
        <f>IF(OR(COUNTA(DetailPedro!I20) &gt; 0, COUNTA(DetailWill!I20) &gt; 0),"x", "")</f>
        <v/>
      </c>
      <c r="J20" s="34" t="str">
        <f>IF(OR(COUNTA(DetailPedro!J20) &gt; 0, COUNTA(DetailWill!J20) &gt; 0),"x", "")</f>
        <v/>
      </c>
      <c r="K20" s="14" t="str">
        <f>IF(OR(COUNTA(DetailPedro!K20) &gt; 0, COUNTA(DetailWill!K20) &gt; 0),"x", "")</f>
        <v/>
      </c>
      <c r="L20" s="14" t="str">
        <f>IF(OR(COUNTA(DetailPedro!L20) &gt; 0, COUNTA(DetailWill!L20) &gt; 0),"x", "")</f>
        <v/>
      </c>
      <c r="M20" s="14" t="str">
        <f>IF(OR(COUNTA(DetailPedro!M20) &gt; 0, COUNTA(DetailWill!M20) &gt; 0),"x", "")</f>
        <v/>
      </c>
      <c r="N20" s="14" t="str">
        <f>IF(OR(COUNTA(DetailPedro!N20) &gt; 0, COUNTA(DetailWill!N20) &gt; 0),"x", "")</f>
        <v/>
      </c>
      <c r="O20" s="34" t="str">
        <f>IF(OR(COUNTA(DetailPedro!O20) &gt; 0, COUNTA(DetailWill!O20) &gt; 0),"x", "")</f>
        <v/>
      </c>
      <c r="P20" s="14" t="str">
        <f>IF(OR(COUNTA(DetailPedro!P20) &gt; 0, COUNTA(DetailWill!P20) &gt; 0),"x", "")</f>
        <v/>
      </c>
      <c r="Q20" s="14" t="str">
        <f>IF(OR(COUNTA(DetailPedro!Q20) &gt; 0, COUNTA(DetailWill!Q20) &gt; 0),"x", "")</f>
        <v/>
      </c>
      <c r="R20" s="14" t="str">
        <f>IF(OR(COUNTA(DetailPedro!R20) &gt; 0, COUNTA(DetailWill!R20) &gt; 0),"x", "")</f>
        <v/>
      </c>
      <c r="S20" s="14" t="str">
        <f>IF(OR(COUNTA(DetailPedro!S20) &gt; 0, COUNTA(DetailWill!S20) &gt; 0),"x", "")</f>
        <v/>
      </c>
      <c r="T20" s="14" t="str">
        <f>IF(OR(COUNTA(DetailPedro!T20) &gt; 0, COUNTA(DetailWill!T20) &gt; 0),"x", "")</f>
        <v/>
      </c>
      <c r="U20" s="34" t="str">
        <f>IF(OR(COUNTA(DetailPedro!U20) &gt; 0, COUNTA(DetailWill!U20) &gt; 0),"x", "")</f>
        <v/>
      </c>
      <c r="V20" s="14" t="str">
        <f>IF(OR(COUNTA(DetailPedro!V20) &gt; 0, COUNTA(DetailWill!V20) &gt; 0),"x", "")</f>
        <v/>
      </c>
      <c r="W20" s="14" t="str">
        <f>IF(OR(COUNTA(DetailPedro!W20) &gt; 0, COUNTA(DetailWill!W20) &gt; 0),"x", "")</f>
        <v/>
      </c>
      <c r="X20" s="14" t="str">
        <f>IF(OR(COUNTA(DetailPedro!X20) &gt; 0, COUNTA(DetailWill!X20) &gt; 0),"x", "")</f>
        <v/>
      </c>
      <c r="Y20" s="14" t="str">
        <f>IF(OR(COUNTA(DetailPedro!Y20) &gt; 0, COUNTA(DetailWill!Y20) &gt; 0),"x", "")</f>
        <v/>
      </c>
      <c r="Z20" s="34" t="str">
        <f>IF(OR(COUNTA(DetailPedro!Z20) &gt; 0, COUNTA(DetailWill!Z20) &gt; 0),"x", "")</f>
        <v/>
      </c>
      <c r="AA20" s="14" t="str">
        <f>IF(OR(COUNTA(DetailPedro!AA20) &gt; 0, COUNTA(DetailWill!AA20) &gt; 0),"x", "")</f>
        <v/>
      </c>
      <c r="AB20" s="14" t="str">
        <f>IF(OR(COUNTA(DetailPedro!AB20) &gt; 0, COUNTA(DetailWill!AB20) &gt; 0),"x", "")</f>
        <v/>
      </c>
      <c r="AC20" s="14" t="str">
        <f>IF(OR(COUNTA(DetailPedro!AC20) &gt; 0, COUNTA(DetailWill!AC20) &gt; 0),"x", "")</f>
        <v/>
      </c>
      <c r="AD20" s="14" t="str">
        <f>IF(OR(COUNTA(DetailPedro!AD20) &gt; 0, COUNTA(DetailWill!AD20) &gt; 0),"x", "")</f>
        <v/>
      </c>
      <c r="AE20" s="14" t="str">
        <f>IF(OR(COUNTA(DetailPedro!AE20) &gt; 0, COUNTA(DetailWill!AE20) &gt; 0),"x", "")</f>
        <v/>
      </c>
      <c r="AF20" s="34" t="str">
        <f>IF(OR(COUNTA(DetailPedro!AF20) &gt; 0, COUNTA(DetailWill!AF20) &gt; 0),"x", "")</f>
        <v/>
      </c>
      <c r="AG20" s="14" t="str">
        <f>IF(OR(COUNTA(DetailPedro!AG20) &gt; 0, COUNTA(DetailWill!AG20) &gt; 0),"x", "")</f>
        <v/>
      </c>
      <c r="AH20" s="14" t="str">
        <f>IF(OR(COUNTA(DetailPedro!AH20) &gt; 0, COUNTA(DetailWill!AH20) &gt; 0),"x", "")</f>
        <v/>
      </c>
      <c r="AI20" s="14" t="str">
        <f>IF(OR(COUNTA(DetailPedro!AI20) &gt; 0, COUNTA(DetailWill!AI20) &gt; 0),"x", "")</f>
        <v/>
      </c>
      <c r="AJ20" s="34" t="str">
        <f>IF(OR(COUNTA(DetailPedro!AJ20) &gt; 0, COUNTA(DetailWill!AJ20) &gt; 0),"x", "")</f>
        <v/>
      </c>
      <c r="AK20" s="14" t="str">
        <f>IF(OR(COUNTA(DetailPedro!AK20) &gt; 0, COUNTA(DetailWill!AK20) &gt; 0),"x", "")</f>
        <v/>
      </c>
    </row>
    <row r="21" spans="1:37" x14ac:dyDescent="0.2">
      <c r="A21" s="16" t="s">
        <v>499</v>
      </c>
      <c r="B21" s="16" t="s">
        <v>539</v>
      </c>
      <c r="C21" s="16">
        <v>1</v>
      </c>
      <c r="D21" s="16" t="s">
        <v>887</v>
      </c>
      <c r="E21" s="16">
        <v>1</v>
      </c>
      <c r="F21" s="14">
        <f t="shared" ref="F21:F29" si="1">COUNTIF(G21:AK21,"x")</f>
        <v>1</v>
      </c>
      <c r="G21" s="14" t="str">
        <f>IF(OR(COUNTA(DetailPedro!G21) &gt; 0, COUNTA(DetailWill!G21) &gt; 0),"x", "")</f>
        <v/>
      </c>
      <c r="H21" s="14" t="str">
        <f>IF(OR(COUNTA(DetailPedro!H21) &gt; 0, COUNTA(DetailWill!H21) &gt; 0),"x", "")</f>
        <v/>
      </c>
      <c r="I21" s="14" t="str">
        <f>IF(OR(COUNTA(DetailPedro!I21) &gt; 0, COUNTA(DetailWill!I21) &gt; 0),"x", "")</f>
        <v/>
      </c>
      <c r="J21" s="34" t="str">
        <f>IF(OR(COUNTA(DetailPedro!J21) &gt; 0, COUNTA(DetailWill!J21) &gt; 0),"x", "")</f>
        <v/>
      </c>
      <c r="K21" s="14" t="str">
        <f>IF(OR(COUNTA(DetailPedro!K21) &gt; 0, COUNTA(DetailWill!K21) &gt; 0),"x", "")</f>
        <v/>
      </c>
      <c r="L21" s="14" t="str">
        <f>IF(OR(COUNTA(DetailPedro!L21) &gt; 0, COUNTA(DetailWill!L21) &gt; 0),"x", "")</f>
        <v/>
      </c>
      <c r="M21" s="14" t="str">
        <f>IF(OR(COUNTA(DetailPedro!M21) &gt; 0, COUNTA(DetailWill!M21) &gt; 0),"x", "")</f>
        <v/>
      </c>
      <c r="N21" s="14" t="str">
        <f>IF(OR(COUNTA(DetailPedro!N21) &gt; 0, COUNTA(DetailWill!N21) &gt; 0),"x", "")</f>
        <v/>
      </c>
      <c r="O21" s="34" t="str">
        <f>IF(OR(COUNTA(DetailPedro!O21) &gt; 0, COUNTA(DetailWill!O21) &gt; 0),"x", "")</f>
        <v/>
      </c>
      <c r="P21" s="14" t="str">
        <f>IF(OR(COUNTA(DetailPedro!P21) &gt; 0, COUNTA(DetailWill!P21) &gt; 0),"x", "")</f>
        <v/>
      </c>
      <c r="Q21" s="14" t="str">
        <f>IF(OR(COUNTA(DetailPedro!Q21) &gt; 0, COUNTA(DetailWill!Q21) &gt; 0),"x", "")</f>
        <v/>
      </c>
      <c r="R21" s="14" t="str">
        <f>IF(OR(COUNTA(DetailPedro!R21) &gt; 0, COUNTA(DetailWill!R21) &gt; 0),"x", "")</f>
        <v/>
      </c>
      <c r="S21" s="14" t="str">
        <f>IF(OR(COUNTA(DetailPedro!S21) &gt; 0, COUNTA(DetailWill!S21) &gt; 0),"x", "")</f>
        <v/>
      </c>
      <c r="T21" s="14" t="str">
        <f>IF(OR(COUNTA(DetailPedro!T21) &gt; 0, COUNTA(DetailWill!T21) &gt; 0),"x", "")</f>
        <v/>
      </c>
      <c r="U21" s="34" t="str">
        <f>IF(OR(COUNTA(DetailPedro!U21) &gt; 0, COUNTA(DetailWill!U21) &gt; 0),"x", "")</f>
        <v/>
      </c>
      <c r="V21" s="14" t="str">
        <f>IF(OR(COUNTA(DetailPedro!V21) &gt; 0, COUNTA(DetailWill!V21) &gt; 0),"x", "")</f>
        <v/>
      </c>
      <c r="W21" s="14" t="str">
        <f>IF(OR(COUNTA(DetailPedro!W21) &gt; 0, COUNTA(DetailWill!W21) &gt; 0),"x", "")</f>
        <v/>
      </c>
      <c r="X21" s="14" t="str">
        <f>IF(OR(COUNTA(DetailPedro!X21) &gt; 0, COUNTA(DetailWill!X21) &gt; 0),"x", "")</f>
        <v/>
      </c>
      <c r="Y21" s="14" t="str">
        <f>IF(OR(COUNTA(DetailPedro!Y21) &gt; 0, COUNTA(DetailWill!Y21) &gt; 0),"x", "")</f>
        <v/>
      </c>
      <c r="Z21" s="34" t="str">
        <f>IF(OR(COUNTA(DetailPedro!Z21) &gt; 0, COUNTA(DetailWill!Z21) &gt; 0),"x", "")</f>
        <v/>
      </c>
      <c r="AA21" s="14" t="str">
        <f>IF(OR(COUNTA(DetailPedro!AA21) &gt; 0, COUNTA(DetailWill!AA21) &gt; 0),"x", "")</f>
        <v/>
      </c>
      <c r="AB21" s="14" t="str">
        <f>IF(OR(COUNTA(DetailPedro!AB21) &gt; 0, COUNTA(DetailWill!AB21) &gt; 0),"x", "")</f>
        <v/>
      </c>
      <c r="AC21" s="14" t="str">
        <f>IF(OR(COUNTA(DetailPedro!AC21) &gt; 0, COUNTA(DetailWill!AC21) &gt; 0),"x", "")</f>
        <v/>
      </c>
      <c r="AD21" s="14" t="str">
        <f>IF(OR(COUNTA(DetailPedro!AD21) &gt; 0, COUNTA(DetailWill!AD21) &gt; 0),"x", "")</f>
        <v>x</v>
      </c>
      <c r="AE21" s="14" t="str">
        <f>IF(OR(COUNTA(DetailPedro!AE21) &gt; 0, COUNTA(DetailWill!AE21) &gt; 0),"x", "")</f>
        <v/>
      </c>
      <c r="AF21" s="34" t="str">
        <f>IF(OR(COUNTA(DetailPedro!AF21) &gt; 0, COUNTA(DetailWill!AF21) &gt; 0),"x", "")</f>
        <v/>
      </c>
      <c r="AG21" s="14" t="str">
        <f>IF(OR(COUNTA(DetailPedro!AG21) &gt; 0, COUNTA(DetailWill!AG21) &gt; 0),"x", "")</f>
        <v/>
      </c>
      <c r="AH21" s="14" t="str">
        <f>IF(OR(COUNTA(DetailPedro!AH21) &gt; 0, COUNTA(DetailWill!AH21) &gt; 0),"x", "")</f>
        <v/>
      </c>
      <c r="AI21" s="14" t="str">
        <f>IF(OR(COUNTA(DetailPedro!AI21) &gt; 0, COUNTA(DetailWill!AI21) &gt; 0),"x", "")</f>
        <v/>
      </c>
      <c r="AJ21" s="34" t="str">
        <f>IF(OR(COUNTA(DetailPedro!AJ21) &gt; 0, COUNTA(DetailWill!AJ21) &gt; 0),"x", "")</f>
        <v/>
      </c>
      <c r="AK21" s="14" t="str">
        <f>IF(OR(COUNTA(DetailPedro!AK21) &gt; 0, COUNTA(DetailWill!AK21) &gt; 0),"x", "")</f>
        <v/>
      </c>
    </row>
    <row r="22" spans="1:37" x14ac:dyDescent="0.2">
      <c r="A22" s="16" t="s">
        <v>499</v>
      </c>
      <c r="B22" s="16" t="s">
        <v>539</v>
      </c>
      <c r="C22" s="16">
        <v>1</v>
      </c>
      <c r="D22" s="16" t="s">
        <v>888</v>
      </c>
      <c r="E22" s="16">
        <v>2</v>
      </c>
      <c r="F22" s="14">
        <f t="shared" si="1"/>
        <v>4</v>
      </c>
      <c r="G22" s="14" t="str">
        <f>IF(OR(COUNTA(DetailPedro!G22) &gt; 0, COUNTA(DetailWill!G22) &gt; 0),"x", "")</f>
        <v/>
      </c>
      <c r="H22" s="14" t="str">
        <f>IF(OR(COUNTA(DetailPedro!H22) &gt; 0, COUNTA(DetailWill!H22) &gt; 0),"x", "")</f>
        <v/>
      </c>
      <c r="I22" s="14" t="str">
        <f>IF(OR(COUNTA(DetailPedro!I22) &gt; 0, COUNTA(DetailWill!I22) &gt; 0),"x", "")</f>
        <v/>
      </c>
      <c r="J22" s="34" t="str">
        <f>IF(OR(COUNTA(DetailPedro!J22) &gt; 0, COUNTA(DetailWill!J22) &gt; 0),"x", "")</f>
        <v/>
      </c>
      <c r="K22" s="14" t="str">
        <f>IF(OR(COUNTA(DetailPedro!K22) &gt; 0, COUNTA(DetailWill!K22) &gt; 0),"x", "")</f>
        <v>x</v>
      </c>
      <c r="L22" s="14" t="str">
        <f>IF(OR(COUNTA(DetailPedro!L22) &gt; 0, COUNTA(DetailWill!L22) &gt; 0),"x", "")</f>
        <v/>
      </c>
      <c r="M22" s="14" t="str">
        <f>IF(OR(COUNTA(DetailPedro!M22) &gt; 0, COUNTA(DetailWill!M22) &gt; 0),"x", "")</f>
        <v/>
      </c>
      <c r="N22" s="14" t="str">
        <f>IF(OR(COUNTA(DetailPedro!N22) &gt; 0, COUNTA(DetailWill!N22) &gt; 0),"x", "")</f>
        <v/>
      </c>
      <c r="O22" s="34" t="str">
        <f>IF(OR(COUNTA(DetailPedro!O22) &gt; 0, COUNTA(DetailWill!O22) &gt; 0),"x", "")</f>
        <v/>
      </c>
      <c r="P22" s="14" t="str">
        <f>IF(OR(COUNTA(DetailPedro!P22) &gt; 0, COUNTA(DetailWill!P22) &gt; 0),"x", "")</f>
        <v/>
      </c>
      <c r="Q22" s="14" t="str">
        <f>IF(OR(COUNTA(DetailPedro!Q22) &gt; 0, COUNTA(DetailWill!Q22) &gt; 0),"x", "")</f>
        <v>x</v>
      </c>
      <c r="R22" s="14" t="str">
        <f>IF(OR(COUNTA(DetailPedro!R22) &gt; 0, COUNTA(DetailWill!R22) &gt; 0),"x", "")</f>
        <v/>
      </c>
      <c r="S22" s="14" t="str">
        <f>IF(OR(COUNTA(DetailPedro!S22) &gt; 0, COUNTA(DetailWill!S22) &gt; 0),"x", "")</f>
        <v/>
      </c>
      <c r="T22" s="14" t="str">
        <f>IF(OR(COUNTA(DetailPedro!T22) &gt; 0, COUNTA(DetailWill!T22) &gt; 0),"x", "")</f>
        <v/>
      </c>
      <c r="U22" s="34" t="str">
        <f>IF(OR(COUNTA(DetailPedro!U22) &gt; 0, COUNTA(DetailWill!U22) &gt; 0),"x", "")</f>
        <v/>
      </c>
      <c r="V22" s="14" t="str">
        <f>IF(OR(COUNTA(DetailPedro!V22) &gt; 0, COUNTA(DetailWill!V22) &gt; 0),"x", "")</f>
        <v/>
      </c>
      <c r="W22" s="14" t="str">
        <f>IF(OR(COUNTA(DetailPedro!W22) &gt; 0, COUNTA(DetailWill!W22) &gt; 0),"x", "")</f>
        <v/>
      </c>
      <c r="X22" s="14" t="str">
        <f>IF(OR(COUNTA(DetailPedro!X22) &gt; 0, COUNTA(DetailWill!X22) &gt; 0),"x", "")</f>
        <v/>
      </c>
      <c r="Y22" s="14" t="str">
        <f>IF(OR(COUNTA(DetailPedro!Y22) &gt; 0, COUNTA(DetailWill!Y22) &gt; 0),"x", "")</f>
        <v/>
      </c>
      <c r="Z22" s="34" t="str">
        <f>IF(OR(COUNTA(DetailPedro!Z22) &gt; 0, COUNTA(DetailWill!Z22) &gt; 0),"x", "")</f>
        <v/>
      </c>
      <c r="AA22" s="14" t="str">
        <f>IF(OR(COUNTA(DetailPedro!AA22) &gt; 0, COUNTA(DetailWill!AA22) &gt; 0),"x", "")</f>
        <v/>
      </c>
      <c r="AB22" s="14" t="str">
        <f>IF(OR(COUNTA(DetailPedro!AB22) &gt; 0, COUNTA(DetailWill!AB22) &gt; 0),"x", "")</f>
        <v/>
      </c>
      <c r="AC22" s="14" t="str">
        <f>IF(OR(COUNTA(DetailPedro!AC22) &gt; 0, COUNTA(DetailWill!AC22) &gt; 0),"x", "")</f>
        <v>x</v>
      </c>
      <c r="AD22" s="14" t="str">
        <f>IF(OR(COUNTA(DetailPedro!AD22) &gt; 0, COUNTA(DetailWill!AD22) &gt; 0),"x", "")</f>
        <v>x</v>
      </c>
      <c r="AE22" s="14" t="str">
        <f>IF(OR(COUNTA(DetailPedro!AE22) &gt; 0, COUNTA(DetailWill!AE22) &gt; 0),"x", "")</f>
        <v/>
      </c>
      <c r="AF22" s="34" t="str">
        <f>IF(OR(COUNTA(DetailPedro!AF22) &gt; 0, COUNTA(DetailWill!AF22) &gt; 0),"x", "")</f>
        <v/>
      </c>
      <c r="AG22" s="14" t="str">
        <f>IF(OR(COUNTA(DetailPedro!AG22) &gt; 0, COUNTA(DetailWill!AG22) &gt; 0),"x", "")</f>
        <v/>
      </c>
      <c r="AH22" s="14" t="str">
        <f>IF(OR(COUNTA(DetailPedro!AH22) &gt; 0, COUNTA(DetailWill!AH22) &gt; 0),"x", "")</f>
        <v/>
      </c>
      <c r="AI22" s="14" t="str">
        <f>IF(OR(COUNTA(DetailPedro!AI22) &gt; 0, COUNTA(DetailWill!AI22) &gt; 0),"x", "")</f>
        <v/>
      </c>
      <c r="AJ22" s="34" t="str">
        <f>IF(OR(COUNTA(DetailPedro!AJ22) &gt; 0, COUNTA(DetailWill!AJ22) &gt; 0),"x", "")</f>
        <v/>
      </c>
      <c r="AK22" s="14" t="str">
        <f>IF(OR(COUNTA(DetailPedro!AK22) &gt; 0, COUNTA(DetailWill!AK22) &gt; 0),"x", "")</f>
        <v/>
      </c>
    </row>
    <row r="23" spans="1:37" x14ac:dyDescent="0.2">
      <c r="A23" s="16" t="s">
        <v>499</v>
      </c>
      <c r="B23" s="16" t="s">
        <v>539</v>
      </c>
      <c r="C23" s="16">
        <v>1</v>
      </c>
      <c r="D23" s="16" t="s">
        <v>977</v>
      </c>
      <c r="E23" s="16">
        <v>3</v>
      </c>
      <c r="F23" s="14">
        <f t="shared" si="1"/>
        <v>1</v>
      </c>
      <c r="G23" s="14" t="str">
        <f>IF(OR(COUNTA(DetailPedro!G23) &gt; 0, COUNTA(DetailWill!G23) &gt; 0),"x", "")</f>
        <v/>
      </c>
      <c r="H23" s="14" t="str">
        <f>IF(OR(COUNTA(DetailPedro!H23) &gt; 0, COUNTA(DetailWill!H23) &gt; 0),"x", "")</f>
        <v/>
      </c>
      <c r="I23" s="14" t="str">
        <f>IF(OR(COUNTA(DetailPedro!I23) &gt; 0, COUNTA(DetailWill!I23) &gt; 0),"x", "")</f>
        <v/>
      </c>
      <c r="J23" s="34" t="str">
        <f>IF(OR(COUNTA(DetailPedro!J23) &gt; 0, COUNTA(DetailWill!J23) &gt; 0),"x", "")</f>
        <v/>
      </c>
      <c r="K23" s="14" t="str">
        <f>IF(OR(COUNTA(DetailPedro!K23) &gt; 0, COUNTA(DetailWill!K23) &gt; 0),"x", "")</f>
        <v/>
      </c>
      <c r="L23" s="14" t="str">
        <f>IF(OR(COUNTA(DetailPedro!L23) &gt; 0, COUNTA(DetailWill!L23) &gt; 0),"x", "")</f>
        <v/>
      </c>
      <c r="M23" s="14" t="str">
        <f>IF(OR(COUNTA(DetailPedro!M23) &gt; 0, COUNTA(DetailWill!M23) &gt; 0),"x", "")</f>
        <v/>
      </c>
      <c r="N23" s="14" t="str">
        <f>IF(OR(COUNTA(DetailPedro!N23) &gt; 0, COUNTA(DetailWill!N23) &gt; 0),"x", "")</f>
        <v/>
      </c>
      <c r="O23" s="34" t="str">
        <f>IF(OR(COUNTA(DetailPedro!O23) &gt; 0, COUNTA(DetailWill!O23) &gt; 0),"x", "")</f>
        <v/>
      </c>
      <c r="P23" s="14" t="str">
        <f>IF(OR(COUNTA(DetailPedro!P23) &gt; 0, COUNTA(DetailWill!P23) &gt; 0),"x", "")</f>
        <v/>
      </c>
      <c r="Q23" s="14" t="str">
        <f>IF(OR(COUNTA(DetailPedro!Q23) &gt; 0, COUNTA(DetailWill!Q23) &gt; 0),"x", "")</f>
        <v/>
      </c>
      <c r="R23" s="14" t="str">
        <f>IF(OR(COUNTA(DetailPedro!R23) &gt; 0, COUNTA(DetailWill!R23) &gt; 0),"x", "")</f>
        <v/>
      </c>
      <c r="S23" s="14" t="str">
        <f>IF(OR(COUNTA(DetailPedro!S23) &gt; 0, COUNTA(DetailWill!S23) &gt; 0),"x", "")</f>
        <v/>
      </c>
      <c r="T23" s="14" t="str">
        <f>IF(OR(COUNTA(DetailPedro!T23) &gt; 0, COUNTA(DetailWill!T23) &gt; 0),"x", "")</f>
        <v/>
      </c>
      <c r="U23" s="34" t="str">
        <f>IF(OR(COUNTA(DetailPedro!U23) &gt; 0, COUNTA(DetailWill!U23) &gt; 0),"x", "")</f>
        <v/>
      </c>
      <c r="V23" s="14" t="str">
        <f>IF(OR(COUNTA(DetailPedro!V23) &gt; 0, COUNTA(DetailWill!V23) &gt; 0),"x", "")</f>
        <v/>
      </c>
      <c r="W23" s="14" t="str">
        <f>IF(OR(COUNTA(DetailPedro!W23) &gt; 0, COUNTA(DetailWill!W23) &gt; 0),"x", "")</f>
        <v/>
      </c>
      <c r="X23" s="14" t="str">
        <f>IF(OR(COUNTA(DetailPedro!X23) &gt; 0, COUNTA(DetailWill!X23) &gt; 0),"x", "")</f>
        <v/>
      </c>
      <c r="Y23" s="14" t="str">
        <f>IF(OR(COUNTA(DetailPedro!Y23) &gt; 0, COUNTA(DetailWill!Y23) &gt; 0),"x", "")</f>
        <v/>
      </c>
      <c r="Z23" s="34" t="str">
        <f>IF(OR(COUNTA(DetailPedro!Z23) &gt; 0, COUNTA(DetailWill!Z23) &gt; 0),"x", "")</f>
        <v/>
      </c>
      <c r="AA23" s="14" t="str">
        <f>IF(OR(COUNTA(DetailPedro!AA23) &gt; 0, COUNTA(DetailWill!AA23) &gt; 0),"x", "")</f>
        <v/>
      </c>
      <c r="AB23" s="14" t="str">
        <f>IF(OR(COUNTA(DetailPedro!AB23) &gt; 0, COUNTA(DetailWill!AB23) &gt; 0),"x", "")</f>
        <v/>
      </c>
      <c r="AC23" s="14" t="str">
        <f>IF(OR(COUNTA(DetailPedro!AC23) &gt; 0, COUNTA(DetailWill!AC23) &gt; 0),"x", "")</f>
        <v/>
      </c>
      <c r="AD23" s="14" t="str">
        <f>IF(OR(COUNTA(DetailPedro!AD23) &gt; 0, COUNTA(DetailWill!AD23) &gt; 0),"x", "")</f>
        <v>x</v>
      </c>
      <c r="AE23" s="14" t="str">
        <f>IF(OR(COUNTA(DetailPedro!AE23) &gt; 0, COUNTA(DetailWill!AE23) &gt; 0),"x", "")</f>
        <v/>
      </c>
      <c r="AF23" s="34" t="str">
        <f>IF(OR(COUNTA(DetailPedro!AF23) &gt; 0, COUNTA(DetailWill!AF23) &gt; 0),"x", "")</f>
        <v/>
      </c>
      <c r="AG23" s="14" t="str">
        <f>IF(OR(COUNTA(DetailPedro!AG23) &gt; 0, COUNTA(DetailWill!AG23) &gt; 0),"x", "")</f>
        <v/>
      </c>
      <c r="AH23" s="14" t="str">
        <f>IF(OR(COUNTA(DetailPedro!AH23) &gt; 0, COUNTA(DetailWill!AH23) &gt; 0),"x", "")</f>
        <v/>
      </c>
      <c r="AI23" s="14" t="str">
        <f>IF(OR(COUNTA(DetailPedro!AI23) &gt; 0, COUNTA(DetailWill!AI23) &gt; 0),"x", "")</f>
        <v/>
      </c>
      <c r="AJ23" s="34" t="str">
        <f>IF(OR(COUNTA(DetailPedro!AJ23) &gt; 0, COUNTA(DetailWill!AJ23) &gt; 0),"x", "")</f>
        <v/>
      </c>
      <c r="AK23" s="14" t="str">
        <f>IF(OR(COUNTA(DetailPedro!AK23) &gt; 0, COUNTA(DetailWill!AK23) &gt; 0),"x", "")</f>
        <v/>
      </c>
    </row>
    <row r="24" spans="1:37" x14ac:dyDescent="0.2">
      <c r="A24" s="16" t="s">
        <v>499</v>
      </c>
      <c r="B24" s="16" t="s">
        <v>539</v>
      </c>
      <c r="C24" s="16">
        <v>1</v>
      </c>
      <c r="D24" s="16" t="s">
        <v>888</v>
      </c>
      <c r="E24" s="16">
        <v>4</v>
      </c>
      <c r="F24" s="14">
        <f t="shared" si="1"/>
        <v>3</v>
      </c>
      <c r="G24" s="14" t="str">
        <f>IF(OR(COUNTA(DetailPedro!G24) &gt; 0, COUNTA(DetailWill!G24) &gt; 0),"x", "")</f>
        <v/>
      </c>
      <c r="H24" s="14" t="str">
        <f>IF(OR(COUNTA(DetailPedro!H24) &gt; 0, COUNTA(DetailWill!H24) &gt; 0),"x", "")</f>
        <v/>
      </c>
      <c r="I24" s="14" t="str">
        <f>IF(OR(COUNTA(DetailPedro!I24) &gt; 0, COUNTA(DetailWill!I24) &gt; 0),"x", "")</f>
        <v/>
      </c>
      <c r="J24" s="34" t="str">
        <f>IF(OR(COUNTA(DetailPedro!J24) &gt; 0, COUNTA(DetailWill!J24) &gt; 0),"x", "")</f>
        <v/>
      </c>
      <c r="K24" s="14" t="str">
        <f>IF(OR(COUNTA(DetailPedro!K24) &gt; 0, COUNTA(DetailWill!K24) &gt; 0),"x", "")</f>
        <v>x</v>
      </c>
      <c r="L24" s="14" t="str">
        <f>IF(OR(COUNTA(DetailPedro!L24) &gt; 0, COUNTA(DetailWill!L24) &gt; 0),"x", "")</f>
        <v/>
      </c>
      <c r="M24" s="14" t="str">
        <f>IF(OR(COUNTA(DetailPedro!M24) &gt; 0, COUNTA(DetailWill!M24) &gt; 0),"x", "")</f>
        <v/>
      </c>
      <c r="N24" s="14" t="str">
        <f>IF(OR(COUNTA(DetailPedro!N24) &gt; 0, COUNTA(DetailWill!N24) &gt; 0),"x", "")</f>
        <v/>
      </c>
      <c r="O24" s="34" t="str">
        <f>IF(OR(COUNTA(DetailPedro!O24) &gt; 0, COUNTA(DetailWill!O24) &gt; 0),"x", "")</f>
        <v/>
      </c>
      <c r="P24" s="14" t="str">
        <f>IF(OR(COUNTA(DetailPedro!P24) &gt; 0, COUNTA(DetailWill!P24) &gt; 0),"x", "")</f>
        <v/>
      </c>
      <c r="Q24" s="14" t="str">
        <f>IF(OR(COUNTA(DetailPedro!Q24) &gt; 0, COUNTA(DetailWill!Q24) &gt; 0),"x", "")</f>
        <v>x</v>
      </c>
      <c r="R24" s="14" t="str">
        <f>IF(OR(COUNTA(DetailPedro!R24) &gt; 0, COUNTA(DetailWill!R24) &gt; 0),"x", "")</f>
        <v/>
      </c>
      <c r="S24" s="14" t="str">
        <f>IF(OR(COUNTA(DetailPedro!S24) &gt; 0, COUNTA(DetailWill!S24) &gt; 0),"x", "")</f>
        <v/>
      </c>
      <c r="T24" s="14" t="str">
        <f>IF(OR(COUNTA(DetailPedro!T24) &gt; 0, COUNTA(DetailWill!T24) &gt; 0),"x", "")</f>
        <v/>
      </c>
      <c r="U24" s="34" t="str">
        <f>IF(OR(COUNTA(DetailPedro!U24) &gt; 0, COUNTA(DetailWill!U24) &gt; 0),"x", "")</f>
        <v/>
      </c>
      <c r="V24" s="14" t="str">
        <f>IF(OR(COUNTA(DetailPedro!V24) &gt; 0, COUNTA(DetailWill!V24) &gt; 0),"x", "")</f>
        <v/>
      </c>
      <c r="W24" s="14" t="str">
        <f>IF(OR(COUNTA(DetailPedro!W24) &gt; 0, COUNTA(DetailWill!W24) &gt; 0),"x", "")</f>
        <v/>
      </c>
      <c r="X24" s="14" t="str">
        <f>IF(OR(COUNTA(DetailPedro!X24) &gt; 0, COUNTA(DetailWill!X24) &gt; 0),"x", "")</f>
        <v/>
      </c>
      <c r="Y24" s="14" t="str">
        <f>IF(OR(COUNTA(DetailPedro!Y24) &gt; 0, COUNTA(DetailWill!Y24) &gt; 0),"x", "")</f>
        <v/>
      </c>
      <c r="Z24" s="34" t="str">
        <f>IF(OR(COUNTA(DetailPedro!Z24) &gt; 0, COUNTA(DetailWill!Z24) &gt; 0),"x", "")</f>
        <v/>
      </c>
      <c r="AA24" s="14" t="str">
        <f>IF(OR(COUNTA(DetailPedro!AA24) &gt; 0, COUNTA(DetailWill!AA24) &gt; 0),"x", "")</f>
        <v/>
      </c>
      <c r="AB24" s="14" t="str">
        <f>IF(OR(COUNTA(DetailPedro!AB24) &gt; 0, COUNTA(DetailWill!AB24) &gt; 0),"x", "")</f>
        <v/>
      </c>
      <c r="AC24" s="14" t="str">
        <f>IF(OR(COUNTA(DetailPedro!AC24) &gt; 0, COUNTA(DetailWill!AC24) &gt; 0),"x", "")</f>
        <v/>
      </c>
      <c r="AD24" s="14" t="str">
        <f>IF(OR(COUNTA(DetailPedro!AD24) &gt; 0, COUNTA(DetailWill!AD24) &gt; 0),"x", "")</f>
        <v>x</v>
      </c>
      <c r="AE24" s="14" t="str">
        <f>IF(OR(COUNTA(DetailPedro!AE24) &gt; 0, COUNTA(DetailWill!AE24) &gt; 0),"x", "")</f>
        <v/>
      </c>
      <c r="AF24" s="34" t="str">
        <f>IF(OR(COUNTA(DetailPedro!AF24) &gt; 0, COUNTA(DetailWill!AF24) &gt; 0),"x", "")</f>
        <v/>
      </c>
      <c r="AG24" s="14" t="str">
        <f>IF(OR(COUNTA(DetailPedro!AG24) &gt; 0, COUNTA(DetailWill!AG24) &gt; 0),"x", "")</f>
        <v/>
      </c>
      <c r="AH24" s="14" t="str">
        <f>IF(OR(COUNTA(DetailPedro!AH24) &gt; 0, COUNTA(DetailWill!AH24) &gt; 0),"x", "")</f>
        <v/>
      </c>
      <c r="AI24" s="14" t="str">
        <f>IF(OR(COUNTA(DetailPedro!AI24) &gt; 0, COUNTA(DetailWill!AI24) &gt; 0),"x", "")</f>
        <v/>
      </c>
      <c r="AJ24" s="34" t="str">
        <f>IF(OR(COUNTA(DetailPedro!AJ24) &gt; 0, COUNTA(DetailWill!AJ24) &gt; 0),"x", "")</f>
        <v/>
      </c>
      <c r="AK24" s="14" t="str">
        <f>IF(OR(COUNTA(DetailPedro!AK24) &gt; 0, COUNTA(DetailWill!AK24) &gt; 0),"x", "")</f>
        <v/>
      </c>
    </row>
    <row r="25" spans="1:37" x14ac:dyDescent="0.2">
      <c r="A25" s="16" t="s">
        <v>499</v>
      </c>
      <c r="B25" s="16" t="s">
        <v>539</v>
      </c>
      <c r="C25" s="16">
        <v>1</v>
      </c>
      <c r="D25" s="16" t="s">
        <v>888</v>
      </c>
      <c r="E25" s="16">
        <v>5</v>
      </c>
      <c r="F25" s="14">
        <f t="shared" si="1"/>
        <v>2</v>
      </c>
      <c r="G25" s="14" t="str">
        <f>IF(OR(COUNTA(DetailPedro!G25) &gt; 0, COUNTA(DetailWill!G25) &gt; 0),"x", "")</f>
        <v/>
      </c>
      <c r="H25" s="14" t="str">
        <f>IF(OR(COUNTA(DetailPedro!H25) &gt; 0, COUNTA(DetailWill!H25) &gt; 0),"x", "")</f>
        <v/>
      </c>
      <c r="I25" s="14" t="str">
        <f>IF(OR(COUNTA(DetailPedro!I25) &gt; 0, COUNTA(DetailWill!I25) &gt; 0),"x", "")</f>
        <v/>
      </c>
      <c r="J25" s="34" t="str">
        <f>IF(OR(COUNTA(DetailPedro!J25) &gt; 0, COUNTA(DetailWill!J25) &gt; 0),"x", "")</f>
        <v/>
      </c>
      <c r="K25" s="14" t="str">
        <f>IF(OR(COUNTA(DetailPedro!K25) &gt; 0, COUNTA(DetailWill!K25) &gt; 0),"x", "")</f>
        <v>x</v>
      </c>
      <c r="L25" s="14" t="str">
        <f>IF(OR(COUNTA(DetailPedro!L25) &gt; 0, COUNTA(DetailWill!L25) &gt; 0),"x", "")</f>
        <v/>
      </c>
      <c r="M25" s="14" t="str">
        <f>IF(OR(COUNTA(DetailPedro!M25) &gt; 0, COUNTA(DetailWill!M25) &gt; 0),"x", "")</f>
        <v/>
      </c>
      <c r="N25" s="14" t="str">
        <f>IF(OR(COUNTA(DetailPedro!N25) &gt; 0, COUNTA(DetailWill!N25) &gt; 0),"x", "")</f>
        <v/>
      </c>
      <c r="O25" s="34" t="str">
        <f>IF(OR(COUNTA(DetailPedro!O25) &gt; 0, COUNTA(DetailWill!O25) &gt; 0),"x", "")</f>
        <v/>
      </c>
      <c r="P25" s="14" t="str">
        <f>IF(OR(COUNTA(DetailPedro!P25) &gt; 0, COUNTA(DetailWill!P25) &gt; 0),"x", "")</f>
        <v/>
      </c>
      <c r="Q25" s="14" t="str">
        <f>IF(OR(COUNTA(DetailPedro!Q25) &gt; 0, COUNTA(DetailWill!Q25) &gt; 0),"x", "")</f>
        <v/>
      </c>
      <c r="R25" s="14" t="str">
        <f>IF(OR(COUNTA(DetailPedro!R25) &gt; 0, COUNTA(DetailWill!R25) &gt; 0),"x", "")</f>
        <v/>
      </c>
      <c r="S25" s="14" t="str">
        <f>IF(OR(COUNTA(DetailPedro!S25) &gt; 0, COUNTA(DetailWill!S25) &gt; 0),"x", "")</f>
        <v/>
      </c>
      <c r="T25" s="14" t="str">
        <f>IF(OR(COUNTA(DetailPedro!T25) &gt; 0, COUNTA(DetailWill!T25) &gt; 0),"x", "")</f>
        <v/>
      </c>
      <c r="U25" s="34" t="str">
        <f>IF(OR(COUNTA(DetailPedro!U25) &gt; 0, COUNTA(DetailWill!U25) &gt; 0),"x", "")</f>
        <v/>
      </c>
      <c r="V25" s="14" t="str">
        <f>IF(OR(COUNTA(DetailPedro!V25) &gt; 0, COUNTA(DetailWill!V25) &gt; 0),"x", "")</f>
        <v/>
      </c>
      <c r="W25" s="14" t="str">
        <f>IF(OR(COUNTA(DetailPedro!W25) &gt; 0, COUNTA(DetailWill!W25) &gt; 0),"x", "")</f>
        <v/>
      </c>
      <c r="X25" s="14" t="str">
        <f>IF(OR(COUNTA(DetailPedro!X25) &gt; 0, COUNTA(DetailWill!X25) &gt; 0),"x", "")</f>
        <v/>
      </c>
      <c r="Y25" s="14" t="str">
        <f>IF(OR(COUNTA(DetailPedro!Y25) &gt; 0, COUNTA(DetailWill!Y25) &gt; 0),"x", "")</f>
        <v/>
      </c>
      <c r="Z25" s="34" t="str">
        <f>IF(OR(COUNTA(DetailPedro!Z25) &gt; 0, COUNTA(DetailWill!Z25) &gt; 0),"x", "")</f>
        <v/>
      </c>
      <c r="AA25" s="14" t="str">
        <f>IF(OR(COUNTA(DetailPedro!AA25) &gt; 0, COUNTA(DetailWill!AA25) &gt; 0),"x", "")</f>
        <v/>
      </c>
      <c r="AB25" s="14" t="str">
        <f>IF(OR(COUNTA(DetailPedro!AB25) &gt; 0, COUNTA(DetailWill!AB25) &gt; 0),"x", "")</f>
        <v/>
      </c>
      <c r="AC25" s="14" t="str">
        <f>IF(OR(COUNTA(DetailPedro!AC25) &gt; 0, COUNTA(DetailWill!AC25) &gt; 0),"x", "")</f>
        <v/>
      </c>
      <c r="AD25" s="14" t="str">
        <f>IF(OR(COUNTA(DetailPedro!AD25) &gt; 0, COUNTA(DetailWill!AD25) &gt; 0),"x", "")</f>
        <v>x</v>
      </c>
      <c r="AE25" s="14" t="str">
        <f>IF(OR(COUNTA(DetailPedro!AE25) &gt; 0, COUNTA(DetailWill!AE25) &gt; 0),"x", "")</f>
        <v/>
      </c>
      <c r="AF25" s="34" t="str">
        <f>IF(OR(COUNTA(DetailPedro!AF25) &gt; 0, COUNTA(DetailWill!AF25) &gt; 0),"x", "")</f>
        <v/>
      </c>
      <c r="AG25" s="14" t="str">
        <f>IF(OR(COUNTA(DetailPedro!AG25) &gt; 0, COUNTA(DetailWill!AG25) &gt; 0),"x", "")</f>
        <v/>
      </c>
      <c r="AH25" s="14" t="str">
        <f>IF(OR(COUNTA(DetailPedro!AH25) &gt; 0, COUNTA(DetailWill!AH25) &gt; 0),"x", "")</f>
        <v/>
      </c>
      <c r="AI25" s="14" t="str">
        <f>IF(OR(COUNTA(DetailPedro!AI25) &gt; 0, COUNTA(DetailWill!AI25) &gt; 0),"x", "")</f>
        <v/>
      </c>
      <c r="AJ25" s="34" t="str">
        <f>IF(OR(COUNTA(DetailPedro!AJ25) &gt; 0, COUNTA(DetailWill!AJ25) &gt; 0),"x", "")</f>
        <v/>
      </c>
      <c r="AK25" s="14" t="str">
        <f>IF(OR(COUNTA(DetailPedro!AK25) &gt; 0, COUNTA(DetailWill!AK25) &gt; 0),"x", "")</f>
        <v/>
      </c>
    </row>
    <row r="26" spans="1:37" x14ac:dyDescent="0.2">
      <c r="A26" s="16" t="s">
        <v>499</v>
      </c>
      <c r="B26" s="16" t="s">
        <v>539</v>
      </c>
      <c r="C26" s="16">
        <v>1</v>
      </c>
      <c r="D26" s="16" t="s">
        <v>888</v>
      </c>
      <c r="E26" s="16">
        <v>6</v>
      </c>
      <c r="F26" s="14">
        <f t="shared" si="1"/>
        <v>1</v>
      </c>
      <c r="G26" s="14" t="str">
        <f>IF(OR(COUNTA(DetailPedro!G26) &gt; 0, COUNTA(DetailWill!G26) &gt; 0),"x", "")</f>
        <v/>
      </c>
      <c r="H26" s="14" t="str">
        <f>IF(OR(COUNTA(DetailPedro!H26) &gt; 0, COUNTA(DetailWill!H26) &gt; 0),"x", "")</f>
        <v/>
      </c>
      <c r="I26" s="14" t="str">
        <f>IF(OR(COUNTA(DetailPedro!I26) &gt; 0, COUNTA(DetailWill!I26) &gt; 0),"x", "")</f>
        <v/>
      </c>
      <c r="J26" s="34" t="str">
        <f>IF(OR(COUNTA(DetailPedro!J26) &gt; 0, COUNTA(DetailWill!J26) &gt; 0),"x", "")</f>
        <v/>
      </c>
      <c r="K26" s="14" t="str">
        <f>IF(OR(COUNTA(DetailPedro!K26) &gt; 0, COUNTA(DetailWill!K26) &gt; 0),"x", "")</f>
        <v/>
      </c>
      <c r="L26" s="14" t="str">
        <f>IF(OR(COUNTA(DetailPedro!L26) &gt; 0, COUNTA(DetailWill!L26) &gt; 0),"x", "")</f>
        <v/>
      </c>
      <c r="M26" s="14" t="str">
        <f>IF(OR(COUNTA(DetailPedro!M26) &gt; 0, COUNTA(DetailWill!M26) &gt; 0),"x", "")</f>
        <v/>
      </c>
      <c r="N26" s="14" t="str">
        <f>IF(OR(COUNTA(DetailPedro!N26) &gt; 0, COUNTA(DetailWill!N26) &gt; 0),"x", "")</f>
        <v/>
      </c>
      <c r="O26" s="34" t="str">
        <f>IF(OR(COUNTA(DetailPedro!O26) &gt; 0, COUNTA(DetailWill!O26) &gt; 0),"x", "")</f>
        <v/>
      </c>
      <c r="P26" s="14" t="str">
        <f>IF(OR(COUNTA(DetailPedro!P26) &gt; 0, COUNTA(DetailWill!P26) &gt; 0),"x", "")</f>
        <v/>
      </c>
      <c r="Q26" s="14" t="str">
        <f>IF(OR(COUNTA(DetailPedro!Q26) &gt; 0, COUNTA(DetailWill!Q26) &gt; 0),"x", "")</f>
        <v/>
      </c>
      <c r="R26" s="14" t="str">
        <f>IF(OR(COUNTA(DetailPedro!R26) &gt; 0, COUNTA(DetailWill!R26) &gt; 0),"x", "")</f>
        <v/>
      </c>
      <c r="S26" s="14" t="str">
        <f>IF(OR(COUNTA(DetailPedro!S26) &gt; 0, COUNTA(DetailWill!S26) &gt; 0),"x", "")</f>
        <v/>
      </c>
      <c r="T26" s="14" t="str">
        <f>IF(OR(COUNTA(DetailPedro!T26) &gt; 0, COUNTA(DetailWill!T26) &gt; 0),"x", "")</f>
        <v/>
      </c>
      <c r="U26" s="34" t="str">
        <f>IF(OR(COUNTA(DetailPedro!U26) &gt; 0, COUNTA(DetailWill!U26) &gt; 0),"x", "")</f>
        <v/>
      </c>
      <c r="V26" s="14" t="str">
        <f>IF(OR(COUNTA(DetailPedro!V26) &gt; 0, COUNTA(DetailWill!V26) &gt; 0),"x", "")</f>
        <v/>
      </c>
      <c r="W26" s="14" t="str">
        <f>IF(OR(COUNTA(DetailPedro!W26) &gt; 0, COUNTA(DetailWill!W26) &gt; 0),"x", "")</f>
        <v/>
      </c>
      <c r="X26" s="14" t="str">
        <f>IF(OR(COUNTA(DetailPedro!X26) &gt; 0, COUNTA(DetailWill!X26) &gt; 0),"x", "")</f>
        <v/>
      </c>
      <c r="Y26" s="14" t="str">
        <f>IF(OR(COUNTA(DetailPedro!Y26) &gt; 0, COUNTA(DetailWill!Y26) &gt; 0),"x", "")</f>
        <v/>
      </c>
      <c r="Z26" s="34" t="str">
        <f>IF(OR(COUNTA(DetailPedro!Z26) &gt; 0, COUNTA(DetailWill!Z26) &gt; 0),"x", "")</f>
        <v/>
      </c>
      <c r="AA26" s="14" t="str">
        <f>IF(OR(COUNTA(DetailPedro!AA26) &gt; 0, COUNTA(DetailWill!AA26) &gt; 0),"x", "")</f>
        <v/>
      </c>
      <c r="AB26" s="14" t="str">
        <f>IF(OR(COUNTA(DetailPedro!AB26) &gt; 0, COUNTA(DetailWill!AB26) &gt; 0),"x", "")</f>
        <v/>
      </c>
      <c r="AC26" s="14" t="str">
        <f>IF(OR(COUNTA(DetailPedro!AC26) &gt; 0, COUNTA(DetailWill!AC26) &gt; 0),"x", "")</f>
        <v/>
      </c>
      <c r="AD26" s="14" t="str">
        <f>IF(OR(COUNTA(DetailPedro!AD26) &gt; 0, COUNTA(DetailWill!AD26) &gt; 0),"x", "")</f>
        <v>x</v>
      </c>
      <c r="AE26" s="14" t="str">
        <f>IF(OR(COUNTA(DetailPedro!AE26) &gt; 0, COUNTA(DetailWill!AE26) &gt; 0),"x", "")</f>
        <v/>
      </c>
      <c r="AF26" s="34" t="str">
        <f>IF(OR(COUNTA(DetailPedro!AF26) &gt; 0, COUNTA(DetailWill!AF26) &gt; 0),"x", "")</f>
        <v/>
      </c>
      <c r="AG26" s="14" t="str">
        <f>IF(OR(COUNTA(DetailPedro!AG26) &gt; 0, COUNTA(DetailWill!AG26) &gt; 0),"x", "")</f>
        <v/>
      </c>
      <c r="AH26" s="14" t="str">
        <f>IF(OR(COUNTA(DetailPedro!AH26) &gt; 0, COUNTA(DetailWill!AH26) &gt; 0),"x", "")</f>
        <v/>
      </c>
      <c r="AI26" s="14" t="str">
        <f>IF(OR(COUNTA(DetailPedro!AI26) &gt; 0, COUNTA(DetailWill!AI26) &gt; 0),"x", "")</f>
        <v/>
      </c>
      <c r="AJ26" s="34" t="str">
        <f>IF(OR(COUNTA(DetailPedro!AJ26) &gt; 0, COUNTA(DetailWill!AJ26) &gt; 0),"x", "")</f>
        <v/>
      </c>
      <c r="AK26" s="14" t="str">
        <f>IF(OR(COUNTA(DetailPedro!AK26) &gt; 0, COUNTA(DetailWill!AK26) &gt; 0),"x", "")</f>
        <v/>
      </c>
    </row>
    <row r="27" spans="1:37" x14ac:dyDescent="0.2">
      <c r="A27" s="16" t="s">
        <v>499</v>
      </c>
      <c r="B27" s="16" t="s">
        <v>539</v>
      </c>
      <c r="C27" s="16">
        <v>2</v>
      </c>
      <c r="D27" s="16" t="s">
        <v>887</v>
      </c>
      <c r="E27" s="16">
        <v>7</v>
      </c>
      <c r="F27" s="14">
        <f t="shared" si="1"/>
        <v>0</v>
      </c>
      <c r="G27" s="14" t="str">
        <f>IF(OR(COUNTA(DetailPedro!G27) &gt; 0, COUNTA(DetailWill!G27) &gt; 0),"x", "")</f>
        <v/>
      </c>
      <c r="H27" s="14" t="str">
        <f>IF(OR(COUNTA(DetailPedro!H27) &gt; 0, COUNTA(DetailWill!H27) &gt; 0),"x", "")</f>
        <v/>
      </c>
      <c r="I27" s="14" t="str">
        <f>IF(OR(COUNTA(DetailPedro!I27) &gt; 0, COUNTA(DetailWill!I27) &gt; 0),"x", "")</f>
        <v/>
      </c>
      <c r="J27" s="34" t="str">
        <f>IF(OR(COUNTA(DetailPedro!J27) &gt; 0, COUNTA(DetailWill!J27) &gt; 0),"x", "")</f>
        <v/>
      </c>
      <c r="K27" s="14" t="str">
        <f>IF(OR(COUNTA(DetailPedro!K27) &gt; 0, COUNTA(DetailWill!K27) &gt; 0),"x", "")</f>
        <v/>
      </c>
      <c r="L27" s="14" t="str">
        <f>IF(OR(COUNTA(DetailPedro!L27) &gt; 0, COUNTA(DetailWill!L27) &gt; 0),"x", "")</f>
        <v/>
      </c>
      <c r="M27" s="14" t="str">
        <f>IF(OR(COUNTA(DetailPedro!M27) &gt; 0, COUNTA(DetailWill!M27) &gt; 0),"x", "")</f>
        <v/>
      </c>
      <c r="N27" s="14" t="str">
        <f>IF(OR(COUNTA(DetailPedro!N27) &gt; 0, COUNTA(DetailWill!N27) &gt; 0),"x", "")</f>
        <v/>
      </c>
      <c r="O27" s="34" t="str">
        <f>IF(OR(COUNTA(DetailPedro!O27) &gt; 0, COUNTA(DetailWill!O27) &gt; 0),"x", "")</f>
        <v/>
      </c>
      <c r="P27" s="14" t="str">
        <f>IF(OR(COUNTA(DetailPedro!P27) &gt; 0, COUNTA(DetailWill!P27) &gt; 0),"x", "")</f>
        <v/>
      </c>
      <c r="Q27" s="14" t="str">
        <f>IF(OR(COUNTA(DetailPedro!Q27) &gt; 0, COUNTA(DetailWill!Q27) &gt; 0),"x", "")</f>
        <v/>
      </c>
      <c r="R27" s="14" t="str">
        <f>IF(OR(COUNTA(DetailPedro!R27) &gt; 0, COUNTA(DetailWill!R27) &gt; 0),"x", "")</f>
        <v/>
      </c>
      <c r="S27" s="14" t="str">
        <f>IF(OR(COUNTA(DetailPedro!S27) &gt; 0, COUNTA(DetailWill!S27) &gt; 0),"x", "")</f>
        <v/>
      </c>
      <c r="T27" s="14" t="str">
        <f>IF(OR(COUNTA(DetailPedro!T27) &gt; 0, COUNTA(DetailWill!T27) &gt; 0),"x", "")</f>
        <v/>
      </c>
      <c r="U27" s="34" t="str">
        <f>IF(OR(COUNTA(DetailPedro!U27) &gt; 0, COUNTA(DetailWill!U27) &gt; 0),"x", "")</f>
        <v/>
      </c>
      <c r="V27" s="14" t="str">
        <f>IF(OR(COUNTA(DetailPedro!V27) &gt; 0, COUNTA(DetailWill!V27) &gt; 0),"x", "")</f>
        <v/>
      </c>
      <c r="W27" s="14" t="str">
        <f>IF(OR(COUNTA(DetailPedro!W27) &gt; 0, COUNTA(DetailWill!W27) &gt; 0),"x", "")</f>
        <v/>
      </c>
      <c r="X27" s="14" t="str">
        <f>IF(OR(COUNTA(DetailPedro!X27) &gt; 0, COUNTA(DetailWill!X27) &gt; 0),"x", "")</f>
        <v/>
      </c>
      <c r="Y27" s="14" t="str">
        <f>IF(OR(COUNTA(DetailPedro!Y27) &gt; 0, COUNTA(DetailWill!Y27) &gt; 0),"x", "")</f>
        <v/>
      </c>
      <c r="Z27" s="34" t="str">
        <f>IF(OR(COUNTA(DetailPedro!Z27) &gt; 0, COUNTA(DetailWill!Z27) &gt; 0),"x", "")</f>
        <v/>
      </c>
      <c r="AA27" s="14" t="str">
        <f>IF(OR(COUNTA(DetailPedro!AA27) &gt; 0, COUNTA(DetailWill!AA27) &gt; 0),"x", "")</f>
        <v/>
      </c>
      <c r="AB27" s="14" t="str">
        <f>IF(OR(COUNTA(DetailPedro!AB27) &gt; 0, COUNTA(DetailWill!AB27) &gt; 0),"x", "")</f>
        <v/>
      </c>
      <c r="AC27" s="14" t="str">
        <f>IF(OR(COUNTA(DetailPedro!AC27) &gt; 0, COUNTA(DetailWill!AC27) &gt; 0),"x", "")</f>
        <v/>
      </c>
      <c r="AD27" s="14" t="str">
        <f>IF(OR(COUNTA(DetailPedro!AD27) &gt; 0, COUNTA(DetailWill!AD27) &gt; 0),"x", "")</f>
        <v/>
      </c>
      <c r="AE27" s="14" t="str">
        <f>IF(OR(COUNTA(DetailPedro!AE27) &gt; 0, COUNTA(DetailWill!AE27) &gt; 0),"x", "")</f>
        <v/>
      </c>
      <c r="AF27" s="34" t="str">
        <f>IF(OR(COUNTA(DetailPedro!AF27) &gt; 0, COUNTA(DetailWill!AF27) &gt; 0),"x", "")</f>
        <v/>
      </c>
      <c r="AG27" s="14" t="str">
        <f>IF(OR(COUNTA(DetailPedro!AG27) &gt; 0, COUNTA(DetailWill!AG27) &gt; 0),"x", "")</f>
        <v/>
      </c>
      <c r="AH27" s="14" t="str">
        <f>IF(OR(COUNTA(DetailPedro!AH27) &gt; 0, COUNTA(DetailWill!AH27) &gt; 0),"x", "")</f>
        <v/>
      </c>
      <c r="AI27" s="14" t="str">
        <f>IF(OR(COUNTA(DetailPedro!AI27) &gt; 0, COUNTA(DetailWill!AI27) &gt; 0),"x", "")</f>
        <v/>
      </c>
      <c r="AJ27" s="34" t="str">
        <f>IF(OR(COUNTA(DetailPedro!AJ27) &gt; 0, COUNTA(DetailWill!AJ27) &gt; 0),"x", "")</f>
        <v/>
      </c>
      <c r="AK27" s="14" t="str">
        <f>IF(OR(COUNTA(DetailPedro!AK27) &gt; 0, COUNTA(DetailWill!AK27) &gt; 0),"x", "")</f>
        <v/>
      </c>
    </row>
    <row r="28" spans="1:37" x14ac:dyDescent="0.2">
      <c r="A28" s="16" t="s">
        <v>499</v>
      </c>
      <c r="B28" s="16" t="s">
        <v>539</v>
      </c>
      <c r="C28" s="16">
        <v>2</v>
      </c>
      <c r="D28" s="16" t="s">
        <v>888</v>
      </c>
      <c r="E28" s="16">
        <v>8</v>
      </c>
      <c r="F28" s="14">
        <f t="shared" si="1"/>
        <v>2</v>
      </c>
      <c r="G28" s="14" t="str">
        <f>IF(OR(COUNTA(DetailPedro!G28) &gt; 0, COUNTA(DetailWill!G28) &gt; 0),"x", "")</f>
        <v/>
      </c>
      <c r="H28" s="14" t="str">
        <f>IF(OR(COUNTA(DetailPedro!H28) &gt; 0, COUNTA(DetailWill!H28) &gt; 0),"x", "")</f>
        <v/>
      </c>
      <c r="I28" s="14" t="str">
        <f>IF(OR(COUNTA(DetailPedro!I28) &gt; 0, COUNTA(DetailWill!I28) &gt; 0),"x", "")</f>
        <v/>
      </c>
      <c r="J28" s="34" t="str">
        <f>IF(OR(COUNTA(DetailPedro!J28) &gt; 0, COUNTA(DetailWill!J28) &gt; 0),"x", "")</f>
        <v/>
      </c>
      <c r="K28" s="14" t="str">
        <f>IF(OR(COUNTA(DetailPedro!K28) &gt; 0, COUNTA(DetailWill!K28) &gt; 0),"x", "")</f>
        <v/>
      </c>
      <c r="L28" s="14" t="str">
        <f>IF(OR(COUNTA(DetailPedro!L28) &gt; 0, COUNTA(DetailWill!L28) &gt; 0),"x", "")</f>
        <v/>
      </c>
      <c r="M28" s="14" t="str">
        <f>IF(OR(COUNTA(DetailPedro!M28) &gt; 0, COUNTA(DetailWill!M28) &gt; 0),"x", "")</f>
        <v/>
      </c>
      <c r="N28" s="14" t="str">
        <f>IF(OR(COUNTA(DetailPedro!N28) &gt; 0, COUNTA(DetailWill!N28) &gt; 0),"x", "")</f>
        <v/>
      </c>
      <c r="O28" s="34" t="str">
        <f>IF(OR(COUNTA(DetailPedro!O28) &gt; 0, COUNTA(DetailWill!O28) &gt; 0),"x", "")</f>
        <v/>
      </c>
      <c r="P28" s="14" t="str">
        <f>IF(OR(COUNTA(DetailPedro!P28) &gt; 0, COUNTA(DetailWill!P28) &gt; 0),"x", "")</f>
        <v/>
      </c>
      <c r="Q28" s="14" t="str">
        <f>IF(OR(COUNTA(DetailPedro!Q28) &gt; 0, COUNTA(DetailWill!Q28) &gt; 0),"x", "")</f>
        <v/>
      </c>
      <c r="R28" s="14" t="str">
        <f>IF(OR(COUNTA(DetailPedro!R28) &gt; 0, COUNTA(DetailWill!R28) &gt; 0),"x", "")</f>
        <v/>
      </c>
      <c r="S28" s="14" t="str">
        <f>IF(OR(COUNTA(DetailPedro!S28) &gt; 0, COUNTA(DetailWill!S28) &gt; 0),"x", "")</f>
        <v/>
      </c>
      <c r="T28" s="14" t="str">
        <f>IF(OR(COUNTA(DetailPedro!T28) &gt; 0, COUNTA(DetailWill!T28) &gt; 0),"x", "")</f>
        <v/>
      </c>
      <c r="U28" s="34" t="str">
        <f>IF(OR(COUNTA(DetailPedro!U28) &gt; 0, COUNTA(DetailWill!U28) &gt; 0),"x", "")</f>
        <v/>
      </c>
      <c r="V28" s="14" t="str">
        <f>IF(OR(COUNTA(DetailPedro!V28) &gt; 0, COUNTA(DetailWill!V28) &gt; 0),"x", "")</f>
        <v/>
      </c>
      <c r="W28" s="14" t="str">
        <f>IF(OR(COUNTA(DetailPedro!W28) &gt; 0, COUNTA(DetailWill!W28) &gt; 0),"x", "")</f>
        <v/>
      </c>
      <c r="X28" s="14" t="str">
        <f>IF(OR(COUNTA(DetailPedro!X28) &gt; 0, COUNTA(DetailWill!X28) &gt; 0),"x", "")</f>
        <v/>
      </c>
      <c r="Y28" s="14" t="str">
        <f>IF(OR(COUNTA(DetailPedro!Y28) &gt; 0, COUNTA(DetailWill!Y28) &gt; 0),"x", "")</f>
        <v/>
      </c>
      <c r="Z28" s="34" t="str">
        <f>IF(OR(COUNTA(DetailPedro!Z28) &gt; 0, COUNTA(DetailWill!Z28) &gt; 0),"x", "")</f>
        <v/>
      </c>
      <c r="AA28" s="14" t="str">
        <f>IF(OR(COUNTA(DetailPedro!AA28) &gt; 0, COUNTA(DetailWill!AA28) &gt; 0),"x", "")</f>
        <v/>
      </c>
      <c r="AB28" s="14" t="str">
        <f>IF(OR(COUNTA(DetailPedro!AB28) &gt; 0, COUNTA(DetailWill!AB28) &gt; 0),"x", "")</f>
        <v/>
      </c>
      <c r="AC28" s="14" t="str">
        <f>IF(OR(COUNTA(DetailPedro!AC28) &gt; 0, COUNTA(DetailWill!AC28) &gt; 0),"x", "")</f>
        <v>x</v>
      </c>
      <c r="AD28" s="14" t="str">
        <f>IF(OR(COUNTA(DetailPedro!AD28) &gt; 0, COUNTA(DetailWill!AD28) &gt; 0),"x", "")</f>
        <v>x</v>
      </c>
      <c r="AE28" s="14" t="str">
        <f>IF(OR(COUNTA(DetailPedro!AE28) &gt; 0, COUNTA(DetailWill!AE28) &gt; 0),"x", "")</f>
        <v/>
      </c>
      <c r="AF28" s="34" t="str">
        <f>IF(OR(COUNTA(DetailPedro!AF28) &gt; 0, COUNTA(DetailWill!AF28) &gt; 0),"x", "")</f>
        <v/>
      </c>
      <c r="AG28" s="14" t="str">
        <f>IF(OR(COUNTA(DetailPedro!AG28) &gt; 0, COUNTA(DetailWill!AG28) &gt; 0),"x", "")</f>
        <v/>
      </c>
      <c r="AH28" s="14" t="str">
        <f>IF(OR(COUNTA(DetailPedro!AH28) &gt; 0, COUNTA(DetailWill!AH28) &gt; 0),"x", "")</f>
        <v/>
      </c>
      <c r="AI28" s="14" t="str">
        <f>IF(OR(COUNTA(DetailPedro!AI28) &gt; 0, COUNTA(DetailWill!AI28) &gt; 0),"x", "")</f>
        <v/>
      </c>
      <c r="AJ28" s="34" t="str">
        <f>IF(OR(COUNTA(DetailPedro!AJ28) &gt; 0, COUNTA(DetailWill!AJ28) &gt; 0),"x", "")</f>
        <v/>
      </c>
      <c r="AK28" s="14" t="str">
        <f>IF(OR(COUNTA(DetailPedro!AK28) &gt; 0, COUNTA(DetailWill!AK28) &gt; 0),"x", "")</f>
        <v/>
      </c>
    </row>
    <row r="29" spans="1:37" x14ac:dyDescent="0.2">
      <c r="A29" s="16" t="s">
        <v>499</v>
      </c>
      <c r="B29" s="16" t="s">
        <v>539</v>
      </c>
      <c r="C29" s="16">
        <v>2</v>
      </c>
      <c r="D29" s="16" t="s">
        <v>889</v>
      </c>
      <c r="E29" s="16">
        <v>9</v>
      </c>
      <c r="F29" s="14">
        <f t="shared" si="1"/>
        <v>1</v>
      </c>
      <c r="G29" s="14" t="str">
        <f>IF(OR(COUNTA(DetailPedro!G29) &gt; 0, COUNTA(DetailWill!G29) &gt; 0),"x", "")</f>
        <v/>
      </c>
      <c r="H29" s="14" t="str">
        <f>IF(OR(COUNTA(DetailPedro!H29) &gt; 0, COUNTA(DetailWill!H29) &gt; 0),"x", "")</f>
        <v/>
      </c>
      <c r="I29" s="14" t="str">
        <f>IF(OR(COUNTA(DetailPedro!I29) &gt; 0, COUNTA(DetailWill!I29) &gt; 0),"x", "")</f>
        <v/>
      </c>
      <c r="J29" s="34" t="str">
        <f>IF(OR(COUNTA(DetailPedro!J29) &gt; 0, COUNTA(DetailWill!J29) &gt; 0),"x", "")</f>
        <v/>
      </c>
      <c r="K29" s="14" t="str">
        <f>IF(OR(COUNTA(DetailPedro!K29) &gt; 0, COUNTA(DetailWill!K29) &gt; 0),"x", "")</f>
        <v/>
      </c>
      <c r="L29" s="14" t="str">
        <f>IF(OR(COUNTA(DetailPedro!L29) &gt; 0, COUNTA(DetailWill!L29) &gt; 0),"x", "")</f>
        <v/>
      </c>
      <c r="M29" s="14" t="str">
        <f>IF(OR(COUNTA(DetailPedro!M29) &gt; 0, COUNTA(DetailWill!M29) &gt; 0),"x", "")</f>
        <v/>
      </c>
      <c r="N29" s="14" t="str">
        <f>IF(OR(COUNTA(DetailPedro!N29) &gt; 0, COUNTA(DetailWill!N29) &gt; 0),"x", "")</f>
        <v/>
      </c>
      <c r="O29" s="34" t="str">
        <f>IF(OR(COUNTA(DetailPedro!O29) &gt; 0, COUNTA(DetailWill!O29) &gt; 0),"x", "")</f>
        <v/>
      </c>
      <c r="P29" s="14" t="str">
        <f>IF(OR(COUNTA(DetailPedro!P29) &gt; 0, COUNTA(DetailWill!P29) &gt; 0),"x", "")</f>
        <v/>
      </c>
      <c r="Q29" s="14" t="str">
        <f>IF(OR(COUNTA(DetailPedro!Q29) &gt; 0, COUNTA(DetailWill!Q29) &gt; 0),"x", "")</f>
        <v/>
      </c>
      <c r="R29" s="14" t="str">
        <f>IF(OR(COUNTA(DetailPedro!R29) &gt; 0, COUNTA(DetailWill!R29) &gt; 0),"x", "")</f>
        <v/>
      </c>
      <c r="S29" s="14" t="str">
        <f>IF(OR(COUNTA(DetailPedro!S29) &gt; 0, COUNTA(DetailWill!S29) &gt; 0),"x", "")</f>
        <v/>
      </c>
      <c r="T29" s="14" t="str">
        <f>IF(OR(COUNTA(DetailPedro!T29) &gt; 0, COUNTA(DetailWill!T29) &gt; 0),"x", "")</f>
        <v/>
      </c>
      <c r="U29" s="34" t="str">
        <f>IF(OR(COUNTA(DetailPedro!U29) &gt; 0, COUNTA(DetailWill!U29) &gt; 0),"x", "")</f>
        <v/>
      </c>
      <c r="V29" s="14" t="str">
        <f>IF(OR(COUNTA(DetailPedro!V29) &gt; 0, COUNTA(DetailWill!V29) &gt; 0),"x", "")</f>
        <v/>
      </c>
      <c r="W29" s="14" t="str">
        <f>IF(OR(COUNTA(DetailPedro!W29) &gt; 0, COUNTA(DetailWill!W29) &gt; 0),"x", "")</f>
        <v/>
      </c>
      <c r="X29" s="14" t="str">
        <f>IF(OR(COUNTA(DetailPedro!X29) &gt; 0, COUNTA(DetailWill!X29) &gt; 0),"x", "")</f>
        <v/>
      </c>
      <c r="Y29" s="14" t="str">
        <f>IF(OR(COUNTA(DetailPedro!Y29) &gt; 0, COUNTA(DetailWill!Y29) &gt; 0),"x", "")</f>
        <v/>
      </c>
      <c r="Z29" s="34" t="str">
        <f>IF(OR(COUNTA(DetailPedro!Z29) &gt; 0, COUNTA(DetailWill!Z29) &gt; 0),"x", "")</f>
        <v/>
      </c>
      <c r="AA29" s="14" t="str">
        <f>IF(OR(COUNTA(DetailPedro!AA29) &gt; 0, COUNTA(DetailWill!AA29) &gt; 0),"x", "")</f>
        <v/>
      </c>
      <c r="AB29" s="14" t="str">
        <f>IF(OR(COUNTA(DetailPedro!AB29) &gt; 0, COUNTA(DetailWill!AB29) &gt; 0),"x", "")</f>
        <v/>
      </c>
      <c r="AC29" s="14" t="str">
        <f>IF(OR(COUNTA(DetailPedro!AC29) &gt; 0, COUNTA(DetailWill!AC29) &gt; 0),"x", "")</f>
        <v/>
      </c>
      <c r="AD29" s="14" t="str">
        <f>IF(OR(COUNTA(DetailPedro!AD29) &gt; 0, COUNTA(DetailWill!AD29) &gt; 0),"x", "")</f>
        <v>x</v>
      </c>
      <c r="AE29" s="14" t="str">
        <f>IF(OR(COUNTA(DetailPedro!AE29) &gt; 0, COUNTA(DetailWill!AE29) &gt; 0),"x", "")</f>
        <v/>
      </c>
      <c r="AF29" s="34" t="str">
        <f>IF(OR(COUNTA(DetailPedro!AF29) &gt; 0, COUNTA(DetailWill!AF29) &gt; 0),"x", "")</f>
        <v/>
      </c>
      <c r="AG29" s="14" t="str">
        <f>IF(OR(COUNTA(DetailPedro!AG29) &gt; 0, COUNTA(DetailWill!AG29) &gt; 0),"x", "")</f>
        <v/>
      </c>
      <c r="AH29" s="14" t="str">
        <f>IF(OR(COUNTA(DetailPedro!AH29) &gt; 0, COUNTA(DetailWill!AH29) &gt; 0),"x", "")</f>
        <v/>
      </c>
      <c r="AI29" s="14" t="str">
        <f>IF(OR(COUNTA(DetailPedro!AI29) &gt; 0, COUNTA(DetailWill!AI29) &gt; 0),"x", "")</f>
        <v/>
      </c>
      <c r="AJ29" s="34" t="str">
        <f>IF(OR(COUNTA(DetailPedro!AJ29) &gt; 0, COUNTA(DetailWill!AJ29) &gt; 0),"x", "")</f>
        <v/>
      </c>
      <c r="AK29" s="14" t="str">
        <f>IF(OR(COUNTA(DetailPedro!AK29) &gt; 0, COUNTA(DetailWill!AK29) &gt; 0),"x", "")</f>
        <v/>
      </c>
    </row>
    <row r="30" spans="1:37" x14ac:dyDescent="0.2">
      <c r="A30" s="16"/>
      <c r="B30" s="16"/>
      <c r="C30" s="16"/>
      <c r="D30" s="16"/>
      <c r="E30" s="16"/>
      <c r="G30" s="14" t="str">
        <f>IF(OR(COUNTA(DetailPedro!G30) &gt; 0, COUNTA(DetailWill!G30) &gt; 0),"x", "")</f>
        <v/>
      </c>
      <c r="H30" s="14" t="str">
        <f>IF(OR(COUNTA(DetailPedro!H30) &gt; 0, COUNTA(DetailWill!H30) &gt; 0),"x", "")</f>
        <v/>
      </c>
      <c r="I30" s="14" t="str">
        <f>IF(OR(COUNTA(DetailPedro!I30) &gt; 0, COUNTA(DetailWill!I30) &gt; 0),"x", "")</f>
        <v/>
      </c>
      <c r="J30" s="34" t="str">
        <f>IF(OR(COUNTA(DetailPedro!J30) &gt; 0, COUNTA(DetailWill!J30) &gt; 0),"x", "")</f>
        <v/>
      </c>
      <c r="K30" s="14" t="str">
        <f>IF(OR(COUNTA(DetailPedro!K30) &gt; 0, COUNTA(DetailWill!K30) &gt; 0),"x", "")</f>
        <v/>
      </c>
      <c r="L30" s="14" t="str">
        <f>IF(OR(COUNTA(DetailPedro!L30) &gt; 0, COUNTA(DetailWill!L30) &gt; 0),"x", "")</f>
        <v/>
      </c>
      <c r="M30" s="14" t="str">
        <f>IF(OR(COUNTA(DetailPedro!M30) &gt; 0, COUNTA(DetailWill!M30) &gt; 0),"x", "")</f>
        <v/>
      </c>
      <c r="N30" s="14" t="str">
        <f>IF(OR(COUNTA(DetailPedro!N30) &gt; 0, COUNTA(DetailWill!N30) &gt; 0),"x", "")</f>
        <v/>
      </c>
      <c r="O30" s="34" t="str">
        <f>IF(OR(COUNTA(DetailPedro!O30) &gt; 0, COUNTA(DetailWill!O30) &gt; 0),"x", "")</f>
        <v/>
      </c>
      <c r="P30" s="14" t="str">
        <f>IF(OR(COUNTA(DetailPedro!P30) &gt; 0, COUNTA(DetailWill!P30) &gt; 0),"x", "")</f>
        <v/>
      </c>
      <c r="Q30" s="14" t="str">
        <f>IF(OR(COUNTA(DetailPedro!Q30) &gt; 0, COUNTA(DetailWill!Q30) &gt; 0),"x", "")</f>
        <v/>
      </c>
      <c r="R30" s="14" t="str">
        <f>IF(OR(COUNTA(DetailPedro!R30) &gt; 0, COUNTA(DetailWill!R30) &gt; 0),"x", "")</f>
        <v/>
      </c>
      <c r="S30" s="14" t="str">
        <f>IF(OR(COUNTA(DetailPedro!S30) &gt; 0, COUNTA(DetailWill!S30) &gt; 0),"x", "")</f>
        <v/>
      </c>
      <c r="T30" s="14" t="str">
        <f>IF(OR(COUNTA(DetailPedro!T30) &gt; 0, COUNTA(DetailWill!T30) &gt; 0),"x", "")</f>
        <v/>
      </c>
      <c r="U30" s="34" t="str">
        <f>IF(OR(COUNTA(DetailPedro!U30) &gt; 0, COUNTA(DetailWill!U30) &gt; 0),"x", "")</f>
        <v/>
      </c>
      <c r="V30" s="14" t="str">
        <f>IF(OR(COUNTA(DetailPedro!V30) &gt; 0, COUNTA(DetailWill!V30) &gt; 0),"x", "")</f>
        <v/>
      </c>
      <c r="W30" s="14" t="str">
        <f>IF(OR(COUNTA(DetailPedro!W30) &gt; 0, COUNTA(DetailWill!W30) &gt; 0),"x", "")</f>
        <v/>
      </c>
      <c r="X30" s="14" t="str">
        <f>IF(OR(COUNTA(DetailPedro!X30) &gt; 0, COUNTA(DetailWill!X30) &gt; 0),"x", "")</f>
        <v/>
      </c>
      <c r="Y30" s="14" t="str">
        <f>IF(OR(COUNTA(DetailPedro!Y30) &gt; 0, COUNTA(DetailWill!Y30) &gt; 0),"x", "")</f>
        <v/>
      </c>
      <c r="Z30" s="34" t="str">
        <f>IF(OR(COUNTA(DetailPedro!Z30) &gt; 0, COUNTA(DetailWill!Z30) &gt; 0),"x", "")</f>
        <v/>
      </c>
      <c r="AA30" s="14" t="str">
        <f>IF(OR(COUNTA(DetailPedro!AA30) &gt; 0, COUNTA(DetailWill!AA30) &gt; 0),"x", "")</f>
        <v/>
      </c>
      <c r="AB30" s="14" t="str">
        <f>IF(OR(COUNTA(DetailPedro!AB30) &gt; 0, COUNTA(DetailWill!AB30) &gt; 0),"x", "")</f>
        <v/>
      </c>
      <c r="AC30" s="14" t="str">
        <f>IF(OR(COUNTA(DetailPedro!AC30) &gt; 0, COUNTA(DetailWill!AC30) &gt; 0),"x", "")</f>
        <v/>
      </c>
      <c r="AD30" s="14" t="str">
        <f>IF(OR(COUNTA(DetailPedro!AD30) &gt; 0, COUNTA(DetailWill!AD30) &gt; 0),"x", "")</f>
        <v/>
      </c>
      <c r="AE30" s="14" t="str">
        <f>IF(OR(COUNTA(DetailPedro!AE30) &gt; 0, COUNTA(DetailWill!AE30) &gt; 0),"x", "")</f>
        <v/>
      </c>
      <c r="AF30" s="34" t="str">
        <f>IF(OR(COUNTA(DetailPedro!AF30) &gt; 0, COUNTA(DetailWill!AF30) &gt; 0),"x", "")</f>
        <v/>
      </c>
      <c r="AG30" s="14" t="str">
        <f>IF(OR(COUNTA(DetailPedro!AG30) &gt; 0, COUNTA(DetailWill!AG30) &gt; 0),"x", "")</f>
        <v/>
      </c>
      <c r="AH30" s="14" t="str">
        <f>IF(OR(COUNTA(DetailPedro!AH30) &gt; 0, COUNTA(DetailWill!AH30) &gt; 0),"x", "")</f>
        <v/>
      </c>
      <c r="AI30" s="14" t="str">
        <f>IF(OR(COUNTA(DetailPedro!AI30) &gt; 0, COUNTA(DetailWill!AI30) &gt; 0),"x", "")</f>
        <v/>
      </c>
      <c r="AJ30" s="34" t="str">
        <f>IF(OR(COUNTA(DetailPedro!AJ30) &gt; 0, COUNTA(DetailWill!AJ30) &gt; 0),"x", "")</f>
        <v/>
      </c>
      <c r="AK30" s="14" t="str">
        <f>IF(OR(COUNTA(DetailPedro!AK30) &gt; 0, COUNTA(DetailWill!AK30) &gt; 0),"x", "")</f>
        <v/>
      </c>
    </row>
    <row r="31" spans="1:37" x14ac:dyDescent="0.2">
      <c r="A31" s="16" t="s">
        <v>499</v>
      </c>
      <c r="B31" s="16" t="s">
        <v>298</v>
      </c>
      <c r="C31" s="16">
        <v>9</v>
      </c>
      <c r="D31" s="16">
        <v>3</v>
      </c>
      <c r="E31" s="16"/>
      <c r="G31" s="14" t="str">
        <f>IF(OR(COUNTA(DetailPedro!G31) &gt; 0, COUNTA(DetailWill!G31) &gt; 0),"x", "")</f>
        <v/>
      </c>
      <c r="H31" s="14" t="str">
        <f>IF(OR(COUNTA(DetailPedro!H31) &gt; 0, COUNTA(DetailWill!H31) &gt; 0),"x", "")</f>
        <v/>
      </c>
      <c r="I31" s="14" t="str">
        <f>IF(OR(COUNTA(DetailPedro!I31) &gt; 0, COUNTA(DetailWill!I31) &gt; 0),"x", "")</f>
        <v/>
      </c>
      <c r="J31" s="34" t="str">
        <f>IF(OR(COUNTA(DetailPedro!J31) &gt; 0, COUNTA(DetailWill!J31) &gt; 0),"x", "")</f>
        <v/>
      </c>
      <c r="K31" s="14" t="str">
        <f>IF(OR(COUNTA(DetailPedro!K31) &gt; 0, COUNTA(DetailWill!K31) &gt; 0),"x", "")</f>
        <v/>
      </c>
      <c r="L31" s="14" t="str">
        <f>IF(OR(COUNTA(DetailPedro!L31) &gt; 0, COUNTA(DetailWill!L31) &gt; 0),"x", "")</f>
        <v/>
      </c>
      <c r="M31" s="14" t="str">
        <f>IF(OR(COUNTA(DetailPedro!M31) &gt; 0, COUNTA(DetailWill!M31) &gt; 0),"x", "")</f>
        <v/>
      </c>
      <c r="N31" s="14" t="str">
        <f>IF(OR(COUNTA(DetailPedro!N31) &gt; 0, COUNTA(DetailWill!N31) &gt; 0),"x", "")</f>
        <v/>
      </c>
      <c r="O31" s="34" t="str">
        <f>IF(OR(COUNTA(DetailPedro!O31) &gt; 0, COUNTA(DetailWill!O31) &gt; 0),"x", "")</f>
        <v/>
      </c>
      <c r="P31" s="14" t="str">
        <f>IF(OR(COUNTA(DetailPedro!P31) &gt; 0, COUNTA(DetailWill!P31) &gt; 0),"x", "")</f>
        <v/>
      </c>
      <c r="Q31" s="14" t="str">
        <f>IF(OR(COUNTA(DetailPedro!Q31) &gt; 0, COUNTA(DetailWill!Q31) &gt; 0),"x", "")</f>
        <v/>
      </c>
      <c r="R31" s="14" t="str">
        <f>IF(OR(COUNTA(DetailPedro!R31) &gt; 0, COUNTA(DetailWill!R31) &gt; 0),"x", "")</f>
        <v/>
      </c>
      <c r="S31" s="14" t="str">
        <f>IF(OR(COUNTA(DetailPedro!S31) &gt; 0, COUNTA(DetailWill!S31) &gt; 0),"x", "")</f>
        <v/>
      </c>
      <c r="T31" s="14" t="str">
        <f>IF(OR(COUNTA(DetailPedro!T31) &gt; 0, COUNTA(DetailWill!T31) &gt; 0),"x", "")</f>
        <v/>
      </c>
      <c r="U31" s="34" t="str">
        <f>IF(OR(COUNTA(DetailPedro!U31) &gt; 0, COUNTA(DetailWill!U31) &gt; 0),"x", "")</f>
        <v/>
      </c>
      <c r="V31" s="14" t="str">
        <f>IF(OR(COUNTA(DetailPedro!V31) &gt; 0, COUNTA(DetailWill!V31) &gt; 0),"x", "")</f>
        <v/>
      </c>
      <c r="W31" s="14" t="str">
        <f>IF(OR(COUNTA(DetailPedro!W31) &gt; 0, COUNTA(DetailWill!W31) &gt; 0),"x", "")</f>
        <v/>
      </c>
      <c r="X31" s="14" t="str">
        <f>IF(OR(COUNTA(DetailPedro!X31) &gt; 0, COUNTA(DetailWill!X31) &gt; 0),"x", "")</f>
        <v/>
      </c>
      <c r="Y31" s="14" t="str">
        <f>IF(OR(COUNTA(DetailPedro!Y31) &gt; 0, COUNTA(DetailWill!Y31) &gt; 0),"x", "")</f>
        <v/>
      </c>
      <c r="Z31" s="34" t="str">
        <f>IF(OR(COUNTA(DetailPedro!Z31) &gt; 0, COUNTA(DetailWill!Z31) &gt; 0),"x", "")</f>
        <v/>
      </c>
      <c r="AA31" s="14" t="str">
        <f>IF(OR(COUNTA(DetailPedro!AA31) &gt; 0, COUNTA(DetailWill!AA31) &gt; 0),"x", "")</f>
        <v/>
      </c>
      <c r="AB31" s="14" t="str">
        <f>IF(OR(COUNTA(DetailPedro!AB31) &gt; 0, COUNTA(DetailWill!AB31) &gt; 0),"x", "")</f>
        <v/>
      </c>
      <c r="AC31" s="14" t="str">
        <f>IF(OR(COUNTA(DetailPedro!AC31) &gt; 0, COUNTA(DetailWill!AC31) &gt; 0),"x", "")</f>
        <v/>
      </c>
      <c r="AD31" s="14" t="str">
        <f>IF(OR(COUNTA(DetailPedro!AD31) &gt; 0, COUNTA(DetailWill!AD31) &gt; 0),"x", "")</f>
        <v/>
      </c>
      <c r="AE31" s="14" t="str">
        <f>IF(OR(COUNTA(DetailPedro!AE31) &gt; 0, COUNTA(DetailWill!AE31) &gt; 0),"x", "")</f>
        <v/>
      </c>
      <c r="AF31" s="34" t="str">
        <f>IF(OR(COUNTA(DetailPedro!AF31) &gt; 0, COUNTA(DetailWill!AF31) &gt; 0),"x", "")</f>
        <v/>
      </c>
      <c r="AG31" s="14" t="str">
        <f>IF(OR(COUNTA(DetailPedro!AG31) &gt; 0, COUNTA(DetailWill!AG31) &gt; 0),"x", "")</f>
        <v/>
      </c>
      <c r="AH31" s="14" t="str">
        <f>IF(OR(COUNTA(DetailPedro!AH31) &gt; 0, COUNTA(DetailWill!AH31) &gt; 0),"x", "")</f>
        <v/>
      </c>
      <c r="AI31" s="14" t="str">
        <f>IF(OR(COUNTA(DetailPedro!AI31) &gt; 0, COUNTA(DetailWill!AI31) &gt; 0),"x", "")</f>
        <v/>
      </c>
      <c r="AJ31" s="34" t="str">
        <f>IF(OR(COUNTA(DetailPedro!AJ31) &gt; 0, COUNTA(DetailWill!AJ31) &gt; 0),"x", "")</f>
        <v/>
      </c>
      <c r="AK31" s="14" t="str">
        <f>IF(OR(COUNTA(DetailPedro!AK31) &gt; 0, COUNTA(DetailWill!AK31) &gt; 0),"x", "")</f>
        <v/>
      </c>
    </row>
    <row r="32" spans="1:37" x14ac:dyDescent="0.2">
      <c r="A32" s="16" t="s">
        <v>499</v>
      </c>
      <c r="B32" s="16" t="s">
        <v>298</v>
      </c>
      <c r="C32" s="16">
        <v>1</v>
      </c>
      <c r="D32" s="16" t="s">
        <v>888</v>
      </c>
      <c r="E32" s="16">
        <v>1</v>
      </c>
      <c r="F32" s="14">
        <f t="shared" ref="F32:F42" si="2">COUNTIF(G32:AK32,"x")</f>
        <v>3</v>
      </c>
      <c r="G32" s="14" t="str">
        <f>IF(OR(COUNTA(DetailPedro!G32) &gt; 0, COUNTA(DetailWill!G32) &gt; 0),"x", "")</f>
        <v>x</v>
      </c>
      <c r="H32" s="14" t="str">
        <f>IF(OR(COUNTA(DetailPedro!H32) &gt; 0, COUNTA(DetailWill!H32) &gt; 0),"x", "")</f>
        <v/>
      </c>
      <c r="I32" s="14" t="str">
        <f>IF(OR(COUNTA(DetailPedro!I32) &gt; 0, COUNTA(DetailWill!I32) &gt; 0),"x", "")</f>
        <v/>
      </c>
      <c r="J32" s="34" t="str">
        <f>IF(OR(COUNTA(DetailPedro!J32) &gt; 0, COUNTA(DetailWill!J32) &gt; 0),"x", "")</f>
        <v/>
      </c>
      <c r="K32" s="14" t="str">
        <f>IF(OR(COUNTA(DetailPedro!K32) &gt; 0, COUNTA(DetailWill!K32) &gt; 0),"x", "")</f>
        <v>x</v>
      </c>
      <c r="L32" s="14" t="str">
        <f>IF(OR(COUNTA(DetailPedro!L32) &gt; 0, COUNTA(DetailWill!L32) &gt; 0),"x", "")</f>
        <v/>
      </c>
      <c r="M32" s="14" t="str">
        <f>IF(OR(COUNTA(DetailPedro!M32) &gt; 0, COUNTA(DetailWill!M32) &gt; 0),"x", "")</f>
        <v/>
      </c>
      <c r="N32" s="14" t="str">
        <f>IF(OR(COUNTA(DetailPedro!N32) &gt; 0, COUNTA(DetailWill!N32) &gt; 0),"x", "")</f>
        <v/>
      </c>
      <c r="O32" s="34" t="str">
        <f>IF(OR(COUNTA(DetailPedro!O32) &gt; 0, COUNTA(DetailWill!O32) &gt; 0),"x", "")</f>
        <v/>
      </c>
      <c r="P32" s="14" t="str">
        <f>IF(OR(COUNTA(DetailPedro!P32) &gt; 0, COUNTA(DetailWill!P32) &gt; 0),"x", "")</f>
        <v/>
      </c>
      <c r="Q32" s="14" t="str">
        <f>IF(OR(COUNTA(DetailPedro!Q32) &gt; 0, COUNTA(DetailWill!Q32) &gt; 0),"x", "")</f>
        <v/>
      </c>
      <c r="R32" s="14" t="str">
        <f>IF(OR(COUNTA(DetailPedro!R32) &gt; 0, COUNTA(DetailWill!R32) &gt; 0),"x", "")</f>
        <v/>
      </c>
      <c r="S32" s="14" t="str">
        <f>IF(OR(COUNTA(DetailPedro!S32) &gt; 0, COUNTA(DetailWill!S32) &gt; 0),"x", "")</f>
        <v/>
      </c>
      <c r="T32" s="14" t="str">
        <f>IF(OR(COUNTA(DetailPedro!T32) &gt; 0, COUNTA(DetailWill!T32) &gt; 0),"x", "")</f>
        <v/>
      </c>
      <c r="U32" s="34" t="str">
        <f>IF(OR(COUNTA(DetailPedro!U32) &gt; 0, COUNTA(DetailWill!U32) &gt; 0),"x", "")</f>
        <v/>
      </c>
      <c r="V32" s="14" t="str">
        <f>IF(OR(COUNTA(DetailPedro!V32) &gt; 0, COUNTA(DetailWill!V32) &gt; 0),"x", "")</f>
        <v/>
      </c>
      <c r="W32" s="14" t="str">
        <f>IF(OR(COUNTA(DetailPedro!W32) &gt; 0, COUNTA(DetailWill!W32) &gt; 0),"x", "")</f>
        <v/>
      </c>
      <c r="X32" s="14" t="str">
        <f>IF(OR(COUNTA(DetailPedro!X32) &gt; 0, COUNTA(DetailWill!X32) &gt; 0),"x", "")</f>
        <v/>
      </c>
      <c r="Y32" s="14" t="str">
        <f>IF(OR(COUNTA(DetailPedro!Y32) &gt; 0, COUNTA(DetailWill!Y32) &gt; 0),"x", "")</f>
        <v/>
      </c>
      <c r="Z32" s="34" t="str">
        <f>IF(OR(COUNTA(DetailPedro!Z32) &gt; 0, COUNTA(DetailWill!Z32) &gt; 0),"x", "")</f>
        <v/>
      </c>
      <c r="AA32" s="14" t="str">
        <f>IF(OR(COUNTA(DetailPedro!AA32) &gt; 0, COUNTA(DetailWill!AA32) &gt; 0),"x", "")</f>
        <v/>
      </c>
      <c r="AB32" s="14" t="str">
        <f>IF(OR(COUNTA(DetailPedro!AB32) &gt; 0, COUNTA(DetailWill!AB32) &gt; 0),"x", "")</f>
        <v/>
      </c>
      <c r="AC32" s="14" t="str">
        <f>IF(OR(COUNTA(DetailPedro!AC32) &gt; 0, COUNTA(DetailWill!AC32) &gt; 0),"x", "")</f>
        <v/>
      </c>
      <c r="AD32" s="14" t="str">
        <f>IF(OR(COUNTA(DetailPedro!AD32) &gt; 0, COUNTA(DetailWill!AD32) &gt; 0),"x", "")</f>
        <v>x</v>
      </c>
      <c r="AE32" s="14" t="str">
        <f>IF(OR(COUNTA(DetailPedro!AE32) &gt; 0, COUNTA(DetailWill!AE32) &gt; 0),"x", "")</f>
        <v/>
      </c>
      <c r="AF32" s="34" t="str">
        <f>IF(OR(COUNTA(DetailPedro!AF32) &gt; 0, COUNTA(DetailWill!AF32) &gt; 0),"x", "")</f>
        <v/>
      </c>
      <c r="AG32" s="14" t="str">
        <f>IF(OR(COUNTA(DetailPedro!AG32) &gt; 0, COUNTA(DetailWill!AG32) &gt; 0),"x", "")</f>
        <v/>
      </c>
      <c r="AH32" s="14" t="str">
        <f>IF(OR(COUNTA(DetailPedro!AH32) &gt; 0, COUNTA(DetailWill!AH32) &gt; 0),"x", "")</f>
        <v/>
      </c>
      <c r="AI32" s="14" t="str">
        <f>IF(OR(COUNTA(DetailPedro!AI32) &gt; 0, COUNTA(DetailWill!AI32) &gt; 0),"x", "")</f>
        <v/>
      </c>
      <c r="AJ32" s="34" t="str">
        <f>IF(OR(COUNTA(DetailPedro!AJ32) &gt; 0, COUNTA(DetailWill!AJ32) &gt; 0),"x", "")</f>
        <v/>
      </c>
      <c r="AK32" s="14" t="str">
        <f>IF(OR(COUNTA(DetailPedro!AK32) &gt; 0, COUNTA(DetailWill!AK32) &gt; 0),"x", "")</f>
        <v/>
      </c>
    </row>
    <row r="33" spans="1:37" x14ac:dyDescent="0.2">
      <c r="A33" s="16" t="s">
        <v>499</v>
      </c>
      <c r="B33" s="16" t="s">
        <v>298</v>
      </c>
      <c r="C33" s="16">
        <v>1</v>
      </c>
      <c r="D33" s="16" t="s">
        <v>977</v>
      </c>
      <c r="E33" s="16">
        <v>2</v>
      </c>
      <c r="F33" s="14">
        <f t="shared" si="2"/>
        <v>2</v>
      </c>
      <c r="G33" s="14" t="str">
        <f>IF(OR(COUNTA(DetailPedro!G33) &gt; 0, COUNTA(DetailWill!G33) &gt; 0),"x", "")</f>
        <v/>
      </c>
      <c r="H33" s="14" t="str">
        <f>IF(OR(COUNTA(DetailPedro!H33) &gt; 0, COUNTA(DetailWill!H33) &gt; 0),"x", "")</f>
        <v/>
      </c>
      <c r="I33" s="14" t="str">
        <f>IF(OR(COUNTA(DetailPedro!I33) &gt; 0, COUNTA(DetailWill!I33) &gt; 0),"x", "")</f>
        <v/>
      </c>
      <c r="J33" s="34" t="str">
        <f>IF(OR(COUNTA(DetailPedro!J33) &gt; 0, COUNTA(DetailWill!J33) &gt; 0),"x", "")</f>
        <v/>
      </c>
      <c r="K33" s="14" t="str">
        <f>IF(OR(COUNTA(DetailPedro!K33) &gt; 0, COUNTA(DetailWill!K33) &gt; 0),"x", "")</f>
        <v>x</v>
      </c>
      <c r="L33" s="14" t="str">
        <f>IF(OR(COUNTA(DetailPedro!L33) &gt; 0, COUNTA(DetailWill!L33) &gt; 0),"x", "")</f>
        <v/>
      </c>
      <c r="M33" s="14" t="str">
        <f>IF(OR(COUNTA(DetailPedro!M33) &gt; 0, COUNTA(DetailWill!M33) &gt; 0),"x", "")</f>
        <v/>
      </c>
      <c r="N33" s="14" t="str">
        <f>IF(OR(COUNTA(DetailPedro!N33) &gt; 0, COUNTA(DetailWill!N33) &gt; 0),"x", "")</f>
        <v/>
      </c>
      <c r="O33" s="34" t="str">
        <f>IF(OR(COUNTA(DetailPedro!O33) &gt; 0, COUNTA(DetailWill!O33) &gt; 0),"x", "")</f>
        <v/>
      </c>
      <c r="P33" s="14" t="str">
        <f>IF(OR(COUNTA(DetailPedro!P33) &gt; 0, COUNTA(DetailWill!P33) &gt; 0),"x", "")</f>
        <v/>
      </c>
      <c r="Q33" s="14" t="str">
        <f>IF(OR(COUNTA(DetailPedro!Q33) &gt; 0, COUNTA(DetailWill!Q33) &gt; 0),"x", "")</f>
        <v/>
      </c>
      <c r="R33" s="14" t="str">
        <f>IF(OR(COUNTA(DetailPedro!R33) &gt; 0, COUNTA(DetailWill!R33) &gt; 0),"x", "")</f>
        <v/>
      </c>
      <c r="S33" s="14" t="str">
        <f>IF(OR(COUNTA(DetailPedro!S33) &gt; 0, COUNTA(DetailWill!S33) &gt; 0),"x", "")</f>
        <v/>
      </c>
      <c r="T33" s="14" t="str">
        <f>IF(OR(COUNTA(DetailPedro!T33) &gt; 0, COUNTA(DetailWill!T33) &gt; 0),"x", "")</f>
        <v/>
      </c>
      <c r="U33" s="34" t="str">
        <f>IF(OR(COUNTA(DetailPedro!U33) &gt; 0, COUNTA(DetailWill!U33) &gt; 0),"x", "")</f>
        <v/>
      </c>
      <c r="V33" s="14" t="str">
        <f>IF(OR(COUNTA(DetailPedro!V33) &gt; 0, COUNTA(DetailWill!V33) &gt; 0),"x", "")</f>
        <v/>
      </c>
      <c r="W33" s="14" t="str">
        <f>IF(OR(COUNTA(DetailPedro!W33) &gt; 0, COUNTA(DetailWill!W33) &gt; 0),"x", "")</f>
        <v/>
      </c>
      <c r="X33" s="14" t="str">
        <f>IF(OR(COUNTA(DetailPedro!X33) &gt; 0, COUNTA(DetailWill!X33) &gt; 0),"x", "")</f>
        <v/>
      </c>
      <c r="Y33" s="14" t="str">
        <f>IF(OR(COUNTA(DetailPedro!Y33) &gt; 0, COUNTA(DetailWill!Y33) &gt; 0),"x", "")</f>
        <v/>
      </c>
      <c r="Z33" s="34" t="str">
        <f>IF(OR(COUNTA(DetailPedro!Z33) &gt; 0, COUNTA(DetailWill!Z33) &gt; 0),"x", "")</f>
        <v/>
      </c>
      <c r="AA33" s="14" t="str">
        <f>IF(OR(COUNTA(DetailPedro!AA33) &gt; 0, COUNTA(DetailWill!AA33) &gt; 0),"x", "")</f>
        <v/>
      </c>
      <c r="AB33" s="14" t="str">
        <f>IF(OR(COUNTA(DetailPedro!AB33) &gt; 0, COUNTA(DetailWill!AB33) &gt; 0),"x", "")</f>
        <v/>
      </c>
      <c r="AC33" s="14" t="str">
        <f>IF(OR(COUNTA(DetailPedro!AC33) &gt; 0, COUNTA(DetailWill!AC33) &gt; 0),"x", "")</f>
        <v/>
      </c>
      <c r="AD33" s="14" t="str">
        <f>IF(OR(COUNTA(DetailPedro!AD33) &gt; 0, COUNTA(DetailWill!AD33) &gt; 0),"x", "")</f>
        <v>x</v>
      </c>
      <c r="AE33" s="14" t="str">
        <f>IF(OR(COUNTA(DetailPedro!AE33) &gt; 0, COUNTA(DetailWill!AE33) &gt; 0),"x", "")</f>
        <v/>
      </c>
      <c r="AF33" s="34" t="str">
        <f>IF(OR(COUNTA(DetailPedro!AF33) &gt; 0, COUNTA(DetailWill!AF33) &gt; 0),"x", "")</f>
        <v/>
      </c>
      <c r="AG33" s="14" t="str">
        <f>IF(OR(COUNTA(DetailPedro!AG33) &gt; 0, COUNTA(DetailWill!AG33) &gt; 0),"x", "")</f>
        <v/>
      </c>
      <c r="AH33" s="14" t="str">
        <f>IF(OR(COUNTA(DetailPedro!AH33) &gt; 0, COUNTA(DetailWill!AH33) &gt; 0),"x", "")</f>
        <v/>
      </c>
      <c r="AI33" s="14" t="str">
        <f>IF(OR(COUNTA(DetailPedro!AI33) &gt; 0, COUNTA(DetailWill!AI33) &gt; 0),"x", "")</f>
        <v/>
      </c>
      <c r="AJ33" s="34" t="str">
        <f>IF(OR(COUNTA(DetailPedro!AJ33) &gt; 0, COUNTA(DetailWill!AJ33) &gt; 0),"x", "")</f>
        <v/>
      </c>
      <c r="AK33" s="14" t="str">
        <f>IF(OR(COUNTA(DetailPedro!AK33) &gt; 0, COUNTA(DetailWill!AK33) &gt; 0),"x", "")</f>
        <v/>
      </c>
    </row>
    <row r="34" spans="1:37" x14ac:dyDescent="0.2">
      <c r="A34" s="16" t="s">
        <v>499</v>
      </c>
      <c r="B34" s="16" t="s">
        <v>298</v>
      </c>
      <c r="C34" s="16">
        <v>1</v>
      </c>
      <c r="D34" s="16" t="s">
        <v>888</v>
      </c>
      <c r="E34" s="16">
        <v>3</v>
      </c>
      <c r="F34" s="14">
        <f t="shared" si="2"/>
        <v>2</v>
      </c>
      <c r="G34" s="14" t="str">
        <f>IF(OR(COUNTA(DetailPedro!G34) &gt; 0, COUNTA(DetailWill!G34) &gt; 0),"x", "")</f>
        <v/>
      </c>
      <c r="H34" s="14" t="str">
        <f>IF(OR(COUNTA(DetailPedro!H34) &gt; 0, COUNTA(DetailWill!H34) &gt; 0),"x", "")</f>
        <v/>
      </c>
      <c r="I34" s="14" t="str">
        <f>IF(OR(COUNTA(DetailPedro!I34) &gt; 0, COUNTA(DetailWill!I34) &gt; 0),"x", "")</f>
        <v/>
      </c>
      <c r="J34" s="34" t="str">
        <f>IF(OR(COUNTA(DetailPedro!J34) &gt; 0, COUNTA(DetailWill!J34) &gt; 0),"x", "")</f>
        <v/>
      </c>
      <c r="K34" s="14" t="str">
        <f>IF(OR(COUNTA(DetailPedro!K34) &gt; 0, COUNTA(DetailWill!K34) &gt; 0),"x", "")</f>
        <v>x</v>
      </c>
      <c r="L34" s="14" t="str">
        <f>IF(OR(COUNTA(DetailPedro!L34) &gt; 0, COUNTA(DetailWill!L34) &gt; 0),"x", "")</f>
        <v/>
      </c>
      <c r="M34" s="14" t="str">
        <f>IF(OR(COUNTA(DetailPedro!M34) &gt; 0, COUNTA(DetailWill!M34) &gt; 0),"x", "")</f>
        <v/>
      </c>
      <c r="N34" s="14" t="str">
        <f>IF(OR(COUNTA(DetailPedro!N34) &gt; 0, COUNTA(DetailWill!N34) &gt; 0),"x", "")</f>
        <v/>
      </c>
      <c r="O34" s="34" t="str">
        <f>IF(OR(COUNTA(DetailPedro!O34) &gt; 0, COUNTA(DetailWill!O34) &gt; 0),"x", "")</f>
        <v/>
      </c>
      <c r="P34" s="14" t="str">
        <f>IF(OR(COUNTA(DetailPedro!P34) &gt; 0, COUNTA(DetailWill!P34) &gt; 0),"x", "")</f>
        <v/>
      </c>
      <c r="Q34" s="14" t="str">
        <f>IF(OR(COUNTA(DetailPedro!Q34) &gt; 0, COUNTA(DetailWill!Q34) &gt; 0),"x", "")</f>
        <v/>
      </c>
      <c r="R34" s="14" t="str">
        <f>IF(OR(COUNTA(DetailPedro!R34) &gt; 0, COUNTA(DetailWill!R34) &gt; 0),"x", "")</f>
        <v/>
      </c>
      <c r="S34" s="14" t="str">
        <f>IF(OR(COUNTA(DetailPedro!S34) &gt; 0, COUNTA(DetailWill!S34) &gt; 0),"x", "")</f>
        <v/>
      </c>
      <c r="T34" s="14" t="str">
        <f>IF(OR(COUNTA(DetailPedro!T34) &gt; 0, COUNTA(DetailWill!T34) &gt; 0),"x", "")</f>
        <v/>
      </c>
      <c r="U34" s="34" t="str">
        <f>IF(OR(COUNTA(DetailPedro!U34) &gt; 0, COUNTA(DetailWill!U34) &gt; 0),"x", "")</f>
        <v/>
      </c>
      <c r="V34" s="14" t="str">
        <f>IF(OR(COUNTA(DetailPedro!V34) &gt; 0, COUNTA(DetailWill!V34) &gt; 0),"x", "")</f>
        <v/>
      </c>
      <c r="W34" s="14" t="str">
        <f>IF(OR(COUNTA(DetailPedro!W34) &gt; 0, COUNTA(DetailWill!W34) &gt; 0),"x", "")</f>
        <v/>
      </c>
      <c r="X34" s="14" t="str">
        <f>IF(OR(COUNTA(DetailPedro!X34) &gt; 0, COUNTA(DetailWill!X34) &gt; 0),"x", "")</f>
        <v/>
      </c>
      <c r="Y34" s="14" t="str">
        <f>IF(OR(COUNTA(DetailPedro!Y34) &gt; 0, COUNTA(DetailWill!Y34) &gt; 0),"x", "")</f>
        <v/>
      </c>
      <c r="Z34" s="34" t="str">
        <f>IF(OR(COUNTA(DetailPedro!Z34) &gt; 0, COUNTA(DetailWill!Z34) &gt; 0),"x", "")</f>
        <v/>
      </c>
      <c r="AA34" s="14" t="str">
        <f>IF(OR(COUNTA(DetailPedro!AA34) &gt; 0, COUNTA(DetailWill!AA34) &gt; 0),"x", "")</f>
        <v/>
      </c>
      <c r="AB34" s="14" t="str">
        <f>IF(OR(COUNTA(DetailPedro!AB34) &gt; 0, COUNTA(DetailWill!AB34) &gt; 0),"x", "")</f>
        <v/>
      </c>
      <c r="AC34" s="14" t="str">
        <f>IF(OR(COUNTA(DetailPedro!AC34) &gt; 0, COUNTA(DetailWill!AC34) &gt; 0),"x", "")</f>
        <v/>
      </c>
      <c r="AD34" s="14" t="str">
        <f>IF(OR(COUNTA(DetailPedro!AD34) &gt; 0, COUNTA(DetailWill!AD34) &gt; 0),"x", "")</f>
        <v>x</v>
      </c>
      <c r="AE34" s="14" t="str">
        <f>IF(OR(COUNTA(DetailPedro!AE34) &gt; 0, COUNTA(DetailWill!AE34) &gt; 0),"x", "")</f>
        <v/>
      </c>
      <c r="AF34" s="34" t="str">
        <f>IF(OR(COUNTA(DetailPedro!AF34) &gt; 0, COUNTA(DetailWill!AF34) &gt; 0),"x", "")</f>
        <v/>
      </c>
      <c r="AG34" s="14" t="str">
        <f>IF(OR(COUNTA(DetailPedro!AG34) &gt; 0, COUNTA(DetailWill!AG34) &gt; 0),"x", "")</f>
        <v/>
      </c>
      <c r="AH34" s="14" t="str">
        <f>IF(OR(COUNTA(DetailPedro!AH34) &gt; 0, COUNTA(DetailWill!AH34) &gt; 0),"x", "")</f>
        <v/>
      </c>
      <c r="AI34" s="14" t="str">
        <f>IF(OR(COUNTA(DetailPedro!AI34) &gt; 0, COUNTA(DetailWill!AI34) &gt; 0),"x", "")</f>
        <v/>
      </c>
      <c r="AJ34" s="34" t="str">
        <f>IF(OR(COUNTA(DetailPedro!AJ34) &gt; 0, COUNTA(DetailWill!AJ34) &gt; 0),"x", "")</f>
        <v/>
      </c>
      <c r="AK34" s="14" t="str">
        <f>IF(OR(COUNTA(DetailPedro!AK34) &gt; 0, COUNTA(DetailWill!AK34) &gt; 0),"x", "")</f>
        <v/>
      </c>
    </row>
    <row r="35" spans="1:37" x14ac:dyDescent="0.2">
      <c r="A35" s="16" t="s">
        <v>499</v>
      </c>
      <c r="B35" s="16" t="s">
        <v>298</v>
      </c>
      <c r="C35" s="16">
        <v>1</v>
      </c>
      <c r="D35" s="16" t="s">
        <v>887</v>
      </c>
      <c r="E35" s="16">
        <v>4</v>
      </c>
      <c r="F35" s="14">
        <f t="shared" si="2"/>
        <v>2</v>
      </c>
      <c r="G35" s="14" t="str">
        <f>IF(OR(COUNTA(DetailPedro!G35) &gt; 0, COUNTA(DetailWill!G35) &gt; 0),"x", "")</f>
        <v/>
      </c>
      <c r="H35" s="14" t="str">
        <f>IF(OR(COUNTA(DetailPedro!H35) &gt; 0, COUNTA(DetailWill!H35) &gt; 0),"x", "")</f>
        <v/>
      </c>
      <c r="I35" s="14" t="str">
        <f>IF(OR(COUNTA(DetailPedro!I35) &gt; 0, COUNTA(DetailWill!I35) &gt; 0),"x", "")</f>
        <v/>
      </c>
      <c r="J35" s="34" t="str">
        <f>IF(OR(COUNTA(DetailPedro!J35) &gt; 0, COUNTA(DetailWill!J35) &gt; 0),"x", "")</f>
        <v/>
      </c>
      <c r="K35" s="14" t="str">
        <f>IF(OR(COUNTA(DetailPedro!K35) &gt; 0, COUNTA(DetailWill!K35) &gt; 0),"x", "")</f>
        <v/>
      </c>
      <c r="L35" s="14" t="str">
        <f>IF(OR(COUNTA(DetailPedro!L35) &gt; 0, COUNTA(DetailWill!L35) &gt; 0),"x", "")</f>
        <v/>
      </c>
      <c r="M35" s="14" t="str">
        <f>IF(OR(COUNTA(DetailPedro!M35) &gt; 0, COUNTA(DetailWill!M35) &gt; 0),"x", "")</f>
        <v/>
      </c>
      <c r="N35" s="14" t="str">
        <f>IF(OR(COUNTA(DetailPedro!N35) &gt; 0, COUNTA(DetailWill!N35) &gt; 0),"x", "")</f>
        <v/>
      </c>
      <c r="O35" s="34" t="str">
        <f>IF(OR(COUNTA(DetailPedro!O35) &gt; 0, COUNTA(DetailWill!O35) &gt; 0),"x", "")</f>
        <v/>
      </c>
      <c r="P35" s="14" t="str">
        <f>IF(OR(COUNTA(DetailPedro!P35) &gt; 0, COUNTA(DetailWill!P35) &gt; 0),"x", "")</f>
        <v/>
      </c>
      <c r="Q35" s="14" t="str">
        <f>IF(OR(COUNTA(DetailPedro!Q35) &gt; 0, COUNTA(DetailWill!Q35) &gt; 0),"x", "")</f>
        <v>x</v>
      </c>
      <c r="R35" s="14" t="str">
        <f>IF(OR(COUNTA(DetailPedro!R35) &gt; 0, COUNTA(DetailWill!R35) &gt; 0),"x", "")</f>
        <v/>
      </c>
      <c r="S35" s="14" t="str">
        <f>IF(OR(COUNTA(DetailPedro!S35) &gt; 0, COUNTA(DetailWill!S35) &gt; 0),"x", "")</f>
        <v/>
      </c>
      <c r="T35" s="14" t="str">
        <f>IF(OR(COUNTA(DetailPedro!T35) &gt; 0, COUNTA(DetailWill!T35) &gt; 0),"x", "")</f>
        <v/>
      </c>
      <c r="U35" s="34" t="str">
        <f>IF(OR(COUNTA(DetailPedro!U35) &gt; 0, COUNTA(DetailWill!U35) &gt; 0),"x", "")</f>
        <v/>
      </c>
      <c r="V35" s="14" t="str">
        <f>IF(OR(COUNTA(DetailPedro!V35) &gt; 0, COUNTA(DetailWill!V35) &gt; 0),"x", "")</f>
        <v/>
      </c>
      <c r="W35" s="14" t="str">
        <f>IF(OR(COUNTA(DetailPedro!W35) &gt; 0, COUNTA(DetailWill!W35) &gt; 0),"x", "")</f>
        <v/>
      </c>
      <c r="X35" s="14" t="str">
        <f>IF(OR(COUNTA(DetailPedro!X35) &gt; 0, COUNTA(DetailWill!X35) &gt; 0),"x", "")</f>
        <v/>
      </c>
      <c r="Y35" s="14" t="str">
        <f>IF(OR(COUNTA(DetailPedro!Y35) &gt; 0, COUNTA(DetailWill!Y35) &gt; 0),"x", "")</f>
        <v/>
      </c>
      <c r="Z35" s="34" t="str">
        <f>IF(OR(COUNTA(DetailPedro!Z35) &gt; 0, COUNTA(DetailWill!Z35) &gt; 0),"x", "")</f>
        <v/>
      </c>
      <c r="AA35" s="14" t="str">
        <f>IF(OR(COUNTA(DetailPedro!AA35) &gt; 0, COUNTA(DetailWill!AA35) &gt; 0),"x", "")</f>
        <v/>
      </c>
      <c r="AB35" s="14" t="str">
        <f>IF(OR(COUNTA(DetailPedro!AB35) &gt; 0, COUNTA(DetailWill!AB35) &gt; 0),"x", "")</f>
        <v/>
      </c>
      <c r="AC35" s="14" t="str">
        <f>IF(OR(COUNTA(DetailPedro!AC35) &gt; 0, COUNTA(DetailWill!AC35) &gt; 0),"x", "")</f>
        <v/>
      </c>
      <c r="AD35" s="14" t="str">
        <f>IF(OR(COUNTA(DetailPedro!AD35) &gt; 0, COUNTA(DetailWill!AD35) &gt; 0),"x", "")</f>
        <v>x</v>
      </c>
      <c r="AE35" s="14" t="str">
        <f>IF(OR(COUNTA(DetailPedro!AE35) &gt; 0, COUNTA(DetailWill!AE35) &gt; 0),"x", "")</f>
        <v/>
      </c>
      <c r="AF35" s="34" t="str">
        <f>IF(OR(COUNTA(DetailPedro!AF35) &gt; 0, COUNTA(DetailWill!AF35) &gt; 0),"x", "")</f>
        <v/>
      </c>
      <c r="AG35" s="14" t="str">
        <f>IF(OR(COUNTA(DetailPedro!AG35) &gt; 0, COUNTA(DetailWill!AG35) &gt; 0),"x", "")</f>
        <v/>
      </c>
      <c r="AH35" s="14" t="str">
        <f>IF(OR(COUNTA(DetailPedro!AH35) &gt; 0, COUNTA(DetailWill!AH35) &gt; 0),"x", "")</f>
        <v/>
      </c>
      <c r="AI35" s="14" t="str">
        <f>IF(OR(COUNTA(DetailPedro!AI35) &gt; 0, COUNTA(DetailWill!AI35) &gt; 0),"x", "")</f>
        <v/>
      </c>
      <c r="AJ35" s="34" t="str">
        <f>IF(OR(COUNTA(DetailPedro!AJ35) &gt; 0, COUNTA(DetailWill!AJ35) &gt; 0),"x", "")</f>
        <v/>
      </c>
      <c r="AK35" s="14" t="str">
        <f>IF(OR(COUNTA(DetailPedro!AK35) &gt; 0, COUNTA(DetailWill!AK35) &gt; 0),"x", "")</f>
        <v/>
      </c>
    </row>
    <row r="36" spans="1:37" x14ac:dyDescent="0.2">
      <c r="A36" s="16" t="s">
        <v>499</v>
      </c>
      <c r="B36" s="16" t="s">
        <v>298</v>
      </c>
      <c r="C36" s="16">
        <v>1</v>
      </c>
      <c r="D36" s="16" t="s">
        <v>887</v>
      </c>
      <c r="E36" s="16">
        <v>5</v>
      </c>
      <c r="F36" s="14">
        <f t="shared" si="2"/>
        <v>3</v>
      </c>
      <c r="G36" s="14" t="str">
        <f>IF(OR(COUNTA(DetailPedro!G36) &gt; 0, COUNTA(DetailWill!G36) &gt; 0),"x", "")</f>
        <v/>
      </c>
      <c r="H36" s="14" t="str">
        <f>IF(OR(COUNTA(DetailPedro!H36) &gt; 0, COUNTA(DetailWill!H36) &gt; 0),"x", "")</f>
        <v/>
      </c>
      <c r="I36" s="14" t="str">
        <f>IF(OR(COUNTA(DetailPedro!I36) &gt; 0, COUNTA(DetailWill!I36) &gt; 0),"x", "")</f>
        <v/>
      </c>
      <c r="J36" s="34" t="str">
        <f>IF(OR(COUNTA(DetailPedro!J36) &gt; 0, COUNTA(DetailWill!J36) &gt; 0),"x", "")</f>
        <v/>
      </c>
      <c r="K36" s="14" t="str">
        <f>IF(OR(COUNTA(DetailPedro!K36) &gt; 0, COUNTA(DetailWill!K36) &gt; 0),"x", "")</f>
        <v>x</v>
      </c>
      <c r="L36" s="14" t="str">
        <f>IF(OR(COUNTA(DetailPedro!L36) &gt; 0, COUNTA(DetailWill!L36) &gt; 0),"x", "")</f>
        <v/>
      </c>
      <c r="M36" s="14" t="str">
        <f>IF(OR(COUNTA(DetailPedro!M36) &gt; 0, COUNTA(DetailWill!M36) &gt; 0),"x", "")</f>
        <v/>
      </c>
      <c r="N36" s="14" t="str">
        <f>IF(OR(COUNTA(DetailPedro!N36) &gt; 0, COUNTA(DetailWill!N36) &gt; 0),"x", "")</f>
        <v/>
      </c>
      <c r="O36" s="34" t="str">
        <f>IF(OR(COUNTA(DetailPedro!O36) &gt; 0, COUNTA(DetailWill!O36) &gt; 0),"x", "")</f>
        <v/>
      </c>
      <c r="P36" s="14" t="str">
        <f>IF(OR(COUNTA(DetailPedro!P36) &gt; 0, COUNTA(DetailWill!P36) &gt; 0),"x", "")</f>
        <v/>
      </c>
      <c r="Q36" s="14" t="str">
        <f>IF(OR(COUNTA(DetailPedro!Q36) &gt; 0, COUNTA(DetailWill!Q36) &gt; 0),"x", "")</f>
        <v>x</v>
      </c>
      <c r="R36" s="14" t="str">
        <f>IF(OR(COUNTA(DetailPedro!R36) &gt; 0, COUNTA(DetailWill!R36) &gt; 0),"x", "")</f>
        <v/>
      </c>
      <c r="S36" s="14" t="str">
        <f>IF(OR(COUNTA(DetailPedro!S36) &gt; 0, COUNTA(DetailWill!S36) &gt; 0),"x", "")</f>
        <v/>
      </c>
      <c r="T36" s="14" t="str">
        <f>IF(OR(COUNTA(DetailPedro!T36) &gt; 0, COUNTA(DetailWill!T36) &gt; 0),"x", "")</f>
        <v/>
      </c>
      <c r="U36" s="34" t="str">
        <f>IF(OR(COUNTA(DetailPedro!U36) &gt; 0, COUNTA(DetailWill!U36) &gt; 0),"x", "")</f>
        <v/>
      </c>
      <c r="V36" s="14" t="str">
        <f>IF(OR(COUNTA(DetailPedro!V36) &gt; 0, COUNTA(DetailWill!V36) &gt; 0),"x", "")</f>
        <v/>
      </c>
      <c r="W36" s="14" t="str">
        <f>IF(OR(COUNTA(DetailPedro!W36) &gt; 0, COUNTA(DetailWill!W36) &gt; 0),"x", "")</f>
        <v/>
      </c>
      <c r="X36" s="14" t="str">
        <f>IF(OR(COUNTA(DetailPedro!X36) &gt; 0, COUNTA(DetailWill!X36) &gt; 0),"x", "")</f>
        <v/>
      </c>
      <c r="Y36" s="14" t="str">
        <f>IF(OR(COUNTA(DetailPedro!Y36) &gt; 0, COUNTA(DetailWill!Y36) &gt; 0),"x", "")</f>
        <v/>
      </c>
      <c r="Z36" s="34" t="str">
        <f>IF(OR(COUNTA(DetailPedro!Z36) &gt; 0, COUNTA(DetailWill!Z36) &gt; 0),"x", "")</f>
        <v/>
      </c>
      <c r="AA36" s="14" t="str">
        <f>IF(OR(COUNTA(DetailPedro!AA36) &gt; 0, COUNTA(DetailWill!AA36) &gt; 0),"x", "")</f>
        <v/>
      </c>
      <c r="AB36" s="14" t="str">
        <f>IF(OR(COUNTA(DetailPedro!AB36) &gt; 0, COUNTA(DetailWill!AB36) &gt; 0),"x", "")</f>
        <v/>
      </c>
      <c r="AC36" s="14" t="str">
        <f>IF(OR(COUNTA(DetailPedro!AC36) &gt; 0, COUNTA(DetailWill!AC36) &gt; 0),"x", "")</f>
        <v/>
      </c>
      <c r="AD36" s="14" t="str">
        <f>IF(OR(COUNTA(DetailPedro!AD36) &gt; 0, COUNTA(DetailWill!AD36) &gt; 0),"x", "")</f>
        <v>x</v>
      </c>
      <c r="AE36" s="14" t="str">
        <f>IF(OR(COUNTA(DetailPedro!AE36) &gt; 0, COUNTA(DetailWill!AE36) &gt; 0),"x", "")</f>
        <v/>
      </c>
      <c r="AF36" s="34" t="str">
        <f>IF(OR(COUNTA(DetailPedro!AF36) &gt; 0, COUNTA(DetailWill!AF36) &gt; 0),"x", "")</f>
        <v/>
      </c>
      <c r="AG36" s="14" t="str">
        <f>IF(OR(COUNTA(DetailPedro!AG36) &gt; 0, COUNTA(DetailWill!AG36) &gt; 0),"x", "")</f>
        <v/>
      </c>
      <c r="AH36" s="14" t="str">
        <f>IF(OR(COUNTA(DetailPedro!AH36) &gt; 0, COUNTA(DetailWill!AH36) &gt; 0),"x", "")</f>
        <v/>
      </c>
      <c r="AI36" s="14" t="str">
        <f>IF(OR(COUNTA(DetailPedro!AI36) &gt; 0, COUNTA(DetailWill!AI36) &gt; 0),"x", "")</f>
        <v/>
      </c>
      <c r="AJ36" s="34" t="str">
        <f>IF(OR(COUNTA(DetailPedro!AJ36) &gt; 0, COUNTA(DetailWill!AJ36) &gt; 0),"x", "")</f>
        <v/>
      </c>
      <c r="AK36" s="14" t="str">
        <f>IF(OR(COUNTA(DetailPedro!AK36) &gt; 0, COUNTA(DetailWill!AK36) &gt; 0),"x", "")</f>
        <v/>
      </c>
    </row>
    <row r="37" spans="1:37" x14ac:dyDescent="0.2">
      <c r="A37" s="16" t="s">
        <v>499</v>
      </c>
      <c r="B37" s="16" t="s">
        <v>298</v>
      </c>
      <c r="C37" s="16">
        <v>1</v>
      </c>
      <c r="D37" s="16" t="s">
        <v>887</v>
      </c>
      <c r="E37" s="16">
        <v>6</v>
      </c>
      <c r="F37" s="14">
        <f t="shared" si="2"/>
        <v>1</v>
      </c>
      <c r="G37" s="14" t="str">
        <f>IF(OR(COUNTA(DetailPedro!G37) &gt; 0, COUNTA(DetailWill!G37) &gt; 0),"x", "")</f>
        <v/>
      </c>
      <c r="H37" s="14" t="str">
        <f>IF(OR(COUNTA(DetailPedro!H37) &gt; 0, COUNTA(DetailWill!H37) &gt; 0),"x", "")</f>
        <v/>
      </c>
      <c r="I37" s="14" t="str">
        <f>IF(OR(COUNTA(DetailPedro!I37) &gt; 0, COUNTA(DetailWill!I37) &gt; 0),"x", "")</f>
        <v/>
      </c>
      <c r="J37" s="34" t="str">
        <f>IF(OR(COUNTA(DetailPedro!J37) &gt; 0, COUNTA(DetailWill!J37) &gt; 0),"x", "")</f>
        <v/>
      </c>
      <c r="K37" s="14" t="str">
        <f>IF(OR(COUNTA(DetailPedro!K37) &gt; 0, COUNTA(DetailWill!K37) &gt; 0),"x", "")</f>
        <v/>
      </c>
      <c r="L37" s="14" t="str">
        <f>IF(OR(COUNTA(DetailPedro!L37) &gt; 0, COUNTA(DetailWill!L37) &gt; 0),"x", "")</f>
        <v/>
      </c>
      <c r="M37" s="14" t="str">
        <f>IF(OR(COUNTA(DetailPedro!M37) &gt; 0, COUNTA(DetailWill!M37) &gt; 0),"x", "")</f>
        <v/>
      </c>
      <c r="N37" s="14" t="str">
        <f>IF(OR(COUNTA(DetailPedro!N37) &gt; 0, COUNTA(DetailWill!N37) &gt; 0),"x", "")</f>
        <v/>
      </c>
      <c r="O37" s="34" t="str">
        <f>IF(OR(COUNTA(DetailPedro!O37) &gt; 0, COUNTA(DetailWill!O37) &gt; 0),"x", "")</f>
        <v/>
      </c>
      <c r="P37" s="14" t="str">
        <f>IF(OR(COUNTA(DetailPedro!P37) &gt; 0, COUNTA(DetailWill!P37) &gt; 0),"x", "")</f>
        <v/>
      </c>
      <c r="Q37" s="14" t="str">
        <f>IF(OR(COUNTA(DetailPedro!Q37) &gt; 0, COUNTA(DetailWill!Q37) &gt; 0),"x", "")</f>
        <v/>
      </c>
      <c r="R37" s="14" t="str">
        <f>IF(OR(COUNTA(DetailPedro!R37) &gt; 0, COUNTA(DetailWill!R37) &gt; 0),"x", "")</f>
        <v/>
      </c>
      <c r="S37" s="14" t="str">
        <f>IF(OR(COUNTA(DetailPedro!S37) &gt; 0, COUNTA(DetailWill!S37) &gt; 0),"x", "")</f>
        <v/>
      </c>
      <c r="T37" s="14" t="str">
        <f>IF(OR(COUNTA(DetailPedro!T37) &gt; 0, COUNTA(DetailWill!T37) &gt; 0),"x", "")</f>
        <v/>
      </c>
      <c r="U37" s="34" t="str">
        <f>IF(OR(COUNTA(DetailPedro!U37) &gt; 0, COUNTA(DetailWill!U37) &gt; 0),"x", "")</f>
        <v/>
      </c>
      <c r="V37" s="14" t="str">
        <f>IF(OR(COUNTA(DetailPedro!V37) &gt; 0, COUNTA(DetailWill!V37) &gt; 0),"x", "")</f>
        <v/>
      </c>
      <c r="W37" s="14" t="str">
        <f>IF(OR(COUNTA(DetailPedro!W37) &gt; 0, COUNTA(DetailWill!W37) &gt; 0),"x", "")</f>
        <v/>
      </c>
      <c r="X37" s="14" t="str">
        <f>IF(OR(COUNTA(DetailPedro!X37) &gt; 0, COUNTA(DetailWill!X37) &gt; 0),"x", "")</f>
        <v/>
      </c>
      <c r="Y37" s="14" t="str">
        <f>IF(OR(COUNTA(DetailPedro!Y37) &gt; 0, COUNTA(DetailWill!Y37) &gt; 0),"x", "")</f>
        <v/>
      </c>
      <c r="Z37" s="34" t="str">
        <f>IF(OR(COUNTA(DetailPedro!Z37) &gt; 0, COUNTA(DetailWill!Z37) &gt; 0),"x", "")</f>
        <v/>
      </c>
      <c r="AA37" s="14" t="str">
        <f>IF(OR(COUNTA(DetailPedro!AA37) &gt; 0, COUNTA(DetailWill!AA37) &gt; 0),"x", "")</f>
        <v/>
      </c>
      <c r="AB37" s="14" t="str">
        <f>IF(OR(COUNTA(DetailPedro!AB37) &gt; 0, COUNTA(DetailWill!AB37) &gt; 0),"x", "")</f>
        <v/>
      </c>
      <c r="AC37" s="14" t="str">
        <f>IF(OR(COUNTA(DetailPedro!AC37) &gt; 0, COUNTA(DetailWill!AC37) &gt; 0),"x", "")</f>
        <v/>
      </c>
      <c r="AD37" s="14" t="str">
        <f>IF(OR(COUNTA(DetailPedro!AD37) &gt; 0, COUNTA(DetailWill!AD37) &gt; 0),"x", "")</f>
        <v>x</v>
      </c>
      <c r="AE37" s="14" t="str">
        <f>IF(OR(COUNTA(DetailPedro!AE37) &gt; 0, COUNTA(DetailWill!AE37) &gt; 0),"x", "")</f>
        <v/>
      </c>
      <c r="AF37" s="34" t="str">
        <f>IF(OR(COUNTA(DetailPedro!AF37) &gt; 0, COUNTA(DetailWill!AF37) &gt; 0),"x", "")</f>
        <v/>
      </c>
      <c r="AG37" s="14" t="str">
        <f>IF(OR(COUNTA(DetailPedro!AG37) &gt; 0, COUNTA(DetailWill!AG37) &gt; 0),"x", "")</f>
        <v/>
      </c>
      <c r="AH37" s="14" t="str">
        <f>IF(OR(COUNTA(DetailPedro!AH37) &gt; 0, COUNTA(DetailWill!AH37) &gt; 0),"x", "")</f>
        <v/>
      </c>
      <c r="AI37" s="14" t="str">
        <f>IF(OR(COUNTA(DetailPedro!AI37) &gt; 0, COUNTA(DetailWill!AI37) &gt; 0),"x", "")</f>
        <v/>
      </c>
      <c r="AJ37" s="34" t="str">
        <f>IF(OR(COUNTA(DetailPedro!AJ37) &gt; 0, COUNTA(DetailWill!AJ37) &gt; 0),"x", "")</f>
        <v/>
      </c>
      <c r="AK37" s="14" t="str">
        <f>IF(OR(COUNTA(DetailPedro!AK37) &gt; 0, COUNTA(DetailWill!AK37) &gt; 0),"x", "")</f>
        <v/>
      </c>
    </row>
    <row r="38" spans="1:37" x14ac:dyDescent="0.2">
      <c r="A38" s="16" t="s">
        <v>499</v>
      </c>
      <c r="B38" s="16" t="s">
        <v>298</v>
      </c>
      <c r="C38" s="16">
        <v>1</v>
      </c>
      <c r="D38" s="16" t="s">
        <v>888</v>
      </c>
      <c r="E38" s="16">
        <v>7</v>
      </c>
      <c r="F38" s="14">
        <f t="shared" si="2"/>
        <v>1</v>
      </c>
      <c r="G38" s="14" t="str">
        <f>IF(OR(COUNTA(DetailPedro!G38) &gt; 0, COUNTA(DetailWill!G38) &gt; 0),"x", "")</f>
        <v/>
      </c>
      <c r="H38" s="14" t="str">
        <f>IF(OR(COUNTA(DetailPedro!H38) &gt; 0, COUNTA(DetailWill!H38) &gt; 0),"x", "")</f>
        <v/>
      </c>
      <c r="I38" s="14" t="str">
        <f>IF(OR(COUNTA(DetailPedro!I38) &gt; 0, COUNTA(DetailWill!I38) &gt; 0),"x", "")</f>
        <v/>
      </c>
      <c r="J38" s="34" t="str">
        <f>IF(OR(COUNTA(DetailPedro!J38) &gt; 0, COUNTA(DetailWill!J38) &gt; 0),"x", "")</f>
        <v/>
      </c>
      <c r="K38" s="14" t="str">
        <f>IF(OR(COUNTA(DetailPedro!K38) &gt; 0, COUNTA(DetailWill!K38) &gt; 0),"x", "")</f>
        <v/>
      </c>
      <c r="L38" s="14" t="str">
        <f>IF(OR(COUNTA(DetailPedro!L38) &gt; 0, COUNTA(DetailWill!L38) &gt; 0),"x", "")</f>
        <v/>
      </c>
      <c r="M38" s="14" t="str">
        <f>IF(OR(COUNTA(DetailPedro!M38) &gt; 0, COUNTA(DetailWill!M38) &gt; 0),"x", "")</f>
        <v/>
      </c>
      <c r="N38" s="14" t="str">
        <f>IF(OR(COUNTA(DetailPedro!N38) &gt; 0, COUNTA(DetailWill!N38) &gt; 0),"x", "")</f>
        <v/>
      </c>
      <c r="O38" s="34" t="str">
        <f>IF(OR(COUNTA(DetailPedro!O38) &gt; 0, COUNTA(DetailWill!O38) &gt; 0),"x", "")</f>
        <v/>
      </c>
      <c r="P38" s="14" t="str">
        <f>IF(OR(COUNTA(DetailPedro!P38) &gt; 0, COUNTA(DetailWill!P38) &gt; 0),"x", "")</f>
        <v/>
      </c>
      <c r="Q38" s="14" t="str">
        <f>IF(OR(COUNTA(DetailPedro!Q38) &gt; 0, COUNTA(DetailWill!Q38) &gt; 0),"x", "")</f>
        <v/>
      </c>
      <c r="R38" s="14" t="str">
        <f>IF(OR(COUNTA(DetailPedro!R38) &gt; 0, COUNTA(DetailWill!R38) &gt; 0),"x", "")</f>
        <v/>
      </c>
      <c r="S38" s="14" t="str">
        <f>IF(OR(COUNTA(DetailPedro!S38) &gt; 0, COUNTA(DetailWill!S38) &gt; 0),"x", "")</f>
        <v/>
      </c>
      <c r="T38" s="14" t="str">
        <f>IF(OR(COUNTA(DetailPedro!T38) &gt; 0, COUNTA(DetailWill!T38) &gt; 0),"x", "")</f>
        <v/>
      </c>
      <c r="U38" s="34" t="str">
        <f>IF(OR(COUNTA(DetailPedro!U38) &gt; 0, COUNTA(DetailWill!U38) &gt; 0),"x", "")</f>
        <v/>
      </c>
      <c r="V38" s="14" t="str">
        <f>IF(OR(COUNTA(DetailPedro!V38) &gt; 0, COUNTA(DetailWill!V38) &gt; 0),"x", "")</f>
        <v/>
      </c>
      <c r="W38" s="14" t="str">
        <f>IF(OR(COUNTA(DetailPedro!W38) &gt; 0, COUNTA(DetailWill!W38) &gt; 0),"x", "")</f>
        <v/>
      </c>
      <c r="X38" s="14" t="str">
        <f>IF(OR(COUNTA(DetailPedro!X38) &gt; 0, COUNTA(DetailWill!X38) &gt; 0),"x", "")</f>
        <v/>
      </c>
      <c r="Y38" s="14" t="str">
        <f>IF(OR(COUNTA(DetailPedro!Y38) &gt; 0, COUNTA(DetailWill!Y38) &gt; 0),"x", "")</f>
        <v/>
      </c>
      <c r="Z38" s="34" t="str">
        <f>IF(OR(COUNTA(DetailPedro!Z38) &gt; 0, COUNTA(DetailWill!Z38) &gt; 0),"x", "")</f>
        <v/>
      </c>
      <c r="AA38" s="14" t="str">
        <f>IF(OR(COUNTA(DetailPedro!AA38) &gt; 0, COUNTA(DetailWill!AA38) &gt; 0),"x", "")</f>
        <v/>
      </c>
      <c r="AB38" s="14" t="str">
        <f>IF(OR(COUNTA(DetailPedro!AB38) &gt; 0, COUNTA(DetailWill!AB38) &gt; 0),"x", "")</f>
        <v/>
      </c>
      <c r="AC38" s="14" t="str">
        <f>IF(OR(COUNTA(DetailPedro!AC38) &gt; 0, COUNTA(DetailWill!AC38) &gt; 0),"x", "")</f>
        <v>x</v>
      </c>
      <c r="AD38" s="14" t="str">
        <f>IF(OR(COUNTA(DetailPedro!AD38) &gt; 0, COUNTA(DetailWill!AD38) &gt; 0),"x", "")</f>
        <v/>
      </c>
      <c r="AE38" s="14" t="str">
        <f>IF(OR(COUNTA(DetailPedro!AE38) &gt; 0, COUNTA(DetailWill!AE38) &gt; 0),"x", "")</f>
        <v/>
      </c>
      <c r="AF38" s="34" t="str">
        <f>IF(OR(COUNTA(DetailPedro!AF38) &gt; 0, COUNTA(DetailWill!AF38) &gt; 0),"x", "")</f>
        <v/>
      </c>
      <c r="AG38" s="14" t="str">
        <f>IF(OR(COUNTA(DetailPedro!AG38) &gt; 0, COUNTA(DetailWill!AG38) &gt; 0),"x", "")</f>
        <v/>
      </c>
      <c r="AH38" s="14" t="str">
        <f>IF(OR(COUNTA(DetailPedro!AH38) &gt; 0, COUNTA(DetailWill!AH38) &gt; 0),"x", "")</f>
        <v/>
      </c>
      <c r="AI38" s="14" t="str">
        <f>IF(OR(COUNTA(DetailPedro!AI38) &gt; 0, COUNTA(DetailWill!AI38) &gt; 0),"x", "")</f>
        <v/>
      </c>
      <c r="AJ38" s="34" t="str">
        <f>IF(OR(COUNTA(DetailPedro!AJ38) &gt; 0, COUNTA(DetailWill!AJ38) &gt; 0),"x", "")</f>
        <v/>
      </c>
      <c r="AK38" s="14" t="str">
        <f>IF(OR(COUNTA(DetailPedro!AK38) &gt; 0, COUNTA(DetailWill!AK38) &gt; 0),"x", "")</f>
        <v/>
      </c>
    </row>
    <row r="39" spans="1:37" x14ac:dyDescent="0.2">
      <c r="A39" s="16" t="s">
        <v>499</v>
      </c>
      <c r="B39" s="16" t="s">
        <v>298</v>
      </c>
      <c r="C39" s="16">
        <v>1</v>
      </c>
      <c r="D39" s="16" t="s">
        <v>977</v>
      </c>
      <c r="E39" s="16">
        <v>8</v>
      </c>
      <c r="F39" s="14">
        <f t="shared" si="2"/>
        <v>4</v>
      </c>
      <c r="G39" s="14" t="str">
        <f>IF(OR(COUNTA(DetailPedro!G39) &gt; 0, COUNTA(DetailWill!G39) &gt; 0),"x", "")</f>
        <v/>
      </c>
      <c r="H39" s="14" t="str">
        <f>IF(OR(COUNTA(DetailPedro!H39) &gt; 0, COUNTA(DetailWill!H39) &gt; 0),"x", "")</f>
        <v/>
      </c>
      <c r="I39" s="14" t="str">
        <f>IF(OR(COUNTA(DetailPedro!I39) &gt; 0, COUNTA(DetailWill!I39) &gt; 0),"x", "")</f>
        <v/>
      </c>
      <c r="J39" s="34" t="str">
        <f>IF(OR(COUNTA(DetailPedro!J39) &gt; 0, COUNTA(DetailWill!J39) &gt; 0),"x", "")</f>
        <v/>
      </c>
      <c r="K39" s="14" t="str">
        <f>IF(OR(COUNTA(DetailPedro!K39) &gt; 0, COUNTA(DetailWill!K39) &gt; 0),"x", "")</f>
        <v>x</v>
      </c>
      <c r="L39" s="14" t="str">
        <f>IF(OR(COUNTA(DetailPedro!L39) &gt; 0, COUNTA(DetailWill!L39) &gt; 0),"x", "")</f>
        <v/>
      </c>
      <c r="M39" s="14" t="str">
        <f>IF(OR(COUNTA(DetailPedro!M39) &gt; 0, COUNTA(DetailWill!M39) &gt; 0),"x", "")</f>
        <v/>
      </c>
      <c r="N39" s="14" t="str">
        <f>IF(OR(COUNTA(DetailPedro!N39) &gt; 0, COUNTA(DetailWill!N39) &gt; 0),"x", "")</f>
        <v/>
      </c>
      <c r="O39" s="34" t="str">
        <f>IF(OR(COUNTA(DetailPedro!O39) &gt; 0, COUNTA(DetailWill!O39) &gt; 0),"x", "")</f>
        <v/>
      </c>
      <c r="P39" s="14" t="str">
        <f>IF(OR(COUNTA(DetailPedro!P39) &gt; 0, COUNTA(DetailWill!P39) &gt; 0),"x", "")</f>
        <v/>
      </c>
      <c r="Q39" s="14" t="str">
        <f>IF(OR(COUNTA(DetailPedro!Q39) &gt; 0, COUNTA(DetailWill!Q39) &gt; 0),"x", "")</f>
        <v>x</v>
      </c>
      <c r="R39" s="14" t="str">
        <f>IF(OR(COUNTA(DetailPedro!R39) &gt; 0, COUNTA(DetailWill!R39) &gt; 0),"x", "")</f>
        <v/>
      </c>
      <c r="S39" s="14" t="str">
        <f>IF(OR(COUNTA(DetailPedro!S39) &gt; 0, COUNTA(DetailWill!S39) &gt; 0),"x", "")</f>
        <v/>
      </c>
      <c r="T39" s="14" t="str">
        <f>IF(OR(COUNTA(DetailPedro!T39) &gt; 0, COUNTA(DetailWill!T39) &gt; 0),"x", "")</f>
        <v/>
      </c>
      <c r="U39" s="34" t="str">
        <f>IF(OR(COUNTA(DetailPedro!U39) &gt; 0, COUNTA(DetailWill!U39) &gt; 0),"x", "")</f>
        <v/>
      </c>
      <c r="V39" s="14" t="str">
        <f>IF(OR(COUNTA(DetailPedro!V39) &gt; 0, COUNTA(DetailWill!V39) &gt; 0),"x", "")</f>
        <v/>
      </c>
      <c r="W39" s="14" t="str">
        <f>IF(OR(COUNTA(DetailPedro!W39) &gt; 0, COUNTA(DetailWill!W39) &gt; 0),"x", "")</f>
        <v/>
      </c>
      <c r="X39" s="14" t="str">
        <f>IF(OR(COUNTA(DetailPedro!X39) &gt; 0, COUNTA(DetailWill!X39) &gt; 0),"x", "")</f>
        <v/>
      </c>
      <c r="Y39" s="14" t="str">
        <f>IF(OR(COUNTA(DetailPedro!Y39) &gt; 0, COUNTA(DetailWill!Y39) &gt; 0),"x", "")</f>
        <v/>
      </c>
      <c r="Z39" s="34" t="str">
        <f>IF(OR(COUNTA(DetailPedro!Z39) &gt; 0, COUNTA(DetailWill!Z39) &gt; 0),"x", "")</f>
        <v/>
      </c>
      <c r="AA39" s="14" t="str">
        <f>IF(OR(COUNTA(DetailPedro!AA39) &gt; 0, COUNTA(DetailWill!AA39) &gt; 0),"x", "")</f>
        <v/>
      </c>
      <c r="AB39" s="14" t="str">
        <f>IF(OR(COUNTA(DetailPedro!AB39) &gt; 0, COUNTA(DetailWill!AB39) &gt; 0),"x", "")</f>
        <v/>
      </c>
      <c r="AC39" s="14" t="str">
        <f>IF(OR(COUNTA(DetailPedro!AC39) &gt; 0, COUNTA(DetailWill!AC39) &gt; 0),"x", "")</f>
        <v>x</v>
      </c>
      <c r="AD39" s="14" t="str">
        <f>IF(OR(COUNTA(DetailPedro!AD39) &gt; 0, COUNTA(DetailWill!AD39) &gt; 0),"x", "")</f>
        <v>x</v>
      </c>
      <c r="AE39" s="14" t="str">
        <f>IF(OR(COUNTA(DetailPedro!AE39) &gt; 0, COUNTA(DetailWill!AE39) &gt; 0),"x", "")</f>
        <v/>
      </c>
      <c r="AF39" s="34" t="str">
        <f>IF(OR(COUNTA(DetailPedro!AF39) &gt; 0, COUNTA(DetailWill!AF39) &gt; 0),"x", "")</f>
        <v/>
      </c>
      <c r="AG39" s="14" t="str">
        <f>IF(OR(COUNTA(DetailPedro!AG39) &gt; 0, COUNTA(DetailWill!AG39) &gt; 0),"x", "")</f>
        <v/>
      </c>
      <c r="AH39" s="14" t="str">
        <f>IF(OR(COUNTA(DetailPedro!AH39) &gt; 0, COUNTA(DetailWill!AH39) &gt; 0),"x", "")</f>
        <v/>
      </c>
      <c r="AI39" s="14" t="str">
        <f>IF(OR(COUNTA(DetailPedro!AI39) &gt; 0, COUNTA(DetailWill!AI39) &gt; 0),"x", "")</f>
        <v/>
      </c>
      <c r="AJ39" s="34" t="str">
        <f>IF(OR(COUNTA(DetailPedro!AJ39) &gt; 0, COUNTA(DetailWill!AJ39) &gt; 0),"x", "")</f>
        <v/>
      </c>
      <c r="AK39" s="14" t="str">
        <f>IF(OR(COUNTA(DetailPedro!AK39) &gt; 0, COUNTA(DetailWill!AK39) &gt; 0),"x", "")</f>
        <v/>
      </c>
    </row>
    <row r="40" spans="1:37" x14ac:dyDescent="0.2">
      <c r="A40" s="16" t="s">
        <v>499</v>
      </c>
      <c r="B40" s="16" t="s">
        <v>298</v>
      </c>
      <c r="C40" s="16">
        <v>2</v>
      </c>
      <c r="D40" s="16" t="s">
        <v>887</v>
      </c>
      <c r="E40" s="16">
        <v>9</v>
      </c>
      <c r="F40" s="14">
        <f t="shared" si="2"/>
        <v>3</v>
      </c>
      <c r="G40" s="14" t="str">
        <f>IF(OR(COUNTA(DetailPedro!G40) &gt; 0, COUNTA(DetailWill!G40) &gt; 0),"x", "")</f>
        <v/>
      </c>
      <c r="H40" s="14" t="str">
        <f>IF(OR(COUNTA(DetailPedro!H40) &gt; 0, COUNTA(DetailWill!H40) &gt; 0),"x", "")</f>
        <v/>
      </c>
      <c r="I40" s="14" t="str">
        <f>IF(OR(COUNTA(DetailPedro!I40) &gt; 0, COUNTA(DetailWill!I40) &gt; 0),"x", "")</f>
        <v/>
      </c>
      <c r="J40" s="34" t="str">
        <f>IF(OR(COUNTA(DetailPedro!J40) &gt; 0, COUNTA(DetailWill!J40) &gt; 0),"x", "")</f>
        <v/>
      </c>
      <c r="K40" s="14" t="str">
        <f>IF(OR(COUNTA(DetailPedro!K40) &gt; 0, COUNTA(DetailWill!K40) &gt; 0),"x", "")</f>
        <v>x</v>
      </c>
      <c r="L40" s="14" t="str">
        <f>IF(OR(COUNTA(DetailPedro!L40) &gt; 0, COUNTA(DetailWill!L40) &gt; 0),"x", "")</f>
        <v/>
      </c>
      <c r="M40" s="14" t="str">
        <f>IF(OR(COUNTA(DetailPedro!M40) &gt; 0, COUNTA(DetailWill!M40) &gt; 0),"x", "")</f>
        <v/>
      </c>
      <c r="N40" s="14" t="str">
        <f>IF(OR(COUNTA(DetailPedro!N40) &gt; 0, COUNTA(DetailWill!N40) &gt; 0),"x", "")</f>
        <v/>
      </c>
      <c r="O40" s="34" t="str">
        <f>IF(OR(COUNTA(DetailPedro!O40) &gt; 0, COUNTA(DetailWill!O40) &gt; 0),"x", "")</f>
        <v/>
      </c>
      <c r="P40" s="14" t="str">
        <f>IF(OR(COUNTA(DetailPedro!P40) &gt; 0, COUNTA(DetailWill!P40) &gt; 0),"x", "")</f>
        <v/>
      </c>
      <c r="Q40" s="14" t="str">
        <f>IF(OR(COUNTA(DetailPedro!Q40) &gt; 0, COUNTA(DetailWill!Q40) &gt; 0),"x", "")</f>
        <v>x</v>
      </c>
      <c r="R40" s="14" t="str">
        <f>IF(OR(COUNTA(DetailPedro!R40) &gt; 0, COUNTA(DetailWill!R40) &gt; 0),"x", "")</f>
        <v/>
      </c>
      <c r="S40" s="14" t="str">
        <f>IF(OR(COUNTA(DetailPedro!S40) &gt; 0, COUNTA(DetailWill!S40) &gt; 0),"x", "")</f>
        <v/>
      </c>
      <c r="T40" s="14" t="str">
        <f>IF(OR(COUNTA(DetailPedro!T40) &gt; 0, COUNTA(DetailWill!T40) &gt; 0),"x", "")</f>
        <v/>
      </c>
      <c r="U40" s="34" t="str">
        <f>IF(OR(COUNTA(DetailPedro!U40) &gt; 0, COUNTA(DetailWill!U40) &gt; 0),"x", "")</f>
        <v/>
      </c>
      <c r="V40" s="14" t="str">
        <f>IF(OR(COUNTA(DetailPedro!V40) &gt; 0, COUNTA(DetailWill!V40) &gt; 0),"x", "")</f>
        <v/>
      </c>
      <c r="W40" s="14" t="str">
        <f>IF(OR(COUNTA(DetailPedro!W40) &gt; 0, COUNTA(DetailWill!W40) &gt; 0),"x", "")</f>
        <v/>
      </c>
      <c r="X40" s="14" t="str">
        <f>IF(OR(COUNTA(DetailPedro!X40) &gt; 0, COUNTA(DetailWill!X40) &gt; 0),"x", "")</f>
        <v/>
      </c>
      <c r="Y40" s="14" t="str">
        <f>IF(OR(COUNTA(DetailPedro!Y40) &gt; 0, COUNTA(DetailWill!Y40) &gt; 0),"x", "")</f>
        <v/>
      </c>
      <c r="Z40" s="34" t="str">
        <f>IF(OR(COUNTA(DetailPedro!Z40) &gt; 0, COUNTA(DetailWill!Z40) &gt; 0),"x", "")</f>
        <v/>
      </c>
      <c r="AA40" s="14" t="str">
        <f>IF(OR(COUNTA(DetailPedro!AA40) &gt; 0, COUNTA(DetailWill!AA40) &gt; 0),"x", "")</f>
        <v/>
      </c>
      <c r="AB40" s="14" t="str">
        <f>IF(OR(COUNTA(DetailPedro!AB40) &gt; 0, COUNTA(DetailWill!AB40) &gt; 0),"x", "")</f>
        <v/>
      </c>
      <c r="AC40" s="14" t="str">
        <f>IF(OR(COUNTA(DetailPedro!AC40) &gt; 0, COUNTA(DetailWill!AC40) &gt; 0),"x", "")</f>
        <v/>
      </c>
      <c r="AD40" s="14" t="str">
        <f>IF(OR(COUNTA(DetailPedro!AD40) &gt; 0, COUNTA(DetailWill!AD40) &gt; 0),"x", "")</f>
        <v>x</v>
      </c>
      <c r="AE40" s="14" t="str">
        <f>IF(OR(COUNTA(DetailPedro!AE40) &gt; 0, COUNTA(DetailWill!AE40) &gt; 0),"x", "")</f>
        <v/>
      </c>
      <c r="AF40" s="34" t="str">
        <f>IF(OR(COUNTA(DetailPedro!AF40) &gt; 0, COUNTA(DetailWill!AF40) &gt; 0),"x", "")</f>
        <v/>
      </c>
      <c r="AG40" s="14" t="str">
        <f>IF(OR(COUNTA(DetailPedro!AG40) &gt; 0, COUNTA(DetailWill!AG40) &gt; 0),"x", "")</f>
        <v/>
      </c>
      <c r="AH40" s="14" t="str">
        <f>IF(OR(COUNTA(DetailPedro!AH40) &gt; 0, COUNTA(DetailWill!AH40) &gt; 0),"x", "")</f>
        <v/>
      </c>
      <c r="AI40" s="14" t="str">
        <f>IF(OR(COUNTA(DetailPedro!AI40) &gt; 0, COUNTA(DetailWill!AI40) &gt; 0),"x", "")</f>
        <v/>
      </c>
      <c r="AJ40" s="34" t="str">
        <f>IF(OR(COUNTA(DetailPedro!AJ40) &gt; 0, COUNTA(DetailWill!AJ40) &gt; 0),"x", "")</f>
        <v/>
      </c>
      <c r="AK40" s="14" t="str">
        <f>IF(OR(COUNTA(DetailPedro!AK40) &gt; 0, COUNTA(DetailWill!AK40) &gt; 0),"x", "")</f>
        <v/>
      </c>
    </row>
    <row r="41" spans="1:37" x14ac:dyDescent="0.2">
      <c r="A41" s="16" t="s">
        <v>499</v>
      </c>
      <c r="B41" s="16" t="s">
        <v>298</v>
      </c>
      <c r="C41" s="16">
        <v>2</v>
      </c>
      <c r="D41" s="16" t="s">
        <v>888</v>
      </c>
      <c r="E41" s="16">
        <v>10</v>
      </c>
      <c r="F41" s="14">
        <f t="shared" si="2"/>
        <v>1</v>
      </c>
      <c r="G41" s="14" t="str">
        <f>IF(OR(COUNTA(DetailPedro!G41) &gt; 0, COUNTA(DetailWill!G41) &gt; 0),"x", "")</f>
        <v/>
      </c>
      <c r="H41" s="14" t="str">
        <f>IF(OR(COUNTA(DetailPedro!H41) &gt; 0, COUNTA(DetailWill!H41) &gt; 0),"x", "")</f>
        <v/>
      </c>
      <c r="I41" s="14" t="str">
        <f>IF(OR(COUNTA(DetailPedro!I41) &gt; 0, COUNTA(DetailWill!I41) &gt; 0),"x", "")</f>
        <v/>
      </c>
      <c r="J41" s="34" t="str">
        <f>IF(OR(COUNTA(DetailPedro!J41) &gt; 0, COUNTA(DetailWill!J41) &gt; 0),"x", "")</f>
        <v/>
      </c>
      <c r="K41" s="14" t="str">
        <f>IF(OR(COUNTA(DetailPedro!K41) &gt; 0, COUNTA(DetailWill!K41) &gt; 0),"x", "")</f>
        <v/>
      </c>
      <c r="L41" s="14" t="str">
        <f>IF(OR(COUNTA(DetailPedro!L41) &gt; 0, COUNTA(DetailWill!L41) &gt; 0),"x", "")</f>
        <v/>
      </c>
      <c r="M41" s="14" t="str">
        <f>IF(OR(COUNTA(DetailPedro!M41) &gt; 0, COUNTA(DetailWill!M41) &gt; 0),"x", "")</f>
        <v/>
      </c>
      <c r="N41" s="14" t="str">
        <f>IF(OR(COUNTA(DetailPedro!N41) &gt; 0, COUNTA(DetailWill!N41) &gt; 0),"x", "")</f>
        <v/>
      </c>
      <c r="O41" s="34" t="str">
        <f>IF(OR(COUNTA(DetailPedro!O41) &gt; 0, COUNTA(DetailWill!O41) &gt; 0),"x", "")</f>
        <v/>
      </c>
      <c r="P41" s="14" t="str">
        <f>IF(OR(COUNTA(DetailPedro!P41) &gt; 0, COUNTA(DetailWill!P41) &gt; 0),"x", "")</f>
        <v/>
      </c>
      <c r="Q41" s="14" t="str">
        <f>IF(OR(COUNTA(DetailPedro!Q41) &gt; 0, COUNTA(DetailWill!Q41) &gt; 0),"x", "")</f>
        <v/>
      </c>
      <c r="R41" s="14" t="str">
        <f>IF(OR(COUNTA(DetailPedro!R41) &gt; 0, COUNTA(DetailWill!R41) &gt; 0),"x", "")</f>
        <v/>
      </c>
      <c r="S41" s="14" t="str">
        <f>IF(OR(COUNTA(DetailPedro!S41) &gt; 0, COUNTA(DetailWill!S41) &gt; 0),"x", "")</f>
        <v/>
      </c>
      <c r="T41" s="14" t="str">
        <f>IF(OR(COUNTA(DetailPedro!T41) &gt; 0, COUNTA(DetailWill!T41) &gt; 0),"x", "")</f>
        <v/>
      </c>
      <c r="U41" s="34" t="str">
        <f>IF(OR(COUNTA(DetailPedro!U41) &gt; 0, COUNTA(DetailWill!U41) &gt; 0),"x", "")</f>
        <v/>
      </c>
      <c r="V41" s="14" t="str">
        <f>IF(OR(COUNTA(DetailPedro!V41) &gt; 0, COUNTA(DetailWill!V41) &gt; 0),"x", "")</f>
        <v/>
      </c>
      <c r="W41" s="14" t="str">
        <f>IF(OR(COUNTA(DetailPedro!W41) &gt; 0, COUNTA(DetailWill!W41) &gt; 0),"x", "")</f>
        <v/>
      </c>
      <c r="X41" s="14" t="str">
        <f>IF(OR(COUNTA(DetailPedro!X41) &gt; 0, COUNTA(DetailWill!X41) &gt; 0),"x", "")</f>
        <v/>
      </c>
      <c r="Y41" s="14" t="str">
        <f>IF(OR(COUNTA(DetailPedro!Y41) &gt; 0, COUNTA(DetailWill!Y41) &gt; 0),"x", "")</f>
        <v/>
      </c>
      <c r="Z41" s="34" t="str">
        <f>IF(OR(COUNTA(DetailPedro!Z41) &gt; 0, COUNTA(DetailWill!Z41) &gt; 0),"x", "")</f>
        <v/>
      </c>
      <c r="AA41" s="14" t="str">
        <f>IF(OR(COUNTA(DetailPedro!AA41) &gt; 0, COUNTA(DetailWill!AA41) &gt; 0),"x", "")</f>
        <v/>
      </c>
      <c r="AB41" s="14" t="str">
        <f>IF(OR(COUNTA(DetailPedro!AB41) &gt; 0, COUNTA(DetailWill!AB41) &gt; 0),"x", "")</f>
        <v/>
      </c>
      <c r="AC41" s="14" t="str">
        <f>IF(OR(COUNTA(DetailPedro!AC41) &gt; 0, COUNTA(DetailWill!AC41) &gt; 0),"x", "")</f>
        <v>x</v>
      </c>
      <c r="AD41" s="14" t="str">
        <f>IF(OR(COUNTA(DetailPedro!AD41) &gt; 0, COUNTA(DetailWill!AD41) &gt; 0),"x", "")</f>
        <v/>
      </c>
      <c r="AE41" s="14" t="str">
        <f>IF(OR(COUNTA(DetailPedro!AE41) &gt; 0, COUNTA(DetailWill!AE41) &gt; 0),"x", "")</f>
        <v/>
      </c>
      <c r="AF41" s="34" t="str">
        <f>IF(OR(COUNTA(DetailPedro!AF41) &gt; 0, COUNTA(DetailWill!AF41) &gt; 0),"x", "")</f>
        <v/>
      </c>
      <c r="AG41" s="14" t="str">
        <f>IF(OR(COUNTA(DetailPedro!AG41) &gt; 0, COUNTA(DetailWill!AG41) &gt; 0),"x", "")</f>
        <v/>
      </c>
      <c r="AH41" s="14" t="str">
        <f>IF(OR(COUNTA(DetailPedro!AH41) &gt; 0, COUNTA(DetailWill!AH41) &gt; 0),"x", "")</f>
        <v/>
      </c>
      <c r="AI41" s="14" t="str">
        <f>IF(OR(COUNTA(DetailPedro!AI41) &gt; 0, COUNTA(DetailWill!AI41) &gt; 0),"x", "")</f>
        <v/>
      </c>
      <c r="AJ41" s="34" t="str">
        <f>IF(OR(COUNTA(DetailPedro!AJ41) &gt; 0, COUNTA(DetailWill!AJ41) &gt; 0),"x", "")</f>
        <v/>
      </c>
      <c r="AK41" s="14" t="str">
        <f>IF(OR(COUNTA(DetailPedro!AK41) &gt; 0, COUNTA(DetailWill!AK41) &gt; 0),"x", "")</f>
        <v/>
      </c>
    </row>
    <row r="42" spans="1:37" x14ac:dyDescent="0.2">
      <c r="A42" s="16" t="s">
        <v>499</v>
      </c>
      <c r="B42" s="16" t="s">
        <v>298</v>
      </c>
      <c r="C42" s="16">
        <v>2</v>
      </c>
      <c r="D42" s="16" t="s">
        <v>888</v>
      </c>
      <c r="E42" s="16">
        <v>11</v>
      </c>
      <c r="F42" s="14">
        <f t="shared" si="2"/>
        <v>3</v>
      </c>
      <c r="G42" s="14" t="str">
        <f>IF(OR(COUNTA(DetailPedro!G42) &gt; 0, COUNTA(DetailWill!G42) &gt; 0),"x", "")</f>
        <v/>
      </c>
      <c r="H42" s="14" t="str">
        <f>IF(OR(COUNTA(DetailPedro!H42) &gt; 0, COUNTA(DetailWill!H42) &gt; 0),"x", "")</f>
        <v/>
      </c>
      <c r="I42" s="14" t="str">
        <f>IF(OR(COUNTA(DetailPedro!I42) &gt; 0, COUNTA(DetailWill!I42) &gt; 0),"x", "")</f>
        <v/>
      </c>
      <c r="J42" s="34" t="str">
        <f>IF(OR(COUNTA(DetailPedro!J42) &gt; 0, COUNTA(DetailWill!J42) &gt; 0),"x", "")</f>
        <v/>
      </c>
      <c r="K42" s="14" t="str">
        <f>IF(OR(COUNTA(DetailPedro!K42) &gt; 0, COUNTA(DetailWill!K42) &gt; 0),"x", "")</f>
        <v>x</v>
      </c>
      <c r="L42" s="14" t="str">
        <f>IF(OR(COUNTA(DetailPedro!L42) &gt; 0, COUNTA(DetailWill!L42) &gt; 0),"x", "")</f>
        <v/>
      </c>
      <c r="M42" s="14" t="str">
        <f>IF(OR(COUNTA(DetailPedro!M42) &gt; 0, COUNTA(DetailWill!M42) &gt; 0),"x", "")</f>
        <v/>
      </c>
      <c r="N42" s="14" t="str">
        <f>IF(OR(COUNTA(DetailPedro!N42) &gt; 0, COUNTA(DetailWill!N42) &gt; 0),"x", "")</f>
        <v/>
      </c>
      <c r="O42" s="34" t="str">
        <f>IF(OR(COUNTA(DetailPedro!O42) &gt; 0, COUNTA(DetailWill!O42) &gt; 0),"x", "")</f>
        <v/>
      </c>
      <c r="P42" s="14" t="str">
        <f>IF(OR(COUNTA(DetailPedro!P42) &gt; 0, COUNTA(DetailWill!P42) &gt; 0),"x", "")</f>
        <v/>
      </c>
      <c r="Q42" s="14" t="str">
        <f>IF(OR(COUNTA(DetailPedro!Q42) &gt; 0, COUNTA(DetailWill!Q42) &gt; 0),"x", "")</f>
        <v>x</v>
      </c>
      <c r="R42" s="14" t="str">
        <f>IF(OR(COUNTA(DetailPedro!R42) &gt; 0, COUNTA(DetailWill!R42) &gt; 0),"x", "")</f>
        <v/>
      </c>
      <c r="S42" s="14" t="str">
        <f>IF(OR(COUNTA(DetailPedro!S42) &gt; 0, COUNTA(DetailWill!S42) &gt; 0),"x", "")</f>
        <v/>
      </c>
      <c r="T42" s="14" t="str">
        <f>IF(OR(COUNTA(DetailPedro!T42) &gt; 0, COUNTA(DetailWill!T42) &gt; 0),"x", "")</f>
        <v/>
      </c>
      <c r="U42" s="34" t="str">
        <f>IF(OR(COUNTA(DetailPedro!U42) &gt; 0, COUNTA(DetailWill!U42) &gt; 0),"x", "")</f>
        <v/>
      </c>
      <c r="V42" s="14" t="str">
        <f>IF(OR(COUNTA(DetailPedro!V42) &gt; 0, COUNTA(DetailWill!V42) &gt; 0),"x", "")</f>
        <v/>
      </c>
      <c r="W42" s="14" t="str">
        <f>IF(OR(COUNTA(DetailPedro!W42) &gt; 0, COUNTA(DetailWill!W42) &gt; 0),"x", "")</f>
        <v/>
      </c>
      <c r="X42" s="14" t="str">
        <f>IF(OR(COUNTA(DetailPedro!X42) &gt; 0, COUNTA(DetailWill!X42) &gt; 0),"x", "")</f>
        <v/>
      </c>
      <c r="Y42" s="14" t="str">
        <f>IF(OR(COUNTA(DetailPedro!Y42) &gt; 0, COUNTA(DetailWill!Y42) &gt; 0),"x", "")</f>
        <v/>
      </c>
      <c r="Z42" s="34" t="str">
        <f>IF(OR(COUNTA(DetailPedro!Z42) &gt; 0, COUNTA(DetailWill!Z42) &gt; 0),"x", "")</f>
        <v/>
      </c>
      <c r="AA42" s="14" t="str">
        <f>IF(OR(COUNTA(DetailPedro!AA42) &gt; 0, COUNTA(DetailWill!AA42) &gt; 0),"x", "")</f>
        <v/>
      </c>
      <c r="AB42" s="14" t="str">
        <f>IF(OR(COUNTA(DetailPedro!AB42) &gt; 0, COUNTA(DetailWill!AB42) &gt; 0),"x", "")</f>
        <v/>
      </c>
      <c r="AC42" s="14" t="str">
        <f>IF(OR(COUNTA(DetailPedro!AC42) &gt; 0, COUNTA(DetailWill!AC42) &gt; 0),"x", "")</f>
        <v/>
      </c>
      <c r="AD42" s="14" t="str">
        <f>IF(OR(COUNTA(DetailPedro!AD42) &gt; 0, COUNTA(DetailWill!AD42) &gt; 0),"x", "")</f>
        <v>x</v>
      </c>
      <c r="AE42" s="14" t="str">
        <f>IF(OR(COUNTA(DetailPedro!AE42) &gt; 0, COUNTA(DetailWill!AE42) &gt; 0),"x", "")</f>
        <v/>
      </c>
      <c r="AF42" s="34" t="str">
        <f>IF(OR(COUNTA(DetailPedro!AF42) &gt; 0, COUNTA(DetailWill!AF42) &gt; 0),"x", "")</f>
        <v/>
      </c>
      <c r="AG42" s="14" t="str">
        <f>IF(OR(COUNTA(DetailPedro!AG42) &gt; 0, COUNTA(DetailWill!AG42) &gt; 0),"x", "")</f>
        <v/>
      </c>
      <c r="AH42" s="14" t="str">
        <f>IF(OR(COUNTA(DetailPedro!AH42) &gt; 0, COUNTA(DetailWill!AH42) &gt; 0),"x", "")</f>
        <v/>
      </c>
      <c r="AI42" s="14" t="str">
        <f>IF(OR(COUNTA(DetailPedro!AI42) &gt; 0, COUNTA(DetailWill!AI42) &gt; 0),"x", "")</f>
        <v/>
      </c>
      <c r="AJ42" s="34" t="str">
        <f>IF(OR(COUNTA(DetailPedro!AJ42) &gt; 0, COUNTA(DetailWill!AJ42) &gt; 0),"x", "")</f>
        <v/>
      </c>
      <c r="AK42" s="14" t="str">
        <f>IF(OR(COUNTA(DetailPedro!AK42) &gt; 0, COUNTA(DetailWill!AK42) &gt; 0),"x", "")</f>
        <v/>
      </c>
    </row>
    <row r="43" spans="1:37" x14ac:dyDescent="0.2">
      <c r="A43" s="16"/>
      <c r="B43" s="16"/>
      <c r="C43" s="16"/>
      <c r="D43" s="16"/>
      <c r="E43" s="16"/>
      <c r="G43" s="14" t="str">
        <f>IF(OR(COUNTA(DetailPedro!G43) &gt; 0, COUNTA(DetailWill!G43) &gt; 0),"x", "")</f>
        <v/>
      </c>
      <c r="H43" s="14" t="str">
        <f>IF(OR(COUNTA(DetailPedro!H43) &gt; 0, COUNTA(DetailWill!H43) &gt; 0),"x", "")</f>
        <v/>
      </c>
      <c r="I43" s="14" t="str">
        <f>IF(OR(COUNTA(DetailPedro!I43) &gt; 0, COUNTA(DetailWill!I43) &gt; 0),"x", "")</f>
        <v/>
      </c>
      <c r="J43" s="34" t="str">
        <f>IF(OR(COUNTA(DetailPedro!J43) &gt; 0, COUNTA(DetailWill!J43) &gt; 0),"x", "")</f>
        <v/>
      </c>
      <c r="K43" s="14" t="str">
        <f>IF(OR(COUNTA(DetailPedro!K43) &gt; 0, COUNTA(DetailWill!K43) &gt; 0),"x", "")</f>
        <v/>
      </c>
      <c r="L43" s="14" t="str">
        <f>IF(OR(COUNTA(DetailPedro!L43) &gt; 0, COUNTA(DetailWill!L43) &gt; 0),"x", "")</f>
        <v/>
      </c>
      <c r="M43" s="14" t="str">
        <f>IF(OR(COUNTA(DetailPedro!M43) &gt; 0, COUNTA(DetailWill!M43) &gt; 0),"x", "")</f>
        <v/>
      </c>
      <c r="N43" s="14" t="str">
        <f>IF(OR(COUNTA(DetailPedro!N43) &gt; 0, COUNTA(DetailWill!N43) &gt; 0),"x", "")</f>
        <v/>
      </c>
      <c r="O43" s="34" t="str">
        <f>IF(OR(COUNTA(DetailPedro!O43) &gt; 0, COUNTA(DetailWill!O43) &gt; 0),"x", "")</f>
        <v/>
      </c>
      <c r="P43" s="14" t="str">
        <f>IF(OR(COUNTA(DetailPedro!P43) &gt; 0, COUNTA(DetailWill!P43) &gt; 0),"x", "")</f>
        <v/>
      </c>
      <c r="Q43" s="14" t="str">
        <f>IF(OR(COUNTA(DetailPedro!Q43) &gt; 0, COUNTA(DetailWill!Q43) &gt; 0),"x", "")</f>
        <v/>
      </c>
      <c r="R43" s="14" t="str">
        <f>IF(OR(COUNTA(DetailPedro!R43) &gt; 0, COUNTA(DetailWill!R43) &gt; 0),"x", "")</f>
        <v/>
      </c>
      <c r="S43" s="14" t="str">
        <f>IF(OR(COUNTA(DetailPedro!S43) &gt; 0, COUNTA(DetailWill!S43) &gt; 0),"x", "")</f>
        <v/>
      </c>
      <c r="T43" s="14" t="str">
        <f>IF(OR(COUNTA(DetailPedro!T43) &gt; 0, COUNTA(DetailWill!T43) &gt; 0),"x", "")</f>
        <v/>
      </c>
      <c r="U43" s="34" t="str">
        <f>IF(OR(COUNTA(DetailPedro!U43) &gt; 0, COUNTA(DetailWill!U43) &gt; 0),"x", "")</f>
        <v/>
      </c>
      <c r="V43" s="14" t="str">
        <f>IF(OR(COUNTA(DetailPedro!V43) &gt; 0, COUNTA(DetailWill!V43) &gt; 0),"x", "")</f>
        <v/>
      </c>
      <c r="W43" s="14" t="str">
        <f>IF(OR(COUNTA(DetailPedro!W43) &gt; 0, COUNTA(DetailWill!W43) &gt; 0),"x", "")</f>
        <v/>
      </c>
      <c r="X43" s="14" t="str">
        <f>IF(OR(COUNTA(DetailPedro!X43) &gt; 0, COUNTA(DetailWill!X43) &gt; 0),"x", "")</f>
        <v/>
      </c>
      <c r="Y43" s="14" t="str">
        <f>IF(OR(COUNTA(DetailPedro!Y43) &gt; 0, COUNTA(DetailWill!Y43) &gt; 0),"x", "")</f>
        <v/>
      </c>
      <c r="Z43" s="34" t="str">
        <f>IF(OR(COUNTA(DetailPedro!Z43) &gt; 0, COUNTA(DetailWill!Z43) &gt; 0),"x", "")</f>
        <v/>
      </c>
      <c r="AA43" s="14" t="str">
        <f>IF(OR(COUNTA(DetailPedro!AA43) &gt; 0, COUNTA(DetailWill!AA43) &gt; 0),"x", "")</f>
        <v/>
      </c>
      <c r="AB43" s="14" t="str">
        <f>IF(OR(COUNTA(DetailPedro!AB43) &gt; 0, COUNTA(DetailWill!AB43) &gt; 0),"x", "")</f>
        <v/>
      </c>
      <c r="AC43" s="14" t="str">
        <f>IF(OR(COUNTA(DetailPedro!AC43) &gt; 0, COUNTA(DetailWill!AC43) &gt; 0),"x", "")</f>
        <v/>
      </c>
      <c r="AD43" s="14" t="str">
        <f>IF(OR(COUNTA(DetailPedro!AD43) &gt; 0, COUNTA(DetailWill!AD43) &gt; 0),"x", "")</f>
        <v/>
      </c>
      <c r="AE43" s="14" t="str">
        <f>IF(OR(COUNTA(DetailPedro!AE43) &gt; 0, COUNTA(DetailWill!AE43) &gt; 0),"x", "")</f>
        <v/>
      </c>
      <c r="AF43" s="34" t="str">
        <f>IF(OR(COUNTA(DetailPedro!AF43) &gt; 0, COUNTA(DetailWill!AF43) &gt; 0),"x", "")</f>
        <v/>
      </c>
      <c r="AG43" s="14" t="str">
        <f>IF(OR(COUNTA(DetailPedro!AG43) &gt; 0, COUNTA(DetailWill!AG43) &gt; 0),"x", "")</f>
        <v/>
      </c>
      <c r="AH43" s="14" t="str">
        <f>IF(OR(COUNTA(DetailPedro!AH43) &gt; 0, COUNTA(DetailWill!AH43) &gt; 0),"x", "")</f>
        <v/>
      </c>
      <c r="AI43" s="14" t="str">
        <f>IF(OR(COUNTA(DetailPedro!AI43) &gt; 0, COUNTA(DetailWill!AI43) &gt; 0),"x", "")</f>
        <v/>
      </c>
      <c r="AJ43" s="34" t="str">
        <f>IF(OR(COUNTA(DetailPedro!AJ43) &gt; 0, COUNTA(DetailWill!AJ43) &gt; 0),"x", "")</f>
        <v/>
      </c>
      <c r="AK43" s="14" t="str">
        <f>IF(OR(COUNTA(DetailPedro!AK43) &gt; 0, COUNTA(DetailWill!AK43) &gt; 0),"x", "")</f>
        <v/>
      </c>
    </row>
    <row r="44" spans="1:37" x14ac:dyDescent="0.2">
      <c r="A44" s="16" t="s">
        <v>499</v>
      </c>
      <c r="B44" s="16" t="s">
        <v>553</v>
      </c>
      <c r="C44" s="16">
        <v>3</v>
      </c>
      <c r="D44" s="16">
        <v>3</v>
      </c>
      <c r="E44" s="16"/>
      <c r="G44" s="14" t="str">
        <f>IF(OR(COUNTA(DetailPedro!G44) &gt; 0, COUNTA(DetailWill!G44) &gt; 0),"x", "")</f>
        <v/>
      </c>
      <c r="H44" s="14" t="str">
        <f>IF(OR(COUNTA(DetailPedro!H44) &gt; 0, COUNTA(DetailWill!H44) &gt; 0),"x", "")</f>
        <v/>
      </c>
      <c r="I44" s="14" t="str">
        <f>IF(OR(COUNTA(DetailPedro!I44) &gt; 0, COUNTA(DetailWill!I44) &gt; 0),"x", "")</f>
        <v/>
      </c>
      <c r="J44" s="34" t="str">
        <f>IF(OR(COUNTA(DetailPedro!J44) &gt; 0, COUNTA(DetailWill!J44) &gt; 0),"x", "")</f>
        <v/>
      </c>
      <c r="K44" s="14" t="str">
        <f>IF(OR(COUNTA(DetailPedro!K44) &gt; 0, COUNTA(DetailWill!K44) &gt; 0),"x", "")</f>
        <v/>
      </c>
      <c r="L44" s="14" t="str">
        <f>IF(OR(COUNTA(DetailPedro!L44) &gt; 0, COUNTA(DetailWill!L44) &gt; 0),"x", "")</f>
        <v/>
      </c>
      <c r="M44" s="14" t="str">
        <f>IF(OR(COUNTA(DetailPedro!M44) &gt; 0, COUNTA(DetailWill!M44) &gt; 0),"x", "")</f>
        <v/>
      </c>
      <c r="N44" s="14" t="str">
        <f>IF(OR(COUNTA(DetailPedro!N44) &gt; 0, COUNTA(DetailWill!N44) &gt; 0),"x", "")</f>
        <v/>
      </c>
      <c r="O44" s="34" t="str">
        <f>IF(OR(COUNTA(DetailPedro!O44) &gt; 0, COUNTA(DetailWill!O44) &gt; 0),"x", "")</f>
        <v/>
      </c>
      <c r="P44" s="14" t="str">
        <f>IF(OR(COUNTA(DetailPedro!P44) &gt; 0, COUNTA(DetailWill!P44) &gt; 0),"x", "")</f>
        <v/>
      </c>
      <c r="Q44" s="14" t="str">
        <f>IF(OR(COUNTA(DetailPedro!Q44) &gt; 0, COUNTA(DetailWill!Q44) &gt; 0),"x", "")</f>
        <v/>
      </c>
      <c r="R44" s="14" t="str">
        <f>IF(OR(COUNTA(DetailPedro!R44) &gt; 0, COUNTA(DetailWill!R44) &gt; 0),"x", "")</f>
        <v/>
      </c>
      <c r="S44" s="14" t="str">
        <f>IF(OR(COUNTA(DetailPedro!S44) &gt; 0, COUNTA(DetailWill!S44) &gt; 0),"x", "")</f>
        <v/>
      </c>
      <c r="T44" s="14" t="str">
        <f>IF(OR(COUNTA(DetailPedro!T44) &gt; 0, COUNTA(DetailWill!T44) &gt; 0),"x", "")</f>
        <v/>
      </c>
      <c r="U44" s="34" t="str">
        <f>IF(OR(COUNTA(DetailPedro!U44) &gt; 0, COUNTA(DetailWill!U44) &gt; 0),"x", "")</f>
        <v/>
      </c>
      <c r="V44" s="14" t="str">
        <f>IF(OR(COUNTA(DetailPedro!V44) &gt; 0, COUNTA(DetailWill!V44) &gt; 0),"x", "")</f>
        <v/>
      </c>
      <c r="W44" s="14" t="str">
        <f>IF(OR(COUNTA(DetailPedro!W44) &gt; 0, COUNTA(DetailWill!W44) &gt; 0),"x", "")</f>
        <v/>
      </c>
      <c r="X44" s="14" t="str">
        <f>IF(OR(COUNTA(DetailPedro!X44) &gt; 0, COUNTA(DetailWill!X44) &gt; 0),"x", "")</f>
        <v/>
      </c>
      <c r="Y44" s="14" t="str">
        <f>IF(OR(COUNTA(DetailPedro!Y44) &gt; 0, COUNTA(DetailWill!Y44) &gt; 0),"x", "")</f>
        <v/>
      </c>
      <c r="Z44" s="34" t="str">
        <f>IF(OR(COUNTA(DetailPedro!Z44) &gt; 0, COUNTA(DetailWill!Z44) &gt; 0),"x", "")</f>
        <v/>
      </c>
      <c r="AA44" s="14" t="str">
        <f>IF(OR(COUNTA(DetailPedro!AA44) &gt; 0, COUNTA(DetailWill!AA44) &gt; 0),"x", "")</f>
        <v/>
      </c>
      <c r="AB44" s="14" t="str">
        <f>IF(OR(COUNTA(DetailPedro!AB44) &gt; 0, COUNTA(DetailWill!AB44) &gt; 0),"x", "")</f>
        <v/>
      </c>
      <c r="AC44" s="14" t="str">
        <f>IF(OR(COUNTA(DetailPedro!AC44) &gt; 0, COUNTA(DetailWill!AC44) &gt; 0),"x", "")</f>
        <v/>
      </c>
      <c r="AD44" s="14" t="str">
        <f>IF(OR(COUNTA(DetailPedro!AD44) &gt; 0, COUNTA(DetailWill!AD44) &gt; 0),"x", "")</f>
        <v/>
      </c>
      <c r="AE44" s="14" t="str">
        <f>IF(OR(COUNTA(DetailPedro!AE44) &gt; 0, COUNTA(DetailWill!AE44) &gt; 0),"x", "")</f>
        <v/>
      </c>
      <c r="AF44" s="34" t="str">
        <f>IF(OR(COUNTA(DetailPedro!AF44) &gt; 0, COUNTA(DetailWill!AF44) &gt; 0),"x", "")</f>
        <v/>
      </c>
      <c r="AG44" s="14" t="str">
        <f>IF(OR(COUNTA(DetailPedro!AG44) &gt; 0, COUNTA(DetailWill!AG44) &gt; 0),"x", "")</f>
        <v/>
      </c>
      <c r="AH44" s="14" t="str">
        <f>IF(OR(COUNTA(DetailPedro!AH44) &gt; 0, COUNTA(DetailWill!AH44) &gt; 0),"x", "")</f>
        <v/>
      </c>
      <c r="AI44" s="14" t="str">
        <f>IF(OR(COUNTA(DetailPedro!AI44) &gt; 0, COUNTA(DetailWill!AI44) &gt; 0),"x", "")</f>
        <v/>
      </c>
      <c r="AJ44" s="34" t="str">
        <f>IF(OR(COUNTA(DetailPedro!AJ44) &gt; 0, COUNTA(DetailWill!AJ44) &gt; 0),"x", "")</f>
        <v/>
      </c>
      <c r="AK44" s="14" t="str">
        <f>IF(OR(COUNTA(DetailPedro!AK44) &gt; 0, COUNTA(DetailWill!AK44) &gt; 0),"x", "")</f>
        <v/>
      </c>
    </row>
    <row r="45" spans="1:37" x14ac:dyDescent="0.2">
      <c r="A45" s="16" t="s">
        <v>499</v>
      </c>
      <c r="B45" s="16" t="s">
        <v>553</v>
      </c>
      <c r="C45" s="16">
        <v>1</v>
      </c>
      <c r="D45" s="16" t="s">
        <v>887</v>
      </c>
      <c r="E45" s="16">
        <v>1</v>
      </c>
      <c r="F45" s="14">
        <f t="shared" ref="F45:F51" si="3">COUNTIF(G45:AK45,"x")</f>
        <v>2</v>
      </c>
      <c r="G45" s="14" t="str">
        <f>IF(OR(COUNTA(DetailPedro!G45) &gt; 0, COUNTA(DetailWill!G45) &gt; 0),"x", "")</f>
        <v/>
      </c>
      <c r="H45" s="14" t="str">
        <f>IF(OR(COUNTA(DetailPedro!H45) &gt; 0, COUNTA(DetailWill!H45) &gt; 0),"x", "")</f>
        <v/>
      </c>
      <c r="I45" s="14" t="str">
        <f>IF(OR(COUNTA(DetailPedro!I45) &gt; 0, COUNTA(DetailWill!I45) &gt; 0),"x", "")</f>
        <v/>
      </c>
      <c r="J45" s="34" t="str">
        <f>IF(OR(COUNTA(DetailPedro!J45) &gt; 0, COUNTA(DetailWill!J45) &gt; 0),"x", "")</f>
        <v/>
      </c>
      <c r="K45" s="14" t="str">
        <f>IF(OR(COUNTA(DetailPedro!K45) &gt; 0, COUNTA(DetailWill!K45) &gt; 0),"x", "")</f>
        <v/>
      </c>
      <c r="L45" s="14" t="str">
        <f>IF(OR(COUNTA(DetailPedro!L45) &gt; 0, COUNTA(DetailWill!L45) &gt; 0),"x", "")</f>
        <v/>
      </c>
      <c r="M45" s="14" t="str">
        <f>IF(OR(COUNTA(DetailPedro!M45) &gt; 0, COUNTA(DetailWill!M45) &gt; 0),"x", "")</f>
        <v/>
      </c>
      <c r="N45" s="14" t="str">
        <f>IF(OR(COUNTA(DetailPedro!N45) &gt; 0, COUNTA(DetailWill!N45) &gt; 0),"x", "")</f>
        <v/>
      </c>
      <c r="O45" s="34" t="str">
        <f>IF(OR(COUNTA(DetailPedro!O45) &gt; 0, COUNTA(DetailWill!O45) &gt; 0),"x", "")</f>
        <v/>
      </c>
      <c r="P45" s="14" t="str">
        <f>IF(OR(COUNTA(DetailPedro!P45) &gt; 0, COUNTA(DetailWill!P45) &gt; 0),"x", "")</f>
        <v/>
      </c>
      <c r="Q45" s="14" t="str">
        <f>IF(OR(COUNTA(DetailPedro!Q45) &gt; 0, COUNTA(DetailWill!Q45) &gt; 0),"x", "")</f>
        <v/>
      </c>
      <c r="R45" s="14" t="str">
        <f>IF(OR(COUNTA(DetailPedro!R45) &gt; 0, COUNTA(DetailWill!R45) &gt; 0),"x", "")</f>
        <v/>
      </c>
      <c r="S45" s="14" t="str">
        <f>IF(OR(COUNTA(DetailPedro!S45) &gt; 0, COUNTA(DetailWill!S45) &gt; 0),"x", "")</f>
        <v/>
      </c>
      <c r="T45" s="14" t="str">
        <f>IF(OR(COUNTA(DetailPedro!T45) &gt; 0, COUNTA(DetailWill!T45) &gt; 0),"x", "")</f>
        <v/>
      </c>
      <c r="U45" s="34" t="str">
        <f>IF(OR(COUNTA(DetailPedro!U45) &gt; 0, COUNTA(DetailWill!U45) &gt; 0),"x", "")</f>
        <v/>
      </c>
      <c r="V45" s="14" t="str">
        <f>IF(OR(COUNTA(DetailPedro!V45) &gt; 0, COUNTA(DetailWill!V45) &gt; 0),"x", "")</f>
        <v/>
      </c>
      <c r="W45" s="14" t="str">
        <f>IF(OR(COUNTA(DetailPedro!W45) &gt; 0, COUNTA(DetailWill!W45) &gt; 0),"x", "")</f>
        <v/>
      </c>
      <c r="X45" s="14" t="str">
        <f>IF(OR(COUNTA(DetailPedro!X45) &gt; 0, COUNTA(DetailWill!X45) &gt; 0),"x", "")</f>
        <v/>
      </c>
      <c r="Y45" s="14" t="str">
        <f>IF(OR(COUNTA(DetailPedro!Y45) &gt; 0, COUNTA(DetailWill!Y45) &gt; 0),"x", "")</f>
        <v/>
      </c>
      <c r="Z45" s="34" t="str">
        <f>IF(OR(COUNTA(DetailPedro!Z45) &gt; 0, COUNTA(DetailWill!Z45) &gt; 0),"x", "")</f>
        <v/>
      </c>
      <c r="AA45" s="14" t="str">
        <f>IF(OR(COUNTA(DetailPedro!AA45) &gt; 0, COUNTA(DetailWill!AA45) &gt; 0),"x", "")</f>
        <v/>
      </c>
      <c r="AB45" s="14" t="str">
        <f>IF(OR(COUNTA(DetailPedro!AB45) &gt; 0, COUNTA(DetailWill!AB45) &gt; 0),"x", "")</f>
        <v>x</v>
      </c>
      <c r="AC45" s="14" t="str">
        <f>IF(OR(COUNTA(DetailPedro!AC45) &gt; 0, COUNTA(DetailWill!AC45) &gt; 0),"x", "")</f>
        <v/>
      </c>
      <c r="AD45" s="14" t="str">
        <f>IF(OR(COUNTA(DetailPedro!AD45) &gt; 0, COUNTA(DetailWill!AD45) &gt; 0),"x", "")</f>
        <v/>
      </c>
      <c r="AE45" s="14" t="str">
        <f>IF(OR(COUNTA(DetailPedro!AE45) &gt; 0, COUNTA(DetailWill!AE45) &gt; 0),"x", "")</f>
        <v/>
      </c>
      <c r="AF45" s="34" t="str">
        <f>IF(OR(COUNTA(DetailPedro!AF45) &gt; 0, COUNTA(DetailWill!AF45) &gt; 0),"x", "")</f>
        <v/>
      </c>
      <c r="AG45" s="14" t="str">
        <f>IF(OR(COUNTA(DetailPedro!AG45) &gt; 0, COUNTA(DetailWill!AG45) &gt; 0),"x", "")</f>
        <v/>
      </c>
      <c r="AH45" s="14" t="str">
        <f>IF(OR(COUNTA(DetailPedro!AH45) &gt; 0, COUNTA(DetailWill!AH45) &gt; 0),"x", "")</f>
        <v/>
      </c>
      <c r="AI45" s="14" t="str">
        <f>IF(OR(COUNTA(DetailPedro!AI45) &gt; 0, COUNTA(DetailWill!AI45) &gt; 0),"x", "")</f>
        <v>x</v>
      </c>
      <c r="AJ45" s="34" t="str">
        <f>IF(OR(COUNTA(DetailPedro!AJ45) &gt; 0, COUNTA(DetailWill!AJ45) &gt; 0),"x", "")</f>
        <v/>
      </c>
      <c r="AK45" s="14" t="str">
        <f>IF(OR(COUNTA(DetailPedro!AK45) &gt; 0, COUNTA(DetailWill!AK45) &gt; 0),"x", "")</f>
        <v/>
      </c>
    </row>
    <row r="46" spans="1:37" x14ac:dyDescent="0.2">
      <c r="A46" s="16" t="s">
        <v>499</v>
      </c>
      <c r="B46" s="16" t="s">
        <v>553</v>
      </c>
      <c r="C46" s="16">
        <v>1</v>
      </c>
      <c r="D46" s="16" t="s">
        <v>888</v>
      </c>
      <c r="E46" s="16">
        <v>2</v>
      </c>
      <c r="F46" s="14">
        <f t="shared" si="3"/>
        <v>1</v>
      </c>
      <c r="G46" s="14" t="str">
        <f>IF(OR(COUNTA(DetailPedro!G46) &gt; 0, COUNTA(DetailWill!G46) &gt; 0),"x", "")</f>
        <v/>
      </c>
      <c r="H46" s="14" t="str">
        <f>IF(OR(COUNTA(DetailPedro!H46) &gt; 0, COUNTA(DetailWill!H46) &gt; 0),"x", "")</f>
        <v/>
      </c>
      <c r="I46" s="14" t="str">
        <f>IF(OR(COUNTA(DetailPedro!I46) &gt; 0, COUNTA(DetailWill!I46) &gt; 0),"x", "")</f>
        <v/>
      </c>
      <c r="J46" s="34" t="str">
        <f>IF(OR(COUNTA(DetailPedro!J46) &gt; 0, COUNTA(DetailWill!J46) &gt; 0),"x", "")</f>
        <v/>
      </c>
      <c r="K46" s="14" t="str">
        <f>IF(OR(COUNTA(DetailPedro!K46) &gt; 0, COUNTA(DetailWill!K46) &gt; 0),"x", "")</f>
        <v/>
      </c>
      <c r="L46" s="14" t="str">
        <f>IF(OR(COUNTA(DetailPedro!L46) &gt; 0, COUNTA(DetailWill!L46) &gt; 0),"x", "")</f>
        <v/>
      </c>
      <c r="M46" s="14" t="str">
        <f>IF(OR(COUNTA(DetailPedro!M46) &gt; 0, COUNTA(DetailWill!M46) &gt; 0),"x", "")</f>
        <v/>
      </c>
      <c r="N46" s="14" t="str">
        <f>IF(OR(COUNTA(DetailPedro!N46) &gt; 0, COUNTA(DetailWill!N46) &gt; 0),"x", "")</f>
        <v/>
      </c>
      <c r="O46" s="34" t="str">
        <f>IF(OR(COUNTA(DetailPedro!O46) &gt; 0, COUNTA(DetailWill!O46) &gt; 0),"x", "")</f>
        <v/>
      </c>
      <c r="P46" s="14" t="str">
        <f>IF(OR(COUNTA(DetailPedro!P46) &gt; 0, COUNTA(DetailWill!P46) &gt; 0),"x", "")</f>
        <v/>
      </c>
      <c r="Q46" s="14" t="str">
        <f>IF(OR(COUNTA(DetailPedro!Q46) &gt; 0, COUNTA(DetailWill!Q46) &gt; 0),"x", "")</f>
        <v/>
      </c>
      <c r="R46" s="14" t="str">
        <f>IF(OR(COUNTA(DetailPedro!R46) &gt; 0, COUNTA(DetailWill!R46) &gt; 0),"x", "")</f>
        <v/>
      </c>
      <c r="S46" s="14" t="str">
        <f>IF(OR(COUNTA(DetailPedro!S46) &gt; 0, COUNTA(DetailWill!S46) &gt; 0),"x", "")</f>
        <v/>
      </c>
      <c r="T46" s="14" t="str">
        <f>IF(OR(COUNTA(DetailPedro!T46) &gt; 0, COUNTA(DetailWill!T46) &gt; 0),"x", "")</f>
        <v/>
      </c>
      <c r="U46" s="34" t="str">
        <f>IF(OR(COUNTA(DetailPedro!U46) &gt; 0, COUNTA(DetailWill!U46) &gt; 0),"x", "")</f>
        <v/>
      </c>
      <c r="V46" s="14" t="str">
        <f>IF(OR(COUNTA(DetailPedro!V46) &gt; 0, COUNTA(DetailWill!V46) &gt; 0),"x", "")</f>
        <v/>
      </c>
      <c r="W46" s="14" t="str">
        <f>IF(OR(COUNTA(DetailPedro!W46) &gt; 0, COUNTA(DetailWill!W46) &gt; 0),"x", "")</f>
        <v/>
      </c>
      <c r="X46" s="14" t="str">
        <f>IF(OR(COUNTA(DetailPedro!X46) &gt; 0, COUNTA(DetailWill!X46) &gt; 0),"x", "")</f>
        <v/>
      </c>
      <c r="Y46" s="14" t="str">
        <f>IF(OR(COUNTA(DetailPedro!Y46) &gt; 0, COUNTA(DetailWill!Y46) &gt; 0),"x", "")</f>
        <v/>
      </c>
      <c r="Z46" s="34" t="str">
        <f>IF(OR(COUNTA(DetailPedro!Z46) &gt; 0, COUNTA(DetailWill!Z46) &gt; 0),"x", "")</f>
        <v/>
      </c>
      <c r="AA46" s="14" t="str">
        <f>IF(OR(COUNTA(DetailPedro!AA46) &gt; 0, COUNTA(DetailWill!AA46) &gt; 0),"x", "")</f>
        <v/>
      </c>
      <c r="AB46" s="14" t="str">
        <f>IF(OR(COUNTA(DetailPedro!AB46) &gt; 0, COUNTA(DetailWill!AB46) &gt; 0),"x", "")</f>
        <v/>
      </c>
      <c r="AC46" s="14" t="str">
        <f>IF(OR(COUNTA(DetailPedro!AC46) &gt; 0, COUNTA(DetailWill!AC46) &gt; 0),"x", "")</f>
        <v/>
      </c>
      <c r="AD46" s="14" t="str">
        <f>IF(OR(COUNTA(DetailPedro!AD46) &gt; 0, COUNTA(DetailWill!AD46) &gt; 0),"x", "")</f>
        <v/>
      </c>
      <c r="AE46" s="14" t="str">
        <f>IF(OR(COUNTA(DetailPedro!AE46) &gt; 0, COUNTA(DetailWill!AE46) &gt; 0),"x", "")</f>
        <v/>
      </c>
      <c r="AF46" s="34" t="str">
        <f>IF(OR(COUNTA(DetailPedro!AF46) &gt; 0, COUNTA(DetailWill!AF46) &gt; 0),"x", "")</f>
        <v/>
      </c>
      <c r="AG46" s="14" t="str">
        <f>IF(OR(COUNTA(DetailPedro!AG46) &gt; 0, COUNTA(DetailWill!AG46) &gt; 0),"x", "")</f>
        <v/>
      </c>
      <c r="AH46" s="14" t="str">
        <f>IF(OR(COUNTA(DetailPedro!AH46) &gt; 0, COUNTA(DetailWill!AH46) &gt; 0),"x", "")</f>
        <v/>
      </c>
      <c r="AI46" s="14" t="str">
        <f>IF(OR(COUNTA(DetailPedro!AI46) &gt; 0, COUNTA(DetailWill!AI46) &gt; 0),"x", "")</f>
        <v>x</v>
      </c>
      <c r="AJ46" s="34" t="str">
        <f>IF(OR(COUNTA(DetailPedro!AJ46) &gt; 0, COUNTA(DetailWill!AJ46) &gt; 0),"x", "")</f>
        <v/>
      </c>
      <c r="AK46" s="14" t="str">
        <f>IF(OR(COUNTA(DetailPedro!AK46) &gt; 0, COUNTA(DetailWill!AK46) &gt; 0),"x", "")</f>
        <v/>
      </c>
    </row>
    <row r="47" spans="1:37" x14ac:dyDescent="0.2">
      <c r="A47" s="16" t="s">
        <v>499</v>
      </c>
      <c r="B47" s="16" t="s">
        <v>553</v>
      </c>
      <c r="C47" s="16">
        <v>1</v>
      </c>
      <c r="D47" s="16" t="s">
        <v>888</v>
      </c>
      <c r="E47" s="16">
        <v>3</v>
      </c>
      <c r="F47" s="14">
        <f t="shared" si="3"/>
        <v>2</v>
      </c>
      <c r="G47" s="14" t="str">
        <f>IF(OR(COUNTA(DetailPedro!G47) &gt; 0, COUNTA(DetailWill!G47) &gt; 0),"x", "")</f>
        <v/>
      </c>
      <c r="H47" s="14" t="str">
        <f>IF(OR(COUNTA(DetailPedro!H47) &gt; 0, COUNTA(DetailWill!H47) &gt; 0),"x", "")</f>
        <v/>
      </c>
      <c r="I47" s="14" t="str">
        <f>IF(OR(COUNTA(DetailPedro!I47) &gt; 0, COUNTA(DetailWill!I47) &gt; 0),"x", "")</f>
        <v/>
      </c>
      <c r="J47" s="34" t="str">
        <f>IF(OR(COUNTA(DetailPedro!J47) &gt; 0, COUNTA(DetailWill!J47) &gt; 0),"x", "")</f>
        <v/>
      </c>
      <c r="K47" s="14" t="str">
        <f>IF(OR(COUNTA(DetailPedro!K47) &gt; 0, COUNTA(DetailWill!K47) &gt; 0),"x", "")</f>
        <v/>
      </c>
      <c r="L47" s="14" t="str">
        <f>IF(OR(COUNTA(DetailPedro!L47) &gt; 0, COUNTA(DetailWill!L47) &gt; 0),"x", "")</f>
        <v/>
      </c>
      <c r="M47" s="14" t="str">
        <f>IF(OR(COUNTA(DetailPedro!M47) &gt; 0, COUNTA(DetailWill!M47) &gt; 0),"x", "")</f>
        <v/>
      </c>
      <c r="N47" s="14" t="str">
        <f>IF(OR(COUNTA(DetailPedro!N47) &gt; 0, COUNTA(DetailWill!N47) &gt; 0),"x", "")</f>
        <v/>
      </c>
      <c r="O47" s="34" t="str">
        <f>IF(OR(COUNTA(DetailPedro!O47) &gt; 0, COUNTA(DetailWill!O47) &gt; 0),"x", "")</f>
        <v/>
      </c>
      <c r="P47" s="14" t="str">
        <f>IF(OR(COUNTA(DetailPedro!P47) &gt; 0, COUNTA(DetailWill!P47) &gt; 0),"x", "")</f>
        <v>x</v>
      </c>
      <c r="Q47" s="14" t="str">
        <f>IF(OR(COUNTA(DetailPedro!Q47) &gt; 0, COUNTA(DetailWill!Q47) &gt; 0),"x", "")</f>
        <v/>
      </c>
      <c r="R47" s="14" t="str">
        <f>IF(OR(COUNTA(DetailPedro!R47) &gt; 0, COUNTA(DetailWill!R47) &gt; 0),"x", "")</f>
        <v/>
      </c>
      <c r="S47" s="14" t="str">
        <f>IF(OR(COUNTA(DetailPedro!S47) &gt; 0, COUNTA(DetailWill!S47) &gt; 0),"x", "")</f>
        <v/>
      </c>
      <c r="T47" s="14" t="str">
        <f>IF(OR(COUNTA(DetailPedro!T47) &gt; 0, COUNTA(DetailWill!T47) &gt; 0),"x", "")</f>
        <v/>
      </c>
      <c r="U47" s="34" t="str">
        <f>IF(OR(COUNTA(DetailPedro!U47) &gt; 0, COUNTA(DetailWill!U47) &gt; 0),"x", "")</f>
        <v/>
      </c>
      <c r="V47" s="14" t="str">
        <f>IF(OR(COUNTA(DetailPedro!V47) &gt; 0, COUNTA(DetailWill!V47) &gt; 0),"x", "")</f>
        <v/>
      </c>
      <c r="W47" s="14" t="str">
        <f>IF(OR(COUNTA(DetailPedro!W47) &gt; 0, COUNTA(DetailWill!W47) &gt; 0),"x", "")</f>
        <v/>
      </c>
      <c r="X47" s="14" t="str">
        <f>IF(OR(COUNTA(DetailPedro!X47) &gt; 0, COUNTA(DetailWill!X47) &gt; 0),"x", "")</f>
        <v/>
      </c>
      <c r="Y47" s="14" t="str">
        <f>IF(OR(COUNTA(DetailPedro!Y47) &gt; 0, COUNTA(DetailWill!Y47) &gt; 0),"x", "")</f>
        <v/>
      </c>
      <c r="Z47" s="34" t="str">
        <f>IF(OR(COUNTA(DetailPedro!Z47) &gt; 0, COUNTA(DetailWill!Z47) &gt; 0),"x", "")</f>
        <v/>
      </c>
      <c r="AA47" s="14" t="str">
        <f>IF(OR(COUNTA(DetailPedro!AA47) &gt; 0, COUNTA(DetailWill!AA47) &gt; 0),"x", "")</f>
        <v/>
      </c>
      <c r="AB47" s="14" t="str">
        <f>IF(OR(COUNTA(DetailPedro!AB47) &gt; 0, COUNTA(DetailWill!AB47) &gt; 0),"x", "")</f>
        <v/>
      </c>
      <c r="AC47" s="14" t="str">
        <f>IF(OR(COUNTA(DetailPedro!AC47) &gt; 0, COUNTA(DetailWill!AC47) &gt; 0),"x", "")</f>
        <v/>
      </c>
      <c r="AD47" s="14" t="str">
        <f>IF(OR(COUNTA(DetailPedro!AD47) &gt; 0, COUNTA(DetailWill!AD47) &gt; 0),"x", "")</f>
        <v/>
      </c>
      <c r="AE47" s="14" t="str">
        <f>IF(OR(COUNTA(DetailPedro!AE47) &gt; 0, COUNTA(DetailWill!AE47) &gt; 0),"x", "")</f>
        <v/>
      </c>
      <c r="AF47" s="34" t="str">
        <f>IF(OR(COUNTA(DetailPedro!AF47) &gt; 0, COUNTA(DetailWill!AF47) &gt; 0),"x", "")</f>
        <v/>
      </c>
      <c r="AG47" s="14" t="str">
        <f>IF(OR(COUNTA(DetailPedro!AG47) &gt; 0, COUNTA(DetailWill!AG47) &gt; 0),"x", "")</f>
        <v/>
      </c>
      <c r="AH47" s="14" t="str">
        <f>IF(OR(COUNTA(DetailPedro!AH47) &gt; 0, COUNTA(DetailWill!AH47) &gt; 0),"x", "")</f>
        <v/>
      </c>
      <c r="AI47" s="14" t="str">
        <f>IF(OR(COUNTA(DetailPedro!AI47) &gt; 0, COUNTA(DetailWill!AI47) &gt; 0),"x", "")</f>
        <v>x</v>
      </c>
      <c r="AJ47" s="34" t="str">
        <f>IF(OR(COUNTA(DetailPedro!AJ47) &gt; 0, COUNTA(DetailWill!AJ47) &gt; 0),"x", "")</f>
        <v/>
      </c>
      <c r="AK47" s="14" t="str">
        <f>IF(OR(COUNTA(DetailPedro!AK47) &gt; 0, COUNTA(DetailWill!AK47) &gt; 0),"x", "")</f>
        <v/>
      </c>
    </row>
    <row r="48" spans="1:37" x14ac:dyDescent="0.2">
      <c r="A48" s="16" t="s">
        <v>499</v>
      </c>
      <c r="B48" s="16" t="s">
        <v>553</v>
      </c>
      <c r="C48" s="16">
        <v>1</v>
      </c>
      <c r="D48" s="16" t="s">
        <v>887</v>
      </c>
      <c r="E48" s="16">
        <v>4</v>
      </c>
      <c r="F48" s="14">
        <f t="shared" si="3"/>
        <v>0</v>
      </c>
      <c r="G48" s="14" t="str">
        <f>IF(OR(COUNTA(DetailPedro!G48) &gt; 0, COUNTA(DetailWill!G48) &gt; 0),"x", "")</f>
        <v/>
      </c>
      <c r="H48" s="14" t="str">
        <f>IF(OR(COUNTA(DetailPedro!H48) &gt; 0, COUNTA(DetailWill!H48) &gt; 0),"x", "")</f>
        <v/>
      </c>
      <c r="I48" s="14" t="str">
        <f>IF(OR(COUNTA(DetailPedro!I48) &gt; 0, COUNTA(DetailWill!I48) &gt; 0),"x", "")</f>
        <v/>
      </c>
      <c r="J48" s="34" t="str">
        <f>IF(OR(COUNTA(DetailPedro!J48) &gt; 0, COUNTA(DetailWill!J48) &gt; 0),"x", "")</f>
        <v/>
      </c>
      <c r="K48" s="14" t="str">
        <f>IF(OR(COUNTA(DetailPedro!K48) &gt; 0, COUNTA(DetailWill!K48) &gt; 0),"x", "")</f>
        <v/>
      </c>
      <c r="L48" s="14" t="str">
        <f>IF(OR(COUNTA(DetailPedro!L48) &gt; 0, COUNTA(DetailWill!L48) &gt; 0),"x", "")</f>
        <v/>
      </c>
      <c r="M48" s="14" t="str">
        <f>IF(OR(COUNTA(DetailPedro!M48) &gt; 0, COUNTA(DetailWill!M48) &gt; 0),"x", "")</f>
        <v/>
      </c>
      <c r="N48" s="14" t="str">
        <f>IF(OR(COUNTA(DetailPedro!N48) &gt; 0, COUNTA(DetailWill!N48) &gt; 0),"x", "")</f>
        <v/>
      </c>
      <c r="O48" s="34" t="str">
        <f>IF(OR(COUNTA(DetailPedro!O48) &gt; 0, COUNTA(DetailWill!O48) &gt; 0),"x", "")</f>
        <v/>
      </c>
      <c r="P48" s="14" t="str">
        <f>IF(OR(COUNTA(DetailPedro!P48) &gt; 0, COUNTA(DetailWill!P48) &gt; 0),"x", "")</f>
        <v/>
      </c>
      <c r="Q48" s="14" t="str">
        <f>IF(OR(COUNTA(DetailPedro!Q48) &gt; 0, COUNTA(DetailWill!Q48) &gt; 0),"x", "")</f>
        <v/>
      </c>
      <c r="R48" s="14" t="str">
        <f>IF(OR(COUNTA(DetailPedro!R48) &gt; 0, COUNTA(DetailWill!R48) &gt; 0),"x", "")</f>
        <v/>
      </c>
      <c r="S48" s="14" t="str">
        <f>IF(OR(COUNTA(DetailPedro!S48) &gt; 0, COUNTA(DetailWill!S48) &gt; 0),"x", "")</f>
        <v/>
      </c>
      <c r="T48" s="14" t="str">
        <f>IF(OR(COUNTA(DetailPedro!T48) &gt; 0, COUNTA(DetailWill!T48) &gt; 0),"x", "")</f>
        <v/>
      </c>
      <c r="U48" s="34" t="str">
        <f>IF(OR(COUNTA(DetailPedro!U48) &gt; 0, COUNTA(DetailWill!U48) &gt; 0),"x", "")</f>
        <v/>
      </c>
      <c r="V48" s="14" t="str">
        <f>IF(OR(COUNTA(DetailPedro!V48) &gt; 0, COUNTA(DetailWill!V48) &gt; 0),"x", "")</f>
        <v/>
      </c>
      <c r="W48" s="14" t="str">
        <f>IF(OR(COUNTA(DetailPedro!W48) &gt; 0, COUNTA(DetailWill!W48) &gt; 0),"x", "")</f>
        <v/>
      </c>
      <c r="X48" s="14" t="str">
        <f>IF(OR(COUNTA(DetailPedro!X48) &gt; 0, COUNTA(DetailWill!X48) &gt; 0),"x", "")</f>
        <v/>
      </c>
      <c r="Y48" s="14" t="str">
        <f>IF(OR(COUNTA(DetailPedro!Y48) &gt; 0, COUNTA(DetailWill!Y48) &gt; 0),"x", "")</f>
        <v/>
      </c>
      <c r="Z48" s="34" t="str">
        <f>IF(OR(COUNTA(DetailPedro!Z48) &gt; 0, COUNTA(DetailWill!Z48) &gt; 0),"x", "")</f>
        <v/>
      </c>
      <c r="AA48" s="14" t="str">
        <f>IF(OR(COUNTA(DetailPedro!AA48) &gt; 0, COUNTA(DetailWill!AA48) &gt; 0),"x", "")</f>
        <v/>
      </c>
      <c r="AB48" s="14" t="str">
        <f>IF(OR(COUNTA(DetailPedro!AB48) &gt; 0, COUNTA(DetailWill!AB48) &gt; 0),"x", "")</f>
        <v/>
      </c>
      <c r="AC48" s="14" t="str">
        <f>IF(OR(COUNTA(DetailPedro!AC48) &gt; 0, COUNTA(DetailWill!AC48) &gt; 0),"x", "")</f>
        <v/>
      </c>
      <c r="AD48" s="14" t="str">
        <f>IF(OR(COUNTA(DetailPedro!AD48) &gt; 0, COUNTA(DetailWill!AD48) &gt; 0),"x", "")</f>
        <v/>
      </c>
      <c r="AE48" s="14" t="str">
        <f>IF(OR(COUNTA(DetailPedro!AE48) &gt; 0, COUNTA(DetailWill!AE48) &gt; 0),"x", "")</f>
        <v/>
      </c>
      <c r="AF48" s="34" t="str">
        <f>IF(OR(COUNTA(DetailPedro!AF48) &gt; 0, COUNTA(DetailWill!AF48) &gt; 0),"x", "")</f>
        <v/>
      </c>
      <c r="AG48" s="14" t="str">
        <f>IF(OR(COUNTA(DetailPedro!AG48) &gt; 0, COUNTA(DetailWill!AG48) &gt; 0),"x", "")</f>
        <v/>
      </c>
      <c r="AH48" s="14" t="str">
        <f>IF(OR(COUNTA(DetailPedro!AH48) &gt; 0, COUNTA(DetailWill!AH48) &gt; 0),"x", "")</f>
        <v/>
      </c>
      <c r="AI48" s="14" t="str">
        <f>IF(OR(COUNTA(DetailPedro!AI48) &gt; 0, COUNTA(DetailWill!AI48) &gt; 0),"x", "")</f>
        <v/>
      </c>
      <c r="AJ48" s="34" t="str">
        <f>IF(OR(COUNTA(DetailPedro!AJ48) &gt; 0, COUNTA(DetailWill!AJ48) &gt; 0),"x", "")</f>
        <v/>
      </c>
      <c r="AK48" s="14" t="str">
        <f>IF(OR(COUNTA(DetailPedro!AK48) &gt; 0, COUNTA(DetailWill!AK48) &gt; 0),"x", "")</f>
        <v/>
      </c>
    </row>
    <row r="49" spans="1:37" x14ac:dyDescent="0.2">
      <c r="A49" s="16" t="s">
        <v>499</v>
      </c>
      <c r="B49" s="16" t="s">
        <v>553</v>
      </c>
      <c r="C49" s="16">
        <v>2</v>
      </c>
      <c r="D49" s="16" t="s">
        <v>888</v>
      </c>
      <c r="E49" s="16">
        <v>5</v>
      </c>
      <c r="F49" s="14">
        <f t="shared" si="3"/>
        <v>1</v>
      </c>
      <c r="G49" s="14" t="str">
        <f>IF(OR(COUNTA(DetailPedro!G49) &gt; 0, COUNTA(DetailWill!G49) &gt; 0),"x", "")</f>
        <v/>
      </c>
      <c r="H49" s="14" t="str">
        <f>IF(OR(COUNTA(DetailPedro!H49) &gt; 0, COUNTA(DetailWill!H49) &gt; 0),"x", "")</f>
        <v/>
      </c>
      <c r="I49" s="14" t="str">
        <f>IF(OR(COUNTA(DetailPedro!I49) &gt; 0, COUNTA(DetailWill!I49) &gt; 0),"x", "")</f>
        <v/>
      </c>
      <c r="J49" s="34" t="str">
        <f>IF(OR(COUNTA(DetailPedro!J49) &gt; 0, COUNTA(DetailWill!J49) &gt; 0),"x", "")</f>
        <v/>
      </c>
      <c r="K49" s="14" t="str">
        <f>IF(OR(COUNTA(DetailPedro!K49) &gt; 0, COUNTA(DetailWill!K49) &gt; 0),"x", "")</f>
        <v/>
      </c>
      <c r="L49" s="14" t="str">
        <f>IF(OR(COUNTA(DetailPedro!L49) &gt; 0, COUNTA(DetailWill!L49) &gt; 0),"x", "")</f>
        <v/>
      </c>
      <c r="M49" s="14" t="str">
        <f>IF(OR(COUNTA(DetailPedro!M49) &gt; 0, COUNTA(DetailWill!M49) &gt; 0),"x", "")</f>
        <v/>
      </c>
      <c r="N49" s="14" t="str">
        <f>IF(OR(COUNTA(DetailPedro!N49) &gt; 0, COUNTA(DetailWill!N49) &gt; 0),"x", "")</f>
        <v/>
      </c>
      <c r="O49" s="34" t="str">
        <f>IF(OR(COUNTA(DetailPedro!O49) &gt; 0, COUNTA(DetailWill!O49) &gt; 0),"x", "")</f>
        <v/>
      </c>
      <c r="P49" s="14" t="str">
        <f>IF(OR(COUNTA(DetailPedro!P49) &gt; 0, COUNTA(DetailWill!P49) &gt; 0),"x", "")</f>
        <v/>
      </c>
      <c r="Q49" s="14" t="str">
        <f>IF(OR(COUNTA(DetailPedro!Q49) &gt; 0, COUNTA(DetailWill!Q49) &gt; 0),"x", "")</f>
        <v/>
      </c>
      <c r="R49" s="14" t="str">
        <f>IF(OR(COUNTA(DetailPedro!R49) &gt; 0, COUNTA(DetailWill!R49) &gt; 0),"x", "")</f>
        <v/>
      </c>
      <c r="S49" s="14" t="str">
        <f>IF(OR(COUNTA(DetailPedro!S49) &gt; 0, COUNTA(DetailWill!S49) &gt; 0),"x", "")</f>
        <v/>
      </c>
      <c r="T49" s="14" t="str">
        <f>IF(OR(COUNTA(DetailPedro!T49) &gt; 0, COUNTA(DetailWill!T49) &gt; 0),"x", "")</f>
        <v/>
      </c>
      <c r="U49" s="34" t="str">
        <f>IF(OR(COUNTA(DetailPedro!U49) &gt; 0, COUNTA(DetailWill!U49) &gt; 0),"x", "")</f>
        <v/>
      </c>
      <c r="V49" s="14" t="str">
        <f>IF(OR(COUNTA(DetailPedro!V49) &gt; 0, COUNTA(DetailWill!V49) &gt; 0),"x", "")</f>
        <v/>
      </c>
      <c r="W49" s="14" t="str">
        <f>IF(OR(COUNTA(DetailPedro!W49) &gt; 0, COUNTA(DetailWill!W49) &gt; 0),"x", "")</f>
        <v/>
      </c>
      <c r="X49" s="14" t="str">
        <f>IF(OR(COUNTA(DetailPedro!X49) &gt; 0, COUNTA(DetailWill!X49) &gt; 0),"x", "")</f>
        <v/>
      </c>
      <c r="Y49" s="14" t="str">
        <f>IF(OR(COUNTA(DetailPedro!Y49) &gt; 0, COUNTA(DetailWill!Y49) &gt; 0),"x", "")</f>
        <v/>
      </c>
      <c r="Z49" s="34" t="str">
        <f>IF(OR(COUNTA(DetailPedro!Z49) &gt; 0, COUNTA(DetailWill!Z49) &gt; 0),"x", "")</f>
        <v/>
      </c>
      <c r="AA49" s="14" t="str">
        <f>IF(OR(COUNTA(DetailPedro!AA49) &gt; 0, COUNTA(DetailWill!AA49) &gt; 0),"x", "")</f>
        <v/>
      </c>
      <c r="AB49" s="14" t="str">
        <f>IF(OR(COUNTA(DetailPedro!AB49) &gt; 0, COUNTA(DetailWill!AB49) &gt; 0),"x", "")</f>
        <v/>
      </c>
      <c r="AC49" s="14" t="str">
        <f>IF(OR(COUNTA(DetailPedro!AC49) &gt; 0, COUNTA(DetailWill!AC49) &gt; 0),"x", "")</f>
        <v/>
      </c>
      <c r="AD49" s="14" t="str">
        <f>IF(OR(COUNTA(DetailPedro!AD49) &gt; 0, COUNTA(DetailWill!AD49) &gt; 0),"x", "")</f>
        <v/>
      </c>
      <c r="AE49" s="14" t="str">
        <f>IF(OR(COUNTA(DetailPedro!AE49) &gt; 0, COUNTA(DetailWill!AE49) &gt; 0),"x", "")</f>
        <v/>
      </c>
      <c r="AF49" s="34" t="str">
        <f>IF(OR(COUNTA(DetailPedro!AF49) &gt; 0, COUNTA(DetailWill!AF49) &gt; 0),"x", "")</f>
        <v/>
      </c>
      <c r="AG49" s="14" t="str">
        <f>IF(OR(COUNTA(DetailPedro!AG49) &gt; 0, COUNTA(DetailWill!AG49) &gt; 0),"x", "")</f>
        <v/>
      </c>
      <c r="AH49" s="14" t="str">
        <f>IF(OR(COUNTA(DetailPedro!AH49) &gt; 0, COUNTA(DetailWill!AH49) &gt; 0),"x", "")</f>
        <v/>
      </c>
      <c r="AI49" s="14" t="str">
        <f>IF(OR(COUNTA(DetailPedro!AI49) &gt; 0, COUNTA(DetailWill!AI49) &gt; 0),"x", "")</f>
        <v>x</v>
      </c>
      <c r="AJ49" s="34" t="str">
        <f>IF(OR(COUNTA(DetailPedro!AJ49) &gt; 0, COUNTA(DetailWill!AJ49) &gt; 0),"x", "")</f>
        <v/>
      </c>
      <c r="AK49" s="14" t="str">
        <f>IF(OR(COUNTA(DetailPedro!AK49) &gt; 0, COUNTA(DetailWill!AK49) &gt; 0),"x", "")</f>
        <v/>
      </c>
    </row>
    <row r="50" spans="1:37" x14ac:dyDescent="0.2">
      <c r="A50" s="16" t="s">
        <v>499</v>
      </c>
      <c r="B50" s="16" t="s">
        <v>553</v>
      </c>
      <c r="C50" s="16">
        <v>2</v>
      </c>
      <c r="D50" s="16" t="s">
        <v>887</v>
      </c>
      <c r="E50" s="16">
        <v>6</v>
      </c>
      <c r="F50" s="14">
        <f t="shared" si="3"/>
        <v>1</v>
      </c>
      <c r="G50" s="14" t="str">
        <f>IF(OR(COUNTA(DetailPedro!G50) &gt; 0, COUNTA(DetailWill!G50) &gt; 0),"x", "")</f>
        <v/>
      </c>
      <c r="H50" s="14" t="str">
        <f>IF(OR(COUNTA(DetailPedro!H50) &gt; 0, COUNTA(DetailWill!H50) &gt; 0),"x", "")</f>
        <v/>
      </c>
      <c r="I50" s="14" t="str">
        <f>IF(OR(COUNTA(DetailPedro!I50) &gt; 0, COUNTA(DetailWill!I50) &gt; 0),"x", "")</f>
        <v/>
      </c>
      <c r="J50" s="34" t="str">
        <f>IF(OR(COUNTA(DetailPedro!J50) &gt; 0, COUNTA(DetailWill!J50) &gt; 0),"x", "")</f>
        <v/>
      </c>
      <c r="K50" s="14" t="str">
        <f>IF(OR(COUNTA(DetailPedro!K50) &gt; 0, COUNTA(DetailWill!K50) &gt; 0),"x", "")</f>
        <v/>
      </c>
      <c r="L50" s="14" t="str">
        <f>IF(OR(COUNTA(DetailPedro!L50) &gt; 0, COUNTA(DetailWill!L50) &gt; 0),"x", "")</f>
        <v/>
      </c>
      <c r="M50" s="14" t="str">
        <f>IF(OR(COUNTA(DetailPedro!M50) &gt; 0, COUNTA(DetailWill!M50) &gt; 0),"x", "")</f>
        <v/>
      </c>
      <c r="N50" s="14" t="str">
        <f>IF(OR(COUNTA(DetailPedro!N50) &gt; 0, COUNTA(DetailWill!N50) &gt; 0),"x", "")</f>
        <v/>
      </c>
      <c r="O50" s="34" t="str">
        <f>IF(OR(COUNTA(DetailPedro!O50) &gt; 0, COUNTA(DetailWill!O50) &gt; 0),"x", "")</f>
        <v/>
      </c>
      <c r="P50" s="14" t="str">
        <f>IF(OR(COUNTA(DetailPedro!P50) &gt; 0, COUNTA(DetailWill!P50) &gt; 0),"x", "")</f>
        <v/>
      </c>
      <c r="Q50" s="14" t="str">
        <f>IF(OR(COUNTA(DetailPedro!Q50) &gt; 0, COUNTA(DetailWill!Q50) &gt; 0),"x", "")</f>
        <v/>
      </c>
      <c r="R50" s="14" t="str">
        <f>IF(OR(COUNTA(DetailPedro!R50) &gt; 0, COUNTA(DetailWill!R50) &gt; 0),"x", "")</f>
        <v/>
      </c>
      <c r="S50" s="14" t="str">
        <f>IF(OR(COUNTA(DetailPedro!S50) &gt; 0, COUNTA(DetailWill!S50) &gt; 0),"x", "")</f>
        <v/>
      </c>
      <c r="T50" s="14" t="str">
        <f>IF(OR(COUNTA(DetailPedro!T50) &gt; 0, COUNTA(DetailWill!T50) &gt; 0),"x", "")</f>
        <v/>
      </c>
      <c r="U50" s="34" t="str">
        <f>IF(OR(COUNTA(DetailPedro!U50) &gt; 0, COUNTA(DetailWill!U50) &gt; 0),"x", "")</f>
        <v/>
      </c>
      <c r="V50" s="14" t="str">
        <f>IF(OR(COUNTA(DetailPedro!V50) &gt; 0, COUNTA(DetailWill!V50) &gt; 0),"x", "")</f>
        <v/>
      </c>
      <c r="W50" s="14" t="str">
        <f>IF(OR(COUNTA(DetailPedro!W50) &gt; 0, COUNTA(DetailWill!W50) &gt; 0),"x", "")</f>
        <v/>
      </c>
      <c r="X50" s="14" t="str">
        <f>IF(OR(COUNTA(DetailPedro!X50) &gt; 0, COUNTA(DetailWill!X50) &gt; 0),"x", "")</f>
        <v/>
      </c>
      <c r="Y50" s="14" t="str">
        <f>IF(OR(COUNTA(DetailPedro!Y50) &gt; 0, COUNTA(DetailWill!Y50) &gt; 0),"x", "")</f>
        <v/>
      </c>
      <c r="Z50" s="34" t="str">
        <f>IF(OR(COUNTA(DetailPedro!Z50) &gt; 0, COUNTA(DetailWill!Z50) &gt; 0),"x", "")</f>
        <v/>
      </c>
      <c r="AA50" s="14" t="str">
        <f>IF(OR(COUNTA(DetailPedro!AA50) &gt; 0, COUNTA(DetailWill!AA50) &gt; 0),"x", "")</f>
        <v/>
      </c>
      <c r="AB50" s="14" t="str">
        <f>IF(OR(COUNTA(DetailPedro!AB50) &gt; 0, COUNTA(DetailWill!AB50) &gt; 0),"x", "")</f>
        <v/>
      </c>
      <c r="AC50" s="14" t="str">
        <f>IF(OR(COUNTA(DetailPedro!AC50) &gt; 0, COUNTA(DetailWill!AC50) &gt; 0),"x", "")</f>
        <v/>
      </c>
      <c r="AD50" s="14" t="str">
        <f>IF(OR(COUNTA(DetailPedro!AD50) &gt; 0, COUNTA(DetailWill!AD50) &gt; 0),"x", "")</f>
        <v>x</v>
      </c>
      <c r="AE50" s="14" t="str">
        <f>IF(OR(COUNTA(DetailPedro!AE50) &gt; 0, COUNTA(DetailWill!AE50) &gt; 0),"x", "")</f>
        <v/>
      </c>
      <c r="AF50" s="34" t="str">
        <f>IF(OR(COUNTA(DetailPedro!AF50) &gt; 0, COUNTA(DetailWill!AF50) &gt; 0),"x", "")</f>
        <v/>
      </c>
      <c r="AG50" s="14" t="str">
        <f>IF(OR(COUNTA(DetailPedro!AG50) &gt; 0, COUNTA(DetailWill!AG50) &gt; 0),"x", "")</f>
        <v/>
      </c>
      <c r="AH50" s="14" t="str">
        <f>IF(OR(COUNTA(DetailPedro!AH50) &gt; 0, COUNTA(DetailWill!AH50) &gt; 0),"x", "")</f>
        <v/>
      </c>
      <c r="AI50" s="14" t="str">
        <f>IF(OR(COUNTA(DetailPedro!AI50) &gt; 0, COUNTA(DetailWill!AI50) &gt; 0),"x", "")</f>
        <v/>
      </c>
      <c r="AJ50" s="34" t="str">
        <f>IF(OR(COUNTA(DetailPedro!AJ50) &gt; 0, COUNTA(DetailWill!AJ50) &gt; 0),"x", "")</f>
        <v/>
      </c>
      <c r="AK50" s="14" t="str">
        <f>IF(OR(COUNTA(DetailPedro!AK50) &gt; 0, COUNTA(DetailWill!AK50) &gt; 0),"x", "")</f>
        <v/>
      </c>
    </row>
    <row r="51" spans="1:37" x14ac:dyDescent="0.2">
      <c r="A51" s="16" t="s">
        <v>499</v>
      </c>
      <c r="B51" s="16" t="s">
        <v>553</v>
      </c>
      <c r="C51" s="16">
        <v>2</v>
      </c>
      <c r="D51" s="16" t="s">
        <v>887</v>
      </c>
      <c r="E51" s="16">
        <v>7</v>
      </c>
      <c r="F51" s="14">
        <f t="shared" si="3"/>
        <v>1</v>
      </c>
      <c r="G51" s="14" t="str">
        <f>IF(OR(COUNTA(DetailPedro!G51) &gt; 0, COUNTA(DetailWill!G51) &gt; 0),"x", "")</f>
        <v/>
      </c>
      <c r="H51" s="14" t="str">
        <f>IF(OR(COUNTA(DetailPedro!H51) &gt; 0, COUNTA(DetailWill!H51) &gt; 0),"x", "")</f>
        <v/>
      </c>
      <c r="I51" s="14" t="str">
        <f>IF(OR(COUNTA(DetailPedro!I51) &gt; 0, COUNTA(DetailWill!I51) &gt; 0),"x", "")</f>
        <v/>
      </c>
      <c r="J51" s="34" t="str">
        <f>IF(OR(COUNTA(DetailPedro!J51) &gt; 0, COUNTA(DetailWill!J51) &gt; 0),"x", "")</f>
        <v/>
      </c>
      <c r="K51" s="14" t="str">
        <f>IF(OR(COUNTA(DetailPedro!K51) &gt; 0, COUNTA(DetailWill!K51) &gt; 0),"x", "")</f>
        <v/>
      </c>
      <c r="L51" s="14" t="str">
        <f>IF(OR(COUNTA(DetailPedro!L51) &gt; 0, COUNTA(DetailWill!L51) &gt; 0),"x", "")</f>
        <v/>
      </c>
      <c r="M51" s="14" t="str">
        <f>IF(OR(COUNTA(DetailPedro!M51) &gt; 0, COUNTA(DetailWill!M51) &gt; 0),"x", "")</f>
        <v/>
      </c>
      <c r="N51" s="14" t="str">
        <f>IF(OR(COUNTA(DetailPedro!N51) &gt; 0, COUNTA(DetailWill!N51) &gt; 0),"x", "")</f>
        <v/>
      </c>
      <c r="O51" s="34" t="str">
        <f>IF(OR(COUNTA(DetailPedro!O51) &gt; 0, COUNTA(DetailWill!O51) &gt; 0),"x", "")</f>
        <v/>
      </c>
      <c r="P51" s="14" t="str">
        <f>IF(OR(COUNTA(DetailPedro!P51) &gt; 0, COUNTA(DetailWill!P51) &gt; 0),"x", "")</f>
        <v/>
      </c>
      <c r="Q51" s="14" t="str">
        <f>IF(OR(COUNTA(DetailPedro!Q51) &gt; 0, COUNTA(DetailWill!Q51) &gt; 0),"x", "")</f>
        <v/>
      </c>
      <c r="R51" s="14" t="str">
        <f>IF(OR(COUNTA(DetailPedro!R51) &gt; 0, COUNTA(DetailWill!R51) &gt; 0),"x", "")</f>
        <v/>
      </c>
      <c r="S51" s="14" t="str">
        <f>IF(OR(COUNTA(DetailPedro!S51) &gt; 0, COUNTA(DetailWill!S51) &gt; 0),"x", "")</f>
        <v/>
      </c>
      <c r="T51" s="14" t="str">
        <f>IF(OR(COUNTA(DetailPedro!T51) &gt; 0, COUNTA(DetailWill!T51) &gt; 0),"x", "")</f>
        <v/>
      </c>
      <c r="U51" s="34" t="str">
        <f>IF(OR(COUNTA(DetailPedro!U51) &gt; 0, COUNTA(DetailWill!U51) &gt; 0),"x", "")</f>
        <v/>
      </c>
      <c r="V51" s="14" t="str">
        <f>IF(OR(COUNTA(DetailPedro!V51) &gt; 0, COUNTA(DetailWill!V51) &gt; 0),"x", "")</f>
        <v/>
      </c>
      <c r="W51" s="14" t="str">
        <f>IF(OR(COUNTA(DetailPedro!W51) &gt; 0, COUNTA(DetailWill!W51) &gt; 0),"x", "")</f>
        <v/>
      </c>
      <c r="X51" s="14" t="str">
        <f>IF(OR(COUNTA(DetailPedro!X51) &gt; 0, COUNTA(DetailWill!X51) &gt; 0),"x", "")</f>
        <v/>
      </c>
      <c r="Y51" s="14" t="str">
        <f>IF(OR(COUNTA(DetailPedro!Y51) &gt; 0, COUNTA(DetailWill!Y51) &gt; 0),"x", "")</f>
        <v/>
      </c>
      <c r="Z51" s="34" t="str">
        <f>IF(OR(COUNTA(DetailPedro!Z51) &gt; 0, COUNTA(DetailWill!Z51) &gt; 0),"x", "")</f>
        <v/>
      </c>
      <c r="AA51" s="14" t="str">
        <f>IF(OR(COUNTA(DetailPedro!AA51) &gt; 0, COUNTA(DetailWill!AA51) &gt; 0),"x", "")</f>
        <v/>
      </c>
      <c r="AB51" s="14" t="str">
        <f>IF(OR(COUNTA(DetailPedro!AB51) &gt; 0, COUNTA(DetailWill!AB51) &gt; 0),"x", "")</f>
        <v/>
      </c>
      <c r="AC51" s="14" t="str">
        <f>IF(OR(COUNTA(DetailPedro!AC51) &gt; 0, COUNTA(DetailWill!AC51) &gt; 0),"x", "")</f>
        <v/>
      </c>
      <c r="AD51" s="14" t="str">
        <f>IF(OR(COUNTA(DetailPedro!AD51) &gt; 0, COUNTA(DetailWill!AD51) &gt; 0),"x", "")</f>
        <v>x</v>
      </c>
      <c r="AE51" s="14" t="str">
        <f>IF(OR(COUNTA(DetailPedro!AE51) &gt; 0, COUNTA(DetailWill!AE51) &gt; 0),"x", "")</f>
        <v/>
      </c>
      <c r="AF51" s="34" t="str">
        <f>IF(OR(COUNTA(DetailPedro!AF51) &gt; 0, COUNTA(DetailWill!AF51) &gt; 0),"x", "")</f>
        <v/>
      </c>
      <c r="AG51" s="14" t="str">
        <f>IF(OR(COUNTA(DetailPedro!AG51) &gt; 0, COUNTA(DetailWill!AG51) &gt; 0),"x", "")</f>
        <v/>
      </c>
      <c r="AH51" s="14" t="str">
        <f>IF(OR(COUNTA(DetailPedro!AH51) &gt; 0, COUNTA(DetailWill!AH51) &gt; 0),"x", "")</f>
        <v/>
      </c>
      <c r="AI51" s="14" t="str">
        <f>IF(OR(COUNTA(DetailPedro!AI51) &gt; 0, COUNTA(DetailWill!AI51) &gt; 0),"x", "")</f>
        <v/>
      </c>
      <c r="AJ51" s="34" t="str">
        <f>IF(OR(COUNTA(DetailPedro!AJ51) &gt; 0, COUNTA(DetailWill!AJ51) &gt; 0),"x", "")</f>
        <v/>
      </c>
      <c r="AK51" s="14" t="str">
        <f>IF(OR(COUNTA(DetailPedro!AK51) &gt; 0, COUNTA(DetailWill!AK51) &gt; 0),"x", "")</f>
        <v/>
      </c>
    </row>
    <row r="52" spans="1:37" x14ac:dyDescent="0.2">
      <c r="A52" s="16"/>
      <c r="B52" s="16"/>
      <c r="C52" s="16"/>
      <c r="D52" s="16"/>
      <c r="E52" s="16"/>
      <c r="G52" s="14" t="str">
        <f>IF(OR(COUNTA(DetailPedro!G52) &gt; 0, COUNTA(DetailWill!G52) &gt; 0),"x", "")</f>
        <v/>
      </c>
      <c r="H52" s="14" t="str">
        <f>IF(OR(COUNTA(DetailPedro!H52) &gt; 0, COUNTA(DetailWill!H52) &gt; 0),"x", "")</f>
        <v/>
      </c>
      <c r="I52" s="14" t="str">
        <f>IF(OR(COUNTA(DetailPedro!I52) &gt; 0, COUNTA(DetailWill!I52) &gt; 0),"x", "")</f>
        <v/>
      </c>
      <c r="J52" s="34" t="str">
        <f>IF(OR(COUNTA(DetailPedro!J52) &gt; 0, COUNTA(DetailWill!J52) &gt; 0),"x", "")</f>
        <v/>
      </c>
      <c r="K52" s="14" t="str">
        <f>IF(OR(COUNTA(DetailPedro!K52) &gt; 0, COUNTA(DetailWill!K52) &gt; 0),"x", "")</f>
        <v/>
      </c>
      <c r="L52" s="14" t="str">
        <f>IF(OR(COUNTA(DetailPedro!L52) &gt; 0, COUNTA(DetailWill!L52) &gt; 0),"x", "")</f>
        <v/>
      </c>
      <c r="M52" s="14" t="str">
        <f>IF(OR(COUNTA(DetailPedro!M52) &gt; 0, COUNTA(DetailWill!M52) &gt; 0),"x", "")</f>
        <v/>
      </c>
      <c r="N52" s="14" t="str">
        <f>IF(OR(COUNTA(DetailPedro!N52) &gt; 0, COUNTA(DetailWill!N52) &gt; 0),"x", "")</f>
        <v/>
      </c>
      <c r="O52" s="34" t="str">
        <f>IF(OR(COUNTA(DetailPedro!O52) &gt; 0, COUNTA(DetailWill!O52) &gt; 0),"x", "")</f>
        <v/>
      </c>
      <c r="P52" s="14" t="str">
        <f>IF(OR(COUNTA(DetailPedro!P52) &gt; 0, COUNTA(DetailWill!P52) &gt; 0),"x", "")</f>
        <v/>
      </c>
      <c r="Q52" s="14" t="str">
        <f>IF(OR(COUNTA(DetailPedro!Q52) &gt; 0, COUNTA(DetailWill!Q52) &gt; 0),"x", "")</f>
        <v/>
      </c>
      <c r="R52" s="14" t="str">
        <f>IF(OR(COUNTA(DetailPedro!R52) &gt; 0, COUNTA(DetailWill!R52) &gt; 0),"x", "")</f>
        <v/>
      </c>
      <c r="S52" s="14" t="str">
        <f>IF(OR(COUNTA(DetailPedro!S52) &gt; 0, COUNTA(DetailWill!S52) &gt; 0),"x", "")</f>
        <v/>
      </c>
      <c r="T52" s="14" t="str">
        <f>IF(OR(COUNTA(DetailPedro!T52) &gt; 0, COUNTA(DetailWill!T52) &gt; 0),"x", "")</f>
        <v/>
      </c>
      <c r="U52" s="34" t="str">
        <f>IF(OR(COUNTA(DetailPedro!U52) &gt; 0, COUNTA(DetailWill!U52) &gt; 0),"x", "")</f>
        <v/>
      </c>
      <c r="V52" s="14" t="str">
        <f>IF(OR(COUNTA(DetailPedro!V52) &gt; 0, COUNTA(DetailWill!V52) &gt; 0),"x", "")</f>
        <v/>
      </c>
      <c r="W52" s="14" t="str">
        <f>IF(OR(COUNTA(DetailPedro!W52) &gt; 0, COUNTA(DetailWill!W52) &gt; 0),"x", "")</f>
        <v/>
      </c>
      <c r="X52" s="14" t="str">
        <f>IF(OR(COUNTA(DetailPedro!X52) &gt; 0, COUNTA(DetailWill!X52) &gt; 0),"x", "")</f>
        <v/>
      </c>
      <c r="Y52" s="14" t="str">
        <f>IF(OR(COUNTA(DetailPedro!Y52) &gt; 0, COUNTA(DetailWill!Y52) &gt; 0),"x", "")</f>
        <v/>
      </c>
      <c r="Z52" s="34" t="str">
        <f>IF(OR(COUNTA(DetailPedro!Z52) &gt; 0, COUNTA(DetailWill!Z52) &gt; 0),"x", "")</f>
        <v/>
      </c>
      <c r="AA52" s="14" t="str">
        <f>IF(OR(COUNTA(DetailPedro!AA52) &gt; 0, COUNTA(DetailWill!AA52) &gt; 0),"x", "")</f>
        <v/>
      </c>
      <c r="AB52" s="14" t="str">
        <f>IF(OR(COUNTA(DetailPedro!AB52) &gt; 0, COUNTA(DetailWill!AB52) &gt; 0),"x", "")</f>
        <v/>
      </c>
      <c r="AC52" s="14" t="str">
        <f>IF(OR(COUNTA(DetailPedro!AC52) &gt; 0, COUNTA(DetailWill!AC52) &gt; 0),"x", "")</f>
        <v/>
      </c>
      <c r="AD52" s="14" t="str">
        <f>IF(OR(COUNTA(DetailPedro!AD52) &gt; 0, COUNTA(DetailWill!AD52) &gt; 0),"x", "")</f>
        <v/>
      </c>
      <c r="AE52" s="14" t="str">
        <f>IF(OR(COUNTA(DetailPedro!AE52) &gt; 0, COUNTA(DetailWill!AE52) &gt; 0),"x", "")</f>
        <v/>
      </c>
      <c r="AF52" s="34" t="str">
        <f>IF(OR(COUNTA(DetailPedro!AF52) &gt; 0, COUNTA(DetailWill!AF52) &gt; 0),"x", "")</f>
        <v/>
      </c>
      <c r="AG52" s="14" t="str">
        <f>IF(OR(COUNTA(DetailPedro!AG52) &gt; 0, COUNTA(DetailWill!AG52) &gt; 0),"x", "")</f>
        <v/>
      </c>
      <c r="AH52" s="14" t="str">
        <f>IF(OR(COUNTA(DetailPedro!AH52) &gt; 0, COUNTA(DetailWill!AH52) &gt; 0),"x", "")</f>
        <v/>
      </c>
      <c r="AI52" s="14" t="str">
        <f>IF(OR(COUNTA(DetailPedro!AI52) &gt; 0, COUNTA(DetailWill!AI52) &gt; 0),"x", "")</f>
        <v/>
      </c>
      <c r="AJ52" s="34" t="str">
        <f>IF(OR(COUNTA(DetailPedro!AJ52) &gt; 0, COUNTA(DetailWill!AJ52) &gt; 0),"x", "")</f>
        <v/>
      </c>
      <c r="AK52" s="14" t="str">
        <f>IF(OR(COUNTA(DetailPedro!AK52) &gt; 0, COUNTA(DetailWill!AK52) &gt; 0),"x", "")</f>
        <v/>
      </c>
    </row>
    <row r="53" spans="1:37" x14ac:dyDescent="0.2">
      <c r="A53" s="16" t="s">
        <v>499</v>
      </c>
      <c r="B53" s="16" t="s">
        <v>375</v>
      </c>
      <c r="C53" s="16">
        <v>0</v>
      </c>
      <c r="D53" s="16">
        <v>0</v>
      </c>
      <c r="E53" s="16"/>
      <c r="G53" s="14" t="str">
        <f>IF(OR(COUNTA(DetailPedro!G53) &gt; 0, COUNTA(DetailWill!G53) &gt; 0),"x", "")</f>
        <v/>
      </c>
      <c r="H53" s="14" t="str">
        <f>IF(OR(COUNTA(DetailPedro!H53) &gt; 0, COUNTA(DetailWill!H53) &gt; 0),"x", "")</f>
        <v/>
      </c>
      <c r="I53" s="14" t="str">
        <f>IF(OR(COUNTA(DetailPedro!I53) &gt; 0, COUNTA(DetailWill!I53) &gt; 0),"x", "")</f>
        <v/>
      </c>
      <c r="J53" s="34" t="str">
        <f>IF(OR(COUNTA(DetailPedro!J53) &gt; 0, COUNTA(DetailWill!J53) &gt; 0),"x", "")</f>
        <v/>
      </c>
      <c r="K53" s="14" t="str">
        <f>IF(OR(COUNTA(DetailPedro!K53) &gt; 0, COUNTA(DetailWill!K53) &gt; 0),"x", "")</f>
        <v/>
      </c>
      <c r="L53" s="14" t="str">
        <f>IF(OR(COUNTA(DetailPedro!L53) &gt; 0, COUNTA(DetailWill!L53) &gt; 0),"x", "")</f>
        <v/>
      </c>
      <c r="M53" s="14" t="str">
        <f>IF(OR(COUNTA(DetailPedro!M53) &gt; 0, COUNTA(DetailWill!M53) &gt; 0),"x", "")</f>
        <v/>
      </c>
      <c r="N53" s="14" t="str">
        <f>IF(OR(COUNTA(DetailPedro!N53) &gt; 0, COUNTA(DetailWill!N53) &gt; 0),"x", "")</f>
        <v/>
      </c>
      <c r="O53" s="34" t="str">
        <f>IF(OR(COUNTA(DetailPedro!O53) &gt; 0, COUNTA(DetailWill!O53) &gt; 0),"x", "")</f>
        <v/>
      </c>
      <c r="P53" s="14" t="str">
        <f>IF(OR(COUNTA(DetailPedro!P53) &gt; 0, COUNTA(DetailWill!P53) &gt; 0),"x", "")</f>
        <v/>
      </c>
      <c r="Q53" s="14" t="str">
        <f>IF(OR(COUNTA(DetailPedro!Q53) &gt; 0, COUNTA(DetailWill!Q53) &gt; 0),"x", "")</f>
        <v/>
      </c>
      <c r="R53" s="14" t="str">
        <f>IF(OR(COUNTA(DetailPedro!R53) &gt; 0, COUNTA(DetailWill!R53) &gt; 0),"x", "")</f>
        <v/>
      </c>
      <c r="S53" s="14" t="str">
        <f>IF(OR(COUNTA(DetailPedro!S53) &gt; 0, COUNTA(DetailWill!S53) &gt; 0),"x", "")</f>
        <v/>
      </c>
      <c r="T53" s="14" t="str">
        <f>IF(OR(COUNTA(DetailPedro!T53) &gt; 0, COUNTA(DetailWill!T53) &gt; 0),"x", "")</f>
        <v/>
      </c>
      <c r="U53" s="34" t="str">
        <f>IF(OR(COUNTA(DetailPedro!U53) &gt; 0, COUNTA(DetailWill!U53) &gt; 0),"x", "")</f>
        <v/>
      </c>
      <c r="V53" s="14" t="str">
        <f>IF(OR(COUNTA(DetailPedro!V53) &gt; 0, COUNTA(DetailWill!V53) &gt; 0),"x", "")</f>
        <v/>
      </c>
      <c r="W53" s="14" t="str">
        <f>IF(OR(COUNTA(DetailPedro!W53) &gt; 0, COUNTA(DetailWill!W53) &gt; 0),"x", "")</f>
        <v/>
      </c>
      <c r="X53" s="14" t="str">
        <f>IF(OR(COUNTA(DetailPedro!X53) &gt; 0, COUNTA(DetailWill!X53) &gt; 0),"x", "")</f>
        <v/>
      </c>
      <c r="Y53" s="14" t="str">
        <f>IF(OR(COUNTA(DetailPedro!Y53) &gt; 0, COUNTA(DetailWill!Y53) &gt; 0),"x", "")</f>
        <v/>
      </c>
      <c r="Z53" s="34" t="str">
        <f>IF(OR(COUNTA(DetailPedro!Z53) &gt; 0, COUNTA(DetailWill!Z53) &gt; 0),"x", "")</f>
        <v/>
      </c>
      <c r="AA53" s="14" t="str">
        <f>IF(OR(COUNTA(DetailPedro!AA53) &gt; 0, COUNTA(DetailWill!AA53) &gt; 0),"x", "")</f>
        <v/>
      </c>
      <c r="AB53" s="14" t="str">
        <f>IF(OR(COUNTA(DetailPedro!AB53) &gt; 0, COUNTA(DetailWill!AB53) &gt; 0),"x", "")</f>
        <v/>
      </c>
      <c r="AC53" s="14" t="str">
        <f>IF(OR(COUNTA(DetailPedro!AC53) &gt; 0, COUNTA(DetailWill!AC53) &gt; 0),"x", "")</f>
        <v/>
      </c>
      <c r="AD53" s="14" t="str">
        <f>IF(OR(COUNTA(DetailPedro!AD53) &gt; 0, COUNTA(DetailWill!AD53) &gt; 0),"x", "")</f>
        <v/>
      </c>
      <c r="AE53" s="14" t="str">
        <f>IF(OR(COUNTA(DetailPedro!AE53) &gt; 0, COUNTA(DetailWill!AE53) &gt; 0),"x", "")</f>
        <v/>
      </c>
      <c r="AF53" s="34" t="str">
        <f>IF(OR(COUNTA(DetailPedro!AF53) &gt; 0, COUNTA(DetailWill!AF53) &gt; 0),"x", "")</f>
        <v/>
      </c>
      <c r="AG53" s="14" t="str">
        <f>IF(OR(COUNTA(DetailPedro!AG53) &gt; 0, COUNTA(DetailWill!AG53) &gt; 0),"x", "")</f>
        <v/>
      </c>
      <c r="AH53" s="14" t="str">
        <f>IF(OR(COUNTA(DetailPedro!AH53) &gt; 0, COUNTA(DetailWill!AH53) &gt; 0),"x", "")</f>
        <v/>
      </c>
      <c r="AI53" s="14" t="str">
        <f>IF(OR(COUNTA(DetailPedro!AI53) &gt; 0, COUNTA(DetailWill!AI53) &gt; 0),"x", "")</f>
        <v/>
      </c>
      <c r="AJ53" s="34" t="str">
        <f>IF(OR(COUNTA(DetailPedro!AJ53) &gt; 0, COUNTA(DetailWill!AJ53) &gt; 0),"x", "")</f>
        <v/>
      </c>
      <c r="AK53" s="14" t="str">
        <f>IF(OR(COUNTA(DetailPedro!AK53) &gt; 0, COUNTA(DetailWill!AK53) &gt; 0),"x", "")</f>
        <v/>
      </c>
    </row>
    <row r="54" spans="1:37" x14ac:dyDescent="0.2">
      <c r="A54" s="16" t="s">
        <v>499</v>
      </c>
      <c r="B54" s="16" t="s">
        <v>375</v>
      </c>
      <c r="C54" s="16">
        <v>3</v>
      </c>
      <c r="D54" s="16" t="s">
        <v>887</v>
      </c>
      <c r="E54" s="16">
        <v>1</v>
      </c>
      <c r="F54" s="14">
        <f t="shared" ref="F54:F58" si="4">COUNTIF(G54:AK54,"x")</f>
        <v>1</v>
      </c>
      <c r="G54" s="14" t="str">
        <f>IF(OR(COUNTA(DetailPedro!G54) &gt; 0, COUNTA(DetailWill!G54) &gt; 0),"x", "")</f>
        <v/>
      </c>
      <c r="H54" s="14" t="str">
        <f>IF(OR(COUNTA(DetailPedro!H54) &gt; 0, COUNTA(DetailWill!H54) &gt; 0),"x", "")</f>
        <v/>
      </c>
      <c r="I54" s="14" t="str">
        <f>IF(OR(COUNTA(DetailPedro!I54) &gt; 0, COUNTA(DetailWill!I54) &gt; 0),"x", "")</f>
        <v/>
      </c>
      <c r="J54" s="34" t="str">
        <f>IF(OR(COUNTA(DetailPedro!J54) &gt; 0, COUNTA(DetailWill!J54) &gt; 0),"x", "")</f>
        <v/>
      </c>
      <c r="K54" s="14" t="str">
        <f>IF(OR(COUNTA(DetailPedro!K54) &gt; 0, COUNTA(DetailWill!K54) &gt; 0),"x", "")</f>
        <v/>
      </c>
      <c r="L54" s="14" t="str">
        <f>IF(OR(COUNTA(DetailPedro!L54) &gt; 0, COUNTA(DetailWill!L54) &gt; 0),"x", "")</f>
        <v/>
      </c>
      <c r="M54" s="14" t="str">
        <f>IF(OR(COUNTA(DetailPedro!M54) &gt; 0, COUNTA(DetailWill!M54) &gt; 0),"x", "")</f>
        <v/>
      </c>
      <c r="N54" s="14" t="str">
        <f>IF(OR(COUNTA(DetailPedro!N54) &gt; 0, COUNTA(DetailWill!N54) &gt; 0),"x", "")</f>
        <v/>
      </c>
      <c r="O54" s="34" t="str">
        <f>IF(OR(COUNTA(DetailPedro!O54) &gt; 0, COUNTA(DetailWill!O54) &gt; 0),"x", "")</f>
        <v/>
      </c>
      <c r="P54" s="14" t="str">
        <f>IF(OR(COUNTA(DetailPedro!P54) &gt; 0, COUNTA(DetailWill!P54) &gt; 0),"x", "")</f>
        <v/>
      </c>
      <c r="Q54" s="14" t="str">
        <f>IF(OR(COUNTA(DetailPedro!Q54) &gt; 0, COUNTA(DetailWill!Q54) &gt; 0),"x", "")</f>
        <v/>
      </c>
      <c r="R54" s="14" t="str">
        <f>IF(OR(COUNTA(DetailPedro!R54) &gt; 0, COUNTA(DetailWill!R54) &gt; 0),"x", "")</f>
        <v/>
      </c>
      <c r="S54" s="14" t="str">
        <f>IF(OR(COUNTA(DetailPedro!S54) &gt; 0, COUNTA(DetailWill!S54) &gt; 0),"x", "")</f>
        <v/>
      </c>
      <c r="T54" s="14" t="str">
        <f>IF(OR(COUNTA(DetailPedro!T54) &gt; 0, COUNTA(DetailWill!T54) &gt; 0),"x", "")</f>
        <v/>
      </c>
      <c r="U54" s="34" t="str">
        <f>IF(OR(COUNTA(DetailPedro!U54) &gt; 0, COUNTA(DetailWill!U54) &gt; 0),"x", "")</f>
        <v/>
      </c>
      <c r="V54" s="14" t="str">
        <f>IF(OR(COUNTA(DetailPedro!V54) &gt; 0, COUNTA(DetailWill!V54) &gt; 0),"x", "")</f>
        <v/>
      </c>
      <c r="W54" s="14" t="str">
        <f>IF(OR(COUNTA(DetailPedro!W54) &gt; 0, COUNTA(DetailWill!W54) &gt; 0),"x", "")</f>
        <v/>
      </c>
      <c r="X54" s="14" t="str">
        <f>IF(OR(COUNTA(DetailPedro!X54) &gt; 0, COUNTA(DetailWill!X54) &gt; 0),"x", "")</f>
        <v/>
      </c>
      <c r="Y54" s="14" t="str">
        <f>IF(OR(COUNTA(DetailPedro!Y54) &gt; 0, COUNTA(DetailWill!Y54) &gt; 0),"x", "")</f>
        <v/>
      </c>
      <c r="Z54" s="34" t="str">
        <f>IF(OR(COUNTA(DetailPedro!Z54) &gt; 0, COUNTA(DetailWill!Z54) &gt; 0),"x", "")</f>
        <v/>
      </c>
      <c r="AA54" s="14" t="str">
        <f>IF(OR(COUNTA(DetailPedro!AA54) &gt; 0, COUNTA(DetailWill!AA54) &gt; 0),"x", "")</f>
        <v/>
      </c>
      <c r="AB54" s="14" t="str">
        <f>IF(OR(COUNTA(DetailPedro!AB54) &gt; 0, COUNTA(DetailWill!AB54) &gt; 0),"x", "")</f>
        <v/>
      </c>
      <c r="AC54" s="14" t="str">
        <f>IF(OR(COUNTA(DetailPedro!AC54) &gt; 0, COUNTA(DetailWill!AC54) &gt; 0),"x", "")</f>
        <v/>
      </c>
      <c r="AD54" s="14" t="str">
        <f>IF(OR(COUNTA(DetailPedro!AD54) &gt; 0, COUNTA(DetailWill!AD54) &gt; 0),"x", "")</f>
        <v>x</v>
      </c>
      <c r="AE54" s="14" t="str">
        <f>IF(OR(COUNTA(DetailPedro!AE54) &gt; 0, COUNTA(DetailWill!AE54) &gt; 0),"x", "")</f>
        <v/>
      </c>
      <c r="AF54" s="34" t="str">
        <f>IF(OR(COUNTA(DetailPedro!AF54) &gt; 0, COUNTA(DetailWill!AF54) &gt; 0),"x", "")</f>
        <v/>
      </c>
      <c r="AG54" s="14" t="str">
        <f>IF(OR(COUNTA(DetailPedro!AG54) &gt; 0, COUNTA(DetailWill!AG54) &gt; 0),"x", "")</f>
        <v/>
      </c>
      <c r="AH54" s="14" t="str">
        <f>IF(OR(COUNTA(DetailPedro!AH54) &gt; 0, COUNTA(DetailWill!AH54) &gt; 0),"x", "")</f>
        <v/>
      </c>
      <c r="AI54" s="14" t="str">
        <f>IF(OR(COUNTA(DetailPedro!AI54) &gt; 0, COUNTA(DetailWill!AI54) &gt; 0),"x", "")</f>
        <v/>
      </c>
      <c r="AJ54" s="34" t="str">
        <f>IF(OR(COUNTA(DetailPedro!AJ54) &gt; 0, COUNTA(DetailWill!AJ54) &gt; 0),"x", "")</f>
        <v/>
      </c>
      <c r="AK54" s="14" t="str">
        <f>IF(OR(COUNTA(DetailPedro!AK54) &gt; 0, COUNTA(DetailWill!AK54) &gt; 0),"x", "")</f>
        <v/>
      </c>
    </row>
    <row r="55" spans="1:37" x14ac:dyDescent="0.2">
      <c r="A55" s="16" t="s">
        <v>499</v>
      </c>
      <c r="B55" s="16" t="s">
        <v>375</v>
      </c>
      <c r="C55" s="16">
        <v>3</v>
      </c>
      <c r="D55" s="16" t="s">
        <v>887</v>
      </c>
      <c r="E55" s="16">
        <v>2</v>
      </c>
      <c r="F55" s="14">
        <f t="shared" si="4"/>
        <v>0</v>
      </c>
      <c r="G55" s="14" t="str">
        <f>IF(OR(COUNTA(DetailPedro!G55) &gt; 0, COUNTA(DetailWill!G55) &gt; 0),"x", "")</f>
        <v/>
      </c>
      <c r="H55" s="14" t="str">
        <f>IF(OR(COUNTA(DetailPedro!H55) &gt; 0, COUNTA(DetailWill!H55) &gt; 0),"x", "")</f>
        <v/>
      </c>
      <c r="I55" s="14" t="str">
        <f>IF(OR(COUNTA(DetailPedro!I55) &gt; 0, COUNTA(DetailWill!I55) &gt; 0),"x", "")</f>
        <v/>
      </c>
      <c r="J55" s="34" t="str">
        <f>IF(OR(COUNTA(DetailPedro!J55) &gt; 0, COUNTA(DetailWill!J55) &gt; 0),"x", "")</f>
        <v/>
      </c>
      <c r="K55" s="14" t="str">
        <f>IF(OR(COUNTA(DetailPedro!K55) &gt; 0, COUNTA(DetailWill!K55) &gt; 0),"x", "")</f>
        <v/>
      </c>
      <c r="L55" s="14" t="str">
        <f>IF(OR(COUNTA(DetailPedro!L55) &gt; 0, COUNTA(DetailWill!L55) &gt; 0),"x", "")</f>
        <v/>
      </c>
      <c r="M55" s="14" t="str">
        <f>IF(OR(COUNTA(DetailPedro!M55) &gt; 0, COUNTA(DetailWill!M55) &gt; 0),"x", "")</f>
        <v/>
      </c>
      <c r="N55" s="14" t="str">
        <f>IF(OR(COUNTA(DetailPedro!N55) &gt; 0, COUNTA(DetailWill!N55) &gt; 0),"x", "")</f>
        <v/>
      </c>
      <c r="O55" s="34" t="str">
        <f>IF(OR(COUNTA(DetailPedro!O55) &gt; 0, COUNTA(DetailWill!O55) &gt; 0),"x", "")</f>
        <v/>
      </c>
      <c r="P55" s="14" t="str">
        <f>IF(OR(COUNTA(DetailPedro!P55) &gt; 0, COUNTA(DetailWill!P55) &gt; 0),"x", "")</f>
        <v/>
      </c>
      <c r="Q55" s="14" t="str">
        <f>IF(OR(COUNTA(DetailPedro!Q55) &gt; 0, COUNTA(DetailWill!Q55) &gt; 0),"x", "")</f>
        <v/>
      </c>
      <c r="R55" s="14" t="str">
        <f>IF(OR(COUNTA(DetailPedro!R55) &gt; 0, COUNTA(DetailWill!R55) &gt; 0),"x", "")</f>
        <v/>
      </c>
      <c r="S55" s="14" t="str">
        <f>IF(OR(COUNTA(DetailPedro!S55) &gt; 0, COUNTA(DetailWill!S55) &gt; 0),"x", "")</f>
        <v/>
      </c>
      <c r="T55" s="14" t="str">
        <f>IF(OR(COUNTA(DetailPedro!T55) &gt; 0, COUNTA(DetailWill!T55) &gt; 0),"x", "")</f>
        <v/>
      </c>
      <c r="U55" s="34" t="str">
        <f>IF(OR(COUNTA(DetailPedro!U55) &gt; 0, COUNTA(DetailWill!U55) &gt; 0),"x", "")</f>
        <v/>
      </c>
      <c r="V55" s="14" t="str">
        <f>IF(OR(COUNTA(DetailPedro!V55) &gt; 0, COUNTA(DetailWill!V55) &gt; 0),"x", "")</f>
        <v/>
      </c>
      <c r="W55" s="14" t="str">
        <f>IF(OR(COUNTA(DetailPedro!W55) &gt; 0, COUNTA(DetailWill!W55) &gt; 0),"x", "")</f>
        <v/>
      </c>
      <c r="X55" s="14" t="str">
        <f>IF(OR(COUNTA(DetailPedro!X55) &gt; 0, COUNTA(DetailWill!X55) &gt; 0),"x", "")</f>
        <v/>
      </c>
      <c r="Y55" s="14" t="str">
        <f>IF(OR(COUNTA(DetailPedro!Y55) &gt; 0, COUNTA(DetailWill!Y55) &gt; 0),"x", "")</f>
        <v/>
      </c>
      <c r="Z55" s="34" t="str">
        <f>IF(OR(COUNTA(DetailPedro!Z55) &gt; 0, COUNTA(DetailWill!Z55) &gt; 0),"x", "")</f>
        <v/>
      </c>
      <c r="AA55" s="14" t="str">
        <f>IF(OR(COUNTA(DetailPedro!AA55) &gt; 0, COUNTA(DetailWill!AA55) &gt; 0),"x", "")</f>
        <v/>
      </c>
      <c r="AB55" s="14" t="str">
        <f>IF(OR(COUNTA(DetailPedro!AB55) &gt; 0, COUNTA(DetailWill!AB55) &gt; 0),"x", "")</f>
        <v/>
      </c>
      <c r="AC55" s="14" t="str">
        <f>IF(OR(COUNTA(DetailPedro!AC55) &gt; 0, COUNTA(DetailWill!AC55) &gt; 0),"x", "")</f>
        <v/>
      </c>
      <c r="AD55" s="14" t="str">
        <f>IF(OR(COUNTA(DetailPedro!AD55) &gt; 0, COUNTA(DetailWill!AD55) &gt; 0),"x", "")</f>
        <v/>
      </c>
      <c r="AE55" s="14" t="str">
        <f>IF(OR(COUNTA(DetailPedro!AE55) &gt; 0, COUNTA(DetailWill!AE55) &gt; 0),"x", "")</f>
        <v/>
      </c>
      <c r="AF55" s="34" t="str">
        <f>IF(OR(COUNTA(DetailPedro!AF55) &gt; 0, COUNTA(DetailWill!AF55) &gt; 0),"x", "")</f>
        <v/>
      </c>
      <c r="AG55" s="14" t="str">
        <f>IF(OR(COUNTA(DetailPedro!AG55) &gt; 0, COUNTA(DetailWill!AG55) &gt; 0),"x", "")</f>
        <v/>
      </c>
      <c r="AH55" s="14" t="str">
        <f>IF(OR(COUNTA(DetailPedro!AH55) &gt; 0, COUNTA(DetailWill!AH55) &gt; 0),"x", "")</f>
        <v/>
      </c>
      <c r="AI55" s="14" t="str">
        <f>IF(OR(COUNTA(DetailPedro!AI55) &gt; 0, COUNTA(DetailWill!AI55) &gt; 0),"x", "")</f>
        <v/>
      </c>
      <c r="AJ55" s="34" t="str">
        <f>IF(OR(COUNTA(DetailPedro!AJ55) &gt; 0, COUNTA(DetailWill!AJ55) &gt; 0),"x", "")</f>
        <v/>
      </c>
      <c r="AK55" s="14" t="str">
        <f>IF(OR(COUNTA(DetailPedro!AK55) &gt; 0, COUNTA(DetailWill!AK55) &gt; 0),"x", "")</f>
        <v/>
      </c>
    </row>
    <row r="56" spans="1:37" x14ac:dyDescent="0.2">
      <c r="A56" s="16" t="s">
        <v>499</v>
      </c>
      <c r="B56" s="16" t="s">
        <v>375</v>
      </c>
      <c r="C56" s="16">
        <v>3</v>
      </c>
      <c r="D56" s="16" t="s">
        <v>887</v>
      </c>
      <c r="E56" s="16">
        <v>3</v>
      </c>
      <c r="F56" s="14">
        <f t="shared" si="4"/>
        <v>1</v>
      </c>
      <c r="G56" s="14" t="str">
        <f>IF(OR(COUNTA(DetailPedro!G56) &gt; 0, COUNTA(DetailWill!G56) &gt; 0),"x", "")</f>
        <v/>
      </c>
      <c r="H56" s="14" t="str">
        <f>IF(OR(COUNTA(DetailPedro!H56) &gt; 0, COUNTA(DetailWill!H56) &gt; 0),"x", "")</f>
        <v/>
      </c>
      <c r="I56" s="14" t="str">
        <f>IF(OR(COUNTA(DetailPedro!I56) &gt; 0, COUNTA(DetailWill!I56) &gt; 0),"x", "")</f>
        <v/>
      </c>
      <c r="J56" s="34" t="str">
        <f>IF(OR(COUNTA(DetailPedro!J56) &gt; 0, COUNTA(DetailWill!J56) &gt; 0),"x", "")</f>
        <v/>
      </c>
      <c r="K56" s="14" t="str">
        <f>IF(OR(COUNTA(DetailPedro!K56) &gt; 0, COUNTA(DetailWill!K56) &gt; 0),"x", "")</f>
        <v/>
      </c>
      <c r="L56" s="14" t="str">
        <f>IF(OR(COUNTA(DetailPedro!L56) &gt; 0, COUNTA(DetailWill!L56) &gt; 0),"x", "")</f>
        <v/>
      </c>
      <c r="M56" s="14" t="str">
        <f>IF(OR(COUNTA(DetailPedro!M56) &gt; 0, COUNTA(DetailWill!M56) &gt; 0),"x", "")</f>
        <v/>
      </c>
      <c r="N56" s="14" t="str">
        <f>IF(OR(COUNTA(DetailPedro!N56) &gt; 0, COUNTA(DetailWill!N56) &gt; 0),"x", "")</f>
        <v/>
      </c>
      <c r="O56" s="34" t="str">
        <f>IF(OR(COUNTA(DetailPedro!O56) &gt; 0, COUNTA(DetailWill!O56) &gt; 0),"x", "")</f>
        <v/>
      </c>
      <c r="P56" s="14" t="str">
        <f>IF(OR(COUNTA(DetailPedro!P56) &gt; 0, COUNTA(DetailWill!P56) &gt; 0),"x", "")</f>
        <v/>
      </c>
      <c r="Q56" s="14" t="str">
        <f>IF(OR(COUNTA(DetailPedro!Q56) &gt; 0, COUNTA(DetailWill!Q56) &gt; 0),"x", "")</f>
        <v/>
      </c>
      <c r="R56" s="14" t="str">
        <f>IF(OR(COUNTA(DetailPedro!R56) &gt; 0, COUNTA(DetailWill!R56) &gt; 0),"x", "")</f>
        <v/>
      </c>
      <c r="S56" s="14" t="str">
        <f>IF(OR(COUNTA(DetailPedro!S56) &gt; 0, COUNTA(DetailWill!S56) &gt; 0),"x", "")</f>
        <v/>
      </c>
      <c r="T56" s="14" t="str">
        <f>IF(OR(COUNTA(DetailPedro!T56) &gt; 0, COUNTA(DetailWill!T56) &gt; 0),"x", "")</f>
        <v/>
      </c>
      <c r="U56" s="34" t="str">
        <f>IF(OR(COUNTA(DetailPedro!U56) &gt; 0, COUNTA(DetailWill!U56) &gt; 0),"x", "")</f>
        <v/>
      </c>
      <c r="V56" s="14" t="str">
        <f>IF(OR(COUNTA(DetailPedro!V56) &gt; 0, COUNTA(DetailWill!V56) &gt; 0),"x", "")</f>
        <v/>
      </c>
      <c r="W56" s="14" t="str">
        <f>IF(OR(COUNTA(DetailPedro!W56) &gt; 0, COUNTA(DetailWill!W56) &gt; 0),"x", "")</f>
        <v/>
      </c>
      <c r="X56" s="14" t="str">
        <f>IF(OR(COUNTA(DetailPedro!X56) &gt; 0, COUNTA(DetailWill!X56) &gt; 0),"x", "")</f>
        <v/>
      </c>
      <c r="Y56" s="14" t="str">
        <f>IF(OR(COUNTA(DetailPedro!Y56) &gt; 0, COUNTA(DetailWill!Y56) &gt; 0),"x", "")</f>
        <v/>
      </c>
      <c r="Z56" s="34" t="str">
        <f>IF(OR(COUNTA(DetailPedro!Z56) &gt; 0, COUNTA(DetailWill!Z56) &gt; 0),"x", "")</f>
        <v/>
      </c>
      <c r="AA56" s="14" t="str">
        <f>IF(OR(COUNTA(DetailPedro!AA56) &gt; 0, COUNTA(DetailWill!AA56) &gt; 0),"x", "")</f>
        <v/>
      </c>
      <c r="AB56" s="14" t="str">
        <f>IF(OR(COUNTA(DetailPedro!AB56) &gt; 0, COUNTA(DetailWill!AB56) &gt; 0),"x", "")</f>
        <v/>
      </c>
      <c r="AC56" s="14" t="str">
        <f>IF(OR(COUNTA(DetailPedro!AC56) &gt; 0, COUNTA(DetailWill!AC56) &gt; 0),"x", "")</f>
        <v/>
      </c>
      <c r="AD56" s="14" t="str">
        <f>IF(OR(COUNTA(DetailPedro!AD56) &gt; 0, COUNTA(DetailWill!AD56) &gt; 0),"x", "")</f>
        <v>x</v>
      </c>
      <c r="AE56" s="14" t="str">
        <f>IF(OR(COUNTA(DetailPedro!AE56) &gt; 0, COUNTA(DetailWill!AE56) &gt; 0),"x", "")</f>
        <v/>
      </c>
      <c r="AF56" s="34" t="str">
        <f>IF(OR(COUNTA(DetailPedro!AF56) &gt; 0, COUNTA(DetailWill!AF56) &gt; 0),"x", "")</f>
        <v/>
      </c>
      <c r="AG56" s="14" t="str">
        <f>IF(OR(COUNTA(DetailPedro!AG56) &gt; 0, COUNTA(DetailWill!AG56) &gt; 0),"x", "")</f>
        <v/>
      </c>
      <c r="AH56" s="14" t="str">
        <f>IF(OR(COUNTA(DetailPedro!AH56) &gt; 0, COUNTA(DetailWill!AH56) &gt; 0),"x", "")</f>
        <v/>
      </c>
      <c r="AI56" s="14" t="str">
        <f>IF(OR(COUNTA(DetailPedro!AI56) &gt; 0, COUNTA(DetailWill!AI56) &gt; 0),"x", "")</f>
        <v/>
      </c>
      <c r="AJ56" s="34" t="str">
        <f>IF(OR(COUNTA(DetailPedro!AJ56) &gt; 0, COUNTA(DetailWill!AJ56) &gt; 0),"x", "")</f>
        <v/>
      </c>
      <c r="AK56" s="14" t="str">
        <f>IF(OR(COUNTA(DetailPedro!AK56) &gt; 0, COUNTA(DetailWill!AK56) &gt; 0),"x", "")</f>
        <v/>
      </c>
    </row>
    <row r="57" spans="1:37" x14ac:dyDescent="0.2">
      <c r="A57" s="16" t="s">
        <v>499</v>
      </c>
      <c r="B57" s="16" t="s">
        <v>375</v>
      </c>
      <c r="C57" s="16">
        <v>3</v>
      </c>
      <c r="D57" s="16" t="s">
        <v>887</v>
      </c>
      <c r="E57" s="16">
        <v>4</v>
      </c>
      <c r="F57" s="14">
        <f t="shared" si="4"/>
        <v>2</v>
      </c>
      <c r="G57" s="14" t="str">
        <f>IF(OR(COUNTA(DetailPedro!G57) &gt; 0, COUNTA(DetailWill!G57) &gt; 0),"x", "")</f>
        <v/>
      </c>
      <c r="H57" s="14" t="str">
        <f>IF(OR(COUNTA(DetailPedro!H57) &gt; 0, COUNTA(DetailWill!H57) &gt; 0),"x", "")</f>
        <v/>
      </c>
      <c r="I57" s="14" t="str">
        <f>IF(OR(COUNTA(DetailPedro!I57) &gt; 0, COUNTA(DetailWill!I57) &gt; 0),"x", "")</f>
        <v/>
      </c>
      <c r="J57" s="34" t="str">
        <f>IF(OR(COUNTA(DetailPedro!J57) &gt; 0, COUNTA(DetailWill!J57) &gt; 0),"x", "")</f>
        <v/>
      </c>
      <c r="K57" s="14" t="str">
        <f>IF(OR(COUNTA(DetailPedro!K57) &gt; 0, COUNTA(DetailWill!K57) &gt; 0),"x", "")</f>
        <v/>
      </c>
      <c r="L57" s="14" t="str">
        <f>IF(OR(COUNTA(DetailPedro!L57) &gt; 0, COUNTA(DetailWill!L57) &gt; 0),"x", "")</f>
        <v/>
      </c>
      <c r="M57" s="14" t="str">
        <f>IF(OR(COUNTA(DetailPedro!M57) &gt; 0, COUNTA(DetailWill!M57) &gt; 0),"x", "")</f>
        <v/>
      </c>
      <c r="N57" s="14" t="str">
        <f>IF(OR(COUNTA(DetailPedro!N57) &gt; 0, COUNTA(DetailWill!N57) &gt; 0),"x", "")</f>
        <v/>
      </c>
      <c r="O57" s="34" t="str">
        <f>IF(OR(COUNTA(DetailPedro!O57) &gt; 0, COUNTA(DetailWill!O57) &gt; 0),"x", "")</f>
        <v/>
      </c>
      <c r="P57" s="14" t="str">
        <f>IF(OR(COUNTA(DetailPedro!P57) &gt; 0, COUNTA(DetailWill!P57) &gt; 0),"x", "")</f>
        <v/>
      </c>
      <c r="Q57" s="14" t="str">
        <f>IF(OR(COUNTA(DetailPedro!Q57) &gt; 0, COUNTA(DetailWill!Q57) &gt; 0),"x", "")</f>
        <v/>
      </c>
      <c r="R57" s="14" t="str">
        <f>IF(OR(COUNTA(DetailPedro!R57) &gt; 0, COUNTA(DetailWill!R57) &gt; 0),"x", "")</f>
        <v/>
      </c>
      <c r="S57" s="14" t="str">
        <f>IF(OR(COUNTA(DetailPedro!S57) &gt; 0, COUNTA(DetailWill!S57) &gt; 0),"x", "")</f>
        <v/>
      </c>
      <c r="T57" s="14" t="str">
        <f>IF(OR(COUNTA(DetailPedro!T57) &gt; 0, COUNTA(DetailWill!T57) &gt; 0),"x", "")</f>
        <v/>
      </c>
      <c r="U57" s="34" t="str">
        <f>IF(OR(COUNTA(DetailPedro!U57) &gt; 0, COUNTA(DetailWill!U57) &gt; 0),"x", "")</f>
        <v/>
      </c>
      <c r="V57" s="14" t="str">
        <f>IF(OR(COUNTA(DetailPedro!V57) &gt; 0, COUNTA(DetailWill!V57) &gt; 0),"x", "")</f>
        <v/>
      </c>
      <c r="W57" s="14" t="str">
        <f>IF(OR(COUNTA(DetailPedro!W57) &gt; 0, COUNTA(DetailWill!W57) &gt; 0),"x", "")</f>
        <v/>
      </c>
      <c r="X57" s="14" t="str">
        <f>IF(OR(COUNTA(DetailPedro!X57) &gt; 0, COUNTA(DetailWill!X57) &gt; 0),"x", "")</f>
        <v/>
      </c>
      <c r="Y57" s="14" t="str">
        <f>IF(OR(COUNTA(DetailPedro!Y57) &gt; 0, COUNTA(DetailWill!Y57) &gt; 0),"x", "")</f>
        <v/>
      </c>
      <c r="Z57" s="34" t="str">
        <f>IF(OR(COUNTA(DetailPedro!Z57) &gt; 0, COUNTA(DetailWill!Z57) &gt; 0),"x", "")</f>
        <v/>
      </c>
      <c r="AA57" s="14" t="str">
        <f>IF(OR(COUNTA(DetailPedro!AA57) &gt; 0, COUNTA(DetailWill!AA57) &gt; 0),"x", "")</f>
        <v/>
      </c>
      <c r="AB57" s="14" t="str">
        <f>IF(OR(COUNTA(DetailPedro!AB57) &gt; 0, COUNTA(DetailWill!AB57) &gt; 0),"x", "")</f>
        <v/>
      </c>
      <c r="AC57" s="14" t="str">
        <f>IF(OR(COUNTA(DetailPedro!AC57) &gt; 0, COUNTA(DetailWill!AC57) &gt; 0),"x", "")</f>
        <v>x</v>
      </c>
      <c r="AD57" s="14" t="str">
        <f>IF(OR(COUNTA(DetailPedro!AD57) &gt; 0, COUNTA(DetailWill!AD57) &gt; 0),"x", "")</f>
        <v>x</v>
      </c>
      <c r="AE57" s="14" t="str">
        <f>IF(OR(COUNTA(DetailPedro!AE57) &gt; 0, COUNTA(DetailWill!AE57) &gt; 0),"x", "")</f>
        <v/>
      </c>
      <c r="AF57" s="34" t="str">
        <f>IF(OR(COUNTA(DetailPedro!AF57) &gt; 0, COUNTA(DetailWill!AF57) &gt; 0),"x", "")</f>
        <v/>
      </c>
      <c r="AG57" s="14" t="str">
        <f>IF(OR(COUNTA(DetailPedro!AG57) &gt; 0, COUNTA(DetailWill!AG57) &gt; 0),"x", "")</f>
        <v/>
      </c>
      <c r="AH57" s="14" t="str">
        <f>IF(OR(COUNTA(DetailPedro!AH57) &gt; 0, COUNTA(DetailWill!AH57) &gt; 0),"x", "")</f>
        <v/>
      </c>
      <c r="AI57" s="14" t="str">
        <f>IF(OR(COUNTA(DetailPedro!AI57) &gt; 0, COUNTA(DetailWill!AI57) &gt; 0),"x", "")</f>
        <v/>
      </c>
      <c r="AJ57" s="34" t="str">
        <f>IF(OR(COUNTA(DetailPedro!AJ57) &gt; 0, COUNTA(DetailWill!AJ57) &gt; 0),"x", "")</f>
        <v/>
      </c>
      <c r="AK57" s="14" t="str">
        <f>IF(OR(COUNTA(DetailPedro!AK57) &gt; 0, COUNTA(DetailWill!AK57) &gt; 0),"x", "")</f>
        <v/>
      </c>
    </row>
    <row r="58" spans="1:37" x14ac:dyDescent="0.2">
      <c r="A58" s="16" t="s">
        <v>499</v>
      </c>
      <c r="B58" s="16" t="s">
        <v>375</v>
      </c>
      <c r="C58" s="16">
        <v>3</v>
      </c>
      <c r="D58" s="16" t="s">
        <v>888</v>
      </c>
      <c r="E58" s="16">
        <v>5</v>
      </c>
      <c r="F58" s="14">
        <f t="shared" si="4"/>
        <v>0</v>
      </c>
      <c r="G58" s="14" t="str">
        <f>IF(OR(COUNTA(DetailPedro!G58) &gt; 0, COUNTA(DetailWill!G58) &gt; 0),"x", "")</f>
        <v/>
      </c>
      <c r="H58" s="14" t="str">
        <f>IF(OR(COUNTA(DetailPedro!H58) &gt; 0, COUNTA(DetailWill!H58) &gt; 0),"x", "")</f>
        <v/>
      </c>
      <c r="I58" s="14" t="str">
        <f>IF(OR(COUNTA(DetailPedro!I58) &gt; 0, COUNTA(DetailWill!I58) &gt; 0),"x", "")</f>
        <v/>
      </c>
      <c r="J58" s="34" t="str">
        <f>IF(OR(COUNTA(DetailPedro!J58) &gt; 0, COUNTA(DetailWill!J58) &gt; 0),"x", "")</f>
        <v/>
      </c>
      <c r="K58" s="14" t="str">
        <f>IF(OR(COUNTA(DetailPedro!K58) &gt; 0, COUNTA(DetailWill!K58) &gt; 0),"x", "")</f>
        <v/>
      </c>
      <c r="L58" s="14" t="str">
        <f>IF(OR(COUNTA(DetailPedro!L58) &gt; 0, COUNTA(DetailWill!L58) &gt; 0),"x", "")</f>
        <v/>
      </c>
      <c r="M58" s="14" t="str">
        <f>IF(OR(COUNTA(DetailPedro!M58) &gt; 0, COUNTA(DetailWill!M58) &gt; 0),"x", "")</f>
        <v/>
      </c>
      <c r="N58" s="14" t="str">
        <f>IF(OR(COUNTA(DetailPedro!N58) &gt; 0, COUNTA(DetailWill!N58) &gt; 0),"x", "")</f>
        <v/>
      </c>
      <c r="O58" s="34" t="str">
        <f>IF(OR(COUNTA(DetailPedro!O58) &gt; 0, COUNTA(DetailWill!O58) &gt; 0),"x", "")</f>
        <v/>
      </c>
      <c r="P58" s="14" t="str">
        <f>IF(OR(COUNTA(DetailPedro!P58) &gt; 0, COUNTA(DetailWill!P58) &gt; 0),"x", "")</f>
        <v/>
      </c>
      <c r="Q58" s="14" t="str">
        <f>IF(OR(COUNTA(DetailPedro!Q58) &gt; 0, COUNTA(DetailWill!Q58) &gt; 0),"x", "")</f>
        <v/>
      </c>
      <c r="R58" s="14" t="str">
        <f>IF(OR(COUNTA(DetailPedro!R58) &gt; 0, COUNTA(DetailWill!R58) &gt; 0),"x", "")</f>
        <v/>
      </c>
      <c r="S58" s="14" t="str">
        <f>IF(OR(COUNTA(DetailPedro!S58) &gt; 0, COUNTA(DetailWill!S58) &gt; 0),"x", "")</f>
        <v/>
      </c>
      <c r="T58" s="14" t="str">
        <f>IF(OR(COUNTA(DetailPedro!T58) &gt; 0, COUNTA(DetailWill!T58) &gt; 0),"x", "")</f>
        <v/>
      </c>
      <c r="U58" s="34" t="str">
        <f>IF(OR(COUNTA(DetailPedro!U58) &gt; 0, COUNTA(DetailWill!U58) &gt; 0),"x", "")</f>
        <v/>
      </c>
      <c r="V58" s="14" t="str">
        <f>IF(OR(COUNTA(DetailPedro!V58) &gt; 0, COUNTA(DetailWill!V58) &gt; 0),"x", "")</f>
        <v/>
      </c>
      <c r="W58" s="14" t="str">
        <f>IF(OR(COUNTA(DetailPedro!W58) &gt; 0, COUNTA(DetailWill!W58) &gt; 0),"x", "")</f>
        <v/>
      </c>
      <c r="X58" s="14" t="str">
        <f>IF(OR(COUNTA(DetailPedro!X58) &gt; 0, COUNTA(DetailWill!X58) &gt; 0),"x", "")</f>
        <v/>
      </c>
      <c r="Y58" s="14" t="str">
        <f>IF(OR(COUNTA(DetailPedro!Y58) &gt; 0, COUNTA(DetailWill!Y58) &gt; 0),"x", "")</f>
        <v/>
      </c>
      <c r="Z58" s="34" t="str">
        <f>IF(OR(COUNTA(DetailPedro!Z58) &gt; 0, COUNTA(DetailWill!Z58) &gt; 0),"x", "")</f>
        <v/>
      </c>
      <c r="AA58" s="14" t="str">
        <f>IF(OR(COUNTA(DetailPedro!AA58) &gt; 0, COUNTA(DetailWill!AA58) &gt; 0),"x", "")</f>
        <v/>
      </c>
      <c r="AB58" s="14" t="str">
        <f>IF(OR(COUNTA(DetailPedro!AB58) &gt; 0, COUNTA(DetailWill!AB58) &gt; 0),"x", "")</f>
        <v/>
      </c>
      <c r="AC58" s="14" t="str">
        <f>IF(OR(COUNTA(DetailPedro!AC58) &gt; 0, COUNTA(DetailWill!AC58) &gt; 0),"x", "")</f>
        <v/>
      </c>
      <c r="AD58" s="14" t="str">
        <f>IF(OR(COUNTA(DetailPedro!AD58) &gt; 0, COUNTA(DetailWill!AD58) &gt; 0),"x", "")</f>
        <v/>
      </c>
      <c r="AE58" s="14" t="str">
        <f>IF(OR(COUNTA(DetailPedro!AE58) &gt; 0, COUNTA(DetailWill!AE58) &gt; 0),"x", "")</f>
        <v/>
      </c>
      <c r="AF58" s="34" t="str">
        <f>IF(OR(COUNTA(DetailPedro!AF58) &gt; 0, COUNTA(DetailWill!AF58) &gt; 0),"x", "")</f>
        <v/>
      </c>
      <c r="AG58" s="14" t="str">
        <f>IF(OR(COUNTA(DetailPedro!AG58) &gt; 0, COUNTA(DetailWill!AG58) &gt; 0),"x", "")</f>
        <v/>
      </c>
      <c r="AH58" s="14" t="str">
        <f>IF(OR(COUNTA(DetailPedro!AH58) &gt; 0, COUNTA(DetailWill!AH58) &gt; 0),"x", "")</f>
        <v/>
      </c>
      <c r="AI58" s="14" t="str">
        <f>IF(OR(COUNTA(DetailPedro!AI58) &gt; 0, COUNTA(DetailWill!AI58) &gt; 0),"x", "")</f>
        <v/>
      </c>
      <c r="AJ58" s="34" t="str">
        <f>IF(OR(COUNTA(DetailPedro!AJ58) &gt; 0, COUNTA(DetailWill!AJ58) &gt; 0),"x", "")</f>
        <v/>
      </c>
      <c r="AK58" s="14" t="str">
        <f>IF(OR(COUNTA(DetailPedro!AK58) &gt; 0, COUNTA(DetailWill!AK58) &gt; 0),"x", "")</f>
        <v/>
      </c>
    </row>
    <row r="59" spans="1:37" x14ac:dyDescent="0.2">
      <c r="A59" s="16"/>
      <c r="B59" s="16"/>
      <c r="C59" s="16"/>
      <c r="D59" s="16"/>
      <c r="E59" s="16"/>
      <c r="G59" s="14" t="str">
        <f>IF(OR(COUNTA(DetailPedro!G59) &gt; 0, COUNTA(DetailWill!G59) &gt; 0),"x", "")</f>
        <v/>
      </c>
      <c r="H59" s="14" t="str">
        <f>IF(OR(COUNTA(DetailPedro!H59) &gt; 0, COUNTA(DetailWill!H59) &gt; 0),"x", "")</f>
        <v/>
      </c>
      <c r="I59" s="14" t="str">
        <f>IF(OR(COUNTA(DetailPedro!I59) &gt; 0, COUNTA(DetailWill!I59) &gt; 0),"x", "")</f>
        <v/>
      </c>
      <c r="J59" s="34" t="str">
        <f>IF(OR(COUNTA(DetailPedro!J59) &gt; 0, COUNTA(DetailWill!J59) &gt; 0),"x", "")</f>
        <v/>
      </c>
      <c r="K59" s="14" t="str">
        <f>IF(OR(COUNTA(DetailPedro!K59) &gt; 0, COUNTA(DetailWill!K59) &gt; 0),"x", "")</f>
        <v/>
      </c>
      <c r="L59" s="14" t="str">
        <f>IF(OR(COUNTA(DetailPedro!L59) &gt; 0, COUNTA(DetailWill!L59) &gt; 0),"x", "")</f>
        <v/>
      </c>
      <c r="M59" s="14" t="str">
        <f>IF(OR(COUNTA(DetailPedro!M59) &gt; 0, COUNTA(DetailWill!M59) &gt; 0),"x", "")</f>
        <v/>
      </c>
      <c r="N59" s="14" t="str">
        <f>IF(OR(COUNTA(DetailPedro!N59) &gt; 0, COUNTA(DetailWill!N59) &gt; 0),"x", "")</f>
        <v/>
      </c>
      <c r="O59" s="34" t="str">
        <f>IF(OR(COUNTA(DetailPedro!O59) &gt; 0, COUNTA(DetailWill!O59) &gt; 0),"x", "")</f>
        <v/>
      </c>
      <c r="P59" s="14" t="str">
        <f>IF(OR(COUNTA(DetailPedro!P59) &gt; 0, COUNTA(DetailWill!P59) &gt; 0),"x", "")</f>
        <v/>
      </c>
      <c r="Q59" s="14" t="str">
        <f>IF(OR(COUNTA(DetailPedro!Q59) &gt; 0, COUNTA(DetailWill!Q59) &gt; 0),"x", "")</f>
        <v/>
      </c>
      <c r="R59" s="14" t="str">
        <f>IF(OR(COUNTA(DetailPedro!R59) &gt; 0, COUNTA(DetailWill!R59) &gt; 0),"x", "")</f>
        <v/>
      </c>
      <c r="S59" s="14" t="str">
        <f>IF(OR(COUNTA(DetailPedro!S59) &gt; 0, COUNTA(DetailWill!S59) &gt; 0),"x", "")</f>
        <v/>
      </c>
      <c r="T59" s="14" t="str">
        <f>IF(OR(COUNTA(DetailPedro!T59) &gt; 0, COUNTA(DetailWill!T59) &gt; 0),"x", "")</f>
        <v/>
      </c>
      <c r="U59" s="34" t="str">
        <f>IF(OR(COUNTA(DetailPedro!U59) &gt; 0, COUNTA(DetailWill!U59) &gt; 0),"x", "")</f>
        <v/>
      </c>
      <c r="V59" s="14" t="str">
        <f>IF(OR(COUNTA(DetailPedro!V59) &gt; 0, COUNTA(DetailWill!V59) &gt; 0),"x", "")</f>
        <v/>
      </c>
      <c r="W59" s="14" t="str">
        <f>IF(OR(COUNTA(DetailPedro!W59) &gt; 0, COUNTA(DetailWill!W59) &gt; 0),"x", "")</f>
        <v/>
      </c>
      <c r="X59" s="14" t="str">
        <f>IF(OR(COUNTA(DetailPedro!X59) &gt; 0, COUNTA(DetailWill!X59) &gt; 0),"x", "")</f>
        <v/>
      </c>
      <c r="Y59" s="14" t="str">
        <f>IF(OR(COUNTA(DetailPedro!Y59) &gt; 0, COUNTA(DetailWill!Y59) &gt; 0),"x", "")</f>
        <v/>
      </c>
      <c r="Z59" s="34" t="str">
        <f>IF(OR(COUNTA(DetailPedro!Z59) &gt; 0, COUNTA(DetailWill!Z59) &gt; 0),"x", "")</f>
        <v/>
      </c>
      <c r="AA59" s="14" t="str">
        <f>IF(OR(COUNTA(DetailPedro!AA59) &gt; 0, COUNTA(DetailWill!AA59) &gt; 0),"x", "")</f>
        <v/>
      </c>
      <c r="AB59" s="14" t="str">
        <f>IF(OR(COUNTA(DetailPedro!AB59) &gt; 0, COUNTA(DetailWill!AB59) &gt; 0),"x", "")</f>
        <v/>
      </c>
      <c r="AC59" s="14" t="str">
        <f>IF(OR(COUNTA(DetailPedro!AC59) &gt; 0, COUNTA(DetailWill!AC59) &gt; 0),"x", "")</f>
        <v/>
      </c>
      <c r="AD59" s="14" t="str">
        <f>IF(OR(COUNTA(DetailPedro!AD59) &gt; 0, COUNTA(DetailWill!AD59) &gt; 0),"x", "")</f>
        <v/>
      </c>
      <c r="AE59" s="14" t="str">
        <f>IF(OR(COUNTA(DetailPedro!AE59) &gt; 0, COUNTA(DetailWill!AE59) &gt; 0),"x", "")</f>
        <v/>
      </c>
      <c r="AF59" s="34" t="str">
        <f>IF(OR(COUNTA(DetailPedro!AF59) &gt; 0, COUNTA(DetailWill!AF59) &gt; 0),"x", "")</f>
        <v/>
      </c>
      <c r="AG59" s="14" t="str">
        <f>IF(OR(COUNTA(DetailPedro!AG59) &gt; 0, COUNTA(DetailWill!AG59) &gt; 0),"x", "")</f>
        <v/>
      </c>
      <c r="AH59" s="14" t="str">
        <f>IF(OR(COUNTA(DetailPedro!AH59) &gt; 0, COUNTA(DetailWill!AH59) &gt; 0),"x", "")</f>
        <v/>
      </c>
      <c r="AI59" s="14" t="str">
        <f>IF(OR(COUNTA(DetailPedro!AI59) &gt; 0, COUNTA(DetailWill!AI59) &gt; 0),"x", "")</f>
        <v/>
      </c>
      <c r="AJ59" s="34" t="str">
        <f>IF(OR(COUNTA(DetailPedro!AJ59) &gt; 0, COUNTA(DetailWill!AJ59) &gt; 0),"x", "")</f>
        <v/>
      </c>
      <c r="AK59" s="14" t="str">
        <f>IF(OR(COUNTA(DetailPedro!AK59) &gt; 0, COUNTA(DetailWill!AK59) &gt; 0),"x", "")</f>
        <v/>
      </c>
    </row>
    <row r="60" spans="1:37" x14ac:dyDescent="0.2">
      <c r="A60" s="16" t="s">
        <v>499</v>
      </c>
      <c r="B60" s="16" t="s">
        <v>258</v>
      </c>
      <c r="C60" s="16">
        <v>0</v>
      </c>
      <c r="D60" s="16">
        <v>0</v>
      </c>
      <c r="E60" s="16"/>
      <c r="G60" s="14" t="str">
        <f>IF(OR(COUNTA(DetailPedro!G60) &gt; 0, COUNTA(DetailWill!G60) &gt; 0),"x", "")</f>
        <v/>
      </c>
      <c r="H60" s="14" t="str">
        <f>IF(OR(COUNTA(DetailPedro!H60) &gt; 0, COUNTA(DetailWill!H60) &gt; 0),"x", "")</f>
        <v/>
      </c>
      <c r="I60" s="14" t="str">
        <f>IF(OR(COUNTA(DetailPedro!I60) &gt; 0, COUNTA(DetailWill!I60) &gt; 0),"x", "")</f>
        <v/>
      </c>
      <c r="J60" s="34" t="str">
        <f>IF(OR(COUNTA(DetailPedro!J60) &gt; 0, COUNTA(DetailWill!J60) &gt; 0),"x", "")</f>
        <v/>
      </c>
      <c r="K60" s="14" t="str">
        <f>IF(OR(COUNTA(DetailPedro!K60) &gt; 0, COUNTA(DetailWill!K60) &gt; 0),"x", "")</f>
        <v/>
      </c>
      <c r="L60" s="14" t="str">
        <f>IF(OR(COUNTA(DetailPedro!L60) &gt; 0, COUNTA(DetailWill!L60) &gt; 0),"x", "")</f>
        <v/>
      </c>
      <c r="M60" s="14" t="str">
        <f>IF(OR(COUNTA(DetailPedro!M60) &gt; 0, COUNTA(DetailWill!M60) &gt; 0),"x", "")</f>
        <v/>
      </c>
      <c r="N60" s="14" t="str">
        <f>IF(OR(COUNTA(DetailPedro!N60) &gt; 0, COUNTA(DetailWill!N60) &gt; 0),"x", "")</f>
        <v/>
      </c>
      <c r="O60" s="34" t="str">
        <f>IF(OR(COUNTA(DetailPedro!O60) &gt; 0, COUNTA(DetailWill!O60) &gt; 0),"x", "")</f>
        <v/>
      </c>
      <c r="P60" s="14" t="str">
        <f>IF(OR(COUNTA(DetailPedro!P60) &gt; 0, COUNTA(DetailWill!P60) &gt; 0),"x", "")</f>
        <v/>
      </c>
      <c r="Q60" s="14" t="str">
        <f>IF(OR(COUNTA(DetailPedro!Q60) &gt; 0, COUNTA(DetailWill!Q60) &gt; 0),"x", "")</f>
        <v/>
      </c>
      <c r="R60" s="14" t="str">
        <f>IF(OR(COUNTA(DetailPedro!R60) &gt; 0, COUNTA(DetailWill!R60) &gt; 0),"x", "")</f>
        <v/>
      </c>
      <c r="S60" s="14" t="str">
        <f>IF(OR(COUNTA(DetailPedro!S60) &gt; 0, COUNTA(DetailWill!S60) &gt; 0),"x", "")</f>
        <v/>
      </c>
      <c r="T60" s="14" t="str">
        <f>IF(OR(COUNTA(DetailPedro!T60) &gt; 0, COUNTA(DetailWill!T60) &gt; 0),"x", "")</f>
        <v/>
      </c>
      <c r="U60" s="34" t="str">
        <f>IF(OR(COUNTA(DetailPedro!U60) &gt; 0, COUNTA(DetailWill!U60) &gt; 0),"x", "")</f>
        <v/>
      </c>
      <c r="V60" s="14" t="str">
        <f>IF(OR(COUNTA(DetailPedro!V60) &gt; 0, COUNTA(DetailWill!V60) &gt; 0),"x", "")</f>
        <v/>
      </c>
      <c r="W60" s="14" t="str">
        <f>IF(OR(COUNTA(DetailPedro!W60) &gt; 0, COUNTA(DetailWill!W60) &gt; 0),"x", "")</f>
        <v/>
      </c>
      <c r="X60" s="14" t="str">
        <f>IF(OR(COUNTA(DetailPedro!X60) &gt; 0, COUNTA(DetailWill!X60) &gt; 0),"x", "")</f>
        <v/>
      </c>
      <c r="Y60" s="14" t="str">
        <f>IF(OR(COUNTA(DetailPedro!Y60) &gt; 0, COUNTA(DetailWill!Y60) &gt; 0),"x", "")</f>
        <v/>
      </c>
      <c r="Z60" s="34" t="str">
        <f>IF(OR(COUNTA(DetailPedro!Z60) &gt; 0, COUNTA(DetailWill!Z60) &gt; 0),"x", "")</f>
        <v/>
      </c>
      <c r="AA60" s="14" t="str">
        <f>IF(OR(COUNTA(DetailPedro!AA60) &gt; 0, COUNTA(DetailWill!AA60) &gt; 0),"x", "")</f>
        <v/>
      </c>
      <c r="AB60" s="14" t="str">
        <f>IF(OR(COUNTA(DetailPedro!AB60) &gt; 0, COUNTA(DetailWill!AB60) &gt; 0),"x", "")</f>
        <v/>
      </c>
      <c r="AC60" s="14" t="str">
        <f>IF(OR(COUNTA(DetailPedro!AC60) &gt; 0, COUNTA(DetailWill!AC60) &gt; 0),"x", "")</f>
        <v/>
      </c>
      <c r="AD60" s="14" t="str">
        <f>IF(OR(COUNTA(DetailPedro!AD60) &gt; 0, COUNTA(DetailWill!AD60) &gt; 0),"x", "")</f>
        <v/>
      </c>
      <c r="AE60" s="14" t="str">
        <f>IF(OR(COUNTA(DetailPedro!AE60) &gt; 0, COUNTA(DetailWill!AE60) &gt; 0),"x", "")</f>
        <v/>
      </c>
      <c r="AF60" s="34" t="str">
        <f>IF(OR(COUNTA(DetailPedro!AF60) &gt; 0, COUNTA(DetailWill!AF60) &gt; 0),"x", "")</f>
        <v/>
      </c>
      <c r="AG60" s="14" t="str">
        <f>IF(OR(COUNTA(DetailPedro!AG60) &gt; 0, COUNTA(DetailWill!AG60) &gt; 0),"x", "")</f>
        <v/>
      </c>
      <c r="AH60" s="14" t="str">
        <f>IF(OR(COUNTA(DetailPedro!AH60) &gt; 0, COUNTA(DetailWill!AH60) &gt; 0),"x", "")</f>
        <v/>
      </c>
      <c r="AI60" s="14" t="str">
        <f>IF(OR(COUNTA(DetailPedro!AI60) &gt; 0, COUNTA(DetailWill!AI60) &gt; 0),"x", "")</f>
        <v/>
      </c>
      <c r="AJ60" s="34" t="str">
        <f>IF(OR(COUNTA(DetailPedro!AJ60) &gt; 0, COUNTA(DetailWill!AJ60) &gt; 0),"x", "")</f>
        <v/>
      </c>
      <c r="AK60" s="14" t="str">
        <f>IF(OR(COUNTA(DetailPedro!AK60) &gt; 0, COUNTA(DetailWill!AK60) &gt; 0),"x", "")</f>
        <v/>
      </c>
    </row>
    <row r="61" spans="1:37" x14ac:dyDescent="0.2">
      <c r="A61" s="16" t="s">
        <v>499</v>
      </c>
      <c r="B61" s="16" t="s">
        <v>258</v>
      </c>
      <c r="C61" s="16">
        <v>3</v>
      </c>
      <c r="D61" s="16" t="s">
        <v>889</v>
      </c>
      <c r="E61" s="16">
        <v>1</v>
      </c>
      <c r="F61" s="14">
        <f t="shared" ref="F61:F67" si="5">COUNTIF(G61:AK61,"x")</f>
        <v>0</v>
      </c>
      <c r="G61" s="14" t="str">
        <f>IF(OR(COUNTA(DetailPedro!G61) &gt; 0, COUNTA(DetailWill!G61) &gt; 0),"x", "")</f>
        <v/>
      </c>
      <c r="H61" s="14" t="str">
        <f>IF(OR(COUNTA(DetailPedro!H61) &gt; 0, COUNTA(DetailWill!H61) &gt; 0),"x", "")</f>
        <v/>
      </c>
      <c r="I61" s="14" t="str">
        <f>IF(OR(COUNTA(DetailPedro!I61) &gt; 0, COUNTA(DetailWill!I61) &gt; 0),"x", "")</f>
        <v/>
      </c>
      <c r="J61" s="34" t="str">
        <f>IF(OR(COUNTA(DetailPedro!J61) &gt; 0, COUNTA(DetailWill!J61) &gt; 0),"x", "")</f>
        <v/>
      </c>
      <c r="K61" s="14" t="str">
        <f>IF(OR(COUNTA(DetailPedro!K61) &gt; 0, COUNTA(DetailWill!K61) &gt; 0),"x", "")</f>
        <v/>
      </c>
      <c r="L61" s="14" t="str">
        <f>IF(OR(COUNTA(DetailPedro!L61) &gt; 0, COUNTA(DetailWill!L61) &gt; 0),"x", "")</f>
        <v/>
      </c>
      <c r="M61" s="14" t="str">
        <f>IF(OR(COUNTA(DetailPedro!M61) &gt; 0, COUNTA(DetailWill!M61) &gt; 0),"x", "")</f>
        <v/>
      </c>
      <c r="N61" s="14" t="str">
        <f>IF(OR(COUNTA(DetailPedro!N61) &gt; 0, COUNTA(DetailWill!N61) &gt; 0),"x", "")</f>
        <v/>
      </c>
      <c r="O61" s="34" t="str">
        <f>IF(OR(COUNTA(DetailPedro!O61) &gt; 0, COUNTA(DetailWill!O61) &gt; 0),"x", "")</f>
        <v/>
      </c>
      <c r="P61" s="14" t="str">
        <f>IF(OR(COUNTA(DetailPedro!P61) &gt; 0, COUNTA(DetailWill!P61) &gt; 0),"x", "")</f>
        <v/>
      </c>
      <c r="Q61" s="14" t="str">
        <f>IF(OR(COUNTA(DetailPedro!Q61) &gt; 0, COUNTA(DetailWill!Q61) &gt; 0),"x", "")</f>
        <v/>
      </c>
      <c r="R61" s="14" t="str">
        <f>IF(OR(COUNTA(DetailPedro!R61) &gt; 0, COUNTA(DetailWill!R61) &gt; 0),"x", "")</f>
        <v/>
      </c>
      <c r="S61" s="14" t="str">
        <f>IF(OR(COUNTA(DetailPedro!S61) &gt; 0, COUNTA(DetailWill!S61) &gt; 0),"x", "")</f>
        <v/>
      </c>
      <c r="T61" s="14" t="str">
        <f>IF(OR(COUNTA(DetailPedro!T61) &gt; 0, COUNTA(DetailWill!T61) &gt; 0),"x", "")</f>
        <v/>
      </c>
      <c r="U61" s="34" t="str">
        <f>IF(OR(COUNTA(DetailPedro!U61) &gt; 0, COUNTA(DetailWill!U61) &gt; 0),"x", "")</f>
        <v/>
      </c>
      <c r="V61" s="14" t="str">
        <f>IF(OR(COUNTA(DetailPedro!V61) &gt; 0, COUNTA(DetailWill!V61) &gt; 0),"x", "")</f>
        <v/>
      </c>
      <c r="W61" s="14" t="str">
        <f>IF(OR(COUNTA(DetailPedro!W61) &gt; 0, COUNTA(DetailWill!W61) &gt; 0),"x", "")</f>
        <v/>
      </c>
      <c r="X61" s="14" t="str">
        <f>IF(OR(COUNTA(DetailPedro!X61) &gt; 0, COUNTA(DetailWill!X61) &gt; 0),"x", "")</f>
        <v/>
      </c>
      <c r="Y61" s="14" t="str">
        <f>IF(OR(COUNTA(DetailPedro!Y61) &gt; 0, COUNTA(DetailWill!Y61) &gt; 0),"x", "")</f>
        <v/>
      </c>
      <c r="Z61" s="34" t="str">
        <f>IF(OR(COUNTA(DetailPedro!Z61) &gt; 0, COUNTA(DetailWill!Z61) &gt; 0),"x", "")</f>
        <v/>
      </c>
      <c r="AA61" s="14" t="str">
        <f>IF(OR(COUNTA(DetailPedro!AA61) &gt; 0, COUNTA(DetailWill!AA61) &gt; 0),"x", "")</f>
        <v/>
      </c>
      <c r="AB61" s="14" t="str">
        <f>IF(OR(COUNTA(DetailPedro!AB61) &gt; 0, COUNTA(DetailWill!AB61) &gt; 0),"x", "")</f>
        <v/>
      </c>
      <c r="AC61" s="14" t="str">
        <f>IF(OR(COUNTA(DetailPedro!AC61) &gt; 0, COUNTA(DetailWill!AC61) &gt; 0),"x", "")</f>
        <v/>
      </c>
      <c r="AD61" s="14" t="str">
        <f>IF(OR(COUNTA(DetailPedro!AD61) &gt; 0, COUNTA(DetailWill!AD61) &gt; 0),"x", "")</f>
        <v/>
      </c>
      <c r="AE61" s="14" t="str">
        <f>IF(OR(COUNTA(DetailPedro!AE61) &gt; 0, COUNTA(DetailWill!AE61) &gt; 0),"x", "")</f>
        <v/>
      </c>
      <c r="AF61" s="34" t="str">
        <f>IF(OR(COUNTA(DetailPedro!AF61) &gt; 0, COUNTA(DetailWill!AF61) &gt; 0),"x", "")</f>
        <v/>
      </c>
      <c r="AG61" s="14" t="str">
        <f>IF(OR(COUNTA(DetailPedro!AG61) &gt; 0, COUNTA(DetailWill!AG61) &gt; 0),"x", "")</f>
        <v/>
      </c>
      <c r="AH61" s="14" t="str">
        <f>IF(OR(COUNTA(DetailPedro!AH61) &gt; 0, COUNTA(DetailWill!AH61) &gt; 0),"x", "")</f>
        <v/>
      </c>
      <c r="AI61" s="14" t="str">
        <f>IF(OR(COUNTA(DetailPedro!AI61) &gt; 0, COUNTA(DetailWill!AI61) &gt; 0),"x", "")</f>
        <v/>
      </c>
      <c r="AJ61" s="34" t="str">
        <f>IF(OR(COUNTA(DetailPedro!AJ61) &gt; 0, COUNTA(DetailWill!AJ61) &gt; 0),"x", "")</f>
        <v/>
      </c>
      <c r="AK61" s="14" t="str">
        <f>IF(OR(COUNTA(DetailPedro!AK61) &gt; 0, COUNTA(DetailWill!AK61) &gt; 0),"x", "")</f>
        <v/>
      </c>
    </row>
    <row r="62" spans="1:37" x14ac:dyDescent="0.2">
      <c r="A62" s="16" t="s">
        <v>499</v>
      </c>
      <c r="B62" s="16" t="s">
        <v>258</v>
      </c>
      <c r="C62" s="16">
        <v>3</v>
      </c>
      <c r="D62" s="16" t="s">
        <v>889</v>
      </c>
      <c r="E62" s="16">
        <v>2</v>
      </c>
      <c r="F62" s="14">
        <f t="shared" si="5"/>
        <v>1</v>
      </c>
      <c r="G62" s="14" t="str">
        <f>IF(OR(COUNTA(DetailPedro!G62) &gt; 0, COUNTA(DetailWill!G62) &gt; 0),"x", "")</f>
        <v/>
      </c>
      <c r="H62" s="14" t="str">
        <f>IF(OR(COUNTA(DetailPedro!H62) &gt; 0, COUNTA(DetailWill!H62) &gt; 0),"x", "")</f>
        <v/>
      </c>
      <c r="I62" s="14" t="str">
        <f>IF(OR(COUNTA(DetailPedro!I62) &gt; 0, COUNTA(DetailWill!I62) &gt; 0),"x", "")</f>
        <v/>
      </c>
      <c r="J62" s="34" t="str">
        <f>IF(OR(COUNTA(DetailPedro!J62) &gt; 0, COUNTA(DetailWill!J62) &gt; 0),"x", "")</f>
        <v/>
      </c>
      <c r="K62" s="14" t="str">
        <f>IF(OR(COUNTA(DetailPedro!K62) &gt; 0, COUNTA(DetailWill!K62) &gt; 0),"x", "")</f>
        <v/>
      </c>
      <c r="L62" s="14" t="str">
        <f>IF(OR(COUNTA(DetailPedro!L62) &gt; 0, COUNTA(DetailWill!L62) &gt; 0),"x", "")</f>
        <v/>
      </c>
      <c r="M62" s="14" t="str">
        <f>IF(OR(COUNTA(DetailPedro!M62) &gt; 0, COUNTA(DetailWill!M62) &gt; 0),"x", "")</f>
        <v/>
      </c>
      <c r="N62" s="14" t="str">
        <f>IF(OR(COUNTA(DetailPedro!N62) &gt; 0, COUNTA(DetailWill!N62) &gt; 0),"x", "")</f>
        <v/>
      </c>
      <c r="O62" s="34" t="str">
        <f>IF(OR(COUNTA(DetailPedro!O62) &gt; 0, COUNTA(DetailWill!O62) &gt; 0),"x", "")</f>
        <v/>
      </c>
      <c r="P62" s="14" t="str">
        <f>IF(OR(COUNTA(DetailPedro!P62) &gt; 0, COUNTA(DetailWill!P62) &gt; 0),"x", "")</f>
        <v/>
      </c>
      <c r="Q62" s="14" t="str">
        <f>IF(OR(COUNTA(DetailPedro!Q62) &gt; 0, COUNTA(DetailWill!Q62) &gt; 0),"x", "")</f>
        <v/>
      </c>
      <c r="R62" s="14" t="str">
        <f>IF(OR(COUNTA(DetailPedro!R62) &gt; 0, COUNTA(DetailWill!R62) &gt; 0),"x", "")</f>
        <v/>
      </c>
      <c r="S62" s="14" t="str">
        <f>IF(OR(COUNTA(DetailPedro!S62) &gt; 0, COUNTA(DetailWill!S62) &gt; 0),"x", "")</f>
        <v/>
      </c>
      <c r="T62" s="14" t="str">
        <f>IF(OR(COUNTA(DetailPedro!T62) &gt; 0, COUNTA(DetailWill!T62) &gt; 0),"x", "")</f>
        <v/>
      </c>
      <c r="U62" s="34" t="str">
        <f>IF(OR(COUNTA(DetailPedro!U62) &gt; 0, COUNTA(DetailWill!U62) &gt; 0),"x", "")</f>
        <v/>
      </c>
      <c r="V62" s="14" t="str">
        <f>IF(OR(COUNTA(DetailPedro!V62) &gt; 0, COUNTA(DetailWill!V62) &gt; 0),"x", "")</f>
        <v/>
      </c>
      <c r="W62" s="14" t="str">
        <f>IF(OR(COUNTA(DetailPedro!W62) &gt; 0, COUNTA(DetailWill!W62) &gt; 0),"x", "")</f>
        <v/>
      </c>
      <c r="X62" s="14" t="str">
        <f>IF(OR(COUNTA(DetailPedro!X62) &gt; 0, COUNTA(DetailWill!X62) &gt; 0),"x", "")</f>
        <v/>
      </c>
      <c r="Y62" s="14" t="str">
        <f>IF(OR(COUNTA(DetailPedro!Y62) &gt; 0, COUNTA(DetailWill!Y62) &gt; 0),"x", "")</f>
        <v/>
      </c>
      <c r="Z62" s="34" t="str">
        <f>IF(OR(COUNTA(DetailPedro!Z62) &gt; 0, COUNTA(DetailWill!Z62) &gt; 0),"x", "")</f>
        <v/>
      </c>
      <c r="AA62" s="14" t="str">
        <f>IF(OR(COUNTA(DetailPedro!AA62) &gt; 0, COUNTA(DetailWill!AA62) &gt; 0),"x", "")</f>
        <v/>
      </c>
      <c r="AB62" s="14" t="str">
        <f>IF(OR(COUNTA(DetailPedro!AB62) &gt; 0, COUNTA(DetailWill!AB62) &gt; 0),"x", "")</f>
        <v/>
      </c>
      <c r="AC62" s="14" t="str">
        <f>IF(OR(COUNTA(DetailPedro!AC62) &gt; 0, COUNTA(DetailWill!AC62) &gt; 0),"x", "")</f>
        <v/>
      </c>
      <c r="AD62" s="14" t="str">
        <f>IF(OR(COUNTA(DetailPedro!AD62) &gt; 0, COUNTA(DetailWill!AD62) &gt; 0),"x", "")</f>
        <v/>
      </c>
      <c r="AE62" s="14" t="str">
        <f>IF(OR(COUNTA(DetailPedro!AE62) &gt; 0, COUNTA(DetailWill!AE62) &gt; 0),"x", "")</f>
        <v/>
      </c>
      <c r="AF62" s="34" t="str">
        <f>IF(OR(COUNTA(DetailPedro!AF62) &gt; 0, COUNTA(DetailWill!AF62) &gt; 0),"x", "")</f>
        <v/>
      </c>
      <c r="AG62" s="14" t="str">
        <f>IF(OR(COUNTA(DetailPedro!AG62) &gt; 0, COUNTA(DetailWill!AG62) &gt; 0),"x", "")</f>
        <v/>
      </c>
      <c r="AH62" s="14" t="str">
        <f>IF(OR(COUNTA(DetailPedro!AH62) &gt; 0, COUNTA(DetailWill!AH62) &gt; 0),"x", "")</f>
        <v/>
      </c>
      <c r="AI62" s="14" t="str">
        <f>IF(OR(COUNTA(DetailPedro!AI62) &gt; 0, COUNTA(DetailWill!AI62) &gt; 0),"x", "")</f>
        <v>x</v>
      </c>
      <c r="AJ62" s="34" t="str">
        <f>IF(OR(COUNTA(DetailPedro!AJ62) &gt; 0, COUNTA(DetailWill!AJ62) &gt; 0),"x", "")</f>
        <v/>
      </c>
      <c r="AK62" s="14" t="str">
        <f>IF(OR(COUNTA(DetailPedro!AK62) &gt; 0, COUNTA(DetailWill!AK62) &gt; 0),"x", "")</f>
        <v/>
      </c>
    </row>
    <row r="63" spans="1:37" x14ac:dyDescent="0.2">
      <c r="A63" s="16" t="s">
        <v>499</v>
      </c>
      <c r="B63" s="16" t="s">
        <v>258</v>
      </c>
      <c r="C63" s="16">
        <v>3</v>
      </c>
      <c r="D63" s="16" t="s">
        <v>888</v>
      </c>
      <c r="E63" s="16">
        <v>3</v>
      </c>
      <c r="F63" s="14">
        <f t="shared" si="5"/>
        <v>1</v>
      </c>
      <c r="G63" s="14" t="str">
        <f>IF(OR(COUNTA(DetailPedro!G63) &gt; 0, COUNTA(DetailWill!G63) &gt; 0),"x", "")</f>
        <v/>
      </c>
      <c r="H63" s="14" t="str">
        <f>IF(OR(COUNTA(DetailPedro!H63) &gt; 0, COUNTA(DetailWill!H63) &gt; 0),"x", "")</f>
        <v/>
      </c>
      <c r="I63" s="14" t="str">
        <f>IF(OR(COUNTA(DetailPedro!I63) &gt; 0, COUNTA(DetailWill!I63) &gt; 0),"x", "")</f>
        <v/>
      </c>
      <c r="J63" s="34" t="str">
        <f>IF(OR(COUNTA(DetailPedro!J63) &gt; 0, COUNTA(DetailWill!J63) &gt; 0),"x", "")</f>
        <v/>
      </c>
      <c r="K63" s="14" t="str">
        <f>IF(OR(COUNTA(DetailPedro!K63) &gt; 0, COUNTA(DetailWill!K63) &gt; 0),"x", "")</f>
        <v/>
      </c>
      <c r="L63" s="14" t="str">
        <f>IF(OR(COUNTA(DetailPedro!L63) &gt; 0, COUNTA(DetailWill!L63) &gt; 0),"x", "")</f>
        <v/>
      </c>
      <c r="M63" s="14" t="str">
        <f>IF(OR(COUNTA(DetailPedro!M63) &gt; 0, COUNTA(DetailWill!M63) &gt; 0),"x", "")</f>
        <v/>
      </c>
      <c r="N63" s="14" t="str">
        <f>IF(OR(COUNTA(DetailPedro!N63) &gt; 0, COUNTA(DetailWill!N63) &gt; 0),"x", "")</f>
        <v/>
      </c>
      <c r="O63" s="34" t="str">
        <f>IF(OR(COUNTA(DetailPedro!O63) &gt; 0, COUNTA(DetailWill!O63) &gt; 0),"x", "")</f>
        <v/>
      </c>
      <c r="P63" s="14" t="str">
        <f>IF(OR(COUNTA(DetailPedro!P63) &gt; 0, COUNTA(DetailWill!P63) &gt; 0),"x", "")</f>
        <v/>
      </c>
      <c r="Q63" s="14" t="str">
        <f>IF(OR(COUNTA(DetailPedro!Q63) &gt; 0, COUNTA(DetailWill!Q63) &gt; 0),"x", "")</f>
        <v/>
      </c>
      <c r="R63" s="14" t="str">
        <f>IF(OR(COUNTA(DetailPedro!R63) &gt; 0, COUNTA(DetailWill!R63) &gt; 0),"x", "")</f>
        <v/>
      </c>
      <c r="S63" s="14" t="str">
        <f>IF(OR(COUNTA(DetailPedro!S63) &gt; 0, COUNTA(DetailWill!S63) &gt; 0),"x", "")</f>
        <v/>
      </c>
      <c r="T63" s="14" t="str">
        <f>IF(OR(COUNTA(DetailPedro!T63) &gt; 0, COUNTA(DetailWill!T63) &gt; 0),"x", "")</f>
        <v/>
      </c>
      <c r="U63" s="34" t="str">
        <f>IF(OR(COUNTA(DetailPedro!U63) &gt; 0, COUNTA(DetailWill!U63) &gt; 0),"x", "")</f>
        <v/>
      </c>
      <c r="V63" s="14" t="str">
        <f>IF(OR(COUNTA(DetailPedro!V63) &gt; 0, COUNTA(DetailWill!V63) &gt; 0),"x", "")</f>
        <v/>
      </c>
      <c r="W63" s="14" t="str">
        <f>IF(OR(COUNTA(DetailPedro!W63) &gt; 0, COUNTA(DetailWill!W63) &gt; 0),"x", "")</f>
        <v/>
      </c>
      <c r="X63" s="14" t="str">
        <f>IF(OR(COUNTA(DetailPedro!X63) &gt; 0, COUNTA(DetailWill!X63) &gt; 0),"x", "")</f>
        <v/>
      </c>
      <c r="Y63" s="14" t="str">
        <f>IF(OR(COUNTA(DetailPedro!Y63) &gt; 0, COUNTA(DetailWill!Y63) &gt; 0),"x", "")</f>
        <v/>
      </c>
      <c r="Z63" s="34" t="str">
        <f>IF(OR(COUNTA(DetailPedro!Z63) &gt; 0, COUNTA(DetailWill!Z63) &gt; 0),"x", "")</f>
        <v/>
      </c>
      <c r="AA63" s="14" t="str">
        <f>IF(OR(COUNTA(DetailPedro!AA63) &gt; 0, COUNTA(DetailWill!AA63) &gt; 0),"x", "")</f>
        <v/>
      </c>
      <c r="AB63" s="14" t="str">
        <f>IF(OR(COUNTA(DetailPedro!AB63) &gt; 0, COUNTA(DetailWill!AB63) &gt; 0),"x", "")</f>
        <v/>
      </c>
      <c r="AC63" s="14" t="str">
        <f>IF(OR(COUNTA(DetailPedro!AC63) &gt; 0, COUNTA(DetailWill!AC63) &gt; 0),"x", "")</f>
        <v/>
      </c>
      <c r="AD63" s="14" t="str">
        <f>IF(OR(COUNTA(DetailPedro!AD63) &gt; 0, COUNTA(DetailWill!AD63) &gt; 0),"x", "")</f>
        <v/>
      </c>
      <c r="AE63" s="14" t="str">
        <f>IF(OR(COUNTA(DetailPedro!AE63) &gt; 0, COUNTA(DetailWill!AE63) &gt; 0),"x", "")</f>
        <v/>
      </c>
      <c r="AF63" s="34" t="str">
        <f>IF(OR(COUNTA(DetailPedro!AF63) &gt; 0, COUNTA(DetailWill!AF63) &gt; 0),"x", "")</f>
        <v/>
      </c>
      <c r="AG63" s="14" t="str">
        <f>IF(OR(COUNTA(DetailPedro!AG63) &gt; 0, COUNTA(DetailWill!AG63) &gt; 0),"x", "")</f>
        <v/>
      </c>
      <c r="AH63" s="14" t="str">
        <f>IF(OR(COUNTA(DetailPedro!AH63) &gt; 0, COUNTA(DetailWill!AH63) &gt; 0),"x", "")</f>
        <v/>
      </c>
      <c r="AI63" s="14" t="str">
        <f>IF(OR(COUNTA(DetailPedro!AI63) &gt; 0, COUNTA(DetailWill!AI63) &gt; 0),"x", "")</f>
        <v>x</v>
      </c>
      <c r="AJ63" s="34" t="str">
        <f>IF(OR(COUNTA(DetailPedro!AJ63) &gt; 0, COUNTA(DetailWill!AJ63) &gt; 0),"x", "")</f>
        <v/>
      </c>
      <c r="AK63" s="14" t="str">
        <f>IF(OR(COUNTA(DetailPedro!AK63) &gt; 0, COUNTA(DetailWill!AK63) &gt; 0),"x", "")</f>
        <v/>
      </c>
    </row>
    <row r="64" spans="1:37" x14ac:dyDescent="0.2">
      <c r="A64" s="16" t="s">
        <v>499</v>
      </c>
      <c r="B64" s="16" t="s">
        <v>258</v>
      </c>
      <c r="C64" s="16">
        <v>3</v>
      </c>
      <c r="D64" s="16" t="s">
        <v>887</v>
      </c>
      <c r="E64" s="16">
        <v>4</v>
      </c>
      <c r="F64" s="14">
        <f t="shared" si="5"/>
        <v>0</v>
      </c>
      <c r="G64" s="14" t="str">
        <f>IF(OR(COUNTA(DetailPedro!G64) &gt; 0, COUNTA(DetailWill!G64) &gt; 0),"x", "")</f>
        <v/>
      </c>
      <c r="H64" s="14" t="str">
        <f>IF(OR(COUNTA(DetailPedro!H64) &gt; 0, COUNTA(DetailWill!H64) &gt; 0),"x", "")</f>
        <v/>
      </c>
      <c r="I64" s="14" t="str">
        <f>IF(OR(COUNTA(DetailPedro!I64) &gt; 0, COUNTA(DetailWill!I64) &gt; 0),"x", "")</f>
        <v/>
      </c>
      <c r="J64" s="34" t="str">
        <f>IF(OR(COUNTA(DetailPedro!J64) &gt; 0, COUNTA(DetailWill!J64) &gt; 0),"x", "")</f>
        <v/>
      </c>
      <c r="K64" s="14" t="str">
        <f>IF(OR(COUNTA(DetailPedro!K64) &gt; 0, COUNTA(DetailWill!K64) &gt; 0),"x", "")</f>
        <v/>
      </c>
      <c r="L64" s="14" t="str">
        <f>IF(OR(COUNTA(DetailPedro!L64) &gt; 0, COUNTA(DetailWill!L64) &gt; 0),"x", "")</f>
        <v/>
      </c>
      <c r="M64" s="14" t="str">
        <f>IF(OR(COUNTA(DetailPedro!M64) &gt; 0, COUNTA(DetailWill!M64) &gt; 0),"x", "")</f>
        <v/>
      </c>
      <c r="N64" s="14" t="str">
        <f>IF(OR(COUNTA(DetailPedro!N64) &gt; 0, COUNTA(DetailWill!N64) &gt; 0),"x", "")</f>
        <v/>
      </c>
      <c r="O64" s="34" t="str">
        <f>IF(OR(COUNTA(DetailPedro!O64) &gt; 0, COUNTA(DetailWill!O64) &gt; 0),"x", "")</f>
        <v/>
      </c>
      <c r="P64" s="14" t="str">
        <f>IF(OR(COUNTA(DetailPedro!P64) &gt; 0, COUNTA(DetailWill!P64) &gt; 0),"x", "")</f>
        <v/>
      </c>
      <c r="Q64" s="14" t="str">
        <f>IF(OR(COUNTA(DetailPedro!Q64) &gt; 0, COUNTA(DetailWill!Q64) &gt; 0),"x", "")</f>
        <v/>
      </c>
      <c r="R64" s="14" t="str">
        <f>IF(OR(COUNTA(DetailPedro!R64) &gt; 0, COUNTA(DetailWill!R64) &gt; 0),"x", "")</f>
        <v/>
      </c>
      <c r="S64" s="14" t="str">
        <f>IF(OR(COUNTA(DetailPedro!S64) &gt; 0, COUNTA(DetailWill!S64) &gt; 0),"x", "")</f>
        <v/>
      </c>
      <c r="T64" s="14" t="str">
        <f>IF(OR(COUNTA(DetailPedro!T64) &gt; 0, COUNTA(DetailWill!T64) &gt; 0),"x", "")</f>
        <v/>
      </c>
      <c r="U64" s="34" t="str">
        <f>IF(OR(COUNTA(DetailPedro!U64) &gt; 0, COUNTA(DetailWill!U64) &gt; 0),"x", "")</f>
        <v/>
      </c>
      <c r="V64" s="14" t="str">
        <f>IF(OR(COUNTA(DetailPedro!V64) &gt; 0, COUNTA(DetailWill!V64) &gt; 0),"x", "")</f>
        <v/>
      </c>
      <c r="W64" s="14" t="str">
        <f>IF(OR(COUNTA(DetailPedro!W64) &gt; 0, COUNTA(DetailWill!W64) &gt; 0),"x", "")</f>
        <v/>
      </c>
      <c r="X64" s="14" t="str">
        <f>IF(OR(COUNTA(DetailPedro!X64) &gt; 0, COUNTA(DetailWill!X64) &gt; 0),"x", "")</f>
        <v/>
      </c>
      <c r="Y64" s="14" t="str">
        <f>IF(OR(COUNTA(DetailPedro!Y64) &gt; 0, COUNTA(DetailWill!Y64) &gt; 0),"x", "")</f>
        <v/>
      </c>
      <c r="Z64" s="34" t="str">
        <f>IF(OR(COUNTA(DetailPedro!Z64) &gt; 0, COUNTA(DetailWill!Z64) &gt; 0),"x", "")</f>
        <v/>
      </c>
      <c r="AA64" s="14" t="str">
        <f>IF(OR(COUNTA(DetailPedro!AA64) &gt; 0, COUNTA(DetailWill!AA64) &gt; 0),"x", "")</f>
        <v/>
      </c>
      <c r="AB64" s="14" t="str">
        <f>IF(OR(COUNTA(DetailPedro!AB64) &gt; 0, COUNTA(DetailWill!AB64) &gt; 0),"x", "")</f>
        <v/>
      </c>
      <c r="AC64" s="14" t="str">
        <f>IF(OR(COUNTA(DetailPedro!AC64) &gt; 0, COUNTA(DetailWill!AC64) &gt; 0),"x", "")</f>
        <v/>
      </c>
      <c r="AD64" s="14" t="str">
        <f>IF(OR(COUNTA(DetailPedro!AD64) &gt; 0, COUNTA(DetailWill!AD64) &gt; 0),"x", "")</f>
        <v/>
      </c>
      <c r="AE64" s="14" t="str">
        <f>IF(OR(COUNTA(DetailPedro!AE64) &gt; 0, COUNTA(DetailWill!AE64) &gt; 0),"x", "")</f>
        <v/>
      </c>
      <c r="AF64" s="34" t="str">
        <f>IF(OR(COUNTA(DetailPedro!AF64) &gt; 0, COUNTA(DetailWill!AF64) &gt; 0),"x", "")</f>
        <v/>
      </c>
      <c r="AG64" s="14" t="str">
        <f>IF(OR(COUNTA(DetailPedro!AG64) &gt; 0, COUNTA(DetailWill!AG64) &gt; 0),"x", "")</f>
        <v/>
      </c>
      <c r="AH64" s="14" t="str">
        <f>IF(OR(COUNTA(DetailPedro!AH64) &gt; 0, COUNTA(DetailWill!AH64) &gt; 0),"x", "")</f>
        <v/>
      </c>
      <c r="AI64" s="14" t="str">
        <f>IF(OR(COUNTA(DetailPedro!AI64) &gt; 0, COUNTA(DetailWill!AI64) &gt; 0),"x", "")</f>
        <v/>
      </c>
      <c r="AJ64" s="34" t="str">
        <f>IF(OR(COUNTA(DetailPedro!AJ64) &gt; 0, COUNTA(DetailWill!AJ64) &gt; 0),"x", "")</f>
        <v/>
      </c>
      <c r="AK64" s="14" t="str">
        <f>IF(OR(COUNTA(DetailPedro!AK64) &gt; 0, COUNTA(DetailWill!AK64) &gt; 0),"x", "")</f>
        <v/>
      </c>
    </row>
    <row r="65" spans="1:37" x14ac:dyDescent="0.2">
      <c r="A65" s="16" t="s">
        <v>499</v>
      </c>
      <c r="B65" s="16" t="s">
        <v>258</v>
      </c>
      <c r="C65" s="16">
        <v>3</v>
      </c>
      <c r="D65" s="16" t="s">
        <v>887</v>
      </c>
      <c r="E65" s="16">
        <v>5</v>
      </c>
      <c r="F65" s="14">
        <f t="shared" si="5"/>
        <v>0</v>
      </c>
      <c r="G65" s="14" t="str">
        <f>IF(OR(COUNTA(DetailPedro!G65) &gt; 0, COUNTA(DetailWill!G65) &gt; 0),"x", "")</f>
        <v/>
      </c>
      <c r="H65" s="14" t="str">
        <f>IF(OR(COUNTA(DetailPedro!H65) &gt; 0, COUNTA(DetailWill!H65) &gt; 0),"x", "")</f>
        <v/>
      </c>
      <c r="I65" s="14" t="str">
        <f>IF(OR(COUNTA(DetailPedro!I65) &gt; 0, COUNTA(DetailWill!I65) &gt; 0),"x", "")</f>
        <v/>
      </c>
      <c r="J65" s="34" t="str">
        <f>IF(OR(COUNTA(DetailPedro!J65) &gt; 0, COUNTA(DetailWill!J65) &gt; 0),"x", "")</f>
        <v/>
      </c>
      <c r="K65" s="14" t="str">
        <f>IF(OR(COUNTA(DetailPedro!K65) &gt; 0, COUNTA(DetailWill!K65) &gt; 0),"x", "")</f>
        <v/>
      </c>
      <c r="L65" s="14" t="str">
        <f>IF(OR(COUNTA(DetailPedro!L65) &gt; 0, COUNTA(DetailWill!L65) &gt; 0),"x", "")</f>
        <v/>
      </c>
      <c r="M65" s="14" t="str">
        <f>IF(OR(COUNTA(DetailPedro!M65) &gt; 0, COUNTA(DetailWill!M65) &gt; 0),"x", "")</f>
        <v/>
      </c>
      <c r="N65" s="14" t="str">
        <f>IF(OR(COUNTA(DetailPedro!N65) &gt; 0, COUNTA(DetailWill!N65) &gt; 0),"x", "")</f>
        <v/>
      </c>
      <c r="O65" s="34" t="str">
        <f>IF(OR(COUNTA(DetailPedro!O65) &gt; 0, COUNTA(DetailWill!O65) &gt; 0),"x", "")</f>
        <v/>
      </c>
      <c r="P65" s="14" t="str">
        <f>IF(OR(COUNTA(DetailPedro!P65) &gt; 0, COUNTA(DetailWill!P65) &gt; 0),"x", "")</f>
        <v/>
      </c>
      <c r="Q65" s="14" t="str">
        <f>IF(OR(COUNTA(DetailPedro!Q65) &gt; 0, COUNTA(DetailWill!Q65) &gt; 0),"x", "")</f>
        <v/>
      </c>
      <c r="R65" s="14" t="str">
        <f>IF(OR(COUNTA(DetailPedro!R65) &gt; 0, COUNTA(DetailWill!R65) &gt; 0),"x", "")</f>
        <v/>
      </c>
      <c r="S65" s="14" t="str">
        <f>IF(OR(COUNTA(DetailPedro!S65) &gt; 0, COUNTA(DetailWill!S65) &gt; 0),"x", "")</f>
        <v/>
      </c>
      <c r="T65" s="14" t="str">
        <f>IF(OR(COUNTA(DetailPedro!T65) &gt; 0, COUNTA(DetailWill!T65) &gt; 0),"x", "")</f>
        <v/>
      </c>
      <c r="U65" s="34" t="str">
        <f>IF(OR(COUNTA(DetailPedro!U65) &gt; 0, COUNTA(DetailWill!U65) &gt; 0),"x", "")</f>
        <v/>
      </c>
      <c r="V65" s="14" t="str">
        <f>IF(OR(COUNTA(DetailPedro!V65) &gt; 0, COUNTA(DetailWill!V65) &gt; 0),"x", "")</f>
        <v/>
      </c>
      <c r="W65" s="14" t="str">
        <f>IF(OR(COUNTA(DetailPedro!W65) &gt; 0, COUNTA(DetailWill!W65) &gt; 0),"x", "")</f>
        <v/>
      </c>
      <c r="X65" s="14" t="str">
        <f>IF(OR(COUNTA(DetailPedro!X65) &gt; 0, COUNTA(DetailWill!X65) &gt; 0),"x", "")</f>
        <v/>
      </c>
      <c r="Y65" s="14" t="str">
        <f>IF(OR(COUNTA(DetailPedro!Y65) &gt; 0, COUNTA(DetailWill!Y65) &gt; 0),"x", "")</f>
        <v/>
      </c>
      <c r="Z65" s="34" t="str">
        <f>IF(OR(COUNTA(DetailPedro!Z65) &gt; 0, COUNTA(DetailWill!Z65) &gt; 0),"x", "")</f>
        <v/>
      </c>
      <c r="AA65" s="14" t="str">
        <f>IF(OR(COUNTA(DetailPedro!AA65) &gt; 0, COUNTA(DetailWill!AA65) &gt; 0),"x", "")</f>
        <v/>
      </c>
      <c r="AB65" s="14" t="str">
        <f>IF(OR(COUNTA(DetailPedro!AB65) &gt; 0, COUNTA(DetailWill!AB65) &gt; 0),"x", "")</f>
        <v/>
      </c>
      <c r="AC65" s="14" t="str">
        <f>IF(OR(COUNTA(DetailPedro!AC65) &gt; 0, COUNTA(DetailWill!AC65) &gt; 0),"x", "")</f>
        <v/>
      </c>
      <c r="AD65" s="14" t="str">
        <f>IF(OR(COUNTA(DetailPedro!AD65) &gt; 0, COUNTA(DetailWill!AD65) &gt; 0),"x", "")</f>
        <v/>
      </c>
      <c r="AE65" s="14" t="str">
        <f>IF(OR(COUNTA(DetailPedro!AE65) &gt; 0, COUNTA(DetailWill!AE65) &gt; 0),"x", "")</f>
        <v/>
      </c>
      <c r="AF65" s="34" t="str">
        <f>IF(OR(COUNTA(DetailPedro!AF65) &gt; 0, COUNTA(DetailWill!AF65) &gt; 0),"x", "")</f>
        <v/>
      </c>
      <c r="AG65" s="14" t="str">
        <f>IF(OR(COUNTA(DetailPedro!AG65) &gt; 0, COUNTA(DetailWill!AG65) &gt; 0),"x", "")</f>
        <v/>
      </c>
      <c r="AH65" s="14" t="str">
        <f>IF(OR(COUNTA(DetailPedro!AH65) &gt; 0, COUNTA(DetailWill!AH65) &gt; 0),"x", "")</f>
        <v/>
      </c>
      <c r="AI65" s="14" t="str">
        <f>IF(OR(COUNTA(DetailPedro!AI65) &gt; 0, COUNTA(DetailWill!AI65) &gt; 0),"x", "")</f>
        <v/>
      </c>
      <c r="AJ65" s="34" t="str">
        <f>IF(OR(COUNTA(DetailPedro!AJ65) &gt; 0, COUNTA(DetailWill!AJ65) &gt; 0),"x", "")</f>
        <v/>
      </c>
      <c r="AK65" s="14" t="str">
        <f>IF(OR(COUNTA(DetailPedro!AK65) &gt; 0, COUNTA(DetailWill!AK65) &gt; 0),"x", "")</f>
        <v/>
      </c>
    </row>
    <row r="66" spans="1:37" x14ac:dyDescent="0.2">
      <c r="A66" s="16" t="s">
        <v>499</v>
      </c>
      <c r="B66" s="16" t="s">
        <v>258</v>
      </c>
      <c r="C66" s="16">
        <v>3</v>
      </c>
      <c r="D66" s="16" t="s">
        <v>887</v>
      </c>
      <c r="E66" s="16">
        <v>6</v>
      </c>
      <c r="F66" s="14">
        <f t="shared" si="5"/>
        <v>0</v>
      </c>
      <c r="G66" s="14" t="str">
        <f>IF(OR(COUNTA(DetailPedro!G66) &gt; 0, COUNTA(DetailWill!G66) &gt; 0),"x", "")</f>
        <v/>
      </c>
      <c r="H66" s="14" t="str">
        <f>IF(OR(COUNTA(DetailPedro!H66) &gt; 0, COUNTA(DetailWill!H66) &gt; 0),"x", "")</f>
        <v/>
      </c>
      <c r="I66" s="14" t="str">
        <f>IF(OR(COUNTA(DetailPedro!I66) &gt; 0, COUNTA(DetailWill!I66) &gt; 0),"x", "")</f>
        <v/>
      </c>
      <c r="J66" s="34" t="str">
        <f>IF(OR(COUNTA(DetailPedro!J66) &gt; 0, COUNTA(DetailWill!J66) &gt; 0),"x", "")</f>
        <v/>
      </c>
      <c r="K66" s="14" t="str">
        <f>IF(OR(COUNTA(DetailPedro!K66) &gt; 0, COUNTA(DetailWill!K66) &gt; 0),"x", "")</f>
        <v/>
      </c>
      <c r="L66" s="14" t="str">
        <f>IF(OR(COUNTA(DetailPedro!L66) &gt; 0, COUNTA(DetailWill!L66) &gt; 0),"x", "")</f>
        <v/>
      </c>
      <c r="M66" s="14" t="str">
        <f>IF(OR(COUNTA(DetailPedro!M66) &gt; 0, COUNTA(DetailWill!M66) &gt; 0),"x", "")</f>
        <v/>
      </c>
      <c r="N66" s="14" t="str">
        <f>IF(OR(COUNTA(DetailPedro!N66) &gt; 0, COUNTA(DetailWill!N66) &gt; 0),"x", "")</f>
        <v/>
      </c>
      <c r="O66" s="34" t="str">
        <f>IF(OR(COUNTA(DetailPedro!O66) &gt; 0, COUNTA(DetailWill!O66) &gt; 0),"x", "")</f>
        <v/>
      </c>
      <c r="P66" s="14" t="str">
        <f>IF(OR(COUNTA(DetailPedro!P66) &gt; 0, COUNTA(DetailWill!P66) &gt; 0),"x", "")</f>
        <v/>
      </c>
      <c r="Q66" s="14" t="str">
        <f>IF(OR(COUNTA(DetailPedro!Q66) &gt; 0, COUNTA(DetailWill!Q66) &gt; 0),"x", "")</f>
        <v/>
      </c>
      <c r="R66" s="14" t="str">
        <f>IF(OR(COUNTA(DetailPedro!R66) &gt; 0, COUNTA(DetailWill!R66) &gt; 0),"x", "")</f>
        <v/>
      </c>
      <c r="S66" s="14" t="str">
        <f>IF(OR(COUNTA(DetailPedro!S66) &gt; 0, COUNTA(DetailWill!S66) &gt; 0),"x", "")</f>
        <v/>
      </c>
      <c r="T66" s="14" t="str">
        <f>IF(OR(COUNTA(DetailPedro!T66) &gt; 0, COUNTA(DetailWill!T66) &gt; 0),"x", "")</f>
        <v/>
      </c>
      <c r="U66" s="34" t="str">
        <f>IF(OR(COUNTA(DetailPedro!U66) &gt; 0, COUNTA(DetailWill!U66) &gt; 0),"x", "")</f>
        <v/>
      </c>
      <c r="V66" s="14" t="str">
        <f>IF(OR(COUNTA(DetailPedro!V66) &gt; 0, COUNTA(DetailWill!V66) &gt; 0),"x", "")</f>
        <v/>
      </c>
      <c r="W66" s="14" t="str">
        <f>IF(OR(COUNTA(DetailPedro!W66) &gt; 0, COUNTA(DetailWill!W66) &gt; 0),"x", "")</f>
        <v/>
      </c>
      <c r="X66" s="14" t="str">
        <f>IF(OR(COUNTA(DetailPedro!X66) &gt; 0, COUNTA(DetailWill!X66) &gt; 0),"x", "")</f>
        <v/>
      </c>
      <c r="Y66" s="14" t="str">
        <f>IF(OR(COUNTA(DetailPedro!Y66) &gt; 0, COUNTA(DetailWill!Y66) &gt; 0),"x", "")</f>
        <v/>
      </c>
      <c r="Z66" s="34" t="str">
        <f>IF(OR(COUNTA(DetailPedro!Z66) &gt; 0, COUNTA(DetailWill!Z66) &gt; 0),"x", "")</f>
        <v/>
      </c>
      <c r="AA66" s="14" t="str">
        <f>IF(OR(COUNTA(DetailPedro!AA66) &gt; 0, COUNTA(DetailWill!AA66) &gt; 0),"x", "")</f>
        <v/>
      </c>
      <c r="AB66" s="14" t="str">
        <f>IF(OR(COUNTA(DetailPedro!AB66) &gt; 0, COUNTA(DetailWill!AB66) &gt; 0),"x", "")</f>
        <v/>
      </c>
      <c r="AC66" s="14" t="str">
        <f>IF(OR(COUNTA(DetailPedro!AC66) &gt; 0, COUNTA(DetailWill!AC66) &gt; 0),"x", "")</f>
        <v/>
      </c>
      <c r="AD66" s="14" t="str">
        <f>IF(OR(COUNTA(DetailPedro!AD66) &gt; 0, COUNTA(DetailWill!AD66) &gt; 0),"x", "")</f>
        <v/>
      </c>
      <c r="AE66" s="14" t="str">
        <f>IF(OR(COUNTA(DetailPedro!AE66) &gt; 0, COUNTA(DetailWill!AE66) &gt; 0),"x", "")</f>
        <v/>
      </c>
      <c r="AF66" s="34" t="str">
        <f>IF(OR(COUNTA(DetailPedro!AF66) &gt; 0, COUNTA(DetailWill!AF66) &gt; 0),"x", "")</f>
        <v/>
      </c>
      <c r="AG66" s="14" t="str">
        <f>IF(OR(COUNTA(DetailPedro!AG66) &gt; 0, COUNTA(DetailWill!AG66) &gt; 0),"x", "")</f>
        <v/>
      </c>
      <c r="AH66" s="14" t="str">
        <f>IF(OR(COUNTA(DetailPedro!AH66) &gt; 0, COUNTA(DetailWill!AH66) &gt; 0),"x", "")</f>
        <v/>
      </c>
      <c r="AI66" s="14" t="str">
        <f>IF(OR(COUNTA(DetailPedro!AI66) &gt; 0, COUNTA(DetailWill!AI66) &gt; 0),"x", "")</f>
        <v/>
      </c>
      <c r="AJ66" s="34" t="str">
        <f>IF(OR(COUNTA(DetailPedro!AJ66) &gt; 0, COUNTA(DetailWill!AJ66) &gt; 0),"x", "")</f>
        <v/>
      </c>
      <c r="AK66" s="14" t="str">
        <f>IF(OR(COUNTA(DetailPedro!AK66) &gt; 0, COUNTA(DetailWill!AK66) &gt; 0),"x", "")</f>
        <v/>
      </c>
    </row>
    <row r="67" spans="1:37" x14ac:dyDescent="0.2">
      <c r="A67" s="16" t="s">
        <v>499</v>
      </c>
      <c r="B67" s="16" t="s">
        <v>258</v>
      </c>
      <c r="C67" s="16">
        <v>3</v>
      </c>
      <c r="D67" s="16" t="s">
        <v>888</v>
      </c>
      <c r="E67" s="16">
        <v>7</v>
      </c>
      <c r="F67" s="14">
        <f t="shared" si="5"/>
        <v>0</v>
      </c>
      <c r="G67" s="14" t="str">
        <f>IF(OR(COUNTA(DetailPedro!G67) &gt; 0, COUNTA(DetailWill!G67) &gt; 0),"x", "")</f>
        <v/>
      </c>
      <c r="H67" s="14" t="str">
        <f>IF(OR(COUNTA(DetailPedro!H67) &gt; 0, COUNTA(DetailWill!H67) &gt; 0),"x", "")</f>
        <v/>
      </c>
      <c r="I67" s="14" t="str">
        <f>IF(OR(COUNTA(DetailPedro!I67) &gt; 0, COUNTA(DetailWill!I67) &gt; 0),"x", "")</f>
        <v/>
      </c>
      <c r="J67" s="34" t="str">
        <f>IF(OR(COUNTA(DetailPedro!J67) &gt; 0, COUNTA(DetailWill!J67) &gt; 0),"x", "")</f>
        <v/>
      </c>
      <c r="K67" s="14" t="str">
        <f>IF(OR(COUNTA(DetailPedro!K67) &gt; 0, COUNTA(DetailWill!K67) &gt; 0),"x", "")</f>
        <v/>
      </c>
      <c r="L67" s="14" t="str">
        <f>IF(OR(COUNTA(DetailPedro!L67) &gt; 0, COUNTA(DetailWill!L67) &gt; 0),"x", "")</f>
        <v/>
      </c>
      <c r="M67" s="14" t="str">
        <f>IF(OR(COUNTA(DetailPedro!M67) &gt; 0, COUNTA(DetailWill!M67) &gt; 0),"x", "")</f>
        <v/>
      </c>
      <c r="N67" s="14" t="str">
        <f>IF(OR(COUNTA(DetailPedro!N67) &gt; 0, COUNTA(DetailWill!N67) &gt; 0),"x", "")</f>
        <v/>
      </c>
      <c r="O67" s="34" t="str">
        <f>IF(OR(COUNTA(DetailPedro!O67) &gt; 0, COUNTA(DetailWill!O67) &gt; 0),"x", "")</f>
        <v/>
      </c>
      <c r="P67" s="14" t="str">
        <f>IF(OR(COUNTA(DetailPedro!P67) &gt; 0, COUNTA(DetailWill!P67) &gt; 0),"x", "")</f>
        <v/>
      </c>
      <c r="Q67" s="14" t="str">
        <f>IF(OR(COUNTA(DetailPedro!Q67) &gt; 0, COUNTA(DetailWill!Q67) &gt; 0),"x", "")</f>
        <v/>
      </c>
      <c r="R67" s="14" t="str">
        <f>IF(OR(COUNTA(DetailPedro!R67) &gt; 0, COUNTA(DetailWill!R67) &gt; 0),"x", "")</f>
        <v/>
      </c>
      <c r="S67" s="14" t="str">
        <f>IF(OR(COUNTA(DetailPedro!S67) &gt; 0, COUNTA(DetailWill!S67) &gt; 0),"x", "")</f>
        <v/>
      </c>
      <c r="T67" s="14" t="str">
        <f>IF(OR(COUNTA(DetailPedro!T67) &gt; 0, COUNTA(DetailWill!T67) &gt; 0),"x", "")</f>
        <v/>
      </c>
      <c r="U67" s="34" t="str">
        <f>IF(OR(COUNTA(DetailPedro!U67) &gt; 0, COUNTA(DetailWill!U67) &gt; 0),"x", "")</f>
        <v/>
      </c>
      <c r="V67" s="14" t="str">
        <f>IF(OR(COUNTA(DetailPedro!V67) &gt; 0, COUNTA(DetailWill!V67) &gt; 0),"x", "")</f>
        <v/>
      </c>
      <c r="W67" s="14" t="str">
        <f>IF(OR(COUNTA(DetailPedro!W67) &gt; 0, COUNTA(DetailWill!W67) &gt; 0),"x", "")</f>
        <v/>
      </c>
      <c r="X67" s="14" t="str">
        <f>IF(OR(COUNTA(DetailPedro!X67) &gt; 0, COUNTA(DetailWill!X67) &gt; 0),"x", "")</f>
        <v/>
      </c>
      <c r="Y67" s="14" t="str">
        <f>IF(OR(COUNTA(DetailPedro!Y67) &gt; 0, COUNTA(DetailWill!Y67) &gt; 0),"x", "")</f>
        <v/>
      </c>
      <c r="Z67" s="34" t="str">
        <f>IF(OR(COUNTA(DetailPedro!Z67) &gt; 0, COUNTA(DetailWill!Z67) &gt; 0),"x", "")</f>
        <v/>
      </c>
      <c r="AA67" s="14" t="str">
        <f>IF(OR(COUNTA(DetailPedro!AA67) &gt; 0, COUNTA(DetailWill!AA67) &gt; 0),"x", "")</f>
        <v/>
      </c>
      <c r="AB67" s="14" t="str">
        <f>IF(OR(COUNTA(DetailPedro!AB67) &gt; 0, COUNTA(DetailWill!AB67) &gt; 0),"x", "")</f>
        <v/>
      </c>
      <c r="AC67" s="14" t="str">
        <f>IF(OR(COUNTA(DetailPedro!AC67) &gt; 0, COUNTA(DetailWill!AC67) &gt; 0),"x", "")</f>
        <v/>
      </c>
      <c r="AD67" s="14" t="str">
        <f>IF(OR(COUNTA(DetailPedro!AD67) &gt; 0, COUNTA(DetailWill!AD67) &gt; 0),"x", "")</f>
        <v/>
      </c>
      <c r="AE67" s="14" t="str">
        <f>IF(OR(COUNTA(DetailPedro!AE67) &gt; 0, COUNTA(DetailWill!AE67) &gt; 0),"x", "")</f>
        <v/>
      </c>
      <c r="AF67" s="34" t="str">
        <f>IF(OR(COUNTA(DetailPedro!AF67) &gt; 0, COUNTA(DetailWill!AF67) &gt; 0),"x", "")</f>
        <v/>
      </c>
      <c r="AG67" s="14" t="str">
        <f>IF(OR(COUNTA(DetailPedro!AG67) &gt; 0, COUNTA(DetailWill!AG67) &gt; 0),"x", "")</f>
        <v/>
      </c>
      <c r="AH67" s="14" t="str">
        <f>IF(OR(COUNTA(DetailPedro!AH67) &gt; 0, COUNTA(DetailWill!AH67) &gt; 0),"x", "")</f>
        <v/>
      </c>
      <c r="AI67" s="14" t="str">
        <f>IF(OR(COUNTA(DetailPedro!AI67) &gt; 0, COUNTA(DetailWill!AI67) &gt; 0),"x", "")</f>
        <v/>
      </c>
      <c r="AJ67" s="34" t="str">
        <f>IF(OR(COUNTA(DetailPedro!AJ67) &gt; 0, COUNTA(DetailWill!AJ67) &gt; 0),"x", "")</f>
        <v/>
      </c>
      <c r="AK67" s="14" t="str">
        <f>IF(OR(COUNTA(DetailPedro!AK67) &gt; 0, COUNTA(DetailWill!AK67) &gt; 0),"x", "")</f>
        <v/>
      </c>
    </row>
    <row r="68" spans="1:37" x14ac:dyDescent="0.2">
      <c r="A68" s="16"/>
      <c r="B68" s="16"/>
      <c r="C68" s="16"/>
      <c r="D68" s="16"/>
      <c r="E68" s="16"/>
      <c r="G68" s="14" t="str">
        <f>IF(OR(COUNTA(DetailPedro!G68) &gt; 0, COUNTA(DetailWill!G68) &gt; 0),"x", "")</f>
        <v/>
      </c>
      <c r="H68" s="14" t="str">
        <f>IF(OR(COUNTA(DetailPedro!H68) &gt; 0, COUNTA(DetailWill!H68) &gt; 0),"x", "")</f>
        <v/>
      </c>
      <c r="I68" s="14" t="str">
        <f>IF(OR(COUNTA(DetailPedro!I68) &gt; 0, COUNTA(DetailWill!I68) &gt; 0),"x", "")</f>
        <v/>
      </c>
      <c r="J68" s="34" t="str">
        <f>IF(OR(COUNTA(DetailPedro!J68) &gt; 0, COUNTA(DetailWill!J68) &gt; 0),"x", "")</f>
        <v/>
      </c>
      <c r="K68" s="14" t="str">
        <f>IF(OR(COUNTA(DetailPedro!K68) &gt; 0, COUNTA(DetailWill!K68) &gt; 0),"x", "")</f>
        <v/>
      </c>
      <c r="L68" s="14" t="str">
        <f>IF(OR(COUNTA(DetailPedro!L68) &gt; 0, COUNTA(DetailWill!L68) &gt; 0),"x", "")</f>
        <v/>
      </c>
      <c r="M68" s="14" t="str">
        <f>IF(OR(COUNTA(DetailPedro!M68) &gt; 0, COUNTA(DetailWill!M68) &gt; 0),"x", "")</f>
        <v/>
      </c>
      <c r="N68" s="14" t="str">
        <f>IF(OR(COUNTA(DetailPedro!N68) &gt; 0, COUNTA(DetailWill!N68) &gt; 0),"x", "")</f>
        <v/>
      </c>
      <c r="O68" s="34" t="str">
        <f>IF(OR(COUNTA(DetailPedro!O68) &gt; 0, COUNTA(DetailWill!O68) &gt; 0),"x", "")</f>
        <v/>
      </c>
      <c r="P68" s="14" t="str">
        <f>IF(OR(COUNTA(DetailPedro!P68) &gt; 0, COUNTA(DetailWill!P68) &gt; 0),"x", "")</f>
        <v/>
      </c>
      <c r="Q68" s="14" t="str">
        <f>IF(OR(COUNTA(DetailPedro!Q68) &gt; 0, COUNTA(DetailWill!Q68) &gt; 0),"x", "")</f>
        <v/>
      </c>
      <c r="R68" s="14" t="str">
        <f>IF(OR(COUNTA(DetailPedro!R68) &gt; 0, COUNTA(DetailWill!R68) &gt; 0),"x", "")</f>
        <v/>
      </c>
      <c r="S68" s="14" t="str">
        <f>IF(OR(COUNTA(DetailPedro!S68) &gt; 0, COUNTA(DetailWill!S68) &gt; 0),"x", "")</f>
        <v/>
      </c>
      <c r="T68" s="14" t="str">
        <f>IF(OR(COUNTA(DetailPedro!T68) &gt; 0, COUNTA(DetailWill!T68) &gt; 0),"x", "")</f>
        <v/>
      </c>
      <c r="U68" s="34" t="str">
        <f>IF(OR(COUNTA(DetailPedro!U68) &gt; 0, COUNTA(DetailWill!U68) &gt; 0),"x", "")</f>
        <v/>
      </c>
      <c r="V68" s="14" t="str">
        <f>IF(OR(COUNTA(DetailPedro!V68) &gt; 0, COUNTA(DetailWill!V68) &gt; 0),"x", "")</f>
        <v/>
      </c>
      <c r="W68" s="14" t="str">
        <f>IF(OR(COUNTA(DetailPedro!W68) &gt; 0, COUNTA(DetailWill!W68) &gt; 0),"x", "")</f>
        <v/>
      </c>
      <c r="X68" s="14" t="str">
        <f>IF(OR(COUNTA(DetailPedro!X68) &gt; 0, COUNTA(DetailWill!X68) &gt; 0),"x", "")</f>
        <v/>
      </c>
      <c r="Y68" s="14" t="str">
        <f>IF(OR(COUNTA(DetailPedro!Y68) &gt; 0, COUNTA(DetailWill!Y68) &gt; 0),"x", "")</f>
        <v/>
      </c>
      <c r="Z68" s="34" t="str">
        <f>IF(OR(COUNTA(DetailPedro!Z68) &gt; 0, COUNTA(DetailWill!Z68) &gt; 0),"x", "")</f>
        <v/>
      </c>
      <c r="AA68" s="14" t="str">
        <f>IF(OR(COUNTA(DetailPedro!AA68) &gt; 0, COUNTA(DetailWill!AA68) &gt; 0),"x", "")</f>
        <v/>
      </c>
      <c r="AB68" s="14" t="str">
        <f>IF(OR(COUNTA(DetailPedro!AB68) &gt; 0, COUNTA(DetailWill!AB68) &gt; 0),"x", "")</f>
        <v/>
      </c>
      <c r="AC68" s="14" t="str">
        <f>IF(OR(COUNTA(DetailPedro!AC68) &gt; 0, COUNTA(DetailWill!AC68) &gt; 0),"x", "")</f>
        <v/>
      </c>
      <c r="AD68" s="14" t="str">
        <f>IF(OR(COUNTA(DetailPedro!AD68) &gt; 0, COUNTA(DetailWill!AD68) &gt; 0),"x", "")</f>
        <v/>
      </c>
      <c r="AE68" s="14" t="str">
        <f>IF(OR(COUNTA(DetailPedro!AE68) &gt; 0, COUNTA(DetailWill!AE68) &gt; 0),"x", "")</f>
        <v/>
      </c>
      <c r="AF68" s="34" t="str">
        <f>IF(OR(COUNTA(DetailPedro!AF68) &gt; 0, COUNTA(DetailWill!AF68) &gt; 0),"x", "")</f>
        <v/>
      </c>
      <c r="AG68" s="14" t="str">
        <f>IF(OR(COUNTA(DetailPedro!AG68) &gt; 0, COUNTA(DetailWill!AG68) &gt; 0),"x", "")</f>
        <v/>
      </c>
      <c r="AH68" s="14" t="str">
        <f>IF(OR(COUNTA(DetailPedro!AH68) &gt; 0, COUNTA(DetailWill!AH68) &gt; 0),"x", "")</f>
        <v/>
      </c>
      <c r="AI68" s="14" t="str">
        <f>IF(OR(COUNTA(DetailPedro!AI68) &gt; 0, COUNTA(DetailWill!AI68) &gt; 0),"x", "")</f>
        <v/>
      </c>
      <c r="AJ68" s="34" t="str">
        <f>IF(OR(COUNTA(DetailPedro!AJ68) &gt; 0, COUNTA(DetailWill!AJ68) &gt; 0),"x", "")</f>
        <v/>
      </c>
      <c r="AK68" s="14" t="str">
        <f>IF(OR(COUNTA(DetailPedro!AK68) &gt; 0, COUNTA(DetailWill!AK68) &gt; 0),"x", "")</f>
        <v/>
      </c>
    </row>
    <row r="69" spans="1:37" x14ac:dyDescent="0.2">
      <c r="A69" s="16" t="s">
        <v>499</v>
      </c>
      <c r="B69" s="16" t="s">
        <v>357</v>
      </c>
      <c r="C69" s="16">
        <v>0</v>
      </c>
      <c r="D69" s="16">
        <v>0</v>
      </c>
      <c r="E69" s="16"/>
      <c r="G69" s="14" t="str">
        <f>IF(OR(COUNTA(DetailPedro!G69) &gt; 0, COUNTA(DetailWill!G69) &gt; 0),"x", "")</f>
        <v/>
      </c>
      <c r="H69" s="14" t="str">
        <f>IF(OR(COUNTA(DetailPedro!H69) &gt; 0, COUNTA(DetailWill!H69) &gt; 0),"x", "")</f>
        <v/>
      </c>
      <c r="I69" s="14" t="str">
        <f>IF(OR(COUNTA(DetailPedro!I69) &gt; 0, COUNTA(DetailWill!I69) &gt; 0),"x", "")</f>
        <v/>
      </c>
      <c r="J69" s="34" t="str">
        <f>IF(OR(COUNTA(DetailPedro!J69) &gt; 0, COUNTA(DetailWill!J69) &gt; 0),"x", "")</f>
        <v/>
      </c>
      <c r="K69" s="14" t="str">
        <f>IF(OR(COUNTA(DetailPedro!K69) &gt; 0, COUNTA(DetailWill!K69) &gt; 0),"x", "")</f>
        <v/>
      </c>
      <c r="L69" s="14" t="str">
        <f>IF(OR(COUNTA(DetailPedro!L69) &gt; 0, COUNTA(DetailWill!L69) &gt; 0),"x", "")</f>
        <v/>
      </c>
      <c r="M69" s="14" t="str">
        <f>IF(OR(COUNTA(DetailPedro!M69) &gt; 0, COUNTA(DetailWill!M69) &gt; 0),"x", "")</f>
        <v/>
      </c>
      <c r="N69" s="14" t="str">
        <f>IF(OR(COUNTA(DetailPedro!N69) &gt; 0, COUNTA(DetailWill!N69) &gt; 0),"x", "")</f>
        <v/>
      </c>
      <c r="O69" s="34" t="str">
        <f>IF(OR(COUNTA(DetailPedro!O69) &gt; 0, COUNTA(DetailWill!O69) &gt; 0),"x", "")</f>
        <v/>
      </c>
      <c r="P69" s="14" t="str">
        <f>IF(OR(COUNTA(DetailPedro!P69) &gt; 0, COUNTA(DetailWill!P69) &gt; 0),"x", "")</f>
        <v/>
      </c>
      <c r="Q69" s="14" t="str">
        <f>IF(OR(COUNTA(DetailPedro!Q69) &gt; 0, COUNTA(DetailWill!Q69) &gt; 0),"x", "")</f>
        <v/>
      </c>
      <c r="R69" s="14" t="str">
        <f>IF(OR(COUNTA(DetailPedro!R69) &gt; 0, COUNTA(DetailWill!R69) &gt; 0),"x", "")</f>
        <v/>
      </c>
      <c r="S69" s="14" t="str">
        <f>IF(OR(COUNTA(DetailPedro!S69) &gt; 0, COUNTA(DetailWill!S69) &gt; 0),"x", "")</f>
        <v/>
      </c>
      <c r="T69" s="14" t="str">
        <f>IF(OR(COUNTA(DetailPedro!T69) &gt; 0, COUNTA(DetailWill!T69) &gt; 0),"x", "")</f>
        <v/>
      </c>
      <c r="U69" s="34" t="str">
        <f>IF(OR(COUNTA(DetailPedro!U69) &gt; 0, COUNTA(DetailWill!U69) &gt; 0),"x", "")</f>
        <v/>
      </c>
      <c r="V69" s="14" t="str">
        <f>IF(OR(COUNTA(DetailPedro!V69) &gt; 0, COUNTA(DetailWill!V69) &gt; 0),"x", "")</f>
        <v/>
      </c>
      <c r="W69" s="14" t="str">
        <f>IF(OR(COUNTA(DetailPedro!W69) &gt; 0, COUNTA(DetailWill!W69) &gt; 0),"x", "")</f>
        <v/>
      </c>
      <c r="X69" s="14" t="str">
        <f>IF(OR(COUNTA(DetailPedro!X69) &gt; 0, COUNTA(DetailWill!X69) &gt; 0),"x", "")</f>
        <v/>
      </c>
      <c r="Y69" s="14" t="str">
        <f>IF(OR(COUNTA(DetailPedro!Y69) &gt; 0, COUNTA(DetailWill!Y69) &gt; 0),"x", "")</f>
        <v/>
      </c>
      <c r="Z69" s="34" t="str">
        <f>IF(OR(COUNTA(DetailPedro!Z69) &gt; 0, COUNTA(DetailWill!Z69) &gt; 0),"x", "")</f>
        <v/>
      </c>
      <c r="AA69" s="14" t="str">
        <f>IF(OR(COUNTA(DetailPedro!AA69) &gt; 0, COUNTA(DetailWill!AA69) &gt; 0),"x", "")</f>
        <v/>
      </c>
      <c r="AB69" s="14" t="str">
        <f>IF(OR(COUNTA(DetailPedro!AB69) &gt; 0, COUNTA(DetailWill!AB69) &gt; 0),"x", "")</f>
        <v/>
      </c>
      <c r="AC69" s="14" t="str">
        <f>IF(OR(COUNTA(DetailPedro!AC69) &gt; 0, COUNTA(DetailWill!AC69) &gt; 0),"x", "")</f>
        <v/>
      </c>
      <c r="AD69" s="14" t="str">
        <f>IF(OR(COUNTA(DetailPedro!AD69) &gt; 0, COUNTA(DetailWill!AD69) &gt; 0),"x", "")</f>
        <v/>
      </c>
      <c r="AE69" s="14" t="str">
        <f>IF(OR(COUNTA(DetailPedro!AE69) &gt; 0, COUNTA(DetailWill!AE69) &gt; 0),"x", "")</f>
        <v/>
      </c>
      <c r="AF69" s="34" t="str">
        <f>IF(OR(COUNTA(DetailPedro!AF69) &gt; 0, COUNTA(DetailWill!AF69) &gt; 0),"x", "")</f>
        <v/>
      </c>
      <c r="AG69" s="14" t="str">
        <f>IF(OR(COUNTA(DetailPedro!AG69) &gt; 0, COUNTA(DetailWill!AG69) &gt; 0),"x", "")</f>
        <v/>
      </c>
      <c r="AH69" s="14" t="str">
        <f>IF(OR(COUNTA(DetailPedro!AH69) &gt; 0, COUNTA(DetailWill!AH69) &gt; 0),"x", "")</f>
        <v/>
      </c>
      <c r="AI69" s="14" t="str">
        <f>IF(OR(COUNTA(DetailPedro!AI69) &gt; 0, COUNTA(DetailWill!AI69) &gt; 0),"x", "")</f>
        <v/>
      </c>
      <c r="AJ69" s="34" t="str">
        <f>IF(OR(COUNTA(DetailPedro!AJ69) &gt; 0, COUNTA(DetailWill!AJ69) &gt; 0),"x", "")</f>
        <v/>
      </c>
      <c r="AK69" s="14" t="str">
        <f>IF(OR(COUNTA(DetailPedro!AK69) &gt; 0, COUNTA(DetailWill!AK69) &gt; 0),"x", "")</f>
        <v/>
      </c>
    </row>
    <row r="70" spans="1:37" x14ac:dyDescent="0.2">
      <c r="A70" s="16" t="s">
        <v>499</v>
      </c>
      <c r="B70" s="16" t="s">
        <v>357</v>
      </c>
      <c r="C70" s="16">
        <v>3</v>
      </c>
      <c r="D70" s="16" t="s">
        <v>977</v>
      </c>
      <c r="E70" s="16">
        <v>1</v>
      </c>
      <c r="F70" s="14">
        <f t="shared" ref="F70:F72" si="6">COUNTIF(G70:AK70,"x")</f>
        <v>8</v>
      </c>
      <c r="G70" s="14" t="str">
        <f>IF(OR(COUNTA(DetailPedro!G70) &gt; 0, COUNTA(DetailWill!G70) &gt; 0),"x", "")</f>
        <v>x</v>
      </c>
      <c r="H70" s="14" t="str">
        <f>IF(OR(COUNTA(DetailPedro!H70) &gt; 0, COUNTA(DetailWill!H70) &gt; 0),"x", "")</f>
        <v/>
      </c>
      <c r="I70" s="14" t="str">
        <f>IF(OR(COUNTA(DetailPedro!I70) &gt; 0, COUNTA(DetailWill!I70) &gt; 0),"x", "")</f>
        <v/>
      </c>
      <c r="J70" s="34" t="str">
        <f>IF(OR(COUNTA(DetailPedro!J70) &gt; 0, COUNTA(DetailWill!J70) &gt; 0),"x", "")</f>
        <v/>
      </c>
      <c r="K70" s="14" t="str">
        <f>IF(OR(COUNTA(DetailPedro!K70) &gt; 0, COUNTA(DetailWill!K70) &gt; 0),"x", "")</f>
        <v>x</v>
      </c>
      <c r="L70" s="14" t="str">
        <f>IF(OR(COUNTA(DetailPedro!L70) &gt; 0, COUNTA(DetailWill!L70) &gt; 0),"x", "")</f>
        <v/>
      </c>
      <c r="M70" s="14" t="str">
        <f>IF(OR(COUNTA(DetailPedro!M70) &gt; 0, COUNTA(DetailWill!M70) &gt; 0),"x", "")</f>
        <v/>
      </c>
      <c r="N70" s="14" t="str">
        <f>IF(OR(COUNTA(DetailPedro!N70) &gt; 0, COUNTA(DetailWill!N70) &gt; 0),"x", "")</f>
        <v/>
      </c>
      <c r="O70" s="34" t="str">
        <f>IF(OR(COUNTA(DetailPedro!O70) &gt; 0, COUNTA(DetailWill!O70) &gt; 0),"x", "")</f>
        <v/>
      </c>
      <c r="P70" s="14" t="str">
        <f>IF(OR(COUNTA(DetailPedro!P70) &gt; 0, COUNTA(DetailWill!P70) &gt; 0),"x", "")</f>
        <v/>
      </c>
      <c r="Q70" s="14" t="str">
        <f>IF(OR(COUNTA(DetailPedro!Q70) &gt; 0, COUNTA(DetailWill!Q70) &gt; 0),"x", "")</f>
        <v>x</v>
      </c>
      <c r="R70" s="14" t="str">
        <f>IF(OR(COUNTA(DetailPedro!R70) &gt; 0, COUNTA(DetailWill!R70) &gt; 0),"x", "")</f>
        <v/>
      </c>
      <c r="S70" s="14" t="str">
        <f>IF(OR(COUNTA(DetailPedro!S70) &gt; 0, COUNTA(DetailWill!S70) &gt; 0),"x", "")</f>
        <v/>
      </c>
      <c r="T70" s="14" t="str">
        <f>IF(OR(COUNTA(DetailPedro!T70) &gt; 0, COUNTA(DetailWill!T70) &gt; 0),"x", "")</f>
        <v/>
      </c>
      <c r="U70" s="34" t="str">
        <f>IF(OR(COUNTA(DetailPedro!U70) &gt; 0, COUNTA(DetailWill!U70) &gt; 0),"x", "")</f>
        <v/>
      </c>
      <c r="V70" s="14" t="str">
        <f>IF(OR(COUNTA(DetailPedro!V70) &gt; 0, COUNTA(DetailWill!V70) &gt; 0),"x", "")</f>
        <v/>
      </c>
      <c r="W70" s="14" t="str">
        <f>IF(OR(COUNTA(DetailPedro!W70) &gt; 0, COUNTA(DetailWill!W70) &gt; 0),"x", "")</f>
        <v/>
      </c>
      <c r="X70" s="14" t="str">
        <f>IF(OR(COUNTA(DetailPedro!X70) &gt; 0, COUNTA(DetailWill!X70) &gt; 0),"x", "")</f>
        <v>x</v>
      </c>
      <c r="Y70" s="14" t="str">
        <f>IF(OR(COUNTA(DetailPedro!Y70) &gt; 0, COUNTA(DetailWill!Y70) &gt; 0),"x", "")</f>
        <v/>
      </c>
      <c r="Z70" s="34" t="str">
        <f>IF(OR(COUNTA(DetailPedro!Z70) &gt; 0, COUNTA(DetailWill!Z70) &gt; 0),"x", "")</f>
        <v/>
      </c>
      <c r="AA70" s="14" t="str">
        <f>IF(OR(COUNTA(DetailPedro!AA70) &gt; 0, COUNTA(DetailWill!AA70) &gt; 0),"x", "")</f>
        <v>x</v>
      </c>
      <c r="AB70" s="14" t="str">
        <f>IF(OR(COUNTA(DetailPedro!AB70) &gt; 0, COUNTA(DetailWill!AB70) &gt; 0),"x", "")</f>
        <v/>
      </c>
      <c r="AC70" s="14" t="str">
        <f>IF(OR(COUNTA(DetailPedro!AC70) &gt; 0, COUNTA(DetailWill!AC70) &gt; 0),"x", "")</f>
        <v>x</v>
      </c>
      <c r="AD70" s="14" t="str">
        <f>IF(OR(COUNTA(DetailPedro!AD70) &gt; 0, COUNTA(DetailWill!AD70) &gt; 0),"x", "")</f>
        <v>x</v>
      </c>
      <c r="AE70" s="14" t="str">
        <f>IF(OR(COUNTA(DetailPedro!AE70) &gt; 0, COUNTA(DetailWill!AE70) &gt; 0),"x", "")</f>
        <v>x</v>
      </c>
      <c r="AF70" s="34" t="str">
        <f>IF(OR(COUNTA(DetailPedro!AF70) &gt; 0, COUNTA(DetailWill!AF70) &gt; 0),"x", "")</f>
        <v/>
      </c>
      <c r="AG70" s="14" t="str">
        <f>IF(OR(COUNTA(DetailPedro!AG70) &gt; 0, COUNTA(DetailWill!AG70) &gt; 0),"x", "")</f>
        <v/>
      </c>
      <c r="AH70" s="14" t="str">
        <f>IF(OR(COUNTA(DetailPedro!AH70) &gt; 0, COUNTA(DetailWill!AH70) &gt; 0),"x", "")</f>
        <v/>
      </c>
      <c r="AI70" s="14" t="str">
        <f>IF(OR(COUNTA(DetailPedro!AI70) &gt; 0, COUNTA(DetailWill!AI70) &gt; 0),"x", "")</f>
        <v/>
      </c>
      <c r="AJ70" s="34" t="str">
        <f>IF(OR(COUNTA(DetailPedro!AJ70) &gt; 0, COUNTA(DetailWill!AJ70) &gt; 0),"x", "")</f>
        <v/>
      </c>
      <c r="AK70" s="14" t="str">
        <f>IF(OR(COUNTA(DetailPedro!AK70) &gt; 0, COUNTA(DetailWill!AK70) &gt; 0),"x", "")</f>
        <v/>
      </c>
    </row>
    <row r="71" spans="1:37" x14ac:dyDescent="0.2">
      <c r="A71" s="16" t="s">
        <v>499</v>
      </c>
      <c r="B71" s="16" t="s">
        <v>357</v>
      </c>
      <c r="C71" s="16">
        <v>3</v>
      </c>
      <c r="D71" s="16" t="s">
        <v>888</v>
      </c>
      <c r="E71" s="16">
        <v>2</v>
      </c>
      <c r="F71" s="14">
        <f t="shared" si="6"/>
        <v>1</v>
      </c>
      <c r="G71" s="14" t="str">
        <f>IF(OR(COUNTA(DetailPedro!G71) &gt; 0, COUNTA(DetailWill!G71) &gt; 0),"x", "")</f>
        <v/>
      </c>
      <c r="H71" s="14" t="str">
        <f>IF(OR(COUNTA(DetailPedro!H71) &gt; 0, COUNTA(DetailWill!H71) &gt; 0),"x", "")</f>
        <v/>
      </c>
      <c r="I71" s="14" t="str">
        <f>IF(OR(COUNTA(DetailPedro!I71) &gt; 0, COUNTA(DetailWill!I71) &gt; 0),"x", "")</f>
        <v/>
      </c>
      <c r="J71" s="34" t="str">
        <f>IF(OR(COUNTA(DetailPedro!J71) &gt; 0, COUNTA(DetailWill!J71) &gt; 0),"x", "")</f>
        <v/>
      </c>
      <c r="K71" s="14" t="str">
        <f>IF(OR(COUNTA(DetailPedro!K71) &gt; 0, COUNTA(DetailWill!K71) &gt; 0),"x", "")</f>
        <v/>
      </c>
      <c r="L71" s="14" t="str">
        <f>IF(OR(COUNTA(DetailPedro!L71) &gt; 0, COUNTA(DetailWill!L71) &gt; 0),"x", "")</f>
        <v/>
      </c>
      <c r="M71" s="14" t="str">
        <f>IF(OR(COUNTA(DetailPedro!M71) &gt; 0, COUNTA(DetailWill!M71) &gt; 0),"x", "")</f>
        <v/>
      </c>
      <c r="N71" s="14" t="str">
        <f>IF(OR(COUNTA(DetailPedro!N71) &gt; 0, COUNTA(DetailWill!N71) &gt; 0),"x", "")</f>
        <v/>
      </c>
      <c r="O71" s="34" t="str">
        <f>IF(OR(COUNTA(DetailPedro!O71) &gt; 0, COUNTA(DetailWill!O71) &gt; 0),"x", "")</f>
        <v/>
      </c>
      <c r="P71" s="14" t="str">
        <f>IF(OR(COUNTA(DetailPedro!P71) &gt; 0, COUNTA(DetailWill!P71) &gt; 0),"x", "")</f>
        <v/>
      </c>
      <c r="Q71" s="14" t="str">
        <f>IF(OR(COUNTA(DetailPedro!Q71) &gt; 0, COUNTA(DetailWill!Q71) &gt; 0),"x", "")</f>
        <v/>
      </c>
      <c r="R71" s="14" t="str">
        <f>IF(OR(COUNTA(DetailPedro!R71) &gt; 0, COUNTA(DetailWill!R71) &gt; 0),"x", "")</f>
        <v/>
      </c>
      <c r="S71" s="14" t="str">
        <f>IF(OR(COUNTA(DetailPedro!S71) &gt; 0, COUNTA(DetailWill!S71) &gt; 0),"x", "")</f>
        <v/>
      </c>
      <c r="T71" s="14" t="str">
        <f>IF(OR(COUNTA(DetailPedro!T71) &gt; 0, COUNTA(DetailWill!T71) &gt; 0),"x", "")</f>
        <v/>
      </c>
      <c r="U71" s="34" t="str">
        <f>IF(OR(COUNTA(DetailPedro!U71) &gt; 0, COUNTA(DetailWill!U71) &gt; 0),"x", "")</f>
        <v/>
      </c>
      <c r="V71" s="14" t="str">
        <f>IF(OR(COUNTA(DetailPedro!V71) &gt; 0, COUNTA(DetailWill!V71) &gt; 0),"x", "")</f>
        <v/>
      </c>
      <c r="W71" s="14" t="str">
        <f>IF(OR(COUNTA(DetailPedro!W71) &gt; 0, COUNTA(DetailWill!W71) &gt; 0),"x", "")</f>
        <v/>
      </c>
      <c r="X71" s="14" t="str">
        <f>IF(OR(COUNTA(DetailPedro!X71) &gt; 0, COUNTA(DetailWill!X71) &gt; 0),"x", "")</f>
        <v/>
      </c>
      <c r="Y71" s="14" t="str">
        <f>IF(OR(COUNTA(DetailPedro!Y71) &gt; 0, COUNTA(DetailWill!Y71) &gt; 0),"x", "")</f>
        <v/>
      </c>
      <c r="Z71" s="34" t="str">
        <f>IF(OR(COUNTA(DetailPedro!Z71) &gt; 0, COUNTA(DetailWill!Z71) &gt; 0),"x", "")</f>
        <v/>
      </c>
      <c r="AA71" s="14" t="str">
        <f>IF(OR(COUNTA(DetailPedro!AA71) &gt; 0, COUNTA(DetailWill!AA71) &gt; 0),"x", "")</f>
        <v/>
      </c>
      <c r="AB71" s="14" t="str">
        <f>IF(OR(COUNTA(DetailPedro!AB71) &gt; 0, COUNTA(DetailWill!AB71) &gt; 0),"x", "")</f>
        <v/>
      </c>
      <c r="AC71" s="14" t="str">
        <f>IF(OR(COUNTA(DetailPedro!AC71) &gt; 0, COUNTA(DetailWill!AC71) &gt; 0),"x", "")</f>
        <v/>
      </c>
      <c r="AD71" s="14" t="str">
        <f>IF(OR(COUNTA(DetailPedro!AD71) &gt; 0, COUNTA(DetailWill!AD71) &gt; 0),"x", "")</f>
        <v>x</v>
      </c>
      <c r="AE71" s="14" t="str">
        <f>IF(OR(COUNTA(DetailPedro!AE71) &gt; 0, COUNTA(DetailWill!AE71) &gt; 0),"x", "")</f>
        <v/>
      </c>
      <c r="AF71" s="34" t="str">
        <f>IF(OR(COUNTA(DetailPedro!AF71) &gt; 0, COUNTA(DetailWill!AF71) &gt; 0),"x", "")</f>
        <v/>
      </c>
      <c r="AG71" s="14" t="str">
        <f>IF(OR(COUNTA(DetailPedro!AG71) &gt; 0, COUNTA(DetailWill!AG71) &gt; 0),"x", "")</f>
        <v/>
      </c>
      <c r="AH71" s="14" t="str">
        <f>IF(OR(COUNTA(DetailPedro!AH71) &gt; 0, COUNTA(DetailWill!AH71) &gt; 0),"x", "")</f>
        <v/>
      </c>
      <c r="AI71" s="14" t="str">
        <f>IF(OR(COUNTA(DetailPedro!AI71) &gt; 0, COUNTA(DetailWill!AI71) &gt; 0),"x", "")</f>
        <v/>
      </c>
      <c r="AJ71" s="34" t="str">
        <f>IF(OR(COUNTA(DetailPedro!AJ71) &gt; 0, COUNTA(DetailWill!AJ71) &gt; 0),"x", "")</f>
        <v/>
      </c>
      <c r="AK71" s="14" t="str">
        <f>IF(OR(COUNTA(DetailPedro!AK71) &gt; 0, COUNTA(DetailWill!AK71) &gt; 0),"x", "")</f>
        <v/>
      </c>
    </row>
    <row r="72" spans="1:37" x14ac:dyDescent="0.2">
      <c r="A72" s="16" t="s">
        <v>499</v>
      </c>
      <c r="B72" s="16" t="s">
        <v>357</v>
      </c>
      <c r="C72" s="16">
        <v>3</v>
      </c>
      <c r="D72" s="16" t="s">
        <v>888</v>
      </c>
      <c r="E72" s="16">
        <v>3</v>
      </c>
      <c r="F72" s="14">
        <f t="shared" si="6"/>
        <v>1</v>
      </c>
      <c r="G72" s="14" t="str">
        <f>IF(OR(COUNTA(DetailPedro!G72) &gt; 0, COUNTA(DetailWill!G72) &gt; 0),"x", "")</f>
        <v/>
      </c>
      <c r="H72" s="14" t="str">
        <f>IF(OR(COUNTA(DetailPedro!H72) &gt; 0, COUNTA(DetailWill!H72) &gt; 0),"x", "")</f>
        <v/>
      </c>
      <c r="I72" s="14" t="str">
        <f>IF(OR(COUNTA(DetailPedro!I72) &gt; 0, COUNTA(DetailWill!I72) &gt; 0),"x", "")</f>
        <v/>
      </c>
      <c r="J72" s="34" t="str">
        <f>IF(OR(COUNTA(DetailPedro!J72) &gt; 0, COUNTA(DetailWill!J72) &gt; 0),"x", "")</f>
        <v/>
      </c>
      <c r="K72" s="14" t="str">
        <f>IF(OR(COUNTA(DetailPedro!K72) &gt; 0, COUNTA(DetailWill!K72) &gt; 0),"x", "")</f>
        <v/>
      </c>
      <c r="L72" s="14" t="str">
        <f>IF(OR(COUNTA(DetailPedro!L72) &gt; 0, COUNTA(DetailWill!L72) &gt; 0),"x", "")</f>
        <v/>
      </c>
      <c r="M72" s="14" t="str">
        <f>IF(OR(COUNTA(DetailPedro!M72) &gt; 0, COUNTA(DetailWill!M72) &gt; 0),"x", "")</f>
        <v/>
      </c>
      <c r="N72" s="14" t="str">
        <f>IF(OR(COUNTA(DetailPedro!N72) &gt; 0, COUNTA(DetailWill!N72) &gt; 0),"x", "")</f>
        <v/>
      </c>
      <c r="O72" s="34" t="str">
        <f>IF(OR(COUNTA(DetailPedro!O72) &gt; 0, COUNTA(DetailWill!O72) &gt; 0),"x", "")</f>
        <v/>
      </c>
      <c r="P72" s="14" t="str">
        <f>IF(OR(COUNTA(DetailPedro!P72) &gt; 0, COUNTA(DetailWill!P72) &gt; 0),"x", "")</f>
        <v/>
      </c>
      <c r="Q72" s="14" t="str">
        <f>IF(OR(COUNTA(DetailPedro!Q72) &gt; 0, COUNTA(DetailWill!Q72) &gt; 0),"x", "")</f>
        <v/>
      </c>
      <c r="R72" s="14" t="str">
        <f>IF(OR(COUNTA(DetailPedro!R72) &gt; 0, COUNTA(DetailWill!R72) &gt; 0),"x", "")</f>
        <v/>
      </c>
      <c r="S72" s="14" t="str">
        <f>IF(OR(COUNTA(DetailPedro!S72) &gt; 0, COUNTA(DetailWill!S72) &gt; 0),"x", "")</f>
        <v/>
      </c>
      <c r="T72" s="14" t="str">
        <f>IF(OR(COUNTA(DetailPedro!T72) &gt; 0, COUNTA(DetailWill!T72) &gt; 0),"x", "")</f>
        <v/>
      </c>
      <c r="U72" s="34" t="str">
        <f>IF(OR(COUNTA(DetailPedro!U72) &gt; 0, COUNTA(DetailWill!U72) &gt; 0),"x", "")</f>
        <v/>
      </c>
      <c r="V72" s="14" t="str">
        <f>IF(OR(COUNTA(DetailPedro!V72) &gt; 0, COUNTA(DetailWill!V72) &gt; 0),"x", "")</f>
        <v/>
      </c>
      <c r="W72" s="14" t="str">
        <f>IF(OR(COUNTA(DetailPedro!W72) &gt; 0, COUNTA(DetailWill!W72) &gt; 0),"x", "")</f>
        <v/>
      </c>
      <c r="X72" s="14" t="str">
        <f>IF(OR(COUNTA(DetailPedro!X72) &gt; 0, COUNTA(DetailWill!X72) &gt; 0),"x", "")</f>
        <v/>
      </c>
      <c r="Y72" s="14" t="str">
        <f>IF(OR(COUNTA(DetailPedro!Y72) &gt; 0, COUNTA(DetailWill!Y72) &gt; 0),"x", "")</f>
        <v/>
      </c>
      <c r="Z72" s="34" t="str">
        <f>IF(OR(COUNTA(DetailPedro!Z72) &gt; 0, COUNTA(DetailWill!Z72) &gt; 0),"x", "")</f>
        <v/>
      </c>
      <c r="AA72" s="14" t="str">
        <f>IF(OR(COUNTA(DetailPedro!AA72) &gt; 0, COUNTA(DetailWill!AA72) &gt; 0),"x", "")</f>
        <v/>
      </c>
      <c r="AB72" s="14" t="str">
        <f>IF(OR(COUNTA(DetailPedro!AB72) &gt; 0, COUNTA(DetailWill!AB72) &gt; 0),"x", "")</f>
        <v/>
      </c>
      <c r="AC72" s="14" t="str">
        <f>IF(OR(COUNTA(DetailPedro!AC72) &gt; 0, COUNTA(DetailWill!AC72) &gt; 0),"x", "")</f>
        <v/>
      </c>
      <c r="AD72" s="14" t="str">
        <f>IF(OR(COUNTA(DetailPedro!AD72) &gt; 0, COUNTA(DetailWill!AD72) &gt; 0),"x", "")</f>
        <v>x</v>
      </c>
      <c r="AE72" s="14" t="str">
        <f>IF(OR(COUNTA(DetailPedro!AE72) &gt; 0, COUNTA(DetailWill!AE72) &gt; 0),"x", "")</f>
        <v/>
      </c>
      <c r="AF72" s="34" t="str">
        <f>IF(OR(COUNTA(DetailPedro!AF72) &gt; 0, COUNTA(DetailWill!AF72) &gt; 0),"x", "")</f>
        <v/>
      </c>
      <c r="AG72" s="14" t="str">
        <f>IF(OR(COUNTA(DetailPedro!AG72) &gt; 0, COUNTA(DetailWill!AG72) &gt; 0),"x", "")</f>
        <v/>
      </c>
      <c r="AH72" s="14" t="str">
        <f>IF(OR(COUNTA(DetailPedro!AH72) &gt; 0, COUNTA(DetailWill!AH72) &gt; 0),"x", "")</f>
        <v/>
      </c>
      <c r="AI72" s="14" t="str">
        <f>IF(OR(COUNTA(DetailPedro!AI72) &gt; 0, COUNTA(DetailWill!AI72) &gt; 0),"x", "")</f>
        <v/>
      </c>
      <c r="AJ72" s="34" t="str">
        <f>IF(OR(COUNTA(DetailPedro!AJ72) &gt; 0, COUNTA(DetailWill!AJ72) &gt; 0),"x", "")</f>
        <v/>
      </c>
      <c r="AK72" s="14" t="str">
        <f>IF(OR(COUNTA(DetailPedro!AK72) &gt; 0, COUNTA(DetailWill!AK72) &gt; 0),"x", "")</f>
        <v/>
      </c>
    </row>
    <row r="73" spans="1:37" x14ac:dyDescent="0.2">
      <c r="A73" s="16"/>
      <c r="B73" s="16"/>
      <c r="C73" s="16"/>
      <c r="D73" s="16"/>
      <c r="E73" s="16"/>
      <c r="G73" s="14" t="str">
        <f>IF(OR(COUNTA(DetailPedro!G73) &gt; 0, COUNTA(DetailWill!G73) &gt; 0),"x", "")</f>
        <v/>
      </c>
      <c r="H73" s="14" t="str">
        <f>IF(OR(COUNTA(DetailPedro!H73) &gt; 0, COUNTA(DetailWill!H73) &gt; 0),"x", "")</f>
        <v/>
      </c>
      <c r="I73" s="14" t="str">
        <f>IF(OR(COUNTA(DetailPedro!I73) &gt; 0, COUNTA(DetailWill!I73) &gt; 0),"x", "")</f>
        <v/>
      </c>
      <c r="J73" s="34" t="str">
        <f>IF(OR(COUNTA(DetailPedro!J73) &gt; 0, COUNTA(DetailWill!J73) &gt; 0),"x", "")</f>
        <v/>
      </c>
      <c r="K73" s="14" t="str">
        <f>IF(OR(COUNTA(DetailPedro!K73) &gt; 0, COUNTA(DetailWill!K73) &gt; 0),"x", "")</f>
        <v/>
      </c>
      <c r="L73" s="14" t="str">
        <f>IF(OR(COUNTA(DetailPedro!L73) &gt; 0, COUNTA(DetailWill!L73) &gt; 0),"x", "")</f>
        <v/>
      </c>
      <c r="M73" s="14" t="str">
        <f>IF(OR(COUNTA(DetailPedro!M73) &gt; 0, COUNTA(DetailWill!M73) &gt; 0),"x", "")</f>
        <v/>
      </c>
      <c r="N73" s="14" t="str">
        <f>IF(OR(COUNTA(DetailPedro!N73) &gt; 0, COUNTA(DetailWill!N73) &gt; 0),"x", "")</f>
        <v/>
      </c>
      <c r="O73" s="34" t="str">
        <f>IF(OR(COUNTA(DetailPedro!O73) &gt; 0, COUNTA(DetailWill!O73) &gt; 0),"x", "")</f>
        <v/>
      </c>
      <c r="P73" s="14" t="str">
        <f>IF(OR(COUNTA(DetailPedro!P73) &gt; 0, COUNTA(DetailWill!P73) &gt; 0),"x", "")</f>
        <v/>
      </c>
      <c r="Q73" s="14" t="str">
        <f>IF(OR(COUNTA(DetailPedro!Q73) &gt; 0, COUNTA(DetailWill!Q73) &gt; 0),"x", "")</f>
        <v/>
      </c>
      <c r="R73" s="14" t="str">
        <f>IF(OR(COUNTA(DetailPedro!R73) &gt; 0, COUNTA(DetailWill!R73) &gt; 0),"x", "")</f>
        <v/>
      </c>
      <c r="S73" s="14" t="str">
        <f>IF(OR(COUNTA(DetailPedro!S73) &gt; 0, COUNTA(DetailWill!S73) &gt; 0),"x", "")</f>
        <v/>
      </c>
      <c r="T73" s="14" t="str">
        <f>IF(OR(COUNTA(DetailPedro!T73) &gt; 0, COUNTA(DetailWill!T73) &gt; 0),"x", "")</f>
        <v/>
      </c>
      <c r="U73" s="34" t="str">
        <f>IF(OR(COUNTA(DetailPedro!U73) &gt; 0, COUNTA(DetailWill!U73) &gt; 0),"x", "")</f>
        <v/>
      </c>
      <c r="V73" s="14" t="str">
        <f>IF(OR(COUNTA(DetailPedro!V73) &gt; 0, COUNTA(DetailWill!V73) &gt; 0),"x", "")</f>
        <v/>
      </c>
      <c r="W73" s="14" t="str">
        <f>IF(OR(COUNTA(DetailPedro!W73) &gt; 0, COUNTA(DetailWill!W73) &gt; 0),"x", "")</f>
        <v/>
      </c>
      <c r="X73" s="14" t="str">
        <f>IF(OR(COUNTA(DetailPedro!X73) &gt; 0, COUNTA(DetailWill!X73) &gt; 0),"x", "")</f>
        <v/>
      </c>
      <c r="Y73" s="14" t="str">
        <f>IF(OR(COUNTA(DetailPedro!Y73) &gt; 0, COUNTA(DetailWill!Y73) &gt; 0),"x", "")</f>
        <v/>
      </c>
      <c r="Z73" s="34" t="str">
        <f>IF(OR(COUNTA(DetailPedro!Z73) &gt; 0, COUNTA(DetailWill!Z73) &gt; 0),"x", "")</f>
        <v/>
      </c>
      <c r="AA73" s="14" t="str">
        <f>IF(OR(COUNTA(DetailPedro!AA73) &gt; 0, COUNTA(DetailWill!AA73) &gt; 0),"x", "")</f>
        <v/>
      </c>
      <c r="AB73" s="14" t="str">
        <f>IF(OR(COUNTA(DetailPedro!AB73) &gt; 0, COUNTA(DetailWill!AB73) &gt; 0),"x", "")</f>
        <v/>
      </c>
      <c r="AC73" s="14" t="str">
        <f>IF(OR(COUNTA(DetailPedro!AC73) &gt; 0, COUNTA(DetailWill!AC73) &gt; 0),"x", "")</f>
        <v/>
      </c>
      <c r="AD73" s="14" t="str">
        <f>IF(OR(COUNTA(DetailPedro!AD73) &gt; 0, COUNTA(DetailWill!AD73) &gt; 0),"x", "")</f>
        <v/>
      </c>
      <c r="AE73" s="14" t="str">
        <f>IF(OR(COUNTA(DetailPedro!AE73) &gt; 0, COUNTA(DetailWill!AE73) &gt; 0),"x", "")</f>
        <v/>
      </c>
      <c r="AF73" s="34" t="str">
        <f>IF(OR(COUNTA(DetailPedro!AF73) &gt; 0, COUNTA(DetailWill!AF73) &gt; 0),"x", "")</f>
        <v/>
      </c>
      <c r="AG73" s="14" t="str">
        <f>IF(OR(COUNTA(DetailPedro!AG73) &gt; 0, COUNTA(DetailWill!AG73) &gt; 0),"x", "")</f>
        <v/>
      </c>
      <c r="AH73" s="14" t="str">
        <f>IF(OR(COUNTA(DetailPedro!AH73) &gt; 0, COUNTA(DetailWill!AH73) &gt; 0),"x", "")</f>
        <v/>
      </c>
      <c r="AI73" s="14" t="str">
        <f>IF(OR(COUNTA(DetailPedro!AI73) &gt; 0, COUNTA(DetailWill!AI73) &gt; 0),"x", "")</f>
        <v/>
      </c>
      <c r="AJ73" s="34" t="str">
        <f>IF(OR(COUNTA(DetailPedro!AJ73) &gt; 0, COUNTA(DetailWill!AJ73) &gt; 0),"x", "")</f>
        <v/>
      </c>
      <c r="AK73" s="14" t="str">
        <f>IF(OR(COUNTA(DetailPedro!AK73) &gt; 0, COUNTA(DetailWill!AK73) &gt; 0),"x", "")</f>
        <v/>
      </c>
    </row>
    <row r="74" spans="1:37" x14ac:dyDescent="0.2">
      <c r="A74" s="16" t="s">
        <v>493</v>
      </c>
      <c r="B74" s="16" t="s">
        <v>686</v>
      </c>
      <c r="C74" s="16">
        <v>0</v>
      </c>
      <c r="D74" s="16">
        <v>3</v>
      </c>
      <c r="E74" s="16"/>
      <c r="G74" s="14" t="str">
        <f>IF(OR(COUNTA(DetailPedro!G74) &gt; 0, COUNTA(DetailWill!G74) &gt; 0),"x", "")</f>
        <v/>
      </c>
      <c r="H74" s="14" t="str">
        <f>IF(OR(COUNTA(DetailPedro!H74) &gt; 0, COUNTA(DetailWill!H74) &gt; 0),"x", "")</f>
        <v/>
      </c>
      <c r="I74" s="14" t="str">
        <f>IF(OR(COUNTA(DetailPedro!I74) &gt; 0, COUNTA(DetailWill!I74) &gt; 0),"x", "")</f>
        <v/>
      </c>
      <c r="J74" s="34" t="str">
        <f>IF(OR(COUNTA(DetailPedro!J74) &gt; 0, COUNTA(DetailWill!J74) &gt; 0),"x", "")</f>
        <v/>
      </c>
      <c r="K74" s="14" t="str">
        <f>IF(OR(COUNTA(DetailPedro!K74) &gt; 0, COUNTA(DetailWill!K74) &gt; 0),"x", "")</f>
        <v/>
      </c>
      <c r="L74" s="14" t="str">
        <f>IF(OR(COUNTA(DetailPedro!L74) &gt; 0, COUNTA(DetailWill!L74) &gt; 0),"x", "")</f>
        <v/>
      </c>
      <c r="M74" s="14" t="str">
        <f>IF(OR(COUNTA(DetailPedro!M74) &gt; 0, COUNTA(DetailWill!M74) &gt; 0),"x", "")</f>
        <v/>
      </c>
      <c r="N74" s="14" t="str">
        <f>IF(OR(COUNTA(DetailPedro!N74) &gt; 0, COUNTA(DetailWill!N74) &gt; 0),"x", "")</f>
        <v/>
      </c>
      <c r="O74" s="34" t="str">
        <f>IF(OR(COUNTA(DetailPedro!O74) &gt; 0, COUNTA(DetailWill!O74) &gt; 0),"x", "")</f>
        <v/>
      </c>
      <c r="P74" s="14" t="str">
        <f>IF(OR(COUNTA(DetailPedro!P74) &gt; 0, COUNTA(DetailWill!P74) &gt; 0),"x", "")</f>
        <v/>
      </c>
      <c r="Q74" s="14" t="str">
        <f>IF(OR(COUNTA(DetailPedro!Q74) &gt; 0, COUNTA(DetailWill!Q74) &gt; 0),"x", "")</f>
        <v/>
      </c>
      <c r="R74" s="14" t="str">
        <f>IF(OR(COUNTA(DetailPedro!R74) &gt; 0, COUNTA(DetailWill!R74) &gt; 0),"x", "")</f>
        <v/>
      </c>
      <c r="S74" s="14" t="str">
        <f>IF(OR(COUNTA(DetailPedro!S74) &gt; 0, COUNTA(DetailWill!S74) &gt; 0),"x", "")</f>
        <v/>
      </c>
      <c r="T74" s="14" t="str">
        <f>IF(OR(COUNTA(DetailPedro!T74) &gt; 0, COUNTA(DetailWill!T74) &gt; 0),"x", "")</f>
        <v/>
      </c>
      <c r="U74" s="34" t="str">
        <f>IF(OR(COUNTA(DetailPedro!U74) &gt; 0, COUNTA(DetailWill!U74) &gt; 0),"x", "")</f>
        <v/>
      </c>
      <c r="V74" s="14" t="str">
        <f>IF(OR(COUNTA(DetailPedro!V74) &gt; 0, COUNTA(DetailWill!V74) &gt; 0),"x", "")</f>
        <v/>
      </c>
      <c r="W74" s="14" t="str">
        <f>IF(OR(COUNTA(DetailPedro!W74) &gt; 0, COUNTA(DetailWill!W74) &gt; 0),"x", "")</f>
        <v/>
      </c>
      <c r="X74" s="14" t="str">
        <f>IF(OR(COUNTA(DetailPedro!X74) &gt; 0, COUNTA(DetailWill!X74) &gt; 0),"x", "")</f>
        <v/>
      </c>
      <c r="Y74" s="14" t="str">
        <f>IF(OR(COUNTA(DetailPedro!Y74) &gt; 0, COUNTA(DetailWill!Y74) &gt; 0),"x", "")</f>
        <v/>
      </c>
      <c r="Z74" s="34" t="str">
        <f>IF(OR(COUNTA(DetailPedro!Z74) &gt; 0, COUNTA(DetailWill!Z74) &gt; 0),"x", "")</f>
        <v/>
      </c>
      <c r="AA74" s="14" t="str">
        <f>IF(OR(COUNTA(DetailPedro!AA74) &gt; 0, COUNTA(DetailWill!AA74) &gt; 0),"x", "")</f>
        <v/>
      </c>
      <c r="AB74" s="14" t="str">
        <f>IF(OR(COUNTA(DetailPedro!AB74) &gt; 0, COUNTA(DetailWill!AB74) &gt; 0),"x", "")</f>
        <v/>
      </c>
      <c r="AC74" s="14" t="str">
        <f>IF(OR(COUNTA(DetailPedro!AC74) &gt; 0, COUNTA(DetailWill!AC74) &gt; 0),"x", "")</f>
        <v/>
      </c>
      <c r="AD74" s="14" t="str">
        <f>IF(OR(COUNTA(DetailPedro!AD74) &gt; 0, COUNTA(DetailWill!AD74) &gt; 0),"x", "")</f>
        <v/>
      </c>
      <c r="AE74" s="14" t="str">
        <f>IF(OR(COUNTA(DetailPedro!AE74) &gt; 0, COUNTA(DetailWill!AE74) &gt; 0),"x", "")</f>
        <v/>
      </c>
      <c r="AF74" s="34" t="str">
        <f>IF(OR(COUNTA(DetailPedro!AF74) &gt; 0, COUNTA(DetailWill!AF74) &gt; 0),"x", "")</f>
        <v/>
      </c>
      <c r="AG74" s="14" t="str">
        <f>IF(OR(COUNTA(DetailPedro!AG74) &gt; 0, COUNTA(DetailWill!AG74) &gt; 0),"x", "")</f>
        <v/>
      </c>
      <c r="AH74" s="14" t="str">
        <f>IF(OR(COUNTA(DetailPedro!AH74) &gt; 0, COUNTA(DetailWill!AH74) &gt; 0),"x", "")</f>
        <v/>
      </c>
      <c r="AI74" s="14" t="str">
        <f>IF(OR(COUNTA(DetailPedro!AI74) &gt; 0, COUNTA(DetailWill!AI74) &gt; 0),"x", "")</f>
        <v/>
      </c>
      <c r="AJ74" s="34" t="str">
        <f>IF(OR(COUNTA(DetailPedro!AJ74) &gt; 0, COUNTA(DetailWill!AJ74) &gt; 0),"x", "")</f>
        <v/>
      </c>
      <c r="AK74" s="14" t="str">
        <f>IF(OR(COUNTA(DetailPedro!AK74) &gt; 0, COUNTA(DetailWill!AK74) &gt; 0),"x", "")</f>
        <v/>
      </c>
    </row>
    <row r="75" spans="1:37" x14ac:dyDescent="0.2">
      <c r="A75" s="16" t="s">
        <v>493</v>
      </c>
      <c r="B75" s="16" t="s">
        <v>686</v>
      </c>
      <c r="C75" s="16">
        <v>2</v>
      </c>
      <c r="D75" s="16" t="s">
        <v>887</v>
      </c>
      <c r="E75" s="16">
        <v>1</v>
      </c>
      <c r="F75" s="14">
        <f t="shared" ref="F75:F81" si="7">COUNTIF(G75:AK75,"x")</f>
        <v>1</v>
      </c>
      <c r="G75" s="14" t="str">
        <f>IF(OR(COUNTA(DetailPedro!G75) &gt; 0, COUNTA(DetailWill!G75) &gt; 0),"x", "")</f>
        <v/>
      </c>
      <c r="H75" s="14" t="str">
        <f>IF(OR(COUNTA(DetailPedro!H75) &gt; 0, COUNTA(DetailWill!H75) &gt; 0),"x", "")</f>
        <v/>
      </c>
      <c r="I75" s="14" t="str">
        <f>IF(OR(COUNTA(DetailPedro!I75) &gt; 0, COUNTA(DetailWill!I75) &gt; 0),"x", "")</f>
        <v/>
      </c>
      <c r="J75" s="34" t="str">
        <f>IF(OR(COUNTA(DetailPedro!J75) &gt; 0, COUNTA(DetailWill!J75) &gt; 0),"x", "")</f>
        <v/>
      </c>
      <c r="K75" s="14" t="str">
        <f>IF(OR(COUNTA(DetailPedro!K75) &gt; 0, COUNTA(DetailWill!K75) &gt; 0),"x", "")</f>
        <v/>
      </c>
      <c r="L75" s="14" t="str">
        <f>IF(OR(COUNTA(DetailPedro!L75) &gt; 0, COUNTA(DetailWill!L75) &gt; 0),"x", "")</f>
        <v/>
      </c>
      <c r="M75" s="14" t="str">
        <f>IF(OR(COUNTA(DetailPedro!M75) &gt; 0, COUNTA(DetailWill!M75) &gt; 0),"x", "")</f>
        <v/>
      </c>
      <c r="N75" s="14" t="str">
        <f>IF(OR(COUNTA(DetailPedro!N75) &gt; 0, COUNTA(DetailWill!N75) &gt; 0),"x", "")</f>
        <v/>
      </c>
      <c r="O75" s="34" t="str">
        <f>IF(OR(COUNTA(DetailPedro!O75) &gt; 0, COUNTA(DetailWill!O75) &gt; 0),"x", "")</f>
        <v/>
      </c>
      <c r="P75" s="14" t="str">
        <f>IF(OR(COUNTA(DetailPedro!P75) &gt; 0, COUNTA(DetailWill!P75) &gt; 0),"x", "")</f>
        <v/>
      </c>
      <c r="Q75" s="14" t="str">
        <f>IF(OR(COUNTA(DetailPedro!Q75) &gt; 0, COUNTA(DetailWill!Q75) &gt; 0),"x", "")</f>
        <v/>
      </c>
      <c r="R75" s="14" t="str">
        <f>IF(OR(COUNTA(DetailPedro!R75) &gt; 0, COUNTA(DetailWill!R75) &gt; 0),"x", "")</f>
        <v/>
      </c>
      <c r="S75" s="14" t="str">
        <f>IF(OR(COUNTA(DetailPedro!S75) &gt; 0, COUNTA(DetailWill!S75) &gt; 0),"x", "")</f>
        <v/>
      </c>
      <c r="T75" s="14" t="str">
        <f>IF(OR(COUNTA(DetailPedro!T75) &gt; 0, COUNTA(DetailWill!T75) &gt; 0),"x", "")</f>
        <v/>
      </c>
      <c r="U75" s="34" t="str">
        <f>IF(OR(COUNTA(DetailPedro!U75) &gt; 0, COUNTA(DetailWill!U75) &gt; 0),"x", "")</f>
        <v/>
      </c>
      <c r="V75" s="14" t="str">
        <f>IF(OR(COUNTA(DetailPedro!V75) &gt; 0, COUNTA(DetailWill!V75) &gt; 0),"x", "")</f>
        <v/>
      </c>
      <c r="W75" s="14" t="str">
        <f>IF(OR(COUNTA(DetailPedro!W75) &gt; 0, COUNTA(DetailWill!W75) &gt; 0),"x", "")</f>
        <v/>
      </c>
      <c r="X75" s="14" t="str">
        <f>IF(OR(COUNTA(DetailPedro!X75) &gt; 0, COUNTA(DetailWill!X75) &gt; 0),"x", "")</f>
        <v/>
      </c>
      <c r="Y75" s="14" t="str">
        <f>IF(OR(COUNTA(DetailPedro!Y75) &gt; 0, COUNTA(DetailWill!Y75) &gt; 0),"x", "")</f>
        <v/>
      </c>
      <c r="Z75" s="34" t="str">
        <f>IF(OR(COUNTA(DetailPedro!Z75) &gt; 0, COUNTA(DetailWill!Z75) &gt; 0),"x", "")</f>
        <v/>
      </c>
      <c r="AA75" s="14" t="str">
        <f>IF(OR(COUNTA(DetailPedro!AA75) &gt; 0, COUNTA(DetailWill!AA75) &gt; 0),"x", "")</f>
        <v/>
      </c>
      <c r="AB75" s="14" t="str">
        <f>IF(OR(COUNTA(DetailPedro!AB75) &gt; 0, COUNTA(DetailWill!AB75) &gt; 0),"x", "")</f>
        <v/>
      </c>
      <c r="AC75" s="14" t="str">
        <f>IF(OR(COUNTA(DetailPedro!AC75) &gt; 0, COUNTA(DetailWill!AC75) &gt; 0),"x", "")</f>
        <v/>
      </c>
      <c r="AD75" s="14" t="str">
        <f>IF(OR(COUNTA(DetailPedro!AD75) &gt; 0, COUNTA(DetailWill!AD75) &gt; 0),"x", "")</f>
        <v/>
      </c>
      <c r="AE75" s="14" t="str">
        <f>IF(OR(COUNTA(DetailPedro!AE75) &gt; 0, COUNTA(DetailWill!AE75) &gt; 0),"x", "")</f>
        <v/>
      </c>
      <c r="AF75" s="34" t="str">
        <f>IF(OR(COUNTA(DetailPedro!AF75) &gt; 0, COUNTA(DetailWill!AF75) &gt; 0),"x", "")</f>
        <v/>
      </c>
      <c r="AG75" s="14" t="str">
        <f>IF(OR(COUNTA(DetailPedro!AG75) &gt; 0, COUNTA(DetailWill!AG75) &gt; 0),"x", "")</f>
        <v/>
      </c>
      <c r="AH75" s="14" t="str">
        <f>IF(OR(COUNTA(DetailPedro!AH75) &gt; 0, COUNTA(DetailWill!AH75) &gt; 0),"x", "")</f>
        <v>x</v>
      </c>
      <c r="AI75" s="14" t="str">
        <f>IF(OR(COUNTA(DetailPedro!AI75) &gt; 0, COUNTA(DetailWill!AI75) &gt; 0),"x", "")</f>
        <v/>
      </c>
      <c r="AJ75" s="34" t="str">
        <f>IF(OR(COUNTA(DetailPedro!AJ75) &gt; 0, COUNTA(DetailWill!AJ75) &gt; 0),"x", "")</f>
        <v/>
      </c>
      <c r="AK75" s="14" t="str">
        <f>IF(OR(COUNTA(DetailPedro!AK75) &gt; 0, COUNTA(DetailWill!AK75) &gt; 0),"x", "")</f>
        <v/>
      </c>
    </row>
    <row r="76" spans="1:37" x14ac:dyDescent="0.2">
      <c r="A76" s="16" t="s">
        <v>493</v>
      </c>
      <c r="B76" s="16" t="s">
        <v>686</v>
      </c>
      <c r="C76" s="16">
        <v>2</v>
      </c>
      <c r="D76" s="16" t="s">
        <v>887</v>
      </c>
      <c r="E76" s="16">
        <v>2</v>
      </c>
      <c r="F76" s="14">
        <f t="shared" si="7"/>
        <v>1</v>
      </c>
      <c r="G76" s="14" t="str">
        <f>IF(OR(COUNTA(DetailPedro!G76) &gt; 0, COUNTA(DetailWill!G76) &gt; 0),"x", "")</f>
        <v/>
      </c>
      <c r="H76" s="14" t="str">
        <f>IF(OR(COUNTA(DetailPedro!H76) &gt; 0, COUNTA(DetailWill!H76) &gt; 0),"x", "")</f>
        <v/>
      </c>
      <c r="I76" s="14" t="str">
        <f>IF(OR(COUNTA(DetailPedro!I76) &gt; 0, COUNTA(DetailWill!I76) &gt; 0),"x", "")</f>
        <v/>
      </c>
      <c r="J76" s="34" t="str">
        <f>IF(OR(COUNTA(DetailPedro!J76) &gt; 0, COUNTA(DetailWill!J76) &gt; 0),"x", "")</f>
        <v/>
      </c>
      <c r="K76" s="14" t="str">
        <f>IF(OR(COUNTA(DetailPedro!K76) &gt; 0, COUNTA(DetailWill!K76) &gt; 0),"x", "")</f>
        <v/>
      </c>
      <c r="L76" s="14" t="str">
        <f>IF(OR(COUNTA(DetailPedro!L76) &gt; 0, COUNTA(DetailWill!L76) &gt; 0),"x", "")</f>
        <v/>
      </c>
      <c r="M76" s="14" t="str">
        <f>IF(OR(COUNTA(DetailPedro!M76) &gt; 0, COUNTA(DetailWill!M76) &gt; 0),"x", "")</f>
        <v/>
      </c>
      <c r="N76" s="14" t="str">
        <f>IF(OR(COUNTA(DetailPedro!N76) &gt; 0, COUNTA(DetailWill!N76) &gt; 0),"x", "")</f>
        <v/>
      </c>
      <c r="O76" s="34" t="str">
        <f>IF(OR(COUNTA(DetailPedro!O76) &gt; 0, COUNTA(DetailWill!O76) &gt; 0),"x", "")</f>
        <v/>
      </c>
      <c r="P76" s="14" t="str">
        <f>IF(OR(COUNTA(DetailPedro!P76) &gt; 0, COUNTA(DetailWill!P76) &gt; 0),"x", "")</f>
        <v/>
      </c>
      <c r="Q76" s="14" t="str">
        <f>IF(OR(COUNTA(DetailPedro!Q76) &gt; 0, COUNTA(DetailWill!Q76) &gt; 0),"x", "")</f>
        <v/>
      </c>
      <c r="R76" s="14" t="str">
        <f>IF(OR(COUNTA(DetailPedro!R76) &gt; 0, COUNTA(DetailWill!R76) &gt; 0),"x", "")</f>
        <v/>
      </c>
      <c r="S76" s="14" t="str">
        <f>IF(OR(COUNTA(DetailPedro!S76) &gt; 0, COUNTA(DetailWill!S76) &gt; 0),"x", "")</f>
        <v/>
      </c>
      <c r="T76" s="14" t="str">
        <f>IF(OR(COUNTA(DetailPedro!T76) &gt; 0, COUNTA(DetailWill!T76) &gt; 0),"x", "")</f>
        <v/>
      </c>
      <c r="U76" s="34" t="str">
        <f>IF(OR(COUNTA(DetailPedro!U76) &gt; 0, COUNTA(DetailWill!U76) &gt; 0),"x", "")</f>
        <v/>
      </c>
      <c r="V76" s="14" t="str">
        <f>IF(OR(COUNTA(DetailPedro!V76) &gt; 0, COUNTA(DetailWill!V76) &gt; 0),"x", "")</f>
        <v/>
      </c>
      <c r="W76" s="14" t="str">
        <f>IF(OR(COUNTA(DetailPedro!W76) &gt; 0, COUNTA(DetailWill!W76) &gt; 0),"x", "")</f>
        <v/>
      </c>
      <c r="X76" s="14" t="str">
        <f>IF(OR(COUNTA(DetailPedro!X76) &gt; 0, COUNTA(DetailWill!X76) &gt; 0),"x", "")</f>
        <v/>
      </c>
      <c r="Y76" s="14" t="str">
        <f>IF(OR(COUNTA(DetailPedro!Y76) &gt; 0, COUNTA(DetailWill!Y76) &gt; 0),"x", "")</f>
        <v/>
      </c>
      <c r="Z76" s="34" t="str">
        <f>IF(OR(COUNTA(DetailPedro!Z76) &gt; 0, COUNTA(DetailWill!Z76) &gt; 0),"x", "")</f>
        <v/>
      </c>
      <c r="AA76" s="14" t="str">
        <f>IF(OR(COUNTA(DetailPedro!AA76) &gt; 0, COUNTA(DetailWill!AA76) &gt; 0),"x", "")</f>
        <v/>
      </c>
      <c r="AB76" s="14" t="str">
        <f>IF(OR(COUNTA(DetailPedro!AB76) &gt; 0, COUNTA(DetailWill!AB76) &gt; 0),"x", "")</f>
        <v/>
      </c>
      <c r="AC76" s="14" t="str">
        <f>IF(OR(COUNTA(DetailPedro!AC76) &gt; 0, COUNTA(DetailWill!AC76) &gt; 0),"x", "")</f>
        <v/>
      </c>
      <c r="AD76" s="14" t="str">
        <f>IF(OR(COUNTA(DetailPedro!AD76) &gt; 0, COUNTA(DetailWill!AD76) &gt; 0),"x", "")</f>
        <v/>
      </c>
      <c r="AE76" s="14" t="str">
        <f>IF(OR(COUNTA(DetailPedro!AE76) &gt; 0, COUNTA(DetailWill!AE76) &gt; 0),"x", "")</f>
        <v/>
      </c>
      <c r="AF76" s="34" t="str">
        <f>IF(OR(COUNTA(DetailPedro!AF76) &gt; 0, COUNTA(DetailWill!AF76) &gt; 0),"x", "")</f>
        <v/>
      </c>
      <c r="AG76" s="14" t="str">
        <f>IF(OR(COUNTA(DetailPedro!AG76) &gt; 0, COUNTA(DetailWill!AG76) &gt; 0),"x", "")</f>
        <v/>
      </c>
      <c r="AH76" s="14" t="str">
        <f>IF(OR(COUNTA(DetailPedro!AH76) &gt; 0, COUNTA(DetailWill!AH76) &gt; 0),"x", "")</f>
        <v>x</v>
      </c>
      <c r="AI76" s="14" t="str">
        <f>IF(OR(COUNTA(DetailPedro!AI76) &gt; 0, COUNTA(DetailWill!AI76) &gt; 0),"x", "")</f>
        <v/>
      </c>
      <c r="AJ76" s="34" t="str">
        <f>IF(OR(COUNTA(DetailPedro!AJ76) &gt; 0, COUNTA(DetailWill!AJ76) &gt; 0),"x", "")</f>
        <v/>
      </c>
      <c r="AK76" s="14" t="str">
        <f>IF(OR(COUNTA(DetailPedro!AK76) &gt; 0, COUNTA(DetailWill!AK76) &gt; 0),"x", "")</f>
        <v/>
      </c>
    </row>
    <row r="77" spans="1:37" x14ac:dyDescent="0.2">
      <c r="A77" s="16" t="s">
        <v>493</v>
      </c>
      <c r="B77" s="16" t="s">
        <v>686</v>
      </c>
      <c r="C77" s="16">
        <v>2</v>
      </c>
      <c r="D77" s="16" t="s">
        <v>887</v>
      </c>
      <c r="E77" s="16">
        <v>3</v>
      </c>
      <c r="F77" s="14">
        <f t="shared" si="7"/>
        <v>1</v>
      </c>
      <c r="G77" s="14" t="str">
        <f>IF(OR(COUNTA(DetailPedro!G77) &gt; 0, COUNTA(DetailWill!G77) &gt; 0),"x", "")</f>
        <v/>
      </c>
      <c r="H77" s="14" t="str">
        <f>IF(OR(COUNTA(DetailPedro!H77) &gt; 0, COUNTA(DetailWill!H77) &gt; 0),"x", "")</f>
        <v/>
      </c>
      <c r="I77" s="14" t="str">
        <f>IF(OR(COUNTA(DetailPedro!I77) &gt; 0, COUNTA(DetailWill!I77) &gt; 0),"x", "")</f>
        <v/>
      </c>
      <c r="J77" s="34" t="str">
        <f>IF(OR(COUNTA(DetailPedro!J77) &gt; 0, COUNTA(DetailWill!J77) &gt; 0),"x", "")</f>
        <v/>
      </c>
      <c r="K77" s="14" t="str">
        <f>IF(OR(COUNTA(DetailPedro!K77) &gt; 0, COUNTA(DetailWill!K77) &gt; 0),"x", "")</f>
        <v/>
      </c>
      <c r="L77" s="14" t="str">
        <f>IF(OR(COUNTA(DetailPedro!L77) &gt; 0, COUNTA(DetailWill!L77) &gt; 0),"x", "")</f>
        <v/>
      </c>
      <c r="M77" s="14" t="str">
        <f>IF(OR(COUNTA(DetailPedro!M77) &gt; 0, COUNTA(DetailWill!M77) &gt; 0),"x", "")</f>
        <v/>
      </c>
      <c r="N77" s="14" t="str">
        <f>IF(OR(COUNTA(DetailPedro!N77) &gt; 0, COUNTA(DetailWill!N77) &gt; 0),"x", "")</f>
        <v/>
      </c>
      <c r="O77" s="34" t="str">
        <f>IF(OR(COUNTA(DetailPedro!O77) &gt; 0, COUNTA(DetailWill!O77) &gt; 0),"x", "")</f>
        <v/>
      </c>
      <c r="P77" s="14" t="str">
        <f>IF(OR(COUNTA(DetailPedro!P77) &gt; 0, COUNTA(DetailWill!P77) &gt; 0),"x", "")</f>
        <v/>
      </c>
      <c r="Q77" s="14" t="str">
        <f>IF(OR(COUNTA(DetailPedro!Q77) &gt; 0, COUNTA(DetailWill!Q77) &gt; 0),"x", "")</f>
        <v/>
      </c>
      <c r="R77" s="14" t="str">
        <f>IF(OR(COUNTA(DetailPedro!R77) &gt; 0, COUNTA(DetailWill!R77) &gt; 0),"x", "")</f>
        <v/>
      </c>
      <c r="S77" s="14" t="str">
        <f>IF(OR(COUNTA(DetailPedro!S77) &gt; 0, COUNTA(DetailWill!S77) &gt; 0),"x", "")</f>
        <v/>
      </c>
      <c r="T77" s="14" t="str">
        <f>IF(OR(COUNTA(DetailPedro!T77) &gt; 0, COUNTA(DetailWill!T77) &gt; 0),"x", "")</f>
        <v/>
      </c>
      <c r="U77" s="34" t="str">
        <f>IF(OR(COUNTA(DetailPedro!U77) &gt; 0, COUNTA(DetailWill!U77) &gt; 0),"x", "")</f>
        <v/>
      </c>
      <c r="V77" s="14" t="str">
        <f>IF(OR(COUNTA(DetailPedro!V77) &gt; 0, COUNTA(DetailWill!V77) &gt; 0),"x", "")</f>
        <v/>
      </c>
      <c r="W77" s="14" t="str">
        <f>IF(OR(COUNTA(DetailPedro!W77) &gt; 0, COUNTA(DetailWill!W77) &gt; 0),"x", "")</f>
        <v/>
      </c>
      <c r="X77" s="14" t="str">
        <f>IF(OR(COUNTA(DetailPedro!X77) &gt; 0, COUNTA(DetailWill!X77) &gt; 0),"x", "")</f>
        <v/>
      </c>
      <c r="Y77" s="14" t="str">
        <f>IF(OR(COUNTA(DetailPedro!Y77) &gt; 0, COUNTA(DetailWill!Y77) &gt; 0),"x", "")</f>
        <v/>
      </c>
      <c r="Z77" s="34" t="str">
        <f>IF(OR(COUNTA(DetailPedro!Z77) &gt; 0, COUNTA(DetailWill!Z77) &gt; 0),"x", "")</f>
        <v/>
      </c>
      <c r="AA77" s="14" t="str">
        <f>IF(OR(COUNTA(DetailPedro!AA77) &gt; 0, COUNTA(DetailWill!AA77) &gt; 0),"x", "")</f>
        <v/>
      </c>
      <c r="AB77" s="14" t="str">
        <f>IF(OR(COUNTA(DetailPedro!AB77) &gt; 0, COUNTA(DetailWill!AB77) &gt; 0),"x", "")</f>
        <v/>
      </c>
      <c r="AC77" s="14" t="str">
        <f>IF(OR(COUNTA(DetailPedro!AC77) &gt; 0, COUNTA(DetailWill!AC77) &gt; 0),"x", "")</f>
        <v/>
      </c>
      <c r="AD77" s="14" t="str">
        <f>IF(OR(COUNTA(DetailPedro!AD77) &gt; 0, COUNTA(DetailWill!AD77) &gt; 0),"x", "")</f>
        <v/>
      </c>
      <c r="AE77" s="14" t="str">
        <f>IF(OR(COUNTA(DetailPedro!AE77) &gt; 0, COUNTA(DetailWill!AE77) &gt; 0),"x", "")</f>
        <v/>
      </c>
      <c r="AF77" s="34" t="str">
        <f>IF(OR(COUNTA(DetailPedro!AF77) &gt; 0, COUNTA(DetailWill!AF77) &gt; 0),"x", "")</f>
        <v/>
      </c>
      <c r="AG77" s="14" t="str">
        <f>IF(OR(COUNTA(DetailPedro!AG77) &gt; 0, COUNTA(DetailWill!AG77) &gt; 0),"x", "")</f>
        <v/>
      </c>
      <c r="AH77" s="14" t="str">
        <f>IF(OR(COUNTA(DetailPedro!AH77) &gt; 0, COUNTA(DetailWill!AH77) &gt; 0),"x", "")</f>
        <v>x</v>
      </c>
      <c r="AI77" s="14" t="str">
        <f>IF(OR(COUNTA(DetailPedro!AI77) &gt; 0, COUNTA(DetailWill!AI77) &gt; 0),"x", "")</f>
        <v/>
      </c>
      <c r="AJ77" s="34" t="str">
        <f>IF(OR(COUNTA(DetailPedro!AJ77) &gt; 0, COUNTA(DetailWill!AJ77) &gt; 0),"x", "")</f>
        <v/>
      </c>
      <c r="AK77" s="14" t="str">
        <f>IF(OR(COUNTA(DetailPedro!AK77) &gt; 0, COUNTA(DetailWill!AK77) &gt; 0),"x", "")</f>
        <v/>
      </c>
    </row>
    <row r="78" spans="1:37" x14ac:dyDescent="0.2">
      <c r="A78" s="16" t="s">
        <v>493</v>
      </c>
      <c r="B78" s="16" t="s">
        <v>686</v>
      </c>
      <c r="C78" s="16">
        <v>2</v>
      </c>
      <c r="D78" s="16" t="s">
        <v>887</v>
      </c>
      <c r="E78" s="16">
        <v>4</v>
      </c>
      <c r="F78" s="14">
        <f t="shared" si="7"/>
        <v>2</v>
      </c>
      <c r="G78" s="14" t="str">
        <f>IF(OR(COUNTA(DetailPedro!G78) &gt; 0, COUNTA(DetailWill!G78) &gt; 0),"x", "")</f>
        <v/>
      </c>
      <c r="H78" s="14" t="str">
        <f>IF(OR(COUNTA(DetailPedro!H78) &gt; 0, COUNTA(DetailWill!H78) &gt; 0),"x", "")</f>
        <v/>
      </c>
      <c r="I78" s="14" t="str">
        <f>IF(OR(COUNTA(DetailPedro!I78) &gt; 0, COUNTA(DetailWill!I78) &gt; 0),"x", "")</f>
        <v/>
      </c>
      <c r="J78" s="34" t="str">
        <f>IF(OR(COUNTA(DetailPedro!J78) &gt; 0, COUNTA(DetailWill!J78) &gt; 0),"x", "")</f>
        <v/>
      </c>
      <c r="K78" s="14" t="str">
        <f>IF(OR(COUNTA(DetailPedro!K78) &gt; 0, COUNTA(DetailWill!K78) &gt; 0),"x", "")</f>
        <v/>
      </c>
      <c r="L78" s="14" t="str">
        <f>IF(OR(COUNTA(DetailPedro!L78) &gt; 0, COUNTA(DetailWill!L78) &gt; 0),"x", "")</f>
        <v/>
      </c>
      <c r="M78" s="14" t="str">
        <f>IF(OR(COUNTA(DetailPedro!M78) &gt; 0, COUNTA(DetailWill!M78) &gt; 0),"x", "")</f>
        <v/>
      </c>
      <c r="N78" s="14" t="str">
        <f>IF(OR(COUNTA(DetailPedro!N78) &gt; 0, COUNTA(DetailWill!N78) &gt; 0),"x", "")</f>
        <v/>
      </c>
      <c r="O78" s="34" t="str">
        <f>IF(OR(COUNTA(DetailPedro!O78) &gt; 0, COUNTA(DetailWill!O78) &gt; 0),"x", "")</f>
        <v/>
      </c>
      <c r="P78" s="14" t="str">
        <f>IF(OR(COUNTA(DetailPedro!P78) &gt; 0, COUNTA(DetailWill!P78) &gt; 0),"x", "")</f>
        <v/>
      </c>
      <c r="Q78" s="14" t="str">
        <f>IF(OR(COUNTA(DetailPedro!Q78) &gt; 0, COUNTA(DetailWill!Q78) &gt; 0),"x", "")</f>
        <v>x</v>
      </c>
      <c r="R78" s="14" t="str">
        <f>IF(OR(COUNTA(DetailPedro!R78) &gt; 0, COUNTA(DetailWill!R78) &gt; 0),"x", "")</f>
        <v>x</v>
      </c>
      <c r="S78" s="14" t="str">
        <f>IF(OR(COUNTA(DetailPedro!S78) &gt; 0, COUNTA(DetailWill!S78) &gt; 0),"x", "")</f>
        <v/>
      </c>
      <c r="T78" s="14" t="str">
        <f>IF(OR(COUNTA(DetailPedro!T78) &gt; 0, COUNTA(DetailWill!T78) &gt; 0),"x", "")</f>
        <v/>
      </c>
      <c r="U78" s="34" t="str">
        <f>IF(OR(COUNTA(DetailPedro!U78) &gt; 0, COUNTA(DetailWill!U78) &gt; 0),"x", "")</f>
        <v/>
      </c>
      <c r="V78" s="14" t="str">
        <f>IF(OR(COUNTA(DetailPedro!V78) &gt; 0, COUNTA(DetailWill!V78) &gt; 0),"x", "")</f>
        <v/>
      </c>
      <c r="W78" s="14" t="str">
        <f>IF(OR(COUNTA(DetailPedro!W78) &gt; 0, COUNTA(DetailWill!W78) &gt; 0),"x", "")</f>
        <v/>
      </c>
      <c r="X78" s="14" t="str">
        <f>IF(OR(COUNTA(DetailPedro!X78) &gt; 0, COUNTA(DetailWill!X78) &gt; 0),"x", "")</f>
        <v/>
      </c>
      <c r="Y78" s="14" t="str">
        <f>IF(OR(COUNTA(DetailPedro!Y78) &gt; 0, COUNTA(DetailWill!Y78) &gt; 0),"x", "")</f>
        <v/>
      </c>
      <c r="Z78" s="34" t="str">
        <f>IF(OR(COUNTA(DetailPedro!Z78) &gt; 0, COUNTA(DetailWill!Z78) &gt; 0),"x", "")</f>
        <v/>
      </c>
      <c r="AA78" s="14" t="str">
        <f>IF(OR(COUNTA(DetailPedro!AA78) &gt; 0, COUNTA(DetailWill!AA78) &gt; 0),"x", "")</f>
        <v/>
      </c>
      <c r="AB78" s="14" t="str">
        <f>IF(OR(COUNTA(DetailPedro!AB78) &gt; 0, COUNTA(DetailWill!AB78) &gt; 0),"x", "")</f>
        <v/>
      </c>
      <c r="AC78" s="14" t="str">
        <f>IF(OR(COUNTA(DetailPedro!AC78) &gt; 0, COUNTA(DetailWill!AC78) &gt; 0),"x", "")</f>
        <v/>
      </c>
      <c r="AD78" s="14" t="str">
        <f>IF(OR(COUNTA(DetailPedro!AD78) &gt; 0, COUNTA(DetailWill!AD78) &gt; 0),"x", "")</f>
        <v/>
      </c>
      <c r="AE78" s="14" t="str">
        <f>IF(OR(COUNTA(DetailPedro!AE78) &gt; 0, COUNTA(DetailWill!AE78) &gt; 0),"x", "")</f>
        <v/>
      </c>
      <c r="AF78" s="34" t="str">
        <f>IF(OR(COUNTA(DetailPedro!AF78) &gt; 0, COUNTA(DetailWill!AF78) &gt; 0),"x", "")</f>
        <v/>
      </c>
      <c r="AG78" s="14" t="str">
        <f>IF(OR(COUNTA(DetailPedro!AG78) &gt; 0, COUNTA(DetailWill!AG78) &gt; 0),"x", "")</f>
        <v/>
      </c>
      <c r="AH78" s="14" t="str">
        <f>IF(OR(COUNTA(DetailPedro!AH78) &gt; 0, COUNTA(DetailWill!AH78) &gt; 0),"x", "")</f>
        <v/>
      </c>
      <c r="AI78" s="14" t="str">
        <f>IF(OR(COUNTA(DetailPedro!AI78) &gt; 0, COUNTA(DetailWill!AI78) &gt; 0),"x", "")</f>
        <v/>
      </c>
      <c r="AJ78" s="34" t="str">
        <f>IF(OR(COUNTA(DetailPedro!AJ78) &gt; 0, COUNTA(DetailWill!AJ78) &gt; 0),"x", "")</f>
        <v/>
      </c>
      <c r="AK78" s="14" t="str">
        <f>IF(OR(COUNTA(DetailPedro!AK78) &gt; 0, COUNTA(DetailWill!AK78) &gt; 0),"x", "")</f>
        <v/>
      </c>
    </row>
    <row r="79" spans="1:37" x14ac:dyDescent="0.2">
      <c r="A79" s="16" t="s">
        <v>493</v>
      </c>
      <c r="B79" s="16" t="s">
        <v>686</v>
      </c>
      <c r="C79" s="16">
        <v>2</v>
      </c>
      <c r="D79" s="16" t="s">
        <v>888</v>
      </c>
      <c r="E79" s="16">
        <v>5</v>
      </c>
      <c r="F79" s="14">
        <f t="shared" si="7"/>
        <v>1</v>
      </c>
      <c r="G79" s="14" t="str">
        <f>IF(OR(COUNTA(DetailPedro!G79) &gt; 0, COUNTA(DetailWill!G79) &gt; 0),"x", "")</f>
        <v/>
      </c>
      <c r="H79" s="14" t="str">
        <f>IF(OR(COUNTA(DetailPedro!H79) &gt; 0, COUNTA(DetailWill!H79) &gt; 0),"x", "")</f>
        <v/>
      </c>
      <c r="I79" s="14" t="str">
        <f>IF(OR(COUNTA(DetailPedro!I79) &gt; 0, COUNTA(DetailWill!I79) &gt; 0),"x", "")</f>
        <v/>
      </c>
      <c r="J79" s="34" t="str">
        <f>IF(OR(COUNTA(DetailPedro!J79) &gt; 0, COUNTA(DetailWill!J79) &gt; 0),"x", "")</f>
        <v/>
      </c>
      <c r="K79" s="14" t="str">
        <f>IF(OR(COUNTA(DetailPedro!K79) &gt; 0, COUNTA(DetailWill!K79) &gt; 0),"x", "")</f>
        <v/>
      </c>
      <c r="L79" s="14" t="str">
        <f>IF(OR(COUNTA(DetailPedro!L79) &gt; 0, COUNTA(DetailWill!L79) &gt; 0),"x", "")</f>
        <v/>
      </c>
      <c r="M79" s="14" t="str">
        <f>IF(OR(COUNTA(DetailPedro!M79) &gt; 0, COUNTA(DetailWill!M79) &gt; 0),"x", "")</f>
        <v/>
      </c>
      <c r="N79" s="14" t="str">
        <f>IF(OR(COUNTA(DetailPedro!N79) &gt; 0, COUNTA(DetailWill!N79) &gt; 0),"x", "")</f>
        <v/>
      </c>
      <c r="O79" s="34" t="str">
        <f>IF(OR(COUNTA(DetailPedro!O79) &gt; 0, COUNTA(DetailWill!O79) &gt; 0),"x", "")</f>
        <v/>
      </c>
      <c r="P79" s="14" t="str">
        <f>IF(OR(COUNTA(DetailPedro!P79) &gt; 0, COUNTA(DetailWill!P79) &gt; 0),"x", "")</f>
        <v/>
      </c>
      <c r="Q79" s="14" t="str">
        <f>IF(OR(COUNTA(DetailPedro!Q79) &gt; 0, COUNTA(DetailWill!Q79) &gt; 0),"x", "")</f>
        <v/>
      </c>
      <c r="R79" s="14" t="str">
        <f>IF(OR(COUNTA(DetailPedro!R79) &gt; 0, COUNTA(DetailWill!R79) &gt; 0),"x", "")</f>
        <v/>
      </c>
      <c r="S79" s="14" t="str">
        <f>IF(OR(COUNTA(DetailPedro!S79) &gt; 0, COUNTA(DetailWill!S79) &gt; 0),"x", "")</f>
        <v/>
      </c>
      <c r="T79" s="14" t="str">
        <f>IF(OR(COUNTA(DetailPedro!T79) &gt; 0, COUNTA(DetailWill!T79) &gt; 0),"x", "")</f>
        <v/>
      </c>
      <c r="U79" s="34" t="str">
        <f>IF(OR(COUNTA(DetailPedro!U79) &gt; 0, COUNTA(DetailWill!U79) &gt; 0),"x", "")</f>
        <v/>
      </c>
      <c r="V79" s="14" t="str">
        <f>IF(OR(COUNTA(DetailPedro!V79) &gt; 0, COUNTA(DetailWill!V79) &gt; 0),"x", "")</f>
        <v/>
      </c>
      <c r="W79" s="14" t="str">
        <f>IF(OR(COUNTA(DetailPedro!W79) &gt; 0, COUNTA(DetailWill!W79) &gt; 0),"x", "")</f>
        <v/>
      </c>
      <c r="X79" s="14" t="str">
        <f>IF(OR(COUNTA(DetailPedro!X79) &gt; 0, COUNTA(DetailWill!X79) &gt; 0),"x", "")</f>
        <v/>
      </c>
      <c r="Y79" s="14" t="str">
        <f>IF(OR(COUNTA(DetailPedro!Y79) &gt; 0, COUNTA(DetailWill!Y79) &gt; 0),"x", "")</f>
        <v/>
      </c>
      <c r="Z79" s="34" t="str">
        <f>IF(OR(COUNTA(DetailPedro!Z79) &gt; 0, COUNTA(DetailWill!Z79) &gt; 0),"x", "")</f>
        <v/>
      </c>
      <c r="AA79" s="14" t="str">
        <f>IF(OR(COUNTA(DetailPedro!AA79) &gt; 0, COUNTA(DetailWill!AA79) &gt; 0),"x", "")</f>
        <v/>
      </c>
      <c r="AB79" s="14" t="str">
        <f>IF(OR(COUNTA(DetailPedro!AB79) &gt; 0, COUNTA(DetailWill!AB79) &gt; 0),"x", "")</f>
        <v/>
      </c>
      <c r="AC79" s="14" t="str">
        <f>IF(OR(COUNTA(DetailPedro!AC79) &gt; 0, COUNTA(DetailWill!AC79) &gt; 0),"x", "")</f>
        <v/>
      </c>
      <c r="AD79" s="14" t="str">
        <f>IF(OR(COUNTA(DetailPedro!AD79) &gt; 0, COUNTA(DetailWill!AD79) &gt; 0),"x", "")</f>
        <v/>
      </c>
      <c r="AE79" s="14" t="str">
        <f>IF(OR(COUNTA(DetailPedro!AE79) &gt; 0, COUNTA(DetailWill!AE79) &gt; 0),"x", "")</f>
        <v/>
      </c>
      <c r="AF79" s="34" t="str">
        <f>IF(OR(COUNTA(DetailPedro!AF79) &gt; 0, COUNTA(DetailWill!AF79) &gt; 0),"x", "")</f>
        <v/>
      </c>
      <c r="AG79" s="14" t="str">
        <f>IF(OR(COUNTA(DetailPedro!AG79) &gt; 0, COUNTA(DetailWill!AG79) &gt; 0),"x", "")</f>
        <v/>
      </c>
      <c r="AH79" s="14" t="str">
        <f>IF(OR(COUNTA(DetailPedro!AH79) &gt; 0, COUNTA(DetailWill!AH79) &gt; 0),"x", "")</f>
        <v>x</v>
      </c>
      <c r="AI79" s="14" t="str">
        <f>IF(OR(COUNTA(DetailPedro!AI79) &gt; 0, COUNTA(DetailWill!AI79) &gt; 0),"x", "")</f>
        <v/>
      </c>
      <c r="AJ79" s="34" t="str">
        <f>IF(OR(COUNTA(DetailPedro!AJ79) &gt; 0, COUNTA(DetailWill!AJ79) &gt; 0),"x", "")</f>
        <v/>
      </c>
      <c r="AK79" s="14" t="str">
        <f>IF(OR(COUNTA(DetailPedro!AK79) &gt; 0, COUNTA(DetailWill!AK79) &gt; 0),"x", "")</f>
        <v/>
      </c>
    </row>
    <row r="80" spans="1:37" x14ac:dyDescent="0.2">
      <c r="A80" s="16" t="s">
        <v>493</v>
      </c>
      <c r="B80" s="16" t="s">
        <v>686</v>
      </c>
      <c r="C80" s="16">
        <v>2</v>
      </c>
      <c r="D80" s="16" t="s">
        <v>888</v>
      </c>
      <c r="E80" s="16">
        <v>6</v>
      </c>
      <c r="F80" s="14">
        <f t="shared" si="7"/>
        <v>0</v>
      </c>
      <c r="G80" s="14" t="str">
        <f>IF(OR(COUNTA(DetailPedro!G80) &gt; 0, COUNTA(DetailWill!G80) &gt; 0),"x", "")</f>
        <v/>
      </c>
      <c r="H80" s="14" t="str">
        <f>IF(OR(COUNTA(DetailPedro!H80) &gt; 0, COUNTA(DetailWill!H80) &gt; 0),"x", "")</f>
        <v/>
      </c>
      <c r="I80" s="14" t="str">
        <f>IF(OR(COUNTA(DetailPedro!I80) &gt; 0, COUNTA(DetailWill!I80) &gt; 0),"x", "")</f>
        <v/>
      </c>
      <c r="J80" s="34" t="str">
        <f>IF(OR(COUNTA(DetailPedro!J80) &gt; 0, COUNTA(DetailWill!J80) &gt; 0),"x", "")</f>
        <v/>
      </c>
      <c r="K80" s="14" t="str">
        <f>IF(OR(COUNTA(DetailPedro!K80) &gt; 0, COUNTA(DetailWill!K80) &gt; 0),"x", "")</f>
        <v/>
      </c>
      <c r="L80" s="14" t="str">
        <f>IF(OR(COUNTA(DetailPedro!L80) &gt; 0, COUNTA(DetailWill!L80) &gt; 0),"x", "")</f>
        <v/>
      </c>
      <c r="M80" s="14" t="str">
        <f>IF(OR(COUNTA(DetailPedro!M80) &gt; 0, COUNTA(DetailWill!M80) &gt; 0),"x", "")</f>
        <v/>
      </c>
      <c r="N80" s="14" t="str">
        <f>IF(OR(COUNTA(DetailPedro!N80) &gt; 0, COUNTA(DetailWill!N80) &gt; 0),"x", "")</f>
        <v/>
      </c>
      <c r="O80" s="34" t="str">
        <f>IF(OR(COUNTA(DetailPedro!O80) &gt; 0, COUNTA(DetailWill!O80) &gt; 0),"x", "")</f>
        <v/>
      </c>
      <c r="P80" s="14" t="str">
        <f>IF(OR(COUNTA(DetailPedro!P80) &gt; 0, COUNTA(DetailWill!P80) &gt; 0),"x", "")</f>
        <v/>
      </c>
      <c r="Q80" s="14" t="str">
        <f>IF(OR(COUNTA(DetailPedro!Q80) &gt; 0, COUNTA(DetailWill!Q80) &gt; 0),"x", "")</f>
        <v/>
      </c>
      <c r="R80" s="14" t="str">
        <f>IF(OR(COUNTA(DetailPedro!R80) &gt; 0, COUNTA(DetailWill!R80) &gt; 0),"x", "")</f>
        <v/>
      </c>
      <c r="S80" s="14" t="str">
        <f>IF(OR(COUNTA(DetailPedro!S80) &gt; 0, COUNTA(DetailWill!S80) &gt; 0),"x", "")</f>
        <v/>
      </c>
      <c r="T80" s="14" t="str">
        <f>IF(OR(COUNTA(DetailPedro!T80) &gt; 0, COUNTA(DetailWill!T80) &gt; 0),"x", "")</f>
        <v/>
      </c>
      <c r="U80" s="34" t="str">
        <f>IF(OR(COUNTA(DetailPedro!U80) &gt; 0, COUNTA(DetailWill!U80) &gt; 0),"x", "")</f>
        <v/>
      </c>
      <c r="V80" s="14" t="str">
        <f>IF(OR(COUNTA(DetailPedro!V80) &gt; 0, COUNTA(DetailWill!V80) &gt; 0),"x", "")</f>
        <v/>
      </c>
      <c r="W80" s="14" t="str">
        <f>IF(OR(COUNTA(DetailPedro!W80) &gt; 0, COUNTA(DetailWill!W80) &gt; 0),"x", "")</f>
        <v/>
      </c>
      <c r="X80" s="14" t="str">
        <f>IF(OR(COUNTA(DetailPedro!X80) &gt; 0, COUNTA(DetailWill!X80) &gt; 0),"x", "")</f>
        <v/>
      </c>
      <c r="Y80" s="14" t="str">
        <f>IF(OR(COUNTA(DetailPedro!Y80) &gt; 0, COUNTA(DetailWill!Y80) &gt; 0),"x", "")</f>
        <v/>
      </c>
      <c r="Z80" s="34" t="str">
        <f>IF(OR(COUNTA(DetailPedro!Z80) &gt; 0, COUNTA(DetailWill!Z80) &gt; 0),"x", "")</f>
        <v/>
      </c>
      <c r="AA80" s="14" t="str">
        <f>IF(OR(COUNTA(DetailPedro!AA80) &gt; 0, COUNTA(DetailWill!AA80) &gt; 0),"x", "")</f>
        <v/>
      </c>
      <c r="AB80" s="14" t="str">
        <f>IF(OR(COUNTA(DetailPedro!AB80) &gt; 0, COUNTA(DetailWill!AB80) &gt; 0),"x", "")</f>
        <v/>
      </c>
      <c r="AC80" s="14" t="str">
        <f>IF(OR(COUNTA(DetailPedro!AC80) &gt; 0, COUNTA(DetailWill!AC80) &gt; 0),"x", "")</f>
        <v/>
      </c>
      <c r="AD80" s="14" t="str">
        <f>IF(OR(COUNTA(DetailPedro!AD80) &gt; 0, COUNTA(DetailWill!AD80) &gt; 0),"x", "")</f>
        <v/>
      </c>
      <c r="AE80" s="14" t="str">
        <f>IF(OR(COUNTA(DetailPedro!AE80) &gt; 0, COUNTA(DetailWill!AE80) &gt; 0),"x", "")</f>
        <v/>
      </c>
      <c r="AF80" s="34" t="str">
        <f>IF(OR(COUNTA(DetailPedro!AF80) &gt; 0, COUNTA(DetailWill!AF80) &gt; 0),"x", "")</f>
        <v/>
      </c>
      <c r="AG80" s="14" t="str">
        <f>IF(OR(COUNTA(DetailPedro!AG80) &gt; 0, COUNTA(DetailWill!AG80) &gt; 0),"x", "")</f>
        <v/>
      </c>
      <c r="AH80" s="14" t="str">
        <f>IF(OR(COUNTA(DetailPedro!AH80) &gt; 0, COUNTA(DetailWill!AH80) &gt; 0),"x", "")</f>
        <v/>
      </c>
      <c r="AI80" s="14" t="str">
        <f>IF(OR(COUNTA(DetailPedro!AI80) &gt; 0, COUNTA(DetailWill!AI80) &gt; 0),"x", "")</f>
        <v/>
      </c>
      <c r="AJ80" s="34" t="str">
        <f>IF(OR(COUNTA(DetailPedro!AJ80) &gt; 0, COUNTA(DetailWill!AJ80) &gt; 0),"x", "")</f>
        <v/>
      </c>
      <c r="AK80" s="14" t="str">
        <f>IF(OR(COUNTA(DetailPedro!AK80) &gt; 0, COUNTA(DetailWill!AK80) &gt; 0),"x", "")</f>
        <v/>
      </c>
    </row>
    <row r="81" spans="1:37" x14ac:dyDescent="0.2">
      <c r="A81" s="16" t="s">
        <v>493</v>
      </c>
      <c r="B81" s="16" t="s">
        <v>686</v>
      </c>
      <c r="C81" s="16">
        <v>2</v>
      </c>
      <c r="D81" s="16" t="s">
        <v>889</v>
      </c>
      <c r="E81" s="16">
        <v>7</v>
      </c>
      <c r="F81" s="14">
        <f t="shared" si="7"/>
        <v>0</v>
      </c>
      <c r="G81" s="14" t="str">
        <f>IF(OR(COUNTA(DetailPedro!G81) &gt; 0, COUNTA(DetailWill!G81) &gt; 0),"x", "")</f>
        <v/>
      </c>
      <c r="H81" s="14" t="str">
        <f>IF(OR(COUNTA(DetailPedro!H81) &gt; 0, COUNTA(DetailWill!H81) &gt; 0),"x", "")</f>
        <v/>
      </c>
      <c r="I81" s="14" t="str">
        <f>IF(OR(COUNTA(DetailPedro!I81) &gt; 0, COUNTA(DetailWill!I81) &gt; 0),"x", "")</f>
        <v/>
      </c>
      <c r="J81" s="34" t="str">
        <f>IF(OR(COUNTA(DetailPedro!J81) &gt; 0, COUNTA(DetailWill!J81) &gt; 0),"x", "")</f>
        <v/>
      </c>
      <c r="K81" s="14" t="str">
        <f>IF(OR(COUNTA(DetailPedro!K81) &gt; 0, COUNTA(DetailWill!K81) &gt; 0),"x", "")</f>
        <v/>
      </c>
      <c r="L81" s="14" t="str">
        <f>IF(OR(COUNTA(DetailPedro!L81) &gt; 0, COUNTA(DetailWill!L81) &gt; 0),"x", "")</f>
        <v/>
      </c>
      <c r="M81" s="14" t="str">
        <f>IF(OR(COUNTA(DetailPedro!M81) &gt; 0, COUNTA(DetailWill!M81) &gt; 0),"x", "")</f>
        <v/>
      </c>
      <c r="N81" s="14" t="str">
        <f>IF(OR(COUNTA(DetailPedro!N81) &gt; 0, COUNTA(DetailWill!N81) &gt; 0),"x", "")</f>
        <v/>
      </c>
      <c r="O81" s="34" t="str">
        <f>IF(OR(COUNTA(DetailPedro!O81) &gt; 0, COUNTA(DetailWill!O81) &gt; 0),"x", "")</f>
        <v/>
      </c>
      <c r="P81" s="14" t="str">
        <f>IF(OR(COUNTA(DetailPedro!P81) &gt; 0, COUNTA(DetailWill!P81) &gt; 0),"x", "")</f>
        <v/>
      </c>
      <c r="Q81" s="14" t="str">
        <f>IF(OR(COUNTA(DetailPedro!Q81) &gt; 0, COUNTA(DetailWill!Q81) &gt; 0),"x", "")</f>
        <v/>
      </c>
      <c r="R81" s="14" t="str">
        <f>IF(OR(COUNTA(DetailPedro!R81) &gt; 0, COUNTA(DetailWill!R81) &gt; 0),"x", "")</f>
        <v/>
      </c>
      <c r="S81" s="14" t="str">
        <f>IF(OR(COUNTA(DetailPedro!S81) &gt; 0, COUNTA(DetailWill!S81) &gt; 0),"x", "")</f>
        <v/>
      </c>
      <c r="T81" s="14" t="str">
        <f>IF(OR(COUNTA(DetailPedro!T81) &gt; 0, COUNTA(DetailWill!T81) &gt; 0),"x", "")</f>
        <v/>
      </c>
      <c r="U81" s="34" t="str">
        <f>IF(OR(COUNTA(DetailPedro!U81) &gt; 0, COUNTA(DetailWill!U81) &gt; 0),"x", "")</f>
        <v/>
      </c>
      <c r="V81" s="14" t="str">
        <f>IF(OR(COUNTA(DetailPedro!V81) &gt; 0, COUNTA(DetailWill!V81) &gt; 0),"x", "")</f>
        <v/>
      </c>
      <c r="W81" s="14" t="str">
        <f>IF(OR(COUNTA(DetailPedro!W81) &gt; 0, COUNTA(DetailWill!W81) &gt; 0),"x", "")</f>
        <v/>
      </c>
      <c r="X81" s="14" t="str">
        <f>IF(OR(COUNTA(DetailPedro!X81) &gt; 0, COUNTA(DetailWill!X81) &gt; 0),"x", "")</f>
        <v/>
      </c>
      <c r="Y81" s="14" t="str">
        <f>IF(OR(COUNTA(DetailPedro!Y81) &gt; 0, COUNTA(DetailWill!Y81) &gt; 0),"x", "")</f>
        <v/>
      </c>
      <c r="Z81" s="34" t="str">
        <f>IF(OR(COUNTA(DetailPedro!Z81) &gt; 0, COUNTA(DetailWill!Z81) &gt; 0),"x", "")</f>
        <v/>
      </c>
      <c r="AA81" s="14" t="str">
        <f>IF(OR(COUNTA(DetailPedro!AA81) &gt; 0, COUNTA(DetailWill!AA81) &gt; 0),"x", "")</f>
        <v/>
      </c>
      <c r="AB81" s="14" t="str">
        <f>IF(OR(COUNTA(DetailPedro!AB81) &gt; 0, COUNTA(DetailWill!AB81) &gt; 0),"x", "")</f>
        <v/>
      </c>
      <c r="AC81" s="14" t="str">
        <f>IF(OR(COUNTA(DetailPedro!AC81) &gt; 0, COUNTA(DetailWill!AC81) &gt; 0),"x", "")</f>
        <v/>
      </c>
      <c r="AD81" s="14" t="str">
        <f>IF(OR(COUNTA(DetailPedro!AD81) &gt; 0, COUNTA(DetailWill!AD81) &gt; 0),"x", "")</f>
        <v/>
      </c>
      <c r="AE81" s="14" t="str">
        <f>IF(OR(COUNTA(DetailPedro!AE81) &gt; 0, COUNTA(DetailWill!AE81) &gt; 0),"x", "")</f>
        <v/>
      </c>
      <c r="AF81" s="34" t="str">
        <f>IF(OR(COUNTA(DetailPedro!AF81) &gt; 0, COUNTA(DetailWill!AF81) &gt; 0),"x", "")</f>
        <v/>
      </c>
      <c r="AG81" s="14" t="str">
        <f>IF(OR(COUNTA(DetailPedro!AG81) &gt; 0, COUNTA(DetailWill!AG81) &gt; 0),"x", "")</f>
        <v/>
      </c>
      <c r="AH81" s="14" t="str">
        <f>IF(OR(COUNTA(DetailPedro!AH81) &gt; 0, COUNTA(DetailWill!AH81) &gt; 0),"x", "")</f>
        <v/>
      </c>
      <c r="AI81" s="14" t="str">
        <f>IF(OR(COUNTA(DetailPedro!AI81) &gt; 0, COUNTA(DetailWill!AI81) &gt; 0),"x", "")</f>
        <v/>
      </c>
      <c r="AJ81" s="34" t="str">
        <f>IF(OR(COUNTA(DetailPedro!AJ81) &gt; 0, COUNTA(DetailWill!AJ81) &gt; 0),"x", "")</f>
        <v/>
      </c>
      <c r="AK81" s="14" t="str">
        <f>IF(OR(COUNTA(DetailPedro!AK81) &gt; 0, COUNTA(DetailWill!AK81) &gt; 0),"x", "")</f>
        <v/>
      </c>
    </row>
    <row r="82" spans="1:37" x14ac:dyDescent="0.2">
      <c r="A82" s="16"/>
      <c r="B82" s="16"/>
      <c r="C82" s="16"/>
      <c r="D82" s="16"/>
      <c r="E82" s="16"/>
      <c r="G82" s="14" t="str">
        <f>IF(OR(COUNTA(DetailPedro!G82) &gt; 0, COUNTA(DetailWill!G82) &gt; 0),"x", "")</f>
        <v/>
      </c>
      <c r="H82" s="14" t="str">
        <f>IF(OR(COUNTA(DetailPedro!H82) &gt; 0, COUNTA(DetailWill!H82) &gt; 0),"x", "")</f>
        <v/>
      </c>
      <c r="I82" s="14" t="str">
        <f>IF(OR(COUNTA(DetailPedro!I82) &gt; 0, COUNTA(DetailWill!I82) &gt; 0),"x", "")</f>
        <v/>
      </c>
      <c r="J82" s="34" t="str">
        <f>IF(OR(COUNTA(DetailPedro!J82) &gt; 0, COUNTA(DetailWill!J82) &gt; 0),"x", "")</f>
        <v/>
      </c>
      <c r="K82" s="14" t="str">
        <f>IF(OR(COUNTA(DetailPedro!K82) &gt; 0, COUNTA(DetailWill!K82) &gt; 0),"x", "")</f>
        <v/>
      </c>
      <c r="L82" s="14" t="str">
        <f>IF(OR(COUNTA(DetailPedro!L82) &gt; 0, COUNTA(DetailWill!L82) &gt; 0),"x", "")</f>
        <v/>
      </c>
      <c r="M82" s="14" t="str">
        <f>IF(OR(COUNTA(DetailPedro!M82) &gt; 0, COUNTA(DetailWill!M82) &gt; 0),"x", "")</f>
        <v/>
      </c>
      <c r="N82" s="14" t="str">
        <f>IF(OR(COUNTA(DetailPedro!N82) &gt; 0, COUNTA(DetailWill!N82) &gt; 0),"x", "")</f>
        <v/>
      </c>
      <c r="O82" s="34" t="str">
        <f>IF(OR(COUNTA(DetailPedro!O82) &gt; 0, COUNTA(DetailWill!O82) &gt; 0),"x", "")</f>
        <v/>
      </c>
      <c r="P82" s="14" t="str">
        <f>IF(OR(COUNTA(DetailPedro!P82) &gt; 0, COUNTA(DetailWill!P82) &gt; 0),"x", "")</f>
        <v/>
      </c>
      <c r="Q82" s="14" t="str">
        <f>IF(OR(COUNTA(DetailPedro!Q82) &gt; 0, COUNTA(DetailWill!Q82) &gt; 0),"x", "")</f>
        <v/>
      </c>
      <c r="R82" s="14" t="str">
        <f>IF(OR(COUNTA(DetailPedro!R82) &gt; 0, COUNTA(DetailWill!R82) &gt; 0),"x", "")</f>
        <v/>
      </c>
      <c r="S82" s="14" t="str">
        <f>IF(OR(COUNTA(DetailPedro!S82) &gt; 0, COUNTA(DetailWill!S82) &gt; 0),"x", "")</f>
        <v/>
      </c>
      <c r="T82" s="14" t="str">
        <f>IF(OR(COUNTA(DetailPedro!T82) &gt; 0, COUNTA(DetailWill!T82) &gt; 0),"x", "")</f>
        <v/>
      </c>
      <c r="U82" s="34" t="str">
        <f>IF(OR(COUNTA(DetailPedro!U82) &gt; 0, COUNTA(DetailWill!U82) &gt; 0),"x", "")</f>
        <v/>
      </c>
      <c r="V82" s="14" t="str">
        <f>IF(OR(COUNTA(DetailPedro!V82) &gt; 0, COUNTA(DetailWill!V82) &gt; 0),"x", "")</f>
        <v/>
      </c>
      <c r="W82" s="14" t="str">
        <f>IF(OR(COUNTA(DetailPedro!W82) &gt; 0, COUNTA(DetailWill!W82) &gt; 0),"x", "")</f>
        <v/>
      </c>
      <c r="X82" s="14" t="str">
        <f>IF(OR(COUNTA(DetailPedro!X82) &gt; 0, COUNTA(DetailWill!X82) &gt; 0),"x", "")</f>
        <v/>
      </c>
      <c r="Y82" s="14" t="str">
        <f>IF(OR(COUNTA(DetailPedro!Y82) &gt; 0, COUNTA(DetailWill!Y82) &gt; 0),"x", "")</f>
        <v/>
      </c>
      <c r="Z82" s="34" t="str">
        <f>IF(OR(COUNTA(DetailPedro!Z82) &gt; 0, COUNTA(DetailWill!Z82) &gt; 0),"x", "")</f>
        <v/>
      </c>
      <c r="AA82" s="14" t="str">
        <f>IF(OR(COUNTA(DetailPedro!AA82) &gt; 0, COUNTA(DetailWill!AA82) &gt; 0),"x", "")</f>
        <v/>
      </c>
      <c r="AB82" s="14" t="str">
        <f>IF(OR(COUNTA(DetailPedro!AB82) &gt; 0, COUNTA(DetailWill!AB82) &gt; 0),"x", "")</f>
        <v/>
      </c>
      <c r="AC82" s="14" t="str">
        <f>IF(OR(COUNTA(DetailPedro!AC82) &gt; 0, COUNTA(DetailWill!AC82) &gt; 0),"x", "")</f>
        <v/>
      </c>
      <c r="AD82" s="14" t="str">
        <f>IF(OR(COUNTA(DetailPedro!AD82) &gt; 0, COUNTA(DetailWill!AD82) &gt; 0),"x", "")</f>
        <v/>
      </c>
      <c r="AE82" s="14" t="str">
        <f>IF(OR(COUNTA(DetailPedro!AE82) &gt; 0, COUNTA(DetailWill!AE82) &gt; 0),"x", "")</f>
        <v/>
      </c>
      <c r="AF82" s="34" t="str">
        <f>IF(OR(COUNTA(DetailPedro!AF82) &gt; 0, COUNTA(DetailWill!AF82) &gt; 0),"x", "")</f>
        <v/>
      </c>
      <c r="AG82" s="14" t="str">
        <f>IF(OR(COUNTA(DetailPedro!AG82) &gt; 0, COUNTA(DetailWill!AG82) &gt; 0),"x", "")</f>
        <v/>
      </c>
      <c r="AH82" s="14" t="str">
        <f>IF(OR(COUNTA(DetailPedro!AH82) &gt; 0, COUNTA(DetailWill!AH82) &gt; 0),"x", "")</f>
        <v/>
      </c>
      <c r="AI82" s="14" t="str">
        <f>IF(OR(COUNTA(DetailPedro!AI82) &gt; 0, COUNTA(DetailWill!AI82) &gt; 0),"x", "")</f>
        <v/>
      </c>
      <c r="AJ82" s="34" t="str">
        <f>IF(OR(COUNTA(DetailPedro!AJ82) &gt; 0, COUNTA(DetailWill!AJ82) &gt; 0),"x", "")</f>
        <v/>
      </c>
      <c r="AK82" s="14" t="str">
        <f>IF(OR(COUNTA(DetailPedro!AK82) &gt; 0, COUNTA(DetailWill!AK82) &gt; 0),"x", "")</f>
        <v/>
      </c>
    </row>
    <row r="83" spans="1:37" x14ac:dyDescent="0.2">
      <c r="A83" s="16" t="s">
        <v>493</v>
      </c>
      <c r="B83" s="16" t="s">
        <v>800</v>
      </c>
      <c r="C83" s="16">
        <v>0</v>
      </c>
      <c r="D83" s="16">
        <v>3</v>
      </c>
      <c r="E83" s="16"/>
      <c r="G83" s="14" t="str">
        <f>IF(OR(COUNTA(DetailPedro!G83) &gt; 0, COUNTA(DetailWill!G83) &gt; 0),"x", "")</f>
        <v/>
      </c>
      <c r="H83" s="14" t="str">
        <f>IF(OR(COUNTA(DetailPedro!H83) &gt; 0, COUNTA(DetailWill!H83) &gt; 0),"x", "")</f>
        <v/>
      </c>
      <c r="I83" s="14" t="str">
        <f>IF(OR(COUNTA(DetailPedro!I83) &gt; 0, COUNTA(DetailWill!I83) &gt; 0),"x", "")</f>
        <v/>
      </c>
      <c r="J83" s="34" t="str">
        <f>IF(OR(COUNTA(DetailPedro!J83) &gt; 0, COUNTA(DetailWill!J83) &gt; 0),"x", "")</f>
        <v/>
      </c>
      <c r="K83" s="14" t="str">
        <f>IF(OR(COUNTA(DetailPedro!K83) &gt; 0, COUNTA(DetailWill!K83) &gt; 0),"x", "")</f>
        <v/>
      </c>
      <c r="L83" s="14" t="str">
        <f>IF(OR(COUNTA(DetailPedro!L83) &gt; 0, COUNTA(DetailWill!L83) &gt; 0),"x", "")</f>
        <v/>
      </c>
      <c r="M83" s="14" t="str">
        <f>IF(OR(COUNTA(DetailPedro!M83) &gt; 0, COUNTA(DetailWill!M83) &gt; 0),"x", "")</f>
        <v/>
      </c>
      <c r="N83" s="14" t="str">
        <f>IF(OR(COUNTA(DetailPedro!N83) &gt; 0, COUNTA(DetailWill!N83) &gt; 0),"x", "")</f>
        <v/>
      </c>
      <c r="O83" s="34" t="str">
        <f>IF(OR(COUNTA(DetailPedro!O83) &gt; 0, COUNTA(DetailWill!O83) &gt; 0),"x", "")</f>
        <v/>
      </c>
      <c r="P83" s="14" t="str">
        <f>IF(OR(COUNTA(DetailPedro!P83) &gt; 0, COUNTA(DetailWill!P83) &gt; 0),"x", "")</f>
        <v/>
      </c>
      <c r="Q83" s="14" t="str">
        <f>IF(OR(COUNTA(DetailPedro!Q83) &gt; 0, COUNTA(DetailWill!Q83) &gt; 0),"x", "")</f>
        <v/>
      </c>
      <c r="R83" s="14" t="str">
        <f>IF(OR(COUNTA(DetailPedro!R83) &gt; 0, COUNTA(DetailWill!R83) &gt; 0),"x", "")</f>
        <v/>
      </c>
      <c r="S83" s="14" t="str">
        <f>IF(OR(COUNTA(DetailPedro!S83) &gt; 0, COUNTA(DetailWill!S83) &gt; 0),"x", "")</f>
        <v/>
      </c>
      <c r="T83" s="14" t="str">
        <f>IF(OR(COUNTA(DetailPedro!T83) &gt; 0, COUNTA(DetailWill!T83) &gt; 0),"x", "")</f>
        <v/>
      </c>
      <c r="U83" s="34" t="str">
        <f>IF(OR(COUNTA(DetailPedro!U83) &gt; 0, COUNTA(DetailWill!U83) &gt; 0),"x", "")</f>
        <v/>
      </c>
      <c r="V83" s="14" t="str">
        <f>IF(OR(COUNTA(DetailPedro!V83) &gt; 0, COUNTA(DetailWill!V83) &gt; 0),"x", "")</f>
        <v/>
      </c>
      <c r="W83" s="14" t="str">
        <f>IF(OR(COUNTA(DetailPedro!W83) &gt; 0, COUNTA(DetailWill!W83) &gt; 0),"x", "")</f>
        <v/>
      </c>
      <c r="X83" s="14" t="str">
        <f>IF(OR(COUNTA(DetailPedro!X83) &gt; 0, COUNTA(DetailWill!X83) &gt; 0),"x", "")</f>
        <v/>
      </c>
      <c r="Y83" s="14" t="str">
        <f>IF(OR(COUNTA(DetailPedro!Y83) &gt; 0, COUNTA(DetailWill!Y83) &gt; 0),"x", "")</f>
        <v/>
      </c>
      <c r="Z83" s="34" t="str">
        <f>IF(OR(COUNTA(DetailPedro!Z83) &gt; 0, COUNTA(DetailWill!Z83) &gt; 0),"x", "")</f>
        <v/>
      </c>
      <c r="AA83" s="14" t="str">
        <f>IF(OR(COUNTA(DetailPedro!AA83) &gt; 0, COUNTA(DetailWill!AA83) &gt; 0),"x", "")</f>
        <v/>
      </c>
      <c r="AB83" s="14" t="str">
        <f>IF(OR(COUNTA(DetailPedro!AB83) &gt; 0, COUNTA(DetailWill!AB83) &gt; 0),"x", "")</f>
        <v/>
      </c>
      <c r="AC83" s="14" t="str">
        <f>IF(OR(COUNTA(DetailPedro!AC83) &gt; 0, COUNTA(DetailWill!AC83) &gt; 0),"x", "")</f>
        <v/>
      </c>
      <c r="AD83" s="14" t="str">
        <f>IF(OR(COUNTA(DetailPedro!AD83) &gt; 0, COUNTA(DetailWill!AD83) &gt; 0),"x", "")</f>
        <v/>
      </c>
      <c r="AE83" s="14" t="str">
        <f>IF(OR(COUNTA(DetailPedro!AE83) &gt; 0, COUNTA(DetailWill!AE83) &gt; 0),"x", "")</f>
        <v/>
      </c>
      <c r="AF83" s="34" t="str">
        <f>IF(OR(COUNTA(DetailPedro!AF83) &gt; 0, COUNTA(DetailWill!AF83) &gt; 0),"x", "")</f>
        <v/>
      </c>
      <c r="AG83" s="14" t="str">
        <f>IF(OR(COUNTA(DetailPedro!AG83) &gt; 0, COUNTA(DetailWill!AG83) &gt; 0),"x", "")</f>
        <v/>
      </c>
      <c r="AH83" s="14" t="str">
        <f>IF(OR(COUNTA(DetailPedro!AH83) &gt; 0, COUNTA(DetailWill!AH83) &gt; 0),"x", "")</f>
        <v/>
      </c>
      <c r="AI83" s="14" t="str">
        <f>IF(OR(COUNTA(DetailPedro!AI83) &gt; 0, COUNTA(DetailWill!AI83) &gt; 0),"x", "")</f>
        <v/>
      </c>
      <c r="AJ83" s="34" t="str">
        <f>IF(OR(COUNTA(DetailPedro!AJ83) &gt; 0, COUNTA(DetailWill!AJ83) &gt; 0),"x", "")</f>
        <v/>
      </c>
      <c r="AK83" s="14" t="str">
        <f>IF(OR(COUNTA(DetailPedro!AK83) &gt; 0, COUNTA(DetailWill!AK83) &gt; 0),"x", "")</f>
        <v/>
      </c>
    </row>
    <row r="84" spans="1:37" x14ac:dyDescent="0.2">
      <c r="A84" s="16" t="s">
        <v>493</v>
      </c>
      <c r="B84" s="16" t="s">
        <v>800</v>
      </c>
      <c r="C84" s="16">
        <v>2</v>
      </c>
      <c r="D84" s="16" t="s">
        <v>887</v>
      </c>
      <c r="E84" s="16">
        <v>1</v>
      </c>
      <c r="F84" s="14">
        <f t="shared" ref="F84:F90" si="8">COUNTIF(G84:AK84,"x")</f>
        <v>1</v>
      </c>
      <c r="G84" s="14" t="str">
        <f>IF(OR(COUNTA(DetailPedro!G84) &gt; 0, COUNTA(DetailWill!G84) &gt; 0),"x", "")</f>
        <v/>
      </c>
      <c r="H84" s="14" t="str">
        <f>IF(OR(COUNTA(DetailPedro!H84) &gt; 0, COUNTA(DetailWill!H84) &gt; 0),"x", "")</f>
        <v/>
      </c>
      <c r="I84" s="14" t="str">
        <f>IF(OR(COUNTA(DetailPedro!I84) &gt; 0, COUNTA(DetailWill!I84) &gt; 0),"x", "")</f>
        <v/>
      </c>
      <c r="J84" s="34" t="str">
        <f>IF(OR(COUNTA(DetailPedro!J84) &gt; 0, COUNTA(DetailWill!J84) &gt; 0),"x", "")</f>
        <v/>
      </c>
      <c r="K84" s="14" t="str">
        <f>IF(OR(COUNTA(DetailPedro!K84) &gt; 0, COUNTA(DetailWill!K84) &gt; 0),"x", "")</f>
        <v/>
      </c>
      <c r="L84" s="14" t="str">
        <f>IF(OR(COUNTA(DetailPedro!L84) &gt; 0, COUNTA(DetailWill!L84) &gt; 0),"x", "")</f>
        <v/>
      </c>
      <c r="M84" s="14" t="str">
        <f>IF(OR(COUNTA(DetailPedro!M84) &gt; 0, COUNTA(DetailWill!M84) &gt; 0),"x", "")</f>
        <v/>
      </c>
      <c r="N84" s="14" t="str">
        <f>IF(OR(COUNTA(DetailPedro!N84) &gt; 0, COUNTA(DetailWill!N84) &gt; 0),"x", "")</f>
        <v/>
      </c>
      <c r="O84" s="34" t="str">
        <f>IF(OR(COUNTA(DetailPedro!O84) &gt; 0, COUNTA(DetailWill!O84) &gt; 0),"x", "")</f>
        <v/>
      </c>
      <c r="P84" s="14" t="str">
        <f>IF(OR(COUNTA(DetailPedro!P84) &gt; 0, COUNTA(DetailWill!P84) &gt; 0),"x", "")</f>
        <v/>
      </c>
      <c r="Q84" s="14" t="str">
        <f>IF(OR(COUNTA(DetailPedro!Q84) &gt; 0, COUNTA(DetailWill!Q84) &gt; 0),"x", "")</f>
        <v/>
      </c>
      <c r="R84" s="14" t="str">
        <f>IF(OR(COUNTA(DetailPedro!R84) &gt; 0, COUNTA(DetailWill!R84) &gt; 0),"x", "")</f>
        <v/>
      </c>
      <c r="S84" s="14" t="str">
        <f>IF(OR(COUNTA(DetailPedro!S84) &gt; 0, COUNTA(DetailWill!S84) &gt; 0),"x", "")</f>
        <v/>
      </c>
      <c r="T84" s="14" t="str">
        <f>IF(OR(COUNTA(DetailPedro!T84) &gt; 0, COUNTA(DetailWill!T84) &gt; 0),"x", "")</f>
        <v/>
      </c>
      <c r="U84" s="34" t="str">
        <f>IF(OR(COUNTA(DetailPedro!U84) &gt; 0, COUNTA(DetailWill!U84) &gt; 0),"x", "")</f>
        <v/>
      </c>
      <c r="V84" s="14" t="str">
        <f>IF(OR(COUNTA(DetailPedro!V84) &gt; 0, COUNTA(DetailWill!V84) &gt; 0),"x", "")</f>
        <v/>
      </c>
      <c r="W84" s="14" t="str">
        <f>IF(OR(COUNTA(DetailPedro!W84) &gt; 0, COUNTA(DetailWill!W84) &gt; 0),"x", "")</f>
        <v/>
      </c>
      <c r="X84" s="14" t="str">
        <f>IF(OR(COUNTA(DetailPedro!X84) &gt; 0, COUNTA(DetailWill!X84) &gt; 0),"x", "")</f>
        <v/>
      </c>
      <c r="Y84" s="14" t="str">
        <f>IF(OR(COUNTA(DetailPedro!Y84) &gt; 0, COUNTA(DetailWill!Y84) &gt; 0),"x", "")</f>
        <v/>
      </c>
      <c r="Z84" s="34" t="str">
        <f>IF(OR(COUNTA(DetailPedro!Z84) &gt; 0, COUNTA(DetailWill!Z84) &gt; 0),"x", "")</f>
        <v/>
      </c>
      <c r="AA84" s="14" t="str">
        <f>IF(OR(COUNTA(DetailPedro!AA84) &gt; 0, COUNTA(DetailWill!AA84) &gt; 0),"x", "")</f>
        <v/>
      </c>
      <c r="AB84" s="14" t="str">
        <f>IF(OR(COUNTA(DetailPedro!AB84) &gt; 0, COUNTA(DetailWill!AB84) &gt; 0),"x", "")</f>
        <v/>
      </c>
      <c r="AC84" s="14" t="str">
        <f>IF(OR(COUNTA(DetailPedro!AC84) &gt; 0, COUNTA(DetailWill!AC84) &gt; 0),"x", "")</f>
        <v/>
      </c>
      <c r="AD84" s="14" t="str">
        <f>IF(OR(COUNTA(DetailPedro!AD84) &gt; 0, COUNTA(DetailWill!AD84) &gt; 0),"x", "")</f>
        <v/>
      </c>
      <c r="AE84" s="14" t="str">
        <f>IF(OR(COUNTA(DetailPedro!AE84) &gt; 0, COUNTA(DetailWill!AE84) &gt; 0),"x", "")</f>
        <v/>
      </c>
      <c r="AF84" s="34" t="str">
        <f>IF(OR(COUNTA(DetailPedro!AF84) &gt; 0, COUNTA(DetailWill!AF84) &gt; 0),"x", "")</f>
        <v/>
      </c>
      <c r="AG84" s="14" t="str">
        <f>IF(OR(COUNTA(DetailPedro!AG84) &gt; 0, COUNTA(DetailWill!AG84) &gt; 0),"x", "")</f>
        <v/>
      </c>
      <c r="AH84" s="14" t="str">
        <f>IF(OR(COUNTA(DetailPedro!AH84) &gt; 0, COUNTA(DetailWill!AH84) &gt; 0),"x", "")</f>
        <v>x</v>
      </c>
      <c r="AI84" s="14" t="str">
        <f>IF(OR(COUNTA(DetailPedro!AI84) &gt; 0, COUNTA(DetailWill!AI84) &gt; 0),"x", "")</f>
        <v/>
      </c>
      <c r="AJ84" s="34" t="str">
        <f>IF(OR(COUNTA(DetailPedro!AJ84) &gt; 0, COUNTA(DetailWill!AJ84) &gt; 0),"x", "")</f>
        <v/>
      </c>
      <c r="AK84" s="14" t="str">
        <f>IF(OR(COUNTA(DetailPedro!AK84) &gt; 0, COUNTA(DetailWill!AK84) &gt; 0),"x", "")</f>
        <v/>
      </c>
    </row>
    <row r="85" spans="1:37" x14ac:dyDescent="0.2">
      <c r="A85" s="16" t="s">
        <v>493</v>
      </c>
      <c r="B85" s="16" t="s">
        <v>800</v>
      </c>
      <c r="C85" s="16">
        <v>2</v>
      </c>
      <c r="D85" s="16" t="s">
        <v>887</v>
      </c>
      <c r="E85" s="16">
        <v>2</v>
      </c>
      <c r="F85" s="14">
        <f t="shared" si="8"/>
        <v>2</v>
      </c>
      <c r="G85" s="14" t="str">
        <f>IF(OR(COUNTA(DetailPedro!G85) &gt; 0, COUNTA(DetailWill!G85) &gt; 0),"x", "")</f>
        <v/>
      </c>
      <c r="H85" s="14" t="str">
        <f>IF(OR(COUNTA(DetailPedro!H85) &gt; 0, COUNTA(DetailWill!H85) &gt; 0),"x", "")</f>
        <v/>
      </c>
      <c r="I85" s="14" t="str">
        <f>IF(OR(COUNTA(DetailPedro!I85) &gt; 0, COUNTA(DetailWill!I85) &gt; 0),"x", "")</f>
        <v/>
      </c>
      <c r="J85" s="34" t="str">
        <f>IF(OR(COUNTA(DetailPedro!J85) &gt; 0, COUNTA(DetailWill!J85) &gt; 0),"x", "")</f>
        <v/>
      </c>
      <c r="K85" s="14" t="str">
        <f>IF(OR(COUNTA(DetailPedro!K85) &gt; 0, COUNTA(DetailWill!K85) &gt; 0),"x", "")</f>
        <v/>
      </c>
      <c r="L85" s="14" t="str">
        <f>IF(OR(COUNTA(DetailPedro!L85) &gt; 0, COUNTA(DetailWill!L85) &gt; 0),"x", "")</f>
        <v/>
      </c>
      <c r="M85" s="14" t="str">
        <f>IF(OR(COUNTA(DetailPedro!M85) &gt; 0, COUNTA(DetailWill!M85) &gt; 0),"x", "")</f>
        <v/>
      </c>
      <c r="N85" s="14" t="str">
        <f>IF(OR(COUNTA(DetailPedro!N85) &gt; 0, COUNTA(DetailWill!N85) &gt; 0),"x", "")</f>
        <v/>
      </c>
      <c r="O85" s="34" t="str">
        <f>IF(OR(COUNTA(DetailPedro!O85) &gt; 0, COUNTA(DetailWill!O85) &gt; 0),"x", "")</f>
        <v/>
      </c>
      <c r="P85" s="14" t="str">
        <f>IF(OR(COUNTA(DetailPedro!P85) &gt; 0, COUNTA(DetailWill!P85) &gt; 0),"x", "")</f>
        <v/>
      </c>
      <c r="Q85" s="14" t="str">
        <f>IF(OR(COUNTA(DetailPedro!Q85) &gt; 0, COUNTA(DetailWill!Q85) &gt; 0),"x", "")</f>
        <v/>
      </c>
      <c r="R85" s="14" t="str">
        <f>IF(OR(COUNTA(DetailPedro!R85) &gt; 0, COUNTA(DetailWill!R85) &gt; 0),"x", "")</f>
        <v>x</v>
      </c>
      <c r="S85" s="14" t="str">
        <f>IF(OR(COUNTA(DetailPedro!S85) &gt; 0, COUNTA(DetailWill!S85) &gt; 0),"x", "")</f>
        <v/>
      </c>
      <c r="T85" s="14" t="str">
        <f>IF(OR(COUNTA(DetailPedro!T85) &gt; 0, COUNTA(DetailWill!T85) &gt; 0),"x", "")</f>
        <v/>
      </c>
      <c r="U85" s="34" t="str">
        <f>IF(OR(COUNTA(DetailPedro!U85) &gt; 0, COUNTA(DetailWill!U85) &gt; 0),"x", "")</f>
        <v/>
      </c>
      <c r="V85" s="14" t="str">
        <f>IF(OR(COUNTA(DetailPedro!V85) &gt; 0, COUNTA(DetailWill!V85) &gt; 0),"x", "")</f>
        <v/>
      </c>
      <c r="W85" s="14" t="str">
        <f>IF(OR(COUNTA(DetailPedro!W85) &gt; 0, COUNTA(DetailWill!W85) &gt; 0),"x", "")</f>
        <v/>
      </c>
      <c r="X85" s="14" t="str">
        <f>IF(OR(COUNTA(DetailPedro!X85) &gt; 0, COUNTA(DetailWill!X85) &gt; 0),"x", "")</f>
        <v>x</v>
      </c>
      <c r="Y85" s="14" t="str">
        <f>IF(OR(COUNTA(DetailPedro!Y85) &gt; 0, COUNTA(DetailWill!Y85) &gt; 0),"x", "")</f>
        <v/>
      </c>
      <c r="Z85" s="34" t="str">
        <f>IF(OR(COUNTA(DetailPedro!Z85) &gt; 0, COUNTA(DetailWill!Z85) &gt; 0),"x", "")</f>
        <v/>
      </c>
      <c r="AA85" s="14" t="str">
        <f>IF(OR(COUNTA(DetailPedro!AA85) &gt; 0, COUNTA(DetailWill!AA85) &gt; 0),"x", "")</f>
        <v/>
      </c>
      <c r="AB85" s="14" t="str">
        <f>IF(OR(COUNTA(DetailPedro!AB85) &gt; 0, COUNTA(DetailWill!AB85) &gt; 0),"x", "")</f>
        <v/>
      </c>
      <c r="AC85" s="14" t="str">
        <f>IF(OR(COUNTA(DetailPedro!AC85) &gt; 0, COUNTA(DetailWill!AC85) &gt; 0),"x", "")</f>
        <v/>
      </c>
      <c r="AD85" s="14" t="str">
        <f>IF(OR(COUNTA(DetailPedro!AD85) &gt; 0, COUNTA(DetailWill!AD85) &gt; 0),"x", "")</f>
        <v/>
      </c>
      <c r="AE85" s="14" t="str">
        <f>IF(OR(COUNTA(DetailPedro!AE85) &gt; 0, COUNTA(DetailWill!AE85) &gt; 0),"x", "")</f>
        <v/>
      </c>
      <c r="AF85" s="34" t="str">
        <f>IF(OR(COUNTA(DetailPedro!AF85) &gt; 0, COUNTA(DetailWill!AF85) &gt; 0),"x", "")</f>
        <v/>
      </c>
      <c r="AG85" s="14" t="str">
        <f>IF(OR(COUNTA(DetailPedro!AG85) &gt; 0, COUNTA(DetailWill!AG85) &gt; 0),"x", "")</f>
        <v/>
      </c>
      <c r="AH85" s="14" t="str">
        <f>IF(OR(COUNTA(DetailPedro!AH85) &gt; 0, COUNTA(DetailWill!AH85) &gt; 0),"x", "")</f>
        <v/>
      </c>
      <c r="AI85" s="14" t="str">
        <f>IF(OR(COUNTA(DetailPedro!AI85) &gt; 0, COUNTA(DetailWill!AI85) &gt; 0),"x", "")</f>
        <v/>
      </c>
      <c r="AJ85" s="34" t="str">
        <f>IF(OR(COUNTA(DetailPedro!AJ85) &gt; 0, COUNTA(DetailWill!AJ85) &gt; 0),"x", "")</f>
        <v/>
      </c>
      <c r="AK85" s="14" t="str">
        <f>IF(OR(COUNTA(DetailPedro!AK85) &gt; 0, COUNTA(DetailWill!AK85) &gt; 0),"x", "")</f>
        <v/>
      </c>
    </row>
    <row r="86" spans="1:37" x14ac:dyDescent="0.2">
      <c r="A86" s="16" t="s">
        <v>493</v>
      </c>
      <c r="B86" s="16" t="s">
        <v>800</v>
      </c>
      <c r="C86" s="16">
        <v>2</v>
      </c>
      <c r="D86" s="16" t="s">
        <v>887</v>
      </c>
      <c r="E86" s="16">
        <v>3</v>
      </c>
      <c r="F86" s="14">
        <f t="shared" si="8"/>
        <v>3</v>
      </c>
      <c r="G86" s="14" t="str">
        <f>IF(OR(COUNTA(DetailPedro!G86) &gt; 0, COUNTA(DetailWill!G86) &gt; 0),"x", "")</f>
        <v/>
      </c>
      <c r="H86" s="14" t="str">
        <f>IF(OR(COUNTA(DetailPedro!H86) &gt; 0, COUNTA(DetailWill!H86) &gt; 0),"x", "")</f>
        <v/>
      </c>
      <c r="I86" s="14" t="str">
        <f>IF(OR(COUNTA(DetailPedro!I86) &gt; 0, COUNTA(DetailWill!I86) &gt; 0),"x", "")</f>
        <v/>
      </c>
      <c r="J86" s="34" t="str">
        <f>IF(OR(COUNTA(DetailPedro!J86) &gt; 0, COUNTA(DetailWill!J86) &gt; 0),"x", "")</f>
        <v/>
      </c>
      <c r="K86" s="14" t="str">
        <f>IF(OR(COUNTA(DetailPedro!K86) &gt; 0, COUNTA(DetailWill!K86) &gt; 0),"x", "")</f>
        <v/>
      </c>
      <c r="L86" s="14" t="str">
        <f>IF(OR(COUNTA(DetailPedro!L86) &gt; 0, COUNTA(DetailWill!L86) &gt; 0),"x", "")</f>
        <v/>
      </c>
      <c r="M86" s="14" t="str">
        <f>IF(OR(COUNTA(DetailPedro!M86) &gt; 0, COUNTA(DetailWill!M86) &gt; 0),"x", "")</f>
        <v/>
      </c>
      <c r="N86" s="14" t="str">
        <f>IF(OR(COUNTA(DetailPedro!N86) &gt; 0, COUNTA(DetailWill!N86) &gt; 0),"x", "")</f>
        <v/>
      </c>
      <c r="O86" s="34" t="str">
        <f>IF(OR(COUNTA(DetailPedro!O86) &gt; 0, COUNTA(DetailWill!O86) &gt; 0),"x", "")</f>
        <v/>
      </c>
      <c r="P86" s="14" t="str">
        <f>IF(OR(COUNTA(DetailPedro!P86) &gt; 0, COUNTA(DetailWill!P86) &gt; 0),"x", "")</f>
        <v/>
      </c>
      <c r="Q86" s="14" t="str">
        <f>IF(OR(COUNTA(DetailPedro!Q86) &gt; 0, COUNTA(DetailWill!Q86) &gt; 0),"x", "")</f>
        <v/>
      </c>
      <c r="R86" s="14" t="str">
        <f>IF(OR(COUNTA(DetailPedro!R86) &gt; 0, COUNTA(DetailWill!R86) &gt; 0),"x", "")</f>
        <v>x</v>
      </c>
      <c r="S86" s="14" t="str">
        <f>IF(OR(COUNTA(DetailPedro!S86) &gt; 0, COUNTA(DetailWill!S86) &gt; 0),"x", "")</f>
        <v/>
      </c>
      <c r="T86" s="14" t="str">
        <f>IF(OR(COUNTA(DetailPedro!T86) &gt; 0, COUNTA(DetailWill!T86) &gt; 0),"x", "")</f>
        <v/>
      </c>
      <c r="U86" s="34" t="str">
        <f>IF(OR(COUNTA(DetailPedro!U86) &gt; 0, COUNTA(DetailWill!U86) &gt; 0),"x", "")</f>
        <v/>
      </c>
      <c r="V86" s="14" t="str">
        <f>IF(OR(COUNTA(DetailPedro!V86) &gt; 0, COUNTA(DetailWill!V86) &gt; 0),"x", "")</f>
        <v/>
      </c>
      <c r="W86" s="14" t="str">
        <f>IF(OR(COUNTA(DetailPedro!W86) &gt; 0, COUNTA(DetailWill!W86) &gt; 0),"x", "")</f>
        <v/>
      </c>
      <c r="X86" s="14" t="str">
        <f>IF(OR(COUNTA(DetailPedro!X86) &gt; 0, COUNTA(DetailWill!X86) &gt; 0),"x", "")</f>
        <v>x</v>
      </c>
      <c r="Y86" s="14" t="str">
        <f>IF(OR(COUNTA(DetailPedro!Y86) &gt; 0, COUNTA(DetailWill!Y86) &gt; 0),"x", "")</f>
        <v/>
      </c>
      <c r="Z86" s="34" t="str">
        <f>IF(OR(COUNTA(DetailPedro!Z86) &gt; 0, COUNTA(DetailWill!Z86) &gt; 0),"x", "")</f>
        <v/>
      </c>
      <c r="AA86" s="14" t="str">
        <f>IF(OR(COUNTA(DetailPedro!AA86) &gt; 0, COUNTA(DetailWill!AA86) &gt; 0),"x", "")</f>
        <v/>
      </c>
      <c r="AB86" s="14" t="str">
        <f>IF(OR(COUNTA(DetailPedro!AB86) &gt; 0, COUNTA(DetailWill!AB86) &gt; 0),"x", "")</f>
        <v/>
      </c>
      <c r="AC86" s="14" t="str">
        <f>IF(OR(COUNTA(DetailPedro!AC86) &gt; 0, COUNTA(DetailWill!AC86) &gt; 0),"x", "")</f>
        <v/>
      </c>
      <c r="AD86" s="14" t="str">
        <f>IF(OR(COUNTA(DetailPedro!AD86) &gt; 0, COUNTA(DetailWill!AD86) &gt; 0),"x", "")</f>
        <v/>
      </c>
      <c r="AE86" s="14" t="str">
        <f>IF(OR(COUNTA(DetailPedro!AE86) &gt; 0, COUNTA(DetailWill!AE86) &gt; 0),"x", "")</f>
        <v/>
      </c>
      <c r="AF86" s="34" t="str">
        <f>IF(OR(COUNTA(DetailPedro!AF86) &gt; 0, COUNTA(DetailWill!AF86) &gt; 0),"x", "")</f>
        <v/>
      </c>
      <c r="AG86" s="14" t="str">
        <f>IF(OR(COUNTA(DetailPedro!AG86) &gt; 0, COUNTA(DetailWill!AG86) &gt; 0),"x", "")</f>
        <v/>
      </c>
      <c r="AH86" s="14" t="str">
        <f>IF(OR(COUNTA(DetailPedro!AH86) &gt; 0, COUNTA(DetailWill!AH86) &gt; 0),"x", "")</f>
        <v>x</v>
      </c>
      <c r="AI86" s="14" t="str">
        <f>IF(OR(COUNTA(DetailPedro!AI86) &gt; 0, COUNTA(DetailWill!AI86) &gt; 0),"x", "")</f>
        <v/>
      </c>
      <c r="AJ86" s="34" t="str">
        <f>IF(OR(COUNTA(DetailPedro!AJ86) &gt; 0, COUNTA(DetailWill!AJ86) &gt; 0),"x", "")</f>
        <v/>
      </c>
      <c r="AK86" s="14" t="str">
        <f>IF(OR(COUNTA(DetailPedro!AK86) &gt; 0, COUNTA(DetailWill!AK86) &gt; 0),"x", "")</f>
        <v/>
      </c>
    </row>
    <row r="87" spans="1:37" x14ac:dyDescent="0.2">
      <c r="A87" s="16" t="s">
        <v>493</v>
      </c>
      <c r="B87" s="16" t="s">
        <v>800</v>
      </c>
      <c r="C87" s="16">
        <v>2</v>
      </c>
      <c r="D87" s="16" t="s">
        <v>887</v>
      </c>
      <c r="E87" s="16">
        <v>4</v>
      </c>
      <c r="F87" s="14">
        <f t="shared" si="8"/>
        <v>1</v>
      </c>
      <c r="G87" s="14" t="str">
        <f>IF(OR(COUNTA(DetailPedro!G87) &gt; 0, COUNTA(DetailWill!G87) &gt; 0),"x", "")</f>
        <v/>
      </c>
      <c r="H87" s="14" t="str">
        <f>IF(OR(COUNTA(DetailPedro!H87) &gt; 0, COUNTA(DetailWill!H87) &gt; 0),"x", "")</f>
        <v/>
      </c>
      <c r="I87" s="14" t="str">
        <f>IF(OR(COUNTA(DetailPedro!I87) &gt; 0, COUNTA(DetailWill!I87) &gt; 0),"x", "")</f>
        <v/>
      </c>
      <c r="J87" s="34" t="str">
        <f>IF(OR(COUNTA(DetailPedro!J87) &gt; 0, COUNTA(DetailWill!J87) &gt; 0),"x", "")</f>
        <v/>
      </c>
      <c r="K87" s="14" t="str">
        <f>IF(OR(COUNTA(DetailPedro!K87) &gt; 0, COUNTA(DetailWill!K87) &gt; 0),"x", "")</f>
        <v/>
      </c>
      <c r="L87" s="14" t="str">
        <f>IF(OR(COUNTA(DetailPedro!L87) &gt; 0, COUNTA(DetailWill!L87) &gt; 0),"x", "")</f>
        <v/>
      </c>
      <c r="M87" s="14" t="str">
        <f>IF(OR(COUNTA(DetailPedro!M87) &gt; 0, COUNTA(DetailWill!M87) &gt; 0),"x", "")</f>
        <v/>
      </c>
      <c r="N87" s="14" t="str">
        <f>IF(OR(COUNTA(DetailPedro!N87) &gt; 0, COUNTA(DetailWill!N87) &gt; 0),"x", "")</f>
        <v/>
      </c>
      <c r="O87" s="34" t="str">
        <f>IF(OR(COUNTA(DetailPedro!O87) &gt; 0, COUNTA(DetailWill!O87) &gt; 0),"x", "")</f>
        <v/>
      </c>
      <c r="P87" s="14" t="str">
        <f>IF(OR(COUNTA(DetailPedro!P87) &gt; 0, COUNTA(DetailWill!P87) &gt; 0),"x", "")</f>
        <v/>
      </c>
      <c r="Q87" s="14" t="str">
        <f>IF(OR(COUNTA(DetailPedro!Q87) &gt; 0, COUNTA(DetailWill!Q87) &gt; 0),"x", "")</f>
        <v/>
      </c>
      <c r="R87" s="14" t="str">
        <f>IF(OR(COUNTA(DetailPedro!R87) &gt; 0, COUNTA(DetailWill!R87) &gt; 0),"x", "")</f>
        <v/>
      </c>
      <c r="S87" s="14" t="str">
        <f>IF(OR(COUNTA(DetailPedro!S87) &gt; 0, COUNTA(DetailWill!S87) &gt; 0),"x", "")</f>
        <v/>
      </c>
      <c r="T87" s="14" t="str">
        <f>IF(OR(COUNTA(DetailPedro!T87) &gt; 0, COUNTA(DetailWill!T87) &gt; 0),"x", "")</f>
        <v/>
      </c>
      <c r="U87" s="34" t="str">
        <f>IF(OR(COUNTA(DetailPedro!U87) &gt; 0, COUNTA(DetailWill!U87) &gt; 0),"x", "")</f>
        <v/>
      </c>
      <c r="V87" s="14" t="str">
        <f>IF(OR(COUNTA(DetailPedro!V87) &gt; 0, COUNTA(DetailWill!V87) &gt; 0),"x", "")</f>
        <v/>
      </c>
      <c r="W87" s="14" t="str">
        <f>IF(OR(COUNTA(DetailPedro!W87) &gt; 0, COUNTA(DetailWill!W87) &gt; 0),"x", "")</f>
        <v/>
      </c>
      <c r="X87" s="14" t="str">
        <f>IF(OR(COUNTA(DetailPedro!X87) &gt; 0, COUNTA(DetailWill!X87) &gt; 0),"x", "")</f>
        <v>x</v>
      </c>
      <c r="Y87" s="14" t="str">
        <f>IF(OR(COUNTA(DetailPedro!Y87) &gt; 0, COUNTA(DetailWill!Y87) &gt; 0),"x", "")</f>
        <v/>
      </c>
      <c r="Z87" s="34" t="str">
        <f>IF(OR(COUNTA(DetailPedro!Z87) &gt; 0, COUNTA(DetailWill!Z87) &gt; 0),"x", "")</f>
        <v/>
      </c>
      <c r="AA87" s="14" t="str">
        <f>IF(OR(COUNTA(DetailPedro!AA87) &gt; 0, COUNTA(DetailWill!AA87) &gt; 0),"x", "")</f>
        <v/>
      </c>
      <c r="AB87" s="14" t="str">
        <f>IF(OR(COUNTA(DetailPedro!AB87) &gt; 0, COUNTA(DetailWill!AB87) &gt; 0),"x", "")</f>
        <v/>
      </c>
      <c r="AC87" s="14" t="str">
        <f>IF(OR(COUNTA(DetailPedro!AC87) &gt; 0, COUNTA(DetailWill!AC87) &gt; 0),"x", "")</f>
        <v/>
      </c>
      <c r="AD87" s="14" t="str">
        <f>IF(OR(COUNTA(DetailPedro!AD87) &gt; 0, COUNTA(DetailWill!AD87) &gt; 0),"x", "")</f>
        <v/>
      </c>
      <c r="AE87" s="14" t="str">
        <f>IF(OR(COUNTA(DetailPedro!AE87) &gt; 0, COUNTA(DetailWill!AE87) &gt; 0),"x", "")</f>
        <v/>
      </c>
      <c r="AF87" s="34" t="str">
        <f>IF(OR(COUNTA(DetailPedro!AF87) &gt; 0, COUNTA(DetailWill!AF87) &gt; 0),"x", "")</f>
        <v/>
      </c>
      <c r="AG87" s="14" t="str">
        <f>IF(OR(COUNTA(DetailPedro!AG87) &gt; 0, COUNTA(DetailWill!AG87) &gt; 0),"x", "")</f>
        <v/>
      </c>
      <c r="AH87" s="14" t="str">
        <f>IF(OR(COUNTA(DetailPedro!AH87) &gt; 0, COUNTA(DetailWill!AH87) &gt; 0),"x", "")</f>
        <v/>
      </c>
      <c r="AI87" s="14" t="str">
        <f>IF(OR(COUNTA(DetailPedro!AI87) &gt; 0, COUNTA(DetailWill!AI87) &gt; 0),"x", "")</f>
        <v/>
      </c>
      <c r="AJ87" s="34" t="str">
        <f>IF(OR(COUNTA(DetailPedro!AJ87) &gt; 0, COUNTA(DetailWill!AJ87) &gt; 0),"x", "")</f>
        <v/>
      </c>
      <c r="AK87" s="14" t="str">
        <f>IF(OR(COUNTA(DetailPedro!AK87) &gt; 0, COUNTA(DetailWill!AK87) &gt; 0),"x", "")</f>
        <v/>
      </c>
    </row>
    <row r="88" spans="1:37" x14ac:dyDescent="0.2">
      <c r="A88" s="16" t="s">
        <v>493</v>
      </c>
      <c r="B88" s="16" t="s">
        <v>800</v>
      </c>
      <c r="C88" s="16">
        <v>2</v>
      </c>
      <c r="D88" s="16" t="s">
        <v>887</v>
      </c>
      <c r="E88" s="16">
        <v>5</v>
      </c>
      <c r="F88" s="14">
        <f t="shared" si="8"/>
        <v>1</v>
      </c>
      <c r="G88" s="14" t="str">
        <f>IF(OR(COUNTA(DetailPedro!G88) &gt; 0, COUNTA(DetailWill!G88) &gt; 0),"x", "")</f>
        <v/>
      </c>
      <c r="H88" s="14" t="str">
        <f>IF(OR(COUNTA(DetailPedro!H88) &gt; 0, COUNTA(DetailWill!H88) &gt; 0),"x", "")</f>
        <v/>
      </c>
      <c r="I88" s="14" t="str">
        <f>IF(OR(COUNTA(DetailPedro!I88) &gt; 0, COUNTA(DetailWill!I88) &gt; 0),"x", "")</f>
        <v/>
      </c>
      <c r="J88" s="34" t="str">
        <f>IF(OR(COUNTA(DetailPedro!J88) &gt; 0, COUNTA(DetailWill!J88) &gt; 0),"x", "")</f>
        <v/>
      </c>
      <c r="K88" s="14" t="str">
        <f>IF(OR(COUNTA(DetailPedro!K88) &gt; 0, COUNTA(DetailWill!K88) &gt; 0),"x", "")</f>
        <v/>
      </c>
      <c r="L88" s="14" t="str">
        <f>IF(OR(COUNTA(DetailPedro!L88) &gt; 0, COUNTA(DetailWill!L88) &gt; 0),"x", "")</f>
        <v/>
      </c>
      <c r="M88" s="14" t="str">
        <f>IF(OR(COUNTA(DetailPedro!M88) &gt; 0, COUNTA(DetailWill!M88) &gt; 0),"x", "")</f>
        <v/>
      </c>
      <c r="N88" s="14" t="str">
        <f>IF(OR(COUNTA(DetailPedro!N88) &gt; 0, COUNTA(DetailWill!N88) &gt; 0),"x", "")</f>
        <v/>
      </c>
      <c r="O88" s="34" t="str">
        <f>IF(OR(COUNTA(DetailPedro!O88) &gt; 0, COUNTA(DetailWill!O88) &gt; 0),"x", "")</f>
        <v/>
      </c>
      <c r="P88" s="14" t="str">
        <f>IF(OR(COUNTA(DetailPedro!P88) &gt; 0, COUNTA(DetailWill!P88) &gt; 0),"x", "")</f>
        <v>x</v>
      </c>
      <c r="Q88" s="14" t="str">
        <f>IF(OR(COUNTA(DetailPedro!Q88) &gt; 0, COUNTA(DetailWill!Q88) &gt; 0),"x", "")</f>
        <v/>
      </c>
      <c r="R88" s="14" t="str">
        <f>IF(OR(COUNTA(DetailPedro!R88) &gt; 0, COUNTA(DetailWill!R88) &gt; 0),"x", "")</f>
        <v/>
      </c>
      <c r="S88" s="14" t="str">
        <f>IF(OR(COUNTA(DetailPedro!S88) &gt; 0, COUNTA(DetailWill!S88) &gt; 0),"x", "")</f>
        <v/>
      </c>
      <c r="T88" s="14" t="str">
        <f>IF(OR(COUNTA(DetailPedro!T88) &gt; 0, COUNTA(DetailWill!T88) &gt; 0),"x", "")</f>
        <v/>
      </c>
      <c r="U88" s="34" t="str">
        <f>IF(OR(COUNTA(DetailPedro!U88) &gt; 0, COUNTA(DetailWill!U88) &gt; 0),"x", "")</f>
        <v/>
      </c>
      <c r="V88" s="14" t="str">
        <f>IF(OR(COUNTA(DetailPedro!V88) &gt; 0, COUNTA(DetailWill!V88) &gt; 0),"x", "")</f>
        <v/>
      </c>
      <c r="W88" s="14" t="str">
        <f>IF(OR(COUNTA(DetailPedro!W88) &gt; 0, COUNTA(DetailWill!W88) &gt; 0),"x", "")</f>
        <v/>
      </c>
      <c r="X88" s="14" t="str">
        <f>IF(OR(COUNTA(DetailPedro!X88) &gt; 0, COUNTA(DetailWill!X88) &gt; 0),"x", "")</f>
        <v/>
      </c>
      <c r="Y88" s="14" t="str">
        <f>IF(OR(COUNTA(DetailPedro!Y88) &gt; 0, COUNTA(DetailWill!Y88) &gt; 0),"x", "")</f>
        <v/>
      </c>
      <c r="Z88" s="34" t="str">
        <f>IF(OR(COUNTA(DetailPedro!Z88) &gt; 0, COUNTA(DetailWill!Z88) &gt; 0),"x", "")</f>
        <v/>
      </c>
      <c r="AA88" s="14" t="str">
        <f>IF(OR(COUNTA(DetailPedro!AA88) &gt; 0, COUNTA(DetailWill!AA88) &gt; 0),"x", "")</f>
        <v/>
      </c>
      <c r="AB88" s="14" t="str">
        <f>IF(OR(COUNTA(DetailPedro!AB88) &gt; 0, COUNTA(DetailWill!AB88) &gt; 0),"x", "")</f>
        <v/>
      </c>
      <c r="AC88" s="14" t="str">
        <f>IF(OR(COUNTA(DetailPedro!AC88) &gt; 0, COUNTA(DetailWill!AC88) &gt; 0),"x", "")</f>
        <v/>
      </c>
      <c r="AD88" s="14" t="str">
        <f>IF(OR(COUNTA(DetailPedro!AD88) &gt; 0, COUNTA(DetailWill!AD88) &gt; 0),"x", "")</f>
        <v/>
      </c>
      <c r="AE88" s="14" t="str">
        <f>IF(OR(COUNTA(DetailPedro!AE88) &gt; 0, COUNTA(DetailWill!AE88) &gt; 0),"x", "")</f>
        <v/>
      </c>
      <c r="AF88" s="34" t="str">
        <f>IF(OR(COUNTA(DetailPedro!AF88) &gt; 0, COUNTA(DetailWill!AF88) &gt; 0),"x", "")</f>
        <v/>
      </c>
      <c r="AG88" s="14" t="str">
        <f>IF(OR(COUNTA(DetailPedro!AG88) &gt; 0, COUNTA(DetailWill!AG88) &gt; 0),"x", "")</f>
        <v/>
      </c>
      <c r="AH88" s="14" t="str">
        <f>IF(OR(COUNTA(DetailPedro!AH88) &gt; 0, COUNTA(DetailWill!AH88) &gt; 0),"x", "")</f>
        <v/>
      </c>
      <c r="AI88" s="14" t="str">
        <f>IF(OR(COUNTA(DetailPedro!AI88) &gt; 0, COUNTA(DetailWill!AI88) &gt; 0),"x", "")</f>
        <v/>
      </c>
      <c r="AJ88" s="34" t="str">
        <f>IF(OR(COUNTA(DetailPedro!AJ88) &gt; 0, COUNTA(DetailWill!AJ88) &gt; 0),"x", "")</f>
        <v/>
      </c>
      <c r="AK88" s="14" t="str">
        <f>IF(OR(COUNTA(DetailPedro!AK88) &gt; 0, COUNTA(DetailWill!AK88) &gt; 0),"x", "")</f>
        <v/>
      </c>
    </row>
    <row r="89" spans="1:37" x14ac:dyDescent="0.2">
      <c r="A89" s="16" t="s">
        <v>493</v>
      </c>
      <c r="B89" s="16" t="s">
        <v>800</v>
      </c>
      <c r="C89" s="16">
        <v>2</v>
      </c>
      <c r="D89" s="16" t="s">
        <v>888</v>
      </c>
      <c r="E89" s="16">
        <v>6</v>
      </c>
      <c r="F89" s="14">
        <f t="shared" si="8"/>
        <v>0</v>
      </c>
      <c r="G89" s="14" t="str">
        <f>IF(OR(COUNTA(DetailPedro!G89) &gt; 0, COUNTA(DetailWill!G89) &gt; 0),"x", "")</f>
        <v/>
      </c>
      <c r="H89" s="14" t="str">
        <f>IF(OR(COUNTA(DetailPedro!H89) &gt; 0, COUNTA(DetailWill!H89) &gt; 0),"x", "")</f>
        <v/>
      </c>
      <c r="I89" s="14" t="str">
        <f>IF(OR(COUNTA(DetailPedro!I89) &gt; 0, COUNTA(DetailWill!I89) &gt; 0),"x", "")</f>
        <v/>
      </c>
      <c r="J89" s="34" t="str">
        <f>IF(OR(COUNTA(DetailPedro!J89) &gt; 0, COUNTA(DetailWill!J89) &gt; 0),"x", "")</f>
        <v/>
      </c>
      <c r="K89" s="14" t="str">
        <f>IF(OR(COUNTA(DetailPedro!K89) &gt; 0, COUNTA(DetailWill!K89) &gt; 0),"x", "")</f>
        <v/>
      </c>
      <c r="L89" s="14" t="str">
        <f>IF(OR(COUNTA(DetailPedro!L89) &gt; 0, COUNTA(DetailWill!L89) &gt; 0),"x", "")</f>
        <v/>
      </c>
      <c r="M89" s="14" t="str">
        <f>IF(OR(COUNTA(DetailPedro!M89) &gt; 0, COUNTA(DetailWill!M89) &gt; 0),"x", "")</f>
        <v/>
      </c>
      <c r="N89" s="14" t="str">
        <f>IF(OR(COUNTA(DetailPedro!N89) &gt; 0, COUNTA(DetailWill!N89) &gt; 0),"x", "")</f>
        <v/>
      </c>
      <c r="O89" s="34" t="str">
        <f>IF(OR(COUNTA(DetailPedro!O89) &gt; 0, COUNTA(DetailWill!O89) &gt; 0),"x", "")</f>
        <v/>
      </c>
      <c r="P89" s="14" t="str">
        <f>IF(OR(COUNTA(DetailPedro!P89) &gt; 0, COUNTA(DetailWill!P89) &gt; 0),"x", "")</f>
        <v/>
      </c>
      <c r="Q89" s="14" t="str">
        <f>IF(OR(COUNTA(DetailPedro!Q89) &gt; 0, COUNTA(DetailWill!Q89) &gt; 0),"x", "")</f>
        <v/>
      </c>
      <c r="R89" s="14" t="str">
        <f>IF(OR(COUNTA(DetailPedro!R89) &gt; 0, COUNTA(DetailWill!R89) &gt; 0),"x", "")</f>
        <v/>
      </c>
      <c r="S89" s="14" t="str">
        <f>IF(OR(COUNTA(DetailPedro!S89) &gt; 0, COUNTA(DetailWill!S89) &gt; 0),"x", "")</f>
        <v/>
      </c>
      <c r="T89" s="14" t="str">
        <f>IF(OR(COUNTA(DetailPedro!T89) &gt; 0, COUNTA(DetailWill!T89) &gt; 0),"x", "")</f>
        <v/>
      </c>
      <c r="U89" s="34" t="str">
        <f>IF(OR(COUNTA(DetailPedro!U89) &gt; 0, COUNTA(DetailWill!U89) &gt; 0),"x", "")</f>
        <v/>
      </c>
      <c r="V89" s="14" t="str">
        <f>IF(OR(COUNTA(DetailPedro!V89) &gt; 0, COUNTA(DetailWill!V89) &gt; 0),"x", "")</f>
        <v/>
      </c>
      <c r="W89" s="14" t="str">
        <f>IF(OR(COUNTA(DetailPedro!W89) &gt; 0, COUNTA(DetailWill!W89) &gt; 0),"x", "")</f>
        <v/>
      </c>
      <c r="X89" s="14" t="str">
        <f>IF(OR(COUNTA(DetailPedro!X89) &gt; 0, COUNTA(DetailWill!X89) &gt; 0),"x", "")</f>
        <v/>
      </c>
      <c r="Y89" s="14" t="str">
        <f>IF(OR(COUNTA(DetailPedro!Y89) &gt; 0, COUNTA(DetailWill!Y89) &gt; 0),"x", "")</f>
        <v/>
      </c>
      <c r="Z89" s="34" t="str">
        <f>IF(OR(COUNTA(DetailPedro!Z89) &gt; 0, COUNTA(DetailWill!Z89) &gt; 0),"x", "")</f>
        <v/>
      </c>
      <c r="AA89" s="14" t="str">
        <f>IF(OR(COUNTA(DetailPedro!AA89) &gt; 0, COUNTA(DetailWill!AA89) &gt; 0),"x", "")</f>
        <v/>
      </c>
      <c r="AB89" s="14" t="str">
        <f>IF(OR(COUNTA(DetailPedro!AB89) &gt; 0, COUNTA(DetailWill!AB89) &gt; 0),"x", "")</f>
        <v/>
      </c>
      <c r="AC89" s="14" t="str">
        <f>IF(OR(COUNTA(DetailPedro!AC89) &gt; 0, COUNTA(DetailWill!AC89) &gt; 0),"x", "")</f>
        <v/>
      </c>
      <c r="AD89" s="14" t="str">
        <f>IF(OR(COUNTA(DetailPedro!AD89) &gt; 0, COUNTA(DetailWill!AD89) &gt; 0),"x", "")</f>
        <v/>
      </c>
      <c r="AE89" s="14" t="str">
        <f>IF(OR(COUNTA(DetailPedro!AE89) &gt; 0, COUNTA(DetailWill!AE89) &gt; 0),"x", "")</f>
        <v/>
      </c>
      <c r="AF89" s="34" t="str">
        <f>IF(OR(COUNTA(DetailPedro!AF89) &gt; 0, COUNTA(DetailWill!AF89) &gt; 0),"x", "")</f>
        <v/>
      </c>
      <c r="AG89" s="14" t="str">
        <f>IF(OR(COUNTA(DetailPedro!AG89) &gt; 0, COUNTA(DetailWill!AG89) &gt; 0),"x", "")</f>
        <v/>
      </c>
      <c r="AH89" s="14" t="str">
        <f>IF(OR(COUNTA(DetailPedro!AH89) &gt; 0, COUNTA(DetailWill!AH89) &gt; 0),"x", "")</f>
        <v/>
      </c>
      <c r="AI89" s="14" t="str">
        <f>IF(OR(COUNTA(DetailPedro!AI89) &gt; 0, COUNTA(DetailWill!AI89) &gt; 0),"x", "")</f>
        <v/>
      </c>
      <c r="AJ89" s="34" t="str">
        <f>IF(OR(COUNTA(DetailPedro!AJ89) &gt; 0, COUNTA(DetailWill!AJ89) &gt; 0),"x", "")</f>
        <v/>
      </c>
      <c r="AK89" s="14" t="str">
        <f>IF(OR(COUNTA(DetailPedro!AK89) &gt; 0, COUNTA(DetailWill!AK89) &gt; 0),"x", "")</f>
        <v/>
      </c>
    </row>
    <row r="90" spans="1:37" x14ac:dyDescent="0.2">
      <c r="A90" s="16" t="s">
        <v>493</v>
      </c>
      <c r="B90" s="16" t="s">
        <v>800</v>
      </c>
      <c r="C90" s="16">
        <v>2</v>
      </c>
      <c r="D90" s="16" t="s">
        <v>888</v>
      </c>
      <c r="E90" s="16">
        <v>7</v>
      </c>
      <c r="F90" s="14">
        <f t="shared" si="8"/>
        <v>1</v>
      </c>
      <c r="G90" s="14" t="str">
        <f>IF(OR(COUNTA(DetailPedro!G90) &gt; 0, COUNTA(DetailWill!G90) &gt; 0),"x", "")</f>
        <v/>
      </c>
      <c r="H90" s="14" t="str">
        <f>IF(OR(COUNTA(DetailPedro!H90) &gt; 0, COUNTA(DetailWill!H90) &gt; 0),"x", "")</f>
        <v/>
      </c>
      <c r="I90" s="14" t="str">
        <f>IF(OR(COUNTA(DetailPedro!I90) &gt; 0, COUNTA(DetailWill!I90) &gt; 0),"x", "")</f>
        <v/>
      </c>
      <c r="J90" s="34" t="str">
        <f>IF(OR(COUNTA(DetailPedro!J90) &gt; 0, COUNTA(DetailWill!J90) &gt; 0),"x", "")</f>
        <v/>
      </c>
      <c r="K90" s="14" t="str">
        <f>IF(OR(COUNTA(DetailPedro!K90) &gt; 0, COUNTA(DetailWill!K90) &gt; 0),"x", "")</f>
        <v/>
      </c>
      <c r="L90" s="14" t="str">
        <f>IF(OR(COUNTA(DetailPedro!L90) &gt; 0, COUNTA(DetailWill!L90) &gt; 0),"x", "")</f>
        <v/>
      </c>
      <c r="M90" s="14" t="str">
        <f>IF(OR(COUNTA(DetailPedro!M90) &gt; 0, COUNTA(DetailWill!M90) &gt; 0),"x", "")</f>
        <v/>
      </c>
      <c r="N90" s="14" t="str">
        <f>IF(OR(COUNTA(DetailPedro!N90) &gt; 0, COUNTA(DetailWill!N90) &gt; 0),"x", "")</f>
        <v/>
      </c>
      <c r="O90" s="34" t="str">
        <f>IF(OR(COUNTA(DetailPedro!O90) &gt; 0, COUNTA(DetailWill!O90) &gt; 0),"x", "")</f>
        <v/>
      </c>
      <c r="P90" s="14" t="str">
        <f>IF(OR(COUNTA(DetailPedro!P90) &gt; 0, COUNTA(DetailWill!P90) &gt; 0),"x", "")</f>
        <v>x</v>
      </c>
      <c r="Q90" s="14" t="str">
        <f>IF(OR(COUNTA(DetailPedro!Q90) &gt; 0, COUNTA(DetailWill!Q90) &gt; 0),"x", "")</f>
        <v/>
      </c>
      <c r="R90" s="14" t="str">
        <f>IF(OR(COUNTA(DetailPedro!R90) &gt; 0, COUNTA(DetailWill!R90) &gt; 0),"x", "")</f>
        <v/>
      </c>
      <c r="S90" s="14" t="str">
        <f>IF(OR(COUNTA(DetailPedro!S90) &gt; 0, COUNTA(DetailWill!S90) &gt; 0),"x", "")</f>
        <v/>
      </c>
      <c r="T90" s="14" t="str">
        <f>IF(OR(COUNTA(DetailPedro!T90) &gt; 0, COUNTA(DetailWill!T90) &gt; 0),"x", "")</f>
        <v/>
      </c>
      <c r="U90" s="34" t="str">
        <f>IF(OR(COUNTA(DetailPedro!U90) &gt; 0, COUNTA(DetailWill!U90) &gt; 0),"x", "")</f>
        <v/>
      </c>
      <c r="V90" s="14" t="str">
        <f>IF(OR(COUNTA(DetailPedro!V90) &gt; 0, COUNTA(DetailWill!V90) &gt; 0),"x", "")</f>
        <v/>
      </c>
      <c r="W90" s="14" t="str">
        <f>IF(OR(COUNTA(DetailPedro!W90) &gt; 0, COUNTA(DetailWill!W90) &gt; 0),"x", "")</f>
        <v/>
      </c>
      <c r="X90" s="14" t="str">
        <f>IF(OR(COUNTA(DetailPedro!X90) &gt; 0, COUNTA(DetailWill!X90) &gt; 0),"x", "")</f>
        <v/>
      </c>
      <c r="Y90" s="14" t="str">
        <f>IF(OR(COUNTA(DetailPedro!Y90) &gt; 0, COUNTA(DetailWill!Y90) &gt; 0),"x", "")</f>
        <v/>
      </c>
      <c r="Z90" s="34" t="str">
        <f>IF(OR(COUNTA(DetailPedro!Z90) &gt; 0, COUNTA(DetailWill!Z90) &gt; 0),"x", "")</f>
        <v/>
      </c>
      <c r="AA90" s="14" t="str">
        <f>IF(OR(COUNTA(DetailPedro!AA90) &gt; 0, COUNTA(DetailWill!AA90) &gt; 0),"x", "")</f>
        <v/>
      </c>
      <c r="AB90" s="14" t="str">
        <f>IF(OR(COUNTA(DetailPedro!AB90) &gt; 0, COUNTA(DetailWill!AB90) &gt; 0),"x", "")</f>
        <v/>
      </c>
      <c r="AC90" s="14" t="str">
        <f>IF(OR(COUNTA(DetailPedro!AC90) &gt; 0, COUNTA(DetailWill!AC90) &gt; 0),"x", "")</f>
        <v/>
      </c>
      <c r="AD90" s="14" t="str">
        <f>IF(OR(COUNTA(DetailPedro!AD90) &gt; 0, COUNTA(DetailWill!AD90) &gt; 0),"x", "")</f>
        <v/>
      </c>
      <c r="AE90" s="14" t="str">
        <f>IF(OR(COUNTA(DetailPedro!AE90) &gt; 0, COUNTA(DetailWill!AE90) &gt; 0),"x", "")</f>
        <v/>
      </c>
      <c r="AF90" s="34" t="str">
        <f>IF(OR(COUNTA(DetailPedro!AF90) &gt; 0, COUNTA(DetailWill!AF90) &gt; 0),"x", "")</f>
        <v/>
      </c>
      <c r="AG90" s="14" t="str">
        <f>IF(OR(COUNTA(DetailPedro!AG90) &gt; 0, COUNTA(DetailWill!AG90) &gt; 0),"x", "")</f>
        <v/>
      </c>
      <c r="AH90" s="14" t="str">
        <f>IF(OR(COUNTA(DetailPedro!AH90) &gt; 0, COUNTA(DetailWill!AH90) &gt; 0),"x", "")</f>
        <v/>
      </c>
      <c r="AI90" s="14" t="str">
        <f>IF(OR(COUNTA(DetailPedro!AI90) &gt; 0, COUNTA(DetailWill!AI90) &gt; 0),"x", "")</f>
        <v/>
      </c>
      <c r="AJ90" s="34" t="str">
        <f>IF(OR(COUNTA(DetailPedro!AJ90) &gt; 0, COUNTA(DetailWill!AJ90) &gt; 0),"x", "")</f>
        <v/>
      </c>
      <c r="AK90" s="14" t="str">
        <f>IF(OR(COUNTA(DetailPedro!AK90) &gt; 0, COUNTA(DetailWill!AK90) &gt; 0),"x", "")</f>
        <v/>
      </c>
    </row>
    <row r="91" spans="1:37" x14ac:dyDescent="0.2">
      <c r="A91" s="16"/>
      <c r="B91" s="16"/>
      <c r="C91" s="16"/>
      <c r="D91" s="16"/>
      <c r="E91" s="16"/>
      <c r="G91" s="14" t="str">
        <f>IF(OR(COUNTA(DetailPedro!G91) &gt; 0, COUNTA(DetailWill!G91) &gt; 0),"x", "")</f>
        <v/>
      </c>
      <c r="H91" s="14" t="str">
        <f>IF(OR(COUNTA(DetailPedro!H91) &gt; 0, COUNTA(DetailWill!H91) &gt; 0),"x", "")</f>
        <v/>
      </c>
      <c r="I91" s="14" t="str">
        <f>IF(OR(COUNTA(DetailPedro!I91) &gt; 0, COUNTA(DetailWill!I91) &gt; 0),"x", "")</f>
        <v/>
      </c>
      <c r="J91" s="34" t="str">
        <f>IF(OR(COUNTA(DetailPedro!J91) &gt; 0, COUNTA(DetailWill!J91) &gt; 0),"x", "")</f>
        <v/>
      </c>
      <c r="K91" s="14" t="str">
        <f>IF(OR(COUNTA(DetailPedro!K91) &gt; 0, COUNTA(DetailWill!K91) &gt; 0),"x", "")</f>
        <v/>
      </c>
      <c r="L91" s="14" t="str">
        <f>IF(OR(COUNTA(DetailPedro!L91) &gt; 0, COUNTA(DetailWill!L91) &gt; 0),"x", "")</f>
        <v/>
      </c>
      <c r="M91" s="14" t="str">
        <f>IF(OR(COUNTA(DetailPedro!M91) &gt; 0, COUNTA(DetailWill!M91) &gt; 0),"x", "")</f>
        <v/>
      </c>
      <c r="N91" s="14" t="str">
        <f>IF(OR(COUNTA(DetailPedro!N91) &gt; 0, COUNTA(DetailWill!N91) &gt; 0),"x", "")</f>
        <v/>
      </c>
      <c r="O91" s="34" t="str">
        <f>IF(OR(COUNTA(DetailPedro!O91) &gt; 0, COUNTA(DetailWill!O91) &gt; 0),"x", "")</f>
        <v/>
      </c>
      <c r="P91" s="14" t="str">
        <f>IF(OR(COUNTA(DetailPedro!P91) &gt; 0, COUNTA(DetailWill!P91) &gt; 0),"x", "")</f>
        <v/>
      </c>
      <c r="Q91" s="14" t="str">
        <f>IF(OR(COUNTA(DetailPedro!Q91) &gt; 0, COUNTA(DetailWill!Q91) &gt; 0),"x", "")</f>
        <v/>
      </c>
      <c r="R91" s="14" t="str">
        <f>IF(OR(COUNTA(DetailPedro!R91) &gt; 0, COUNTA(DetailWill!R91) &gt; 0),"x", "")</f>
        <v/>
      </c>
      <c r="S91" s="14" t="str">
        <f>IF(OR(COUNTA(DetailPedro!S91) &gt; 0, COUNTA(DetailWill!S91) &gt; 0),"x", "")</f>
        <v/>
      </c>
      <c r="T91" s="14" t="str">
        <f>IF(OR(COUNTA(DetailPedro!T91) &gt; 0, COUNTA(DetailWill!T91) &gt; 0),"x", "")</f>
        <v/>
      </c>
      <c r="U91" s="34" t="str">
        <f>IF(OR(COUNTA(DetailPedro!U91) &gt; 0, COUNTA(DetailWill!U91) &gt; 0),"x", "")</f>
        <v/>
      </c>
      <c r="V91" s="14" t="str">
        <f>IF(OR(COUNTA(DetailPedro!V91) &gt; 0, COUNTA(DetailWill!V91) &gt; 0),"x", "")</f>
        <v/>
      </c>
      <c r="W91" s="14" t="str">
        <f>IF(OR(COUNTA(DetailPedro!W91) &gt; 0, COUNTA(DetailWill!W91) &gt; 0),"x", "")</f>
        <v/>
      </c>
      <c r="X91" s="14" t="str">
        <f>IF(OR(COUNTA(DetailPedro!X91) &gt; 0, COUNTA(DetailWill!X91) &gt; 0),"x", "")</f>
        <v/>
      </c>
      <c r="Y91" s="14" t="str">
        <f>IF(OR(COUNTA(DetailPedro!Y91) &gt; 0, COUNTA(DetailWill!Y91) &gt; 0),"x", "")</f>
        <v/>
      </c>
      <c r="Z91" s="34" t="str">
        <f>IF(OR(COUNTA(DetailPedro!Z91) &gt; 0, COUNTA(DetailWill!Z91) &gt; 0),"x", "")</f>
        <v/>
      </c>
      <c r="AA91" s="14" t="str">
        <f>IF(OR(COUNTA(DetailPedro!AA91) &gt; 0, COUNTA(DetailWill!AA91) &gt; 0),"x", "")</f>
        <v/>
      </c>
      <c r="AB91" s="14" t="str">
        <f>IF(OR(COUNTA(DetailPedro!AB91) &gt; 0, COUNTA(DetailWill!AB91) &gt; 0),"x", "")</f>
        <v/>
      </c>
      <c r="AC91" s="14" t="str">
        <f>IF(OR(COUNTA(DetailPedro!AC91) &gt; 0, COUNTA(DetailWill!AC91) &gt; 0),"x", "")</f>
        <v/>
      </c>
      <c r="AD91" s="14" t="str">
        <f>IF(OR(COUNTA(DetailPedro!AD91) &gt; 0, COUNTA(DetailWill!AD91) &gt; 0),"x", "")</f>
        <v/>
      </c>
      <c r="AE91" s="14" t="str">
        <f>IF(OR(COUNTA(DetailPedro!AE91) &gt; 0, COUNTA(DetailWill!AE91) &gt; 0),"x", "")</f>
        <v/>
      </c>
      <c r="AF91" s="34" t="str">
        <f>IF(OR(COUNTA(DetailPedro!AF91) &gt; 0, COUNTA(DetailWill!AF91) &gt; 0),"x", "")</f>
        <v/>
      </c>
      <c r="AG91" s="14" t="str">
        <f>IF(OR(COUNTA(DetailPedro!AG91) &gt; 0, COUNTA(DetailWill!AG91) &gt; 0),"x", "")</f>
        <v/>
      </c>
      <c r="AH91" s="14" t="str">
        <f>IF(OR(COUNTA(DetailPedro!AH91) &gt; 0, COUNTA(DetailWill!AH91) &gt; 0),"x", "")</f>
        <v/>
      </c>
      <c r="AI91" s="14" t="str">
        <f>IF(OR(COUNTA(DetailPedro!AI91) &gt; 0, COUNTA(DetailWill!AI91) &gt; 0),"x", "")</f>
        <v/>
      </c>
      <c r="AJ91" s="34" t="str">
        <f>IF(OR(COUNTA(DetailPedro!AJ91) &gt; 0, COUNTA(DetailWill!AJ91) &gt; 0),"x", "")</f>
        <v/>
      </c>
      <c r="AK91" s="14" t="str">
        <f>IF(OR(COUNTA(DetailPedro!AK91) &gt; 0, COUNTA(DetailWill!AK91) &gt; 0),"x", "")</f>
        <v/>
      </c>
    </row>
    <row r="92" spans="1:37" x14ac:dyDescent="0.2">
      <c r="A92" s="16" t="s">
        <v>493</v>
      </c>
      <c r="B92" s="16" t="s">
        <v>864</v>
      </c>
      <c r="C92" s="16">
        <v>0</v>
      </c>
      <c r="D92" s="16">
        <v>6</v>
      </c>
      <c r="E92" s="16"/>
      <c r="G92" s="14" t="str">
        <f>IF(OR(COUNTA(DetailPedro!G92) &gt; 0, COUNTA(DetailWill!G92) &gt; 0),"x", "")</f>
        <v/>
      </c>
      <c r="H92" s="14" t="str">
        <f>IF(OR(COUNTA(DetailPedro!H92) &gt; 0, COUNTA(DetailWill!H92) &gt; 0),"x", "")</f>
        <v/>
      </c>
      <c r="I92" s="14" t="str">
        <f>IF(OR(COUNTA(DetailPedro!I92) &gt; 0, COUNTA(DetailWill!I92) &gt; 0),"x", "")</f>
        <v/>
      </c>
      <c r="J92" s="34" t="str">
        <f>IF(OR(COUNTA(DetailPedro!J92) &gt; 0, COUNTA(DetailWill!J92) &gt; 0),"x", "")</f>
        <v/>
      </c>
      <c r="K92" s="14" t="str">
        <f>IF(OR(COUNTA(DetailPedro!K92) &gt; 0, COUNTA(DetailWill!K92) &gt; 0),"x", "")</f>
        <v/>
      </c>
      <c r="L92" s="14" t="str">
        <f>IF(OR(COUNTA(DetailPedro!L92) &gt; 0, COUNTA(DetailWill!L92) &gt; 0),"x", "")</f>
        <v/>
      </c>
      <c r="M92" s="14" t="str">
        <f>IF(OR(COUNTA(DetailPedro!M92) &gt; 0, COUNTA(DetailWill!M92) &gt; 0),"x", "")</f>
        <v/>
      </c>
      <c r="N92" s="14" t="str">
        <f>IF(OR(COUNTA(DetailPedro!N92) &gt; 0, COUNTA(DetailWill!N92) &gt; 0),"x", "")</f>
        <v/>
      </c>
      <c r="O92" s="34" t="str">
        <f>IF(OR(COUNTA(DetailPedro!O92) &gt; 0, COUNTA(DetailWill!O92) &gt; 0),"x", "")</f>
        <v/>
      </c>
      <c r="P92" s="14" t="str">
        <f>IF(OR(COUNTA(DetailPedro!P92) &gt; 0, COUNTA(DetailWill!P92) &gt; 0),"x", "")</f>
        <v/>
      </c>
      <c r="Q92" s="14" t="str">
        <f>IF(OR(COUNTA(DetailPedro!Q92) &gt; 0, COUNTA(DetailWill!Q92) &gt; 0),"x", "")</f>
        <v/>
      </c>
      <c r="R92" s="14" t="str">
        <f>IF(OR(COUNTA(DetailPedro!R92) &gt; 0, COUNTA(DetailWill!R92) &gt; 0),"x", "")</f>
        <v/>
      </c>
      <c r="S92" s="14" t="str">
        <f>IF(OR(COUNTA(DetailPedro!S92) &gt; 0, COUNTA(DetailWill!S92) &gt; 0),"x", "")</f>
        <v/>
      </c>
      <c r="T92" s="14" t="str">
        <f>IF(OR(COUNTA(DetailPedro!T92) &gt; 0, COUNTA(DetailWill!T92) &gt; 0),"x", "")</f>
        <v/>
      </c>
      <c r="U92" s="34" t="str">
        <f>IF(OR(COUNTA(DetailPedro!U92) &gt; 0, COUNTA(DetailWill!U92) &gt; 0),"x", "")</f>
        <v/>
      </c>
      <c r="V92" s="14" t="str">
        <f>IF(OR(COUNTA(DetailPedro!V92) &gt; 0, COUNTA(DetailWill!V92) &gt; 0),"x", "")</f>
        <v/>
      </c>
      <c r="W92" s="14" t="str">
        <f>IF(OR(COUNTA(DetailPedro!W92) &gt; 0, COUNTA(DetailWill!W92) &gt; 0),"x", "")</f>
        <v/>
      </c>
      <c r="X92" s="14" t="str">
        <f>IF(OR(COUNTA(DetailPedro!X92) &gt; 0, COUNTA(DetailWill!X92) &gt; 0),"x", "")</f>
        <v/>
      </c>
      <c r="Y92" s="14" t="str">
        <f>IF(OR(COUNTA(DetailPedro!Y92) &gt; 0, COUNTA(DetailWill!Y92) &gt; 0),"x", "")</f>
        <v/>
      </c>
      <c r="Z92" s="34" t="str">
        <f>IF(OR(COUNTA(DetailPedro!Z92) &gt; 0, COUNTA(DetailWill!Z92) &gt; 0),"x", "")</f>
        <v/>
      </c>
      <c r="AA92" s="14" t="str">
        <f>IF(OR(COUNTA(DetailPedro!AA92) &gt; 0, COUNTA(DetailWill!AA92) &gt; 0),"x", "")</f>
        <v/>
      </c>
      <c r="AB92" s="14" t="str">
        <f>IF(OR(COUNTA(DetailPedro!AB92) &gt; 0, COUNTA(DetailWill!AB92) &gt; 0),"x", "")</f>
        <v/>
      </c>
      <c r="AC92" s="14" t="str">
        <f>IF(OR(COUNTA(DetailPedro!AC92) &gt; 0, COUNTA(DetailWill!AC92) &gt; 0),"x", "")</f>
        <v/>
      </c>
      <c r="AD92" s="14" t="str">
        <f>IF(OR(COUNTA(DetailPedro!AD92) &gt; 0, COUNTA(DetailWill!AD92) &gt; 0),"x", "")</f>
        <v/>
      </c>
      <c r="AE92" s="14" t="str">
        <f>IF(OR(COUNTA(DetailPedro!AE92) &gt; 0, COUNTA(DetailWill!AE92) &gt; 0),"x", "")</f>
        <v/>
      </c>
      <c r="AF92" s="34" t="str">
        <f>IF(OR(COUNTA(DetailPedro!AF92) &gt; 0, COUNTA(DetailWill!AF92) &gt; 0),"x", "")</f>
        <v/>
      </c>
      <c r="AG92" s="14" t="str">
        <f>IF(OR(COUNTA(DetailPedro!AG92) &gt; 0, COUNTA(DetailWill!AG92) &gt; 0),"x", "")</f>
        <v/>
      </c>
      <c r="AH92" s="14" t="str">
        <f>IF(OR(COUNTA(DetailPedro!AH92) &gt; 0, COUNTA(DetailWill!AH92) &gt; 0),"x", "")</f>
        <v/>
      </c>
      <c r="AI92" s="14" t="str">
        <f>IF(OR(COUNTA(DetailPedro!AI92) &gt; 0, COUNTA(DetailWill!AI92) &gt; 0),"x", "")</f>
        <v/>
      </c>
      <c r="AJ92" s="34" t="str">
        <f>IF(OR(COUNTA(DetailPedro!AJ92) &gt; 0, COUNTA(DetailWill!AJ92) &gt; 0),"x", "")</f>
        <v/>
      </c>
      <c r="AK92" s="14" t="str">
        <f>IF(OR(COUNTA(DetailPedro!AK92) &gt; 0, COUNTA(DetailWill!AK92) &gt; 0),"x", "")</f>
        <v/>
      </c>
    </row>
    <row r="93" spans="1:37" x14ac:dyDescent="0.2">
      <c r="A93" s="16" t="s">
        <v>493</v>
      </c>
      <c r="B93" s="16" t="s">
        <v>864</v>
      </c>
      <c r="C93" s="16">
        <v>2</v>
      </c>
      <c r="D93" s="16" t="s">
        <v>887</v>
      </c>
      <c r="E93" s="16">
        <v>1</v>
      </c>
      <c r="F93" s="14">
        <f t="shared" ref="F93:F103" si="9">COUNTIF(G93:AK93,"x")</f>
        <v>1</v>
      </c>
      <c r="G93" s="14" t="str">
        <f>IF(OR(COUNTA(DetailPedro!G93) &gt; 0, COUNTA(DetailWill!G93) &gt; 0),"x", "")</f>
        <v/>
      </c>
      <c r="H93" s="14" t="str">
        <f>IF(OR(COUNTA(DetailPedro!H93) &gt; 0, COUNTA(DetailWill!H93) &gt; 0),"x", "")</f>
        <v/>
      </c>
      <c r="I93" s="14" t="str">
        <f>IF(OR(COUNTA(DetailPedro!I93) &gt; 0, COUNTA(DetailWill!I93) &gt; 0),"x", "")</f>
        <v/>
      </c>
      <c r="J93" s="34" t="str">
        <f>IF(OR(COUNTA(DetailPedro!J93) &gt; 0, COUNTA(DetailWill!J93) &gt; 0),"x", "")</f>
        <v/>
      </c>
      <c r="K93" s="14" t="str">
        <f>IF(OR(COUNTA(DetailPedro!K93) &gt; 0, COUNTA(DetailWill!K93) &gt; 0),"x", "")</f>
        <v/>
      </c>
      <c r="L93" s="14" t="str">
        <f>IF(OR(COUNTA(DetailPedro!L93) &gt; 0, COUNTA(DetailWill!L93) &gt; 0),"x", "")</f>
        <v/>
      </c>
      <c r="M93" s="14" t="str">
        <f>IF(OR(COUNTA(DetailPedro!M93) &gt; 0, COUNTA(DetailWill!M93) &gt; 0),"x", "")</f>
        <v/>
      </c>
      <c r="N93" s="14" t="str">
        <f>IF(OR(COUNTA(DetailPedro!N93) &gt; 0, COUNTA(DetailWill!N93) &gt; 0),"x", "")</f>
        <v/>
      </c>
      <c r="O93" s="34" t="str">
        <f>IF(OR(COUNTA(DetailPedro!O93) &gt; 0, COUNTA(DetailWill!O93) &gt; 0),"x", "")</f>
        <v/>
      </c>
      <c r="P93" s="14" t="str">
        <f>IF(OR(COUNTA(DetailPedro!P93) &gt; 0, COUNTA(DetailWill!P93) &gt; 0),"x", "")</f>
        <v/>
      </c>
      <c r="Q93" s="14" t="str">
        <f>IF(OR(COUNTA(DetailPedro!Q93) &gt; 0, COUNTA(DetailWill!Q93) &gt; 0),"x", "")</f>
        <v/>
      </c>
      <c r="R93" s="14" t="str">
        <f>IF(OR(COUNTA(DetailPedro!R93) &gt; 0, COUNTA(DetailWill!R93) &gt; 0),"x", "")</f>
        <v/>
      </c>
      <c r="S93" s="14" t="str">
        <f>IF(OR(COUNTA(DetailPedro!S93) &gt; 0, COUNTA(DetailWill!S93) &gt; 0),"x", "")</f>
        <v/>
      </c>
      <c r="T93" s="14" t="str">
        <f>IF(OR(COUNTA(DetailPedro!T93) &gt; 0, COUNTA(DetailWill!T93) &gt; 0),"x", "")</f>
        <v/>
      </c>
      <c r="U93" s="34" t="str">
        <f>IF(OR(COUNTA(DetailPedro!U93) &gt; 0, COUNTA(DetailWill!U93) &gt; 0),"x", "")</f>
        <v/>
      </c>
      <c r="V93" s="14" t="str">
        <f>IF(OR(COUNTA(DetailPedro!V93) &gt; 0, COUNTA(DetailWill!V93) &gt; 0),"x", "")</f>
        <v/>
      </c>
      <c r="W93" s="14" t="str">
        <f>IF(OR(COUNTA(DetailPedro!W93) &gt; 0, COUNTA(DetailWill!W93) &gt; 0),"x", "")</f>
        <v/>
      </c>
      <c r="X93" s="14" t="str">
        <f>IF(OR(COUNTA(DetailPedro!X93) &gt; 0, COUNTA(DetailWill!X93) &gt; 0),"x", "")</f>
        <v/>
      </c>
      <c r="Y93" s="14" t="str">
        <f>IF(OR(COUNTA(DetailPedro!Y93) &gt; 0, COUNTA(DetailWill!Y93) &gt; 0),"x", "")</f>
        <v/>
      </c>
      <c r="Z93" s="34" t="str">
        <f>IF(OR(COUNTA(DetailPedro!Z93) &gt; 0, COUNTA(DetailWill!Z93) &gt; 0),"x", "")</f>
        <v/>
      </c>
      <c r="AA93" s="14" t="str">
        <f>IF(OR(COUNTA(DetailPedro!AA93) &gt; 0, COUNTA(DetailWill!AA93) &gt; 0),"x", "")</f>
        <v/>
      </c>
      <c r="AB93" s="14" t="str">
        <f>IF(OR(COUNTA(DetailPedro!AB93) &gt; 0, COUNTA(DetailWill!AB93) &gt; 0),"x", "")</f>
        <v/>
      </c>
      <c r="AC93" s="14" t="str">
        <f>IF(OR(COUNTA(DetailPedro!AC93) &gt; 0, COUNTA(DetailWill!AC93) &gt; 0),"x", "")</f>
        <v/>
      </c>
      <c r="AD93" s="14" t="str">
        <f>IF(OR(COUNTA(DetailPedro!AD93) &gt; 0, COUNTA(DetailWill!AD93) &gt; 0),"x", "")</f>
        <v/>
      </c>
      <c r="AE93" s="14" t="str">
        <f>IF(OR(COUNTA(DetailPedro!AE93) &gt; 0, COUNTA(DetailWill!AE93) &gt; 0),"x", "")</f>
        <v/>
      </c>
      <c r="AF93" s="34" t="str">
        <f>IF(OR(COUNTA(DetailPedro!AF93) &gt; 0, COUNTA(DetailWill!AF93) &gt; 0),"x", "")</f>
        <v/>
      </c>
      <c r="AG93" s="14" t="str">
        <f>IF(OR(COUNTA(DetailPedro!AG93) &gt; 0, COUNTA(DetailWill!AG93) &gt; 0),"x", "")</f>
        <v/>
      </c>
      <c r="AH93" s="14" t="str">
        <f>IF(OR(COUNTA(DetailPedro!AH93) &gt; 0, COUNTA(DetailWill!AH93) &gt; 0),"x", "")</f>
        <v>x</v>
      </c>
      <c r="AI93" s="14" t="str">
        <f>IF(OR(COUNTA(DetailPedro!AI93) &gt; 0, COUNTA(DetailWill!AI93) &gt; 0),"x", "")</f>
        <v/>
      </c>
      <c r="AJ93" s="34" t="str">
        <f>IF(OR(COUNTA(DetailPedro!AJ93) &gt; 0, COUNTA(DetailWill!AJ93) &gt; 0),"x", "")</f>
        <v/>
      </c>
      <c r="AK93" s="14" t="str">
        <f>IF(OR(COUNTA(DetailPedro!AK93) &gt; 0, COUNTA(DetailWill!AK93) &gt; 0),"x", "")</f>
        <v/>
      </c>
    </row>
    <row r="94" spans="1:37" x14ac:dyDescent="0.2">
      <c r="A94" s="16" t="s">
        <v>493</v>
      </c>
      <c r="B94" s="16" t="s">
        <v>864</v>
      </c>
      <c r="C94" s="16">
        <v>2</v>
      </c>
      <c r="D94" s="16" t="s">
        <v>887</v>
      </c>
      <c r="E94" s="16">
        <v>2</v>
      </c>
      <c r="F94" s="14">
        <f t="shared" si="9"/>
        <v>1</v>
      </c>
      <c r="G94" s="14" t="str">
        <f>IF(OR(COUNTA(DetailPedro!G94) &gt; 0, COUNTA(DetailWill!G94) &gt; 0),"x", "")</f>
        <v/>
      </c>
      <c r="H94" s="14" t="str">
        <f>IF(OR(COUNTA(DetailPedro!H94) &gt; 0, COUNTA(DetailWill!H94) &gt; 0),"x", "")</f>
        <v/>
      </c>
      <c r="I94" s="14" t="str">
        <f>IF(OR(COUNTA(DetailPedro!I94) &gt; 0, COUNTA(DetailWill!I94) &gt; 0),"x", "")</f>
        <v/>
      </c>
      <c r="J94" s="34" t="str">
        <f>IF(OR(COUNTA(DetailPedro!J94) &gt; 0, COUNTA(DetailWill!J94) &gt; 0),"x", "")</f>
        <v/>
      </c>
      <c r="K94" s="14" t="str">
        <f>IF(OR(COUNTA(DetailPedro!K94) &gt; 0, COUNTA(DetailWill!K94) &gt; 0),"x", "")</f>
        <v/>
      </c>
      <c r="L94" s="14" t="str">
        <f>IF(OR(COUNTA(DetailPedro!L94) &gt; 0, COUNTA(DetailWill!L94) &gt; 0),"x", "")</f>
        <v/>
      </c>
      <c r="M94" s="14" t="str">
        <f>IF(OR(COUNTA(DetailPedro!M94) &gt; 0, COUNTA(DetailWill!M94) &gt; 0),"x", "")</f>
        <v/>
      </c>
      <c r="N94" s="14" t="str">
        <f>IF(OR(COUNTA(DetailPedro!N94) &gt; 0, COUNTA(DetailWill!N94) &gt; 0),"x", "")</f>
        <v/>
      </c>
      <c r="O94" s="34" t="str">
        <f>IF(OR(COUNTA(DetailPedro!O94) &gt; 0, COUNTA(DetailWill!O94) &gt; 0),"x", "")</f>
        <v/>
      </c>
      <c r="P94" s="14" t="str">
        <f>IF(OR(COUNTA(DetailPedro!P94) &gt; 0, COUNTA(DetailWill!P94) &gt; 0),"x", "")</f>
        <v/>
      </c>
      <c r="Q94" s="14" t="str">
        <f>IF(OR(COUNTA(DetailPedro!Q94) &gt; 0, COUNTA(DetailWill!Q94) &gt; 0),"x", "")</f>
        <v/>
      </c>
      <c r="R94" s="14" t="str">
        <f>IF(OR(COUNTA(DetailPedro!R94) &gt; 0, COUNTA(DetailWill!R94) &gt; 0),"x", "")</f>
        <v/>
      </c>
      <c r="S94" s="14" t="str">
        <f>IF(OR(COUNTA(DetailPedro!S94) &gt; 0, COUNTA(DetailWill!S94) &gt; 0),"x", "")</f>
        <v/>
      </c>
      <c r="T94" s="14" t="str">
        <f>IF(OR(COUNTA(DetailPedro!T94) &gt; 0, COUNTA(DetailWill!T94) &gt; 0),"x", "")</f>
        <v/>
      </c>
      <c r="U94" s="34" t="str">
        <f>IF(OR(COUNTA(DetailPedro!U94) &gt; 0, COUNTA(DetailWill!U94) &gt; 0),"x", "")</f>
        <v/>
      </c>
      <c r="V94" s="14" t="str">
        <f>IF(OR(COUNTA(DetailPedro!V94) &gt; 0, COUNTA(DetailWill!V94) &gt; 0),"x", "")</f>
        <v/>
      </c>
      <c r="W94" s="14" t="str">
        <f>IF(OR(COUNTA(DetailPedro!W94) &gt; 0, COUNTA(DetailWill!W94) &gt; 0),"x", "")</f>
        <v/>
      </c>
      <c r="X94" s="14" t="str">
        <f>IF(OR(COUNTA(DetailPedro!X94) &gt; 0, COUNTA(DetailWill!X94) &gt; 0),"x", "")</f>
        <v/>
      </c>
      <c r="Y94" s="14" t="str">
        <f>IF(OR(COUNTA(DetailPedro!Y94) &gt; 0, COUNTA(DetailWill!Y94) &gt; 0),"x", "")</f>
        <v/>
      </c>
      <c r="Z94" s="34" t="str">
        <f>IF(OR(COUNTA(DetailPedro!Z94) &gt; 0, COUNTA(DetailWill!Z94) &gt; 0),"x", "")</f>
        <v/>
      </c>
      <c r="AA94" s="14" t="str">
        <f>IF(OR(COUNTA(DetailPedro!AA94) &gt; 0, COUNTA(DetailWill!AA94) &gt; 0),"x", "")</f>
        <v/>
      </c>
      <c r="AB94" s="14" t="str">
        <f>IF(OR(COUNTA(DetailPedro!AB94) &gt; 0, COUNTA(DetailWill!AB94) &gt; 0),"x", "")</f>
        <v/>
      </c>
      <c r="AC94" s="14" t="str">
        <f>IF(OR(COUNTA(DetailPedro!AC94) &gt; 0, COUNTA(DetailWill!AC94) &gt; 0),"x", "")</f>
        <v/>
      </c>
      <c r="AD94" s="14" t="str">
        <f>IF(OR(COUNTA(DetailPedro!AD94) &gt; 0, COUNTA(DetailWill!AD94) &gt; 0),"x", "")</f>
        <v/>
      </c>
      <c r="AE94" s="14" t="str">
        <f>IF(OR(COUNTA(DetailPedro!AE94) &gt; 0, COUNTA(DetailWill!AE94) &gt; 0),"x", "")</f>
        <v/>
      </c>
      <c r="AF94" s="34" t="str">
        <f>IF(OR(COUNTA(DetailPedro!AF94) &gt; 0, COUNTA(DetailWill!AF94) &gt; 0),"x", "")</f>
        <v/>
      </c>
      <c r="AG94" s="14" t="str">
        <f>IF(OR(COUNTA(DetailPedro!AG94) &gt; 0, COUNTA(DetailWill!AG94) &gt; 0),"x", "")</f>
        <v/>
      </c>
      <c r="AH94" s="14" t="str">
        <f>IF(OR(COUNTA(DetailPedro!AH94) &gt; 0, COUNTA(DetailWill!AH94) &gt; 0),"x", "")</f>
        <v>x</v>
      </c>
      <c r="AI94" s="14" t="str">
        <f>IF(OR(COUNTA(DetailPedro!AI94) &gt; 0, COUNTA(DetailWill!AI94) &gt; 0),"x", "")</f>
        <v/>
      </c>
      <c r="AJ94" s="34" t="str">
        <f>IF(OR(COUNTA(DetailPedro!AJ94) &gt; 0, COUNTA(DetailWill!AJ94) &gt; 0),"x", "")</f>
        <v/>
      </c>
      <c r="AK94" s="14" t="str">
        <f>IF(OR(COUNTA(DetailPedro!AK94) &gt; 0, COUNTA(DetailWill!AK94) &gt; 0),"x", "")</f>
        <v/>
      </c>
    </row>
    <row r="95" spans="1:37" x14ac:dyDescent="0.2">
      <c r="A95" s="16" t="s">
        <v>493</v>
      </c>
      <c r="B95" s="16" t="s">
        <v>864</v>
      </c>
      <c r="C95" s="16">
        <v>2</v>
      </c>
      <c r="D95" s="16" t="s">
        <v>887</v>
      </c>
      <c r="E95" s="16">
        <v>3</v>
      </c>
      <c r="F95" s="14">
        <f t="shared" si="9"/>
        <v>1</v>
      </c>
      <c r="G95" s="14" t="str">
        <f>IF(OR(COUNTA(DetailPedro!G95) &gt; 0, COUNTA(DetailWill!G95) &gt; 0),"x", "")</f>
        <v/>
      </c>
      <c r="H95" s="14" t="str">
        <f>IF(OR(COUNTA(DetailPedro!H95) &gt; 0, COUNTA(DetailWill!H95) &gt; 0),"x", "")</f>
        <v/>
      </c>
      <c r="I95" s="14" t="str">
        <f>IF(OR(COUNTA(DetailPedro!I95) &gt; 0, COUNTA(DetailWill!I95) &gt; 0),"x", "")</f>
        <v/>
      </c>
      <c r="J95" s="34" t="str">
        <f>IF(OR(COUNTA(DetailPedro!J95) &gt; 0, COUNTA(DetailWill!J95) &gt; 0),"x", "")</f>
        <v/>
      </c>
      <c r="K95" s="14" t="str">
        <f>IF(OR(COUNTA(DetailPedro!K95) &gt; 0, COUNTA(DetailWill!K95) &gt; 0),"x", "")</f>
        <v/>
      </c>
      <c r="L95" s="14" t="str">
        <f>IF(OR(COUNTA(DetailPedro!L95) &gt; 0, COUNTA(DetailWill!L95) &gt; 0),"x", "")</f>
        <v/>
      </c>
      <c r="M95" s="14" t="str">
        <f>IF(OR(COUNTA(DetailPedro!M95) &gt; 0, COUNTA(DetailWill!M95) &gt; 0),"x", "")</f>
        <v/>
      </c>
      <c r="N95" s="14" t="str">
        <f>IF(OR(COUNTA(DetailPedro!N95) &gt; 0, COUNTA(DetailWill!N95) &gt; 0),"x", "")</f>
        <v/>
      </c>
      <c r="O95" s="34" t="str">
        <f>IF(OR(COUNTA(DetailPedro!O95) &gt; 0, COUNTA(DetailWill!O95) &gt; 0),"x", "")</f>
        <v/>
      </c>
      <c r="P95" s="14" t="str">
        <f>IF(OR(COUNTA(DetailPedro!P95) &gt; 0, COUNTA(DetailWill!P95) &gt; 0),"x", "")</f>
        <v/>
      </c>
      <c r="Q95" s="14" t="str">
        <f>IF(OR(COUNTA(DetailPedro!Q95) &gt; 0, COUNTA(DetailWill!Q95) &gt; 0),"x", "")</f>
        <v/>
      </c>
      <c r="R95" s="14" t="str">
        <f>IF(OR(COUNTA(DetailPedro!R95) &gt; 0, COUNTA(DetailWill!R95) &gt; 0),"x", "")</f>
        <v/>
      </c>
      <c r="S95" s="14" t="str">
        <f>IF(OR(COUNTA(DetailPedro!S95) &gt; 0, COUNTA(DetailWill!S95) &gt; 0),"x", "")</f>
        <v/>
      </c>
      <c r="T95" s="14" t="str">
        <f>IF(OR(COUNTA(DetailPedro!T95) &gt; 0, COUNTA(DetailWill!T95) &gt; 0),"x", "")</f>
        <v/>
      </c>
      <c r="U95" s="34" t="str">
        <f>IF(OR(COUNTA(DetailPedro!U95) &gt; 0, COUNTA(DetailWill!U95) &gt; 0),"x", "")</f>
        <v/>
      </c>
      <c r="V95" s="14" t="str">
        <f>IF(OR(COUNTA(DetailPedro!V95) &gt; 0, COUNTA(DetailWill!V95) &gt; 0),"x", "")</f>
        <v/>
      </c>
      <c r="W95" s="14" t="str">
        <f>IF(OR(COUNTA(DetailPedro!W95) &gt; 0, COUNTA(DetailWill!W95) &gt; 0),"x", "")</f>
        <v/>
      </c>
      <c r="X95" s="14" t="str">
        <f>IF(OR(COUNTA(DetailPedro!X95) &gt; 0, COUNTA(DetailWill!X95) &gt; 0),"x", "")</f>
        <v/>
      </c>
      <c r="Y95" s="14" t="str">
        <f>IF(OR(COUNTA(DetailPedro!Y95) &gt; 0, COUNTA(DetailWill!Y95) &gt; 0),"x", "")</f>
        <v/>
      </c>
      <c r="Z95" s="34" t="str">
        <f>IF(OR(COUNTA(DetailPedro!Z95) &gt; 0, COUNTA(DetailWill!Z95) &gt; 0),"x", "")</f>
        <v/>
      </c>
      <c r="AA95" s="14" t="str">
        <f>IF(OR(COUNTA(DetailPedro!AA95) &gt; 0, COUNTA(DetailWill!AA95) &gt; 0),"x", "")</f>
        <v/>
      </c>
      <c r="AB95" s="14" t="str">
        <f>IF(OR(COUNTA(DetailPedro!AB95) &gt; 0, COUNTA(DetailWill!AB95) &gt; 0),"x", "")</f>
        <v/>
      </c>
      <c r="AC95" s="14" t="str">
        <f>IF(OR(COUNTA(DetailPedro!AC95) &gt; 0, COUNTA(DetailWill!AC95) &gt; 0),"x", "")</f>
        <v/>
      </c>
      <c r="AD95" s="14" t="str">
        <f>IF(OR(COUNTA(DetailPedro!AD95) &gt; 0, COUNTA(DetailWill!AD95) &gt; 0),"x", "")</f>
        <v/>
      </c>
      <c r="AE95" s="14" t="str">
        <f>IF(OR(COUNTA(DetailPedro!AE95) &gt; 0, COUNTA(DetailWill!AE95) &gt; 0),"x", "")</f>
        <v/>
      </c>
      <c r="AF95" s="34" t="str">
        <f>IF(OR(COUNTA(DetailPedro!AF95) &gt; 0, COUNTA(DetailWill!AF95) &gt; 0),"x", "")</f>
        <v/>
      </c>
      <c r="AG95" s="14" t="str">
        <f>IF(OR(COUNTA(DetailPedro!AG95) &gt; 0, COUNTA(DetailWill!AG95) &gt; 0),"x", "")</f>
        <v/>
      </c>
      <c r="AH95" s="14" t="str">
        <f>IF(OR(COUNTA(DetailPedro!AH95) &gt; 0, COUNTA(DetailWill!AH95) &gt; 0),"x", "")</f>
        <v>x</v>
      </c>
      <c r="AI95" s="14" t="str">
        <f>IF(OR(COUNTA(DetailPedro!AI95) &gt; 0, COUNTA(DetailWill!AI95) &gt; 0),"x", "")</f>
        <v/>
      </c>
      <c r="AJ95" s="34" t="str">
        <f>IF(OR(COUNTA(DetailPedro!AJ95) &gt; 0, COUNTA(DetailWill!AJ95) &gt; 0),"x", "")</f>
        <v/>
      </c>
      <c r="AK95" s="14" t="str">
        <f>IF(OR(COUNTA(DetailPedro!AK95) &gt; 0, COUNTA(DetailWill!AK95) &gt; 0),"x", "")</f>
        <v/>
      </c>
    </row>
    <row r="96" spans="1:37" x14ac:dyDescent="0.2">
      <c r="A96" s="16" t="s">
        <v>493</v>
      </c>
      <c r="B96" s="16" t="s">
        <v>864</v>
      </c>
      <c r="C96" s="16">
        <v>2</v>
      </c>
      <c r="D96" s="16" t="s">
        <v>887</v>
      </c>
      <c r="E96" s="16">
        <v>4</v>
      </c>
      <c r="F96" s="14">
        <f t="shared" si="9"/>
        <v>2</v>
      </c>
      <c r="G96" s="14" t="str">
        <f>IF(OR(COUNTA(DetailPedro!G96) &gt; 0, COUNTA(DetailWill!G96) &gt; 0),"x", "")</f>
        <v/>
      </c>
      <c r="H96" s="14" t="str">
        <f>IF(OR(COUNTA(DetailPedro!H96) &gt; 0, COUNTA(DetailWill!H96) &gt; 0),"x", "")</f>
        <v/>
      </c>
      <c r="I96" s="14" t="str">
        <f>IF(OR(COUNTA(DetailPedro!I96) &gt; 0, COUNTA(DetailWill!I96) &gt; 0),"x", "")</f>
        <v/>
      </c>
      <c r="J96" s="34" t="str">
        <f>IF(OR(COUNTA(DetailPedro!J96) &gt; 0, COUNTA(DetailWill!J96) &gt; 0),"x", "")</f>
        <v/>
      </c>
      <c r="K96" s="14" t="str">
        <f>IF(OR(COUNTA(DetailPedro!K96) &gt; 0, COUNTA(DetailWill!K96) &gt; 0),"x", "")</f>
        <v/>
      </c>
      <c r="L96" s="14" t="str">
        <f>IF(OR(COUNTA(DetailPedro!L96) &gt; 0, COUNTA(DetailWill!L96) &gt; 0),"x", "")</f>
        <v/>
      </c>
      <c r="M96" s="14" t="str">
        <f>IF(OR(COUNTA(DetailPedro!M96) &gt; 0, COUNTA(DetailWill!M96) &gt; 0),"x", "")</f>
        <v/>
      </c>
      <c r="N96" s="14" t="str">
        <f>IF(OR(COUNTA(DetailPedro!N96) &gt; 0, COUNTA(DetailWill!N96) &gt; 0),"x", "")</f>
        <v/>
      </c>
      <c r="O96" s="34" t="str">
        <f>IF(OR(COUNTA(DetailPedro!O96) &gt; 0, COUNTA(DetailWill!O96) &gt; 0),"x", "")</f>
        <v/>
      </c>
      <c r="P96" s="14" t="str">
        <f>IF(OR(COUNTA(DetailPedro!P96) &gt; 0, COUNTA(DetailWill!P96) &gt; 0),"x", "")</f>
        <v>x</v>
      </c>
      <c r="Q96" s="14" t="str">
        <f>IF(OR(COUNTA(DetailPedro!Q96) &gt; 0, COUNTA(DetailWill!Q96) &gt; 0),"x", "")</f>
        <v/>
      </c>
      <c r="R96" s="14" t="str">
        <f>IF(OR(COUNTA(DetailPedro!R96) &gt; 0, COUNTA(DetailWill!R96) &gt; 0),"x", "")</f>
        <v/>
      </c>
      <c r="S96" s="14" t="str">
        <f>IF(OR(COUNTA(DetailPedro!S96) &gt; 0, COUNTA(DetailWill!S96) &gt; 0),"x", "")</f>
        <v/>
      </c>
      <c r="T96" s="14" t="str">
        <f>IF(OR(COUNTA(DetailPedro!T96) &gt; 0, COUNTA(DetailWill!T96) &gt; 0),"x", "")</f>
        <v/>
      </c>
      <c r="U96" s="34" t="str">
        <f>IF(OR(COUNTA(DetailPedro!U96) &gt; 0, COUNTA(DetailWill!U96) &gt; 0),"x", "")</f>
        <v/>
      </c>
      <c r="V96" s="14" t="str">
        <f>IF(OR(COUNTA(DetailPedro!V96) &gt; 0, COUNTA(DetailWill!V96) &gt; 0),"x", "")</f>
        <v/>
      </c>
      <c r="W96" s="14" t="str">
        <f>IF(OR(COUNTA(DetailPedro!W96) &gt; 0, COUNTA(DetailWill!W96) &gt; 0),"x", "")</f>
        <v/>
      </c>
      <c r="X96" s="14" t="str">
        <f>IF(OR(COUNTA(DetailPedro!X96) &gt; 0, COUNTA(DetailWill!X96) &gt; 0),"x", "")</f>
        <v/>
      </c>
      <c r="Y96" s="14" t="str">
        <f>IF(OR(COUNTA(DetailPedro!Y96) &gt; 0, COUNTA(DetailWill!Y96) &gt; 0),"x", "")</f>
        <v/>
      </c>
      <c r="Z96" s="34" t="str">
        <f>IF(OR(COUNTA(DetailPedro!Z96) &gt; 0, COUNTA(DetailWill!Z96) &gt; 0),"x", "")</f>
        <v/>
      </c>
      <c r="AA96" s="14" t="str">
        <f>IF(OR(COUNTA(DetailPedro!AA96) &gt; 0, COUNTA(DetailWill!AA96) &gt; 0),"x", "")</f>
        <v/>
      </c>
      <c r="AB96" s="14" t="str">
        <f>IF(OR(COUNTA(DetailPedro!AB96) &gt; 0, COUNTA(DetailWill!AB96) &gt; 0),"x", "")</f>
        <v/>
      </c>
      <c r="AC96" s="14" t="str">
        <f>IF(OR(COUNTA(DetailPedro!AC96) &gt; 0, COUNTA(DetailWill!AC96) &gt; 0),"x", "")</f>
        <v/>
      </c>
      <c r="AD96" s="14" t="str">
        <f>IF(OR(COUNTA(DetailPedro!AD96) &gt; 0, COUNTA(DetailWill!AD96) &gt; 0),"x", "")</f>
        <v/>
      </c>
      <c r="AE96" s="14" t="str">
        <f>IF(OR(COUNTA(DetailPedro!AE96) &gt; 0, COUNTA(DetailWill!AE96) &gt; 0),"x", "")</f>
        <v/>
      </c>
      <c r="AF96" s="34" t="str">
        <f>IF(OR(COUNTA(DetailPedro!AF96) &gt; 0, COUNTA(DetailWill!AF96) &gt; 0),"x", "")</f>
        <v/>
      </c>
      <c r="AG96" s="14" t="str">
        <f>IF(OR(COUNTA(DetailPedro!AG96) &gt; 0, COUNTA(DetailWill!AG96) &gt; 0),"x", "")</f>
        <v/>
      </c>
      <c r="AH96" s="14" t="str">
        <f>IF(OR(COUNTA(DetailPedro!AH96) &gt; 0, COUNTA(DetailWill!AH96) &gt; 0),"x", "")</f>
        <v>x</v>
      </c>
      <c r="AI96" s="14" t="str">
        <f>IF(OR(COUNTA(DetailPedro!AI96) &gt; 0, COUNTA(DetailWill!AI96) &gt; 0),"x", "")</f>
        <v/>
      </c>
      <c r="AJ96" s="34" t="str">
        <f>IF(OR(COUNTA(DetailPedro!AJ96) &gt; 0, COUNTA(DetailWill!AJ96) &gt; 0),"x", "")</f>
        <v/>
      </c>
      <c r="AK96" s="14" t="str">
        <f>IF(OR(COUNTA(DetailPedro!AK96) &gt; 0, COUNTA(DetailWill!AK96) &gt; 0),"x", "")</f>
        <v/>
      </c>
    </row>
    <row r="97" spans="1:37" x14ac:dyDescent="0.2">
      <c r="A97" s="16" t="s">
        <v>493</v>
      </c>
      <c r="B97" s="16" t="s">
        <v>864</v>
      </c>
      <c r="C97" s="16">
        <v>2</v>
      </c>
      <c r="D97" s="16" t="s">
        <v>887</v>
      </c>
      <c r="E97" s="16">
        <v>5</v>
      </c>
      <c r="F97" s="14">
        <f t="shared" si="9"/>
        <v>2</v>
      </c>
      <c r="G97" s="14" t="str">
        <f>IF(OR(COUNTA(DetailPedro!G97) &gt; 0, COUNTA(DetailWill!G97) &gt; 0),"x", "")</f>
        <v/>
      </c>
      <c r="H97" s="14" t="str">
        <f>IF(OR(COUNTA(DetailPedro!H97) &gt; 0, COUNTA(DetailWill!H97) &gt; 0),"x", "")</f>
        <v/>
      </c>
      <c r="I97" s="14" t="str">
        <f>IF(OR(COUNTA(DetailPedro!I97) &gt; 0, COUNTA(DetailWill!I97) &gt; 0),"x", "")</f>
        <v/>
      </c>
      <c r="J97" s="34" t="str">
        <f>IF(OR(COUNTA(DetailPedro!J97) &gt; 0, COUNTA(DetailWill!J97) &gt; 0),"x", "")</f>
        <v/>
      </c>
      <c r="K97" s="14" t="str">
        <f>IF(OR(COUNTA(DetailPedro!K97) &gt; 0, COUNTA(DetailWill!K97) &gt; 0),"x", "")</f>
        <v/>
      </c>
      <c r="L97" s="14" t="str">
        <f>IF(OR(COUNTA(DetailPedro!L97) &gt; 0, COUNTA(DetailWill!L97) &gt; 0),"x", "")</f>
        <v/>
      </c>
      <c r="M97" s="14" t="str">
        <f>IF(OR(COUNTA(DetailPedro!M97) &gt; 0, COUNTA(DetailWill!M97) &gt; 0),"x", "")</f>
        <v/>
      </c>
      <c r="N97" s="14" t="str">
        <f>IF(OR(COUNTA(DetailPedro!N97) &gt; 0, COUNTA(DetailWill!N97) &gt; 0),"x", "")</f>
        <v/>
      </c>
      <c r="O97" s="34" t="str">
        <f>IF(OR(COUNTA(DetailPedro!O97) &gt; 0, COUNTA(DetailWill!O97) &gt; 0),"x", "")</f>
        <v/>
      </c>
      <c r="P97" s="14" t="str">
        <f>IF(OR(COUNTA(DetailPedro!P97) &gt; 0, COUNTA(DetailWill!P97) &gt; 0),"x", "")</f>
        <v>x</v>
      </c>
      <c r="Q97" s="14" t="str">
        <f>IF(OR(COUNTA(DetailPedro!Q97) &gt; 0, COUNTA(DetailWill!Q97) &gt; 0),"x", "")</f>
        <v/>
      </c>
      <c r="R97" s="14" t="str">
        <f>IF(OR(COUNTA(DetailPedro!R97) &gt; 0, COUNTA(DetailWill!R97) &gt; 0),"x", "")</f>
        <v/>
      </c>
      <c r="S97" s="14" t="str">
        <f>IF(OR(COUNTA(DetailPedro!S97) &gt; 0, COUNTA(DetailWill!S97) &gt; 0),"x", "")</f>
        <v/>
      </c>
      <c r="T97" s="14" t="str">
        <f>IF(OR(COUNTA(DetailPedro!T97) &gt; 0, COUNTA(DetailWill!T97) &gt; 0),"x", "")</f>
        <v/>
      </c>
      <c r="U97" s="34" t="str">
        <f>IF(OR(COUNTA(DetailPedro!U97) &gt; 0, COUNTA(DetailWill!U97) &gt; 0),"x", "")</f>
        <v/>
      </c>
      <c r="V97" s="14" t="str">
        <f>IF(OR(COUNTA(DetailPedro!V97) &gt; 0, COUNTA(DetailWill!V97) &gt; 0),"x", "")</f>
        <v/>
      </c>
      <c r="W97" s="14" t="str">
        <f>IF(OR(COUNTA(DetailPedro!W97) &gt; 0, COUNTA(DetailWill!W97) &gt; 0),"x", "")</f>
        <v/>
      </c>
      <c r="X97" s="14" t="str">
        <f>IF(OR(COUNTA(DetailPedro!X97) &gt; 0, COUNTA(DetailWill!X97) &gt; 0),"x", "")</f>
        <v/>
      </c>
      <c r="Y97" s="14" t="str">
        <f>IF(OR(COUNTA(DetailPedro!Y97) &gt; 0, COUNTA(DetailWill!Y97) &gt; 0),"x", "")</f>
        <v/>
      </c>
      <c r="Z97" s="34" t="str">
        <f>IF(OR(COUNTA(DetailPedro!Z97) &gt; 0, COUNTA(DetailWill!Z97) &gt; 0),"x", "")</f>
        <v/>
      </c>
      <c r="AA97" s="14" t="str">
        <f>IF(OR(COUNTA(DetailPedro!AA97) &gt; 0, COUNTA(DetailWill!AA97) &gt; 0),"x", "")</f>
        <v/>
      </c>
      <c r="AB97" s="14" t="str">
        <f>IF(OR(COUNTA(DetailPedro!AB97) &gt; 0, COUNTA(DetailWill!AB97) &gt; 0),"x", "")</f>
        <v/>
      </c>
      <c r="AC97" s="14" t="str">
        <f>IF(OR(COUNTA(DetailPedro!AC97) &gt; 0, COUNTA(DetailWill!AC97) &gt; 0),"x", "")</f>
        <v/>
      </c>
      <c r="AD97" s="14" t="str">
        <f>IF(OR(COUNTA(DetailPedro!AD97) &gt; 0, COUNTA(DetailWill!AD97) &gt; 0),"x", "")</f>
        <v/>
      </c>
      <c r="AE97" s="14" t="str">
        <f>IF(OR(COUNTA(DetailPedro!AE97) &gt; 0, COUNTA(DetailWill!AE97) &gt; 0),"x", "")</f>
        <v/>
      </c>
      <c r="AF97" s="34" t="str">
        <f>IF(OR(COUNTA(DetailPedro!AF97) &gt; 0, COUNTA(DetailWill!AF97) &gt; 0),"x", "")</f>
        <v/>
      </c>
      <c r="AG97" s="14" t="str">
        <f>IF(OR(COUNTA(DetailPedro!AG97) &gt; 0, COUNTA(DetailWill!AG97) &gt; 0),"x", "")</f>
        <v/>
      </c>
      <c r="AH97" s="14" t="str">
        <f>IF(OR(COUNTA(DetailPedro!AH97) &gt; 0, COUNTA(DetailWill!AH97) &gt; 0),"x", "")</f>
        <v>x</v>
      </c>
      <c r="AI97" s="14" t="str">
        <f>IF(OR(COUNTA(DetailPedro!AI97) &gt; 0, COUNTA(DetailWill!AI97) &gt; 0),"x", "")</f>
        <v/>
      </c>
      <c r="AJ97" s="34" t="str">
        <f>IF(OR(COUNTA(DetailPedro!AJ97) &gt; 0, COUNTA(DetailWill!AJ97) &gt; 0),"x", "")</f>
        <v/>
      </c>
      <c r="AK97" s="14" t="str">
        <f>IF(OR(COUNTA(DetailPedro!AK97) &gt; 0, COUNTA(DetailWill!AK97) &gt; 0),"x", "")</f>
        <v/>
      </c>
    </row>
    <row r="98" spans="1:37" x14ac:dyDescent="0.2">
      <c r="A98" s="16" t="s">
        <v>493</v>
      </c>
      <c r="B98" s="16" t="s">
        <v>864</v>
      </c>
      <c r="C98" s="16">
        <v>2</v>
      </c>
      <c r="D98" s="16" t="s">
        <v>887</v>
      </c>
      <c r="E98" s="16">
        <v>6</v>
      </c>
      <c r="F98" s="14">
        <f t="shared" si="9"/>
        <v>1</v>
      </c>
      <c r="G98" s="14" t="str">
        <f>IF(OR(COUNTA(DetailPedro!G98) &gt; 0, COUNTA(DetailWill!G98) &gt; 0),"x", "")</f>
        <v/>
      </c>
      <c r="H98" s="14" t="str">
        <f>IF(OR(COUNTA(DetailPedro!H98) &gt; 0, COUNTA(DetailWill!H98) &gt; 0),"x", "")</f>
        <v/>
      </c>
      <c r="I98" s="14" t="str">
        <f>IF(OR(COUNTA(DetailPedro!I98) &gt; 0, COUNTA(DetailWill!I98) &gt; 0),"x", "")</f>
        <v/>
      </c>
      <c r="J98" s="34" t="str">
        <f>IF(OR(COUNTA(DetailPedro!J98) &gt; 0, COUNTA(DetailWill!J98) &gt; 0),"x", "")</f>
        <v/>
      </c>
      <c r="K98" s="14" t="str">
        <f>IF(OR(COUNTA(DetailPedro!K98) &gt; 0, COUNTA(DetailWill!K98) &gt; 0),"x", "")</f>
        <v/>
      </c>
      <c r="L98" s="14" t="str">
        <f>IF(OR(COUNTA(DetailPedro!L98) &gt; 0, COUNTA(DetailWill!L98) &gt; 0),"x", "")</f>
        <v/>
      </c>
      <c r="M98" s="14" t="str">
        <f>IF(OR(COUNTA(DetailPedro!M98) &gt; 0, COUNTA(DetailWill!M98) &gt; 0),"x", "")</f>
        <v/>
      </c>
      <c r="N98" s="14" t="str">
        <f>IF(OR(COUNTA(DetailPedro!N98) &gt; 0, COUNTA(DetailWill!N98) &gt; 0),"x", "")</f>
        <v/>
      </c>
      <c r="O98" s="34" t="str">
        <f>IF(OR(COUNTA(DetailPedro!O98) &gt; 0, COUNTA(DetailWill!O98) &gt; 0),"x", "")</f>
        <v/>
      </c>
      <c r="P98" s="14" t="str">
        <f>IF(OR(COUNTA(DetailPedro!P98) &gt; 0, COUNTA(DetailWill!P98) &gt; 0),"x", "")</f>
        <v/>
      </c>
      <c r="Q98" s="14" t="str">
        <f>IF(OR(COUNTA(DetailPedro!Q98) &gt; 0, COUNTA(DetailWill!Q98) &gt; 0),"x", "")</f>
        <v/>
      </c>
      <c r="R98" s="14" t="str">
        <f>IF(OR(COUNTA(DetailPedro!R98) &gt; 0, COUNTA(DetailWill!R98) &gt; 0),"x", "")</f>
        <v/>
      </c>
      <c r="S98" s="14" t="str">
        <f>IF(OR(COUNTA(DetailPedro!S98) &gt; 0, COUNTA(DetailWill!S98) &gt; 0),"x", "")</f>
        <v/>
      </c>
      <c r="T98" s="14" t="str">
        <f>IF(OR(COUNTA(DetailPedro!T98) &gt; 0, COUNTA(DetailWill!T98) &gt; 0),"x", "")</f>
        <v/>
      </c>
      <c r="U98" s="34" t="str">
        <f>IF(OR(COUNTA(DetailPedro!U98) &gt; 0, COUNTA(DetailWill!U98) &gt; 0),"x", "")</f>
        <v/>
      </c>
      <c r="V98" s="14" t="str">
        <f>IF(OR(COUNTA(DetailPedro!V98) &gt; 0, COUNTA(DetailWill!V98) &gt; 0),"x", "")</f>
        <v/>
      </c>
      <c r="W98" s="14" t="str">
        <f>IF(OR(COUNTA(DetailPedro!W98) &gt; 0, COUNTA(DetailWill!W98) &gt; 0),"x", "")</f>
        <v/>
      </c>
      <c r="X98" s="14" t="str">
        <f>IF(OR(COUNTA(DetailPedro!X98) &gt; 0, COUNTA(DetailWill!X98) &gt; 0),"x", "")</f>
        <v/>
      </c>
      <c r="Y98" s="14" t="str">
        <f>IF(OR(COUNTA(DetailPedro!Y98) &gt; 0, COUNTA(DetailWill!Y98) &gt; 0),"x", "")</f>
        <v/>
      </c>
      <c r="Z98" s="34" t="str">
        <f>IF(OR(COUNTA(DetailPedro!Z98) &gt; 0, COUNTA(DetailWill!Z98) &gt; 0),"x", "")</f>
        <v/>
      </c>
      <c r="AA98" s="14" t="str">
        <f>IF(OR(COUNTA(DetailPedro!AA98) &gt; 0, COUNTA(DetailWill!AA98) &gt; 0),"x", "")</f>
        <v/>
      </c>
      <c r="AB98" s="14" t="str">
        <f>IF(OR(COUNTA(DetailPedro!AB98) &gt; 0, COUNTA(DetailWill!AB98) &gt; 0),"x", "")</f>
        <v/>
      </c>
      <c r="AC98" s="14" t="str">
        <f>IF(OR(COUNTA(DetailPedro!AC98) &gt; 0, COUNTA(DetailWill!AC98) &gt; 0),"x", "")</f>
        <v/>
      </c>
      <c r="AD98" s="14" t="str">
        <f>IF(OR(COUNTA(DetailPedro!AD98) &gt; 0, COUNTA(DetailWill!AD98) &gt; 0),"x", "")</f>
        <v/>
      </c>
      <c r="AE98" s="14" t="str">
        <f>IF(OR(COUNTA(DetailPedro!AE98) &gt; 0, COUNTA(DetailWill!AE98) &gt; 0),"x", "")</f>
        <v/>
      </c>
      <c r="AF98" s="34" t="str">
        <f>IF(OR(COUNTA(DetailPedro!AF98) &gt; 0, COUNTA(DetailWill!AF98) &gt; 0),"x", "")</f>
        <v/>
      </c>
      <c r="AG98" s="14" t="str">
        <f>IF(OR(COUNTA(DetailPedro!AG98) &gt; 0, COUNTA(DetailWill!AG98) &gt; 0),"x", "")</f>
        <v/>
      </c>
      <c r="AH98" s="14" t="str">
        <f>IF(OR(COUNTA(DetailPedro!AH98) &gt; 0, COUNTA(DetailWill!AH98) &gt; 0),"x", "")</f>
        <v>x</v>
      </c>
      <c r="AI98" s="14" t="str">
        <f>IF(OR(COUNTA(DetailPedro!AI98) &gt; 0, COUNTA(DetailWill!AI98) &gt; 0),"x", "")</f>
        <v/>
      </c>
      <c r="AJ98" s="34" t="str">
        <f>IF(OR(COUNTA(DetailPedro!AJ98) &gt; 0, COUNTA(DetailWill!AJ98) &gt; 0),"x", "")</f>
        <v/>
      </c>
      <c r="AK98" s="14" t="str">
        <f>IF(OR(COUNTA(DetailPedro!AK98) &gt; 0, COUNTA(DetailWill!AK98) &gt; 0),"x", "")</f>
        <v/>
      </c>
    </row>
    <row r="99" spans="1:37" x14ac:dyDescent="0.2">
      <c r="A99" s="16" t="s">
        <v>493</v>
      </c>
      <c r="B99" s="16" t="s">
        <v>864</v>
      </c>
      <c r="C99" s="16">
        <v>2</v>
      </c>
      <c r="D99" s="16" t="s">
        <v>887</v>
      </c>
      <c r="E99" s="16">
        <v>7</v>
      </c>
      <c r="F99" s="14">
        <f t="shared" si="9"/>
        <v>1</v>
      </c>
      <c r="G99" s="14" t="str">
        <f>IF(OR(COUNTA(DetailPedro!G99) &gt; 0, COUNTA(DetailWill!G99) &gt; 0),"x", "")</f>
        <v/>
      </c>
      <c r="H99" s="14" t="str">
        <f>IF(OR(COUNTA(DetailPedro!H99) &gt; 0, COUNTA(DetailWill!H99) &gt; 0),"x", "")</f>
        <v/>
      </c>
      <c r="I99" s="14" t="str">
        <f>IF(OR(COUNTA(DetailPedro!I99) &gt; 0, COUNTA(DetailWill!I99) &gt; 0),"x", "")</f>
        <v/>
      </c>
      <c r="J99" s="34" t="str">
        <f>IF(OR(COUNTA(DetailPedro!J99) &gt; 0, COUNTA(DetailWill!J99) &gt; 0),"x", "")</f>
        <v/>
      </c>
      <c r="K99" s="14" t="str">
        <f>IF(OR(COUNTA(DetailPedro!K99) &gt; 0, COUNTA(DetailWill!K99) &gt; 0),"x", "")</f>
        <v/>
      </c>
      <c r="L99" s="14" t="str">
        <f>IF(OR(COUNTA(DetailPedro!L99) &gt; 0, COUNTA(DetailWill!L99) &gt; 0),"x", "")</f>
        <v/>
      </c>
      <c r="M99" s="14" t="str">
        <f>IF(OR(COUNTA(DetailPedro!M99) &gt; 0, COUNTA(DetailWill!M99) &gt; 0),"x", "")</f>
        <v/>
      </c>
      <c r="N99" s="14" t="str">
        <f>IF(OR(COUNTA(DetailPedro!N99) &gt; 0, COUNTA(DetailWill!N99) &gt; 0),"x", "")</f>
        <v/>
      </c>
      <c r="O99" s="34" t="str">
        <f>IF(OR(COUNTA(DetailPedro!O99) &gt; 0, COUNTA(DetailWill!O99) &gt; 0),"x", "")</f>
        <v/>
      </c>
      <c r="P99" s="14" t="str">
        <f>IF(OR(COUNTA(DetailPedro!P99) &gt; 0, COUNTA(DetailWill!P99) &gt; 0),"x", "")</f>
        <v>x</v>
      </c>
      <c r="Q99" s="14" t="str">
        <f>IF(OR(COUNTA(DetailPedro!Q99) &gt; 0, COUNTA(DetailWill!Q99) &gt; 0),"x", "")</f>
        <v/>
      </c>
      <c r="R99" s="14" t="str">
        <f>IF(OR(COUNTA(DetailPedro!R99) &gt; 0, COUNTA(DetailWill!R99) &gt; 0),"x", "")</f>
        <v/>
      </c>
      <c r="S99" s="14" t="str">
        <f>IF(OR(COUNTA(DetailPedro!S99) &gt; 0, COUNTA(DetailWill!S99) &gt; 0),"x", "")</f>
        <v/>
      </c>
      <c r="T99" s="14" t="str">
        <f>IF(OR(COUNTA(DetailPedro!T99) &gt; 0, COUNTA(DetailWill!T99) &gt; 0),"x", "")</f>
        <v/>
      </c>
      <c r="U99" s="34" t="str">
        <f>IF(OR(COUNTA(DetailPedro!U99) &gt; 0, COUNTA(DetailWill!U99) &gt; 0),"x", "")</f>
        <v/>
      </c>
      <c r="V99" s="14" t="str">
        <f>IF(OR(COUNTA(DetailPedro!V99) &gt; 0, COUNTA(DetailWill!V99) &gt; 0),"x", "")</f>
        <v/>
      </c>
      <c r="W99" s="14" t="str">
        <f>IF(OR(COUNTA(DetailPedro!W99) &gt; 0, COUNTA(DetailWill!W99) &gt; 0),"x", "")</f>
        <v/>
      </c>
      <c r="X99" s="14" t="str">
        <f>IF(OR(COUNTA(DetailPedro!X99) &gt; 0, COUNTA(DetailWill!X99) &gt; 0),"x", "")</f>
        <v/>
      </c>
      <c r="Y99" s="14" t="str">
        <f>IF(OR(COUNTA(DetailPedro!Y99) &gt; 0, COUNTA(DetailWill!Y99) &gt; 0),"x", "")</f>
        <v/>
      </c>
      <c r="Z99" s="34" t="str">
        <f>IF(OR(COUNTA(DetailPedro!Z99) &gt; 0, COUNTA(DetailWill!Z99) &gt; 0),"x", "")</f>
        <v/>
      </c>
      <c r="AA99" s="14" t="str">
        <f>IF(OR(COUNTA(DetailPedro!AA99) &gt; 0, COUNTA(DetailWill!AA99) &gt; 0),"x", "")</f>
        <v/>
      </c>
      <c r="AB99" s="14" t="str">
        <f>IF(OR(COUNTA(DetailPedro!AB99) &gt; 0, COUNTA(DetailWill!AB99) &gt; 0),"x", "")</f>
        <v/>
      </c>
      <c r="AC99" s="14" t="str">
        <f>IF(OR(COUNTA(DetailPedro!AC99) &gt; 0, COUNTA(DetailWill!AC99) &gt; 0),"x", "")</f>
        <v/>
      </c>
      <c r="AD99" s="14" t="str">
        <f>IF(OR(COUNTA(DetailPedro!AD99) &gt; 0, COUNTA(DetailWill!AD99) &gt; 0),"x", "")</f>
        <v/>
      </c>
      <c r="AE99" s="14" t="str">
        <f>IF(OR(COUNTA(DetailPedro!AE99) &gt; 0, COUNTA(DetailWill!AE99) &gt; 0),"x", "")</f>
        <v/>
      </c>
      <c r="AF99" s="34" t="str">
        <f>IF(OR(COUNTA(DetailPedro!AF99) &gt; 0, COUNTA(DetailWill!AF99) &gt; 0),"x", "")</f>
        <v/>
      </c>
      <c r="AG99" s="14" t="str">
        <f>IF(OR(COUNTA(DetailPedro!AG99) &gt; 0, COUNTA(DetailWill!AG99) &gt; 0),"x", "")</f>
        <v/>
      </c>
      <c r="AH99" s="14" t="str">
        <f>IF(OR(COUNTA(DetailPedro!AH99) &gt; 0, COUNTA(DetailWill!AH99) &gt; 0),"x", "")</f>
        <v/>
      </c>
      <c r="AI99" s="14" t="str">
        <f>IF(OR(COUNTA(DetailPedro!AI99) &gt; 0, COUNTA(DetailWill!AI99) &gt; 0),"x", "")</f>
        <v/>
      </c>
      <c r="AJ99" s="34" t="str">
        <f>IF(OR(COUNTA(DetailPedro!AJ99) &gt; 0, COUNTA(DetailWill!AJ99) &gt; 0),"x", "")</f>
        <v/>
      </c>
      <c r="AK99" s="14" t="str">
        <f>IF(OR(COUNTA(DetailPedro!AK99) &gt; 0, COUNTA(DetailWill!AK99) &gt; 0),"x", "")</f>
        <v/>
      </c>
    </row>
    <row r="100" spans="1:37" x14ac:dyDescent="0.2">
      <c r="A100" s="16" t="s">
        <v>493</v>
      </c>
      <c r="B100" s="16" t="s">
        <v>864</v>
      </c>
      <c r="C100" s="16">
        <v>2</v>
      </c>
      <c r="D100" s="16" t="s">
        <v>887</v>
      </c>
      <c r="E100" s="16">
        <v>8</v>
      </c>
      <c r="F100" s="14">
        <f t="shared" si="9"/>
        <v>3</v>
      </c>
      <c r="G100" s="14" t="str">
        <f>IF(OR(COUNTA(DetailPedro!G100) &gt; 0, COUNTA(DetailWill!G100) &gt; 0),"x", "")</f>
        <v/>
      </c>
      <c r="H100" s="14" t="str">
        <f>IF(OR(COUNTA(DetailPedro!H100) &gt; 0, COUNTA(DetailWill!H100) &gt; 0),"x", "")</f>
        <v/>
      </c>
      <c r="I100" s="14" t="str">
        <f>IF(OR(COUNTA(DetailPedro!I100) &gt; 0, COUNTA(DetailWill!I100) &gt; 0),"x", "")</f>
        <v/>
      </c>
      <c r="J100" s="34" t="str">
        <f>IF(OR(COUNTA(DetailPedro!J100) &gt; 0, COUNTA(DetailWill!J100) &gt; 0),"x", "")</f>
        <v/>
      </c>
      <c r="K100" s="14" t="str">
        <f>IF(OR(COUNTA(DetailPedro!K100) &gt; 0, COUNTA(DetailWill!K100) &gt; 0),"x", "")</f>
        <v/>
      </c>
      <c r="L100" s="14" t="str">
        <f>IF(OR(COUNTA(DetailPedro!L100) &gt; 0, COUNTA(DetailWill!L100) &gt; 0),"x", "")</f>
        <v/>
      </c>
      <c r="M100" s="14" t="str">
        <f>IF(OR(COUNTA(DetailPedro!M100) &gt; 0, COUNTA(DetailWill!M100) &gt; 0),"x", "")</f>
        <v/>
      </c>
      <c r="N100" s="14" t="str">
        <f>IF(OR(COUNTA(DetailPedro!N100) &gt; 0, COUNTA(DetailWill!N100) &gt; 0),"x", "")</f>
        <v/>
      </c>
      <c r="O100" s="34" t="str">
        <f>IF(OR(COUNTA(DetailPedro!O100) &gt; 0, COUNTA(DetailWill!O100) &gt; 0),"x", "")</f>
        <v/>
      </c>
      <c r="P100" s="14" t="str">
        <f>IF(OR(COUNTA(DetailPedro!P100) &gt; 0, COUNTA(DetailWill!P100) &gt; 0),"x", "")</f>
        <v>x</v>
      </c>
      <c r="Q100" s="14" t="str">
        <f>IF(OR(COUNTA(DetailPedro!Q100) &gt; 0, COUNTA(DetailWill!Q100) &gt; 0),"x", "")</f>
        <v/>
      </c>
      <c r="R100" s="14" t="str">
        <f>IF(OR(COUNTA(DetailPedro!R100) &gt; 0, COUNTA(DetailWill!R100) &gt; 0),"x", "")</f>
        <v/>
      </c>
      <c r="S100" s="14" t="str">
        <f>IF(OR(COUNTA(DetailPedro!S100) &gt; 0, COUNTA(DetailWill!S100) &gt; 0),"x", "")</f>
        <v/>
      </c>
      <c r="T100" s="14" t="str">
        <f>IF(OR(COUNTA(DetailPedro!T100) &gt; 0, COUNTA(DetailWill!T100) &gt; 0),"x", "")</f>
        <v/>
      </c>
      <c r="U100" s="34" t="str">
        <f>IF(OR(COUNTA(DetailPedro!U100) &gt; 0, COUNTA(DetailWill!U100) &gt; 0),"x", "")</f>
        <v/>
      </c>
      <c r="V100" s="14" t="str">
        <f>IF(OR(COUNTA(DetailPedro!V100) &gt; 0, COUNTA(DetailWill!V100) &gt; 0),"x", "")</f>
        <v/>
      </c>
      <c r="W100" s="14" t="str">
        <f>IF(OR(COUNTA(DetailPedro!W100) &gt; 0, COUNTA(DetailWill!W100) &gt; 0),"x", "")</f>
        <v/>
      </c>
      <c r="X100" s="14" t="str">
        <f>IF(OR(COUNTA(DetailPedro!X100) &gt; 0, COUNTA(DetailWill!X100) &gt; 0),"x", "")</f>
        <v/>
      </c>
      <c r="Y100" s="14" t="str">
        <f>IF(OR(COUNTA(DetailPedro!Y100) &gt; 0, COUNTA(DetailWill!Y100) &gt; 0),"x", "")</f>
        <v/>
      </c>
      <c r="Z100" s="34" t="str">
        <f>IF(OR(COUNTA(DetailPedro!Z100) &gt; 0, COUNTA(DetailWill!Z100) &gt; 0),"x", "")</f>
        <v/>
      </c>
      <c r="AA100" s="14" t="str">
        <f>IF(OR(COUNTA(DetailPedro!AA100) &gt; 0, COUNTA(DetailWill!AA100) &gt; 0),"x", "")</f>
        <v/>
      </c>
      <c r="AB100" s="14" t="str">
        <f>IF(OR(COUNTA(DetailPedro!AB100) &gt; 0, COUNTA(DetailWill!AB100) &gt; 0),"x", "")</f>
        <v/>
      </c>
      <c r="AC100" s="14" t="str">
        <f>IF(OR(COUNTA(DetailPedro!AC100) &gt; 0, COUNTA(DetailWill!AC100) &gt; 0),"x", "")</f>
        <v/>
      </c>
      <c r="AD100" s="14" t="str">
        <f>IF(OR(COUNTA(DetailPedro!AD100) &gt; 0, COUNTA(DetailWill!AD100) &gt; 0),"x", "")</f>
        <v/>
      </c>
      <c r="AE100" s="14" t="str">
        <f>IF(OR(COUNTA(DetailPedro!AE100) &gt; 0, COUNTA(DetailWill!AE100) &gt; 0),"x", "")</f>
        <v/>
      </c>
      <c r="AF100" s="34" t="str">
        <f>IF(OR(COUNTA(DetailPedro!AF100) &gt; 0, COUNTA(DetailWill!AF100) &gt; 0),"x", "")</f>
        <v/>
      </c>
      <c r="AG100" s="14" t="str">
        <f>IF(OR(COUNTA(DetailPedro!AG100) &gt; 0, COUNTA(DetailWill!AG100) &gt; 0),"x", "")</f>
        <v/>
      </c>
      <c r="AH100" s="14" t="str">
        <f>IF(OR(COUNTA(DetailPedro!AH100) &gt; 0, COUNTA(DetailWill!AH100) &gt; 0),"x", "")</f>
        <v>x</v>
      </c>
      <c r="AI100" s="14" t="str">
        <f>IF(OR(COUNTA(DetailPedro!AI100) &gt; 0, COUNTA(DetailWill!AI100) &gt; 0),"x", "")</f>
        <v/>
      </c>
      <c r="AJ100" s="34" t="str">
        <f>IF(OR(COUNTA(DetailPedro!AJ100) &gt; 0, COUNTA(DetailWill!AJ100) &gt; 0),"x", "")</f>
        <v>x</v>
      </c>
      <c r="AK100" s="14" t="str">
        <f>IF(OR(COUNTA(DetailPedro!AK100) &gt; 0, COUNTA(DetailWill!AK100) &gt; 0),"x", "")</f>
        <v/>
      </c>
    </row>
    <row r="101" spans="1:37" x14ac:dyDescent="0.2">
      <c r="A101" s="16" t="s">
        <v>493</v>
      </c>
      <c r="B101" s="16" t="s">
        <v>864</v>
      </c>
      <c r="C101" s="16">
        <v>2</v>
      </c>
      <c r="D101" s="16" t="s">
        <v>887</v>
      </c>
      <c r="E101" s="16">
        <v>9</v>
      </c>
      <c r="F101" s="14">
        <f t="shared" si="9"/>
        <v>1</v>
      </c>
      <c r="G101" s="14" t="str">
        <f>IF(OR(COUNTA(DetailPedro!G101) &gt; 0, COUNTA(DetailWill!G101) &gt; 0),"x", "")</f>
        <v/>
      </c>
      <c r="H101" s="14" t="str">
        <f>IF(OR(COUNTA(DetailPedro!H101) &gt; 0, COUNTA(DetailWill!H101) &gt; 0),"x", "")</f>
        <v/>
      </c>
      <c r="I101" s="14" t="str">
        <f>IF(OR(COUNTA(DetailPedro!I101) &gt; 0, COUNTA(DetailWill!I101) &gt; 0),"x", "")</f>
        <v/>
      </c>
      <c r="J101" s="34" t="str">
        <f>IF(OR(COUNTA(DetailPedro!J101) &gt; 0, COUNTA(DetailWill!J101) &gt; 0),"x", "")</f>
        <v/>
      </c>
      <c r="K101" s="14" t="str">
        <f>IF(OR(COUNTA(DetailPedro!K101) &gt; 0, COUNTA(DetailWill!K101) &gt; 0),"x", "")</f>
        <v/>
      </c>
      <c r="L101" s="14" t="str">
        <f>IF(OR(COUNTA(DetailPedro!L101) &gt; 0, COUNTA(DetailWill!L101) &gt; 0),"x", "")</f>
        <v/>
      </c>
      <c r="M101" s="14" t="str">
        <f>IF(OR(COUNTA(DetailPedro!M101) &gt; 0, COUNTA(DetailWill!M101) &gt; 0),"x", "")</f>
        <v/>
      </c>
      <c r="N101" s="14" t="str">
        <f>IF(OR(COUNTA(DetailPedro!N101) &gt; 0, COUNTA(DetailWill!N101) &gt; 0),"x", "")</f>
        <v/>
      </c>
      <c r="O101" s="34" t="str">
        <f>IF(OR(COUNTA(DetailPedro!O101) &gt; 0, COUNTA(DetailWill!O101) &gt; 0),"x", "")</f>
        <v/>
      </c>
      <c r="P101" s="14" t="str">
        <f>IF(OR(COUNTA(DetailPedro!P101) &gt; 0, COUNTA(DetailWill!P101) &gt; 0),"x", "")</f>
        <v>x</v>
      </c>
      <c r="Q101" s="14" t="str">
        <f>IF(OR(COUNTA(DetailPedro!Q101) &gt; 0, COUNTA(DetailWill!Q101) &gt; 0),"x", "")</f>
        <v/>
      </c>
      <c r="R101" s="14" t="str">
        <f>IF(OR(COUNTA(DetailPedro!R101) &gt; 0, COUNTA(DetailWill!R101) &gt; 0),"x", "")</f>
        <v/>
      </c>
      <c r="S101" s="14" t="str">
        <f>IF(OR(COUNTA(DetailPedro!S101) &gt; 0, COUNTA(DetailWill!S101) &gt; 0),"x", "")</f>
        <v/>
      </c>
      <c r="T101" s="14" t="str">
        <f>IF(OR(COUNTA(DetailPedro!T101) &gt; 0, COUNTA(DetailWill!T101) &gt; 0),"x", "")</f>
        <v/>
      </c>
      <c r="U101" s="34" t="str">
        <f>IF(OR(COUNTA(DetailPedro!U101) &gt; 0, COUNTA(DetailWill!U101) &gt; 0),"x", "")</f>
        <v/>
      </c>
      <c r="V101" s="14" t="str">
        <f>IF(OR(COUNTA(DetailPedro!V101) &gt; 0, COUNTA(DetailWill!V101) &gt; 0),"x", "")</f>
        <v/>
      </c>
      <c r="W101" s="14" t="str">
        <f>IF(OR(COUNTA(DetailPedro!W101) &gt; 0, COUNTA(DetailWill!W101) &gt; 0),"x", "")</f>
        <v/>
      </c>
      <c r="X101" s="14" t="str">
        <f>IF(OR(COUNTA(DetailPedro!X101) &gt; 0, COUNTA(DetailWill!X101) &gt; 0),"x", "")</f>
        <v/>
      </c>
      <c r="Y101" s="14" t="str">
        <f>IF(OR(COUNTA(DetailPedro!Y101) &gt; 0, COUNTA(DetailWill!Y101) &gt; 0),"x", "")</f>
        <v/>
      </c>
      <c r="Z101" s="34" t="str">
        <f>IF(OR(COUNTA(DetailPedro!Z101) &gt; 0, COUNTA(DetailWill!Z101) &gt; 0),"x", "")</f>
        <v/>
      </c>
      <c r="AA101" s="14" t="str">
        <f>IF(OR(COUNTA(DetailPedro!AA101) &gt; 0, COUNTA(DetailWill!AA101) &gt; 0),"x", "")</f>
        <v/>
      </c>
      <c r="AB101" s="14" t="str">
        <f>IF(OR(COUNTA(DetailPedro!AB101) &gt; 0, COUNTA(DetailWill!AB101) &gt; 0),"x", "")</f>
        <v/>
      </c>
      <c r="AC101" s="14" t="str">
        <f>IF(OR(COUNTA(DetailPedro!AC101) &gt; 0, COUNTA(DetailWill!AC101) &gt; 0),"x", "")</f>
        <v/>
      </c>
      <c r="AD101" s="14" t="str">
        <f>IF(OR(COUNTA(DetailPedro!AD101) &gt; 0, COUNTA(DetailWill!AD101) &gt; 0),"x", "")</f>
        <v/>
      </c>
      <c r="AE101" s="14" t="str">
        <f>IF(OR(COUNTA(DetailPedro!AE101) &gt; 0, COUNTA(DetailWill!AE101) &gt; 0),"x", "")</f>
        <v/>
      </c>
      <c r="AF101" s="34" t="str">
        <f>IF(OR(COUNTA(DetailPedro!AF101) &gt; 0, COUNTA(DetailWill!AF101) &gt; 0),"x", "")</f>
        <v/>
      </c>
      <c r="AG101" s="14" t="str">
        <f>IF(OR(COUNTA(DetailPedro!AG101) &gt; 0, COUNTA(DetailWill!AG101) &gt; 0),"x", "")</f>
        <v/>
      </c>
      <c r="AH101" s="14" t="str">
        <f>IF(OR(COUNTA(DetailPedro!AH101) &gt; 0, COUNTA(DetailWill!AH101) &gt; 0),"x", "")</f>
        <v/>
      </c>
      <c r="AI101" s="14" t="str">
        <f>IF(OR(COUNTA(DetailPedro!AI101) &gt; 0, COUNTA(DetailWill!AI101) &gt; 0),"x", "")</f>
        <v/>
      </c>
      <c r="AJ101" s="34" t="str">
        <f>IF(OR(COUNTA(DetailPedro!AJ101) &gt; 0, COUNTA(DetailWill!AJ101) &gt; 0),"x", "")</f>
        <v/>
      </c>
      <c r="AK101" s="14" t="str">
        <f>IF(OR(COUNTA(DetailPedro!AK101) &gt; 0, COUNTA(DetailWill!AK101) &gt; 0),"x", "")</f>
        <v/>
      </c>
    </row>
    <row r="102" spans="1:37" x14ac:dyDescent="0.2">
      <c r="A102" s="16" t="s">
        <v>493</v>
      </c>
      <c r="B102" s="16" t="s">
        <v>864</v>
      </c>
      <c r="C102" s="16">
        <v>2</v>
      </c>
      <c r="D102" s="16" t="s">
        <v>888</v>
      </c>
      <c r="E102" s="16">
        <v>10</v>
      </c>
      <c r="F102" s="14">
        <f t="shared" si="9"/>
        <v>1</v>
      </c>
      <c r="G102" s="14" t="str">
        <f>IF(OR(COUNTA(DetailPedro!G102) &gt; 0, COUNTA(DetailWill!G102) &gt; 0),"x", "")</f>
        <v/>
      </c>
      <c r="H102" s="14" t="str">
        <f>IF(OR(COUNTA(DetailPedro!H102) &gt; 0, COUNTA(DetailWill!H102) &gt; 0),"x", "")</f>
        <v/>
      </c>
      <c r="I102" s="14" t="str">
        <f>IF(OR(COUNTA(DetailPedro!I102) &gt; 0, COUNTA(DetailWill!I102) &gt; 0),"x", "")</f>
        <v/>
      </c>
      <c r="J102" s="34" t="str">
        <f>IF(OR(COUNTA(DetailPedro!J102) &gt; 0, COUNTA(DetailWill!J102) &gt; 0),"x", "")</f>
        <v/>
      </c>
      <c r="K102" s="14" t="str">
        <f>IF(OR(COUNTA(DetailPedro!K102) &gt; 0, COUNTA(DetailWill!K102) &gt; 0),"x", "")</f>
        <v/>
      </c>
      <c r="L102" s="14" t="str">
        <f>IF(OR(COUNTA(DetailPedro!L102) &gt; 0, COUNTA(DetailWill!L102) &gt; 0),"x", "")</f>
        <v/>
      </c>
      <c r="M102" s="14" t="str">
        <f>IF(OR(COUNTA(DetailPedro!M102) &gt; 0, COUNTA(DetailWill!M102) &gt; 0),"x", "")</f>
        <v/>
      </c>
      <c r="N102" s="14" t="str">
        <f>IF(OR(COUNTA(DetailPedro!N102) &gt; 0, COUNTA(DetailWill!N102) &gt; 0),"x", "")</f>
        <v/>
      </c>
      <c r="O102" s="34" t="str">
        <f>IF(OR(COUNTA(DetailPedro!O102) &gt; 0, COUNTA(DetailWill!O102) &gt; 0),"x", "")</f>
        <v/>
      </c>
      <c r="P102" s="14" t="str">
        <f>IF(OR(COUNTA(DetailPedro!P102) &gt; 0, COUNTA(DetailWill!P102) &gt; 0),"x", "")</f>
        <v>x</v>
      </c>
      <c r="Q102" s="14" t="str">
        <f>IF(OR(COUNTA(DetailPedro!Q102) &gt; 0, COUNTA(DetailWill!Q102) &gt; 0),"x", "")</f>
        <v/>
      </c>
      <c r="R102" s="14" t="str">
        <f>IF(OR(COUNTA(DetailPedro!R102) &gt; 0, COUNTA(DetailWill!R102) &gt; 0),"x", "")</f>
        <v/>
      </c>
      <c r="S102" s="14" t="str">
        <f>IF(OR(COUNTA(DetailPedro!S102) &gt; 0, COUNTA(DetailWill!S102) &gt; 0),"x", "")</f>
        <v/>
      </c>
      <c r="T102" s="14" t="str">
        <f>IF(OR(COUNTA(DetailPedro!T102) &gt; 0, COUNTA(DetailWill!T102) &gt; 0),"x", "")</f>
        <v/>
      </c>
      <c r="U102" s="34" t="str">
        <f>IF(OR(COUNTA(DetailPedro!U102) &gt; 0, COUNTA(DetailWill!U102) &gt; 0),"x", "")</f>
        <v/>
      </c>
      <c r="V102" s="14" t="str">
        <f>IF(OR(COUNTA(DetailPedro!V102) &gt; 0, COUNTA(DetailWill!V102) &gt; 0),"x", "")</f>
        <v/>
      </c>
      <c r="W102" s="14" t="str">
        <f>IF(OR(COUNTA(DetailPedro!W102) &gt; 0, COUNTA(DetailWill!W102) &gt; 0),"x", "")</f>
        <v/>
      </c>
      <c r="X102" s="14" t="str">
        <f>IF(OR(COUNTA(DetailPedro!X102) &gt; 0, COUNTA(DetailWill!X102) &gt; 0),"x", "")</f>
        <v/>
      </c>
      <c r="Y102" s="14" t="str">
        <f>IF(OR(COUNTA(DetailPedro!Y102) &gt; 0, COUNTA(DetailWill!Y102) &gt; 0),"x", "")</f>
        <v/>
      </c>
      <c r="Z102" s="34" t="str">
        <f>IF(OR(COUNTA(DetailPedro!Z102) &gt; 0, COUNTA(DetailWill!Z102) &gt; 0),"x", "")</f>
        <v/>
      </c>
      <c r="AA102" s="14" t="str">
        <f>IF(OR(COUNTA(DetailPedro!AA102) &gt; 0, COUNTA(DetailWill!AA102) &gt; 0),"x", "")</f>
        <v/>
      </c>
      <c r="AB102" s="14" t="str">
        <f>IF(OR(COUNTA(DetailPedro!AB102) &gt; 0, COUNTA(DetailWill!AB102) &gt; 0),"x", "")</f>
        <v/>
      </c>
      <c r="AC102" s="14" t="str">
        <f>IF(OR(COUNTA(DetailPedro!AC102) &gt; 0, COUNTA(DetailWill!AC102) &gt; 0),"x", "")</f>
        <v/>
      </c>
      <c r="AD102" s="14" t="str">
        <f>IF(OR(COUNTA(DetailPedro!AD102) &gt; 0, COUNTA(DetailWill!AD102) &gt; 0),"x", "")</f>
        <v/>
      </c>
      <c r="AE102" s="14" t="str">
        <f>IF(OR(COUNTA(DetailPedro!AE102) &gt; 0, COUNTA(DetailWill!AE102) &gt; 0),"x", "")</f>
        <v/>
      </c>
      <c r="AF102" s="34" t="str">
        <f>IF(OR(COUNTA(DetailPedro!AF102) &gt; 0, COUNTA(DetailWill!AF102) &gt; 0),"x", "")</f>
        <v/>
      </c>
      <c r="AG102" s="14" t="str">
        <f>IF(OR(COUNTA(DetailPedro!AG102) &gt; 0, COUNTA(DetailWill!AG102) &gt; 0),"x", "")</f>
        <v/>
      </c>
      <c r="AH102" s="14" t="str">
        <f>IF(OR(COUNTA(DetailPedro!AH102) &gt; 0, COUNTA(DetailWill!AH102) &gt; 0),"x", "")</f>
        <v/>
      </c>
      <c r="AI102" s="14" t="str">
        <f>IF(OR(COUNTA(DetailPedro!AI102) &gt; 0, COUNTA(DetailWill!AI102) &gt; 0),"x", "")</f>
        <v/>
      </c>
      <c r="AJ102" s="34" t="str">
        <f>IF(OR(COUNTA(DetailPedro!AJ102) &gt; 0, COUNTA(DetailWill!AJ102) &gt; 0),"x", "")</f>
        <v/>
      </c>
      <c r="AK102" s="14" t="str">
        <f>IF(OR(COUNTA(DetailPedro!AK102) &gt; 0, COUNTA(DetailWill!AK102) &gt; 0),"x", "")</f>
        <v/>
      </c>
    </row>
    <row r="103" spans="1:37" x14ac:dyDescent="0.2">
      <c r="A103" s="16" t="s">
        <v>493</v>
      </c>
      <c r="B103" s="16" t="s">
        <v>864</v>
      </c>
      <c r="C103" s="16">
        <v>2</v>
      </c>
      <c r="D103" s="16" t="s">
        <v>888</v>
      </c>
      <c r="E103" s="16">
        <v>11</v>
      </c>
      <c r="F103" s="14">
        <f t="shared" si="9"/>
        <v>0</v>
      </c>
      <c r="G103" s="14" t="str">
        <f>IF(OR(COUNTA(DetailPedro!G103) &gt; 0, COUNTA(DetailWill!G103) &gt; 0),"x", "")</f>
        <v/>
      </c>
      <c r="H103" s="14" t="str">
        <f>IF(OR(COUNTA(DetailPedro!H103) &gt; 0, COUNTA(DetailWill!H103) &gt; 0),"x", "")</f>
        <v/>
      </c>
      <c r="I103" s="14" t="str">
        <f>IF(OR(COUNTA(DetailPedro!I103) &gt; 0, COUNTA(DetailWill!I103) &gt; 0),"x", "")</f>
        <v/>
      </c>
      <c r="J103" s="34" t="str">
        <f>IF(OR(COUNTA(DetailPedro!J103) &gt; 0, COUNTA(DetailWill!J103) &gt; 0),"x", "")</f>
        <v/>
      </c>
      <c r="K103" s="14" t="str">
        <f>IF(OR(COUNTA(DetailPedro!K103) &gt; 0, COUNTA(DetailWill!K103) &gt; 0),"x", "")</f>
        <v/>
      </c>
      <c r="L103" s="14" t="str">
        <f>IF(OR(COUNTA(DetailPedro!L103) &gt; 0, COUNTA(DetailWill!L103) &gt; 0),"x", "")</f>
        <v/>
      </c>
      <c r="M103" s="14" t="str">
        <f>IF(OR(COUNTA(DetailPedro!M103) &gt; 0, COUNTA(DetailWill!M103) &gt; 0),"x", "")</f>
        <v/>
      </c>
      <c r="N103" s="14" t="str">
        <f>IF(OR(COUNTA(DetailPedro!N103) &gt; 0, COUNTA(DetailWill!N103) &gt; 0),"x", "")</f>
        <v/>
      </c>
      <c r="O103" s="34" t="str">
        <f>IF(OR(COUNTA(DetailPedro!O103) &gt; 0, COUNTA(DetailWill!O103) &gt; 0),"x", "")</f>
        <v/>
      </c>
      <c r="P103" s="14" t="str">
        <f>IF(OR(COUNTA(DetailPedro!P103) &gt; 0, COUNTA(DetailWill!P103) &gt; 0),"x", "")</f>
        <v/>
      </c>
      <c r="Q103" s="14" t="str">
        <f>IF(OR(COUNTA(DetailPedro!Q103) &gt; 0, COUNTA(DetailWill!Q103) &gt; 0),"x", "")</f>
        <v/>
      </c>
      <c r="R103" s="14" t="str">
        <f>IF(OR(COUNTA(DetailPedro!R103) &gt; 0, COUNTA(DetailWill!R103) &gt; 0),"x", "")</f>
        <v/>
      </c>
      <c r="S103" s="14" t="str">
        <f>IF(OR(COUNTA(DetailPedro!S103) &gt; 0, COUNTA(DetailWill!S103) &gt; 0),"x", "")</f>
        <v/>
      </c>
      <c r="T103" s="14" t="str">
        <f>IF(OR(COUNTA(DetailPedro!T103) &gt; 0, COUNTA(DetailWill!T103) &gt; 0),"x", "")</f>
        <v/>
      </c>
      <c r="U103" s="34" t="str">
        <f>IF(OR(COUNTA(DetailPedro!U103) &gt; 0, COUNTA(DetailWill!U103) &gt; 0),"x", "")</f>
        <v/>
      </c>
      <c r="V103" s="14" t="str">
        <f>IF(OR(COUNTA(DetailPedro!V103) &gt; 0, COUNTA(DetailWill!V103) &gt; 0),"x", "")</f>
        <v/>
      </c>
      <c r="W103" s="14" t="str">
        <f>IF(OR(COUNTA(DetailPedro!W103) &gt; 0, COUNTA(DetailWill!W103) &gt; 0),"x", "")</f>
        <v/>
      </c>
      <c r="X103" s="14" t="str">
        <f>IF(OR(COUNTA(DetailPedro!X103) &gt; 0, COUNTA(DetailWill!X103) &gt; 0),"x", "")</f>
        <v/>
      </c>
      <c r="Y103" s="14" t="str">
        <f>IF(OR(COUNTA(DetailPedro!Y103) &gt; 0, COUNTA(DetailWill!Y103) &gt; 0),"x", "")</f>
        <v/>
      </c>
      <c r="Z103" s="34" t="str">
        <f>IF(OR(COUNTA(DetailPedro!Z103) &gt; 0, COUNTA(DetailWill!Z103) &gt; 0),"x", "")</f>
        <v/>
      </c>
      <c r="AA103" s="14" t="str">
        <f>IF(OR(COUNTA(DetailPedro!AA103) &gt; 0, COUNTA(DetailWill!AA103) &gt; 0),"x", "")</f>
        <v/>
      </c>
      <c r="AB103" s="14" t="str">
        <f>IF(OR(COUNTA(DetailPedro!AB103) &gt; 0, COUNTA(DetailWill!AB103) &gt; 0),"x", "")</f>
        <v/>
      </c>
      <c r="AC103" s="14" t="str">
        <f>IF(OR(COUNTA(DetailPedro!AC103) &gt; 0, COUNTA(DetailWill!AC103) &gt; 0),"x", "")</f>
        <v/>
      </c>
      <c r="AD103" s="14" t="str">
        <f>IF(OR(COUNTA(DetailPedro!AD103) &gt; 0, COUNTA(DetailWill!AD103) &gt; 0),"x", "")</f>
        <v/>
      </c>
      <c r="AE103" s="14" t="str">
        <f>IF(OR(COUNTA(DetailPedro!AE103) &gt; 0, COUNTA(DetailWill!AE103) &gt; 0),"x", "")</f>
        <v/>
      </c>
      <c r="AF103" s="34" t="str">
        <f>IF(OR(COUNTA(DetailPedro!AF103) &gt; 0, COUNTA(DetailWill!AF103) &gt; 0),"x", "")</f>
        <v/>
      </c>
      <c r="AG103" s="14" t="str">
        <f>IF(OR(COUNTA(DetailPedro!AG103) &gt; 0, COUNTA(DetailWill!AG103) &gt; 0),"x", "")</f>
        <v/>
      </c>
      <c r="AH103" s="14" t="str">
        <f>IF(OR(COUNTA(DetailPedro!AH103) &gt; 0, COUNTA(DetailWill!AH103) &gt; 0),"x", "")</f>
        <v/>
      </c>
      <c r="AI103" s="14" t="str">
        <f>IF(OR(COUNTA(DetailPedro!AI103) &gt; 0, COUNTA(DetailWill!AI103) &gt; 0),"x", "")</f>
        <v/>
      </c>
      <c r="AJ103" s="34" t="str">
        <f>IF(OR(COUNTA(DetailPedro!AJ103) &gt; 0, COUNTA(DetailWill!AJ103) &gt; 0),"x", "")</f>
        <v/>
      </c>
      <c r="AK103" s="14" t="str">
        <f>IF(OR(COUNTA(DetailPedro!AK103) &gt; 0, COUNTA(DetailWill!AK103) &gt; 0),"x", "")</f>
        <v/>
      </c>
    </row>
    <row r="104" spans="1:37" x14ac:dyDescent="0.2">
      <c r="A104" s="16"/>
      <c r="B104" s="16"/>
      <c r="C104" s="16"/>
      <c r="D104" s="16"/>
      <c r="E104" s="16"/>
      <c r="G104" s="14" t="str">
        <f>IF(OR(COUNTA(DetailPedro!G104) &gt; 0, COUNTA(DetailWill!G104) &gt; 0),"x", "")</f>
        <v/>
      </c>
      <c r="H104" s="14" t="str">
        <f>IF(OR(COUNTA(DetailPedro!H104) &gt; 0, COUNTA(DetailWill!H104) &gt; 0),"x", "")</f>
        <v/>
      </c>
      <c r="I104" s="14" t="str">
        <f>IF(OR(COUNTA(DetailPedro!I104) &gt; 0, COUNTA(DetailWill!I104) &gt; 0),"x", "")</f>
        <v/>
      </c>
      <c r="J104" s="34" t="str">
        <f>IF(OR(COUNTA(DetailPedro!J104) &gt; 0, COUNTA(DetailWill!J104) &gt; 0),"x", "")</f>
        <v/>
      </c>
      <c r="K104" s="14" t="str">
        <f>IF(OR(COUNTA(DetailPedro!K104) &gt; 0, COUNTA(DetailWill!K104) &gt; 0),"x", "")</f>
        <v/>
      </c>
      <c r="L104" s="14" t="str">
        <f>IF(OR(COUNTA(DetailPedro!L104) &gt; 0, COUNTA(DetailWill!L104) &gt; 0),"x", "")</f>
        <v/>
      </c>
      <c r="M104" s="14" t="str">
        <f>IF(OR(COUNTA(DetailPedro!M104) &gt; 0, COUNTA(DetailWill!M104) &gt; 0),"x", "")</f>
        <v/>
      </c>
      <c r="N104" s="14" t="str">
        <f>IF(OR(COUNTA(DetailPedro!N104) &gt; 0, COUNTA(DetailWill!N104) &gt; 0),"x", "")</f>
        <v/>
      </c>
      <c r="O104" s="34" t="str">
        <f>IF(OR(COUNTA(DetailPedro!O104) &gt; 0, COUNTA(DetailWill!O104) &gt; 0),"x", "")</f>
        <v/>
      </c>
      <c r="P104" s="14" t="str">
        <f>IF(OR(COUNTA(DetailPedro!P104) &gt; 0, COUNTA(DetailWill!P104) &gt; 0),"x", "")</f>
        <v/>
      </c>
      <c r="Q104" s="14" t="str">
        <f>IF(OR(COUNTA(DetailPedro!Q104) &gt; 0, COUNTA(DetailWill!Q104) &gt; 0),"x", "")</f>
        <v/>
      </c>
      <c r="R104" s="14" t="str">
        <f>IF(OR(COUNTA(DetailPedro!R104) &gt; 0, COUNTA(DetailWill!R104) &gt; 0),"x", "")</f>
        <v/>
      </c>
      <c r="S104" s="14" t="str">
        <f>IF(OR(COUNTA(DetailPedro!S104) &gt; 0, COUNTA(DetailWill!S104) &gt; 0),"x", "")</f>
        <v/>
      </c>
      <c r="T104" s="14" t="str">
        <f>IF(OR(COUNTA(DetailPedro!T104) &gt; 0, COUNTA(DetailWill!T104) &gt; 0),"x", "")</f>
        <v/>
      </c>
      <c r="U104" s="34" t="str">
        <f>IF(OR(COUNTA(DetailPedro!U104) &gt; 0, COUNTA(DetailWill!U104) &gt; 0),"x", "")</f>
        <v/>
      </c>
      <c r="V104" s="14" t="str">
        <f>IF(OR(COUNTA(DetailPedro!V104) &gt; 0, COUNTA(DetailWill!V104) &gt; 0),"x", "")</f>
        <v/>
      </c>
      <c r="W104" s="14" t="str">
        <f>IF(OR(COUNTA(DetailPedro!W104) &gt; 0, COUNTA(DetailWill!W104) &gt; 0),"x", "")</f>
        <v/>
      </c>
      <c r="X104" s="14" t="str">
        <f>IF(OR(COUNTA(DetailPedro!X104) &gt; 0, COUNTA(DetailWill!X104) &gt; 0),"x", "")</f>
        <v/>
      </c>
      <c r="Y104" s="14" t="str">
        <f>IF(OR(COUNTA(DetailPedro!Y104) &gt; 0, COUNTA(DetailWill!Y104) &gt; 0),"x", "")</f>
        <v/>
      </c>
      <c r="Z104" s="34" t="str">
        <f>IF(OR(COUNTA(DetailPedro!Z104) &gt; 0, COUNTA(DetailWill!Z104) &gt; 0),"x", "")</f>
        <v/>
      </c>
      <c r="AA104" s="14" t="str">
        <f>IF(OR(COUNTA(DetailPedro!AA104) &gt; 0, COUNTA(DetailWill!AA104) &gt; 0),"x", "")</f>
        <v/>
      </c>
      <c r="AB104" s="14" t="str">
        <f>IF(OR(COUNTA(DetailPedro!AB104) &gt; 0, COUNTA(DetailWill!AB104) &gt; 0),"x", "")</f>
        <v/>
      </c>
      <c r="AC104" s="14" t="str">
        <f>IF(OR(COUNTA(DetailPedro!AC104) &gt; 0, COUNTA(DetailWill!AC104) &gt; 0),"x", "")</f>
        <v/>
      </c>
      <c r="AD104" s="14" t="str">
        <f>IF(OR(COUNTA(DetailPedro!AD104) &gt; 0, COUNTA(DetailWill!AD104) &gt; 0),"x", "")</f>
        <v/>
      </c>
      <c r="AE104" s="14" t="str">
        <f>IF(OR(COUNTA(DetailPedro!AE104) &gt; 0, COUNTA(DetailWill!AE104) &gt; 0),"x", "")</f>
        <v/>
      </c>
      <c r="AF104" s="34" t="str">
        <f>IF(OR(COUNTA(DetailPedro!AF104) &gt; 0, COUNTA(DetailWill!AF104) &gt; 0),"x", "")</f>
        <v/>
      </c>
      <c r="AG104" s="14" t="str">
        <f>IF(OR(COUNTA(DetailPedro!AG104) &gt; 0, COUNTA(DetailWill!AG104) &gt; 0),"x", "")</f>
        <v/>
      </c>
      <c r="AH104" s="14" t="str">
        <f>IF(OR(COUNTA(DetailPedro!AH104) &gt; 0, COUNTA(DetailWill!AH104) &gt; 0),"x", "")</f>
        <v/>
      </c>
      <c r="AI104" s="14" t="str">
        <f>IF(OR(COUNTA(DetailPedro!AI104) &gt; 0, COUNTA(DetailWill!AI104) &gt; 0),"x", "")</f>
        <v/>
      </c>
      <c r="AJ104" s="34" t="str">
        <f>IF(OR(COUNTA(DetailPedro!AJ104) &gt; 0, COUNTA(DetailWill!AJ104) &gt; 0),"x", "")</f>
        <v/>
      </c>
      <c r="AK104" s="14" t="str">
        <f>IF(OR(COUNTA(DetailPedro!AK104) &gt; 0, COUNTA(DetailWill!AK104) &gt; 0),"x", "")</f>
        <v/>
      </c>
    </row>
    <row r="105" spans="1:37" x14ac:dyDescent="0.2">
      <c r="A105" s="16" t="s">
        <v>493</v>
      </c>
      <c r="B105" s="16" t="s">
        <v>275</v>
      </c>
      <c r="C105" s="16">
        <v>0</v>
      </c>
      <c r="D105" s="16">
        <v>3</v>
      </c>
      <c r="E105" s="16"/>
      <c r="G105" s="14" t="str">
        <f>IF(OR(COUNTA(DetailPedro!G105) &gt; 0, COUNTA(DetailWill!G105) &gt; 0),"x", "")</f>
        <v/>
      </c>
      <c r="H105" s="14" t="str">
        <f>IF(OR(COUNTA(DetailPedro!H105) &gt; 0, COUNTA(DetailWill!H105) &gt; 0),"x", "")</f>
        <v/>
      </c>
      <c r="I105" s="14" t="str">
        <f>IF(OR(COUNTA(DetailPedro!I105) &gt; 0, COUNTA(DetailWill!I105) &gt; 0),"x", "")</f>
        <v/>
      </c>
      <c r="J105" s="34" t="str">
        <f>IF(OR(COUNTA(DetailPedro!J105) &gt; 0, COUNTA(DetailWill!J105) &gt; 0),"x", "")</f>
        <v/>
      </c>
      <c r="K105" s="14" t="str">
        <f>IF(OR(COUNTA(DetailPedro!K105) &gt; 0, COUNTA(DetailWill!K105) &gt; 0),"x", "")</f>
        <v/>
      </c>
      <c r="L105" s="14" t="str">
        <f>IF(OR(COUNTA(DetailPedro!L105) &gt; 0, COUNTA(DetailWill!L105) &gt; 0),"x", "")</f>
        <v/>
      </c>
      <c r="M105" s="14" t="str">
        <f>IF(OR(COUNTA(DetailPedro!M105) &gt; 0, COUNTA(DetailWill!M105) &gt; 0),"x", "")</f>
        <v/>
      </c>
      <c r="N105" s="14" t="str">
        <f>IF(OR(COUNTA(DetailPedro!N105) &gt; 0, COUNTA(DetailWill!N105) &gt; 0),"x", "")</f>
        <v/>
      </c>
      <c r="O105" s="34" t="str">
        <f>IF(OR(COUNTA(DetailPedro!O105) &gt; 0, COUNTA(DetailWill!O105) &gt; 0),"x", "")</f>
        <v/>
      </c>
      <c r="P105" s="14" t="str">
        <f>IF(OR(COUNTA(DetailPedro!P105) &gt; 0, COUNTA(DetailWill!P105) &gt; 0),"x", "")</f>
        <v/>
      </c>
      <c r="Q105" s="14" t="str">
        <f>IF(OR(COUNTA(DetailPedro!Q105) &gt; 0, COUNTA(DetailWill!Q105) &gt; 0),"x", "")</f>
        <v/>
      </c>
      <c r="R105" s="14" t="str">
        <f>IF(OR(COUNTA(DetailPedro!R105) &gt; 0, COUNTA(DetailWill!R105) &gt; 0),"x", "")</f>
        <v/>
      </c>
      <c r="S105" s="14" t="str">
        <f>IF(OR(COUNTA(DetailPedro!S105) &gt; 0, COUNTA(DetailWill!S105) &gt; 0),"x", "")</f>
        <v/>
      </c>
      <c r="T105" s="14" t="str">
        <f>IF(OR(COUNTA(DetailPedro!T105) &gt; 0, COUNTA(DetailWill!T105) &gt; 0),"x", "")</f>
        <v/>
      </c>
      <c r="U105" s="34" t="str">
        <f>IF(OR(COUNTA(DetailPedro!U105) &gt; 0, COUNTA(DetailWill!U105) &gt; 0),"x", "")</f>
        <v/>
      </c>
      <c r="V105" s="14" t="str">
        <f>IF(OR(COUNTA(DetailPedro!V105) &gt; 0, COUNTA(DetailWill!V105) &gt; 0),"x", "")</f>
        <v/>
      </c>
      <c r="W105" s="14" t="str">
        <f>IF(OR(COUNTA(DetailPedro!W105) &gt; 0, COUNTA(DetailWill!W105) &gt; 0),"x", "")</f>
        <v/>
      </c>
      <c r="X105" s="14" t="str">
        <f>IF(OR(COUNTA(DetailPedro!X105) &gt; 0, COUNTA(DetailWill!X105) &gt; 0),"x", "")</f>
        <v/>
      </c>
      <c r="Y105" s="14" t="str">
        <f>IF(OR(COUNTA(DetailPedro!Y105) &gt; 0, COUNTA(DetailWill!Y105) &gt; 0),"x", "")</f>
        <v/>
      </c>
      <c r="Z105" s="34" t="str">
        <f>IF(OR(COUNTA(DetailPedro!Z105) &gt; 0, COUNTA(DetailWill!Z105) &gt; 0),"x", "")</f>
        <v/>
      </c>
      <c r="AA105" s="14" t="str">
        <f>IF(OR(COUNTA(DetailPedro!AA105) &gt; 0, COUNTA(DetailWill!AA105) &gt; 0),"x", "")</f>
        <v/>
      </c>
      <c r="AB105" s="14" t="str">
        <f>IF(OR(COUNTA(DetailPedro!AB105) &gt; 0, COUNTA(DetailWill!AB105) &gt; 0),"x", "")</f>
        <v/>
      </c>
      <c r="AC105" s="14" t="str">
        <f>IF(OR(COUNTA(DetailPedro!AC105) &gt; 0, COUNTA(DetailWill!AC105) &gt; 0),"x", "")</f>
        <v/>
      </c>
      <c r="AD105" s="14" t="str">
        <f>IF(OR(COUNTA(DetailPedro!AD105) &gt; 0, COUNTA(DetailWill!AD105) &gt; 0),"x", "")</f>
        <v/>
      </c>
      <c r="AE105" s="14" t="str">
        <f>IF(OR(COUNTA(DetailPedro!AE105) &gt; 0, COUNTA(DetailWill!AE105) &gt; 0),"x", "")</f>
        <v/>
      </c>
      <c r="AF105" s="34" t="str">
        <f>IF(OR(COUNTA(DetailPedro!AF105) &gt; 0, COUNTA(DetailWill!AF105) &gt; 0),"x", "")</f>
        <v/>
      </c>
      <c r="AG105" s="14" t="str">
        <f>IF(OR(COUNTA(DetailPedro!AG105) &gt; 0, COUNTA(DetailWill!AG105) &gt; 0),"x", "")</f>
        <v/>
      </c>
      <c r="AH105" s="14" t="str">
        <f>IF(OR(COUNTA(DetailPedro!AH105) &gt; 0, COUNTA(DetailWill!AH105) &gt; 0),"x", "")</f>
        <v/>
      </c>
      <c r="AI105" s="14" t="str">
        <f>IF(OR(COUNTA(DetailPedro!AI105) &gt; 0, COUNTA(DetailWill!AI105) &gt; 0),"x", "")</f>
        <v/>
      </c>
      <c r="AJ105" s="34" t="str">
        <f>IF(OR(COUNTA(DetailPedro!AJ105) &gt; 0, COUNTA(DetailWill!AJ105) &gt; 0),"x", "")</f>
        <v/>
      </c>
      <c r="AK105" s="14" t="str">
        <f>IF(OR(COUNTA(DetailPedro!AK105) &gt; 0, COUNTA(DetailWill!AK105) &gt; 0),"x", "")</f>
        <v/>
      </c>
    </row>
    <row r="106" spans="1:37" x14ac:dyDescent="0.2">
      <c r="A106" s="16" t="s">
        <v>493</v>
      </c>
      <c r="B106" s="16" t="s">
        <v>275</v>
      </c>
      <c r="C106" s="16">
        <v>2</v>
      </c>
      <c r="D106" s="16" t="s">
        <v>887</v>
      </c>
      <c r="E106" s="16">
        <v>1</v>
      </c>
      <c r="F106" s="14">
        <f t="shared" ref="F106:F111" si="10">COUNTIF(G106:AK106,"x")</f>
        <v>1</v>
      </c>
      <c r="G106" s="14" t="str">
        <f>IF(OR(COUNTA(DetailPedro!G106) &gt; 0, COUNTA(DetailWill!G106) &gt; 0),"x", "")</f>
        <v/>
      </c>
      <c r="H106" s="14" t="str">
        <f>IF(OR(COUNTA(DetailPedro!H106) &gt; 0, COUNTA(DetailWill!H106) &gt; 0),"x", "")</f>
        <v/>
      </c>
      <c r="I106" s="14" t="str">
        <f>IF(OR(COUNTA(DetailPedro!I106) &gt; 0, COUNTA(DetailWill!I106) &gt; 0),"x", "")</f>
        <v/>
      </c>
      <c r="J106" s="34" t="str">
        <f>IF(OR(COUNTA(DetailPedro!J106) &gt; 0, COUNTA(DetailWill!J106) &gt; 0),"x", "")</f>
        <v/>
      </c>
      <c r="K106" s="14" t="str">
        <f>IF(OR(COUNTA(DetailPedro!K106) &gt; 0, COUNTA(DetailWill!K106) &gt; 0),"x", "")</f>
        <v/>
      </c>
      <c r="L106" s="14" t="str">
        <f>IF(OR(COUNTA(DetailPedro!L106) &gt; 0, COUNTA(DetailWill!L106) &gt; 0),"x", "")</f>
        <v/>
      </c>
      <c r="M106" s="14" t="str">
        <f>IF(OR(COUNTA(DetailPedro!M106) &gt; 0, COUNTA(DetailWill!M106) &gt; 0),"x", "")</f>
        <v/>
      </c>
      <c r="N106" s="14" t="str">
        <f>IF(OR(COUNTA(DetailPedro!N106) &gt; 0, COUNTA(DetailWill!N106) &gt; 0),"x", "")</f>
        <v/>
      </c>
      <c r="O106" s="34" t="str">
        <f>IF(OR(COUNTA(DetailPedro!O106) &gt; 0, COUNTA(DetailWill!O106) &gt; 0),"x", "")</f>
        <v/>
      </c>
      <c r="P106" s="14" t="str">
        <f>IF(OR(COUNTA(DetailPedro!P106) &gt; 0, COUNTA(DetailWill!P106) &gt; 0),"x", "")</f>
        <v/>
      </c>
      <c r="Q106" s="14" t="str">
        <f>IF(OR(COUNTA(DetailPedro!Q106) &gt; 0, COUNTA(DetailWill!Q106) &gt; 0),"x", "")</f>
        <v/>
      </c>
      <c r="R106" s="14" t="str">
        <f>IF(OR(COUNTA(DetailPedro!R106) &gt; 0, COUNTA(DetailWill!R106) &gt; 0),"x", "")</f>
        <v/>
      </c>
      <c r="S106" s="14" t="str">
        <f>IF(OR(COUNTA(DetailPedro!S106) &gt; 0, COUNTA(DetailWill!S106) &gt; 0),"x", "")</f>
        <v/>
      </c>
      <c r="T106" s="14" t="str">
        <f>IF(OR(COUNTA(DetailPedro!T106) &gt; 0, COUNTA(DetailWill!T106) &gt; 0),"x", "")</f>
        <v/>
      </c>
      <c r="U106" s="34" t="str">
        <f>IF(OR(COUNTA(DetailPedro!U106) &gt; 0, COUNTA(DetailWill!U106) &gt; 0),"x", "")</f>
        <v/>
      </c>
      <c r="V106" s="14" t="str">
        <f>IF(OR(COUNTA(DetailPedro!V106) &gt; 0, COUNTA(DetailWill!V106) &gt; 0),"x", "")</f>
        <v/>
      </c>
      <c r="W106" s="14" t="str">
        <f>IF(OR(COUNTA(DetailPedro!W106) &gt; 0, COUNTA(DetailWill!W106) &gt; 0),"x", "")</f>
        <v/>
      </c>
      <c r="X106" s="14" t="str">
        <f>IF(OR(COUNTA(DetailPedro!X106) &gt; 0, COUNTA(DetailWill!X106) &gt; 0),"x", "")</f>
        <v/>
      </c>
      <c r="Y106" s="14" t="str">
        <f>IF(OR(COUNTA(DetailPedro!Y106) &gt; 0, COUNTA(DetailWill!Y106) &gt; 0),"x", "")</f>
        <v/>
      </c>
      <c r="Z106" s="34" t="str">
        <f>IF(OR(COUNTA(DetailPedro!Z106) &gt; 0, COUNTA(DetailWill!Z106) &gt; 0),"x", "")</f>
        <v/>
      </c>
      <c r="AA106" s="14" t="str">
        <f>IF(OR(COUNTA(DetailPedro!AA106) &gt; 0, COUNTA(DetailWill!AA106) &gt; 0),"x", "")</f>
        <v/>
      </c>
      <c r="AB106" s="14" t="str">
        <f>IF(OR(COUNTA(DetailPedro!AB106) &gt; 0, COUNTA(DetailWill!AB106) &gt; 0),"x", "")</f>
        <v/>
      </c>
      <c r="AC106" s="14" t="str">
        <f>IF(OR(COUNTA(DetailPedro!AC106) &gt; 0, COUNTA(DetailWill!AC106) &gt; 0),"x", "")</f>
        <v/>
      </c>
      <c r="AD106" s="14" t="str">
        <f>IF(OR(COUNTA(DetailPedro!AD106) &gt; 0, COUNTA(DetailWill!AD106) &gt; 0),"x", "")</f>
        <v/>
      </c>
      <c r="AE106" s="14" t="str">
        <f>IF(OR(COUNTA(DetailPedro!AE106) &gt; 0, COUNTA(DetailWill!AE106) &gt; 0),"x", "")</f>
        <v/>
      </c>
      <c r="AF106" s="34" t="str">
        <f>IF(OR(COUNTA(DetailPedro!AF106) &gt; 0, COUNTA(DetailWill!AF106) &gt; 0),"x", "")</f>
        <v/>
      </c>
      <c r="AG106" s="14" t="str">
        <f>IF(OR(COUNTA(DetailPedro!AG106) &gt; 0, COUNTA(DetailWill!AG106) &gt; 0),"x", "")</f>
        <v/>
      </c>
      <c r="AH106" s="14" t="str">
        <f>IF(OR(COUNTA(DetailPedro!AH106) &gt; 0, COUNTA(DetailWill!AH106) &gt; 0),"x", "")</f>
        <v>x</v>
      </c>
      <c r="AI106" s="14" t="str">
        <f>IF(OR(COUNTA(DetailPedro!AI106) &gt; 0, COUNTA(DetailWill!AI106) &gt; 0),"x", "")</f>
        <v/>
      </c>
      <c r="AJ106" s="34" t="str">
        <f>IF(OR(COUNTA(DetailPedro!AJ106) &gt; 0, COUNTA(DetailWill!AJ106) &gt; 0),"x", "")</f>
        <v/>
      </c>
      <c r="AK106" s="14" t="str">
        <f>IF(OR(COUNTA(DetailPedro!AK106) &gt; 0, COUNTA(DetailWill!AK106) &gt; 0),"x", "")</f>
        <v/>
      </c>
    </row>
    <row r="107" spans="1:37" x14ac:dyDescent="0.2">
      <c r="A107" s="16" t="s">
        <v>493</v>
      </c>
      <c r="B107" s="16" t="s">
        <v>275</v>
      </c>
      <c r="C107" s="16">
        <v>2</v>
      </c>
      <c r="D107" s="16" t="s">
        <v>887</v>
      </c>
      <c r="E107" s="16">
        <v>2</v>
      </c>
      <c r="F107" s="14">
        <f t="shared" si="10"/>
        <v>2</v>
      </c>
      <c r="G107" s="14" t="str">
        <f>IF(OR(COUNTA(DetailPedro!G107) &gt; 0, COUNTA(DetailWill!G107) &gt; 0),"x", "")</f>
        <v/>
      </c>
      <c r="H107" s="14" t="str">
        <f>IF(OR(COUNTA(DetailPedro!H107) &gt; 0, COUNTA(DetailWill!H107) &gt; 0),"x", "")</f>
        <v/>
      </c>
      <c r="I107" s="14" t="str">
        <f>IF(OR(COUNTA(DetailPedro!I107) &gt; 0, COUNTA(DetailWill!I107) &gt; 0),"x", "")</f>
        <v/>
      </c>
      <c r="J107" s="34" t="str">
        <f>IF(OR(COUNTA(DetailPedro!J107) &gt; 0, COUNTA(DetailWill!J107) &gt; 0),"x", "")</f>
        <v/>
      </c>
      <c r="K107" s="14" t="str">
        <f>IF(OR(COUNTA(DetailPedro!K107) &gt; 0, COUNTA(DetailWill!K107) &gt; 0),"x", "")</f>
        <v/>
      </c>
      <c r="L107" s="14" t="str">
        <f>IF(OR(COUNTA(DetailPedro!L107) &gt; 0, COUNTA(DetailWill!L107) &gt; 0),"x", "")</f>
        <v/>
      </c>
      <c r="M107" s="14" t="str">
        <f>IF(OR(COUNTA(DetailPedro!M107) &gt; 0, COUNTA(DetailWill!M107) &gt; 0),"x", "")</f>
        <v/>
      </c>
      <c r="N107" s="14" t="str">
        <f>IF(OR(COUNTA(DetailPedro!N107) &gt; 0, COUNTA(DetailWill!N107) &gt; 0),"x", "")</f>
        <v/>
      </c>
      <c r="O107" s="34" t="str">
        <f>IF(OR(COUNTA(DetailPedro!O107) &gt; 0, COUNTA(DetailWill!O107) &gt; 0),"x", "")</f>
        <v/>
      </c>
      <c r="P107" s="14" t="str">
        <f>IF(OR(COUNTA(DetailPedro!P107) &gt; 0, COUNTA(DetailWill!P107) &gt; 0),"x", "")</f>
        <v/>
      </c>
      <c r="Q107" s="14" t="str">
        <f>IF(OR(COUNTA(DetailPedro!Q107) &gt; 0, COUNTA(DetailWill!Q107) &gt; 0),"x", "")</f>
        <v/>
      </c>
      <c r="R107" s="14" t="str">
        <f>IF(OR(COUNTA(DetailPedro!R107) &gt; 0, COUNTA(DetailWill!R107) &gt; 0),"x", "")</f>
        <v/>
      </c>
      <c r="S107" s="14" t="str">
        <f>IF(OR(COUNTA(DetailPedro!S107) &gt; 0, COUNTA(DetailWill!S107) &gt; 0),"x", "")</f>
        <v/>
      </c>
      <c r="T107" s="14" t="str">
        <f>IF(OR(COUNTA(DetailPedro!T107) &gt; 0, COUNTA(DetailWill!T107) &gt; 0),"x", "")</f>
        <v/>
      </c>
      <c r="U107" s="34" t="str">
        <f>IF(OR(COUNTA(DetailPedro!U107) &gt; 0, COUNTA(DetailWill!U107) &gt; 0),"x", "")</f>
        <v/>
      </c>
      <c r="V107" s="14" t="str">
        <f>IF(OR(COUNTA(DetailPedro!V107) &gt; 0, COUNTA(DetailWill!V107) &gt; 0),"x", "")</f>
        <v/>
      </c>
      <c r="W107" s="14" t="str">
        <f>IF(OR(COUNTA(DetailPedro!W107) &gt; 0, COUNTA(DetailWill!W107) &gt; 0),"x", "")</f>
        <v/>
      </c>
      <c r="X107" s="14" t="str">
        <f>IF(OR(COUNTA(DetailPedro!X107) &gt; 0, COUNTA(DetailWill!X107) &gt; 0),"x", "")</f>
        <v/>
      </c>
      <c r="Y107" s="14" t="str">
        <f>IF(OR(COUNTA(DetailPedro!Y107) &gt; 0, COUNTA(DetailWill!Y107) &gt; 0),"x", "")</f>
        <v/>
      </c>
      <c r="Z107" s="34" t="str">
        <f>IF(OR(COUNTA(DetailPedro!Z107) &gt; 0, COUNTA(DetailWill!Z107) &gt; 0),"x", "")</f>
        <v/>
      </c>
      <c r="AA107" s="14" t="str">
        <f>IF(OR(COUNTA(DetailPedro!AA107) &gt; 0, COUNTA(DetailWill!AA107) &gt; 0),"x", "")</f>
        <v/>
      </c>
      <c r="AB107" s="14" t="str">
        <f>IF(OR(COUNTA(DetailPedro!AB107) &gt; 0, COUNTA(DetailWill!AB107) &gt; 0),"x", "")</f>
        <v/>
      </c>
      <c r="AC107" s="14" t="str">
        <f>IF(OR(COUNTA(DetailPedro!AC107) &gt; 0, COUNTA(DetailWill!AC107) &gt; 0),"x", "")</f>
        <v/>
      </c>
      <c r="AD107" s="14" t="str">
        <f>IF(OR(COUNTA(DetailPedro!AD107) &gt; 0, COUNTA(DetailWill!AD107) &gt; 0),"x", "")</f>
        <v/>
      </c>
      <c r="AE107" s="14" t="str">
        <f>IF(OR(COUNTA(DetailPedro!AE107) &gt; 0, COUNTA(DetailWill!AE107) &gt; 0),"x", "")</f>
        <v>x</v>
      </c>
      <c r="AF107" s="34" t="str">
        <f>IF(OR(COUNTA(DetailPedro!AF107) &gt; 0, COUNTA(DetailWill!AF107) &gt; 0),"x", "")</f>
        <v/>
      </c>
      <c r="AG107" s="14" t="str">
        <f>IF(OR(COUNTA(DetailPedro!AG107) &gt; 0, COUNTA(DetailWill!AG107) &gt; 0),"x", "")</f>
        <v/>
      </c>
      <c r="AH107" s="14" t="str">
        <f>IF(OR(COUNTA(DetailPedro!AH107) &gt; 0, COUNTA(DetailWill!AH107) &gt; 0),"x", "")</f>
        <v>x</v>
      </c>
      <c r="AI107" s="14" t="str">
        <f>IF(OR(COUNTA(DetailPedro!AI107) &gt; 0, COUNTA(DetailWill!AI107) &gt; 0),"x", "")</f>
        <v/>
      </c>
      <c r="AJ107" s="34" t="str">
        <f>IF(OR(COUNTA(DetailPedro!AJ107) &gt; 0, COUNTA(DetailWill!AJ107) &gt; 0),"x", "")</f>
        <v/>
      </c>
      <c r="AK107" s="14" t="str">
        <f>IF(OR(COUNTA(DetailPedro!AK107) &gt; 0, COUNTA(DetailWill!AK107) &gt; 0),"x", "")</f>
        <v/>
      </c>
    </row>
    <row r="108" spans="1:37" x14ac:dyDescent="0.2">
      <c r="A108" s="16" t="s">
        <v>493</v>
      </c>
      <c r="B108" s="16" t="s">
        <v>275</v>
      </c>
      <c r="C108" s="16">
        <v>2</v>
      </c>
      <c r="D108" s="16" t="s">
        <v>887</v>
      </c>
      <c r="E108" s="16">
        <v>3</v>
      </c>
      <c r="F108" s="14">
        <f t="shared" si="10"/>
        <v>2</v>
      </c>
      <c r="G108" s="14" t="str">
        <f>IF(OR(COUNTA(DetailPedro!G108) &gt; 0, COUNTA(DetailWill!G108) &gt; 0),"x", "")</f>
        <v/>
      </c>
      <c r="H108" s="14" t="str">
        <f>IF(OR(COUNTA(DetailPedro!H108) &gt; 0, COUNTA(DetailWill!H108) &gt; 0),"x", "")</f>
        <v/>
      </c>
      <c r="I108" s="14" t="str">
        <f>IF(OR(COUNTA(DetailPedro!I108) &gt; 0, COUNTA(DetailWill!I108) &gt; 0),"x", "")</f>
        <v/>
      </c>
      <c r="J108" s="34" t="str">
        <f>IF(OR(COUNTA(DetailPedro!J108) &gt; 0, COUNTA(DetailWill!J108) &gt; 0),"x", "")</f>
        <v/>
      </c>
      <c r="K108" s="14" t="str">
        <f>IF(OR(COUNTA(DetailPedro!K108) &gt; 0, COUNTA(DetailWill!K108) &gt; 0),"x", "")</f>
        <v/>
      </c>
      <c r="L108" s="14" t="str">
        <f>IF(OR(COUNTA(DetailPedro!L108) &gt; 0, COUNTA(DetailWill!L108) &gt; 0),"x", "")</f>
        <v/>
      </c>
      <c r="M108" s="14" t="str">
        <f>IF(OR(COUNTA(DetailPedro!M108) &gt; 0, COUNTA(DetailWill!M108) &gt; 0),"x", "")</f>
        <v/>
      </c>
      <c r="N108" s="14" t="str">
        <f>IF(OR(COUNTA(DetailPedro!N108) &gt; 0, COUNTA(DetailWill!N108) &gt; 0),"x", "")</f>
        <v/>
      </c>
      <c r="O108" s="34" t="str">
        <f>IF(OR(COUNTA(DetailPedro!O108) &gt; 0, COUNTA(DetailWill!O108) &gt; 0),"x", "")</f>
        <v/>
      </c>
      <c r="P108" s="14" t="str">
        <f>IF(OR(COUNTA(DetailPedro!P108) &gt; 0, COUNTA(DetailWill!P108) &gt; 0),"x", "")</f>
        <v/>
      </c>
      <c r="Q108" s="14" t="str">
        <f>IF(OR(COUNTA(DetailPedro!Q108) &gt; 0, COUNTA(DetailWill!Q108) &gt; 0),"x", "")</f>
        <v/>
      </c>
      <c r="R108" s="14" t="str">
        <f>IF(OR(COUNTA(DetailPedro!R108) &gt; 0, COUNTA(DetailWill!R108) &gt; 0),"x", "")</f>
        <v/>
      </c>
      <c r="S108" s="14" t="str">
        <f>IF(OR(COUNTA(DetailPedro!S108) &gt; 0, COUNTA(DetailWill!S108) &gt; 0),"x", "")</f>
        <v/>
      </c>
      <c r="T108" s="14" t="str">
        <f>IF(OR(COUNTA(DetailPedro!T108) &gt; 0, COUNTA(DetailWill!T108) &gt; 0),"x", "")</f>
        <v/>
      </c>
      <c r="U108" s="34" t="str">
        <f>IF(OR(COUNTA(DetailPedro!U108) &gt; 0, COUNTA(DetailWill!U108) &gt; 0),"x", "")</f>
        <v/>
      </c>
      <c r="V108" s="14" t="str">
        <f>IF(OR(COUNTA(DetailPedro!V108) &gt; 0, COUNTA(DetailWill!V108) &gt; 0),"x", "")</f>
        <v/>
      </c>
      <c r="W108" s="14" t="str">
        <f>IF(OR(COUNTA(DetailPedro!W108) &gt; 0, COUNTA(DetailWill!W108) &gt; 0),"x", "")</f>
        <v/>
      </c>
      <c r="X108" s="14" t="str">
        <f>IF(OR(COUNTA(DetailPedro!X108) &gt; 0, COUNTA(DetailWill!X108) &gt; 0),"x", "")</f>
        <v/>
      </c>
      <c r="Y108" s="14" t="str">
        <f>IF(OR(COUNTA(DetailPedro!Y108) &gt; 0, COUNTA(DetailWill!Y108) &gt; 0),"x", "")</f>
        <v/>
      </c>
      <c r="Z108" s="34" t="str">
        <f>IF(OR(COUNTA(DetailPedro!Z108) &gt; 0, COUNTA(DetailWill!Z108) &gt; 0),"x", "")</f>
        <v/>
      </c>
      <c r="AA108" s="14" t="str">
        <f>IF(OR(COUNTA(DetailPedro!AA108) &gt; 0, COUNTA(DetailWill!AA108) &gt; 0),"x", "")</f>
        <v/>
      </c>
      <c r="AB108" s="14" t="str">
        <f>IF(OR(COUNTA(DetailPedro!AB108) &gt; 0, COUNTA(DetailWill!AB108) &gt; 0),"x", "")</f>
        <v/>
      </c>
      <c r="AC108" s="14" t="str">
        <f>IF(OR(COUNTA(DetailPedro!AC108) &gt; 0, COUNTA(DetailWill!AC108) &gt; 0),"x", "")</f>
        <v/>
      </c>
      <c r="AD108" s="14" t="str">
        <f>IF(OR(COUNTA(DetailPedro!AD108) &gt; 0, COUNTA(DetailWill!AD108) &gt; 0),"x", "")</f>
        <v/>
      </c>
      <c r="AE108" s="14" t="str">
        <f>IF(OR(COUNTA(DetailPedro!AE108) &gt; 0, COUNTA(DetailWill!AE108) &gt; 0),"x", "")</f>
        <v/>
      </c>
      <c r="AF108" s="34" t="str">
        <f>IF(OR(COUNTA(DetailPedro!AF108) &gt; 0, COUNTA(DetailWill!AF108) &gt; 0),"x", "")</f>
        <v/>
      </c>
      <c r="AG108" s="14" t="str">
        <f>IF(OR(COUNTA(DetailPedro!AG108) &gt; 0, COUNTA(DetailWill!AG108) &gt; 0),"x", "")</f>
        <v/>
      </c>
      <c r="AH108" s="14" t="str">
        <f>IF(OR(COUNTA(DetailPedro!AH108) &gt; 0, COUNTA(DetailWill!AH108) &gt; 0),"x", "")</f>
        <v>x</v>
      </c>
      <c r="AI108" s="14" t="str">
        <f>IF(OR(COUNTA(DetailPedro!AI108) &gt; 0, COUNTA(DetailWill!AI108) &gt; 0),"x", "")</f>
        <v/>
      </c>
      <c r="AJ108" s="34" t="str">
        <f>IF(OR(COUNTA(DetailPedro!AJ108) &gt; 0, COUNTA(DetailWill!AJ108) &gt; 0),"x", "")</f>
        <v>x</v>
      </c>
      <c r="AK108" s="14" t="str">
        <f>IF(OR(COUNTA(DetailPedro!AK108) &gt; 0, COUNTA(DetailWill!AK108) &gt; 0),"x", "")</f>
        <v/>
      </c>
    </row>
    <row r="109" spans="1:37" x14ac:dyDescent="0.2">
      <c r="A109" s="16" t="s">
        <v>493</v>
      </c>
      <c r="B109" s="16" t="s">
        <v>275</v>
      </c>
      <c r="C109" s="16">
        <v>2</v>
      </c>
      <c r="D109" s="16" t="s">
        <v>887</v>
      </c>
      <c r="E109" s="16">
        <v>4</v>
      </c>
      <c r="F109" s="14">
        <f t="shared" si="10"/>
        <v>1</v>
      </c>
      <c r="G109" s="14" t="str">
        <f>IF(OR(COUNTA(DetailPedro!G109) &gt; 0, COUNTA(DetailWill!G109) &gt; 0),"x", "")</f>
        <v/>
      </c>
      <c r="H109" s="14" t="str">
        <f>IF(OR(COUNTA(DetailPedro!H109) &gt; 0, COUNTA(DetailWill!H109) &gt; 0),"x", "")</f>
        <v/>
      </c>
      <c r="I109" s="14" t="str">
        <f>IF(OR(COUNTA(DetailPedro!I109) &gt; 0, COUNTA(DetailWill!I109) &gt; 0),"x", "")</f>
        <v/>
      </c>
      <c r="J109" s="34" t="str">
        <f>IF(OR(COUNTA(DetailPedro!J109) &gt; 0, COUNTA(DetailWill!J109) &gt; 0),"x", "")</f>
        <v/>
      </c>
      <c r="K109" s="14" t="str">
        <f>IF(OR(COUNTA(DetailPedro!K109) &gt; 0, COUNTA(DetailWill!K109) &gt; 0),"x", "")</f>
        <v/>
      </c>
      <c r="L109" s="14" t="str">
        <f>IF(OR(COUNTA(DetailPedro!L109) &gt; 0, COUNTA(DetailWill!L109) &gt; 0),"x", "")</f>
        <v/>
      </c>
      <c r="M109" s="14" t="str">
        <f>IF(OR(COUNTA(DetailPedro!M109) &gt; 0, COUNTA(DetailWill!M109) &gt; 0),"x", "")</f>
        <v/>
      </c>
      <c r="N109" s="14" t="str">
        <f>IF(OR(COUNTA(DetailPedro!N109) &gt; 0, COUNTA(DetailWill!N109) &gt; 0),"x", "")</f>
        <v/>
      </c>
      <c r="O109" s="34" t="str">
        <f>IF(OR(COUNTA(DetailPedro!O109) &gt; 0, COUNTA(DetailWill!O109) &gt; 0),"x", "")</f>
        <v/>
      </c>
      <c r="P109" s="14" t="str">
        <f>IF(OR(COUNTA(DetailPedro!P109) &gt; 0, COUNTA(DetailWill!P109) &gt; 0),"x", "")</f>
        <v/>
      </c>
      <c r="Q109" s="14" t="str">
        <f>IF(OR(COUNTA(DetailPedro!Q109) &gt; 0, COUNTA(DetailWill!Q109) &gt; 0),"x", "")</f>
        <v/>
      </c>
      <c r="R109" s="14" t="str">
        <f>IF(OR(COUNTA(DetailPedro!R109) &gt; 0, COUNTA(DetailWill!R109) &gt; 0),"x", "")</f>
        <v/>
      </c>
      <c r="S109" s="14" t="str">
        <f>IF(OR(COUNTA(DetailPedro!S109) &gt; 0, COUNTA(DetailWill!S109) &gt; 0),"x", "")</f>
        <v/>
      </c>
      <c r="T109" s="14" t="str">
        <f>IF(OR(COUNTA(DetailPedro!T109) &gt; 0, COUNTA(DetailWill!T109) &gt; 0),"x", "")</f>
        <v/>
      </c>
      <c r="U109" s="34" t="str">
        <f>IF(OR(COUNTA(DetailPedro!U109) &gt; 0, COUNTA(DetailWill!U109) &gt; 0),"x", "")</f>
        <v/>
      </c>
      <c r="V109" s="14" t="str">
        <f>IF(OR(COUNTA(DetailPedro!V109) &gt; 0, COUNTA(DetailWill!V109) &gt; 0),"x", "")</f>
        <v/>
      </c>
      <c r="W109" s="14" t="str">
        <f>IF(OR(COUNTA(DetailPedro!W109) &gt; 0, COUNTA(DetailWill!W109) &gt; 0),"x", "")</f>
        <v/>
      </c>
      <c r="X109" s="14" t="str">
        <f>IF(OR(COUNTA(DetailPedro!X109) &gt; 0, COUNTA(DetailWill!X109) &gt; 0),"x", "")</f>
        <v/>
      </c>
      <c r="Y109" s="14" t="str">
        <f>IF(OR(COUNTA(DetailPedro!Y109) &gt; 0, COUNTA(DetailWill!Y109) &gt; 0),"x", "")</f>
        <v/>
      </c>
      <c r="Z109" s="34" t="str">
        <f>IF(OR(COUNTA(DetailPedro!Z109) &gt; 0, COUNTA(DetailWill!Z109) &gt; 0),"x", "")</f>
        <v/>
      </c>
      <c r="AA109" s="14" t="str">
        <f>IF(OR(COUNTA(DetailPedro!AA109) &gt; 0, COUNTA(DetailWill!AA109) &gt; 0),"x", "")</f>
        <v/>
      </c>
      <c r="AB109" s="14" t="str">
        <f>IF(OR(COUNTA(DetailPedro!AB109) &gt; 0, COUNTA(DetailWill!AB109) &gt; 0),"x", "")</f>
        <v/>
      </c>
      <c r="AC109" s="14" t="str">
        <f>IF(OR(COUNTA(DetailPedro!AC109) &gt; 0, COUNTA(DetailWill!AC109) &gt; 0),"x", "")</f>
        <v/>
      </c>
      <c r="AD109" s="14" t="str">
        <f>IF(OR(COUNTA(DetailPedro!AD109) &gt; 0, COUNTA(DetailWill!AD109) &gt; 0),"x", "")</f>
        <v/>
      </c>
      <c r="AE109" s="14" t="str">
        <f>IF(OR(COUNTA(DetailPedro!AE109) &gt; 0, COUNTA(DetailWill!AE109) &gt; 0),"x", "")</f>
        <v/>
      </c>
      <c r="AF109" s="34" t="str">
        <f>IF(OR(COUNTA(DetailPedro!AF109) &gt; 0, COUNTA(DetailWill!AF109) &gt; 0),"x", "")</f>
        <v/>
      </c>
      <c r="AG109" s="14" t="str">
        <f>IF(OR(COUNTA(DetailPedro!AG109) &gt; 0, COUNTA(DetailWill!AG109) &gt; 0),"x", "")</f>
        <v/>
      </c>
      <c r="AH109" s="14" t="str">
        <f>IF(OR(COUNTA(DetailPedro!AH109) &gt; 0, COUNTA(DetailWill!AH109) &gt; 0),"x", "")</f>
        <v/>
      </c>
      <c r="AI109" s="14" t="str">
        <f>IF(OR(COUNTA(DetailPedro!AI109) &gt; 0, COUNTA(DetailWill!AI109) &gt; 0),"x", "")</f>
        <v/>
      </c>
      <c r="AJ109" s="34" t="str">
        <f>IF(OR(COUNTA(DetailPedro!AJ109) &gt; 0, COUNTA(DetailWill!AJ109) &gt; 0),"x", "")</f>
        <v>x</v>
      </c>
      <c r="AK109" s="14" t="str">
        <f>IF(OR(COUNTA(DetailPedro!AK109) &gt; 0, COUNTA(DetailWill!AK109) &gt; 0),"x", "")</f>
        <v/>
      </c>
    </row>
    <row r="110" spans="1:37" x14ac:dyDescent="0.2">
      <c r="A110" s="16" t="s">
        <v>493</v>
      </c>
      <c r="B110" s="16" t="s">
        <v>275</v>
      </c>
      <c r="C110" s="16">
        <v>2</v>
      </c>
      <c r="D110" s="16" t="s">
        <v>887</v>
      </c>
      <c r="E110" s="16">
        <v>5</v>
      </c>
      <c r="F110" s="14">
        <f t="shared" si="10"/>
        <v>1</v>
      </c>
      <c r="G110" s="14" t="str">
        <f>IF(OR(COUNTA(DetailPedro!G110) &gt; 0, COUNTA(DetailWill!G110) &gt; 0),"x", "")</f>
        <v/>
      </c>
      <c r="H110" s="14" t="str">
        <f>IF(OR(COUNTA(DetailPedro!H110) &gt; 0, COUNTA(DetailWill!H110) &gt; 0),"x", "")</f>
        <v/>
      </c>
      <c r="I110" s="14" t="str">
        <f>IF(OR(COUNTA(DetailPedro!I110) &gt; 0, COUNTA(DetailWill!I110) &gt; 0),"x", "")</f>
        <v/>
      </c>
      <c r="J110" s="34" t="str">
        <f>IF(OR(COUNTA(DetailPedro!J110) &gt; 0, COUNTA(DetailWill!J110) &gt; 0),"x", "")</f>
        <v/>
      </c>
      <c r="K110" s="14" t="str">
        <f>IF(OR(COUNTA(DetailPedro!K110) &gt; 0, COUNTA(DetailWill!K110) &gt; 0),"x", "")</f>
        <v/>
      </c>
      <c r="L110" s="14" t="str">
        <f>IF(OR(COUNTA(DetailPedro!L110) &gt; 0, COUNTA(DetailWill!L110) &gt; 0),"x", "")</f>
        <v/>
      </c>
      <c r="M110" s="14" t="str">
        <f>IF(OR(COUNTA(DetailPedro!M110) &gt; 0, COUNTA(DetailWill!M110) &gt; 0),"x", "")</f>
        <v/>
      </c>
      <c r="N110" s="14" t="str">
        <f>IF(OR(COUNTA(DetailPedro!N110) &gt; 0, COUNTA(DetailWill!N110) &gt; 0),"x", "")</f>
        <v/>
      </c>
      <c r="O110" s="34" t="str">
        <f>IF(OR(COUNTA(DetailPedro!O110) &gt; 0, COUNTA(DetailWill!O110) &gt; 0),"x", "")</f>
        <v/>
      </c>
      <c r="P110" s="14" t="str">
        <f>IF(OR(COUNTA(DetailPedro!P110) &gt; 0, COUNTA(DetailWill!P110) &gt; 0),"x", "")</f>
        <v/>
      </c>
      <c r="Q110" s="14" t="str">
        <f>IF(OR(COUNTA(DetailPedro!Q110) &gt; 0, COUNTA(DetailWill!Q110) &gt; 0),"x", "")</f>
        <v/>
      </c>
      <c r="R110" s="14" t="str">
        <f>IF(OR(COUNTA(DetailPedro!R110) &gt; 0, COUNTA(DetailWill!R110) &gt; 0),"x", "")</f>
        <v/>
      </c>
      <c r="S110" s="14" t="str">
        <f>IF(OR(COUNTA(DetailPedro!S110) &gt; 0, COUNTA(DetailWill!S110) &gt; 0),"x", "")</f>
        <v/>
      </c>
      <c r="T110" s="14" t="str">
        <f>IF(OR(COUNTA(DetailPedro!T110) &gt; 0, COUNTA(DetailWill!T110) &gt; 0),"x", "")</f>
        <v/>
      </c>
      <c r="U110" s="34" t="str">
        <f>IF(OR(COUNTA(DetailPedro!U110) &gt; 0, COUNTA(DetailWill!U110) &gt; 0),"x", "")</f>
        <v/>
      </c>
      <c r="V110" s="14" t="str">
        <f>IF(OR(COUNTA(DetailPedro!V110) &gt; 0, COUNTA(DetailWill!V110) &gt; 0),"x", "")</f>
        <v/>
      </c>
      <c r="W110" s="14" t="str">
        <f>IF(OR(COUNTA(DetailPedro!W110) &gt; 0, COUNTA(DetailWill!W110) &gt; 0),"x", "")</f>
        <v/>
      </c>
      <c r="X110" s="14" t="str">
        <f>IF(OR(COUNTA(DetailPedro!X110) &gt; 0, COUNTA(DetailWill!X110) &gt; 0),"x", "")</f>
        <v/>
      </c>
      <c r="Y110" s="14" t="str">
        <f>IF(OR(COUNTA(DetailPedro!Y110) &gt; 0, COUNTA(DetailWill!Y110) &gt; 0),"x", "")</f>
        <v/>
      </c>
      <c r="Z110" s="34" t="str">
        <f>IF(OR(COUNTA(DetailPedro!Z110) &gt; 0, COUNTA(DetailWill!Z110) &gt; 0),"x", "")</f>
        <v/>
      </c>
      <c r="AA110" s="14" t="str">
        <f>IF(OR(COUNTA(DetailPedro!AA110) &gt; 0, COUNTA(DetailWill!AA110) &gt; 0),"x", "")</f>
        <v/>
      </c>
      <c r="AB110" s="14" t="str">
        <f>IF(OR(COUNTA(DetailPedro!AB110) &gt; 0, COUNTA(DetailWill!AB110) &gt; 0),"x", "")</f>
        <v/>
      </c>
      <c r="AC110" s="14" t="str">
        <f>IF(OR(COUNTA(DetailPedro!AC110) &gt; 0, COUNTA(DetailWill!AC110) &gt; 0),"x", "")</f>
        <v/>
      </c>
      <c r="AD110" s="14" t="str">
        <f>IF(OR(COUNTA(DetailPedro!AD110) &gt; 0, COUNTA(DetailWill!AD110) &gt; 0),"x", "")</f>
        <v/>
      </c>
      <c r="AE110" s="14" t="str">
        <f>IF(OR(COUNTA(DetailPedro!AE110) &gt; 0, COUNTA(DetailWill!AE110) &gt; 0),"x", "")</f>
        <v/>
      </c>
      <c r="AF110" s="34" t="str">
        <f>IF(OR(COUNTA(DetailPedro!AF110) &gt; 0, COUNTA(DetailWill!AF110) &gt; 0),"x", "")</f>
        <v/>
      </c>
      <c r="AG110" s="14" t="str">
        <f>IF(OR(COUNTA(DetailPedro!AG110) &gt; 0, COUNTA(DetailWill!AG110) &gt; 0),"x", "")</f>
        <v/>
      </c>
      <c r="AH110" s="14" t="str">
        <f>IF(OR(COUNTA(DetailPedro!AH110) &gt; 0, COUNTA(DetailWill!AH110) &gt; 0),"x", "")</f>
        <v/>
      </c>
      <c r="AI110" s="14" t="str">
        <f>IF(OR(COUNTA(DetailPedro!AI110) &gt; 0, COUNTA(DetailWill!AI110) &gt; 0),"x", "")</f>
        <v/>
      </c>
      <c r="AJ110" s="34" t="str">
        <f>IF(OR(COUNTA(DetailPedro!AJ110) &gt; 0, COUNTA(DetailWill!AJ110) &gt; 0),"x", "")</f>
        <v>x</v>
      </c>
      <c r="AK110" s="14" t="str">
        <f>IF(OR(COUNTA(DetailPedro!AK110) &gt; 0, COUNTA(DetailWill!AK110) &gt; 0),"x", "")</f>
        <v/>
      </c>
    </row>
    <row r="111" spans="1:37" x14ac:dyDescent="0.2">
      <c r="A111" s="16" t="s">
        <v>493</v>
      </c>
      <c r="B111" s="16" t="s">
        <v>275</v>
      </c>
      <c r="C111" s="16">
        <v>2</v>
      </c>
      <c r="D111" s="16" t="s">
        <v>888</v>
      </c>
      <c r="E111" s="16">
        <v>6</v>
      </c>
      <c r="F111" s="14">
        <f t="shared" si="10"/>
        <v>0</v>
      </c>
      <c r="G111" s="14" t="str">
        <f>IF(OR(COUNTA(DetailPedro!G111) &gt; 0, COUNTA(DetailWill!G111) &gt; 0),"x", "")</f>
        <v/>
      </c>
      <c r="H111" s="14" t="str">
        <f>IF(OR(COUNTA(DetailPedro!H111) &gt; 0, COUNTA(DetailWill!H111) &gt; 0),"x", "")</f>
        <v/>
      </c>
      <c r="I111" s="14" t="str">
        <f>IF(OR(COUNTA(DetailPedro!I111) &gt; 0, COUNTA(DetailWill!I111) &gt; 0),"x", "")</f>
        <v/>
      </c>
      <c r="J111" s="34" t="str">
        <f>IF(OR(COUNTA(DetailPedro!J111) &gt; 0, COUNTA(DetailWill!J111) &gt; 0),"x", "")</f>
        <v/>
      </c>
      <c r="K111" s="14" t="str">
        <f>IF(OR(COUNTA(DetailPedro!K111) &gt; 0, COUNTA(DetailWill!K111) &gt; 0),"x", "")</f>
        <v/>
      </c>
      <c r="L111" s="14" t="str">
        <f>IF(OR(COUNTA(DetailPedro!L111) &gt; 0, COUNTA(DetailWill!L111) &gt; 0),"x", "")</f>
        <v/>
      </c>
      <c r="M111" s="14" t="str">
        <f>IF(OR(COUNTA(DetailPedro!M111) &gt; 0, COUNTA(DetailWill!M111) &gt; 0),"x", "")</f>
        <v/>
      </c>
      <c r="N111" s="14" t="str">
        <f>IF(OR(COUNTA(DetailPedro!N111) &gt; 0, COUNTA(DetailWill!N111) &gt; 0),"x", "")</f>
        <v/>
      </c>
      <c r="O111" s="34" t="str">
        <f>IF(OR(COUNTA(DetailPedro!O111) &gt; 0, COUNTA(DetailWill!O111) &gt; 0),"x", "")</f>
        <v/>
      </c>
      <c r="P111" s="14" t="str">
        <f>IF(OR(COUNTA(DetailPedro!P111) &gt; 0, COUNTA(DetailWill!P111) &gt; 0),"x", "")</f>
        <v/>
      </c>
      <c r="Q111" s="14" t="str">
        <f>IF(OR(COUNTA(DetailPedro!Q111) &gt; 0, COUNTA(DetailWill!Q111) &gt; 0),"x", "")</f>
        <v/>
      </c>
      <c r="R111" s="14" t="str">
        <f>IF(OR(COUNTA(DetailPedro!R111) &gt; 0, COUNTA(DetailWill!R111) &gt; 0),"x", "")</f>
        <v/>
      </c>
      <c r="S111" s="14" t="str">
        <f>IF(OR(COUNTA(DetailPedro!S111) &gt; 0, COUNTA(DetailWill!S111) &gt; 0),"x", "")</f>
        <v/>
      </c>
      <c r="T111" s="14" t="str">
        <f>IF(OR(COUNTA(DetailPedro!T111) &gt; 0, COUNTA(DetailWill!T111) &gt; 0),"x", "")</f>
        <v/>
      </c>
      <c r="U111" s="34" t="str">
        <f>IF(OR(COUNTA(DetailPedro!U111) &gt; 0, COUNTA(DetailWill!U111) &gt; 0),"x", "")</f>
        <v/>
      </c>
      <c r="V111" s="14" t="str">
        <f>IF(OR(COUNTA(DetailPedro!V111) &gt; 0, COUNTA(DetailWill!V111) &gt; 0),"x", "")</f>
        <v/>
      </c>
      <c r="W111" s="14" t="str">
        <f>IF(OR(COUNTA(DetailPedro!W111) &gt; 0, COUNTA(DetailWill!W111) &gt; 0),"x", "")</f>
        <v/>
      </c>
      <c r="X111" s="14" t="str">
        <f>IF(OR(COUNTA(DetailPedro!X111) &gt; 0, COUNTA(DetailWill!X111) &gt; 0),"x", "")</f>
        <v/>
      </c>
      <c r="Y111" s="14" t="str">
        <f>IF(OR(COUNTA(DetailPedro!Y111) &gt; 0, COUNTA(DetailWill!Y111) &gt; 0),"x", "")</f>
        <v/>
      </c>
      <c r="Z111" s="34" t="str">
        <f>IF(OR(COUNTA(DetailPedro!Z111) &gt; 0, COUNTA(DetailWill!Z111) &gt; 0),"x", "")</f>
        <v/>
      </c>
      <c r="AA111" s="14" t="str">
        <f>IF(OR(COUNTA(DetailPedro!AA111) &gt; 0, COUNTA(DetailWill!AA111) &gt; 0),"x", "")</f>
        <v/>
      </c>
      <c r="AB111" s="14" t="str">
        <f>IF(OR(COUNTA(DetailPedro!AB111) &gt; 0, COUNTA(DetailWill!AB111) &gt; 0),"x", "")</f>
        <v/>
      </c>
      <c r="AC111" s="14" t="str">
        <f>IF(OR(COUNTA(DetailPedro!AC111) &gt; 0, COUNTA(DetailWill!AC111) &gt; 0),"x", "")</f>
        <v/>
      </c>
      <c r="AD111" s="14" t="str">
        <f>IF(OR(COUNTA(DetailPedro!AD111) &gt; 0, COUNTA(DetailWill!AD111) &gt; 0),"x", "")</f>
        <v/>
      </c>
      <c r="AE111" s="14" t="str">
        <f>IF(OR(COUNTA(DetailPedro!AE111) &gt; 0, COUNTA(DetailWill!AE111) &gt; 0),"x", "")</f>
        <v/>
      </c>
      <c r="AF111" s="34" t="str">
        <f>IF(OR(COUNTA(DetailPedro!AF111) &gt; 0, COUNTA(DetailWill!AF111) &gt; 0),"x", "")</f>
        <v/>
      </c>
      <c r="AG111" s="14" t="str">
        <f>IF(OR(COUNTA(DetailPedro!AG111) &gt; 0, COUNTA(DetailWill!AG111) &gt; 0),"x", "")</f>
        <v/>
      </c>
      <c r="AH111" s="14" t="str">
        <f>IF(OR(COUNTA(DetailPedro!AH111) &gt; 0, COUNTA(DetailWill!AH111) &gt; 0),"x", "")</f>
        <v/>
      </c>
      <c r="AI111" s="14" t="str">
        <f>IF(OR(COUNTA(DetailPedro!AI111) &gt; 0, COUNTA(DetailWill!AI111) &gt; 0),"x", "")</f>
        <v/>
      </c>
      <c r="AJ111" s="34" t="str">
        <f>IF(OR(COUNTA(DetailPedro!AJ111) &gt; 0, COUNTA(DetailWill!AJ111) &gt; 0),"x", "")</f>
        <v/>
      </c>
      <c r="AK111" s="14" t="str">
        <f>IF(OR(COUNTA(DetailPedro!AK111) &gt; 0, COUNTA(DetailWill!AK111) &gt; 0),"x", "")</f>
        <v/>
      </c>
    </row>
    <row r="112" spans="1:37" x14ac:dyDescent="0.2">
      <c r="A112" s="16"/>
      <c r="B112" s="16"/>
      <c r="C112" s="16"/>
      <c r="D112" s="16"/>
      <c r="E112" s="16"/>
      <c r="G112" s="14" t="str">
        <f>IF(OR(COUNTA(DetailPedro!G112) &gt; 0, COUNTA(DetailWill!G112) &gt; 0),"x", "")</f>
        <v/>
      </c>
      <c r="H112" s="14" t="str">
        <f>IF(OR(COUNTA(DetailPedro!H112) &gt; 0, COUNTA(DetailWill!H112) &gt; 0),"x", "")</f>
        <v/>
      </c>
      <c r="I112" s="14" t="str">
        <f>IF(OR(COUNTA(DetailPedro!I112) &gt; 0, COUNTA(DetailWill!I112) &gt; 0),"x", "")</f>
        <v/>
      </c>
      <c r="J112" s="34" t="str">
        <f>IF(OR(COUNTA(DetailPedro!J112) &gt; 0, COUNTA(DetailWill!J112) &gt; 0),"x", "")</f>
        <v/>
      </c>
      <c r="K112" s="14" t="str">
        <f>IF(OR(COUNTA(DetailPedro!K112) &gt; 0, COUNTA(DetailWill!K112) &gt; 0),"x", "")</f>
        <v/>
      </c>
      <c r="L112" s="14" t="str">
        <f>IF(OR(COUNTA(DetailPedro!L112) &gt; 0, COUNTA(DetailWill!L112) &gt; 0),"x", "")</f>
        <v/>
      </c>
      <c r="M112" s="14" t="str">
        <f>IF(OR(COUNTA(DetailPedro!M112) &gt; 0, COUNTA(DetailWill!M112) &gt; 0),"x", "")</f>
        <v/>
      </c>
      <c r="N112" s="14" t="str">
        <f>IF(OR(COUNTA(DetailPedro!N112) &gt; 0, COUNTA(DetailWill!N112) &gt; 0),"x", "")</f>
        <v/>
      </c>
      <c r="O112" s="34" t="str">
        <f>IF(OR(COUNTA(DetailPedro!O112) &gt; 0, COUNTA(DetailWill!O112) &gt; 0),"x", "")</f>
        <v/>
      </c>
      <c r="P112" s="14" t="str">
        <f>IF(OR(COUNTA(DetailPedro!P112) &gt; 0, COUNTA(DetailWill!P112) &gt; 0),"x", "")</f>
        <v/>
      </c>
      <c r="Q112" s="14" t="str">
        <f>IF(OR(COUNTA(DetailPedro!Q112) &gt; 0, COUNTA(DetailWill!Q112) &gt; 0),"x", "")</f>
        <v/>
      </c>
      <c r="R112" s="14" t="str">
        <f>IF(OR(COUNTA(DetailPedro!R112) &gt; 0, COUNTA(DetailWill!R112) &gt; 0),"x", "")</f>
        <v/>
      </c>
      <c r="S112" s="14" t="str">
        <f>IF(OR(COUNTA(DetailPedro!S112) &gt; 0, COUNTA(DetailWill!S112) &gt; 0),"x", "")</f>
        <v/>
      </c>
      <c r="T112" s="14" t="str">
        <f>IF(OR(COUNTA(DetailPedro!T112) &gt; 0, COUNTA(DetailWill!T112) &gt; 0),"x", "")</f>
        <v/>
      </c>
      <c r="U112" s="34" t="str">
        <f>IF(OR(COUNTA(DetailPedro!U112) &gt; 0, COUNTA(DetailWill!U112) &gt; 0),"x", "")</f>
        <v/>
      </c>
      <c r="V112" s="14" t="str">
        <f>IF(OR(COUNTA(DetailPedro!V112) &gt; 0, COUNTA(DetailWill!V112) &gt; 0),"x", "")</f>
        <v/>
      </c>
      <c r="W112" s="14" t="str">
        <f>IF(OR(COUNTA(DetailPedro!W112) &gt; 0, COUNTA(DetailWill!W112) &gt; 0),"x", "")</f>
        <v/>
      </c>
      <c r="X112" s="14" t="str">
        <f>IF(OR(COUNTA(DetailPedro!X112) &gt; 0, COUNTA(DetailWill!X112) &gt; 0),"x", "")</f>
        <v/>
      </c>
      <c r="Y112" s="14" t="str">
        <f>IF(OR(COUNTA(DetailPedro!Y112) &gt; 0, COUNTA(DetailWill!Y112) &gt; 0),"x", "")</f>
        <v/>
      </c>
      <c r="Z112" s="34" t="str">
        <f>IF(OR(COUNTA(DetailPedro!Z112) &gt; 0, COUNTA(DetailWill!Z112) &gt; 0),"x", "")</f>
        <v/>
      </c>
      <c r="AA112" s="14" t="str">
        <f>IF(OR(COUNTA(DetailPedro!AA112) &gt; 0, COUNTA(DetailWill!AA112) &gt; 0),"x", "")</f>
        <v/>
      </c>
      <c r="AB112" s="14" t="str">
        <f>IF(OR(COUNTA(DetailPedro!AB112) &gt; 0, COUNTA(DetailWill!AB112) &gt; 0),"x", "")</f>
        <v/>
      </c>
      <c r="AC112" s="14" t="str">
        <f>IF(OR(COUNTA(DetailPedro!AC112) &gt; 0, COUNTA(DetailWill!AC112) &gt; 0),"x", "")</f>
        <v/>
      </c>
      <c r="AD112" s="14" t="str">
        <f>IF(OR(COUNTA(DetailPedro!AD112) &gt; 0, COUNTA(DetailWill!AD112) &gt; 0),"x", "")</f>
        <v/>
      </c>
      <c r="AE112" s="14" t="str">
        <f>IF(OR(COUNTA(DetailPedro!AE112) &gt; 0, COUNTA(DetailWill!AE112) &gt; 0),"x", "")</f>
        <v/>
      </c>
      <c r="AF112" s="34" t="str">
        <f>IF(OR(COUNTA(DetailPedro!AF112) &gt; 0, COUNTA(DetailWill!AF112) &gt; 0),"x", "")</f>
        <v/>
      </c>
      <c r="AG112" s="14" t="str">
        <f>IF(OR(COUNTA(DetailPedro!AG112) &gt; 0, COUNTA(DetailWill!AG112) &gt; 0),"x", "")</f>
        <v/>
      </c>
      <c r="AH112" s="14" t="str">
        <f>IF(OR(COUNTA(DetailPedro!AH112) &gt; 0, COUNTA(DetailWill!AH112) &gt; 0),"x", "")</f>
        <v/>
      </c>
      <c r="AI112" s="14" t="str">
        <f>IF(OR(COUNTA(DetailPedro!AI112) &gt; 0, COUNTA(DetailWill!AI112) &gt; 0),"x", "")</f>
        <v/>
      </c>
      <c r="AJ112" s="34" t="str">
        <f>IF(OR(COUNTA(DetailPedro!AJ112) &gt; 0, COUNTA(DetailWill!AJ112) &gt; 0),"x", "")</f>
        <v/>
      </c>
      <c r="AK112" s="14" t="str">
        <f>IF(OR(COUNTA(DetailPedro!AK112) &gt; 0, COUNTA(DetailWill!AK112) &gt; 0),"x", "")</f>
        <v/>
      </c>
    </row>
    <row r="113" spans="1:37" x14ac:dyDescent="0.2">
      <c r="A113" s="16" t="s">
        <v>493</v>
      </c>
      <c r="B113" s="16" t="s">
        <v>548</v>
      </c>
      <c r="C113" s="16">
        <v>0</v>
      </c>
      <c r="D113" s="16">
        <v>1</v>
      </c>
      <c r="E113" s="16"/>
      <c r="G113" s="14" t="str">
        <f>IF(OR(COUNTA(DetailPedro!G113) &gt; 0, COUNTA(DetailWill!G113) &gt; 0),"x", "")</f>
        <v/>
      </c>
      <c r="H113" s="14" t="str">
        <f>IF(OR(COUNTA(DetailPedro!H113) &gt; 0, COUNTA(DetailWill!H113) &gt; 0),"x", "")</f>
        <v/>
      </c>
      <c r="I113" s="14" t="str">
        <f>IF(OR(COUNTA(DetailPedro!I113) &gt; 0, COUNTA(DetailWill!I113) &gt; 0),"x", "")</f>
        <v/>
      </c>
      <c r="J113" s="34" t="str">
        <f>IF(OR(COUNTA(DetailPedro!J113) &gt; 0, COUNTA(DetailWill!J113) &gt; 0),"x", "")</f>
        <v/>
      </c>
      <c r="K113" s="14" t="str">
        <f>IF(OR(COUNTA(DetailPedro!K113) &gt; 0, COUNTA(DetailWill!K113) &gt; 0),"x", "")</f>
        <v/>
      </c>
      <c r="L113" s="14" t="str">
        <f>IF(OR(COUNTA(DetailPedro!L113) &gt; 0, COUNTA(DetailWill!L113) &gt; 0),"x", "")</f>
        <v/>
      </c>
      <c r="M113" s="14" t="str">
        <f>IF(OR(COUNTA(DetailPedro!M113) &gt; 0, COUNTA(DetailWill!M113) &gt; 0),"x", "")</f>
        <v/>
      </c>
      <c r="N113" s="14" t="str">
        <f>IF(OR(COUNTA(DetailPedro!N113) &gt; 0, COUNTA(DetailWill!N113) &gt; 0),"x", "")</f>
        <v/>
      </c>
      <c r="O113" s="34" t="str">
        <f>IF(OR(COUNTA(DetailPedro!O113) &gt; 0, COUNTA(DetailWill!O113) &gt; 0),"x", "")</f>
        <v/>
      </c>
      <c r="P113" s="14" t="str">
        <f>IF(OR(COUNTA(DetailPedro!P113) &gt; 0, COUNTA(DetailWill!P113) &gt; 0),"x", "")</f>
        <v/>
      </c>
      <c r="Q113" s="14" t="str">
        <f>IF(OR(COUNTA(DetailPedro!Q113) &gt; 0, COUNTA(DetailWill!Q113) &gt; 0),"x", "")</f>
        <v/>
      </c>
      <c r="R113" s="14" t="str">
        <f>IF(OR(COUNTA(DetailPedro!R113) &gt; 0, COUNTA(DetailWill!R113) &gt; 0),"x", "")</f>
        <v/>
      </c>
      <c r="S113" s="14" t="str">
        <f>IF(OR(COUNTA(DetailPedro!S113) &gt; 0, COUNTA(DetailWill!S113) &gt; 0),"x", "")</f>
        <v/>
      </c>
      <c r="T113" s="14" t="str">
        <f>IF(OR(COUNTA(DetailPedro!T113) &gt; 0, COUNTA(DetailWill!T113) &gt; 0),"x", "")</f>
        <v/>
      </c>
      <c r="U113" s="34" t="str">
        <f>IF(OR(COUNTA(DetailPedro!U113) &gt; 0, COUNTA(DetailWill!U113) &gt; 0),"x", "")</f>
        <v/>
      </c>
      <c r="V113" s="14" t="str">
        <f>IF(OR(COUNTA(DetailPedro!V113) &gt; 0, COUNTA(DetailWill!V113) &gt; 0),"x", "")</f>
        <v/>
      </c>
      <c r="W113" s="14" t="str">
        <f>IF(OR(COUNTA(DetailPedro!W113) &gt; 0, COUNTA(DetailWill!W113) &gt; 0),"x", "")</f>
        <v/>
      </c>
      <c r="X113" s="14" t="str">
        <f>IF(OR(COUNTA(DetailPedro!X113) &gt; 0, COUNTA(DetailWill!X113) &gt; 0),"x", "")</f>
        <v/>
      </c>
      <c r="Y113" s="14" t="str">
        <f>IF(OR(COUNTA(DetailPedro!Y113) &gt; 0, COUNTA(DetailWill!Y113) &gt; 0),"x", "")</f>
        <v/>
      </c>
      <c r="Z113" s="34" t="str">
        <f>IF(OR(COUNTA(DetailPedro!Z113) &gt; 0, COUNTA(DetailWill!Z113) &gt; 0),"x", "")</f>
        <v/>
      </c>
      <c r="AA113" s="14" t="str">
        <f>IF(OR(COUNTA(DetailPedro!AA113) &gt; 0, COUNTA(DetailWill!AA113) &gt; 0),"x", "")</f>
        <v/>
      </c>
      <c r="AB113" s="14" t="str">
        <f>IF(OR(COUNTA(DetailPedro!AB113) &gt; 0, COUNTA(DetailWill!AB113) &gt; 0),"x", "")</f>
        <v/>
      </c>
      <c r="AC113" s="14" t="str">
        <f>IF(OR(COUNTA(DetailPedro!AC113) &gt; 0, COUNTA(DetailWill!AC113) &gt; 0),"x", "")</f>
        <v/>
      </c>
      <c r="AD113" s="14" t="str">
        <f>IF(OR(COUNTA(DetailPedro!AD113) &gt; 0, COUNTA(DetailWill!AD113) &gt; 0),"x", "")</f>
        <v/>
      </c>
      <c r="AE113" s="14" t="str">
        <f>IF(OR(COUNTA(DetailPedro!AE113) &gt; 0, COUNTA(DetailWill!AE113) &gt; 0),"x", "")</f>
        <v/>
      </c>
      <c r="AF113" s="34" t="str">
        <f>IF(OR(COUNTA(DetailPedro!AF113) &gt; 0, COUNTA(DetailWill!AF113) &gt; 0),"x", "")</f>
        <v/>
      </c>
      <c r="AG113" s="14" t="str">
        <f>IF(OR(COUNTA(DetailPedro!AG113) &gt; 0, COUNTA(DetailWill!AG113) &gt; 0),"x", "")</f>
        <v/>
      </c>
      <c r="AH113" s="14" t="str">
        <f>IF(OR(COUNTA(DetailPedro!AH113) &gt; 0, COUNTA(DetailWill!AH113) &gt; 0),"x", "")</f>
        <v/>
      </c>
      <c r="AI113" s="14" t="str">
        <f>IF(OR(COUNTA(DetailPedro!AI113) &gt; 0, COUNTA(DetailWill!AI113) &gt; 0),"x", "")</f>
        <v/>
      </c>
      <c r="AJ113" s="34" t="str">
        <f>IF(OR(COUNTA(DetailPedro!AJ113) &gt; 0, COUNTA(DetailWill!AJ113) &gt; 0),"x", "")</f>
        <v/>
      </c>
      <c r="AK113" s="14" t="str">
        <f>IF(OR(COUNTA(DetailPedro!AK113) &gt; 0, COUNTA(DetailWill!AK113) &gt; 0),"x", "")</f>
        <v/>
      </c>
    </row>
    <row r="114" spans="1:37" x14ac:dyDescent="0.2">
      <c r="A114" s="16" t="s">
        <v>493</v>
      </c>
      <c r="B114" s="16" t="s">
        <v>548</v>
      </c>
      <c r="C114" s="16">
        <v>2</v>
      </c>
      <c r="D114" s="16" t="s">
        <v>887</v>
      </c>
      <c r="E114" s="16">
        <v>1</v>
      </c>
      <c r="F114" s="14">
        <f t="shared" ref="F114:F119" si="11">COUNTIF(G114:AK114,"x")</f>
        <v>1</v>
      </c>
      <c r="G114" s="14" t="str">
        <f>IF(OR(COUNTA(DetailPedro!G114) &gt; 0, COUNTA(DetailWill!G114) &gt; 0),"x", "")</f>
        <v/>
      </c>
      <c r="H114" s="14" t="str">
        <f>IF(OR(COUNTA(DetailPedro!H114) &gt; 0, COUNTA(DetailWill!H114) &gt; 0),"x", "")</f>
        <v/>
      </c>
      <c r="I114" s="14" t="str">
        <f>IF(OR(COUNTA(DetailPedro!I114) &gt; 0, COUNTA(DetailWill!I114) &gt; 0),"x", "")</f>
        <v/>
      </c>
      <c r="J114" s="34" t="str">
        <f>IF(OR(COUNTA(DetailPedro!J114) &gt; 0, COUNTA(DetailWill!J114) &gt; 0),"x", "")</f>
        <v/>
      </c>
      <c r="K114" s="14" t="str">
        <f>IF(OR(COUNTA(DetailPedro!K114) &gt; 0, COUNTA(DetailWill!K114) &gt; 0),"x", "")</f>
        <v/>
      </c>
      <c r="L114" s="14" t="str">
        <f>IF(OR(COUNTA(DetailPedro!L114) &gt; 0, COUNTA(DetailWill!L114) &gt; 0),"x", "")</f>
        <v/>
      </c>
      <c r="M114" s="14" t="str">
        <f>IF(OR(COUNTA(DetailPedro!M114) &gt; 0, COUNTA(DetailWill!M114) &gt; 0),"x", "")</f>
        <v/>
      </c>
      <c r="N114" s="14" t="str">
        <f>IF(OR(COUNTA(DetailPedro!N114) &gt; 0, COUNTA(DetailWill!N114) &gt; 0),"x", "")</f>
        <v/>
      </c>
      <c r="O114" s="34" t="str">
        <f>IF(OR(COUNTA(DetailPedro!O114) &gt; 0, COUNTA(DetailWill!O114) &gt; 0),"x", "")</f>
        <v/>
      </c>
      <c r="P114" s="14" t="str">
        <f>IF(OR(COUNTA(DetailPedro!P114) &gt; 0, COUNTA(DetailWill!P114) &gt; 0),"x", "")</f>
        <v/>
      </c>
      <c r="Q114" s="14" t="str">
        <f>IF(OR(COUNTA(DetailPedro!Q114) &gt; 0, COUNTA(DetailWill!Q114) &gt; 0),"x", "")</f>
        <v/>
      </c>
      <c r="R114" s="14" t="str">
        <f>IF(OR(COUNTA(DetailPedro!R114) &gt; 0, COUNTA(DetailWill!R114) &gt; 0),"x", "")</f>
        <v/>
      </c>
      <c r="S114" s="14" t="str">
        <f>IF(OR(COUNTA(DetailPedro!S114) &gt; 0, COUNTA(DetailWill!S114) &gt; 0),"x", "")</f>
        <v/>
      </c>
      <c r="T114" s="14" t="str">
        <f>IF(OR(COUNTA(DetailPedro!T114) &gt; 0, COUNTA(DetailWill!T114) &gt; 0),"x", "")</f>
        <v/>
      </c>
      <c r="U114" s="34" t="str">
        <f>IF(OR(COUNTA(DetailPedro!U114) &gt; 0, COUNTA(DetailWill!U114) &gt; 0),"x", "")</f>
        <v/>
      </c>
      <c r="V114" s="14" t="str">
        <f>IF(OR(COUNTA(DetailPedro!V114) &gt; 0, COUNTA(DetailWill!V114) &gt; 0),"x", "")</f>
        <v/>
      </c>
      <c r="W114" s="14" t="str">
        <f>IF(OR(COUNTA(DetailPedro!W114) &gt; 0, COUNTA(DetailWill!W114) &gt; 0),"x", "")</f>
        <v/>
      </c>
      <c r="X114" s="14" t="str">
        <f>IF(OR(COUNTA(DetailPedro!X114) &gt; 0, COUNTA(DetailWill!X114) &gt; 0),"x", "")</f>
        <v/>
      </c>
      <c r="Y114" s="14" t="str">
        <f>IF(OR(COUNTA(DetailPedro!Y114) &gt; 0, COUNTA(DetailWill!Y114) &gt; 0),"x", "")</f>
        <v/>
      </c>
      <c r="Z114" s="34" t="str">
        <f>IF(OR(COUNTA(DetailPedro!Z114) &gt; 0, COUNTA(DetailWill!Z114) &gt; 0),"x", "")</f>
        <v/>
      </c>
      <c r="AA114" s="14" t="str">
        <f>IF(OR(COUNTA(DetailPedro!AA114) &gt; 0, COUNTA(DetailWill!AA114) &gt; 0),"x", "")</f>
        <v/>
      </c>
      <c r="AB114" s="14" t="str">
        <f>IF(OR(COUNTA(DetailPedro!AB114) &gt; 0, COUNTA(DetailWill!AB114) &gt; 0),"x", "")</f>
        <v/>
      </c>
      <c r="AC114" s="14" t="str">
        <f>IF(OR(COUNTA(DetailPedro!AC114) &gt; 0, COUNTA(DetailWill!AC114) &gt; 0),"x", "")</f>
        <v/>
      </c>
      <c r="AD114" s="14" t="str">
        <f>IF(OR(COUNTA(DetailPedro!AD114) &gt; 0, COUNTA(DetailWill!AD114) &gt; 0),"x", "")</f>
        <v/>
      </c>
      <c r="AE114" s="14" t="str">
        <f>IF(OR(COUNTA(DetailPedro!AE114) &gt; 0, COUNTA(DetailWill!AE114) &gt; 0),"x", "")</f>
        <v/>
      </c>
      <c r="AF114" s="34" t="str">
        <f>IF(OR(COUNTA(DetailPedro!AF114) &gt; 0, COUNTA(DetailWill!AF114) &gt; 0),"x", "")</f>
        <v/>
      </c>
      <c r="AG114" s="14" t="str">
        <f>IF(OR(COUNTA(DetailPedro!AG114) &gt; 0, COUNTA(DetailWill!AG114) &gt; 0),"x", "")</f>
        <v/>
      </c>
      <c r="AH114" s="14" t="str">
        <f>IF(OR(COUNTA(DetailPedro!AH114) &gt; 0, COUNTA(DetailWill!AH114) &gt; 0),"x", "")</f>
        <v>x</v>
      </c>
      <c r="AI114" s="14" t="str">
        <f>IF(OR(COUNTA(DetailPedro!AI114) &gt; 0, COUNTA(DetailWill!AI114) &gt; 0),"x", "")</f>
        <v/>
      </c>
      <c r="AJ114" s="34" t="str">
        <f>IF(OR(COUNTA(DetailPedro!AJ114) &gt; 0, COUNTA(DetailWill!AJ114) &gt; 0),"x", "")</f>
        <v/>
      </c>
      <c r="AK114" s="14" t="str">
        <f>IF(OR(COUNTA(DetailPedro!AK114) &gt; 0, COUNTA(DetailWill!AK114) &gt; 0),"x", "")</f>
        <v/>
      </c>
    </row>
    <row r="115" spans="1:37" x14ac:dyDescent="0.2">
      <c r="A115" s="16" t="s">
        <v>493</v>
      </c>
      <c r="B115" s="16" t="s">
        <v>548</v>
      </c>
      <c r="C115" s="16">
        <v>2</v>
      </c>
      <c r="D115" s="16" t="s">
        <v>887</v>
      </c>
      <c r="E115" s="16">
        <v>2</v>
      </c>
      <c r="F115" s="14">
        <f t="shared" si="11"/>
        <v>0</v>
      </c>
      <c r="G115" s="14" t="str">
        <f>IF(OR(COUNTA(DetailPedro!G115) &gt; 0, COUNTA(DetailWill!G115) &gt; 0),"x", "")</f>
        <v/>
      </c>
      <c r="H115" s="14" t="str">
        <f>IF(OR(COUNTA(DetailPedro!H115) &gt; 0, COUNTA(DetailWill!H115) &gt; 0),"x", "")</f>
        <v/>
      </c>
      <c r="I115" s="14" t="str">
        <f>IF(OR(COUNTA(DetailPedro!I115) &gt; 0, COUNTA(DetailWill!I115) &gt; 0),"x", "")</f>
        <v/>
      </c>
      <c r="J115" s="34" t="str">
        <f>IF(OR(COUNTA(DetailPedro!J115) &gt; 0, COUNTA(DetailWill!J115) &gt; 0),"x", "")</f>
        <v/>
      </c>
      <c r="K115" s="14" t="str">
        <f>IF(OR(COUNTA(DetailPedro!K115) &gt; 0, COUNTA(DetailWill!K115) &gt; 0),"x", "")</f>
        <v/>
      </c>
      <c r="L115" s="14" t="str">
        <f>IF(OR(COUNTA(DetailPedro!L115) &gt; 0, COUNTA(DetailWill!L115) &gt; 0),"x", "")</f>
        <v/>
      </c>
      <c r="M115" s="14" t="str">
        <f>IF(OR(COUNTA(DetailPedro!M115) &gt; 0, COUNTA(DetailWill!M115) &gt; 0),"x", "")</f>
        <v/>
      </c>
      <c r="N115" s="14" t="str">
        <f>IF(OR(COUNTA(DetailPedro!N115) &gt; 0, COUNTA(DetailWill!N115) &gt; 0),"x", "")</f>
        <v/>
      </c>
      <c r="O115" s="34" t="str">
        <f>IF(OR(COUNTA(DetailPedro!O115) &gt; 0, COUNTA(DetailWill!O115) &gt; 0),"x", "")</f>
        <v/>
      </c>
      <c r="P115" s="14" t="str">
        <f>IF(OR(COUNTA(DetailPedro!P115) &gt; 0, COUNTA(DetailWill!P115) &gt; 0),"x", "")</f>
        <v/>
      </c>
      <c r="Q115" s="14" t="str">
        <f>IF(OR(COUNTA(DetailPedro!Q115) &gt; 0, COUNTA(DetailWill!Q115) &gt; 0),"x", "")</f>
        <v/>
      </c>
      <c r="R115" s="14" t="str">
        <f>IF(OR(COUNTA(DetailPedro!R115) &gt; 0, COUNTA(DetailWill!R115) &gt; 0),"x", "")</f>
        <v/>
      </c>
      <c r="S115" s="14" t="str">
        <f>IF(OR(COUNTA(DetailPedro!S115) &gt; 0, COUNTA(DetailWill!S115) &gt; 0),"x", "")</f>
        <v/>
      </c>
      <c r="T115" s="14" t="str">
        <f>IF(OR(COUNTA(DetailPedro!T115) &gt; 0, COUNTA(DetailWill!T115) &gt; 0),"x", "")</f>
        <v/>
      </c>
      <c r="U115" s="34" t="str">
        <f>IF(OR(COUNTA(DetailPedro!U115) &gt; 0, COUNTA(DetailWill!U115) &gt; 0),"x", "")</f>
        <v/>
      </c>
      <c r="V115" s="14" t="str">
        <f>IF(OR(COUNTA(DetailPedro!V115) &gt; 0, COUNTA(DetailWill!V115) &gt; 0),"x", "")</f>
        <v/>
      </c>
      <c r="W115" s="14" t="str">
        <f>IF(OR(COUNTA(DetailPedro!W115) &gt; 0, COUNTA(DetailWill!W115) &gt; 0),"x", "")</f>
        <v/>
      </c>
      <c r="X115" s="14" t="str">
        <f>IF(OR(COUNTA(DetailPedro!X115) &gt; 0, COUNTA(DetailWill!X115) &gt; 0),"x", "")</f>
        <v/>
      </c>
      <c r="Y115" s="14" t="str">
        <f>IF(OR(COUNTA(DetailPedro!Y115) &gt; 0, COUNTA(DetailWill!Y115) &gt; 0),"x", "")</f>
        <v/>
      </c>
      <c r="Z115" s="34" t="str">
        <f>IF(OR(COUNTA(DetailPedro!Z115) &gt; 0, COUNTA(DetailWill!Z115) &gt; 0),"x", "")</f>
        <v/>
      </c>
      <c r="AA115" s="14" t="str">
        <f>IF(OR(COUNTA(DetailPedro!AA115) &gt; 0, COUNTA(DetailWill!AA115) &gt; 0),"x", "")</f>
        <v/>
      </c>
      <c r="AB115" s="14" t="str">
        <f>IF(OR(COUNTA(DetailPedro!AB115) &gt; 0, COUNTA(DetailWill!AB115) &gt; 0),"x", "")</f>
        <v/>
      </c>
      <c r="AC115" s="14" t="str">
        <f>IF(OR(COUNTA(DetailPedro!AC115) &gt; 0, COUNTA(DetailWill!AC115) &gt; 0),"x", "")</f>
        <v/>
      </c>
      <c r="AD115" s="14" t="str">
        <f>IF(OR(COUNTA(DetailPedro!AD115) &gt; 0, COUNTA(DetailWill!AD115) &gt; 0),"x", "")</f>
        <v/>
      </c>
      <c r="AE115" s="14" t="str">
        <f>IF(OR(COUNTA(DetailPedro!AE115) &gt; 0, COUNTA(DetailWill!AE115) &gt; 0),"x", "")</f>
        <v/>
      </c>
      <c r="AF115" s="34" t="str">
        <f>IF(OR(COUNTA(DetailPedro!AF115) &gt; 0, COUNTA(DetailWill!AF115) &gt; 0),"x", "")</f>
        <v/>
      </c>
      <c r="AG115" s="14" t="str">
        <f>IF(OR(COUNTA(DetailPedro!AG115) &gt; 0, COUNTA(DetailWill!AG115) &gt; 0),"x", "")</f>
        <v/>
      </c>
      <c r="AH115" s="14" t="str">
        <f>IF(OR(COUNTA(DetailPedro!AH115) &gt; 0, COUNTA(DetailWill!AH115) &gt; 0),"x", "")</f>
        <v/>
      </c>
      <c r="AI115" s="14" t="str">
        <f>IF(OR(COUNTA(DetailPedro!AI115) &gt; 0, COUNTA(DetailWill!AI115) &gt; 0),"x", "")</f>
        <v/>
      </c>
      <c r="AJ115" s="34" t="str">
        <f>IF(OR(COUNTA(DetailPedro!AJ115) &gt; 0, COUNTA(DetailWill!AJ115) &gt; 0),"x", "")</f>
        <v/>
      </c>
      <c r="AK115" s="14" t="str">
        <f>IF(OR(COUNTA(DetailPedro!AK115) &gt; 0, COUNTA(DetailWill!AK115) &gt; 0),"x", "")</f>
        <v/>
      </c>
    </row>
    <row r="116" spans="1:37" x14ac:dyDescent="0.2">
      <c r="A116" s="16" t="s">
        <v>493</v>
      </c>
      <c r="B116" s="16" t="s">
        <v>548</v>
      </c>
      <c r="C116" s="16">
        <v>2</v>
      </c>
      <c r="D116" s="16" t="s">
        <v>887</v>
      </c>
      <c r="E116" s="16">
        <v>3</v>
      </c>
      <c r="F116" s="14">
        <f t="shared" si="11"/>
        <v>1</v>
      </c>
      <c r="G116" s="14" t="str">
        <f>IF(OR(COUNTA(DetailPedro!G116) &gt; 0, COUNTA(DetailWill!G116) &gt; 0),"x", "")</f>
        <v/>
      </c>
      <c r="H116" s="14" t="str">
        <f>IF(OR(COUNTA(DetailPedro!H116) &gt; 0, COUNTA(DetailWill!H116) &gt; 0),"x", "")</f>
        <v/>
      </c>
      <c r="I116" s="14" t="str">
        <f>IF(OR(COUNTA(DetailPedro!I116) &gt; 0, COUNTA(DetailWill!I116) &gt; 0),"x", "")</f>
        <v/>
      </c>
      <c r="J116" s="34" t="str">
        <f>IF(OR(COUNTA(DetailPedro!J116) &gt; 0, COUNTA(DetailWill!J116) &gt; 0),"x", "")</f>
        <v/>
      </c>
      <c r="K116" s="14" t="str">
        <f>IF(OR(COUNTA(DetailPedro!K116) &gt; 0, COUNTA(DetailWill!K116) &gt; 0),"x", "")</f>
        <v/>
      </c>
      <c r="L116" s="14" t="str">
        <f>IF(OR(COUNTA(DetailPedro!L116) &gt; 0, COUNTA(DetailWill!L116) &gt; 0),"x", "")</f>
        <v/>
      </c>
      <c r="M116" s="14" t="str">
        <f>IF(OR(COUNTA(DetailPedro!M116) &gt; 0, COUNTA(DetailWill!M116) &gt; 0),"x", "")</f>
        <v/>
      </c>
      <c r="N116" s="14" t="str">
        <f>IF(OR(COUNTA(DetailPedro!N116) &gt; 0, COUNTA(DetailWill!N116) &gt; 0),"x", "")</f>
        <v/>
      </c>
      <c r="O116" s="34" t="str">
        <f>IF(OR(COUNTA(DetailPedro!O116) &gt; 0, COUNTA(DetailWill!O116) &gt; 0),"x", "")</f>
        <v/>
      </c>
      <c r="P116" s="14" t="str">
        <f>IF(OR(COUNTA(DetailPedro!P116) &gt; 0, COUNTA(DetailWill!P116) &gt; 0),"x", "")</f>
        <v/>
      </c>
      <c r="Q116" s="14" t="str">
        <f>IF(OR(COUNTA(DetailPedro!Q116) &gt; 0, COUNTA(DetailWill!Q116) &gt; 0),"x", "")</f>
        <v/>
      </c>
      <c r="R116" s="14" t="str">
        <f>IF(OR(COUNTA(DetailPedro!R116) &gt; 0, COUNTA(DetailWill!R116) &gt; 0),"x", "")</f>
        <v/>
      </c>
      <c r="S116" s="14" t="str">
        <f>IF(OR(COUNTA(DetailPedro!S116) &gt; 0, COUNTA(DetailWill!S116) &gt; 0),"x", "")</f>
        <v/>
      </c>
      <c r="T116" s="14" t="str">
        <f>IF(OR(COUNTA(DetailPedro!T116) &gt; 0, COUNTA(DetailWill!T116) &gt; 0),"x", "")</f>
        <v/>
      </c>
      <c r="U116" s="34" t="str">
        <f>IF(OR(COUNTA(DetailPedro!U116) &gt; 0, COUNTA(DetailWill!U116) &gt; 0),"x", "")</f>
        <v/>
      </c>
      <c r="V116" s="14" t="str">
        <f>IF(OR(COUNTA(DetailPedro!V116) &gt; 0, COUNTA(DetailWill!V116) &gt; 0),"x", "")</f>
        <v/>
      </c>
      <c r="W116" s="14" t="str">
        <f>IF(OR(COUNTA(DetailPedro!W116) &gt; 0, COUNTA(DetailWill!W116) &gt; 0),"x", "")</f>
        <v/>
      </c>
      <c r="X116" s="14" t="str">
        <f>IF(OR(COUNTA(DetailPedro!X116) &gt; 0, COUNTA(DetailWill!X116) &gt; 0),"x", "")</f>
        <v/>
      </c>
      <c r="Y116" s="14" t="str">
        <f>IF(OR(COUNTA(DetailPedro!Y116) &gt; 0, COUNTA(DetailWill!Y116) &gt; 0),"x", "")</f>
        <v/>
      </c>
      <c r="Z116" s="34" t="str">
        <f>IF(OR(COUNTA(DetailPedro!Z116) &gt; 0, COUNTA(DetailWill!Z116) &gt; 0),"x", "")</f>
        <v/>
      </c>
      <c r="AA116" s="14" t="str">
        <f>IF(OR(COUNTA(DetailPedro!AA116) &gt; 0, COUNTA(DetailWill!AA116) &gt; 0),"x", "")</f>
        <v/>
      </c>
      <c r="AB116" s="14" t="str">
        <f>IF(OR(COUNTA(DetailPedro!AB116) &gt; 0, COUNTA(DetailWill!AB116) &gt; 0),"x", "")</f>
        <v/>
      </c>
      <c r="AC116" s="14" t="str">
        <f>IF(OR(COUNTA(DetailPedro!AC116) &gt; 0, COUNTA(DetailWill!AC116) &gt; 0),"x", "")</f>
        <v/>
      </c>
      <c r="AD116" s="14" t="str">
        <f>IF(OR(COUNTA(DetailPedro!AD116) &gt; 0, COUNTA(DetailWill!AD116) &gt; 0),"x", "")</f>
        <v/>
      </c>
      <c r="AE116" s="14" t="str">
        <f>IF(OR(COUNTA(DetailPedro!AE116) &gt; 0, COUNTA(DetailWill!AE116) &gt; 0),"x", "")</f>
        <v/>
      </c>
      <c r="AF116" s="34" t="str">
        <f>IF(OR(COUNTA(DetailPedro!AF116) &gt; 0, COUNTA(DetailWill!AF116) &gt; 0),"x", "")</f>
        <v/>
      </c>
      <c r="AG116" s="14" t="str">
        <f>IF(OR(COUNTA(DetailPedro!AG116) &gt; 0, COUNTA(DetailWill!AG116) &gt; 0),"x", "")</f>
        <v/>
      </c>
      <c r="AH116" s="14" t="str">
        <f>IF(OR(COUNTA(DetailPedro!AH116) &gt; 0, COUNTA(DetailWill!AH116) &gt; 0),"x", "")</f>
        <v/>
      </c>
      <c r="AI116" s="14" t="str">
        <f>IF(OR(COUNTA(DetailPedro!AI116) &gt; 0, COUNTA(DetailWill!AI116) &gt; 0),"x", "")</f>
        <v/>
      </c>
      <c r="AJ116" s="34" t="str">
        <f>IF(OR(COUNTA(DetailPedro!AJ116) &gt; 0, COUNTA(DetailWill!AJ116) &gt; 0),"x", "")</f>
        <v>x</v>
      </c>
      <c r="AK116" s="14" t="str">
        <f>IF(OR(COUNTA(DetailPedro!AK116) &gt; 0, COUNTA(DetailWill!AK116) &gt; 0),"x", "")</f>
        <v/>
      </c>
    </row>
    <row r="117" spans="1:37" x14ac:dyDescent="0.2">
      <c r="A117" s="16" t="s">
        <v>493</v>
      </c>
      <c r="B117" s="16" t="s">
        <v>548</v>
      </c>
      <c r="C117" s="16">
        <v>2</v>
      </c>
      <c r="D117" s="16" t="s">
        <v>887</v>
      </c>
      <c r="E117" s="16">
        <v>4</v>
      </c>
      <c r="F117" s="14">
        <f t="shared" si="11"/>
        <v>0</v>
      </c>
      <c r="G117" s="14" t="str">
        <f>IF(OR(COUNTA(DetailPedro!G117) &gt; 0, COUNTA(DetailWill!G117) &gt; 0),"x", "")</f>
        <v/>
      </c>
      <c r="H117" s="14" t="str">
        <f>IF(OR(COUNTA(DetailPedro!H117) &gt; 0, COUNTA(DetailWill!H117) &gt; 0),"x", "")</f>
        <v/>
      </c>
      <c r="I117" s="14" t="str">
        <f>IF(OR(COUNTA(DetailPedro!I117) &gt; 0, COUNTA(DetailWill!I117) &gt; 0),"x", "")</f>
        <v/>
      </c>
      <c r="J117" s="34" t="str">
        <f>IF(OR(COUNTA(DetailPedro!J117) &gt; 0, COUNTA(DetailWill!J117) &gt; 0),"x", "")</f>
        <v/>
      </c>
      <c r="K117" s="14" t="str">
        <f>IF(OR(COUNTA(DetailPedro!K117) &gt; 0, COUNTA(DetailWill!K117) &gt; 0),"x", "")</f>
        <v/>
      </c>
      <c r="L117" s="14" t="str">
        <f>IF(OR(COUNTA(DetailPedro!L117) &gt; 0, COUNTA(DetailWill!L117) &gt; 0),"x", "")</f>
        <v/>
      </c>
      <c r="M117" s="14" t="str">
        <f>IF(OR(COUNTA(DetailPedro!M117) &gt; 0, COUNTA(DetailWill!M117) &gt; 0),"x", "")</f>
        <v/>
      </c>
      <c r="N117" s="14" t="str">
        <f>IF(OR(COUNTA(DetailPedro!N117) &gt; 0, COUNTA(DetailWill!N117) &gt; 0),"x", "")</f>
        <v/>
      </c>
      <c r="O117" s="34" t="str">
        <f>IF(OR(COUNTA(DetailPedro!O117) &gt; 0, COUNTA(DetailWill!O117) &gt; 0),"x", "")</f>
        <v/>
      </c>
      <c r="P117" s="14" t="str">
        <f>IF(OR(COUNTA(DetailPedro!P117) &gt; 0, COUNTA(DetailWill!P117) &gt; 0),"x", "")</f>
        <v/>
      </c>
      <c r="Q117" s="14" t="str">
        <f>IF(OR(COUNTA(DetailPedro!Q117) &gt; 0, COUNTA(DetailWill!Q117) &gt; 0),"x", "")</f>
        <v/>
      </c>
      <c r="R117" s="14" t="str">
        <f>IF(OR(COUNTA(DetailPedro!R117) &gt; 0, COUNTA(DetailWill!R117) &gt; 0),"x", "")</f>
        <v/>
      </c>
      <c r="S117" s="14" t="str">
        <f>IF(OR(COUNTA(DetailPedro!S117) &gt; 0, COUNTA(DetailWill!S117) &gt; 0),"x", "")</f>
        <v/>
      </c>
      <c r="T117" s="14" t="str">
        <f>IF(OR(COUNTA(DetailPedro!T117) &gt; 0, COUNTA(DetailWill!T117) &gt; 0),"x", "")</f>
        <v/>
      </c>
      <c r="U117" s="34" t="str">
        <f>IF(OR(COUNTA(DetailPedro!U117) &gt; 0, COUNTA(DetailWill!U117) &gt; 0),"x", "")</f>
        <v/>
      </c>
      <c r="V117" s="14" t="str">
        <f>IF(OR(COUNTA(DetailPedro!V117) &gt; 0, COUNTA(DetailWill!V117) &gt; 0),"x", "")</f>
        <v/>
      </c>
      <c r="W117" s="14" t="str">
        <f>IF(OR(COUNTA(DetailPedro!W117) &gt; 0, COUNTA(DetailWill!W117) &gt; 0),"x", "")</f>
        <v/>
      </c>
      <c r="X117" s="14" t="str">
        <f>IF(OR(COUNTA(DetailPedro!X117) &gt; 0, COUNTA(DetailWill!X117) &gt; 0),"x", "")</f>
        <v/>
      </c>
      <c r="Y117" s="14" t="str">
        <f>IF(OR(COUNTA(DetailPedro!Y117) &gt; 0, COUNTA(DetailWill!Y117) &gt; 0),"x", "")</f>
        <v/>
      </c>
      <c r="Z117" s="34" t="str">
        <f>IF(OR(COUNTA(DetailPedro!Z117) &gt; 0, COUNTA(DetailWill!Z117) &gt; 0),"x", "")</f>
        <v/>
      </c>
      <c r="AA117" s="14" t="str">
        <f>IF(OR(COUNTA(DetailPedro!AA117) &gt; 0, COUNTA(DetailWill!AA117) &gt; 0),"x", "")</f>
        <v/>
      </c>
      <c r="AB117" s="14" t="str">
        <f>IF(OR(COUNTA(DetailPedro!AB117) &gt; 0, COUNTA(DetailWill!AB117) &gt; 0),"x", "")</f>
        <v/>
      </c>
      <c r="AC117" s="14" t="str">
        <f>IF(OR(COUNTA(DetailPedro!AC117) &gt; 0, COUNTA(DetailWill!AC117) &gt; 0),"x", "")</f>
        <v/>
      </c>
      <c r="AD117" s="14" t="str">
        <f>IF(OR(COUNTA(DetailPedro!AD117) &gt; 0, COUNTA(DetailWill!AD117) &gt; 0),"x", "")</f>
        <v/>
      </c>
      <c r="AE117" s="14" t="str">
        <f>IF(OR(COUNTA(DetailPedro!AE117) &gt; 0, COUNTA(DetailWill!AE117) &gt; 0),"x", "")</f>
        <v/>
      </c>
      <c r="AF117" s="34" t="str">
        <f>IF(OR(COUNTA(DetailPedro!AF117) &gt; 0, COUNTA(DetailWill!AF117) &gt; 0),"x", "")</f>
        <v/>
      </c>
      <c r="AG117" s="14" t="str">
        <f>IF(OR(COUNTA(DetailPedro!AG117) &gt; 0, COUNTA(DetailWill!AG117) &gt; 0),"x", "")</f>
        <v/>
      </c>
      <c r="AH117" s="14" t="str">
        <f>IF(OR(COUNTA(DetailPedro!AH117) &gt; 0, COUNTA(DetailWill!AH117) &gt; 0),"x", "")</f>
        <v/>
      </c>
      <c r="AI117" s="14" t="str">
        <f>IF(OR(COUNTA(DetailPedro!AI117) &gt; 0, COUNTA(DetailWill!AI117) &gt; 0),"x", "")</f>
        <v/>
      </c>
      <c r="AJ117" s="34" t="str">
        <f>IF(OR(COUNTA(DetailPedro!AJ117) &gt; 0, COUNTA(DetailWill!AJ117) &gt; 0),"x", "")</f>
        <v/>
      </c>
      <c r="AK117" s="14" t="str">
        <f>IF(OR(COUNTA(DetailPedro!AK117) &gt; 0, COUNTA(DetailWill!AK117) &gt; 0),"x", "")</f>
        <v/>
      </c>
    </row>
    <row r="118" spans="1:37" x14ac:dyDescent="0.2">
      <c r="A118" s="16" t="s">
        <v>493</v>
      </c>
      <c r="B118" s="16" t="s">
        <v>548</v>
      </c>
      <c r="C118" s="16">
        <v>2</v>
      </c>
      <c r="D118" s="16" t="s">
        <v>887</v>
      </c>
      <c r="E118" s="16">
        <v>5</v>
      </c>
      <c r="F118" s="14">
        <f t="shared" si="11"/>
        <v>0</v>
      </c>
      <c r="G118" s="14" t="str">
        <f>IF(OR(COUNTA(DetailPedro!G118) &gt; 0, COUNTA(DetailWill!G118) &gt; 0),"x", "")</f>
        <v/>
      </c>
      <c r="H118" s="14" t="str">
        <f>IF(OR(COUNTA(DetailPedro!H118) &gt; 0, COUNTA(DetailWill!H118) &gt; 0),"x", "")</f>
        <v/>
      </c>
      <c r="I118" s="14" t="str">
        <f>IF(OR(COUNTA(DetailPedro!I118) &gt; 0, COUNTA(DetailWill!I118) &gt; 0),"x", "")</f>
        <v/>
      </c>
      <c r="J118" s="34" t="str">
        <f>IF(OR(COUNTA(DetailPedro!J118) &gt; 0, COUNTA(DetailWill!J118) &gt; 0),"x", "")</f>
        <v/>
      </c>
      <c r="K118" s="14" t="str">
        <f>IF(OR(COUNTA(DetailPedro!K118) &gt; 0, COUNTA(DetailWill!K118) &gt; 0),"x", "")</f>
        <v/>
      </c>
      <c r="L118" s="14" t="str">
        <f>IF(OR(COUNTA(DetailPedro!L118) &gt; 0, COUNTA(DetailWill!L118) &gt; 0),"x", "")</f>
        <v/>
      </c>
      <c r="M118" s="14" t="str">
        <f>IF(OR(COUNTA(DetailPedro!M118) &gt; 0, COUNTA(DetailWill!M118) &gt; 0),"x", "")</f>
        <v/>
      </c>
      <c r="N118" s="14" t="str">
        <f>IF(OR(COUNTA(DetailPedro!N118) &gt; 0, COUNTA(DetailWill!N118) &gt; 0),"x", "")</f>
        <v/>
      </c>
      <c r="O118" s="34" t="str">
        <f>IF(OR(COUNTA(DetailPedro!O118) &gt; 0, COUNTA(DetailWill!O118) &gt; 0),"x", "")</f>
        <v/>
      </c>
      <c r="P118" s="14" t="str">
        <f>IF(OR(COUNTA(DetailPedro!P118) &gt; 0, COUNTA(DetailWill!P118) &gt; 0),"x", "")</f>
        <v/>
      </c>
      <c r="Q118" s="14" t="str">
        <f>IF(OR(COUNTA(DetailPedro!Q118) &gt; 0, COUNTA(DetailWill!Q118) &gt; 0),"x", "")</f>
        <v/>
      </c>
      <c r="R118" s="14" t="str">
        <f>IF(OR(COUNTA(DetailPedro!R118) &gt; 0, COUNTA(DetailWill!R118) &gt; 0),"x", "")</f>
        <v/>
      </c>
      <c r="S118" s="14" t="str">
        <f>IF(OR(COUNTA(DetailPedro!S118) &gt; 0, COUNTA(DetailWill!S118) &gt; 0),"x", "")</f>
        <v/>
      </c>
      <c r="T118" s="14" t="str">
        <f>IF(OR(COUNTA(DetailPedro!T118) &gt; 0, COUNTA(DetailWill!T118) &gt; 0),"x", "")</f>
        <v/>
      </c>
      <c r="U118" s="34" t="str">
        <f>IF(OR(COUNTA(DetailPedro!U118) &gt; 0, COUNTA(DetailWill!U118) &gt; 0),"x", "")</f>
        <v/>
      </c>
      <c r="V118" s="14" t="str">
        <f>IF(OR(COUNTA(DetailPedro!V118) &gt; 0, COUNTA(DetailWill!V118) &gt; 0),"x", "")</f>
        <v/>
      </c>
      <c r="W118" s="14" t="str">
        <f>IF(OR(COUNTA(DetailPedro!W118) &gt; 0, COUNTA(DetailWill!W118) &gt; 0),"x", "")</f>
        <v/>
      </c>
      <c r="X118" s="14" t="str">
        <f>IF(OR(COUNTA(DetailPedro!X118) &gt; 0, COUNTA(DetailWill!X118) &gt; 0),"x", "")</f>
        <v/>
      </c>
      <c r="Y118" s="14" t="str">
        <f>IF(OR(COUNTA(DetailPedro!Y118) &gt; 0, COUNTA(DetailWill!Y118) &gt; 0),"x", "")</f>
        <v/>
      </c>
      <c r="Z118" s="34" t="str">
        <f>IF(OR(COUNTA(DetailPedro!Z118) &gt; 0, COUNTA(DetailWill!Z118) &gt; 0),"x", "")</f>
        <v/>
      </c>
      <c r="AA118" s="14" t="str">
        <f>IF(OR(COUNTA(DetailPedro!AA118) &gt; 0, COUNTA(DetailWill!AA118) &gt; 0),"x", "")</f>
        <v/>
      </c>
      <c r="AB118" s="14" t="str">
        <f>IF(OR(COUNTA(DetailPedro!AB118) &gt; 0, COUNTA(DetailWill!AB118) &gt; 0),"x", "")</f>
        <v/>
      </c>
      <c r="AC118" s="14" t="str">
        <f>IF(OR(COUNTA(DetailPedro!AC118) &gt; 0, COUNTA(DetailWill!AC118) &gt; 0),"x", "")</f>
        <v/>
      </c>
      <c r="AD118" s="14" t="str">
        <f>IF(OR(COUNTA(DetailPedro!AD118) &gt; 0, COUNTA(DetailWill!AD118) &gt; 0),"x", "")</f>
        <v/>
      </c>
      <c r="AE118" s="14" t="str">
        <f>IF(OR(COUNTA(DetailPedro!AE118) &gt; 0, COUNTA(DetailWill!AE118) &gt; 0),"x", "")</f>
        <v/>
      </c>
      <c r="AF118" s="34" t="str">
        <f>IF(OR(COUNTA(DetailPedro!AF118) &gt; 0, COUNTA(DetailWill!AF118) &gt; 0),"x", "")</f>
        <v/>
      </c>
      <c r="AG118" s="14" t="str">
        <f>IF(OR(COUNTA(DetailPedro!AG118) &gt; 0, COUNTA(DetailWill!AG118) &gt; 0),"x", "")</f>
        <v/>
      </c>
      <c r="AH118" s="14" t="str">
        <f>IF(OR(COUNTA(DetailPedro!AH118) &gt; 0, COUNTA(DetailWill!AH118) &gt; 0),"x", "")</f>
        <v/>
      </c>
      <c r="AI118" s="14" t="str">
        <f>IF(OR(COUNTA(DetailPedro!AI118) &gt; 0, COUNTA(DetailWill!AI118) &gt; 0),"x", "")</f>
        <v/>
      </c>
      <c r="AJ118" s="34" t="str">
        <f>IF(OR(COUNTA(DetailPedro!AJ118) &gt; 0, COUNTA(DetailWill!AJ118) &gt; 0),"x", "")</f>
        <v/>
      </c>
      <c r="AK118" s="14" t="str">
        <f>IF(OR(COUNTA(DetailPedro!AK118) &gt; 0, COUNTA(DetailWill!AK118) &gt; 0),"x", "")</f>
        <v/>
      </c>
    </row>
    <row r="119" spans="1:37" x14ac:dyDescent="0.2">
      <c r="A119" s="16" t="s">
        <v>493</v>
      </c>
      <c r="B119" s="16" t="s">
        <v>548</v>
      </c>
      <c r="C119" s="16">
        <v>2</v>
      </c>
      <c r="D119" s="16" t="s">
        <v>887</v>
      </c>
      <c r="E119" s="16">
        <v>6</v>
      </c>
      <c r="F119" s="14">
        <f t="shared" si="11"/>
        <v>1</v>
      </c>
      <c r="G119" s="14" t="str">
        <f>IF(OR(COUNTA(DetailPedro!G119) &gt; 0, COUNTA(DetailWill!G119) &gt; 0),"x", "")</f>
        <v/>
      </c>
      <c r="H119" s="14" t="str">
        <f>IF(OR(COUNTA(DetailPedro!H119) &gt; 0, COUNTA(DetailWill!H119) &gt; 0),"x", "")</f>
        <v/>
      </c>
      <c r="I119" s="14" t="str">
        <f>IF(OR(COUNTA(DetailPedro!I119) &gt; 0, COUNTA(DetailWill!I119) &gt; 0),"x", "")</f>
        <v/>
      </c>
      <c r="J119" s="34" t="str">
        <f>IF(OR(COUNTA(DetailPedro!J119) &gt; 0, COUNTA(DetailWill!J119) &gt; 0),"x", "")</f>
        <v/>
      </c>
      <c r="K119" s="14" t="str">
        <f>IF(OR(COUNTA(DetailPedro!K119) &gt; 0, COUNTA(DetailWill!K119) &gt; 0),"x", "")</f>
        <v/>
      </c>
      <c r="L119" s="14" t="str">
        <f>IF(OR(COUNTA(DetailPedro!L119) &gt; 0, COUNTA(DetailWill!L119) &gt; 0),"x", "")</f>
        <v/>
      </c>
      <c r="M119" s="14" t="str">
        <f>IF(OR(COUNTA(DetailPedro!M119) &gt; 0, COUNTA(DetailWill!M119) &gt; 0),"x", "")</f>
        <v/>
      </c>
      <c r="N119" s="14" t="str">
        <f>IF(OR(COUNTA(DetailPedro!N119) &gt; 0, COUNTA(DetailWill!N119) &gt; 0),"x", "")</f>
        <v/>
      </c>
      <c r="O119" s="34" t="str">
        <f>IF(OR(COUNTA(DetailPedro!O119) &gt; 0, COUNTA(DetailWill!O119) &gt; 0),"x", "")</f>
        <v/>
      </c>
      <c r="P119" s="14" t="str">
        <f>IF(OR(COUNTA(DetailPedro!P119) &gt; 0, COUNTA(DetailWill!P119) &gt; 0),"x", "")</f>
        <v/>
      </c>
      <c r="Q119" s="14" t="str">
        <f>IF(OR(COUNTA(DetailPedro!Q119) &gt; 0, COUNTA(DetailWill!Q119) &gt; 0),"x", "")</f>
        <v/>
      </c>
      <c r="R119" s="14" t="str">
        <f>IF(OR(COUNTA(DetailPedro!R119) &gt; 0, COUNTA(DetailWill!R119) &gt; 0),"x", "")</f>
        <v/>
      </c>
      <c r="S119" s="14" t="str">
        <f>IF(OR(COUNTA(DetailPedro!S119) &gt; 0, COUNTA(DetailWill!S119) &gt; 0),"x", "")</f>
        <v/>
      </c>
      <c r="T119" s="14" t="str">
        <f>IF(OR(COUNTA(DetailPedro!T119) &gt; 0, COUNTA(DetailWill!T119) &gt; 0),"x", "")</f>
        <v/>
      </c>
      <c r="U119" s="34" t="str">
        <f>IF(OR(COUNTA(DetailPedro!U119) &gt; 0, COUNTA(DetailWill!U119) &gt; 0),"x", "")</f>
        <v/>
      </c>
      <c r="V119" s="14" t="str">
        <f>IF(OR(COUNTA(DetailPedro!V119) &gt; 0, COUNTA(DetailWill!V119) &gt; 0),"x", "")</f>
        <v/>
      </c>
      <c r="W119" s="14" t="str">
        <f>IF(OR(COUNTA(DetailPedro!W119) &gt; 0, COUNTA(DetailWill!W119) &gt; 0),"x", "")</f>
        <v/>
      </c>
      <c r="X119" s="14" t="str">
        <f>IF(OR(COUNTA(DetailPedro!X119) &gt; 0, COUNTA(DetailWill!X119) &gt; 0),"x", "")</f>
        <v/>
      </c>
      <c r="Y119" s="14" t="str">
        <f>IF(OR(COUNTA(DetailPedro!Y119) &gt; 0, COUNTA(DetailWill!Y119) &gt; 0),"x", "")</f>
        <v/>
      </c>
      <c r="Z119" s="34" t="str">
        <f>IF(OR(COUNTA(DetailPedro!Z119) &gt; 0, COUNTA(DetailWill!Z119) &gt; 0),"x", "")</f>
        <v/>
      </c>
      <c r="AA119" s="14" t="str">
        <f>IF(OR(COUNTA(DetailPedro!AA119) &gt; 0, COUNTA(DetailWill!AA119) &gt; 0),"x", "")</f>
        <v/>
      </c>
      <c r="AB119" s="14" t="str">
        <f>IF(OR(COUNTA(DetailPedro!AB119) &gt; 0, COUNTA(DetailWill!AB119) &gt; 0),"x", "")</f>
        <v/>
      </c>
      <c r="AC119" s="14" t="str">
        <f>IF(OR(COUNTA(DetailPedro!AC119) &gt; 0, COUNTA(DetailWill!AC119) &gt; 0),"x", "")</f>
        <v/>
      </c>
      <c r="AD119" s="14" t="str">
        <f>IF(OR(COUNTA(DetailPedro!AD119) &gt; 0, COUNTA(DetailWill!AD119) &gt; 0),"x", "")</f>
        <v/>
      </c>
      <c r="AE119" s="14" t="str">
        <f>IF(OR(COUNTA(DetailPedro!AE119) &gt; 0, COUNTA(DetailWill!AE119) &gt; 0),"x", "")</f>
        <v/>
      </c>
      <c r="AF119" s="34" t="str">
        <f>IF(OR(COUNTA(DetailPedro!AF119) &gt; 0, COUNTA(DetailWill!AF119) &gt; 0),"x", "")</f>
        <v/>
      </c>
      <c r="AG119" s="14" t="str">
        <f>IF(OR(COUNTA(DetailPedro!AG119) &gt; 0, COUNTA(DetailWill!AG119) &gt; 0),"x", "")</f>
        <v/>
      </c>
      <c r="AH119" s="14" t="str">
        <f>IF(OR(COUNTA(DetailPedro!AH119) &gt; 0, COUNTA(DetailWill!AH119) &gt; 0),"x", "")</f>
        <v>x</v>
      </c>
      <c r="AI119" s="14" t="str">
        <f>IF(OR(COUNTA(DetailPedro!AI119) &gt; 0, COUNTA(DetailWill!AI119) &gt; 0),"x", "")</f>
        <v/>
      </c>
      <c r="AJ119" s="34" t="str">
        <f>IF(OR(COUNTA(DetailPedro!AJ119) &gt; 0, COUNTA(DetailWill!AJ119) &gt; 0),"x", "")</f>
        <v/>
      </c>
      <c r="AK119" s="14" t="str">
        <f>IF(OR(COUNTA(DetailPedro!AK119) &gt; 0, COUNTA(DetailWill!AK119) &gt; 0),"x", "")</f>
        <v/>
      </c>
    </row>
    <row r="120" spans="1:37" x14ac:dyDescent="0.2">
      <c r="A120" s="16"/>
      <c r="B120" s="16"/>
      <c r="C120" s="16"/>
      <c r="D120" s="16"/>
      <c r="E120" s="16"/>
      <c r="G120" s="14" t="str">
        <f>IF(OR(COUNTA(DetailPedro!G120) &gt; 0, COUNTA(DetailWill!G120) &gt; 0),"x", "")</f>
        <v/>
      </c>
      <c r="H120" s="14" t="str">
        <f>IF(OR(COUNTA(DetailPedro!H120) &gt; 0, COUNTA(DetailWill!H120) &gt; 0),"x", "")</f>
        <v/>
      </c>
      <c r="I120" s="14" t="str">
        <f>IF(OR(COUNTA(DetailPedro!I120) &gt; 0, COUNTA(DetailWill!I120) &gt; 0),"x", "")</f>
        <v/>
      </c>
      <c r="J120" s="34" t="str">
        <f>IF(OR(COUNTA(DetailPedro!J120) &gt; 0, COUNTA(DetailWill!J120) &gt; 0),"x", "")</f>
        <v/>
      </c>
      <c r="K120" s="14" t="str">
        <f>IF(OR(COUNTA(DetailPedro!K120) &gt; 0, COUNTA(DetailWill!K120) &gt; 0),"x", "")</f>
        <v/>
      </c>
      <c r="L120" s="14" t="str">
        <f>IF(OR(COUNTA(DetailPedro!L120) &gt; 0, COUNTA(DetailWill!L120) &gt; 0),"x", "")</f>
        <v/>
      </c>
      <c r="M120" s="14" t="str">
        <f>IF(OR(COUNTA(DetailPedro!M120) &gt; 0, COUNTA(DetailWill!M120) &gt; 0),"x", "")</f>
        <v/>
      </c>
      <c r="N120" s="14" t="str">
        <f>IF(OR(COUNTA(DetailPedro!N120) &gt; 0, COUNTA(DetailWill!N120) &gt; 0),"x", "")</f>
        <v/>
      </c>
      <c r="O120" s="34" t="str">
        <f>IF(OR(COUNTA(DetailPedro!O120) &gt; 0, COUNTA(DetailWill!O120) &gt; 0),"x", "")</f>
        <v/>
      </c>
      <c r="P120" s="14" t="str">
        <f>IF(OR(COUNTA(DetailPedro!P120) &gt; 0, COUNTA(DetailWill!P120) &gt; 0),"x", "")</f>
        <v/>
      </c>
      <c r="Q120" s="14" t="str">
        <f>IF(OR(COUNTA(DetailPedro!Q120) &gt; 0, COUNTA(DetailWill!Q120) &gt; 0),"x", "")</f>
        <v/>
      </c>
      <c r="R120" s="14" t="str">
        <f>IF(OR(COUNTA(DetailPedro!R120) &gt; 0, COUNTA(DetailWill!R120) &gt; 0),"x", "")</f>
        <v/>
      </c>
      <c r="S120" s="14" t="str">
        <f>IF(OR(COUNTA(DetailPedro!S120) &gt; 0, COUNTA(DetailWill!S120) &gt; 0),"x", "")</f>
        <v/>
      </c>
      <c r="T120" s="14" t="str">
        <f>IF(OR(COUNTA(DetailPedro!T120) &gt; 0, COUNTA(DetailWill!T120) &gt; 0),"x", "")</f>
        <v/>
      </c>
      <c r="U120" s="34" t="str">
        <f>IF(OR(COUNTA(DetailPedro!U120) &gt; 0, COUNTA(DetailWill!U120) &gt; 0),"x", "")</f>
        <v/>
      </c>
      <c r="V120" s="14" t="str">
        <f>IF(OR(COUNTA(DetailPedro!V120) &gt; 0, COUNTA(DetailWill!V120) &gt; 0),"x", "")</f>
        <v/>
      </c>
      <c r="W120" s="14" t="str">
        <f>IF(OR(COUNTA(DetailPedro!W120) &gt; 0, COUNTA(DetailWill!W120) &gt; 0),"x", "")</f>
        <v/>
      </c>
      <c r="X120" s="14" t="str">
        <f>IF(OR(COUNTA(DetailPedro!X120) &gt; 0, COUNTA(DetailWill!X120) &gt; 0),"x", "")</f>
        <v/>
      </c>
      <c r="Y120" s="14" t="str">
        <f>IF(OR(COUNTA(DetailPedro!Y120) &gt; 0, COUNTA(DetailWill!Y120) &gt; 0),"x", "")</f>
        <v/>
      </c>
      <c r="Z120" s="34" t="str">
        <f>IF(OR(COUNTA(DetailPedro!Z120) &gt; 0, COUNTA(DetailWill!Z120) &gt; 0),"x", "")</f>
        <v/>
      </c>
      <c r="AA120" s="14" t="str">
        <f>IF(OR(COUNTA(DetailPedro!AA120) &gt; 0, COUNTA(DetailWill!AA120) &gt; 0),"x", "")</f>
        <v/>
      </c>
      <c r="AB120" s="14" t="str">
        <f>IF(OR(COUNTA(DetailPedro!AB120) &gt; 0, COUNTA(DetailWill!AB120) &gt; 0),"x", "")</f>
        <v/>
      </c>
      <c r="AC120" s="14" t="str">
        <f>IF(OR(COUNTA(DetailPedro!AC120) &gt; 0, COUNTA(DetailWill!AC120) &gt; 0),"x", "")</f>
        <v/>
      </c>
      <c r="AD120" s="14" t="str">
        <f>IF(OR(COUNTA(DetailPedro!AD120) &gt; 0, COUNTA(DetailWill!AD120) &gt; 0),"x", "")</f>
        <v/>
      </c>
      <c r="AE120" s="14" t="str">
        <f>IF(OR(COUNTA(DetailPedro!AE120) &gt; 0, COUNTA(DetailWill!AE120) &gt; 0),"x", "")</f>
        <v/>
      </c>
      <c r="AF120" s="34" t="str">
        <f>IF(OR(COUNTA(DetailPedro!AF120) &gt; 0, COUNTA(DetailWill!AF120) &gt; 0),"x", "")</f>
        <v/>
      </c>
      <c r="AG120" s="14" t="str">
        <f>IF(OR(COUNTA(DetailPedro!AG120) &gt; 0, COUNTA(DetailWill!AG120) &gt; 0),"x", "")</f>
        <v/>
      </c>
      <c r="AH120" s="14" t="str">
        <f>IF(OR(COUNTA(DetailPedro!AH120) &gt; 0, COUNTA(DetailWill!AH120) &gt; 0),"x", "")</f>
        <v/>
      </c>
      <c r="AI120" s="14" t="str">
        <f>IF(OR(COUNTA(DetailPedro!AI120) &gt; 0, COUNTA(DetailWill!AI120) &gt; 0),"x", "")</f>
        <v/>
      </c>
      <c r="AJ120" s="34" t="str">
        <f>IF(OR(COUNTA(DetailPedro!AJ120) &gt; 0, COUNTA(DetailWill!AJ120) &gt; 0),"x", "")</f>
        <v/>
      </c>
      <c r="AK120" s="14" t="str">
        <f>IF(OR(COUNTA(DetailPedro!AK120) &gt; 0, COUNTA(DetailWill!AK120) &gt; 0),"x", "")</f>
        <v/>
      </c>
    </row>
    <row r="121" spans="1:37" x14ac:dyDescent="0.2">
      <c r="A121" s="16" t="s">
        <v>493</v>
      </c>
      <c r="B121" s="16" t="s">
        <v>716</v>
      </c>
      <c r="C121" s="16">
        <v>0</v>
      </c>
      <c r="D121" s="16">
        <v>0</v>
      </c>
      <c r="E121" s="16"/>
      <c r="G121" s="14" t="str">
        <f>IF(OR(COUNTA(DetailPedro!G121) &gt; 0, COUNTA(DetailWill!G121) &gt; 0),"x", "")</f>
        <v/>
      </c>
      <c r="H121" s="14" t="str">
        <f>IF(OR(COUNTA(DetailPedro!H121) &gt; 0, COUNTA(DetailWill!H121) &gt; 0),"x", "")</f>
        <v/>
      </c>
      <c r="I121" s="14" t="str">
        <f>IF(OR(COUNTA(DetailPedro!I121) &gt; 0, COUNTA(DetailWill!I121) &gt; 0),"x", "")</f>
        <v/>
      </c>
      <c r="J121" s="34" t="str">
        <f>IF(OR(COUNTA(DetailPedro!J121) &gt; 0, COUNTA(DetailWill!J121) &gt; 0),"x", "")</f>
        <v/>
      </c>
      <c r="K121" s="14" t="str">
        <f>IF(OR(COUNTA(DetailPedro!K121) &gt; 0, COUNTA(DetailWill!K121) &gt; 0),"x", "")</f>
        <v/>
      </c>
      <c r="L121" s="14" t="str">
        <f>IF(OR(COUNTA(DetailPedro!L121) &gt; 0, COUNTA(DetailWill!L121) &gt; 0),"x", "")</f>
        <v/>
      </c>
      <c r="M121" s="14" t="str">
        <f>IF(OR(COUNTA(DetailPedro!M121) &gt; 0, COUNTA(DetailWill!M121) &gt; 0),"x", "")</f>
        <v/>
      </c>
      <c r="N121" s="14" t="str">
        <f>IF(OR(COUNTA(DetailPedro!N121) &gt; 0, COUNTA(DetailWill!N121) &gt; 0),"x", "")</f>
        <v/>
      </c>
      <c r="O121" s="34" t="str">
        <f>IF(OR(COUNTA(DetailPedro!O121) &gt; 0, COUNTA(DetailWill!O121) &gt; 0),"x", "")</f>
        <v/>
      </c>
      <c r="P121" s="14" t="str">
        <f>IF(OR(COUNTA(DetailPedro!P121) &gt; 0, COUNTA(DetailWill!P121) &gt; 0),"x", "")</f>
        <v/>
      </c>
      <c r="Q121" s="14" t="str">
        <f>IF(OR(COUNTA(DetailPedro!Q121) &gt; 0, COUNTA(DetailWill!Q121) &gt; 0),"x", "")</f>
        <v/>
      </c>
      <c r="R121" s="14" t="str">
        <f>IF(OR(COUNTA(DetailPedro!R121) &gt; 0, COUNTA(DetailWill!R121) &gt; 0),"x", "")</f>
        <v/>
      </c>
      <c r="S121" s="14" t="str">
        <f>IF(OR(COUNTA(DetailPedro!S121) &gt; 0, COUNTA(DetailWill!S121) &gt; 0),"x", "")</f>
        <v/>
      </c>
      <c r="T121" s="14" t="str">
        <f>IF(OR(COUNTA(DetailPedro!T121) &gt; 0, COUNTA(DetailWill!T121) &gt; 0),"x", "")</f>
        <v/>
      </c>
      <c r="U121" s="34" t="str">
        <f>IF(OR(COUNTA(DetailPedro!U121) &gt; 0, COUNTA(DetailWill!U121) &gt; 0),"x", "")</f>
        <v/>
      </c>
      <c r="V121" s="14" t="str">
        <f>IF(OR(COUNTA(DetailPedro!V121) &gt; 0, COUNTA(DetailWill!V121) &gt; 0),"x", "")</f>
        <v/>
      </c>
      <c r="W121" s="14" t="str">
        <f>IF(OR(COUNTA(DetailPedro!W121) &gt; 0, COUNTA(DetailWill!W121) &gt; 0),"x", "")</f>
        <v/>
      </c>
      <c r="X121" s="14" t="str">
        <f>IF(OR(COUNTA(DetailPedro!X121) &gt; 0, COUNTA(DetailWill!X121) &gt; 0),"x", "")</f>
        <v/>
      </c>
      <c r="Y121" s="14" t="str">
        <f>IF(OR(COUNTA(DetailPedro!Y121) &gt; 0, COUNTA(DetailWill!Y121) &gt; 0),"x", "")</f>
        <v/>
      </c>
      <c r="Z121" s="34" t="str">
        <f>IF(OR(COUNTA(DetailPedro!Z121) &gt; 0, COUNTA(DetailWill!Z121) &gt; 0),"x", "")</f>
        <v/>
      </c>
      <c r="AA121" s="14" t="str">
        <f>IF(OR(COUNTA(DetailPedro!AA121) &gt; 0, COUNTA(DetailWill!AA121) &gt; 0),"x", "")</f>
        <v/>
      </c>
      <c r="AB121" s="14" t="str">
        <f>IF(OR(COUNTA(DetailPedro!AB121) &gt; 0, COUNTA(DetailWill!AB121) &gt; 0),"x", "")</f>
        <v/>
      </c>
      <c r="AC121" s="14" t="str">
        <f>IF(OR(COUNTA(DetailPedro!AC121) &gt; 0, COUNTA(DetailWill!AC121) &gt; 0),"x", "")</f>
        <v/>
      </c>
      <c r="AD121" s="14" t="str">
        <f>IF(OR(COUNTA(DetailPedro!AD121) &gt; 0, COUNTA(DetailWill!AD121) &gt; 0),"x", "")</f>
        <v/>
      </c>
      <c r="AE121" s="14" t="str">
        <f>IF(OR(COUNTA(DetailPedro!AE121) &gt; 0, COUNTA(DetailWill!AE121) &gt; 0),"x", "")</f>
        <v/>
      </c>
      <c r="AF121" s="34" t="str">
        <f>IF(OR(COUNTA(DetailPedro!AF121) &gt; 0, COUNTA(DetailWill!AF121) &gt; 0),"x", "")</f>
        <v/>
      </c>
      <c r="AG121" s="14" t="str">
        <f>IF(OR(COUNTA(DetailPedro!AG121) &gt; 0, COUNTA(DetailWill!AG121) &gt; 0),"x", "")</f>
        <v/>
      </c>
      <c r="AH121" s="14" t="str">
        <f>IF(OR(COUNTA(DetailPedro!AH121) &gt; 0, COUNTA(DetailWill!AH121) &gt; 0),"x", "")</f>
        <v/>
      </c>
      <c r="AI121" s="14" t="str">
        <f>IF(OR(COUNTA(DetailPedro!AI121) &gt; 0, COUNTA(DetailWill!AI121) &gt; 0),"x", "")</f>
        <v/>
      </c>
      <c r="AJ121" s="34" t="str">
        <f>IF(OR(COUNTA(DetailPedro!AJ121) &gt; 0, COUNTA(DetailWill!AJ121) &gt; 0),"x", "")</f>
        <v/>
      </c>
      <c r="AK121" s="14" t="str">
        <f>IF(OR(COUNTA(DetailPedro!AK121) &gt; 0, COUNTA(DetailWill!AK121) &gt; 0),"x", "")</f>
        <v/>
      </c>
    </row>
    <row r="122" spans="1:37" x14ac:dyDescent="0.2">
      <c r="A122" s="16" t="s">
        <v>493</v>
      </c>
      <c r="B122" s="16" t="s">
        <v>716</v>
      </c>
      <c r="C122" s="16">
        <v>3</v>
      </c>
      <c r="D122" s="16" t="s">
        <v>887</v>
      </c>
      <c r="E122" s="16">
        <v>1</v>
      </c>
      <c r="F122" s="14">
        <f t="shared" ref="F122:F126" si="12">COUNTIF(G122:AK122,"x")</f>
        <v>0</v>
      </c>
      <c r="G122" s="14" t="str">
        <f>IF(OR(COUNTA(DetailPedro!G122) &gt; 0, COUNTA(DetailWill!G122) &gt; 0),"x", "")</f>
        <v/>
      </c>
      <c r="H122" s="14" t="str">
        <f>IF(OR(COUNTA(DetailPedro!H122) &gt; 0, COUNTA(DetailWill!H122) &gt; 0),"x", "")</f>
        <v/>
      </c>
      <c r="I122" s="14" t="str">
        <f>IF(OR(COUNTA(DetailPedro!I122) &gt; 0, COUNTA(DetailWill!I122) &gt; 0),"x", "")</f>
        <v/>
      </c>
      <c r="J122" s="34" t="str">
        <f>IF(OR(COUNTA(DetailPedro!J122) &gt; 0, COUNTA(DetailWill!J122) &gt; 0),"x", "")</f>
        <v/>
      </c>
      <c r="K122" s="14" t="str">
        <f>IF(OR(COUNTA(DetailPedro!K122) &gt; 0, COUNTA(DetailWill!K122) &gt; 0),"x", "")</f>
        <v/>
      </c>
      <c r="L122" s="14" t="str">
        <f>IF(OR(COUNTA(DetailPedro!L122) &gt; 0, COUNTA(DetailWill!L122) &gt; 0),"x", "")</f>
        <v/>
      </c>
      <c r="M122" s="14" t="str">
        <f>IF(OR(COUNTA(DetailPedro!M122) &gt; 0, COUNTA(DetailWill!M122) &gt; 0),"x", "")</f>
        <v/>
      </c>
      <c r="N122" s="14" t="str">
        <f>IF(OR(COUNTA(DetailPedro!N122) &gt; 0, COUNTA(DetailWill!N122) &gt; 0),"x", "")</f>
        <v/>
      </c>
      <c r="O122" s="34" t="str">
        <f>IF(OR(COUNTA(DetailPedro!O122) &gt; 0, COUNTA(DetailWill!O122) &gt; 0),"x", "")</f>
        <v/>
      </c>
      <c r="P122" s="14" t="str">
        <f>IF(OR(COUNTA(DetailPedro!P122) &gt; 0, COUNTA(DetailWill!P122) &gt; 0),"x", "")</f>
        <v/>
      </c>
      <c r="Q122" s="14" t="str">
        <f>IF(OR(COUNTA(DetailPedro!Q122) &gt; 0, COUNTA(DetailWill!Q122) &gt; 0),"x", "")</f>
        <v/>
      </c>
      <c r="R122" s="14" t="str">
        <f>IF(OR(COUNTA(DetailPedro!R122) &gt; 0, COUNTA(DetailWill!R122) &gt; 0),"x", "")</f>
        <v/>
      </c>
      <c r="S122" s="14" t="str">
        <f>IF(OR(COUNTA(DetailPedro!S122) &gt; 0, COUNTA(DetailWill!S122) &gt; 0),"x", "")</f>
        <v/>
      </c>
      <c r="T122" s="14" t="str">
        <f>IF(OR(COUNTA(DetailPedro!T122) &gt; 0, COUNTA(DetailWill!T122) &gt; 0),"x", "")</f>
        <v/>
      </c>
      <c r="U122" s="34" t="str">
        <f>IF(OR(COUNTA(DetailPedro!U122) &gt; 0, COUNTA(DetailWill!U122) &gt; 0),"x", "")</f>
        <v/>
      </c>
      <c r="V122" s="14" t="str">
        <f>IF(OR(COUNTA(DetailPedro!V122) &gt; 0, COUNTA(DetailWill!V122) &gt; 0),"x", "")</f>
        <v/>
      </c>
      <c r="W122" s="14" t="str">
        <f>IF(OR(COUNTA(DetailPedro!W122) &gt; 0, COUNTA(DetailWill!W122) &gt; 0),"x", "")</f>
        <v/>
      </c>
      <c r="X122" s="14" t="str">
        <f>IF(OR(COUNTA(DetailPedro!X122) &gt; 0, COUNTA(DetailWill!X122) &gt; 0),"x", "")</f>
        <v/>
      </c>
      <c r="Y122" s="14" t="str">
        <f>IF(OR(COUNTA(DetailPedro!Y122) &gt; 0, COUNTA(DetailWill!Y122) &gt; 0),"x", "")</f>
        <v/>
      </c>
      <c r="Z122" s="34" t="str">
        <f>IF(OR(COUNTA(DetailPedro!Z122) &gt; 0, COUNTA(DetailWill!Z122) &gt; 0),"x", "")</f>
        <v/>
      </c>
      <c r="AA122" s="14" t="str">
        <f>IF(OR(COUNTA(DetailPedro!AA122) &gt; 0, COUNTA(DetailWill!AA122) &gt; 0),"x", "")</f>
        <v/>
      </c>
      <c r="AB122" s="14" t="str">
        <f>IF(OR(COUNTA(DetailPedro!AB122) &gt; 0, COUNTA(DetailWill!AB122) &gt; 0),"x", "")</f>
        <v/>
      </c>
      <c r="AC122" s="14" t="str">
        <f>IF(OR(COUNTA(DetailPedro!AC122) &gt; 0, COUNTA(DetailWill!AC122) &gt; 0),"x", "")</f>
        <v/>
      </c>
      <c r="AD122" s="14" t="str">
        <f>IF(OR(COUNTA(DetailPedro!AD122) &gt; 0, COUNTA(DetailWill!AD122) &gt; 0),"x", "")</f>
        <v/>
      </c>
      <c r="AE122" s="14" t="str">
        <f>IF(OR(COUNTA(DetailPedro!AE122) &gt; 0, COUNTA(DetailWill!AE122) &gt; 0),"x", "")</f>
        <v/>
      </c>
      <c r="AF122" s="34" t="str">
        <f>IF(OR(COUNTA(DetailPedro!AF122) &gt; 0, COUNTA(DetailWill!AF122) &gt; 0),"x", "")</f>
        <v/>
      </c>
      <c r="AG122" s="14" t="str">
        <f>IF(OR(COUNTA(DetailPedro!AG122) &gt; 0, COUNTA(DetailWill!AG122) &gt; 0),"x", "")</f>
        <v/>
      </c>
      <c r="AH122" s="14" t="str">
        <f>IF(OR(COUNTA(DetailPedro!AH122) &gt; 0, COUNTA(DetailWill!AH122) &gt; 0),"x", "")</f>
        <v/>
      </c>
      <c r="AI122" s="14" t="str">
        <f>IF(OR(COUNTA(DetailPedro!AI122) &gt; 0, COUNTA(DetailWill!AI122) &gt; 0),"x", "")</f>
        <v/>
      </c>
      <c r="AJ122" s="34" t="str">
        <f>IF(OR(COUNTA(DetailPedro!AJ122) &gt; 0, COUNTA(DetailWill!AJ122) &gt; 0),"x", "")</f>
        <v/>
      </c>
      <c r="AK122" s="14" t="str">
        <f>IF(OR(COUNTA(DetailPedro!AK122) &gt; 0, COUNTA(DetailWill!AK122) &gt; 0),"x", "")</f>
        <v/>
      </c>
    </row>
    <row r="123" spans="1:37" x14ac:dyDescent="0.2">
      <c r="A123" s="16" t="s">
        <v>493</v>
      </c>
      <c r="B123" s="16" t="s">
        <v>716</v>
      </c>
      <c r="C123" s="16">
        <v>3</v>
      </c>
      <c r="D123" s="16" t="s">
        <v>887</v>
      </c>
      <c r="E123" s="16">
        <v>2</v>
      </c>
      <c r="F123" s="14">
        <f t="shared" si="12"/>
        <v>0</v>
      </c>
      <c r="G123" s="14" t="str">
        <f>IF(OR(COUNTA(DetailPedro!G123) &gt; 0, COUNTA(DetailWill!G123) &gt; 0),"x", "")</f>
        <v/>
      </c>
      <c r="H123" s="14" t="str">
        <f>IF(OR(COUNTA(DetailPedro!H123) &gt; 0, COUNTA(DetailWill!H123) &gt; 0),"x", "")</f>
        <v/>
      </c>
      <c r="I123" s="14" t="str">
        <f>IF(OR(COUNTA(DetailPedro!I123) &gt; 0, COUNTA(DetailWill!I123) &gt; 0),"x", "")</f>
        <v/>
      </c>
      <c r="J123" s="34" t="str">
        <f>IF(OR(COUNTA(DetailPedro!J123) &gt; 0, COUNTA(DetailWill!J123) &gt; 0),"x", "")</f>
        <v/>
      </c>
      <c r="K123" s="14" t="str">
        <f>IF(OR(COUNTA(DetailPedro!K123) &gt; 0, COUNTA(DetailWill!K123) &gt; 0),"x", "")</f>
        <v/>
      </c>
      <c r="L123" s="14" t="str">
        <f>IF(OR(COUNTA(DetailPedro!L123) &gt; 0, COUNTA(DetailWill!L123) &gt; 0),"x", "")</f>
        <v/>
      </c>
      <c r="M123" s="14" t="str">
        <f>IF(OR(COUNTA(DetailPedro!M123) &gt; 0, COUNTA(DetailWill!M123) &gt; 0),"x", "")</f>
        <v/>
      </c>
      <c r="N123" s="14" t="str">
        <f>IF(OR(COUNTA(DetailPedro!N123) &gt; 0, COUNTA(DetailWill!N123) &gt; 0),"x", "")</f>
        <v/>
      </c>
      <c r="O123" s="34" t="str">
        <f>IF(OR(COUNTA(DetailPedro!O123) &gt; 0, COUNTA(DetailWill!O123) &gt; 0),"x", "")</f>
        <v/>
      </c>
      <c r="P123" s="14" t="str">
        <f>IF(OR(COUNTA(DetailPedro!P123) &gt; 0, COUNTA(DetailWill!P123) &gt; 0),"x", "")</f>
        <v/>
      </c>
      <c r="Q123" s="14" t="str">
        <f>IF(OR(COUNTA(DetailPedro!Q123) &gt; 0, COUNTA(DetailWill!Q123) &gt; 0),"x", "")</f>
        <v/>
      </c>
      <c r="R123" s="14" t="str">
        <f>IF(OR(COUNTA(DetailPedro!R123) &gt; 0, COUNTA(DetailWill!R123) &gt; 0),"x", "")</f>
        <v/>
      </c>
      <c r="S123" s="14" t="str">
        <f>IF(OR(COUNTA(DetailPedro!S123) &gt; 0, COUNTA(DetailWill!S123) &gt; 0),"x", "")</f>
        <v/>
      </c>
      <c r="T123" s="14" t="str">
        <f>IF(OR(COUNTA(DetailPedro!T123) &gt; 0, COUNTA(DetailWill!T123) &gt; 0),"x", "")</f>
        <v/>
      </c>
      <c r="U123" s="34" t="str">
        <f>IF(OR(COUNTA(DetailPedro!U123) &gt; 0, COUNTA(DetailWill!U123) &gt; 0),"x", "")</f>
        <v/>
      </c>
      <c r="V123" s="14" t="str">
        <f>IF(OR(COUNTA(DetailPedro!V123) &gt; 0, COUNTA(DetailWill!V123) &gt; 0),"x", "")</f>
        <v/>
      </c>
      <c r="W123" s="14" t="str">
        <f>IF(OR(COUNTA(DetailPedro!W123) &gt; 0, COUNTA(DetailWill!W123) &gt; 0),"x", "")</f>
        <v/>
      </c>
      <c r="X123" s="14" t="str">
        <f>IF(OR(COUNTA(DetailPedro!X123) &gt; 0, COUNTA(DetailWill!X123) &gt; 0),"x", "")</f>
        <v/>
      </c>
      <c r="Y123" s="14" t="str">
        <f>IF(OR(COUNTA(DetailPedro!Y123) &gt; 0, COUNTA(DetailWill!Y123) &gt; 0),"x", "")</f>
        <v/>
      </c>
      <c r="Z123" s="34" t="str">
        <f>IF(OR(COUNTA(DetailPedro!Z123) &gt; 0, COUNTA(DetailWill!Z123) &gt; 0),"x", "")</f>
        <v/>
      </c>
      <c r="AA123" s="14" t="str">
        <f>IF(OR(COUNTA(DetailPedro!AA123) &gt; 0, COUNTA(DetailWill!AA123) &gt; 0),"x", "")</f>
        <v/>
      </c>
      <c r="AB123" s="14" t="str">
        <f>IF(OR(COUNTA(DetailPedro!AB123) &gt; 0, COUNTA(DetailWill!AB123) &gt; 0),"x", "")</f>
        <v/>
      </c>
      <c r="AC123" s="14" t="str">
        <f>IF(OR(COUNTA(DetailPedro!AC123) &gt; 0, COUNTA(DetailWill!AC123) &gt; 0),"x", "")</f>
        <v/>
      </c>
      <c r="AD123" s="14" t="str">
        <f>IF(OR(COUNTA(DetailPedro!AD123) &gt; 0, COUNTA(DetailWill!AD123) &gt; 0),"x", "")</f>
        <v/>
      </c>
      <c r="AE123" s="14" t="str">
        <f>IF(OR(COUNTA(DetailPedro!AE123) &gt; 0, COUNTA(DetailWill!AE123) &gt; 0),"x", "")</f>
        <v/>
      </c>
      <c r="AF123" s="34" t="str">
        <f>IF(OR(COUNTA(DetailPedro!AF123) &gt; 0, COUNTA(DetailWill!AF123) &gt; 0),"x", "")</f>
        <v/>
      </c>
      <c r="AG123" s="14" t="str">
        <f>IF(OR(COUNTA(DetailPedro!AG123) &gt; 0, COUNTA(DetailWill!AG123) &gt; 0),"x", "")</f>
        <v/>
      </c>
      <c r="AH123" s="14" t="str">
        <f>IF(OR(COUNTA(DetailPedro!AH123) &gt; 0, COUNTA(DetailWill!AH123) &gt; 0),"x", "")</f>
        <v/>
      </c>
      <c r="AI123" s="14" t="str">
        <f>IF(OR(COUNTA(DetailPedro!AI123) &gt; 0, COUNTA(DetailWill!AI123) &gt; 0),"x", "")</f>
        <v/>
      </c>
      <c r="AJ123" s="34" t="str">
        <f>IF(OR(COUNTA(DetailPedro!AJ123) &gt; 0, COUNTA(DetailWill!AJ123) &gt; 0),"x", "")</f>
        <v/>
      </c>
      <c r="AK123" s="14" t="str">
        <f>IF(OR(COUNTA(DetailPedro!AK123) &gt; 0, COUNTA(DetailWill!AK123) &gt; 0),"x", "")</f>
        <v/>
      </c>
    </row>
    <row r="124" spans="1:37" x14ac:dyDescent="0.2">
      <c r="A124" s="16" t="s">
        <v>493</v>
      </c>
      <c r="B124" s="16" t="s">
        <v>716</v>
      </c>
      <c r="C124" s="16">
        <v>3</v>
      </c>
      <c r="D124" s="16" t="s">
        <v>887</v>
      </c>
      <c r="E124" s="16">
        <v>3</v>
      </c>
      <c r="F124" s="14">
        <f t="shared" si="12"/>
        <v>0</v>
      </c>
      <c r="G124" s="14" t="str">
        <f>IF(OR(COUNTA(DetailPedro!G124) &gt; 0, COUNTA(DetailWill!G124) &gt; 0),"x", "")</f>
        <v/>
      </c>
      <c r="H124" s="14" t="str">
        <f>IF(OR(COUNTA(DetailPedro!H124) &gt; 0, COUNTA(DetailWill!H124) &gt; 0),"x", "")</f>
        <v/>
      </c>
      <c r="I124" s="14" t="str">
        <f>IF(OR(COUNTA(DetailPedro!I124) &gt; 0, COUNTA(DetailWill!I124) &gt; 0),"x", "")</f>
        <v/>
      </c>
      <c r="J124" s="34" t="str">
        <f>IF(OR(COUNTA(DetailPedro!J124) &gt; 0, COUNTA(DetailWill!J124) &gt; 0),"x", "")</f>
        <v/>
      </c>
      <c r="K124" s="14" t="str">
        <f>IF(OR(COUNTA(DetailPedro!K124) &gt; 0, COUNTA(DetailWill!K124) &gt; 0),"x", "")</f>
        <v/>
      </c>
      <c r="L124" s="14" t="str">
        <f>IF(OR(COUNTA(DetailPedro!L124) &gt; 0, COUNTA(DetailWill!L124) &gt; 0),"x", "")</f>
        <v/>
      </c>
      <c r="M124" s="14" t="str">
        <f>IF(OR(COUNTA(DetailPedro!M124) &gt; 0, COUNTA(DetailWill!M124) &gt; 0),"x", "")</f>
        <v/>
      </c>
      <c r="N124" s="14" t="str">
        <f>IF(OR(COUNTA(DetailPedro!N124) &gt; 0, COUNTA(DetailWill!N124) &gt; 0),"x", "")</f>
        <v/>
      </c>
      <c r="O124" s="34" t="str">
        <f>IF(OR(COUNTA(DetailPedro!O124) &gt; 0, COUNTA(DetailWill!O124) &gt; 0),"x", "")</f>
        <v/>
      </c>
      <c r="P124" s="14" t="str">
        <f>IF(OR(COUNTA(DetailPedro!P124) &gt; 0, COUNTA(DetailWill!P124) &gt; 0),"x", "")</f>
        <v/>
      </c>
      <c r="Q124" s="14" t="str">
        <f>IF(OR(COUNTA(DetailPedro!Q124) &gt; 0, COUNTA(DetailWill!Q124) &gt; 0),"x", "")</f>
        <v/>
      </c>
      <c r="R124" s="14" t="str">
        <f>IF(OR(COUNTA(DetailPedro!R124) &gt; 0, COUNTA(DetailWill!R124) &gt; 0),"x", "")</f>
        <v/>
      </c>
      <c r="S124" s="14" t="str">
        <f>IF(OR(COUNTA(DetailPedro!S124) &gt; 0, COUNTA(DetailWill!S124) &gt; 0),"x", "")</f>
        <v/>
      </c>
      <c r="T124" s="14" t="str">
        <f>IF(OR(COUNTA(DetailPedro!T124) &gt; 0, COUNTA(DetailWill!T124) &gt; 0),"x", "")</f>
        <v/>
      </c>
      <c r="U124" s="34" t="str">
        <f>IF(OR(COUNTA(DetailPedro!U124) &gt; 0, COUNTA(DetailWill!U124) &gt; 0),"x", "")</f>
        <v/>
      </c>
      <c r="V124" s="14" t="str">
        <f>IF(OR(COUNTA(DetailPedro!V124) &gt; 0, COUNTA(DetailWill!V124) &gt; 0),"x", "")</f>
        <v/>
      </c>
      <c r="W124" s="14" t="str">
        <f>IF(OR(COUNTA(DetailPedro!W124) &gt; 0, COUNTA(DetailWill!W124) &gt; 0),"x", "")</f>
        <v/>
      </c>
      <c r="X124" s="14" t="str">
        <f>IF(OR(COUNTA(DetailPedro!X124) &gt; 0, COUNTA(DetailWill!X124) &gt; 0),"x", "")</f>
        <v/>
      </c>
      <c r="Y124" s="14" t="str">
        <f>IF(OR(COUNTA(DetailPedro!Y124) &gt; 0, COUNTA(DetailWill!Y124) &gt; 0),"x", "")</f>
        <v/>
      </c>
      <c r="Z124" s="34" t="str">
        <f>IF(OR(COUNTA(DetailPedro!Z124) &gt; 0, COUNTA(DetailWill!Z124) &gt; 0),"x", "")</f>
        <v/>
      </c>
      <c r="AA124" s="14" t="str">
        <f>IF(OR(COUNTA(DetailPedro!AA124) &gt; 0, COUNTA(DetailWill!AA124) &gt; 0),"x", "")</f>
        <v/>
      </c>
      <c r="AB124" s="14" t="str">
        <f>IF(OR(COUNTA(DetailPedro!AB124) &gt; 0, COUNTA(DetailWill!AB124) &gt; 0),"x", "")</f>
        <v/>
      </c>
      <c r="AC124" s="14" t="str">
        <f>IF(OR(COUNTA(DetailPedro!AC124) &gt; 0, COUNTA(DetailWill!AC124) &gt; 0),"x", "")</f>
        <v/>
      </c>
      <c r="AD124" s="14" t="str">
        <f>IF(OR(COUNTA(DetailPedro!AD124) &gt; 0, COUNTA(DetailWill!AD124) &gt; 0),"x", "")</f>
        <v/>
      </c>
      <c r="AE124" s="14" t="str">
        <f>IF(OR(COUNTA(DetailPedro!AE124) &gt; 0, COUNTA(DetailWill!AE124) &gt; 0),"x", "")</f>
        <v/>
      </c>
      <c r="AF124" s="34" t="str">
        <f>IF(OR(COUNTA(DetailPedro!AF124) &gt; 0, COUNTA(DetailWill!AF124) &gt; 0),"x", "")</f>
        <v/>
      </c>
      <c r="AG124" s="14" t="str">
        <f>IF(OR(COUNTA(DetailPedro!AG124) &gt; 0, COUNTA(DetailWill!AG124) &gt; 0),"x", "")</f>
        <v/>
      </c>
      <c r="AH124" s="14" t="str">
        <f>IF(OR(COUNTA(DetailPedro!AH124) &gt; 0, COUNTA(DetailWill!AH124) &gt; 0),"x", "")</f>
        <v/>
      </c>
      <c r="AI124" s="14" t="str">
        <f>IF(OR(COUNTA(DetailPedro!AI124) &gt; 0, COUNTA(DetailWill!AI124) &gt; 0),"x", "")</f>
        <v/>
      </c>
      <c r="AJ124" s="34" t="str">
        <f>IF(OR(COUNTA(DetailPedro!AJ124) &gt; 0, COUNTA(DetailWill!AJ124) &gt; 0),"x", "")</f>
        <v/>
      </c>
      <c r="AK124" s="14" t="str">
        <f>IF(OR(COUNTA(DetailPedro!AK124) &gt; 0, COUNTA(DetailWill!AK124) &gt; 0),"x", "")</f>
        <v/>
      </c>
    </row>
    <row r="125" spans="1:37" x14ac:dyDescent="0.2">
      <c r="A125" s="16" t="s">
        <v>493</v>
      </c>
      <c r="B125" s="16" t="s">
        <v>716</v>
      </c>
      <c r="C125" s="16">
        <v>3</v>
      </c>
      <c r="D125" s="16" t="s">
        <v>888</v>
      </c>
      <c r="E125" s="16">
        <v>4</v>
      </c>
      <c r="F125" s="14">
        <f t="shared" si="12"/>
        <v>0</v>
      </c>
      <c r="G125" s="14" t="str">
        <f>IF(OR(COUNTA(DetailPedro!G125) &gt; 0, COUNTA(DetailWill!G125) &gt; 0),"x", "")</f>
        <v/>
      </c>
      <c r="H125" s="14" t="str">
        <f>IF(OR(COUNTA(DetailPedro!H125) &gt; 0, COUNTA(DetailWill!H125) &gt; 0),"x", "")</f>
        <v/>
      </c>
      <c r="I125" s="14" t="str">
        <f>IF(OR(COUNTA(DetailPedro!I125) &gt; 0, COUNTA(DetailWill!I125) &gt; 0),"x", "")</f>
        <v/>
      </c>
      <c r="J125" s="34" t="str">
        <f>IF(OR(COUNTA(DetailPedro!J125) &gt; 0, COUNTA(DetailWill!J125) &gt; 0),"x", "")</f>
        <v/>
      </c>
      <c r="K125" s="14" t="str">
        <f>IF(OR(COUNTA(DetailPedro!K125) &gt; 0, COUNTA(DetailWill!K125) &gt; 0),"x", "")</f>
        <v/>
      </c>
      <c r="L125" s="14" t="str">
        <f>IF(OR(COUNTA(DetailPedro!L125) &gt; 0, COUNTA(DetailWill!L125) &gt; 0),"x", "")</f>
        <v/>
      </c>
      <c r="M125" s="14" t="str">
        <f>IF(OR(COUNTA(DetailPedro!M125) &gt; 0, COUNTA(DetailWill!M125) &gt; 0),"x", "")</f>
        <v/>
      </c>
      <c r="N125" s="14" t="str">
        <f>IF(OR(COUNTA(DetailPedro!N125) &gt; 0, COUNTA(DetailWill!N125) &gt; 0),"x", "")</f>
        <v/>
      </c>
      <c r="O125" s="34" t="str">
        <f>IF(OR(COUNTA(DetailPedro!O125) &gt; 0, COUNTA(DetailWill!O125) &gt; 0),"x", "")</f>
        <v/>
      </c>
      <c r="P125" s="14" t="str">
        <f>IF(OR(COUNTA(DetailPedro!P125) &gt; 0, COUNTA(DetailWill!P125) &gt; 0),"x", "")</f>
        <v/>
      </c>
      <c r="Q125" s="14" t="str">
        <f>IF(OR(COUNTA(DetailPedro!Q125) &gt; 0, COUNTA(DetailWill!Q125) &gt; 0),"x", "")</f>
        <v/>
      </c>
      <c r="R125" s="14" t="str">
        <f>IF(OR(COUNTA(DetailPedro!R125) &gt; 0, COUNTA(DetailWill!R125) &gt; 0),"x", "")</f>
        <v/>
      </c>
      <c r="S125" s="14" t="str">
        <f>IF(OR(COUNTA(DetailPedro!S125) &gt; 0, COUNTA(DetailWill!S125) &gt; 0),"x", "")</f>
        <v/>
      </c>
      <c r="T125" s="14" t="str">
        <f>IF(OR(COUNTA(DetailPedro!T125) &gt; 0, COUNTA(DetailWill!T125) &gt; 0),"x", "")</f>
        <v/>
      </c>
      <c r="U125" s="34" t="str">
        <f>IF(OR(COUNTA(DetailPedro!U125) &gt; 0, COUNTA(DetailWill!U125) &gt; 0),"x", "")</f>
        <v/>
      </c>
      <c r="V125" s="14" t="str">
        <f>IF(OR(COUNTA(DetailPedro!V125) &gt; 0, COUNTA(DetailWill!V125) &gt; 0),"x", "")</f>
        <v/>
      </c>
      <c r="W125" s="14" t="str">
        <f>IF(OR(COUNTA(DetailPedro!W125) &gt; 0, COUNTA(DetailWill!W125) &gt; 0),"x", "")</f>
        <v/>
      </c>
      <c r="X125" s="14" t="str">
        <f>IF(OR(COUNTA(DetailPedro!X125) &gt; 0, COUNTA(DetailWill!X125) &gt; 0),"x", "")</f>
        <v/>
      </c>
      <c r="Y125" s="14" t="str">
        <f>IF(OR(COUNTA(DetailPedro!Y125) &gt; 0, COUNTA(DetailWill!Y125) &gt; 0),"x", "")</f>
        <v/>
      </c>
      <c r="Z125" s="34" t="str">
        <f>IF(OR(COUNTA(DetailPedro!Z125) &gt; 0, COUNTA(DetailWill!Z125) &gt; 0),"x", "")</f>
        <v/>
      </c>
      <c r="AA125" s="14" t="str">
        <f>IF(OR(COUNTA(DetailPedro!AA125) &gt; 0, COUNTA(DetailWill!AA125) &gt; 0),"x", "")</f>
        <v/>
      </c>
      <c r="AB125" s="14" t="str">
        <f>IF(OR(COUNTA(DetailPedro!AB125) &gt; 0, COUNTA(DetailWill!AB125) &gt; 0),"x", "")</f>
        <v/>
      </c>
      <c r="AC125" s="14" t="str">
        <f>IF(OR(COUNTA(DetailPedro!AC125) &gt; 0, COUNTA(DetailWill!AC125) &gt; 0),"x", "")</f>
        <v/>
      </c>
      <c r="AD125" s="14" t="str">
        <f>IF(OR(COUNTA(DetailPedro!AD125) &gt; 0, COUNTA(DetailWill!AD125) &gt; 0),"x", "")</f>
        <v/>
      </c>
      <c r="AE125" s="14" t="str">
        <f>IF(OR(COUNTA(DetailPedro!AE125) &gt; 0, COUNTA(DetailWill!AE125) &gt; 0),"x", "")</f>
        <v/>
      </c>
      <c r="AF125" s="34" t="str">
        <f>IF(OR(COUNTA(DetailPedro!AF125) &gt; 0, COUNTA(DetailWill!AF125) &gt; 0),"x", "")</f>
        <v/>
      </c>
      <c r="AG125" s="14" t="str">
        <f>IF(OR(COUNTA(DetailPedro!AG125) &gt; 0, COUNTA(DetailWill!AG125) &gt; 0),"x", "")</f>
        <v/>
      </c>
      <c r="AH125" s="14" t="str">
        <f>IF(OR(COUNTA(DetailPedro!AH125) &gt; 0, COUNTA(DetailWill!AH125) &gt; 0),"x", "")</f>
        <v/>
      </c>
      <c r="AI125" s="14" t="str">
        <f>IF(OR(COUNTA(DetailPedro!AI125) &gt; 0, COUNTA(DetailWill!AI125) &gt; 0),"x", "")</f>
        <v/>
      </c>
      <c r="AJ125" s="34" t="str">
        <f>IF(OR(COUNTA(DetailPedro!AJ125) &gt; 0, COUNTA(DetailWill!AJ125) &gt; 0),"x", "")</f>
        <v/>
      </c>
      <c r="AK125" s="14" t="str">
        <f>IF(OR(COUNTA(DetailPedro!AK125) &gt; 0, COUNTA(DetailWill!AK125) &gt; 0),"x", "")</f>
        <v/>
      </c>
    </row>
    <row r="126" spans="1:37" x14ac:dyDescent="0.2">
      <c r="A126" s="16" t="s">
        <v>493</v>
      </c>
      <c r="B126" s="16" t="s">
        <v>716</v>
      </c>
      <c r="C126" s="16">
        <v>3</v>
      </c>
      <c r="D126" s="16" t="s">
        <v>889</v>
      </c>
      <c r="E126" s="16">
        <v>5</v>
      </c>
      <c r="F126" s="14">
        <f t="shared" si="12"/>
        <v>0</v>
      </c>
      <c r="G126" s="14" t="str">
        <f>IF(OR(COUNTA(DetailPedro!G126) &gt; 0, COUNTA(DetailWill!G126) &gt; 0),"x", "")</f>
        <v/>
      </c>
      <c r="H126" s="14" t="str">
        <f>IF(OR(COUNTA(DetailPedro!H126) &gt; 0, COUNTA(DetailWill!H126) &gt; 0),"x", "")</f>
        <v/>
      </c>
      <c r="I126" s="14" t="str">
        <f>IF(OR(COUNTA(DetailPedro!I126) &gt; 0, COUNTA(DetailWill!I126) &gt; 0),"x", "")</f>
        <v/>
      </c>
      <c r="J126" s="34" t="str">
        <f>IF(OR(COUNTA(DetailPedro!J126) &gt; 0, COUNTA(DetailWill!J126) &gt; 0),"x", "")</f>
        <v/>
      </c>
      <c r="K126" s="14" t="str">
        <f>IF(OR(COUNTA(DetailPedro!K126) &gt; 0, COUNTA(DetailWill!K126) &gt; 0),"x", "")</f>
        <v/>
      </c>
      <c r="L126" s="14" t="str">
        <f>IF(OR(COUNTA(DetailPedro!L126) &gt; 0, COUNTA(DetailWill!L126) &gt; 0),"x", "")</f>
        <v/>
      </c>
      <c r="M126" s="14" t="str">
        <f>IF(OR(COUNTA(DetailPedro!M126) &gt; 0, COUNTA(DetailWill!M126) &gt; 0),"x", "")</f>
        <v/>
      </c>
      <c r="N126" s="14" t="str">
        <f>IF(OR(COUNTA(DetailPedro!N126) &gt; 0, COUNTA(DetailWill!N126) &gt; 0),"x", "")</f>
        <v/>
      </c>
      <c r="O126" s="34" t="str">
        <f>IF(OR(COUNTA(DetailPedro!O126) &gt; 0, COUNTA(DetailWill!O126) &gt; 0),"x", "")</f>
        <v/>
      </c>
      <c r="P126" s="14" t="str">
        <f>IF(OR(COUNTA(DetailPedro!P126) &gt; 0, COUNTA(DetailWill!P126) &gt; 0),"x", "")</f>
        <v/>
      </c>
      <c r="Q126" s="14" t="str">
        <f>IF(OR(COUNTA(DetailPedro!Q126) &gt; 0, COUNTA(DetailWill!Q126) &gt; 0),"x", "")</f>
        <v/>
      </c>
      <c r="R126" s="14" t="str">
        <f>IF(OR(COUNTA(DetailPedro!R126) &gt; 0, COUNTA(DetailWill!R126) &gt; 0),"x", "")</f>
        <v/>
      </c>
      <c r="S126" s="14" t="str">
        <f>IF(OR(COUNTA(DetailPedro!S126) &gt; 0, COUNTA(DetailWill!S126) &gt; 0),"x", "")</f>
        <v/>
      </c>
      <c r="T126" s="14" t="str">
        <f>IF(OR(COUNTA(DetailPedro!T126) &gt; 0, COUNTA(DetailWill!T126) &gt; 0),"x", "")</f>
        <v/>
      </c>
      <c r="U126" s="34" t="str">
        <f>IF(OR(COUNTA(DetailPedro!U126) &gt; 0, COUNTA(DetailWill!U126) &gt; 0),"x", "")</f>
        <v/>
      </c>
      <c r="V126" s="14" t="str">
        <f>IF(OR(COUNTA(DetailPedro!V126) &gt; 0, COUNTA(DetailWill!V126) &gt; 0),"x", "")</f>
        <v/>
      </c>
      <c r="W126" s="14" t="str">
        <f>IF(OR(COUNTA(DetailPedro!W126) &gt; 0, COUNTA(DetailWill!W126) &gt; 0),"x", "")</f>
        <v/>
      </c>
      <c r="X126" s="14" t="str">
        <f>IF(OR(COUNTA(DetailPedro!X126) &gt; 0, COUNTA(DetailWill!X126) &gt; 0),"x", "")</f>
        <v/>
      </c>
      <c r="Y126" s="14" t="str">
        <f>IF(OR(COUNTA(DetailPedro!Y126) &gt; 0, COUNTA(DetailWill!Y126) &gt; 0),"x", "")</f>
        <v/>
      </c>
      <c r="Z126" s="34" t="str">
        <f>IF(OR(COUNTA(DetailPedro!Z126) &gt; 0, COUNTA(DetailWill!Z126) &gt; 0),"x", "")</f>
        <v/>
      </c>
      <c r="AA126" s="14" t="str">
        <f>IF(OR(COUNTA(DetailPedro!AA126) &gt; 0, COUNTA(DetailWill!AA126) &gt; 0),"x", "")</f>
        <v/>
      </c>
      <c r="AB126" s="14" t="str">
        <f>IF(OR(COUNTA(DetailPedro!AB126) &gt; 0, COUNTA(DetailWill!AB126) &gt; 0),"x", "")</f>
        <v/>
      </c>
      <c r="AC126" s="14" t="str">
        <f>IF(OR(COUNTA(DetailPedro!AC126) &gt; 0, COUNTA(DetailWill!AC126) &gt; 0),"x", "")</f>
        <v/>
      </c>
      <c r="AD126" s="14" t="str">
        <f>IF(OR(COUNTA(DetailPedro!AD126) &gt; 0, COUNTA(DetailWill!AD126) &gt; 0),"x", "")</f>
        <v/>
      </c>
      <c r="AE126" s="14" t="str">
        <f>IF(OR(COUNTA(DetailPedro!AE126) &gt; 0, COUNTA(DetailWill!AE126) &gt; 0),"x", "")</f>
        <v/>
      </c>
      <c r="AF126" s="34" t="str">
        <f>IF(OR(COUNTA(DetailPedro!AF126) &gt; 0, COUNTA(DetailWill!AF126) &gt; 0),"x", "")</f>
        <v/>
      </c>
      <c r="AG126" s="14" t="str">
        <f>IF(OR(COUNTA(DetailPedro!AG126) &gt; 0, COUNTA(DetailWill!AG126) &gt; 0),"x", "")</f>
        <v/>
      </c>
      <c r="AH126" s="14" t="str">
        <f>IF(OR(COUNTA(DetailPedro!AH126) &gt; 0, COUNTA(DetailWill!AH126) &gt; 0),"x", "")</f>
        <v/>
      </c>
      <c r="AI126" s="14" t="str">
        <f>IF(OR(COUNTA(DetailPedro!AI126) &gt; 0, COUNTA(DetailWill!AI126) &gt; 0),"x", "")</f>
        <v/>
      </c>
      <c r="AJ126" s="34" t="str">
        <f>IF(OR(COUNTA(DetailPedro!AJ126) &gt; 0, COUNTA(DetailWill!AJ126) &gt; 0),"x", "")</f>
        <v/>
      </c>
      <c r="AK126" s="14" t="str">
        <f>IF(OR(COUNTA(DetailPedro!AK126) &gt; 0, COUNTA(DetailWill!AK126) &gt; 0),"x", "")</f>
        <v/>
      </c>
    </row>
    <row r="127" spans="1:37" x14ac:dyDescent="0.2">
      <c r="A127" s="16"/>
      <c r="B127" s="16"/>
      <c r="C127" s="16"/>
      <c r="D127" s="16"/>
      <c r="E127" s="16"/>
      <c r="G127" s="14" t="str">
        <f>IF(OR(COUNTA(DetailPedro!G127) &gt; 0, COUNTA(DetailWill!G127) &gt; 0),"x", "")</f>
        <v/>
      </c>
      <c r="H127" s="14" t="str">
        <f>IF(OR(COUNTA(DetailPedro!H127) &gt; 0, COUNTA(DetailWill!H127) &gt; 0),"x", "")</f>
        <v/>
      </c>
      <c r="I127" s="14" t="str">
        <f>IF(OR(COUNTA(DetailPedro!I127) &gt; 0, COUNTA(DetailWill!I127) &gt; 0),"x", "")</f>
        <v/>
      </c>
      <c r="J127" s="34" t="str">
        <f>IF(OR(COUNTA(DetailPedro!J127) &gt; 0, COUNTA(DetailWill!J127) &gt; 0),"x", "")</f>
        <v/>
      </c>
      <c r="K127" s="14" t="str">
        <f>IF(OR(COUNTA(DetailPedro!K127) &gt; 0, COUNTA(DetailWill!K127) &gt; 0),"x", "")</f>
        <v/>
      </c>
      <c r="L127" s="14" t="str">
        <f>IF(OR(COUNTA(DetailPedro!L127) &gt; 0, COUNTA(DetailWill!L127) &gt; 0),"x", "")</f>
        <v/>
      </c>
      <c r="M127" s="14" t="str">
        <f>IF(OR(COUNTA(DetailPedro!M127) &gt; 0, COUNTA(DetailWill!M127) &gt; 0),"x", "")</f>
        <v/>
      </c>
      <c r="N127" s="14" t="str">
        <f>IF(OR(COUNTA(DetailPedro!N127) &gt; 0, COUNTA(DetailWill!N127) &gt; 0),"x", "")</f>
        <v/>
      </c>
      <c r="O127" s="34" t="str">
        <f>IF(OR(COUNTA(DetailPedro!O127) &gt; 0, COUNTA(DetailWill!O127) &gt; 0),"x", "")</f>
        <v/>
      </c>
      <c r="P127" s="14" t="str">
        <f>IF(OR(COUNTA(DetailPedro!P127) &gt; 0, COUNTA(DetailWill!P127) &gt; 0),"x", "")</f>
        <v/>
      </c>
      <c r="Q127" s="14" t="str">
        <f>IF(OR(COUNTA(DetailPedro!Q127) &gt; 0, COUNTA(DetailWill!Q127) &gt; 0),"x", "")</f>
        <v/>
      </c>
      <c r="R127" s="14" t="str">
        <f>IF(OR(COUNTA(DetailPedro!R127) &gt; 0, COUNTA(DetailWill!R127) &gt; 0),"x", "")</f>
        <v/>
      </c>
      <c r="S127" s="14" t="str">
        <f>IF(OR(COUNTA(DetailPedro!S127) &gt; 0, COUNTA(DetailWill!S127) &gt; 0),"x", "")</f>
        <v/>
      </c>
      <c r="T127" s="14" t="str">
        <f>IF(OR(COUNTA(DetailPedro!T127) &gt; 0, COUNTA(DetailWill!T127) &gt; 0),"x", "")</f>
        <v/>
      </c>
      <c r="U127" s="34" t="str">
        <f>IF(OR(COUNTA(DetailPedro!U127) &gt; 0, COUNTA(DetailWill!U127) &gt; 0),"x", "")</f>
        <v/>
      </c>
      <c r="V127" s="14" t="str">
        <f>IF(OR(COUNTA(DetailPedro!V127) &gt; 0, COUNTA(DetailWill!V127) &gt; 0),"x", "")</f>
        <v/>
      </c>
      <c r="W127" s="14" t="str">
        <f>IF(OR(COUNTA(DetailPedro!W127) &gt; 0, COUNTA(DetailWill!W127) &gt; 0),"x", "")</f>
        <v/>
      </c>
      <c r="X127" s="14" t="str">
        <f>IF(OR(COUNTA(DetailPedro!X127) &gt; 0, COUNTA(DetailWill!X127) &gt; 0),"x", "")</f>
        <v/>
      </c>
      <c r="Y127" s="14" t="str">
        <f>IF(OR(COUNTA(DetailPedro!Y127) &gt; 0, COUNTA(DetailWill!Y127) &gt; 0),"x", "")</f>
        <v/>
      </c>
      <c r="Z127" s="34" t="str">
        <f>IF(OR(COUNTA(DetailPedro!Z127) &gt; 0, COUNTA(DetailWill!Z127) &gt; 0),"x", "")</f>
        <v/>
      </c>
      <c r="AA127" s="14" t="str">
        <f>IF(OR(COUNTA(DetailPedro!AA127) &gt; 0, COUNTA(DetailWill!AA127) &gt; 0),"x", "")</f>
        <v/>
      </c>
      <c r="AB127" s="14" t="str">
        <f>IF(OR(COUNTA(DetailPedro!AB127) &gt; 0, COUNTA(DetailWill!AB127) &gt; 0),"x", "")</f>
        <v/>
      </c>
      <c r="AC127" s="14" t="str">
        <f>IF(OR(COUNTA(DetailPedro!AC127) &gt; 0, COUNTA(DetailWill!AC127) &gt; 0),"x", "")</f>
        <v/>
      </c>
      <c r="AD127" s="14" t="str">
        <f>IF(OR(COUNTA(DetailPedro!AD127) &gt; 0, COUNTA(DetailWill!AD127) &gt; 0),"x", "")</f>
        <v/>
      </c>
      <c r="AE127" s="14" t="str">
        <f>IF(OR(COUNTA(DetailPedro!AE127) &gt; 0, COUNTA(DetailWill!AE127) &gt; 0),"x", "")</f>
        <v/>
      </c>
      <c r="AF127" s="34" t="str">
        <f>IF(OR(COUNTA(DetailPedro!AF127) &gt; 0, COUNTA(DetailWill!AF127) &gt; 0),"x", "")</f>
        <v/>
      </c>
      <c r="AG127" s="14" t="str">
        <f>IF(OR(COUNTA(DetailPedro!AG127) &gt; 0, COUNTA(DetailWill!AG127) &gt; 0),"x", "")</f>
        <v/>
      </c>
      <c r="AH127" s="14" t="str">
        <f>IF(OR(COUNTA(DetailPedro!AH127) &gt; 0, COUNTA(DetailWill!AH127) &gt; 0),"x", "")</f>
        <v/>
      </c>
      <c r="AI127" s="14" t="str">
        <f>IF(OR(COUNTA(DetailPedro!AI127) &gt; 0, COUNTA(DetailWill!AI127) &gt; 0),"x", "")</f>
        <v/>
      </c>
      <c r="AJ127" s="34" t="str">
        <f>IF(OR(COUNTA(DetailPedro!AJ127) &gt; 0, COUNTA(DetailWill!AJ127) &gt; 0),"x", "")</f>
        <v/>
      </c>
      <c r="AK127" s="14" t="str">
        <f>IF(OR(COUNTA(DetailPedro!AK127) &gt; 0, COUNTA(DetailWill!AK127) &gt; 0),"x", "")</f>
        <v/>
      </c>
    </row>
    <row r="128" spans="1:37" x14ac:dyDescent="0.2">
      <c r="A128" s="16" t="s">
        <v>493</v>
      </c>
      <c r="B128" s="16" t="s">
        <v>834</v>
      </c>
      <c r="C128" s="16">
        <v>0</v>
      </c>
      <c r="D128" s="16">
        <v>0</v>
      </c>
      <c r="E128" s="16"/>
      <c r="G128" s="14" t="str">
        <f>IF(OR(COUNTA(DetailPedro!G128) &gt; 0, COUNTA(DetailWill!G128) &gt; 0),"x", "")</f>
        <v/>
      </c>
      <c r="H128" s="14" t="str">
        <f>IF(OR(COUNTA(DetailPedro!H128) &gt; 0, COUNTA(DetailWill!H128) &gt; 0),"x", "")</f>
        <v/>
      </c>
      <c r="I128" s="14" t="str">
        <f>IF(OR(COUNTA(DetailPedro!I128) &gt; 0, COUNTA(DetailWill!I128) &gt; 0),"x", "")</f>
        <v/>
      </c>
      <c r="J128" s="34" t="str">
        <f>IF(OR(COUNTA(DetailPedro!J128) &gt; 0, COUNTA(DetailWill!J128) &gt; 0),"x", "")</f>
        <v/>
      </c>
      <c r="K128" s="14" t="str">
        <f>IF(OR(COUNTA(DetailPedro!K128) &gt; 0, COUNTA(DetailWill!K128) &gt; 0),"x", "")</f>
        <v/>
      </c>
      <c r="L128" s="14" t="str">
        <f>IF(OR(COUNTA(DetailPedro!L128) &gt; 0, COUNTA(DetailWill!L128) &gt; 0),"x", "")</f>
        <v/>
      </c>
      <c r="M128" s="14" t="str">
        <f>IF(OR(COUNTA(DetailPedro!M128) &gt; 0, COUNTA(DetailWill!M128) &gt; 0),"x", "")</f>
        <v/>
      </c>
      <c r="N128" s="14" t="str">
        <f>IF(OR(COUNTA(DetailPedro!N128) &gt; 0, COUNTA(DetailWill!N128) &gt; 0),"x", "")</f>
        <v/>
      </c>
      <c r="O128" s="34" t="str">
        <f>IF(OR(COUNTA(DetailPedro!O128) &gt; 0, COUNTA(DetailWill!O128) &gt; 0),"x", "")</f>
        <v/>
      </c>
      <c r="P128" s="14" t="str">
        <f>IF(OR(COUNTA(DetailPedro!P128) &gt; 0, COUNTA(DetailWill!P128) &gt; 0),"x", "")</f>
        <v/>
      </c>
      <c r="Q128" s="14" t="str">
        <f>IF(OR(COUNTA(DetailPedro!Q128) &gt; 0, COUNTA(DetailWill!Q128) &gt; 0),"x", "")</f>
        <v/>
      </c>
      <c r="R128" s="14" t="str">
        <f>IF(OR(COUNTA(DetailPedro!R128) &gt; 0, COUNTA(DetailWill!R128) &gt; 0),"x", "")</f>
        <v/>
      </c>
      <c r="S128" s="14" t="str">
        <f>IF(OR(COUNTA(DetailPedro!S128) &gt; 0, COUNTA(DetailWill!S128) &gt; 0),"x", "")</f>
        <v/>
      </c>
      <c r="T128" s="14" t="str">
        <f>IF(OR(COUNTA(DetailPedro!T128) &gt; 0, COUNTA(DetailWill!T128) &gt; 0),"x", "")</f>
        <v/>
      </c>
      <c r="U128" s="34" t="str">
        <f>IF(OR(COUNTA(DetailPedro!U128) &gt; 0, COUNTA(DetailWill!U128) &gt; 0),"x", "")</f>
        <v/>
      </c>
      <c r="V128" s="14" t="str">
        <f>IF(OR(COUNTA(DetailPedro!V128) &gt; 0, COUNTA(DetailWill!V128) &gt; 0),"x", "")</f>
        <v/>
      </c>
      <c r="W128" s="14" t="str">
        <f>IF(OR(COUNTA(DetailPedro!W128) &gt; 0, COUNTA(DetailWill!W128) &gt; 0),"x", "")</f>
        <v/>
      </c>
      <c r="X128" s="14" t="str">
        <f>IF(OR(COUNTA(DetailPedro!X128) &gt; 0, COUNTA(DetailWill!X128) &gt; 0),"x", "")</f>
        <v/>
      </c>
      <c r="Y128" s="14" t="str">
        <f>IF(OR(COUNTA(DetailPedro!Y128) &gt; 0, COUNTA(DetailWill!Y128) &gt; 0),"x", "")</f>
        <v/>
      </c>
      <c r="Z128" s="34" t="str">
        <f>IF(OR(COUNTA(DetailPedro!Z128) &gt; 0, COUNTA(DetailWill!Z128) &gt; 0),"x", "")</f>
        <v/>
      </c>
      <c r="AA128" s="14" t="str">
        <f>IF(OR(COUNTA(DetailPedro!AA128) &gt; 0, COUNTA(DetailWill!AA128) &gt; 0),"x", "")</f>
        <v/>
      </c>
      <c r="AB128" s="14" t="str">
        <f>IF(OR(COUNTA(DetailPedro!AB128) &gt; 0, COUNTA(DetailWill!AB128) &gt; 0),"x", "")</f>
        <v/>
      </c>
      <c r="AC128" s="14" t="str">
        <f>IF(OR(COUNTA(DetailPedro!AC128) &gt; 0, COUNTA(DetailWill!AC128) &gt; 0),"x", "")</f>
        <v/>
      </c>
      <c r="AD128" s="14" t="str">
        <f>IF(OR(COUNTA(DetailPedro!AD128) &gt; 0, COUNTA(DetailWill!AD128) &gt; 0),"x", "")</f>
        <v/>
      </c>
      <c r="AE128" s="14" t="str">
        <f>IF(OR(COUNTA(DetailPedro!AE128) &gt; 0, COUNTA(DetailWill!AE128) &gt; 0),"x", "")</f>
        <v/>
      </c>
      <c r="AF128" s="34" t="str">
        <f>IF(OR(COUNTA(DetailPedro!AF128) &gt; 0, COUNTA(DetailWill!AF128) &gt; 0),"x", "")</f>
        <v/>
      </c>
      <c r="AG128" s="14" t="str">
        <f>IF(OR(COUNTA(DetailPedro!AG128) &gt; 0, COUNTA(DetailWill!AG128) &gt; 0),"x", "")</f>
        <v/>
      </c>
      <c r="AH128" s="14" t="str">
        <f>IF(OR(COUNTA(DetailPedro!AH128) &gt; 0, COUNTA(DetailWill!AH128) &gt; 0),"x", "")</f>
        <v/>
      </c>
      <c r="AI128" s="14" t="str">
        <f>IF(OR(COUNTA(DetailPedro!AI128) &gt; 0, COUNTA(DetailWill!AI128) &gt; 0),"x", "")</f>
        <v/>
      </c>
      <c r="AJ128" s="34" t="str">
        <f>IF(OR(COUNTA(DetailPedro!AJ128) &gt; 0, COUNTA(DetailWill!AJ128) &gt; 0),"x", "")</f>
        <v/>
      </c>
      <c r="AK128" s="14" t="str">
        <f>IF(OR(COUNTA(DetailPedro!AK128) &gt; 0, COUNTA(DetailWill!AK128) &gt; 0),"x", "")</f>
        <v/>
      </c>
    </row>
    <row r="129" spans="1:37" x14ac:dyDescent="0.2">
      <c r="A129" s="16" t="s">
        <v>493</v>
      </c>
      <c r="B129" s="16" t="s">
        <v>834</v>
      </c>
      <c r="C129" s="16">
        <v>3</v>
      </c>
      <c r="D129" s="16" t="s">
        <v>887</v>
      </c>
      <c r="E129" s="16">
        <v>1</v>
      </c>
      <c r="F129" s="14">
        <f t="shared" ref="F129:F133" si="13">COUNTIF(G129:AK129,"x")</f>
        <v>0</v>
      </c>
      <c r="G129" s="14" t="str">
        <f>IF(OR(COUNTA(DetailPedro!G129) &gt; 0, COUNTA(DetailWill!G129) &gt; 0),"x", "")</f>
        <v/>
      </c>
      <c r="H129" s="14" t="str">
        <f>IF(OR(COUNTA(DetailPedro!H129) &gt; 0, COUNTA(DetailWill!H129) &gt; 0),"x", "")</f>
        <v/>
      </c>
      <c r="I129" s="14" t="str">
        <f>IF(OR(COUNTA(DetailPedro!I129) &gt; 0, COUNTA(DetailWill!I129) &gt; 0),"x", "")</f>
        <v/>
      </c>
      <c r="J129" s="34" t="str">
        <f>IF(OR(COUNTA(DetailPedro!J129) &gt; 0, COUNTA(DetailWill!J129) &gt; 0),"x", "")</f>
        <v/>
      </c>
      <c r="K129" s="14" t="str">
        <f>IF(OR(COUNTA(DetailPedro!K129) &gt; 0, COUNTA(DetailWill!K129) &gt; 0),"x", "")</f>
        <v/>
      </c>
      <c r="L129" s="14" t="str">
        <f>IF(OR(COUNTA(DetailPedro!L129) &gt; 0, COUNTA(DetailWill!L129) &gt; 0),"x", "")</f>
        <v/>
      </c>
      <c r="M129" s="14" t="str">
        <f>IF(OR(COUNTA(DetailPedro!M129) &gt; 0, COUNTA(DetailWill!M129) &gt; 0),"x", "")</f>
        <v/>
      </c>
      <c r="N129" s="14" t="str">
        <f>IF(OR(COUNTA(DetailPedro!N129) &gt; 0, COUNTA(DetailWill!N129) &gt; 0),"x", "")</f>
        <v/>
      </c>
      <c r="O129" s="34" t="str">
        <f>IF(OR(COUNTA(DetailPedro!O129) &gt; 0, COUNTA(DetailWill!O129) &gt; 0),"x", "")</f>
        <v/>
      </c>
      <c r="P129" s="14" t="str">
        <f>IF(OR(COUNTA(DetailPedro!P129) &gt; 0, COUNTA(DetailWill!P129) &gt; 0),"x", "")</f>
        <v/>
      </c>
      <c r="Q129" s="14" t="str">
        <f>IF(OR(COUNTA(DetailPedro!Q129) &gt; 0, COUNTA(DetailWill!Q129) &gt; 0),"x", "")</f>
        <v/>
      </c>
      <c r="R129" s="14" t="str">
        <f>IF(OR(COUNTA(DetailPedro!R129) &gt; 0, COUNTA(DetailWill!R129) &gt; 0),"x", "")</f>
        <v/>
      </c>
      <c r="S129" s="14" t="str">
        <f>IF(OR(COUNTA(DetailPedro!S129) &gt; 0, COUNTA(DetailWill!S129) &gt; 0),"x", "")</f>
        <v/>
      </c>
      <c r="T129" s="14" t="str">
        <f>IF(OR(COUNTA(DetailPedro!T129) &gt; 0, COUNTA(DetailWill!T129) &gt; 0),"x", "")</f>
        <v/>
      </c>
      <c r="U129" s="34" t="str">
        <f>IF(OR(COUNTA(DetailPedro!U129) &gt; 0, COUNTA(DetailWill!U129) &gt; 0),"x", "")</f>
        <v/>
      </c>
      <c r="V129" s="14" t="str">
        <f>IF(OR(COUNTA(DetailPedro!V129) &gt; 0, COUNTA(DetailWill!V129) &gt; 0),"x", "")</f>
        <v/>
      </c>
      <c r="W129" s="14" t="str">
        <f>IF(OR(COUNTA(DetailPedro!W129) &gt; 0, COUNTA(DetailWill!W129) &gt; 0),"x", "")</f>
        <v/>
      </c>
      <c r="X129" s="14" t="str">
        <f>IF(OR(COUNTA(DetailPedro!X129) &gt; 0, COUNTA(DetailWill!X129) &gt; 0),"x", "")</f>
        <v/>
      </c>
      <c r="Y129" s="14" t="str">
        <f>IF(OR(COUNTA(DetailPedro!Y129) &gt; 0, COUNTA(DetailWill!Y129) &gt; 0),"x", "")</f>
        <v/>
      </c>
      <c r="Z129" s="34" t="str">
        <f>IF(OR(COUNTA(DetailPedro!Z129) &gt; 0, COUNTA(DetailWill!Z129) &gt; 0),"x", "")</f>
        <v/>
      </c>
      <c r="AA129" s="14" t="str">
        <f>IF(OR(COUNTA(DetailPedro!AA129) &gt; 0, COUNTA(DetailWill!AA129) &gt; 0),"x", "")</f>
        <v/>
      </c>
      <c r="AB129" s="14" t="str">
        <f>IF(OR(COUNTA(DetailPedro!AB129) &gt; 0, COUNTA(DetailWill!AB129) &gt; 0),"x", "")</f>
        <v/>
      </c>
      <c r="AC129" s="14" t="str">
        <f>IF(OR(COUNTA(DetailPedro!AC129) &gt; 0, COUNTA(DetailWill!AC129) &gt; 0),"x", "")</f>
        <v/>
      </c>
      <c r="AD129" s="14" t="str">
        <f>IF(OR(COUNTA(DetailPedro!AD129) &gt; 0, COUNTA(DetailWill!AD129) &gt; 0),"x", "")</f>
        <v/>
      </c>
      <c r="AE129" s="14" t="str">
        <f>IF(OR(COUNTA(DetailPedro!AE129) &gt; 0, COUNTA(DetailWill!AE129) &gt; 0),"x", "")</f>
        <v/>
      </c>
      <c r="AF129" s="34" t="str">
        <f>IF(OR(COUNTA(DetailPedro!AF129) &gt; 0, COUNTA(DetailWill!AF129) &gt; 0),"x", "")</f>
        <v/>
      </c>
      <c r="AG129" s="14" t="str">
        <f>IF(OR(COUNTA(DetailPedro!AG129) &gt; 0, COUNTA(DetailWill!AG129) &gt; 0),"x", "")</f>
        <v/>
      </c>
      <c r="AH129" s="14" t="str">
        <f>IF(OR(COUNTA(DetailPedro!AH129) &gt; 0, COUNTA(DetailWill!AH129) &gt; 0),"x", "")</f>
        <v/>
      </c>
      <c r="AI129" s="14" t="str">
        <f>IF(OR(COUNTA(DetailPedro!AI129) &gt; 0, COUNTA(DetailWill!AI129) &gt; 0),"x", "")</f>
        <v/>
      </c>
      <c r="AJ129" s="34" t="str">
        <f>IF(OR(COUNTA(DetailPedro!AJ129) &gt; 0, COUNTA(DetailWill!AJ129) &gt; 0),"x", "")</f>
        <v/>
      </c>
      <c r="AK129" s="14" t="str">
        <f>IF(OR(COUNTA(DetailPedro!AK129) &gt; 0, COUNTA(DetailWill!AK129) &gt; 0),"x", "")</f>
        <v/>
      </c>
    </row>
    <row r="130" spans="1:37" x14ac:dyDescent="0.2">
      <c r="A130" s="16" t="s">
        <v>493</v>
      </c>
      <c r="B130" s="16" t="s">
        <v>834</v>
      </c>
      <c r="C130" s="16">
        <v>3</v>
      </c>
      <c r="D130" s="16" t="s">
        <v>887</v>
      </c>
      <c r="E130" s="16">
        <v>2</v>
      </c>
      <c r="F130" s="14">
        <f t="shared" si="13"/>
        <v>0</v>
      </c>
      <c r="G130" s="14" t="str">
        <f>IF(OR(COUNTA(DetailPedro!G130) &gt; 0, COUNTA(DetailWill!G130) &gt; 0),"x", "")</f>
        <v/>
      </c>
      <c r="H130" s="14" t="str">
        <f>IF(OR(COUNTA(DetailPedro!H130) &gt; 0, COUNTA(DetailWill!H130) &gt; 0),"x", "")</f>
        <v/>
      </c>
      <c r="I130" s="14" t="str">
        <f>IF(OR(COUNTA(DetailPedro!I130) &gt; 0, COUNTA(DetailWill!I130) &gt; 0),"x", "")</f>
        <v/>
      </c>
      <c r="J130" s="34" t="str">
        <f>IF(OR(COUNTA(DetailPedro!J130) &gt; 0, COUNTA(DetailWill!J130) &gt; 0),"x", "")</f>
        <v/>
      </c>
      <c r="K130" s="14" t="str">
        <f>IF(OR(COUNTA(DetailPedro!K130) &gt; 0, COUNTA(DetailWill!K130) &gt; 0),"x", "")</f>
        <v/>
      </c>
      <c r="L130" s="14" t="str">
        <f>IF(OR(COUNTA(DetailPedro!L130) &gt; 0, COUNTA(DetailWill!L130) &gt; 0),"x", "")</f>
        <v/>
      </c>
      <c r="M130" s="14" t="str">
        <f>IF(OR(COUNTA(DetailPedro!M130) &gt; 0, COUNTA(DetailWill!M130) &gt; 0),"x", "")</f>
        <v/>
      </c>
      <c r="N130" s="14" t="str">
        <f>IF(OR(COUNTA(DetailPedro!N130) &gt; 0, COUNTA(DetailWill!N130) &gt; 0),"x", "")</f>
        <v/>
      </c>
      <c r="O130" s="34" t="str">
        <f>IF(OR(COUNTA(DetailPedro!O130) &gt; 0, COUNTA(DetailWill!O130) &gt; 0),"x", "")</f>
        <v/>
      </c>
      <c r="P130" s="14" t="str">
        <f>IF(OR(COUNTA(DetailPedro!P130) &gt; 0, COUNTA(DetailWill!P130) &gt; 0),"x", "")</f>
        <v/>
      </c>
      <c r="Q130" s="14" t="str">
        <f>IF(OR(COUNTA(DetailPedro!Q130) &gt; 0, COUNTA(DetailWill!Q130) &gt; 0),"x", "")</f>
        <v/>
      </c>
      <c r="R130" s="14" t="str">
        <f>IF(OR(COUNTA(DetailPedro!R130) &gt; 0, COUNTA(DetailWill!R130) &gt; 0),"x", "")</f>
        <v/>
      </c>
      <c r="S130" s="14" t="str">
        <f>IF(OR(COUNTA(DetailPedro!S130) &gt; 0, COUNTA(DetailWill!S130) &gt; 0),"x", "")</f>
        <v/>
      </c>
      <c r="T130" s="14" t="str">
        <f>IF(OR(COUNTA(DetailPedro!T130) &gt; 0, COUNTA(DetailWill!T130) &gt; 0),"x", "")</f>
        <v/>
      </c>
      <c r="U130" s="34" t="str">
        <f>IF(OR(COUNTA(DetailPedro!U130) &gt; 0, COUNTA(DetailWill!U130) &gt; 0),"x", "")</f>
        <v/>
      </c>
      <c r="V130" s="14" t="str">
        <f>IF(OR(COUNTA(DetailPedro!V130) &gt; 0, COUNTA(DetailWill!V130) &gt; 0),"x", "")</f>
        <v/>
      </c>
      <c r="W130" s="14" t="str">
        <f>IF(OR(COUNTA(DetailPedro!W130) &gt; 0, COUNTA(DetailWill!W130) &gt; 0),"x", "")</f>
        <v/>
      </c>
      <c r="X130" s="14" t="str">
        <f>IF(OR(COUNTA(DetailPedro!X130) &gt; 0, COUNTA(DetailWill!X130) &gt; 0),"x", "")</f>
        <v/>
      </c>
      <c r="Y130" s="14" t="str">
        <f>IF(OR(COUNTA(DetailPedro!Y130) &gt; 0, COUNTA(DetailWill!Y130) &gt; 0),"x", "")</f>
        <v/>
      </c>
      <c r="Z130" s="34" t="str">
        <f>IF(OR(COUNTA(DetailPedro!Z130) &gt; 0, COUNTA(DetailWill!Z130) &gt; 0),"x", "")</f>
        <v/>
      </c>
      <c r="AA130" s="14" t="str">
        <f>IF(OR(COUNTA(DetailPedro!AA130) &gt; 0, COUNTA(DetailWill!AA130) &gt; 0),"x", "")</f>
        <v/>
      </c>
      <c r="AB130" s="14" t="str">
        <f>IF(OR(COUNTA(DetailPedro!AB130) &gt; 0, COUNTA(DetailWill!AB130) &gt; 0),"x", "")</f>
        <v/>
      </c>
      <c r="AC130" s="14" t="str">
        <f>IF(OR(COUNTA(DetailPedro!AC130) &gt; 0, COUNTA(DetailWill!AC130) &gt; 0),"x", "")</f>
        <v/>
      </c>
      <c r="AD130" s="14" t="str">
        <f>IF(OR(COUNTA(DetailPedro!AD130) &gt; 0, COUNTA(DetailWill!AD130) &gt; 0),"x", "")</f>
        <v/>
      </c>
      <c r="AE130" s="14" t="str">
        <f>IF(OR(COUNTA(DetailPedro!AE130) &gt; 0, COUNTA(DetailWill!AE130) &gt; 0),"x", "")</f>
        <v/>
      </c>
      <c r="AF130" s="34" t="str">
        <f>IF(OR(COUNTA(DetailPedro!AF130) &gt; 0, COUNTA(DetailWill!AF130) &gt; 0),"x", "")</f>
        <v/>
      </c>
      <c r="AG130" s="14" t="str">
        <f>IF(OR(COUNTA(DetailPedro!AG130) &gt; 0, COUNTA(DetailWill!AG130) &gt; 0),"x", "")</f>
        <v/>
      </c>
      <c r="AH130" s="14" t="str">
        <f>IF(OR(COUNTA(DetailPedro!AH130) &gt; 0, COUNTA(DetailWill!AH130) &gt; 0),"x", "")</f>
        <v/>
      </c>
      <c r="AI130" s="14" t="str">
        <f>IF(OR(COUNTA(DetailPedro!AI130) &gt; 0, COUNTA(DetailWill!AI130) &gt; 0),"x", "")</f>
        <v/>
      </c>
      <c r="AJ130" s="34" t="str">
        <f>IF(OR(COUNTA(DetailPedro!AJ130) &gt; 0, COUNTA(DetailWill!AJ130) &gt; 0),"x", "")</f>
        <v/>
      </c>
      <c r="AK130" s="14" t="str">
        <f>IF(OR(COUNTA(DetailPedro!AK130) &gt; 0, COUNTA(DetailWill!AK130) &gt; 0),"x", "")</f>
        <v/>
      </c>
    </row>
    <row r="131" spans="1:37" x14ac:dyDescent="0.2">
      <c r="A131" s="16" t="s">
        <v>493</v>
      </c>
      <c r="B131" s="16" t="s">
        <v>834</v>
      </c>
      <c r="C131" s="16">
        <v>3</v>
      </c>
      <c r="D131" s="16" t="s">
        <v>887</v>
      </c>
      <c r="E131" s="16">
        <v>3</v>
      </c>
      <c r="F131" s="14">
        <f t="shared" si="13"/>
        <v>0</v>
      </c>
      <c r="G131" s="14" t="str">
        <f>IF(OR(COUNTA(DetailPedro!G131) &gt; 0, COUNTA(DetailWill!G131) &gt; 0),"x", "")</f>
        <v/>
      </c>
      <c r="H131" s="14" t="str">
        <f>IF(OR(COUNTA(DetailPedro!H131) &gt; 0, COUNTA(DetailWill!H131) &gt; 0),"x", "")</f>
        <v/>
      </c>
      <c r="I131" s="14" t="str">
        <f>IF(OR(COUNTA(DetailPedro!I131) &gt; 0, COUNTA(DetailWill!I131) &gt; 0),"x", "")</f>
        <v/>
      </c>
      <c r="J131" s="34" t="str">
        <f>IF(OR(COUNTA(DetailPedro!J131) &gt; 0, COUNTA(DetailWill!J131) &gt; 0),"x", "")</f>
        <v/>
      </c>
      <c r="K131" s="14" t="str">
        <f>IF(OR(COUNTA(DetailPedro!K131) &gt; 0, COUNTA(DetailWill!K131) &gt; 0),"x", "")</f>
        <v/>
      </c>
      <c r="L131" s="14" t="str">
        <f>IF(OR(COUNTA(DetailPedro!L131) &gt; 0, COUNTA(DetailWill!L131) &gt; 0),"x", "")</f>
        <v/>
      </c>
      <c r="M131" s="14" t="str">
        <f>IF(OR(COUNTA(DetailPedro!M131) &gt; 0, COUNTA(DetailWill!M131) &gt; 0),"x", "")</f>
        <v/>
      </c>
      <c r="N131" s="14" t="str">
        <f>IF(OR(COUNTA(DetailPedro!N131) &gt; 0, COUNTA(DetailWill!N131) &gt; 0),"x", "")</f>
        <v/>
      </c>
      <c r="O131" s="34" t="str">
        <f>IF(OR(COUNTA(DetailPedro!O131) &gt; 0, COUNTA(DetailWill!O131) &gt; 0),"x", "")</f>
        <v/>
      </c>
      <c r="P131" s="14" t="str">
        <f>IF(OR(COUNTA(DetailPedro!P131) &gt; 0, COUNTA(DetailWill!P131) &gt; 0),"x", "")</f>
        <v/>
      </c>
      <c r="Q131" s="14" t="str">
        <f>IF(OR(COUNTA(DetailPedro!Q131) &gt; 0, COUNTA(DetailWill!Q131) &gt; 0),"x", "")</f>
        <v/>
      </c>
      <c r="R131" s="14" t="str">
        <f>IF(OR(COUNTA(DetailPedro!R131) &gt; 0, COUNTA(DetailWill!R131) &gt; 0),"x", "")</f>
        <v/>
      </c>
      <c r="S131" s="14" t="str">
        <f>IF(OR(COUNTA(DetailPedro!S131) &gt; 0, COUNTA(DetailWill!S131) &gt; 0),"x", "")</f>
        <v/>
      </c>
      <c r="T131" s="14" t="str">
        <f>IF(OR(COUNTA(DetailPedro!T131) &gt; 0, COUNTA(DetailWill!T131) &gt; 0),"x", "")</f>
        <v/>
      </c>
      <c r="U131" s="34" t="str">
        <f>IF(OR(COUNTA(DetailPedro!U131) &gt; 0, COUNTA(DetailWill!U131) &gt; 0),"x", "")</f>
        <v/>
      </c>
      <c r="V131" s="14" t="str">
        <f>IF(OR(COUNTA(DetailPedro!V131) &gt; 0, COUNTA(DetailWill!V131) &gt; 0),"x", "")</f>
        <v/>
      </c>
      <c r="W131" s="14" t="str">
        <f>IF(OR(COUNTA(DetailPedro!W131) &gt; 0, COUNTA(DetailWill!W131) &gt; 0),"x", "")</f>
        <v/>
      </c>
      <c r="X131" s="14" t="str">
        <f>IF(OR(COUNTA(DetailPedro!X131) &gt; 0, COUNTA(DetailWill!X131) &gt; 0),"x", "")</f>
        <v/>
      </c>
      <c r="Y131" s="14" t="str">
        <f>IF(OR(COUNTA(DetailPedro!Y131) &gt; 0, COUNTA(DetailWill!Y131) &gt; 0),"x", "")</f>
        <v/>
      </c>
      <c r="Z131" s="34" t="str">
        <f>IF(OR(COUNTA(DetailPedro!Z131) &gt; 0, COUNTA(DetailWill!Z131) &gt; 0),"x", "")</f>
        <v/>
      </c>
      <c r="AA131" s="14" t="str">
        <f>IF(OR(COUNTA(DetailPedro!AA131) &gt; 0, COUNTA(DetailWill!AA131) &gt; 0),"x", "")</f>
        <v/>
      </c>
      <c r="AB131" s="14" t="str">
        <f>IF(OR(COUNTA(DetailPedro!AB131) &gt; 0, COUNTA(DetailWill!AB131) &gt; 0),"x", "")</f>
        <v/>
      </c>
      <c r="AC131" s="14" t="str">
        <f>IF(OR(COUNTA(DetailPedro!AC131) &gt; 0, COUNTA(DetailWill!AC131) &gt; 0),"x", "")</f>
        <v/>
      </c>
      <c r="AD131" s="14" t="str">
        <f>IF(OR(COUNTA(DetailPedro!AD131) &gt; 0, COUNTA(DetailWill!AD131) &gt; 0),"x", "")</f>
        <v/>
      </c>
      <c r="AE131" s="14" t="str">
        <f>IF(OR(COUNTA(DetailPedro!AE131) &gt; 0, COUNTA(DetailWill!AE131) &gt; 0),"x", "")</f>
        <v/>
      </c>
      <c r="AF131" s="34" t="str">
        <f>IF(OR(COUNTA(DetailPedro!AF131) &gt; 0, COUNTA(DetailWill!AF131) &gt; 0),"x", "")</f>
        <v/>
      </c>
      <c r="AG131" s="14" t="str">
        <f>IF(OR(COUNTA(DetailPedro!AG131) &gt; 0, COUNTA(DetailWill!AG131) &gt; 0),"x", "")</f>
        <v/>
      </c>
      <c r="AH131" s="14" t="str">
        <f>IF(OR(COUNTA(DetailPedro!AH131) &gt; 0, COUNTA(DetailWill!AH131) &gt; 0),"x", "")</f>
        <v/>
      </c>
      <c r="AI131" s="14" t="str">
        <f>IF(OR(COUNTA(DetailPedro!AI131) &gt; 0, COUNTA(DetailWill!AI131) &gt; 0),"x", "")</f>
        <v/>
      </c>
      <c r="AJ131" s="34" t="str">
        <f>IF(OR(COUNTA(DetailPedro!AJ131) &gt; 0, COUNTA(DetailWill!AJ131) &gt; 0),"x", "")</f>
        <v/>
      </c>
      <c r="AK131" s="14" t="str">
        <f>IF(OR(COUNTA(DetailPedro!AK131) &gt; 0, COUNTA(DetailWill!AK131) &gt; 0),"x", "")</f>
        <v/>
      </c>
    </row>
    <row r="132" spans="1:37" x14ac:dyDescent="0.2">
      <c r="A132" s="16" t="s">
        <v>493</v>
      </c>
      <c r="B132" s="16" t="s">
        <v>834</v>
      </c>
      <c r="C132" s="16">
        <v>3</v>
      </c>
      <c r="D132" s="16" t="s">
        <v>887</v>
      </c>
      <c r="E132" s="16">
        <v>4</v>
      </c>
      <c r="F132" s="14">
        <f t="shared" si="13"/>
        <v>0</v>
      </c>
      <c r="G132" s="14" t="str">
        <f>IF(OR(COUNTA(DetailPedro!G132) &gt; 0, COUNTA(DetailWill!G132) &gt; 0),"x", "")</f>
        <v/>
      </c>
      <c r="H132" s="14" t="str">
        <f>IF(OR(COUNTA(DetailPedro!H132) &gt; 0, COUNTA(DetailWill!H132) &gt; 0),"x", "")</f>
        <v/>
      </c>
      <c r="I132" s="14" t="str">
        <f>IF(OR(COUNTA(DetailPedro!I132) &gt; 0, COUNTA(DetailWill!I132) &gt; 0),"x", "")</f>
        <v/>
      </c>
      <c r="J132" s="34" t="str">
        <f>IF(OR(COUNTA(DetailPedro!J132) &gt; 0, COUNTA(DetailWill!J132) &gt; 0),"x", "")</f>
        <v/>
      </c>
      <c r="K132" s="14" t="str">
        <f>IF(OR(COUNTA(DetailPedro!K132) &gt; 0, COUNTA(DetailWill!K132) &gt; 0),"x", "")</f>
        <v/>
      </c>
      <c r="L132" s="14" t="str">
        <f>IF(OR(COUNTA(DetailPedro!L132) &gt; 0, COUNTA(DetailWill!L132) &gt; 0),"x", "")</f>
        <v/>
      </c>
      <c r="M132" s="14" t="str">
        <f>IF(OR(COUNTA(DetailPedro!M132) &gt; 0, COUNTA(DetailWill!M132) &gt; 0),"x", "")</f>
        <v/>
      </c>
      <c r="N132" s="14" t="str">
        <f>IF(OR(COUNTA(DetailPedro!N132) &gt; 0, COUNTA(DetailWill!N132) &gt; 0),"x", "")</f>
        <v/>
      </c>
      <c r="O132" s="34" t="str">
        <f>IF(OR(COUNTA(DetailPedro!O132) &gt; 0, COUNTA(DetailWill!O132) &gt; 0),"x", "")</f>
        <v/>
      </c>
      <c r="P132" s="14" t="str">
        <f>IF(OR(COUNTA(DetailPedro!P132) &gt; 0, COUNTA(DetailWill!P132) &gt; 0),"x", "")</f>
        <v/>
      </c>
      <c r="Q132" s="14" t="str">
        <f>IF(OR(COUNTA(DetailPedro!Q132) &gt; 0, COUNTA(DetailWill!Q132) &gt; 0),"x", "")</f>
        <v/>
      </c>
      <c r="R132" s="14" t="str">
        <f>IF(OR(COUNTA(DetailPedro!R132) &gt; 0, COUNTA(DetailWill!R132) &gt; 0),"x", "")</f>
        <v/>
      </c>
      <c r="S132" s="14" t="str">
        <f>IF(OR(COUNTA(DetailPedro!S132) &gt; 0, COUNTA(DetailWill!S132) &gt; 0),"x", "")</f>
        <v/>
      </c>
      <c r="T132" s="14" t="str">
        <f>IF(OR(COUNTA(DetailPedro!T132) &gt; 0, COUNTA(DetailWill!T132) &gt; 0),"x", "")</f>
        <v/>
      </c>
      <c r="U132" s="34" t="str">
        <f>IF(OR(COUNTA(DetailPedro!U132) &gt; 0, COUNTA(DetailWill!U132) &gt; 0),"x", "")</f>
        <v/>
      </c>
      <c r="V132" s="14" t="str">
        <f>IF(OR(COUNTA(DetailPedro!V132) &gt; 0, COUNTA(DetailWill!V132) &gt; 0),"x", "")</f>
        <v/>
      </c>
      <c r="W132" s="14" t="str">
        <f>IF(OR(COUNTA(DetailPedro!W132) &gt; 0, COUNTA(DetailWill!W132) &gt; 0),"x", "")</f>
        <v/>
      </c>
      <c r="X132" s="14" t="str">
        <f>IF(OR(COUNTA(DetailPedro!X132) &gt; 0, COUNTA(DetailWill!X132) &gt; 0),"x", "")</f>
        <v/>
      </c>
      <c r="Y132" s="14" t="str">
        <f>IF(OR(COUNTA(DetailPedro!Y132) &gt; 0, COUNTA(DetailWill!Y132) &gt; 0),"x", "")</f>
        <v/>
      </c>
      <c r="Z132" s="34" t="str">
        <f>IF(OR(COUNTA(DetailPedro!Z132) &gt; 0, COUNTA(DetailWill!Z132) &gt; 0),"x", "")</f>
        <v/>
      </c>
      <c r="AA132" s="14" t="str">
        <f>IF(OR(COUNTA(DetailPedro!AA132) &gt; 0, COUNTA(DetailWill!AA132) &gt; 0),"x", "")</f>
        <v/>
      </c>
      <c r="AB132" s="14" t="str">
        <f>IF(OR(COUNTA(DetailPedro!AB132) &gt; 0, COUNTA(DetailWill!AB132) &gt; 0),"x", "")</f>
        <v/>
      </c>
      <c r="AC132" s="14" t="str">
        <f>IF(OR(COUNTA(DetailPedro!AC132) &gt; 0, COUNTA(DetailWill!AC132) &gt; 0),"x", "")</f>
        <v/>
      </c>
      <c r="AD132" s="14" t="str">
        <f>IF(OR(COUNTA(DetailPedro!AD132) &gt; 0, COUNTA(DetailWill!AD132) &gt; 0),"x", "")</f>
        <v/>
      </c>
      <c r="AE132" s="14" t="str">
        <f>IF(OR(COUNTA(DetailPedro!AE132) &gt; 0, COUNTA(DetailWill!AE132) &gt; 0),"x", "")</f>
        <v/>
      </c>
      <c r="AF132" s="34" t="str">
        <f>IF(OR(COUNTA(DetailPedro!AF132) &gt; 0, COUNTA(DetailWill!AF132) &gt; 0),"x", "")</f>
        <v/>
      </c>
      <c r="AG132" s="14" t="str">
        <f>IF(OR(COUNTA(DetailPedro!AG132) &gt; 0, COUNTA(DetailWill!AG132) &gt; 0),"x", "")</f>
        <v/>
      </c>
      <c r="AH132" s="14" t="str">
        <f>IF(OR(COUNTA(DetailPedro!AH132) &gt; 0, COUNTA(DetailWill!AH132) &gt; 0),"x", "")</f>
        <v/>
      </c>
      <c r="AI132" s="14" t="str">
        <f>IF(OR(COUNTA(DetailPedro!AI132) &gt; 0, COUNTA(DetailWill!AI132) &gt; 0),"x", "")</f>
        <v/>
      </c>
      <c r="AJ132" s="34" t="str">
        <f>IF(OR(COUNTA(DetailPedro!AJ132) &gt; 0, COUNTA(DetailWill!AJ132) &gt; 0),"x", "")</f>
        <v/>
      </c>
      <c r="AK132" s="14" t="str">
        <f>IF(OR(COUNTA(DetailPedro!AK132) &gt; 0, COUNTA(DetailWill!AK132) &gt; 0),"x", "")</f>
        <v/>
      </c>
    </row>
    <row r="133" spans="1:37" x14ac:dyDescent="0.2">
      <c r="A133" s="16" t="s">
        <v>493</v>
      </c>
      <c r="B133" s="16" t="s">
        <v>834</v>
      </c>
      <c r="C133" s="16">
        <v>3</v>
      </c>
      <c r="D133" s="16" t="s">
        <v>887</v>
      </c>
      <c r="E133" s="16">
        <v>5</v>
      </c>
      <c r="F133" s="14">
        <f t="shared" si="13"/>
        <v>0</v>
      </c>
      <c r="G133" s="14" t="str">
        <f>IF(OR(COUNTA(DetailPedro!G133) &gt; 0, COUNTA(DetailWill!G133) &gt; 0),"x", "")</f>
        <v/>
      </c>
      <c r="H133" s="14" t="str">
        <f>IF(OR(COUNTA(DetailPedro!H133) &gt; 0, COUNTA(DetailWill!H133) &gt; 0),"x", "")</f>
        <v/>
      </c>
      <c r="I133" s="14" t="str">
        <f>IF(OR(COUNTA(DetailPedro!I133) &gt; 0, COUNTA(DetailWill!I133) &gt; 0),"x", "")</f>
        <v/>
      </c>
      <c r="J133" s="34" t="str">
        <f>IF(OR(COUNTA(DetailPedro!J133) &gt; 0, COUNTA(DetailWill!J133) &gt; 0),"x", "")</f>
        <v/>
      </c>
      <c r="K133" s="14" t="str">
        <f>IF(OR(COUNTA(DetailPedro!K133) &gt; 0, COUNTA(DetailWill!K133) &gt; 0),"x", "")</f>
        <v/>
      </c>
      <c r="L133" s="14" t="str">
        <f>IF(OR(COUNTA(DetailPedro!L133) &gt; 0, COUNTA(DetailWill!L133) &gt; 0),"x", "")</f>
        <v/>
      </c>
      <c r="M133" s="14" t="str">
        <f>IF(OR(COUNTA(DetailPedro!M133) &gt; 0, COUNTA(DetailWill!M133) &gt; 0),"x", "")</f>
        <v/>
      </c>
      <c r="N133" s="14" t="str">
        <f>IF(OR(COUNTA(DetailPedro!N133) &gt; 0, COUNTA(DetailWill!N133) &gt; 0),"x", "")</f>
        <v/>
      </c>
      <c r="O133" s="34" t="str">
        <f>IF(OR(COUNTA(DetailPedro!O133) &gt; 0, COUNTA(DetailWill!O133) &gt; 0),"x", "")</f>
        <v/>
      </c>
      <c r="P133" s="14" t="str">
        <f>IF(OR(COUNTA(DetailPedro!P133) &gt; 0, COUNTA(DetailWill!P133) &gt; 0),"x", "")</f>
        <v/>
      </c>
      <c r="Q133" s="14" t="str">
        <f>IF(OR(COUNTA(DetailPedro!Q133) &gt; 0, COUNTA(DetailWill!Q133) &gt; 0),"x", "")</f>
        <v/>
      </c>
      <c r="R133" s="14" t="str">
        <f>IF(OR(COUNTA(DetailPedro!R133) &gt; 0, COUNTA(DetailWill!R133) &gt; 0),"x", "")</f>
        <v/>
      </c>
      <c r="S133" s="14" t="str">
        <f>IF(OR(COUNTA(DetailPedro!S133) &gt; 0, COUNTA(DetailWill!S133) &gt; 0),"x", "")</f>
        <v/>
      </c>
      <c r="T133" s="14" t="str">
        <f>IF(OR(COUNTA(DetailPedro!T133) &gt; 0, COUNTA(DetailWill!T133) &gt; 0),"x", "")</f>
        <v/>
      </c>
      <c r="U133" s="34" t="str">
        <f>IF(OR(COUNTA(DetailPedro!U133) &gt; 0, COUNTA(DetailWill!U133) &gt; 0),"x", "")</f>
        <v/>
      </c>
      <c r="V133" s="14" t="str">
        <f>IF(OR(COUNTA(DetailPedro!V133) &gt; 0, COUNTA(DetailWill!V133) &gt; 0),"x", "")</f>
        <v/>
      </c>
      <c r="W133" s="14" t="str">
        <f>IF(OR(COUNTA(DetailPedro!W133) &gt; 0, COUNTA(DetailWill!W133) &gt; 0),"x", "")</f>
        <v/>
      </c>
      <c r="X133" s="14" t="str">
        <f>IF(OR(COUNTA(DetailPedro!X133) &gt; 0, COUNTA(DetailWill!X133) &gt; 0),"x", "")</f>
        <v/>
      </c>
      <c r="Y133" s="14" t="str">
        <f>IF(OR(COUNTA(DetailPedro!Y133) &gt; 0, COUNTA(DetailWill!Y133) &gt; 0),"x", "")</f>
        <v/>
      </c>
      <c r="Z133" s="34" t="str">
        <f>IF(OR(COUNTA(DetailPedro!Z133) &gt; 0, COUNTA(DetailWill!Z133) &gt; 0),"x", "")</f>
        <v/>
      </c>
      <c r="AA133" s="14" t="str">
        <f>IF(OR(COUNTA(DetailPedro!AA133) &gt; 0, COUNTA(DetailWill!AA133) &gt; 0),"x", "")</f>
        <v/>
      </c>
      <c r="AB133" s="14" t="str">
        <f>IF(OR(COUNTA(DetailPedro!AB133) &gt; 0, COUNTA(DetailWill!AB133) &gt; 0),"x", "")</f>
        <v/>
      </c>
      <c r="AC133" s="14" t="str">
        <f>IF(OR(COUNTA(DetailPedro!AC133) &gt; 0, COUNTA(DetailWill!AC133) &gt; 0),"x", "")</f>
        <v/>
      </c>
      <c r="AD133" s="14" t="str">
        <f>IF(OR(COUNTA(DetailPedro!AD133) &gt; 0, COUNTA(DetailWill!AD133) &gt; 0),"x", "")</f>
        <v/>
      </c>
      <c r="AE133" s="14" t="str">
        <f>IF(OR(COUNTA(DetailPedro!AE133) &gt; 0, COUNTA(DetailWill!AE133) &gt; 0),"x", "")</f>
        <v/>
      </c>
      <c r="AF133" s="34" t="str">
        <f>IF(OR(COUNTA(DetailPedro!AF133) &gt; 0, COUNTA(DetailWill!AF133) &gt; 0),"x", "")</f>
        <v/>
      </c>
      <c r="AG133" s="14" t="str">
        <f>IF(OR(COUNTA(DetailPedro!AG133) &gt; 0, COUNTA(DetailWill!AG133) &gt; 0),"x", "")</f>
        <v/>
      </c>
      <c r="AH133" s="14" t="str">
        <f>IF(OR(COUNTA(DetailPedro!AH133) &gt; 0, COUNTA(DetailWill!AH133) &gt; 0),"x", "")</f>
        <v/>
      </c>
      <c r="AI133" s="14" t="str">
        <f>IF(OR(COUNTA(DetailPedro!AI133) &gt; 0, COUNTA(DetailWill!AI133) &gt; 0),"x", "")</f>
        <v/>
      </c>
      <c r="AJ133" s="34" t="str">
        <f>IF(OR(COUNTA(DetailPedro!AJ133) &gt; 0, COUNTA(DetailWill!AJ133) &gt; 0),"x", "")</f>
        <v/>
      </c>
      <c r="AK133" s="14" t="str">
        <f>IF(OR(COUNTA(DetailPedro!AK133) &gt; 0, COUNTA(DetailWill!AK133) &gt; 0),"x", "")</f>
        <v/>
      </c>
    </row>
    <row r="134" spans="1:37" x14ac:dyDescent="0.2">
      <c r="A134" s="16"/>
      <c r="B134" s="16"/>
      <c r="C134" s="16"/>
      <c r="D134" s="16"/>
      <c r="E134" s="16"/>
      <c r="G134" s="14" t="str">
        <f>IF(OR(COUNTA(DetailPedro!G134) &gt; 0, COUNTA(DetailWill!G134) &gt; 0),"x", "")</f>
        <v/>
      </c>
      <c r="H134" s="14" t="str">
        <f>IF(OR(COUNTA(DetailPedro!H134) &gt; 0, COUNTA(DetailWill!H134) &gt; 0),"x", "")</f>
        <v/>
      </c>
      <c r="I134" s="14" t="str">
        <f>IF(OR(COUNTA(DetailPedro!I134) &gt; 0, COUNTA(DetailWill!I134) &gt; 0),"x", "")</f>
        <v/>
      </c>
      <c r="J134" s="34" t="str">
        <f>IF(OR(COUNTA(DetailPedro!J134) &gt; 0, COUNTA(DetailWill!J134) &gt; 0),"x", "")</f>
        <v/>
      </c>
      <c r="K134" s="14" t="str">
        <f>IF(OR(COUNTA(DetailPedro!K134) &gt; 0, COUNTA(DetailWill!K134) &gt; 0),"x", "")</f>
        <v/>
      </c>
      <c r="L134" s="14" t="str">
        <f>IF(OR(COUNTA(DetailPedro!L134) &gt; 0, COUNTA(DetailWill!L134) &gt; 0),"x", "")</f>
        <v/>
      </c>
      <c r="M134" s="14" t="str">
        <f>IF(OR(COUNTA(DetailPedro!M134) &gt; 0, COUNTA(DetailWill!M134) &gt; 0),"x", "")</f>
        <v/>
      </c>
      <c r="N134" s="14" t="str">
        <f>IF(OR(COUNTA(DetailPedro!N134) &gt; 0, COUNTA(DetailWill!N134) &gt; 0),"x", "")</f>
        <v/>
      </c>
      <c r="O134" s="34" t="str">
        <f>IF(OR(COUNTA(DetailPedro!O134) &gt; 0, COUNTA(DetailWill!O134) &gt; 0),"x", "")</f>
        <v/>
      </c>
      <c r="P134" s="14" t="str">
        <f>IF(OR(COUNTA(DetailPedro!P134) &gt; 0, COUNTA(DetailWill!P134) &gt; 0),"x", "")</f>
        <v/>
      </c>
      <c r="Q134" s="14" t="str">
        <f>IF(OR(COUNTA(DetailPedro!Q134) &gt; 0, COUNTA(DetailWill!Q134) &gt; 0),"x", "")</f>
        <v/>
      </c>
      <c r="R134" s="14" t="str">
        <f>IF(OR(COUNTA(DetailPedro!R134) &gt; 0, COUNTA(DetailWill!R134) &gt; 0),"x", "")</f>
        <v/>
      </c>
      <c r="S134" s="14" t="str">
        <f>IF(OR(COUNTA(DetailPedro!S134) &gt; 0, COUNTA(DetailWill!S134) &gt; 0),"x", "")</f>
        <v/>
      </c>
      <c r="T134" s="14" t="str">
        <f>IF(OR(COUNTA(DetailPedro!T134) &gt; 0, COUNTA(DetailWill!T134) &gt; 0),"x", "")</f>
        <v/>
      </c>
      <c r="U134" s="34" t="str">
        <f>IF(OR(COUNTA(DetailPedro!U134) &gt; 0, COUNTA(DetailWill!U134) &gt; 0),"x", "")</f>
        <v/>
      </c>
      <c r="V134" s="14" t="str">
        <f>IF(OR(COUNTA(DetailPedro!V134) &gt; 0, COUNTA(DetailWill!V134) &gt; 0),"x", "")</f>
        <v/>
      </c>
      <c r="W134" s="14" t="str">
        <f>IF(OR(COUNTA(DetailPedro!W134) &gt; 0, COUNTA(DetailWill!W134) &gt; 0),"x", "")</f>
        <v/>
      </c>
      <c r="X134" s="14" t="str">
        <f>IF(OR(COUNTA(DetailPedro!X134) &gt; 0, COUNTA(DetailWill!X134) &gt; 0),"x", "")</f>
        <v/>
      </c>
      <c r="Y134" s="14" t="str">
        <f>IF(OR(COUNTA(DetailPedro!Y134) &gt; 0, COUNTA(DetailWill!Y134) &gt; 0),"x", "")</f>
        <v/>
      </c>
      <c r="Z134" s="34" t="str">
        <f>IF(OR(COUNTA(DetailPedro!Z134) &gt; 0, COUNTA(DetailWill!Z134) &gt; 0),"x", "")</f>
        <v/>
      </c>
      <c r="AA134" s="14" t="str">
        <f>IF(OR(COUNTA(DetailPedro!AA134) &gt; 0, COUNTA(DetailWill!AA134) &gt; 0),"x", "")</f>
        <v/>
      </c>
      <c r="AB134" s="14" t="str">
        <f>IF(OR(COUNTA(DetailPedro!AB134) &gt; 0, COUNTA(DetailWill!AB134) &gt; 0),"x", "")</f>
        <v/>
      </c>
      <c r="AC134" s="14" t="str">
        <f>IF(OR(COUNTA(DetailPedro!AC134) &gt; 0, COUNTA(DetailWill!AC134) &gt; 0),"x", "")</f>
        <v/>
      </c>
      <c r="AD134" s="14" t="str">
        <f>IF(OR(COUNTA(DetailPedro!AD134) &gt; 0, COUNTA(DetailWill!AD134) &gt; 0),"x", "")</f>
        <v/>
      </c>
      <c r="AE134" s="14" t="str">
        <f>IF(OR(COUNTA(DetailPedro!AE134) &gt; 0, COUNTA(DetailWill!AE134) &gt; 0),"x", "")</f>
        <v/>
      </c>
      <c r="AF134" s="34" t="str">
        <f>IF(OR(COUNTA(DetailPedro!AF134) &gt; 0, COUNTA(DetailWill!AF134) &gt; 0),"x", "")</f>
        <v/>
      </c>
      <c r="AG134" s="14" t="str">
        <f>IF(OR(COUNTA(DetailPedro!AG134) &gt; 0, COUNTA(DetailWill!AG134) &gt; 0),"x", "")</f>
        <v/>
      </c>
      <c r="AH134" s="14" t="str">
        <f>IF(OR(COUNTA(DetailPedro!AH134) &gt; 0, COUNTA(DetailWill!AH134) &gt; 0),"x", "")</f>
        <v/>
      </c>
      <c r="AI134" s="14" t="str">
        <f>IF(OR(COUNTA(DetailPedro!AI134) &gt; 0, COUNTA(DetailWill!AI134) &gt; 0),"x", "")</f>
        <v/>
      </c>
      <c r="AJ134" s="34" t="str">
        <f>IF(OR(COUNTA(DetailPedro!AJ134) &gt; 0, COUNTA(DetailWill!AJ134) &gt; 0),"x", "")</f>
        <v/>
      </c>
      <c r="AK134" s="14" t="str">
        <f>IF(OR(COUNTA(DetailPedro!AK134) &gt; 0, COUNTA(DetailWill!AK134) &gt; 0),"x", "")</f>
        <v/>
      </c>
    </row>
    <row r="135" spans="1:37" x14ac:dyDescent="0.2">
      <c r="A135" s="16" t="s">
        <v>493</v>
      </c>
      <c r="B135" s="16" t="s">
        <v>748</v>
      </c>
      <c r="C135" s="16">
        <v>0</v>
      </c>
      <c r="D135" s="16">
        <v>0</v>
      </c>
      <c r="E135" s="16"/>
      <c r="G135" s="14" t="str">
        <f>IF(OR(COUNTA(DetailPedro!G135) &gt; 0, COUNTA(DetailWill!G135) &gt; 0),"x", "")</f>
        <v/>
      </c>
      <c r="H135" s="14" t="str">
        <f>IF(OR(COUNTA(DetailPedro!H135) &gt; 0, COUNTA(DetailWill!H135) &gt; 0),"x", "")</f>
        <v/>
      </c>
      <c r="I135" s="14" t="str">
        <f>IF(OR(COUNTA(DetailPedro!I135) &gt; 0, COUNTA(DetailWill!I135) &gt; 0),"x", "")</f>
        <v/>
      </c>
      <c r="J135" s="34" t="str">
        <f>IF(OR(COUNTA(DetailPedro!J135) &gt; 0, COUNTA(DetailWill!J135) &gt; 0),"x", "")</f>
        <v/>
      </c>
      <c r="K135" s="14" t="str">
        <f>IF(OR(COUNTA(DetailPedro!K135) &gt; 0, COUNTA(DetailWill!K135) &gt; 0),"x", "")</f>
        <v/>
      </c>
      <c r="L135" s="14" t="str">
        <f>IF(OR(COUNTA(DetailPedro!L135) &gt; 0, COUNTA(DetailWill!L135) &gt; 0),"x", "")</f>
        <v/>
      </c>
      <c r="M135" s="14" t="str">
        <f>IF(OR(COUNTA(DetailPedro!M135) &gt; 0, COUNTA(DetailWill!M135) &gt; 0),"x", "")</f>
        <v/>
      </c>
      <c r="N135" s="14" t="str">
        <f>IF(OR(COUNTA(DetailPedro!N135) &gt; 0, COUNTA(DetailWill!N135) &gt; 0),"x", "")</f>
        <v/>
      </c>
      <c r="O135" s="34" t="str">
        <f>IF(OR(COUNTA(DetailPedro!O135) &gt; 0, COUNTA(DetailWill!O135) &gt; 0),"x", "")</f>
        <v/>
      </c>
      <c r="P135" s="14" t="str">
        <f>IF(OR(COUNTA(DetailPedro!P135) &gt; 0, COUNTA(DetailWill!P135) &gt; 0),"x", "")</f>
        <v/>
      </c>
      <c r="Q135" s="14" t="str">
        <f>IF(OR(COUNTA(DetailPedro!Q135) &gt; 0, COUNTA(DetailWill!Q135) &gt; 0),"x", "")</f>
        <v/>
      </c>
      <c r="R135" s="14" t="str">
        <f>IF(OR(COUNTA(DetailPedro!R135) &gt; 0, COUNTA(DetailWill!R135) &gt; 0),"x", "")</f>
        <v/>
      </c>
      <c r="S135" s="14" t="str">
        <f>IF(OR(COUNTA(DetailPedro!S135) &gt; 0, COUNTA(DetailWill!S135) &gt; 0),"x", "")</f>
        <v/>
      </c>
      <c r="T135" s="14" t="str">
        <f>IF(OR(COUNTA(DetailPedro!T135) &gt; 0, COUNTA(DetailWill!T135) &gt; 0),"x", "")</f>
        <v/>
      </c>
      <c r="U135" s="34" t="str">
        <f>IF(OR(COUNTA(DetailPedro!U135) &gt; 0, COUNTA(DetailWill!U135) &gt; 0),"x", "")</f>
        <v/>
      </c>
      <c r="V135" s="14" t="str">
        <f>IF(OR(COUNTA(DetailPedro!V135) &gt; 0, COUNTA(DetailWill!V135) &gt; 0),"x", "")</f>
        <v/>
      </c>
      <c r="W135" s="14" t="str">
        <f>IF(OR(COUNTA(DetailPedro!W135) &gt; 0, COUNTA(DetailWill!W135) &gt; 0),"x", "")</f>
        <v/>
      </c>
      <c r="X135" s="14" t="str">
        <f>IF(OR(COUNTA(DetailPedro!X135) &gt; 0, COUNTA(DetailWill!X135) &gt; 0),"x", "")</f>
        <v/>
      </c>
      <c r="Y135" s="14" t="str">
        <f>IF(OR(COUNTA(DetailPedro!Y135) &gt; 0, COUNTA(DetailWill!Y135) &gt; 0),"x", "")</f>
        <v/>
      </c>
      <c r="Z135" s="34" t="str">
        <f>IF(OR(COUNTA(DetailPedro!Z135) &gt; 0, COUNTA(DetailWill!Z135) &gt; 0),"x", "")</f>
        <v/>
      </c>
      <c r="AA135" s="14" t="str">
        <f>IF(OR(COUNTA(DetailPedro!AA135) &gt; 0, COUNTA(DetailWill!AA135) &gt; 0),"x", "")</f>
        <v/>
      </c>
      <c r="AB135" s="14" t="str">
        <f>IF(OR(COUNTA(DetailPedro!AB135) &gt; 0, COUNTA(DetailWill!AB135) &gt; 0),"x", "")</f>
        <v/>
      </c>
      <c r="AC135" s="14" t="str">
        <f>IF(OR(COUNTA(DetailPedro!AC135) &gt; 0, COUNTA(DetailWill!AC135) &gt; 0),"x", "")</f>
        <v/>
      </c>
      <c r="AD135" s="14" t="str">
        <f>IF(OR(COUNTA(DetailPedro!AD135) &gt; 0, COUNTA(DetailWill!AD135) &gt; 0),"x", "")</f>
        <v/>
      </c>
      <c r="AE135" s="14" t="str">
        <f>IF(OR(COUNTA(DetailPedro!AE135) &gt; 0, COUNTA(DetailWill!AE135) &gt; 0),"x", "")</f>
        <v/>
      </c>
      <c r="AF135" s="34" t="str">
        <f>IF(OR(COUNTA(DetailPedro!AF135) &gt; 0, COUNTA(DetailWill!AF135) &gt; 0),"x", "")</f>
        <v/>
      </c>
      <c r="AG135" s="14" t="str">
        <f>IF(OR(COUNTA(DetailPedro!AG135) &gt; 0, COUNTA(DetailWill!AG135) &gt; 0),"x", "")</f>
        <v/>
      </c>
      <c r="AH135" s="14" t="str">
        <f>IF(OR(COUNTA(DetailPedro!AH135) &gt; 0, COUNTA(DetailWill!AH135) &gt; 0),"x", "")</f>
        <v/>
      </c>
      <c r="AI135" s="14" t="str">
        <f>IF(OR(COUNTA(DetailPedro!AI135) &gt; 0, COUNTA(DetailWill!AI135) &gt; 0),"x", "")</f>
        <v/>
      </c>
      <c r="AJ135" s="34" t="str">
        <f>IF(OR(COUNTA(DetailPedro!AJ135) &gt; 0, COUNTA(DetailWill!AJ135) &gt; 0),"x", "")</f>
        <v/>
      </c>
      <c r="AK135" s="14" t="str">
        <f>IF(OR(COUNTA(DetailPedro!AK135) &gt; 0, COUNTA(DetailWill!AK135) &gt; 0),"x", "")</f>
        <v/>
      </c>
    </row>
    <row r="136" spans="1:37" x14ac:dyDescent="0.2">
      <c r="A136" s="16" t="s">
        <v>493</v>
      </c>
      <c r="B136" s="16" t="s">
        <v>748</v>
      </c>
      <c r="C136" s="16">
        <v>3</v>
      </c>
      <c r="D136" s="16" t="s">
        <v>887</v>
      </c>
      <c r="E136" s="16">
        <v>1</v>
      </c>
      <c r="F136" s="14">
        <f t="shared" ref="F136:F141" si="14">COUNTIF(G136:AK136,"x")</f>
        <v>1</v>
      </c>
      <c r="G136" s="14" t="str">
        <f>IF(OR(COUNTA(DetailPedro!G136) &gt; 0, COUNTA(DetailWill!G136) &gt; 0),"x", "")</f>
        <v/>
      </c>
      <c r="H136" s="14" t="str">
        <f>IF(OR(COUNTA(DetailPedro!H136) &gt; 0, COUNTA(DetailWill!H136) &gt; 0),"x", "")</f>
        <v/>
      </c>
      <c r="I136" s="14" t="str">
        <f>IF(OR(COUNTA(DetailPedro!I136) &gt; 0, COUNTA(DetailWill!I136) &gt; 0),"x", "")</f>
        <v/>
      </c>
      <c r="J136" s="34" t="str">
        <f>IF(OR(COUNTA(DetailPedro!J136) &gt; 0, COUNTA(DetailWill!J136) &gt; 0),"x", "")</f>
        <v/>
      </c>
      <c r="K136" s="14" t="str">
        <f>IF(OR(COUNTA(DetailPedro!K136) &gt; 0, COUNTA(DetailWill!K136) &gt; 0),"x", "")</f>
        <v/>
      </c>
      <c r="L136" s="14" t="str">
        <f>IF(OR(COUNTA(DetailPedro!L136) &gt; 0, COUNTA(DetailWill!L136) &gt; 0),"x", "")</f>
        <v/>
      </c>
      <c r="M136" s="14" t="str">
        <f>IF(OR(COUNTA(DetailPedro!M136) &gt; 0, COUNTA(DetailWill!M136) &gt; 0),"x", "")</f>
        <v/>
      </c>
      <c r="N136" s="14" t="str">
        <f>IF(OR(COUNTA(DetailPedro!N136) &gt; 0, COUNTA(DetailWill!N136) &gt; 0),"x", "")</f>
        <v/>
      </c>
      <c r="O136" s="34" t="str">
        <f>IF(OR(COUNTA(DetailPedro!O136) &gt; 0, COUNTA(DetailWill!O136) &gt; 0),"x", "")</f>
        <v/>
      </c>
      <c r="P136" s="14" t="str">
        <f>IF(OR(COUNTA(DetailPedro!P136) &gt; 0, COUNTA(DetailWill!P136) &gt; 0),"x", "")</f>
        <v/>
      </c>
      <c r="Q136" s="14" t="str">
        <f>IF(OR(COUNTA(DetailPedro!Q136) &gt; 0, COUNTA(DetailWill!Q136) &gt; 0),"x", "")</f>
        <v/>
      </c>
      <c r="R136" s="14" t="str">
        <f>IF(OR(COUNTA(DetailPedro!R136) &gt; 0, COUNTA(DetailWill!R136) &gt; 0),"x", "")</f>
        <v/>
      </c>
      <c r="S136" s="14" t="str">
        <f>IF(OR(COUNTA(DetailPedro!S136) &gt; 0, COUNTA(DetailWill!S136) &gt; 0),"x", "")</f>
        <v/>
      </c>
      <c r="T136" s="14" t="str">
        <f>IF(OR(COUNTA(DetailPedro!T136) &gt; 0, COUNTA(DetailWill!T136) &gt; 0),"x", "")</f>
        <v/>
      </c>
      <c r="U136" s="34" t="str">
        <f>IF(OR(COUNTA(DetailPedro!U136) &gt; 0, COUNTA(DetailWill!U136) &gt; 0),"x", "")</f>
        <v/>
      </c>
      <c r="V136" s="14" t="str">
        <f>IF(OR(COUNTA(DetailPedro!V136) &gt; 0, COUNTA(DetailWill!V136) &gt; 0),"x", "")</f>
        <v/>
      </c>
      <c r="W136" s="14" t="str">
        <f>IF(OR(COUNTA(DetailPedro!W136) &gt; 0, COUNTA(DetailWill!W136) &gt; 0),"x", "")</f>
        <v/>
      </c>
      <c r="X136" s="14" t="str">
        <f>IF(OR(COUNTA(DetailPedro!X136) &gt; 0, COUNTA(DetailWill!X136) &gt; 0),"x", "")</f>
        <v/>
      </c>
      <c r="Y136" s="14" t="str">
        <f>IF(OR(COUNTA(DetailPedro!Y136) &gt; 0, COUNTA(DetailWill!Y136) &gt; 0),"x", "")</f>
        <v/>
      </c>
      <c r="Z136" s="34" t="str">
        <f>IF(OR(COUNTA(DetailPedro!Z136) &gt; 0, COUNTA(DetailWill!Z136) &gt; 0),"x", "")</f>
        <v/>
      </c>
      <c r="AA136" s="14" t="str">
        <f>IF(OR(COUNTA(DetailPedro!AA136) &gt; 0, COUNTA(DetailWill!AA136) &gt; 0),"x", "")</f>
        <v/>
      </c>
      <c r="AB136" s="14" t="str">
        <f>IF(OR(COUNTA(DetailPedro!AB136) &gt; 0, COUNTA(DetailWill!AB136) &gt; 0),"x", "")</f>
        <v/>
      </c>
      <c r="AC136" s="14" t="str">
        <f>IF(OR(COUNTA(DetailPedro!AC136) &gt; 0, COUNTA(DetailWill!AC136) &gt; 0),"x", "")</f>
        <v/>
      </c>
      <c r="AD136" s="14" t="str">
        <f>IF(OR(COUNTA(DetailPedro!AD136) &gt; 0, COUNTA(DetailWill!AD136) &gt; 0),"x", "")</f>
        <v/>
      </c>
      <c r="AE136" s="14" t="str">
        <f>IF(OR(COUNTA(DetailPedro!AE136) &gt; 0, COUNTA(DetailWill!AE136) &gt; 0),"x", "")</f>
        <v/>
      </c>
      <c r="AF136" s="34" t="str">
        <f>IF(OR(COUNTA(DetailPedro!AF136) &gt; 0, COUNTA(DetailWill!AF136) &gt; 0),"x", "")</f>
        <v/>
      </c>
      <c r="AG136" s="14" t="str">
        <f>IF(OR(COUNTA(DetailPedro!AG136) &gt; 0, COUNTA(DetailWill!AG136) &gt; 0),"x", "")</f>
        <v/>
      </c>
      <c r="AH136" s="14" t="str">
        <f>IF(OR(COUNTA(DetailPedro!AH136) &gt; 0, COUNTA(DetailWill!AH136) &gt; 0),"x", "")</f>
        <v>x</v>
      </c>
      <c r="AI136" s="14" t="str">
        <f>IF(OR(COUNTA(DetailPedro!AI136) &gt; 0, COUNTA(DetailWill!AI136) &gt; 0),"x", "")</f>
        <v/>
      </c>
      <c r="AJ136" s="34" t="str">
        <f>IF(OR(COUNTA(DetailPedro!AJ136) &gt; 0, COUNTA(DetailWill!AJ136) &gt; 0),"x", "")</f>
        <v/>
      </c>
      <c r="AK136" s="14" t="str">
        <f>IF(OR(COUNTA(DetailPedro!AK136) &gt; 0, COUNTA(DetailWill!AK136) &gt; 0),"x", "")</f>
        <v/>
      </c>
    </row>
    <row r="137" spans="1:37" x14ac:dyDescent="0.2">
      <c r="A137" s="16" t="s">
        <v>493</v>
      </c>
      <c r="B137" s="16" t="s">
        <v>748</v>
      </c>
      <c r="C137" s="16">
        <v>3</v>
      </c>
      <c r="D137" s="16" t="s">
        <v>887</v>
      </c>
      <c r="E137" s="16">
        <v>2</v>
      </c>
      <c r="F137" s="14">
        <f t="shared" si="14"/>
        <v>0</v>
      </c>
      <c r="G137" s="14" t="str">
        <f>IF(OR(COUNTA(DetailPedro!G137) &gt; 0, COUNTA(DetailWill!G137) &gt; 0),"x", "")</f>
        <v/>
      </c>
      <c r="H137" s="14" t="str">
        <f>IF(OR(COUNTA(DetailPedro!H137) &gt; 0, COUNTA(DetailWill!H137) &gt; 0),"x", "")</f>
        <v/>
      </c>
      <c r="I137" s="14" t="str">
        <f>IF(OR(COUNTA(DetailPedro!I137) &gt; 0, COUNTA(DetailWill!I137) &gt; 0),"x", "")</f>
        <v/>
      </c>
      <c r="J137" s="34" t="str">
        <f>IF(OR(COUNTA(DetailPedro!J137) &gt; 0, COUNTA(DetailWill!J137) &gt; 0),"x", "")</f>
        <v/>
      </c>
      <c r="K137" s="14" t="str">
        <f>IF(OR(COUNTA(DetailPedro!K137) &gt; 0, COUNTA(DetailWill!K137) &gt; 0),"x", "")</f>
        <v/>
      </c>
      <c r="L137" s="14" t="str">
        <f>IF(OR(COUNTA(DetailPedro!L137) &gt; 0, COUNTA(DetailWill!L137) &gt; 0),"x", "")</f>
        <v/>
      </c>
      <c r="M137" s="14" t="str">
        <f>IF(OR(COUNTA(DetailPedro!M137) &gt; 0, COUNTA(DetailWill!M137) &gt; 0),"x", "")</f>
        <v/>
      </c>
      <c r="N137" s="14" t="str">
        <f>IF(OR(COUNTA(DetailPedro!N137) &gt; 0, COUNTA(DetailWill!N137) &gt; 0),"x", "")</f>
        <v/>
      </c>
      <c r="O137" s="34" t="str">
        <f>IF(OR(COUNTA(DetailPedro!O137) &gt; 0, COUNTA(DetailWill!O137) &gt; 0),"x", "")</f>
        <v/>
      </c>
      <c r="P137" s="14" t="str">
        <f>IF(OR(COUNTA(DetailPedro!P137) &gt; 0, COUNTA(DetailWill!P137) &gt; 0),"x", "")</f>
        <v/>
      </c>
      <c r="Q137" s="14" t="str">
        <f>IF(OR(COUNTA(DetailPedro!Q137) &gt; 0, COUNTA(DetailWill!Q137) &gt; 0),"x", "")</f>
        <v/>
      </c>
      <c r="R137" s="14" t="str">
        <f>IF(OR(COUNTA(DetailPedro!R137) &gt; 0, COUNTA(DetailWill!R137) &gt; 0),"x", "")</f>
        <v/>
      </c>
      <c r="S137" s="14" t="str">
        <f>IF(OR(COUNTA(DetailPedro!S137) &gt; 0, COUNTA(DetailWill!S137) &gt; 0),"x", "")</f>
        <v/>
      </c>
      <c r="T137" s="14" t="str">
        <f>IF(OR(COUNTA(DetailPedro!T137) &gt; 0, COUNTA(DetailWill!T137) &gt; 0),"x", "")</f>
        <v/>
      </c>
      <c r="U137" s="34" t="str">
        <f>IF(OR(COUNTA(DetailPedro!U137) &gt; 0, COUNTA(DetailWill!U137) &gt; 0),"x", "")</f>
        <v/>
      </c>
      <c r="V137" s="14" t="str">
        <f>IF(OR(COUNTA(DetailPedro!V137) &gt; 0, COUNTA(DetailWill!V137) &gt; 0),"x", "")</f>
        <v/>
      </c>
      <c r="W137" s="14" t="str">
        <f>IF(OR(COUNTA(DetailPedro!W137) &gt; 0, COUNTA(DetailWill!W137) &gt; 0),"x", "")</f>
        <v/>
      </c>
      <c r="X137" s="14" t="str">
        <f>IF(OR(COUNTA(DetailPedro!X137) &gt; 0, COUNTA(DetailWill!X137) &gt; 0),"x", "")</f>
        <v/>
      </c>
      <c r="Y137" s="14" t="str">
        <f>IF(OR(COUNTA(DetailPedro!Y137) &gt; 0, COUNTA(DetailWill!Y137) &gt; 0),"x", "")</f>
        <v/>
      </c>
      <c r="Z137" s="34" t="str">
        <f>IF(OR(COUNTA(DetailPedro!Z137) &gt; 0, COUNTA(DetailWill!Z137) &gt; 0),"x", "")</f>
        <v/>
      </c>
      <c r="AA137" s="14" t="str">
        <f>IF(OR(COUNTA(DetailPedro!AA137) &gt; 0, COUNTA(DetailWill!AA137) &gt; 0),"x", "")</f>
        <v/>
      </c>
      <c r="AB137" s="14" t="str">
        <f>IF(OR(COUNTA(DetailPedro!AB137) &gt; 0, COUNTA(DetailWill!AB137) &gt; 0),"x", "")</f>
        <v/>
      </c>
      <c r="AC137" s="14" t="str">
        <f>IF(OR(COUNTA(DetailPedro!AC137) &gt; 0, COUNTA(DetailWill!AC137) &gt; 0),"x", "")</f>
        <v/>
      </c>
      <c r="AD137" s="14" t="str">
        <f>IF(OR(COUNTA(DetailPedro!AD137) &gt; 0, COUNTA(DetailWill!AD137) &gt; 0),"x", "")</f>
        <v/>
      </c>
      <c r="AE137" s="14" t="str">
        <f>IF(OR(COUNTA(DetailPedro!AE137) &gt; 0, COUNTA(DetailWill!AE137) &gt; 0),"x", "")</f>
        <v/>
      </c>
      <c r="AF137" s="34" t="str">
        <f>IF(OR(COUNTA(DetailPedro!AF137) &gt; 0, COUNTA(DetailWill!AF137) &gt; 0),"x", "")</f>
        <v/>
      </c>
      <c r="AG137" s="14" t="str">
        <f>IF(OR(COUNTA(DetailPedro!AG137) &gt; 0, COUNTA(DetailWill!AG137) &gt; 0),"x", "")</f>
        <v/>
      </c>
      <c r="AH137" s="14" t="str">
        <f>IF(OR(COUNTA(DetailPedro!AH137) &gt; 0, COUNTA(DetailWill!AH137) &gt; 0),"x", "")</f>
        <v/>
      </c>
      <c r="AI137" s="14" t="str">
        <f>IF(OR(COUNTA(DetailPedro!AI137) &gt; 0, COUNTA(DetailWill!AI137) &gt; 0),"x", "")</f>
        <v/>
      </c>
      <c r="AJ137" s="34" t="str">
        <f>IF(OR(COUNTA(DetailPedro!AJ137) &gt; 0, COUNTA(DetailWill!AJ137) &gt; 0),"x", "")</f>
        <v/>
      </c>
      <c r="AK137" s="14" t="str">
        <f>IF(OR(COUNTA(DetailPedro!AK137) &gt; 0, COUNTA(DetailWill!AK137) &gt; 0),"x", "")</f>
        <v/>
      </c>
    </row>
    <row r="138" spans="1:37" x14ac:dyDescent="0.2">
      <c r="A138" s="16" t="s">
        <v>493</v>
      </c>
      <c r="B138" s="16" t="s">
        <v>748</v>
      </c>
      <c r="C138" s="16">
        <v>3</v>
      </c>
      <c r="D138" s="16" t="s">
        <v>887</v>
      </c>
      <c r="E138" s="16">
        <v>3</v>
      </c>
      <c r="F138" s="14">
        <f t="shared" si="14"/>
        <v>0</v>
      </c>
      <c r="G138" s="14" t="str">
        <f>IF(OR(COUNTA(DetailPedro!G138) &gt; 0, COUNTA(DetailWill!G138) &gt; 0),"x", "")</f>
        <v/>
      </c>
      <c r="H138" s="14" t="str">
        <f>IF(OR(COUNTA(DetailPedro!H138) &gt; 0, COUNTA(DetailWill!H138) &gt; 0),"x", "")</f>
        <v/>
      </c>
      <c r="I138" s="14" t="str">
        <f>IF(OR(COUNTA(DetailPedro!I138) &gt; 0, COUNTA(DetailWill!I138) &gt; 0),"x", "")</f>
        <v/>
      </c>
      <c r="J138" s="34" t="str">
        <f>IF(OR(COUNTA(DetailPedro!J138) &gt; 0, COUNTA(DetailWill!J138) &gt; 0),"x", "")</f>
        <v/>
      </c>
      <c r="K138" s="14" t="str">
        <f>IF(OR(COUNTA(DetailPedro!K138) &gt; 0, COUNTA(DetailWill!K138) &gt; 0),"x", "")</f>
        <v/>
      </c>
      <c r="L138" s="14" t="str">
        <f>IF(OR(COUNTA(DetailPedro!L138) &gt; 0, COUNTA(DetailWill!L138) &gt; 0),"x", "")</f>
        <v/>
      </c>
      <c r="M138" s="14" t="str">
        <f>IF(OR(COUNTA(DetailPedro!M138) &gt; 0, COUNTA(DetailWill!M138) &gt; 0),"x", "")</f>
        <v/>
      </c>
      <c r="N138" s="14" t="str">
        <f>IF(OR(COUNTA(DetailPedro!N138) &gt; 0, COUNTA(DetailWill!N138) &gt; 0),"x", "")</f>
        <v/>
      </c>
      <c r="O138" s="34" t="str">
        <f>IF(OR(COUNTA(DetailPedro!O138) &gt; 0, COUNTA(DetailWill!O138) &gt; 0),"x", "")</f>
        <v/>
      </c>
      <c r="P138" s="14" t="str">
        <f>IF(OR(COUNTA(DetailPedro!P138) &gt; 0, COUNTA(DetailWill!P138) &gt; 0),"x", "")</f>
        <v/>
      </c>
      <c r="Q138" s="14" t="str">
        <f>IF(OR(COUNTA(DetailPedro!Q138) &gt; 0, COUNTA(DetailWill!Q138) &gt; 0),"x", "")</f>
        <v/>
      </c>
      <c r="R138" s="14" t="str">
        <f>IF(OR(COUNTA(DetailPedro!R138) &gt; 0, COUNTA(DetailWill!R138) &gt; 0),"x", "")</f>
        <v/>
      </c>
      <c r="S138" s="14" t="str">
        <f>IF(OR(COUNTA(DetailPedro!S138) &gt; 0, COUNTA(DetailWill!S138) &gt; 0),"x", "")</f>
        <v/>
      </c>
      <c r="T138" s="14" t="str">
        <f>IF(OR(COUNTA(DetailPedro!T138) &gt; 0, COUNTA(DetailWill!T138) &gt; 0),"x", "")</f>
        <v/>
      </c>
      <c r="U138" s="34" t="str">
        <f>IF(OR(COUNTA(DetailPedro!U138) &gt; 0, COUNTA(DetailWill!U138) &gt; 0),"x", "")</f>
        <v/>
      </c>
      <c r="V138" s="14" t="str">
        <f>IF(OR(COUNTA(DetailPedro!V138) &gt; 0, COUNTA(DetailWill!V138) &gt; 0),"x", "")</f>
        <v/>
      </c>
      <c r="W138" s="14" t="str">
        <f>IF(OR(COUNTA(DetailPedro!W138) &gt; 0, COUNTA(DetailWill!W138) &gt; 0),"x", "")</f>
        <v/>
      </c>
      <c r="X138" s="14" t="str">
        <f>IF(OR(COUNTA(DetailPedro!X138) &gt; 0, COUNTA(DetailWill!X138) &gt; 0),"x", "")</f>
        <v/>
      </c>
      <c r="Y138" s="14" t="str">
        <f>IF(OR(COUNTA(DetailPedro!Y138) &gt; 0, COUNTA(DetailWill!Y138) &gt; 0),"x", "")</f>
        <v/>
      </c>
      <c r="Z138" s="34" t="str">
        <f>IF(OR(COUNTA(DetailPedro!Z138) &gt; 0, COUNTA(DetailWill!Z138) &gt; 0),"x", "")</f>
        <v/>
      </c>
      <c r="AA138" s="14" t="str">
        <f>IF(OR(COUNTA(DetailPedro!AA138) &gt; 0, COUNTA(DetailWill!AA138) &gt; 0),"x", "")</f>
        <v/>
      </c>
      <c r="AB138" s="14" t="str">
        <f>IF(OR(COUNTA(DetailPedro!AB138) &gt; 0, COUNTA(DetailWill!AB138) &gt; 0),"x", "")</f>
        <v/>
      </c>
      <c r="AC138" s="14" t="str">
        <f>IF(OR(COUNTA(DetailPedro!AC138) &gt; 0, COUNTA(DetailWill!AC138) &gt; 0),"x", "")</f>
        <v/>
      </c>
      <c r="AD138" s="14" t="str">
        <f>IF(OR(COUNTA(DetailPedro!AD138) &gt; 0, COUNTA(DetailWill!AD138) &gt; 0),"x", "")</f>
        <v/>
      </c>
      <c r="AE138" s="14" t="str">
        <f>IF(OR(COUNTA(DetailPedro!AE138) &gt; 0, COUNTA(DetailWill!AE138) &gt; 0),"x", "")</f>
        <v/>
      </c>
      <c r="AF138" s="34" t="str">
        <f>IF(OR(COUNTA(DetailPedro!AF138) &gt; 0, COUNTA(DetailWill!AF138) &gt; 0),"x", "")</f>
        <v/>
      </c>
      <c r="AG138" s="14" t="str">
        <f>IF(OR(COUNTA(DetailPedro!AG138) &gt; 0, COUNTA(DetailWill!AG138) &gt; 0),"x", "")</f>
        <v/>
      </c>
      <c r="AH138" s="14" t="str">
        <f>IF(OR(COUNTA(DetailPedro!AH138) &gt; 0, COUNTA(DetailWill!AH138) &gt; 0),"x", "")</f>
        <v/>
      </c>
      <c r="AI138" s="14" t="str">
        <f>IF(OR(COUNTA(DetailPedro!AI138) &gt; 0, COUNTA(DetailWill!AI138) &gt; 0),"x", "")</f>
        <v/>
      </c>
      <c r="AJ138" s="34" t="str">
        <f>IF(OR(COUNTA(DetailPedro!AJ138) &gt; 0, COUNTA(DetailWill!AJ138) &gt; 0),"x", "")</f>
        <v/>
      </c>
      <c r="AK138" s="14" t="str">
        <f>IF(OR(COUNTA(DetailPedro!AK138) &gt; 0, COUNTA(DetailWill!AK138) &gt; 0),"x", "")</f>
        <v/>
      </c>
    </row>
    <row r="139" spans="1:37" x14ac:dyDescent="0.2">
      <c r="A139" s="16" t="s">
        <v>493</v>
      </c>
      <c r="B139" s="16" t="s">
        <v>748</v>
      </c>
      <c r="C139" s="16">
        <v>3</v>
      </c>
      <c r="D139" s="16" t="s">
        <v>887</v>
      </c>
      <c r="E139" s="16">
        <v>4</v>
      </c>
      <c r="F139" s="14">
        <f t="shared" si="14"/>
        <v>0</v>
      </c>
      <c r="G139" s="14" t="str">
        <f>IF(OR(COUNTA(DetailPedro!G139) &gt; 0, COUNTA(DetailWill!G139) &gt; 0),"x", "")</f>
        <v/>
      </c>
      <c r="H139" s="14" t="str">
        <f>IF(OR(COUNTA(DetailPedro!H139) &gt; 0, COUNTA(DetailWill!H139) &gt; 0),"x", "")</f>
        <v/>
      </c>
      <c r="I139" s="14" t="str">
        <f>IF(OR(COUNTA(DetailPedro!I139) &gt; 0, COUNTA(DetailWill!I139) &gt; 0),"x", "")</f>
        <v/>
      </c>
      <c r="J139" s="34" t="str">
        <f>IF(OR(COUNTA(DetailPedro!J139) &gt; 0, COUNTA(DetailWill!J139) &gt; 0),"x", "")</f>
        <v/>
      </c>
      <c r="K139" s="14" t="str">
        <f>IF(OR(COUNTA(DetailPedro!K139) &gt; 0, COUNTA(DetailWill!K139) &gt; 0),"x", "")</f>
        <v/>
      </c>
      <c r="L139" s="14" t="str">
        <f>IF(OR(COUNTA(DetailPedro!L139) &gt; 0, COUNTA(DetailWill!L139) &gt; 0),"x", "")</f>
        <v/>
      </c>
      <c r="M139" s="14" t="str">
        <f>IF(OR(COUNTA(DetailPedro!M139) &gt; 0, COUNTA(DetailWill!M139) &gt; 0),"x", "")</f>
        <v/>
      </c>
      <c r="N139" s="14" t="str">
        <f>IF(OR(COUNTA(DetailPedro!N139) &gt; 0, COUNTA(DetailWill!N139) &gt; 0),"x", "")</f>
        <v/>
      </c>
      <c r="O139" s="34" t="str">
        <f>IF(OR(COUNTA(DetailPedro!O139) &gt; 0, COUNTA(DetailWill!O139) &gt; 0),"x", "")</f>
        <v/>
      </c>
      <c r="P139" s="14" t="str">
        <f>IF(OR(COUNTA(DetailPedro!P139) &gt; 0, COUNTA(DetailWill!P139) &gt; 0),"x", "")</f>
        <v/>
      </c>
      <c r="Q139" s="14" t="str">
        <f>IF(OR(COUNTA(DetailPedro!Q139) &gt; 0, COUNTA(DetailWill!Q139) &gt; 0),"x", "")</f>
        <v/>
      </c>
      <c r="R139" s="14" t="str">
        <f>IF(OR(COUNTA(DetailPedro!R139) &gt; 0, COUNTA(DetailWill!R139) &gt; 0),"x", "")</f>
        <v/>
      </c>
      <c r="S139" s="14" t="str">
        <f>IF(OR(COUNTA(DetailPedro!S139) &gt; 0, COUNTA(DetailWill!S139) &gt; 0),"x", "")</f>
        <v/>
      </c>
      <c r="T139" s="14" t="str">
        <f>IF(OR(COUNTA(DetailPedro!T139) &gt; 0, COUNTA(DetailWill!T139) &gt; 0),"x", "")</f>
        <v/>
      </c>
      <c r="U139" s="34" t="str">
        <f>IF(OR(COUNTA(DetailPedro!U139) &gt; 0, COUNTA(DetailWill!U139) &gt; 0),"x", "")</f>
        <v/>
      </c>
      <c r="V139" s="14" t="str">
        <f>IF(OR(COUNTA(DetailPedro!V139) &gt; 0, COUNTA(DetailWill!V139) &gt; 0),"x", "")</f>
        <v/>
      </c>
      <c r="W139" s="14" t="str">
        <f>IF(OR(COUNTA(DetailPedro!W139) &gt; 0, COUNTA(DetailWill!W139) &gt; 0),"x", "")</f>
        <v/>
      </c>
      <c r="X139" s="14" t="str">
        <f>IF(OR(COUNTA(DetailPedro!X139) &gt; 0, COUNTA(DetailWill!X139) &gt; 0),"x", "")</f>
        <v/>
      </c>
      <c r="Y139" s="14" t="str">
        <f>IF(OR(COUNTA(DetailPedro!Y139) &gt; 0, COUNTA(DetailWill!Y139) &gt; 0),"x", "")</f>
        <v/>
      </c>
      <c r="Z139" s="34" t="str">
        <f>IF(OR(COUNTA(DetailPedro!Z139) &gt; 0, COUNTA(DetailWill!Z139) &gt; 0),"x", "")</f>
        <v/>
      </c>
      <c r="AA139" s="14" t="str">
        <f>IF(OR(COUNTA(DetailPedro!AA139) &gt; 0, COUNTA(DetailWill!AA139) &gt; 0),"x", "")</f>
        <v/>
      </c>
      <c r="AB139" s="14" t="str">
        <f>IF(OR(COUNTA(DetailPedro!AB139) &gt; 0, COUNTA(DetailWill!AB139) &gt; 0),"x", "")</f>
        <v/>
      </c>
      <c r="AC139" s="14" t="str">
        <f>IF(OR(COUNTA(DetailPedro!AC139) &gt; 0, COUNTA(DetailWill!AC139) &gt; 0),"x", "")</f>
        <v/>
      </c>
      <c r="AD139" s="14" t="str">
        <f>IF(OR(COUNTA(DetailPedro!AD139) &gt; 0, COUNTA(DetailWill!AD139) &gt; 0),"x", "")</f>
        <v/>
      </c>
      <c r="AE139" s="14" t="str">
        <f>IF(OR(COUNTA(DetailPedro!AE139) &gt; 0, COUNTA(DetailWill!AE139) &gt; 0),"x", "")</f>
        <v/>
      </c>
      <c r="AF139" s="34" t="str">
        <f>IF(OR(COUNTA(DetailPedro!AF139) &gt; 0, COUNTA(DetailWill!AF139) &gt; 0),"x", "")</f>
        <v/>
      </c>
      <c r="AG139" s="14" t="str">
        <f>IF(OR(COUNTA(DetailPedro!AG139) &gt; 0, COUNTA(DetailWill!AG139) &gt; 0),"x", "")</f>
        <v/>
      </c>
      <c r="AH139" s="14" t="str">
        <f>IF(OR(COUNTA(DetailPedro!AH139) &gt; 0, COUNTA(DetailWill!AH139) &gt; 0),"x", "")</f>
        <v/>
      </c>
      <c r="AI139" s="14" t="str">
        <f>IF(OR(COUNTA(DetailPedro!AI139) &gt; 0, COUNTA(DetailWill!AI139) &gt; 0),"x", "")</f>
        <v/>
      </c>
      <c r="AJ139" s="34" t="str">
        <f>IF(OR(COUNTA(DetailPedro!AJ139) &gt; 0, COUNTA(DetailWill!AJ139) &gt; 0),"x", "")</f>
        <v/>
      </c>
      <c r="AK139" s="14" t="str">
        <f>IF(OR(COUNTA(DetailPedro!AK139) &gt; 0, COUNTA(DetailWill!AK139) &gt; 0),"x", "")</f>
        <v/>
      </c>
    </row>
    <row r="140" spans="1:37" x14ac:dyDescent="0.2">
      <c r="A140" s="16" t="s">
        <v>493</v>
      </c>
      <c r="B140" s="16" t="s">
        <v>748</v>
      </c>
      <c r="C140" s="16">
        <v>3</v>
      </c>
      <c r="D140" s="16" t="s">
        <v>887</v>
      </c>
      <c r="E140" s="16">
        <v>5</v>
      </c>
      <c r="F140" s="14">
        <f t="shared" si="14"/>
        <v>0</v>
      </c>
      <c r="G140" s="14" t="str">
        <f>IF(OR(COUNTA(DetailPedro!G140) &gt; 0, COUNTA(DetailWill!G140) &gt; 0),"x", "")</f>
        <v/>
      </c>
      <c r="H140" s="14" t="str">
        <f>IF(OR(COUNTA(DetailPedro!H140) &gt; 0, COUNTA(DetailWill!H140) &gt; 0),"x", "")</f>
        <v/>
      </c>
      <c r="I140" s="14" t="str">
        <f>IF(OR(COUNTA(DetailPedro!I140) &gt; 0, COUNTA(DetailWill!I140) &gt; 0),"x", "")</f>
        <v/>
      </c>
      <c r="J140" s="34" t="str">
        <f>IF(OR(COUNTA(DetailPedro!J140) &gt; 0, COUNTA(DetailWill!J140) &gt; 0),"x", "")</f>
        <v/>
      </c>
      <c r="K140" s="14" t="str">
        <f>IF(OR(COUNTA(DetailPedro!K140) &gt; 0, COUNTA(DetailWill!K140) &gt; 0),"x", "")</f>
        <v/>
      </c>
      <c r="L140" s="14" t="str">
        <f>IF(OR(COUNTA(DetailPedro!L140) &gt; 0, COUNTA(DetailWill!L140) &gt; 0),"x", "")</f>
        <v/>
      </c>
      <c r="M140" s="14" t="str">
        <f>IF(OR(COUNTA(DetailPedro!M140) &gt; 0, COUNTA(DetailWill!M140) &gt; 0),"x", "")</f>
        <v/>
      </c>
      <c r="N140" s="14" t="str">
        <f>IF(OR(COUNTA(DetailPedro!N140) &gt; 0, COUNTA(DetailWill!N140) &gt; 0),"x", "")</f>
        <v/>
      </c>
      <c r="O140" s="34" t="str">
        <f>IF(OR(COUNTA(DetailPedro!O140) &gt; 0, COUNTA(DetailWill!O140) &gt; 0),"x", "")</f>
        <v/>
      </c>
      <c r="P140" s="14" t="str">
        <f>IF(OR(COUNTA(DetailPedro!P140) &gt; 0, COUNTA(DetailWill!P140) &gt; 0),"x", "")</f>
        <v/>
      </c>
      <c r="Q140" s="14" t="str">
        <f>IF(OR(COUNTA(DetailPedro!Q140) &gt; 0, COUNTA(DetailWill!Q140) &gt; 0),"x", "")</f>
        <v/>
      </c>
      <c r="R140" s="14" t="str">
        <f>IF(OR(COUNTA(DetailPedro!R140) &gt; 0, COUNTA(DetailWill!R140) &gt; 0),"x", "")</f>
        <v/>
      </c>
      <c r="S140" s="14" t="str">
        <f>IF(OR(COUNTA(DetailPedro!S140) &gt; 0, COUNTA(DetailWill!S140) &gt; 0),"x", "")</f>
        <v/>
      </c>
      <c r="T140" s="14" t="str">
        <f>IF(OR(COUNTA(DetailPedro!T140) &gt; 0, COUNTA(DetailWill!T140) &gt; 0),"x", "")</f>
        <v/>
      </c>
      <c r="U140" s="34" t="str">
        <f>IF(OR(COUNTA(DetailPedro!U140) &gt; 0, COUNTA(DetailWill!U140) &gt; 0),"x", "")</f>
        <v/>
      </c>
      <c r="V140" s="14" t="str">
        <f>IF(OR(COUNTA(DetailPedro!V140) &gt; 0, COUNTA(DetailWill!V140) &gt; 0),"x", "")</f>
        <v/>
      </c>
      <c r="W140" s="14" t="str">
        <f>IF(OR(COUNTA(DetailPedro!W140) &gt; 0, COUNTA(DetailWill!W140) &gt; 0),"x", "")</f>
        <v/>
      </c>
      <c r="X140" s="14" t="str">
        <f>IF(OR(COUNTA(DetailPedro!X140) &gt; 0, COUNTA(DetailWill!X140) &gt; 0),"x", "")</f>
        <v/>
      </c>
      <c r="Y140" s="14" t="str">
        <f>IF(OR(COUNTA(DetailPedro!Y140) &gt; 0, COUNTA(DetailWill!Y140) &gt; 0),"x", "")</f>
        <v/>
      </c>
      <c r="Z140" s="34" t="str">
        <f>IF(OR(COUNTA(DetailPedro!Z140) &gt; 0, COUNTA(DetailWill!Z140) &gt; 0),"x", "")</f>
        <v/>
      </c>
      <c r="AA140" s="14" t="str">
        <f>IF(OR(COUNTA(DetailPedro!AA140) &gt; 0, COUNTA(DetailWill!AA140) &gt; 0),"x", "")</f>
        <v/>
      </c>
      <c r="AB140" s="14" t="str">
        <f>IF(OR(COUNTA(DetailPedro!AB140) &gt; 0, COUNTA(DetailWill!AB140) &gt; 0),"x", "")</f>
        <v/>
      </c>
      <c r="AC140" s="14" t="str">
        <f>IF(OR(COUNTA(DetailPedro!AC140) &gt; 0, COUNTA(DetailWill!AC140) &gt; 0),"x", "")</f>
        <v/>
      </c>
      <c r="AD140" s="14" t="str">
        <f>IF(OR(COUNTA(DetailPedro!AD140) &gt; 0, COUNTA(DetailWill!AD140) &gt; 0),"x", "")</f>
        <v/>
      </c>
      <c r="AE140" s="14" t="str">
        <f>IF(OR(COUNTA(DetailPedro!AE140) &gt; 0, COUNTA(DetailWill!AE140) &gt; 0),"x", "")</f>
        <v/>
      </c>
      <c r="AF140" s="34" t="str">
        <f>IF(OR(COUNTA(DetailPedro!AF140) &gt; 0, COUNTA(DetailWill!AF140) &gt; 0),"x", "")</f>
        <v/>
      </c>
      <c r="AG140" s="14" t="str">
        <f>IF(OR(COUNTA(DetailPedro!AG140) &gt; 0, COUNTA(DetailWill!AG140) &gt; 0),"x", "")</f>
        <v/>
      </c>
      <c r="AH140" s="14" t="str">
        <f>IF(OR(COUNTA(DetailPedro!AH140) &gt; 0, COUNTA(DetailWill!AH140) &gt; 0),"x", "")</f>
        <v/>
      </c>
      <c r="AI140" s="14" t="str">
        <f>IF(OR(COUNTA(DetailPedro!AI140) &gt; 0, COUNTA(DetailWill!AI140) &gt; 0),"x", "")</f>
        <v/>
      </c>
      <c r="AJ140" s="34" t="str">
        <f>IF(OR(COUNTA(DetailPedro!AJ140) &gt; 0, COUNTA(DetailWill!AJ140) &gt; 0),"x", "")</f>
        <v/>
      </c>
      <c r="AK140" s="14" t="str">
        <f>IF(OR(COUNTA(DetailPedro!AK140) &gt; 0, COUNTA(DetailWill!AK140) &gt; 0),"x", "")</f>
        <v/>
      </c>
    </row>
    <row r="141" spans="1:37" x14ac:dyDescent="0.2">
      <c r="A141" s="16" t="s">
        <v>493</v>
      </c>
      <c r="B141" s="16" t="s">
        <v>748</v>
      </c>
      <c r="C141" s="16">
        <v>3</v>
      </c>
      <c r="D141" s="16" t="s">
        <v>887</v>
      </c>
      <c r="E141" s="16">
        <v>6</v>
      </c>
      <c r="F141" s="14">
        <f t="shared" si="14"/>
        <v>0</v>
      </c>
      <c r="G141" s="14" t="str">
        <f>IF(OR(COUNTA(DetailPedro!G141) &gt; 0, COUNTA(DetailWill!G141) &gt; 0),"x", "")</f>
        <v/>
      </c>
      <c r="H141" s="14" t="str">
        <f>IF(OR(COUNTA(DetailPedro!H141) &gt; 0, COUNTA(DetailWill!H141) &gt; 0),"x", "")</f>
        <v/>
      </c>
      <c r="I141" s="14" t="str">
        <f>IF(OR(COUNTA(DetailPedro!I141) &gt; 0, COUNTA(DetailWill!I141) &gt; 0),"x", "")</f>
        <v/>
      </c>
      <c r="J141" s="34" t="str">
        <f>IF(OR(COUNTA(DetailPedro!J141) &gt; 0, COUNTA(DetailWill!J141) &gt; 0),"x", "")</f>
        <v/>
      </c>
      <c r="K141" s="14" t="str">
        <f>IF(OR(COUNTA(DetailPedro!K141) &gt; 0, COUNTA(DetailWill!K141) &gt; 0),"x", "")</f>
        <v/>
      </c>
      <c r="L141" s="14" t="str">
        <f>IF(OR(COUNTA(DetailPedro!L141) &gt; 0, COUNTA(DetailWill!L141) &gt; 0),"x", "")</f>
        <v/>
      </c>
      <c r="M141" s="14" t="str">
        <f>IF(OR(COUNTA(DetailPedro!M141) &gt; 0, COUNTA(DetailWill!M141) &gt; 0),"x", "")</f>
        <v/>
      </c>
      <c r="N141" s="14" t="str">
        <f>IF(OR(COUNTA(DetailPedro!N141) &gt; 0, COUNTA(DetailWill!N141) &gt; 0),"x", "")</f>
        <v/>
      </c>
      <c r="O141" s="34" t="str">
        <f>IF(OR(COUNTA(DetailPedro!O141) &gt; 0, COUNTA(DetailWill!O141) &gt; 0),"x", "")</f>
        <v/>
      </c>
      <c r="P141" s="14" t="str">
        <f>IF(OR(COUNTA(DetailPedro!P141) &gt; 0, COUNTA(DetailWill!P141) &gt; 0),"x", "")</f>
        <v/>
      </c>
      <c r="Q141" s="14" t="str">
        <f>IF(OR(COUNTA(DetailPedro!Q141) &gt; 0, COUNTA(DetailWill!Q141) &gt; 0),"x", "")</f>
        <v/>
      </c>
      <c r="R141" s="14" t="str">
        <f>IF(OR(COUNTA(DetailPedro!R141) &gt; 0, COUNTA(DetailWill!R141) &gt; 0),"x", "")</f>
        <v/>
      </c>
      <c r="S141" s="14" t="str">
        <f>IF(OR(COUNTA(DetailPedro!S141) &gt; 0, COUNTA(DetailWill!S141) &gt; 0),"x", "")</f>
        <v/>
      </c>
      <c r="T141" s="14" t="str">
        <f>IF(OR(COUNTA(DetailPedro!T141) &gt; 0, COUNTA(DetailWill!T141) &gt; 0),"x", "")</f>
        <v/>
      </c>
      <c r="U141" s="34" t="str">
        <f>IF(OR(COUNTA(DetailPedro!U141) &gt; 0, COUNTA(DetailWill!U141) &gt; 0),"x", "")</f>
        <v/>
      </c>
      <c r="V141" s="14" t="str">
        <f>IF(OR(COUNTA(DetailPedro!V141) &gt; 0, COUNTA(DetailWill!V141) &gt; 0),"x", "")</f>
        <v/>
      </c>
      <c r="W141" s="14" t="str">
        <f>IF(OR(COUNTA(DetailPedro!W141) &gt; 0, COUNTA(DetailWill!W141) &gt; 0),"x", "")</f>
        <v/>
      </c>
      <c r="X141" s="14" t="str">
        <f>IF(OR(COUNTA(DetailPedro!X141) &gt; 0, COUNTA(DetailWill!X141) &gt; 0),"x", "")</f>
        <v/>
      </c>
      <c r="Y141" s="14" t="str">
        <f>IF(OR(COUNTA(DetailPedro!Y141) &gt; 0, COUNTA(DetailWill!Y141) &gt; 0),"x", "")</f>
        <v/>
      </c>
      <c r="Z141" s="34" t="str">
        <f>IF(OR(COUNTA(DetailPedro!Z141) &gt; 0, COUNTA(DetailWill!Z141) &gt; 0),"x", "")</f>
        <v/>
      </c>
      <c r="AA141" s="14" t="str">
        <f>IF(OR(COUNTA(DetailPedro!AA141) &gt; 0, COUNTA(DetailWill!AA141) &gt; 0),"x", "")</f>
        <v/>
      </c>
      <c r="AB141" s="14" t="str">
        <f>IF(OR(COUNTA(DetailPedro!AB141) &gt; 0, COUNTA(DetailWill!AB141) &gt; 0),"x", "")</f>
        <v/>
      </c>
      <c r="AC141" s="14" t="str">
        <f>IF(OR(COUNTA(DetailPedro!AC141) &gt; 0, COUNTA(DetailWill!AC141) &gt; 0),"x", "")</f>
        <v/>
      </c>
      <c r="AD141" s="14" t="str">
        <f>IF(OR(COUNTA(DetailPedro!AD141) &gt; 0, COUNTA(DetailWill!AD141) &gt; 0),"x", "")</f>
        <v/>
      </c>
      <c r="AE141" s="14" t="str">
        <f>IF(OR(COUNTA(DetailPedro!AE141) &gt; 0, COUNTA(DetailWill!AE141) &gt; 0),"x", "")</f>
        <v/>
      </c>
      <c r="AF141" s="34" t="str">
        <f>IF(OR(COUNTA(DetailPedro!AF141) &gt; 0, COUNTA(DetailWill!AF141) &gt; 0),"x", "")</f>
        <v/>
      </c>
      <c r="AG141" s="14" t="str">
        <f>IF(OR(COUNTA(DetailPedro!AG141) &gt; 0, COUNTA(DetailWill!AG141) &gt; 0),"x", "")</f>
        <v/>
      </c>
      <c r="AH141" s="14" t="str">
        <f>IF(OR(COUNTA(DetailPedro!AH141) &gt; 0, COUNTA(DetailWill!AH141) &gt; 0),"x", "")</f>
        <v/>
      </c>
      <c r="AI141" s="14" t="str">
        <f>IF(OR(COUNTA(DetailPedro!AI141) &gt; 0, COUNTA(DetailWill!AI141) &gt; 0),"x", "")</f>
        <v/>
      </c>
      <c r="AJ141" s="34" t="str">
        <f>IF(OR(COUNTA(DetailPedro!AJ141) &gt; 0, COUNTA(DetailWill!AJ141) &gt; 0),"x", "")</f>
        <v/>
      </c>
      <c r="AK141" s="14" t="str">
        <f>IF(OR(COUNTA(DetailPedro!AK141) &gt; 0, COUNTA(DetailWill!AK141) &gt; 0),"x", "")</f>
        <v/>
      </c>
    </row>
    <row r="142" spans="1:37" x14ac:dyDescent="0.2">
      <c r="A142" s="16"/>
      <c r="B142" s="16"/>
      <c r="C142" s="16"/>
      <c r="D142" s="16"/>
      <c r="E142" s="16"/>
      <c r="G142" s="14" t="str">
        <f>IF(OR(COUNTA(DetailPedro!G142) &gt; 0, COUNTA(DetailWill!G142) &gt; 0),"x", "")</f>
        <v/>
      </c>
      <c r="H142" s="14" t="str">
        <f>IF(OR(COUNTA(DetailPedro!H142) &gt; 0, COUNTA(DetailWill!H142) &gt; 0),"x", "")</f>
        <v/>
      </c>
      <c r="I142" s="14" t="str">
        <f>IF(OR(COUNTA(DetailPedro!I142) &gt; 0, COUNTA(DetailWill!I142) &gt; 0),"x", "")</f>
        <v/>
      </c>
      <c r="J142" s="34" t="str">
        <f>IF(OR(COUNTA(DetailPedro!J142) &gt; 0, COUNTA(DetailWill!J142) &gt; 0),"x", "")</f>
        <v/>
      </c>
      <c r="K142" s="14" t="str">
        <f>IF(OR(COUNTA(DetailPedro!K142) &gt; 0, COUNTA(DetailWill!K142) &gt; 0),"x", "")</f>
        <v/>
      </c>
      <c r="L142" s="14" t="str">
        <f>IF(OR(COUNTA(DetailPedro!L142) &gt; 0, COUNTA(DetailWill!L142) &gt; 0),"x", "")</f>
        <v/>
      </c>
      <c r="M142" s="14" t="str">
        <f>IF(OR(COUNTA(DetailPedro!M142) &gt; 0, COUNTA(DetailWill!M142) &gt; 0),"x", "")</f>
        <v/>
      </c>
      <c r="N142" s="14" t="str">
        <f>IF(OR(COUNTA(DetailPedro!N142) &gt; 0, COUNTA(DetailWill!N142) &gt; 0),"x", "")</f>
        <v/>
      </c>
      <c r="O142" s="34" t="str">
        <f>IF(OR(COUNTA(DetailPedro!O142) &gt; 0, COUNTA(DetailWill!O142) &gt; 0),"x", "")</f>
        <v/>
      </c>
      <c r="P142" s="14" t="str">
        <f>IF(OR(COUNTA(DetailPedro!P142) &gt; 0, COUNTA(DetailWill!P142) &gt; 0),"x", "")</f>
        <v/>
      </c>
      <c r="Q142" s="14" t="str">
        <f>IF(OR(COUNTA(DetailPedro!Q142) &gt; 0, COUNTA(DetailWill!Q142) &gt; 0),"x", "")</f>
        <v/>
      </c>
      <c r="R142" s="14" t="str">
        <f>IF(OR(COUNTA(DetailPedro!R142) &gt; 0, COUNTA(DetailWill!R142) &gt; 0),"x", "")</f>
        <v/>
      </c>
      <c r="S142" s="14" t="str">
        <f>IF(OR(COUNTA(DetailPedro!S142) &gt; 0, COUNTA(DetailWill!S142) &gt; 0),"x", "")</f>
        <v/>
      </c>
      <c r="T142" s="14" t="str">
        <f>IF(OR(COUNTA(DetailPedro!T142) &gt; 0, COUNTA(DetailWill!T142) &gt; 0),"x", "")</f>
        <v/>
      </c>
      <c r="U142" s="34" t="str">
        <f>IF(OR(COUNTA(DetailPedro!U142) &gt; 0, COUNTA(DetailWill!U142) &gt; 0),"x", "")</f>
        <v/>
      </c>
      <c r="V142" s="14" t="str">
        <f>IF(OR(COUNTA(DetailPedro!V142) &gt; 0, COUNTA(DetailWill!V142) &gt; 0),"x", "")</f>
        <v/>
      </c>
      <c r="W142" s="14" t="str">
        <f>IF(OR(COUNTA(DetailPedro!W142) &gt; 0, COUNTA(DetailWill!W142) &gt; 0),"x", "")</f>
        <v/>
      </c>
      <c r="X142" s="14" t="str">
        <f>IF(OR(COUNTA(DetailPedro!X142) &gt; 0, COUNTA(DetailWill!X142) &gt; 0),"x", "")</f>
        <v/>
      </c>
      <c r="Y142" s="14" t="str">
        <f>IF(OR(COUNTA(DetailPedro!Y142) &gt; 0, COUNTA(DetailWill!Y142) &gt; 0),"x", "")</f>
        <v/>
      </c>
      <c r="Z142" s="34" t="str">
        <f>IF(OR(COUNTA(DetailPedro!Z142) &gt; 0, COUNTA(DetailWill!Z142) &gt; 0),"x", "")</f>
        <v/>
      </c>
      <c r="AA142" s="14" t="str">
        <f>IF(OR(COUNTA(DetailPedro!AA142) &gt; 0, COUNTA(DetailWill!AA142) &gt; 0),"x", "")</f>
        <v/>
      </c>
      <c r="AB142" s="14" t="str">
        <f>IF(OR(COUNTA(DetailPedro!AB142) &gt; 0, COUNTA(DetailWill!AB142) &gt; 0),"x", "")</f>
        <v/>
      </c>
      <c r="AC142" s="14" t="str">
        <f>IF(OR(COUNTA(DetailPedro!AC142) &gt; 0, COUNTA(DetailWill!AC142) &gt; 0),"x", "")</f>
        <v/>
      </c>
      <c r="AD142" s="14" t="str">
        <f>IF(OR(COUNTA(DetailPedro!AD142) &gt; 0, COUNTA(DetailWill!AD142) &gt; 0),"x", "")</f>
        <v/>
      </c>
      <c r="AE142" s="14" t="str">
        <f>IF(OR(COUNTA(DetailPedro!AE142) &gt; 0, COUNTA(DetailWill!AE142) &gt; 0),"x", "")</f>
        <v/>
      </c>
      <c r="AF142" s="34" t="str">
        <f>IF(OR(COUNTA(DetailPedro!AF142) &gt; 0, COUNTA(DetailWill!AF142) &gt; 0),"x", "")</f>
        <v/>
      </c>
      <c r="AG142" s="14" t="str">
        <f>IF(OR(COUNTA(DetailPedro!AG142) &gt; 0, COUNTA(DetailWill!AG142) &gt; 0),"x", "")</f>
        <v/>
      </c>
      <c r="AH142" s="14" t="str">
        <f>IF(OR(COUNTA(DetailPedro!AH142) &gt; 0, COUNTA(DetailWill!AH142) &gt; 0),"x", "")</f>
        <v/>
      </c>
      <c r="AI142" s="14" t="str">
        <f>IF(OR(COUNTA(DetailPedro!AI142) &gt; 0, COUNTA(DetailWill!AI142) &gt; 0),"x", "")</f>
        <v/>
      </c>
      <c r="AJ142" s="34" t="str">
        <f>IF(OR(COUNTA(DetailPedro!AJ142) &gt; 0, COUNTA(DetailWill!AJ142) &gt; 0),"x", "")</f>
        <v/>
      </c>
      <c r="AK142" s="14" t="str">
        <f>IF(OR(COUNTA(DetailPedro!AK142) &gt; 0, COUNTA(DetailWill!AK142) &gt; 0),"x", "")</f>
        <v/>
      </c>
    </row>
    <row r="143" spans="1:37" x14ac:dyDescent="0.2">
      <c r="A143" s="16" t="s">
        <v>513</v>
      </c>
      <c r="B143" s="16" t="s">
        <v>741</v>
      </c>
      <c r="C143" s="16">
        <v>1</v>
      </c>
      <c r="D143" s="16">
        <v>0</v>
      </c>
      <c r="E143" s="16"/>
      <c r="G143" s="14" t="str">
        <f>IF(OR(COUNTA(DetailPedro!G143) &gt; 0, COUNTA(DetailWill!G143) &gt; 0),"x", "")</f>
        <v/>
      </c>
      <c r="H143" s="14" t="str">
        <f>IF(OR(COUNTA(DetailPedro!H143) &gt; 0, COUNTA(DetailWill!H143) &gt; 0),"x", "")</f>
        <v/>
      </c>
      <c r="I143" s="14" t="str">
        <f>IF(OR(COUNTA(DetailPedro!I143) &gt; 0, COUNTA(DetailWill!I143) &gt; 0),"x", "")</f>
        <v/>
      </c>
      <c r="J143" s="34" t="str">
        <f>IF(OR(COUNTA(DetailPedro!J143) &gt; 0, COUNTA(DetailWill!J143) &gt; 0),"x", "")</f>
        <v/>
      </c>
      <c r="K143" s="14" t="str">
        <f>IF(OR(COUNTA(DetailPedro!K143) &gt; 0, COUNTA(DetailWill!K143) &gt; 0),"x", "")</f>
        <v/>
      </c>
      <c r="L143" s="14" t="str">
        <f>IF(OR(COUNTA(DetailPedro!L143) &gt; 0, COUNTA(DetailWill!L143) &gt; 0),"x", "")</f>
        <v/>
      </c>
      <c r="M143" s="14" t="str">
        <f>IF(OR(COUNTA(DetailPedro!M143) &gt; 0, COUNTA(DetailWill!M143) &gt; 0),"x", "")</f>
        <v/>
      </c>
      <c r="N143" s="14" t="str">
        <f>IF(OR(COUNTA(DetailPedro!N143) &gt; 0, COUNTA(DetailWill!N143) &gt; 0),"x", "")</f>
        <v/>
      </c>
      <c r="O143" s="34" t="str">
        <f>IF(OR(COUNTA(DetailPedro!O143) &gt; 0, COUNTA(DetailWill!O143) &gt; 0),"x", "")</f>
        <v/>
      </c>
      <c r="P143" s="14" t="str">
        <f>IF(OR(COUNTA(DetailPedro!P143) &gt; 0, COUNTA(DetailWill!P143) &gt; 0),"x", "")</f>
        <v/>
      </c>
      <c r="Q143" s="14" t="str">
        <f>IF(OR(COUNTA(DetailPedro!Q143) &gt; 0, COUNTA(DetailWill!Q143) &gt; 0),"x", "")</f>
        <v/>
      </c>
      <c r="R143" s="14" t="str">
        <f>IF(OR(COUNTA(DetailPedro!R143) &gt; 0, COUNTA(DetailWill!R143) &gt; 0),"x", "")</f>
        <v/>
      </c>
      <c r="S143" s="14" t="str">
        <f>IF(OR(COUNTA(DetailPedro!S143) &gt; 0, COUNTA(DetailWill!S143) &gt; 0),"x", "")</f>
        <v/>
      </c>
      <c r="T143" s="14" t="str">
        <f>IF(OR(COUNTA(DetailPedro!T143) &gt; 0, COUNTA(DetailWill!T143) &gt; 0),"x", "")</f>
        <v/>
      </c>
      <c r="U143" s="34" t="str">
        <f>IF(OR(COUNTA(DetailPedro!U143) &gt; 0, COUNTA(DetailWill!U143) &gt; 0),"x", "")</f>
        <v/>
      </c>
      <c r="V143" s="14" t="str">
        <f>IF(OR(COUNTA(DetailPedro!V143) &gt; 0, COUNTA(DetailWill!V143) &gt; 0),"x", "")</f>
        <v/>
      </c>
      <c r="W143" s="14" t="str">
        <f>IF(OR(COUNTA(DetailPedro!W143) &gt; 0, COUNTA(DetailWill!W143) &gt; 0),"x", "")</f>
        <v/>
      </c>
      <c r="X143" s="14" t="str">
        <f>IF(OR(COUNTA(DetailPedro!X143) &gt; 0, COUNTA(DetailWill!X143) &gt; 0),"x", "")</f>
        <v/>
      </c>
      <c r="Y143" s="14" t="str">
        <f>IF(OR(COUNTA(DetailPedro!Y143) &gt; 0, COUNTA(DetailWill!Y143) &gt; 0),"x", "")</f>
        <v/>
      </c>
      <c r="Z143" s="34" t="str">
        <f>IF(OR(COUNTA(DetailPedro!Z143) &gt; 0, COUNTA(DetailWill!Z143) &gt; 0),"x", "")</f>
        <v/>
      </c>
      <c r="AA143" s="14" t="str">
        <f>IF(OR(COUNTA(DetailPedro!AA143) &gt; 0, COUNTA(DetailWill!AA143) &gt; 0),"x", "")</f>
        <v/>
      </c>
      <c r="AB143" s="14" t="str">
        <f>IF(OR(COUNTA(DetailPedro!AB143) &gt; 0, COUNTA(DetailWill!AB143) &gt; 0),"x", "")</f>
        <v/>
      </c>
      <c r="AC143" s="14" t="str">
        <f>IF(OR(COUNTA(DetailPedro!AC143) &gt; 0, COUNTA(DetailWill!AC143) &gt; 0),"x", "")</f>
        <v/>
      </c>
      <c r="AD143" s="14" t="str">
        <f>IF(OR(COUNTA(DetailPedro!AD143) &gt; 0, COUNTA(DetailWill!AD143) &gt; 0),"x", "")</f>
        <v/>
      </c>
      <c r="AE143" s="14" t="str">
        <f>IF(OR(COUNTA(DetailPedro!AE143) &gt; 0, COUNTA(DetailWill!AE143) &gt; 0),"x", "")</f>
        <v/>
      </c>
      <c r="AF143" s="34" t="str">
        <f>IF(OR(COUNTA(DetailPedro!AF143) &gt; 0, COUNTA(DetailWill!AF143) &gt; 0),"x", "")</f>
        <v/>
      </c>
      <c r="AG143" s="14" t="str">
        <f>IF(OR(COUNTA(DetailPedro!AG143) &gt; 0, COUNTA(DetailWill!AG143) &gt; 0),"x", "")</f>
        <v/>
      </c>
      <c r="AH143" s="14" t="str">
        <f>IF(OR(COUNTA(DetailPedro!AH143) &gt; 0, COUNTA(DetailWill!AH143) &gt; 0),"x", "")</f>
        <v/>
      </c>
      <c r="AI143" s="14" t="str">
        <f>IF(OR(COUNTA(DetailPedro!AI143) &gt; 0, COUNTA(DetailWill!AI143) &gt; 0),"x", "")</f>
        <v/>
      </c>
      <c r="AJ143" s="34" t="str">
        <f>IF(OR(COUNTA(DetailPedro!AJ143) &gt; 0, COUNTA(DetailWill!AJ143) &gt; 0),"x", "")</f>
        <v/>
      </c>
      <c r="AK143" s="14" t="str">
        <f>IF(OR(COUNTA(DetailPedro!AK143) &gt; 0, COUNTA(DetailWill!AK143) &gt; 0),"x", "")</f>
        <v/>
      </c>
    </row>
    <row r="144" spans="1:37" x14ac:dyDescent="0.2">
      <c r="A144" s="16" t="s">
        <v>513</v>
      </c>
      <c r="B144" s="16" t="s">
        <v>741</v>
      </c>
      <c r="C144" s="16">
        <v>1</v>
      </c>
      <c r="D144" s="16" t="s">
        <v>887</v>
      </c>
      <c r="E144" s="16">
        <v>1</v>
      </c>
      <c r="F144" s="14">
        <f t="shared" ref="F144:F148" si="15">COUNTIF(G144:AK144,"x")</f>
        <v>1</v>
      </c>
      <c r="G144" s="14" t="str">
        <f>IF(OR(COUNTA(DetailPedro!G144) &gt; 0, COUNTA(DetailWill!G144) &gt; 0),"x", "")</f>
        <v>x</v>
      </c>
      <c r="H144" s="14" t="str">
        <f>IF(OR(COUNTA(DetailPedro!H144) &gt; 0, COUNTA(DetailWill!H144) &gt; 0),"x", "")</f>
        <v/>
      </c>
      <c r="I144" s="14" t="str">
        <f>IF(OR(COUNTA(DetailPedro!I144) &gt; 0, COUNTA(DetailWill!I144) &gt; 0),"x", "")</f>
        <v/>
      </c>
      <c r="J144" s="34" t="str">
        <f>IF(OR(COUNTA(DetailPedro!J144) &gt; 0, COUNTA(DetailWill!J144) &gt; 0),"x", "")</f>
        <v/>
      </c>
      <c r="K144" s="14" t="str">
        <f>IF(OR(COUNTA(DetailPedro!K144) &gt; 0, COUNTA(DetailWill!K144) &gt; 0),"x", "")</f>
        <v/>
      </c>
      <c r="L144" s="14" t="str">
        <f>IF(OR(COUNTA(DetailPedro!L144) &gt; 0, COUNTA(DetailWill!L144) &gt; 0),"x", "")</f>
        <v/>
      </c>
      <c r="M144" s="14" t="str">
        <f>IF(OR(COUNTA(DetailPedro!M144) &gt; 0, COUNTA(DetailWill!M144) &gt; 0),"x", "")</f>
        <v/>
      </c>
      <c r="N144" s="14" t="str">
        <f>IF(OR(COUNTA(DetailPedro!N144) &gt; 0, COUNTA(DetailWill!N144) &gt; 0),"x", "")</f>
        <v/>
      </c>
      <c r="O144" s="34" t="str">
        <f>IF(OR(COUNTA(DetailPedro!O144) &gt; 0, COUNTA(DetailWill!O144) &gt; 0),"x", "")</f>
        <v/>
      </c>
      <c r="P144" s="14" t="str">
        <f>IF(OR(COUNTA(DetailPedro!P144) &gt; 0, COUNTA(DetailWill!P144) &gt; 0),"x", "")</f>
        <v/>
      </c>
      <c r="Q144" s="14" t="str">
        <f>IF(OR(COUNTA(DetailPedro!Q144) &gt; 0, COUNTA(DetailWill!Q144) &gt; 0),"x", "")</f>
        <v/>
      </c>
      <c r="R144" s="14" t="str">
        <f>IF(OR(COUNTA(DetailPedro!R144) &gt; 0, COUNTA(DetailWill!R144) &gt; 0),"x", "")</f>
        <v/>
      </c>
      <c r="S144" s="14" t="str">
        <f>IF(OR(COUNTA(DetailPedro!S144) &gt; 0, COUNTA(DetailWill!S144) &gt; 0),"x", "")</f>
        <v/>
      </c>
      <c r="T144" s="14" t="str">
        <f>IF(OR(COUNTA(DetailPedro!T144) &gt; 0, COUNTA(DetailWill!T144) &gt; 0),"x", "")</f>
        <v/>
      </c>
      <c r="U144" s="34" t="str">
        <f>IF(OR(COUNTA(DetailPedro!U144) &gt; 0, COUNTA(DetailWill!U144) &gt; 0),"x", "")</f>
        <v/>
      </c>
      <c r="V144" s="14" t="str">
        <f>IF(OR(COUNTA(DetailPedro!V144) &gt; 0, COUNTA(DetailWill!V144) &gt; 0),"x", "")</f>
        <v/>
      </c>
      <c r="W144" s="14" t="str">
        <f>IF(OR(COUNTA(DetailPedro!W144) &gt; 0, COUNTA(DetailWill!W144) &gt; 0),"x", "")</f>
        <v/>
      </c>
      <c r="X144" s="14" t="str">
        <f>IF(OR(COUNTA(DetailPedro!X144) &gt; 0, COUNTA(DetailWill!X144) &gt; 0),"x", "")</f>
        <v/>
      </c>
      <c r="Y144" s="14" t="str">
        <f>IF(OR(COUNTA(DetailPedro!Y144) &gt; 0, COUNTA(DetailWill!Y144) &gt; 0),"x", "")</f>
        <v/>
      </c>
      <c r="Z144" s="34" t="str">
        <f>IF(OR(COUNTA(DetailPedro!Z144) &gt; 0, COUNTA(DetailWill!Z144) &gt; 0),"x", "")</f>
        <v/>
      </c>
      <c r="AA144" s="14" t="str">
        <f>IF(OR(COUNTA(DetailPedro!AA144) &gt; 0, COUNTA(DetailWill!AA144) &gt; 0),"x", "")</f>
        <v/>
      </c>
      <c r="AB144" s="14" t="str">
        <f>IF(OR(COUNTA(DetailPedro!AB144) &gt; 0, COUNTA(DetailWill!AB144) &gt; 0),"x", "")</f>
        <v/>
      </c>
      <c r="AC144" s="14" t="str">
        <f>IF(OR(COUNTA(DetailPedro!AC144) &gt; 0, COUNTA(DetailWill!AC144) &gt; 0),"x", "")</f>
        <v/>
      </c>
      <c r="AD144" s="14" t="str">
        <f>IF(OR(COUNTA(DetailPedro!AD144) &gt; 0, COUNTA(DetailWill!AD144) &gt; 0),"x", "")</f>
        <v/>
      </c>
      <c r="AE144" s="14" t="str">
        <f>IF(OR(COUNTA(DetailPedro!AE144) &gt; 0, COUNTA(DetailWill!AE144) &gt; 0),"x", "")</f>
        <v/>
      </c>
      <c r="AF144" s="34" t="str">
        <f>IF(OR(COUNTA(DetailPedro!AF144) &gt; 0, COUNTA(DetailWill!AF144) &gt; 0),"x", "")</f>
        <v/>
      </c>
      <c r="AG144" s="14" t="str">
        <f>IF(OR(COUNTA(DetailPedro!AG144) &gt; 0, COUNTA(DetailWill!AG144) &gt; 0),"x", "")</f>
        <v/>
      </c>
      <c r="AH144" s="14" t="str">
        <f>IF(OR(COUNTA(DetailPedro!AH144) &gt; 0, COUNTA(DetailWill!AH144) &gt; 0),"x", "")</f>
        <v/>
      </c>
      <c r="AI144" s="14" t="str">
        <f>IF(OR(COUNTA(DetailPedro!AI144) &gt; 0, COUNTA(DetailWill!AI144) &gt; 0),"x", "")</f>
        <v/>
      </c>
      <c r="AJ144" s="34" t="str">
        <f>IF(OR(COUNTA(DetailPedro!AJ144) &gt; 0, COUNTA(DetailWill!AJ144) &gt; 0),"x", "")</f>
        <v/>
      </c>
      <c r="AK144" s="14" t="str">
        <f>IF(OR(COUNTA(DetailPedro!AK144) &gt; 0, COUNTA(DetailWill!AK144) &gt; 0),"x", "")</f>
        <v/>
      </c>
    </row>
    <row r="145" spans="1:37" x14ac:dyDescent="0.2">
      <c r="A145" s="16" t="s">
        <v>513</v>
      </c>
      <c r="B145" s="16" t="s">
        <v>741</v>
      </c>
      <c r="C145" s="16">
        <v>1</v>
      </c>
      <c r="D145" s="16" t="s">
        <v>887</v>
      </c>
      <c r="E145" s="16">
        <v>2</v>
      </c>
      <c r="F145" s="14">
        <f t="shared" si="15"/>
        <v>0</v>
      </c>
      <c r="G145" s="14" t="str">
        <f>IF(OR(COUNTA(DetailPedro!G145) &gt; 0, COUNTA(DetailWill!G145) &gt; 0),"x", "")</f>
        <v/>
      </c>
      <c r="H145" s="14" t="str">
        <f>IF(OR(COUNTA(DetailPedro!H145) &gt; 0, COUNTA(DetailWill!H145) &gt; 0),"x", "")</f>
        <v/>
      </c>
      <c r="I145" s="14" t="str">
        <f>IF(OR(COUNTA(DetailPedro!I145) &gt; 0, COUNTA(DetailWill!I145) &gt; 0),"x", "")</f>
        <v/>
      </c>
      <c r="J145" s="34" t="str">
        <f>IF(OR(COUNTA(DetailPedro!J145) &gt; 0, COUNTA(DetailWill!J145) &gt; 0),"x", "")</f>
        <v/>
      </c>
      <c r="K145" s="14" t="str">
        <f>IF(OR(COUNTA(DetailPedro!K145) &gt; 0, COUNTA(DetailWill!K145) &gt; 0),"x", "")</f>
        <v/>
      </c>
      <c r="L145" s="14" t="str">
        <f>IF(OR(COUNTA(DetailPedro!L145) &gt; 0, COUNTA(DetailWill!L145) &gt; 0),"x", "")</f>
        <v/>
      </c>
      <c r="M145" s="14" t="str">
        <f>IF(OR(COUNTA(DetailPedro!M145) &gt; 0, COUNTA(DetailWill!M145) &gt; 0),"x", "")</f>
        <v/>
      </c>
      <c r="N145" s="14" t="str">
        <f>IF(OR(COUNTA(DetailPedro!N145) &gt; 0, COUNTA(DetailWill!N145) &gt; 0),"x", "")</f>
        <v/>
      </c>
      <c r="O145" s="34" t="str">
        <f>IF(OR(COUNTA(DetailPedro!O145) &gt; 0, COUNTA(DetailWill!O145) &gt; 0),"x", "")</f>
        <v/>
      </c>
      <c r="P145" s="14" t="str">
        <f>IF(OR(COUNTA(DetailPedro!P145) &gt; 0, COUNTA(DetailWill!P145) &gt; 0),"x", "")</f>
        <v/>
      </c>
      <c r="Q145" s="14" t="str">
        <f>IF(OR(COUNTA(DetailPedro!Q145) &gt; 0, COUNTA(DetailWill!Q145) &gt; 0),"x", "")</f>
        <v/>
      </c>
      <c r="R145" s="14" t="str">
        <f>IF(OR(COUNTA(DetailPedro!R145) &gt; 0, COUNTA(DetailWill!R145) &gt; 0),"x", "")</f>
        <v/>
      </c>
      <c r="S145" s="14" t="str">
        <f>IF(OR(COUNTA(DetailPedro!S145) &gt; 0, COUNTA(DetailWill!S145) &gt; 0),"x", "")</f>
        <v/>
      </c>
      <c r="T145" s="14" t="str">
        <f>IF(OR(COUNTA(DetailPedro!T145) &gt; 0, COUNTA(DetailWill!T145) &gt; 0),"x", "")</f>
        <v/>
      </c>
      <c r="U145" s="34" t="str">
        <f>IF(OR(COUNTA(DetailPedro!U145) &gt; 0, COUNTA(DetailWill!U145) &gt; 0),"x", "")</f>
        <v/>
      </c>
      <c r="V145" s="14" t="str">
        <f>IF(OR(COUNTA(DetailPedro!V145) &gt; 0, COUNTA(DetailWill!V145) &gt; 0),"x", "")</f>
        <v/>
      </c>
      <c r="W145" s="14" t="str">
        <f>IF(OR(COUNTA(DetailPedro!W145) &gt; 0, COUNTA(DetailWill!W145) &gt; 0),"x", "")</f>
        <v/>
      </c>
      <c r="X145" s="14" t="str">
        <f>IF(OR(COUNTA(DetailPedro!X145) &gt; 0, COUNTA(DetailWill!X145) &gt; 0),"x", "")</f>
        <v/>
      </c>
      <c r="Y145" s="14" t="str">
        <f>IF(OR(COUNTA(DetailPedro!Y145) &gt; 0, COUNTA(DetailWill!Y145) &gt; 0),"x", "")</f>
        <v/>
      </c>
      <c r="Z145" s="34" t="str">
        <f>IF(OR(COUNTA(DetailPedro!Z145) &gt; 0, COUNTA(DetailWill!Z145) &gt; 0),"x", "")</f>
        <v/>
      </c>
      <c r="AA145" s="14" t="str">
        <f>IF(OR(COUNTA(DetailPedro!AA145) &gt; 0, COUNTA(DetailWill!AA145) &gt; 0),"x", "")</f>
        <v/>
      </c>
      <c r="AB145" s="14" t="str">
        <f>IF(OR(COUNTA(DetailPedro!AB145) &gt; 0, COUNTA(DetailWill!AB145) &gt; 0),"x", "")</f>
        <v/>
      </c>
      <c r="AC145" s="14" t="str">
        <f>IF(OR(COUNTA(DetailPedro!AC145) &gt; 0, COUNTA(DetailWill!AC145) &gt; 0),"x", "")</f>
        <v/>
      </c>
      <c r="AD145" s="14" t="str">
        <f>IF(OR(COUNTA(DetailPedro!AD145) &gt; 0, COUNTA(DetailWill!AD145) &gt; 0),"x", "")</f>
        <v/>
      </c>
      <c r="AE145" s="14" t="str">
        <f>IF(OR(COUNTA(DetailPedro!AE145) &gt; 0, COUNTA(DetailWill!AE145) &gt; 0),"x", "")</f>
        <v/>
      </c>
      <c r="AF145" s="34" t="str">
        <f>IF(OR(COUNTA(DetailPedro!AF145) &gt; 0, COUNTA(DetailWill!AF145) &gt; 0),"x", "")</f>
        <v/>
      </c>
      <c r="AG145" s="14" t="str">
        <f>IF(OR(COUNTA(DetailPedro!AG145) &gt; 0, COUNTA(DetailWill!AG145) &gt; 0),"x", "")</f>
        <v/>
      </c>
      <c r="AH145" s="14" t="str">
        <f>IF(OR(COUNTA(DetailPedro!AH145) &gt; 0, COUNTA(DetailWill!AH145) &gt; 0),"x", "")</f>
        <v/>
      </c>
      <c r="AI145" s="14" t="str">
        <f>IF(OR(COUNTA(DetailPedro!AI145) &gt; 0, COUNTA(DetailWill!AI145) &gt; 0),"x", "")</f>
        <v/>
      </c>
      <c r="AJ145" s="34" t="str">
        <f>IF(OR(COUNTA(DetailPedro!AJ145) &gt; 0, COUNTA(DetailWill!AJ145) &gt; 0),"x", "")</f>
        <v/>
      </c>
      <c r="AK145" s="14" t="str">
        <f>IF(OR(COUNTA(DetailPedro!AK145) &gt; 0, COUNTA(DetailWill!AK145) &gt; 0),"x", "")</f>
        <v/>
      </c>
    </row>
    <row r="146" spans="1:37" x14ac:dyDescent="0.2">
      <c r="A146" s="16" t="s">
        <v>513</v>
      </c>
      <c r="B146" s="16" t="s">
        <v>741</v>
      </c>
      <c r="C146" s="16">
        <v>1</v>
      </c>
      <c r="D146" s="16" t="s">
        <v>887</v>
      </c>
      <c r="E146" s="16">
        <v>3</v>
      </c>
      <c r="F146" s="14">
        <f t="shared" si="15"/>
        <v>7</v>
      </c>
      <c r="G146" s="14" t="str">
        <f>IF(OR(COUNTA(DetailPedro!G146) &gt; 0, COUNTA(DetailWill!G146) &gt; 0),"x", "")</f>
        <v>x</v>
      </c>
      <c r="H146" s="14" t="str">
        <f>IF(OR(COUNTA(DetailPedro!H146) &gt; 0, COUNTA(DetailWill!H146) &gt; 0),"x", "")</f>
        <v/>
      </c>
      <c r="I146" s="14" t="str">
        <f>IF(OR(COUNTA(DetailPedro!I146) &gt; 0, COUNTA(DetailWill!I146) &gt; 0),"x", "")</f>
        <v/>
      </c>
      <c r="J146" s="34" t="str">
        <f>IF(OR(COUNTA(DetailPedro!J146) &gt; 0, COUNTA(DetailWill!J146) &gt; 0),"x", "")</f>
        <v/>
      </c>
      <c r="K146" s="14" t="str">
        <f>IF(OR(COUNTA(DetailPedro!K146) &gt; 0, COUNTA(DetailWill!K146) &gt; 0),"x", "")</f>
        <v>x</v>
      </c>
      <c r="L146" s="14" t="str">
        <f>IF(OR(COUNTA(DetailPedro!L146) &gt; 0, COUNTA(DetailWill!L146) &gt; 0),"x", "")</f>
        <v/>
      </c>
      <c r="M146" s="14" t="str">
        <f>IF(OR(COUNTA(DetailPedro!M146) &gt; 0, COUNTA(DetailWill!M146) &gt; 0),"x", "")</f>
        <v/>
      </c>
      <c r="N146" s="14" t="str">
        <f>IF(OR(COUNTA(DetailPedro!N146) &gt; 0, COUNTA(DetailWill!N146) &gt; 0),"x", "")</f>
        <v/>
      </c>
      <c r="O146" s="34" t="str">
        <f>IF(OR(COUNTA(DetailPedro!O146) &gt; 0, COUNTA(DetailWill!O146) &gt; 0),"x", "")</f>
        <v/>
      </c>
      <c r="P146" s="14" t="str">
        <f>IF(OR(COUNTA(DetailPedro!P146) &gt; 0, COUNTA(DetailWill!P146) &gt; 0),"x", "")</f>
        <v>x</v>
      </c>
      <c r="Q146" s="14" t="str">
        <f>IF(OR(COUNTA(DetailPedro!Q146) &gt; 0, COUNTA(DetailWill!Q146) &gt; 0),"x", "")</f>
        <v>x</v>
      </c>
      <c r="R146" s="14" t="str">
        <f>IF(OR(COUNTA(DetailPedro!R146) &gt; 0, COUNTA(DetailWill!R146) &gt; 0),"x", "")</f>
        <v/>
      </c>
      <c r="S146" s="14" t="str">
        <f>IF(OR(COUNTA(DetailPedro!S146) &gt; 0, COUNTA(DetailWill!S146) &gt; 0),"x", "")</f>
        <v/>
      </c>
      <c r="T146" s="14" t="str">
        <f>IF(OR(COUNTA(DetailPedro!T146) &gt; 0, COUNTA(DetailWill!T146) &gt; 0),"x", "")</f>
        <v/>
      </c>
      <c r="U146" s="34" t="str">
        <f>IF(OR(COUNTA(DetailPedro!U146) &gt; 0, COUNTA(DetailWill!U146) &gt; 0),"x", "")</f>
        <v/>
      </c>
      <c r="V146" s="14" t="str">
        <f>IF(OR(COUNTA(DetailPedro!V146) &gt; 0, COUNTA(DetailWill!V146) &gt; 0),"x", "")</f>
        <v/>
      </c>
      <c r="W146" s="14" t="str">
        <f>IF(OR(COUNTA(DetailPedro!W146) &gt; 0, COUNTA(DetailWill!W146) &gt; 0),"x", "")</f>
        <v>x</v>
      </c>
      <c r="X146" s="14" t="str">
        <f>IF(OR(COUNTA(DetailPedro!X146) &gt; 0, COUNTA(DetailWill!X146) &gt; 0),"x", "")</f>
        <v/>
      </c>
      <c r="Y146" s="14" t="str">
        <f>IF(OR(COUNTA(DetailPedro!Y146) &gt; 0, COUNTA(DetailWill!Y146) &gt; 0),"x", "")</f>
        <v/>
      </c>
      <c r="Z146" s="34" t="str">
        <f>IF(OR(COUNTA(DetailPedro!Z146) &gt; 0, COUNTA(DetailWill!Z146) &gt; 0),"x", "")</f>
        <v/>
      </c>
      <c r="AA146" s="14" t="str">
        <f>IF(OR(COUNTA(DetailPedro!AA146) &gt; 0, COUNTA(DetailWill!AA146) &gt; 0),"x", "")</f>
        <v/>
      </c>
      <c r="AB146" s="14" t="str">
        <f>IF(OR(COUNTA(DetailPedro!AB146) &gt; 0, COUNTA(DetailWill!AB146) &gt; 0),"x", "")</f>
        <v/>
      </c>
      <c r="AC146" s="14" t="str">
        <f>IF(OR(COUNTA(DetailPedro!AC146) &gt; 0, COUNTA(DetailWill!AC146) &gt; 0),"x", "")</f>
        <v>x</v>
      </c>
      <c r="AD146" s="14" t="str">
        <f>IF(OR(COUNTA(DetailPedro!AD146) &gt; 0, COUNTA(DetailWill!AD146) &gt; 0),"x", "")</f>
        <v/>
      </c>
      <c r="AE146" s="14" t="str">
        <f>IF(OR(COUNTA(DetailPedro!AE146) &gt; 0, COUNTA(DetailWill!AE146) &gt; 0),"x", "")</f>
        <v/>
      </c>
      <c r="AF146" s="34" t="str">
        <f>IF(OR(COUNTA(DetailPedro!AF146) &gt; 0, COUNTA(DetailWill!AF146) &gt; 0),"x", "")</f>
        <v/>
      </c>
      <c r="AG146" s="14" t="str">
        <f>IF(OR(COUNTA(DetailPedro!AG146) &gt; 0, COUNTA(DetailWill!AG146) &gt; 0),"x", "")</f>
        <v>x</v>
      </c>
      <c r="AH146" s="14" t="str">
        <f>IF(OR(COUNTA(DetailPedro!AH146) &gt; 0, COUNTA(DetailWill!AH146) &gt; 0),"x", "")</f>
        <v/>
      </c>
      <c r="AI146" s="14" t="str">
        <f>IF(OR(COUNTA(DetailPedro!AI146) &gt; 0, COUNTA(DetailWill!AI146) &gt; 0),"x", "")</f>
        <v/>
      </c>
      <c r="AJ146" s="34" t="str">
        <f>IF(OR(COUNTA(DetailPedro!AJ146) &gt; 0, COUNTA(DetailWill!AJ146) &gt; 0),"x", "")</f>
        <v/>
      </c>
      <c r="AK146" s="14" t="str">
        <f>IF(OR(COUNTA(DetailPedro!AK146) &gt; 0, COUNTA(DetailWill!AK146) &gt; 0),"x", "")</f>
        <v/>
      </c>
    </row>
    <row r="147" spans="1:37" x14ac:dyDescent="0.2">
      <c r="A147" s="16" t="s">
        <v>513</v>
      </c>
      <c r="B147" s="16" t="s">
        <v>741</v>
      </c>
      <c r="C147" s="16">
        <v>1</v>
      </c>
      <c r="D147" s="16" t="s">
        <v>887</v>
      </c>
      <c r="E147" s="16">
        <v>4</v>
      </c>
      <c r="F147" s="14">
        <f t="shared" si="15"/>
        <v>0</v>
      </c>
      <c r="G147" s="14" t="str">
        <f>IF(OR(COUNTA(DetailPedro!G147) &gt; 0, COUNTA(DetailWill!G147) &gt; 0),"x", "")</f>
        <v/>
      </c>
      <c r="H147" s="14" t="str">
        <f>IF(OR(COUNTA(DetailPedro!H147) &gt; 0, COUNTA(DetailWill!H147) &gt; 0),"x", "")</f>
        <v/>
      </c>
      <c r="I147" s="14" t="str">
        <f>IF(OR(COUNTA(DetailPedro!I147) &gt; 0, COUNTA(DetailWill!I147) &gt; 0),"x", "")</f>
        <v/>
      </c>
      <c r="J147" s="34" t="str">
        <f>IF(OR(COUNTA(DetailPedro!J147) &gt; 0, COUNTA(DetailWill!J147) &gt; 0),"x", "")</f>
        <v/>
      </c>
      <c r="K147" s="14" t="str">
        <f>IF(OR(COUNTA(DetailPedro!K147) &gt; 0, COUNTA(DetailWill!K147) &gt; 0),"x", "")</f>
        <v/>
      </c>
      <c r="L147" s="14" t="str">
        <f>IF(OR(COUNTA(DetailPedro!L147) &gt; 0, COUNTA(DetailWill!L147) &gt; 0),"x", "")</f>
        <v/>
      </c>
      <c r="M147" s="14" t="str">
        <f>IF(OR(COUNTA(DetailPedro!M147) &gt; 0, COUNTA(DetailWill!M147) &gt; 0),"x", "")</f>
        <v/>
      </c>
      <c r="N147" s="14" t="str">
        <f>IF(OR(COUNTA(DetailPedro!N147) &gt; 0, COUNTA(DetailWill!N147) &gt; 0),"x", "")</f>
        <v/>
      </c>
      <c r="O147" s="34" t="str">
        <f>IF(OR(COUNTA(DetailPedro!O147) &gt; 0, COUNTA(DetailWill!O147) &gt; 0),"x", "")</f>
        <v/>
      </c>
      <c r="P147" s="14" t="str">
        <f>IF(OR(COUNTA(DetailPedro!P147) &gt; 0, COUNTA(DetailWill!P147) &gt; 0),"x", "")</f>
        <v/>
      </c>
      <c r="Q147" s="14" t="str">
        <f>IF(OR(COUNTA(DetailPedro!Q147) &gt; 0, COUNTA(DetailWill!Q147) &gt; 0),"x", "")</f>
        <v/>
      </c>
      <c r="R147" s="14" t="str">
        <f>IF(OR(COUNTA(DetailPedro!R147) &gt; 0, COUNTA(DetailWill!R147) &gt; 0),"x", "")</f>
        <v/>
      </c>
      <c r="S147" s="14" t="str">
        <f>IF(OR(COUNTA(DetailPedro!S147) &gt; 0, COUNTA(DetailWill!S147) &gt; 0),"x", "")</f>
        <v/>
      </c>
      <c r="T147" s="14" t="str">
        <f>IF(OR(COUNTA(DetailPedro!T147) &gt; 0, COUNTA(DetailWill!T147) &gt; 0),"x", "")</f>
        <v/>
      </c>
      <c r="U147" s="34" t="str">
        <f>IF(OR(COUNTA(DetailPedro!U147) &gt; 0, COUNTA(DetailWill!U147) &gt; 0),"x", "")</f>
        <v/>
      </c>
      <c r="V147" s="14" t="str">
        <f>IF(OR(COUNTA(DetailPedro!V147) &gt; 0, COUNTA(DetailWill!V147) &gt; 0),"x", "")</f>
        <v/>
      </c>
      <c r="W147" s="14" t="str">
        <f>IF(OR(COUNTA(DetailPedro!W147) &gt; 0, COUNTA(DetailWill!W147) &gt; 0),"x", "")</f>
        <v/>
      </c>
      <c r="X147" s="14" t="str">
        <f>IF(OR(COUNTA(DetailPedro!X147) &gt; 0, COUNTA(DetailWill!X147) &gt; 0),"x", "")</f>
        <v/>
      </c>
      <c r="Y147" s="14" t="str">
        <f>IF(OR(COUNTA(DetailPedro!Y147) &gt; 0, COUNTA(DetailWill!Y147) &gt; 0),"x", "")</f>
        <v/>
      </c>
      <c r="Z147" s="34" t="str">
        <f>IF(OR(COUNTA(DetailPedro!Z147) &gt; 0, COUNTA(DetailWill!Z147) &gt; 0),"x", "")</f>
        <v/>
      </c>
      <c r="AA147" s="14" t="str">
        <f>IF(OR(COUNTA(DetailPedro!AA147) &gt; 0, COUNTA(DetailWill!AA147) &gt; 0),"x", "")</f>
        <v/>
      </c>
      <c r="AB147" s="14" t="str">
        <f>IF(OR(COUNTA(DetailPedro!AB147) &gt; 0, COUNTA(DetailWill!AB147) &gt; 0),"x", "")</f>
        <v/>
      </c>
      <c r="AC147" s="14" t="str">
        <f>IF(OR(COUNTA(DetailPedro!AC147) &gt; 0, COUNTA(DetailWill!AC147) &gt; 0),"x", "")</f>
        <v/>
      </c>
      <c r="AD147" s="14" t="str">
        <f>IF(OR(COUNTA(DetailPedro!AD147) &gt; 0, COUNTA(DetailWill!AD147) &gt; 0),"x", "")</f>
        <v/>
      </c>
      <c r="AE147" s="14" t="str">
        <f>IF(OR(COUNTA(DetailPedro!AE147) &gt; 0, COUNTA(DetailWill!AE147) &gt; 0),"x", "")</f>
        <v/>
      </c>
      <c r="AF147" s="34" t="str">
        <f>IF(OR(COUNTA(DetailPedro!AF147) &gt; 0, COUNTA(DetailWill!AF147) &gt; 0),"x", "")</f>
        <v/>
      </c>
      <c r="AG147" s="14" t="str">
        <f>IF(OR(COUNTA(DetailPedro!AG147) &gt; 0, COUNTA(DetailWill!AG147) &gt; 0),"x", "")</f>
        <v/>
      </c>
      <c r="AH147" s="14" t="str">
        <f>IF(OR(COUNTA(DetailPedro!AH147) &gt; 0, COUNTA(DetailWill!AH147) &gt; 0),"x", "")</f>
        <v/>
      </c>
      <c r="AI147" s="14" t="str">
        <f>IF(OR(COUNTA(DetailPedro!AI147) &gt; 0, COUNTA(DetailWill!AI147) &gt; 0),"x", "")</f>
        <v/>
      </c>
      <c r="AJ147" s="34" t="str">
        <f>IF(OR(COUNTA(DetailPedro!AJ147) &gt; 0, COUNTA(DetailWill!AJ147) &gt; 0),"x", "")</f>
        <v/>
      </c>
      <c r="AK147" s="14" t="str">
        <f>IF(OR(COUNTA(DetailPedro!AK147) &gt; 0, COUNTA(DetailWill!AK147) &gt; 0),"x", "")</f>
        <v/>
      </c>
    </row>
    <row r="148" spans="1:37" x14ac:dyDescent="0.2">
      <c r="A148" s="16" t="s">
        <v>513</v>
      </c>
      <c r="B148" s="16" t="s">
        <v>741</v>
      </c>
      <c r="C148" s="16">
        <v>1</v>
      </c>
      <c r="D148" s="16" t="s">
        <v>887</v>
      </c>
      <c r="E148" s="16">
        <v>5</v>
      </c>
      <c r="F148" s="14">
        <f t="shared" si="15"/>
        <v>0</v>
      </c>
      <c r="G148" s="14" t="str">
        <f>IF(OR(COUNTA(DetailPedro!G148) &gt; 0, COUNTA(DetailWill!G148) &gt; 0),"x", "")</f>
        <v/>
      </c>
      <c r="H148" s="14" t="str">
        <f>IF(OR(COUNTA(DetailPedro!H148) &gt; 0, COUNTA(DetailWill!H148) &gt; 0),"x", "")</f>
        <v/>
      </c>
      <c r="I148" s="14" t="str">
        <f>IF(OR(COUNTA(DetailPedro!I148) &gt; 0, COUNTA(DetailWill!I148) &gt; 0),"x", "")</f>
        <v/>
      </c>
      <c r="J148" s="34" t="str">
        <f>IF(OR(COUNTA(DetailPedro!J148) &gt; 0, COUNTA(DetailWill!J148) &gt; 0),"x", "")</f>
        <v/>
      </c>
      <c r="K148" s="14" t="str">
        <f>IF(OR(COUNTA(DetailPedro!K148) &gt; 0, COUNTA(DetailWill!K148) &gt; 0),"x", "")</f>
        <v/>
      </c>
      <c r="L148" s="14" t="str">
        <f>IF(OR(COUNTA(DetailPedro!L148) &gt; 0, COUNTA(DetailWill!L148) &gt; 0),"x", "")</f>
        <v/>
      </c>
      <c r="M148" s="14" t="str">
        <f>IF(OR(COUNTA(DetailPedro!M148) &gt; 0, COUNTA(DetailWill!M148) &gt; 0),"x", "")</f>
        <v/>
      </c>
      <c r="N148" s="14" t="str">
        <f>IF(OR(COUNTA(DetailPedro!N148) &gt; 0, COUNTA(DetailWill!N148) &gt; 0),"x", "")</f>
        <v/>
      </c>
      <c r="O148" s="34" t="str">
        <f>IF(OR(COUNTA(DetailPedro!O148) &gt; 0, COUNTA(DetailWill!O148) &gt; 0),"x", "")</f>
        <v/>
      </c>
      <c r="P148" s="14" t="str">
        <f>IF(OR(COUNTA(DetailPedro!P148) &gt; 0, COUNTA(DetailWill!P148) &gt; 0),"x", "")</f>
        <v/>
      </c>
      <c r="Q148" s="14" t="str">
        <f>IF(OR(COUNTA(DetailPedro!Q148) &gt; 0, COUNTA(DetailWill!Q148) &gt; 0),"x", "")</f>
        <v/>
      </c>
      <c r="R148" s="14" t="str">
        <f>IF(OR(COUNTA(DetailPedro!R148) &gt; 0, COUNTA(DetailWill!R148) &gt; 0),"x", "")</f>
        <v/>
      </c>
      <c r="S148" s="14" t="str">
        <f>IF(OR(COUNTA(DetailPedro!S148) &gt; 0, COUNTA(DetailWill!S148) &gt; 0),"x", "")</f>
        <v/>
      </c>
      <c r="T148" s="14" t="str">
        <f>IF(OR(COUNTA(DetailPedro!T148) &gt; 0, COUNTA(DetailWill!T148) &gt; 0),"x", "")</f>
        <v/>
      </c>
      <c r="U148" s="34" t="str">
        <f>IF(OR(COUNTA(DetailPedro!U148) &gt; 0, COUNTA(DetailWill!U148) &gt; 0),"x", "")</f>
        <v/>
      </c>
      <c r="V148" s="14" t="str">
        <f>IF(OR(COUNTA(DetailPedro!V148) &gt; 0, COUNTA(DetailWill!V148) &gt; 0),"x", "")</f>
        <v/>
      </c>
      <c r="W148" s="14" t="str">
        <f>IF(OR(COUNTA(DetailPedro!W148) &gt; 0, COUNTA(DetailWill!W148) &gt; 0),"x", "")</f>
        <v/>
      </c>
      <c r="X148" s="14" t="str">
        <f>IF(OR(COUNTA(DetailPedro!X148) &gt; 0, COUNTA(DetailWill!X148) &gt; 0),"x", "")</f>
        <v/>
      </c>
      <c r="Y148" s="14" t="str">
        <f>IF(OR(COUNTA(DetailPedro!Y148) &gt; 0, COUNTA(DetailWill!Y148) &gt; 0),"x", "")</f>
        <v/>
      </c>
      <c r="Z148" s="34" t="str">
        <f>IF(OR(COUNTA(DetailPedro!Z148) &gt; 0, COUNTA(DetailWill!Z148) &gt; 0),"x", "")</f>
        <v/>
      </c>
      <c r="AA148" s="14" t="str">
        <f>IF(OR(COUNTA(DetailPedro!AA148) &gt; 0, COUNTA(DetailWill!AA148) &gt; 0),"x", "")</f>
        <v/>
      </c>
      <c r="AB148" s="14" t="str">
        <f>IF(OR(COUNTA(DetailPedro!AB148) &gt; 0, COUNTA(DetailWill!AB148) &gt; 0),"x", "")</f>
        <v/>
      </c>
      <c r="AC148" s="14" t="str">
        <f>IF(OR(COUNTA(DetailPedro!AC148) &gt; 0, COUNTA(DetailWill!AC148) &gt; 0),"x", "")</f>
        <v/>
      </c>
      <c r="AD148" s="14" t="str">
        <f>IF(OR(COUNTA(DetailPedro!AD148) &gt; 0, COUNTA(DetailWill!AD148) &gt; 0),"x", "")</f>
        <v/>
      </c>
      <c r="AE148" s="14" t="str">
        <f>IF(OR(COUNTA(DetailPedro!AE148) &gt; 0, COUNTA(DetailWill!AE148) &gt; 0),"x", "")</f>
        <v/>
      </c>
      <c r="AF148" s="34" t="str">
        <f>IF(OR(COUNTA(DetailPedro!AF148) &gt; 0, COUNTA(DetailWill!AF148) &gt; 0),"x", "")</f>
        <v/>
      </c>
      <c r="AG148" s="14" t="str">
        <f>IF(OR(COUNTA(DetailPedro!AG148) &gt; 0, COUNTA(DetailWill!AG148) &gt; 0),"x", "")</f>
        <v/>
      </c>
      <c r="AH148" s="14" t="str">
        <f>IF(OR(COUNTA(DetailPedro!AH148) &gt; 0, COUNTA(DetailWill!AH148) &gt; 0),"x", "")</f>
        <v/>
      </c>
      <c r="AI148" s="14" t="str">
        <f>IF(OR(COUNTA(DetailPedro!AI148) &gt; 0, COUNTA(DetailWill!AI148) &gt; 0),"x", "")</f>
        <v/>
      </c>
      <c r="AJ148" s="34" t="str">
        <f>IF(OR(COUNTA(DetailPedro!AJ148) &gt; 0, COUNTA(DetailWill!AJ148) &gt; 0),"x", "")</f>
        <v/>
      </c>
      <c r="AK148" s="14" t="str">
        <f>IF(OR(COUNTA(DetailPedro!AK148) &gt; 0, COUNTA(DetailWill!AK148) &gt; 0),"x", "")</f>
        <v/>
      </c>
    </row>
    <row r="149" spans="1:37" x14ac:dyDescent="0.2">
      <c r="A149" s="16"/>
      <c r="B149" s="16"/>
      <c r="C149" s="16"/>
      <c r="D149" s="16"/>
      <c r="E149" s="16"/>
      <c r="F149" s="14">
        <f t="shared" ref="F149" si="16" xml:space="preserve"> COUNTA(G149:AK149)</f>
        <v>31</v>
      </c>
      <c r="G149" s="14" t="str">
        <f>IF(OR(COUNTA(DetailPedro!G149) &gt; 0, COUNTA(DetailWill!G149) &gt; 0),"x", "")</f>
        <v/>
      </c>
      <c r="H149" s="14" t="str">
        <f>IF(OR(COUNTA(DetailPedro!H149) &gt; 0, COUNTA(DetailWill!H149) &gt; 0),"x", "")</f>
        <v/>
      </c>
      <c r="I149" s="14" t="str">
        <f>IF(OR(COUNTA(DetailPedro!I149) &gt; 0, COUNTA(DetailWill!I149) &gt; 0),"x", "")</f>
        <v/>
      </c>
      <c r="J149" s="34" t="str">
        <f>IF(OR(COUNTA(DetailPedro!J149) &gt; 0, COUNTA(DetailWill!J149) &gt; 0),"x", "")</f>
        <v/>
      </c>
      <c r="K149" s="14" t="str">
        <f>IF(OR(COUNTA(DetailPedro!K149) &gt; 0, COUNTA(DetailWill!K149) &gt; 0),"x", "")</f>
        <v/>
      </c>
      <c r="L149" s="14" t="str">
        <f>IF(OR(COUNTA(DetailPedro!L149) &gt; 0, COUNTA(DetailWill!L149) &gt; 0),"x", "")</f>
        <v/>
      </c>
      <c r="M149" s="14" t="str">
        <f>IF(OR(COUNTA(DetailPedro!M149) &gt; 0, COUNTA(DetailWill!M149) &gt; 0),"x", "")</f>
        <v/>
      </c>
      <c r="N149" s="14" t="str">
        <f>IF(OR(COUNTA(DetailPedro!N149) &gt; 0, COUNTA(DetailWill!N149) &gt; 0),"x", "")</f>
        <v/>
      </c>
      <c r="O149" s="34" t="str">
        <f>IF(OR(COUNTA(DetailPedro!O149) &gt; 0, COUNTA(DetailWill!O149) &gt; 0),"x", "")</f>
        <v/>
      </c>
      <c r="P149" s="14" t="str">
        <f>IF(OR(COUNTA(DetailPedro!P149) &gt; 0, COUNTA(DetailWill!P149) &gt; 0),"x", "")</f>
        <v/>
      </c>
      <c r="Q149" s="14" t="str">
        <f>IF(OR(COUNTA(DetailPedro!Q149) &gt; 0, COUNTA(DetailWill!Q149) &gt; 0),"x", "")</f>
        <v/>
      </c>
      <c r="R149" s="14" t="str">
        <f>IF(OR(COUNTA(DetailPedro!R149) &gt; 0, COUNTA(DetailWill!R149) &gt; 0),"x", "")</f>
        <v/>
      </c>
      <c r="S149" s="14" t="str">
        <f>IF(OR(COUNTA(DetailPedro!S149) &gt; 0, COUNTA(DetailWill!S149) &gt; 0),"x", "")</f>
        <v/>
      </c>
      <c r="T149" s="14" t="str">
        <f>IF(OR(COUNTA(DetailPedro!T149) &gt; 0, COUNTA(DetailWill!T149) &gt; 0),"x", "")</f>
        <v/>
      </c>
      <c r="U149" s="34" t="str">
        <f>IF(OR(COUNTA(DetailPedro!U149) &gt; 0, COUNTA(DetailWill!U149) &gt; 0),"x", "")</f>
        <v/>
      </c>
      <c r="V149" s="14" t="str">
        <f>IF(OR(COUNTA(DetailPedro!V149) &gt; 0, COUNTA(DetailWill!V149) &gt; 0),"x", "")</f>
        <v/>
      </c>
      <c r="W149" s="14" t="str">
        <f>IF(OR(COUNTA(DetailPedro!W149) &gt; 0, COUNTA(DetailWill!W149) &gt; 0),"x", "")</f>
        <v/>
      </c>
      <c r="X149" s="14" t="str">
        <f>IF(OR(COUNTA(DetailPedro!X149) &gt; 0, COUNTA(DetailWill!X149) &gt; 0),"x", "")</f>
        <v/>
      </c>
      <c r="Y149" s="14" t="str">
        <f>IF(OR(COUNTA(DetailPedro!Y149) &gt; 0, COUNTA(DetailWill!Y149) &gt; 0),"x", "")</f>
        <v/>
      </c>
      <c r="Z149" s="34" t="str">
        <f>IF(OR(COUNTA(DetailPedro!Z149) &gt; 0, COUNTA(DetailWill!Z149) &gt; 0),"x", "")</f>
        <v/>
      </c>
      <c r="AA149" s="14" t="str">
        <f>IF(OR(COUNTA(DetailPedro!AA149) &gt; 0, COUNTA(DetailWill!AA149) &gt; 0),"x", "")</f>
        <v/>
      </c>
      <c r="AB149" s="14" t="str">
        <f>IF(OR(COUNTA(DetailPedro!AB149) &gt; 0, COUNTA(DetailWill!AB149) &gt; 0),"x", "")</f>
        <v/>
      </c>
      <c r="AC149" s="14" t="str">
        <f>IF(OR(COUNTA(DetailPedro!AC149) &gt; 0, COUNTA(DetailWill!AC149) &gt; 0),"x", "")</f>
        <v/>
      </c>
      <c r="AD149" s="14" t="str">
        <f>IF(OR(COUNTA(DetailPedro!AD149) &gt; 0, COUNTA(DetailWill!AD149) &gt; 0),"x", "")</f>
        <v/>
      </c>
      <c r="AE149" s="14" t="str">
        <f>IF(OR(COUNTA(DetailPedro!AE149) &gt; 0, COUNTA(DetailWill!AE149) &gt; 0),"x", "")</f>
        <v/>
      </c>
      <c r="AF149" s="34" t="str">
        <f>IF(OR(COUNTA(DetailPedro!AF149) &gt; 0, COUNTA(DetailWill!AF149) &gt; 0),"x", "")</f>
        <v/>
      </c>
      <c r="AG149" s="14" t="str">
        <f>IF(OR(COUNTA(DetailPedro!AG149) &gt; 0, COUNTA(DetailWill!AG149) &gt; 0),"x", "")</f>
        <v/>
      </c>
      <c r="AH149" s="14" t="str">
        <f>IF(OR(COUNTA(DetailPedro!AH149) &gt; 0, COUNTA(DetailWill!AH149) &gt; 0),"x", "")</f>
        <v/>
      </c>
      <c r="AI149" s="14" t="str">
        <f>IF(OR(COUNTA(DetailPedro!AI149) &gt; 0, COUNTA(DetailWill!AI149) &gt; 0),"x", "")</f>
        <v/>
      </c>
      <c r="AJ149" s="34" t="str">
        <f>IF(OR(COUNTA(DetailPedro!AJ149) &gt; 0, COUNTA(DetailWill!AJ149) &gt; 0),"x", "")</f>
        <v/>
      </c>
      <c r="AK149" s="14" t="str">
        <f>IF(OR(COUNTA(DetailPedro!AK149) &gt; 0, COUNTA(DetailWill!AK149) &gt; 0),"x", "")</f>
        <v/>
      </c>
    </row>
    <row r="150" spans="1:37" x14ac:dyDescent="0.2">
      <c r="A150" s="16" t="s">
        <v>513</v>
      </c>
      <c r="B150" s="16" t="s">
        <v>742</v>
      </c>
      <c r="C150" s="16">
        <v>0</v>
      </c>
      <c r="D150" s="16">
        <v>0</v>
      </c>
      <c r="E150" s="16"/>
      <c r="G150" s="14" t="str">
        <f>IF(OR(COUNTA(DetailPedro!G150) &gt; 0, COUNTA(DetailWill!G150) &gt; 0),"x", "")</f>
        <v/>
      </c>
      <c r="H150" s="14" t="str">
        <f>IF(OR(COUNTA(DetailPedro!H150) &gt; 0, COUNTA(DetailWill!H150) &gt; 0),"x", "")</f>
        <v/>
      </c>
      <c r="I150" s="14" t="str">
        <f>IF(OR(COUNTA(DetailPedro!I150) &gt; 0, COUNTA(DetailWill!I150) &gt; 0),"x", "")</f>
        <v/>
      </c>
      <c r="J150" s="34" t="str">
        <f>IF(OR(COUNTA(DetailPedro!J150) &gt; 0, COUNTA(DetailWill!J150) &gt; 0),"x", "")</f>
        <v/>
      </c>
      <c r="K150" s="14" t="str">
        <f>IF(OR(COUNTA(DetailPedro!K150) &gt; 0, COUNTA(DetailWill!K150) &gt; 0),"x", "")</f>
        <v/>
      </c>
      <c r="L150" s="14" t="str">
        <f>IF(OR(COUNTA(DetailPedro!L150) &gt; 0, COUNTA(DetailWill!L150) &gt; 0),"x", "")</f>
        <v/>
      </c>
      <c r="M150" s="14" t="str">
        <f>IF(OR(COUNTA(DetailPedro!M150) &gt; 0, COUNTA(DetailWill!M150) &gt; 0),"x", "")</f>
        <v/>
      </c>
      <c r="N150" s="14" t="str">
        <f>IF(OR(COUNTA(DetailPedro!N150) &gt; 0, COUNTA(DetailWill!N150) &gt; 0),"x", "")</f>
        <v/>
      </c>
      <c r="O150" s="34" t="str">
        <f>IF(OR(COUNTA(DetailPedro!O150) &gt; 0, COUNTA(DetailWill!O150) &gt; 0),"x", "")</f>
        <v/>
      </c>
      <c r="P150" s="14" t="str">
        <f>IF(OR(COUNTA(DetailPedro!P150) &gt; 0, COUNTA(DetailWill!P150) &gt; 0),"x", "")</f>
        <v/>
      </c>
      <c r="Q150" s="14" t="str">
        <f>IF(OR(COUNTA(DetailPedro!Q150) &gt; 0, COUNTA(DetailWill!Q150) &gt; 0),"x", "")</f>
        <v/>
      </c>
      <c r="R150" s="14" t="str">
        <f>IF(OR(COUNTA(DetailPedro!R150) &gt; 0, COUNTA(DetailWill!R150) &gt; 0),"x", "")</f>
        <v/>
      </c>
      <c r="S150" s="14" t="str">
        <f>IF(OR(COUNTA(DetailPedro!S150) &gt; 0, COUNTA(DetailWill!S150) &gt; 0),"x", "")</f>
        <v/>
      </c>
      <c r="T150" s="14" t="str">
        <f>IF(OR(COUNTA(DetailPedro!T150) &gt; 0, COUNTA(DetailWill!T150) &gt; 0),"x", "")</f>
        <v/>
      </c>
      <c r="U150" s="34" t="str">
        <f>IF(OR(COUNTA(DetailPedro!U150) &gt; 0, COUNTA(DetailWill!U150) &gt; 0),"x", "")</f>
        <v/>
      </c>
      <c r="V150" s="14" t="str">
        <f>IF(OR(COUNTA(DetailPedro!V150) &gt; 0, COUNTA(DetailWill!V150) &gt; 0),"x", "")</f>
        <v/>
      </c>
      <c r="W150" s="14" t="str">
        <f>IF(OR(COUNTA(DetailPedro!W150) &gt; 0, COUNTA(DetailWill!W150) &gt; 0),"x", "")</f>
        <v/>
      </c>
      <c r="X150" s="14" t="str">
        <f>IF(OR(COUNTA(DetailPedro!X150) &gt; 0, COUNTA(DetailWill!X150) &gt; 0),"x", "")</f>
        <v/>
      </c>
      <c r="Y150" s="14" t="str">
        <f>IF(OR(COUNTA(DetailPedro!Y150) &gt; 0, COUNTA(DetailWill!Y150) &gt; 0),"x", "")</f>
        <v/>
      </c>
      <c r="Z150" s="34" t="str">
        <f>IF(OR(COUNTA(DetailPedro!Z150) &gt; 0, COUNTA(DetailWill!Z150) &gt; 0),"x", "")</f>
        <v/>
      </c>
      <c r="AA150" s="14" t="str">
        <f>IF(OR(COUNTA(DetailPedro!AA150) &gt; 0, COUNTA(DetailWill!AA150) &gt; 0),"x", "")</f>
        <v/>
      </c>
      <c r="AB150" s="14" t="str">
        <f>IF(OR(COUNTA(DetailPedro!AB150) &gt; 0, COUNTA(DetailWill!AB150) &gt; 0),"x", "")</f>
        <v/>
      </c>
      <c r="AC150" s="14" t="str">
        <f>IF(OR(COUNTA(DetailPedro!AC150) &gt; 0, COUNTA(DetailWill!AC150) &gt; 0),"x", "")</f>
        <v/>
      </c>
      <c r="AD150" s="14" t="str">
        <f>IF(OR(COUNTA(DetailPedro!AD150) &gt; 0, COUNTA(DetailWill!AD150) &gt; 0),"x", "")</f>
        <v/>
      </c>
      <c r="AE150" s="14" t="str">
        <f>IF(OR(COUNTA(DetailPedro!AE150) &gt; 0, COUNTA(DetailWill!AE150) &gt; 0),"x", "")</f>
        <v/>
      </c>
      <c r="AF150" s="34" t="str">
        <f>IF(OR(COUNTA(DetailPedro!AF150) &gt; 0, COUNTA(DetailWill!AF150) &gt; 0),"x", "")</f>
        <v/>
      </c>
      <c r="AG150" s="14" t="str">
        <f>IF(OR(COUNTA(DetailPedro!AG150) &gt; 0, COUNTA(DetailWill!AG150) &gt; 0),"x", "")</f>
        <v/>
      </c>
      <c r="AH150" s="14" t="str">
        <f>IF(OR(COUNTA(DetailPedro!AH150) &gt; 0, COUNTA(DetailWill!AH150) &gt; 0),"x", "")</f>
        <v/>
      </c>
      <c r="AI150" s="14" t="str">
        <f>IF(OR(COUNTA(DetailPedro!AI150) &gt; 0, COUNTA(DetailWill!AI150) &gt; 0),"x", "")</f>
        <v/>
      </c>
      <c r="AJ150" s="34" t="str">
        <f>IF(OR(COUNTA(DetailPedro!AJ150) &gt; 0, COUNTA(DetailWill!AJ150) &gt; 0),"x", "")</f>
        <v/>
      </c>
      <c r="AK150" s="14" t="str">
        <f>IF(OR(COUNTA(DetailPedro!AK150) &gt; 0, COUNTA(DetailWill!AK150) &gt; 0),"x", "")</f>
        <v/>
      </c>
    </row>
    <row r="151" spans="1:37" x14ac:dyDescent="0.2">
      <c r="A151" s="16" t="s">
        <v>513</v>
      </c>
      <c r="B151" s="16" t="s">
        <v>742</v>
      </c>
      <c r="C151" s="16">
        <v>3</v>
      </c>
      <c r="D151" s="16" t="s">
        <v>887</v>
      </c>
      <c r="E151" s="16">
        <v>1</v>
      </c>
      <c r="F151" s="14">
        <f t="shared" ref="F151:F160" si="17">COUNTIF(G151:AK151,"x")</f>
        <v>0</v>
      </c>
      <c r="G151" s="14" t="str">
        <f>IF(OR(COUNTA(DetailPedro!G151) &gt; 0, COUNTA(DetailWill!G151) &gt; 0),"x", "")</f>
        <v/>
      </c>
      <c r="H151" s="14" t="str">
        <f>IF(OR(COUNTA(DetailPedro!H151) &gt; 0, COUNTA(DetailWill!H151) &gt; 0),"x", "")</f>
        <v/>
      </c>
      <c r="I151" s="14" t="str">
        <f>IF(OR(COUNTA(DetailPedro!I151) &gt; 0, COUNTA(DetailWill!I151) &gt; 0),"x", "")</f>
        <v/>
      </c>
      <c r="J151" s="34" t="str">
        <f>IF(OR(COUNTA(DetailPedro!J151) &gt; 0, COUNTA(DetailWill!J151) &gt; 0),"x", "")</f>
        <v/>
      </c>
      <c r="K151" s="14" t="str">
        <f>IF(OR(COUNTA(DetailPedro!K151) &gt; 0, COUNTA(DetailWill!K151) &gt; 0),"x", "")</f>
        <v/>
      </c>
      <c r="L151" s="14" t="str">
        <f>IF(OR(COUNTA(DetailPedro!L151) &gt; 0, COUNTA(DetailWill!L151) &gt; 0),"x", "")</f>
        <v/>
      </c>
      <c r="M151" s="14" t="str">
        <f>IF(OR(COUNTA(DetailPedro!M151) &gt; 0, COUNTA(DetailWill!M151) &gt; 0),"x", "")</f>
        <v/>
      </c>
      <c r="N151" s="14" t="str">
        <f>IF(OR(COUNTA(DetailPedro!N151) &gt; 0, COUNTA(DetailWill!N151) &gt; 0),"x", "")</f>
        <v/>
      </c>
      <c r="O151" s="34" t="str">
        <f>IF(OR(COUNTA(DetailPedro!O151) &gt; 0, COUNTA(DetailWill!O151) &gt; 0),"x", "")</f>
        <v/>
      </c>
      <c r="P151" s="14" t="str">
        <f>IF(OR(COUNTA(DetailPedro!P151) &gt; 0, COUNTA(DetailWill!P151) &gt; 0),"x", "")</f>
        <v/>
      </c>
      <c r="Q151" s="14" t="str">
        <f>IF(OR(COUNTA(DetailPedro!Q151) &gt; 0, COUNTA(DetailWill!Q151) &gt; 0),"x", "")</f>
        <v/>
      </c>
      <c r="R151" s="14" t="str">
        <f>IF(OR(COUNTA(DetailPedro!R151) &gt; 0, COUNTA(DetailWill!R151) &gt; 0),"x", "")</f>
        <v/>
      </c>
      <c r="S151" s="14" t="str">
        <f>IF(OR(COUNTA(DetailPedro!S151) &gt; 0, COUNTA(DetailWill!S151) &gt; 0),"x", "")</f>
        <v/>
      </c>
      <c r="T151" s="14" t="str">
        <f>IF(OR(COUNTA(DetailPedro!T151) &gt; 0, COUNTA(DetailWill!T151) &gt; 0),"x", "")</f>
        <v/>
      </c>
      <c r="U151" s="34" t="str">
        <f>IF(OR(COUNTA(DetailPedro!U151) &gt; 0, COUNTA(DetailWill!U151) &gt; 0),"x", "")</f>
        <v/>
      </c>
      <c r="V151" s="14" t="str">
        <f>IF(OR(COUNTA(DetailPedro!V151) &gt; 0, COUNTA(DetailWill!V151) &gt; 0),"x", "")</f>
        <v/>
      </c>
      <c r="W151" s="14" t="str">
        <f>IF(OR(COUNTA(DetailPedro!W151) &gt; 0, COUNTA(DetailWill!W151) &gt; 0),"x", "")</f>
        <v/>
      </c>
      <c r="X151" s="14" t="str">
        <f>IF(OR(COUNTA(DetailPedro!X151) &gt; 0, COUNTA(DetailWill!X151) &gt; 0),"x", "")</f>
        <v/>
      </c>
      <c r="Y151" s="14" t="str">
        <f>IF(OR(COUNTA(DetailPedro!Y151) &gt; 0, COUNTA(DetailWill!Y151) &gt; 0),"x", "")</f>
        <v/>
      </c>
      <c r="Z151" s="34" t="str">
        <f>IF(OR(COUNTA(DetailPedro!Z151) &gt; 0, COUNTA(DetailWill!Z151) &gt; 0),"x", "")</f>
        <v/>
      </c>
      <c r="AA151" s="14" t="str">
        <f>IF(OR(COUNTA(DetailPedro!AA151) &gt; 0, COUNTA(DetailWill!AA151) &gt; 0),"x", "")</f>
        <v/>
      </c>
      <c r="AB151" s="14" t="str">
        <f>IF(OR(COUNTA(DetailPedro!AB151) &gt; 0, COUNTA(DetailWill!AB151) &gt; 0),"x", "")</f>
        <v/>
      </c>
      <c r="AC151" s="14" t="str">
        <f>IF(OR(COUNTA(DetailPedro!AC151) &gt; 0, COUNTA(DetailWill!AC151) &gt; 0),"x", "")</f>
        <v/>
      </c>
      <c r="AD151" s="14" t="str">
        <f>IF(OR(COUNTA(DetailPedro!AD151) &gt; 0, COUNTA(DetailWill!AD151) &gt; 0),"x", "")</f>
        <v/>
      </c>
      <c r="AE151" s="14" t="str">
        <f>IF(OR(COUNTA(DetailPedro!AE151) &gt; 0, COUNTA(DetailWill!AE151) &gt; 0),"x", "")</f>
        <v/>
      </c>
      <c r="AF151" s="34" t="str">
        <f>IF(OR(COUNTA(DetailPedro!AF151) &gt; 0, COUNTA(DetailWill!AF151) &gt; 0),"x", "")</f>
        <v/>
      </c>
      <c r="AG151" s="14" t="str">
        <f>IF(OR(COUNTA(DetailPedro!AG151) &gt; 0, COUNTA(DetailWill!AG151) &gt; 0),"x", "")</f>
        <v/>
      </c>
      <c r="AH151" s="14" t="str">
        <f>IF(OR(COUNTA(DetailPedro!AH151) &gt; 0, COUNTA(DetailWill!AH151) &gt; 0),"x", "")</f>
        <v/>
      </c>
      <c r="AI151" s="14" t="str">
        <f>IF(OR(COUNTA(DetailPedro!AI151) &gt; 0, COUNTA(DetailWill!AI151) &gt; 0),"x", "")</f>
        <v/>
      </c>
      <c r="AJ151" s="34" t="str">
        <f>IF(OR(COUNTA(DetailPedro!AJ151) &gt; 0, COUNTA(DetailWill!AJ151) &gt; 0),"x", "")</f>
        <v/>
      </c>
      <c r="AK151" s="14" t="str">
        <f>IF(OR(COUNTA(DetailPedro!AK151) &gt; 0, COUNTA(DetailWill!AK151) &gt; 0),"x", "")</f>
        <v/>
      </c>
    </row>
    <row r="152" spans="1:37" x14ac:dyDescent="0.2">
      <c r="A152" s="16" t="s">
        <v>513</v>
      </c>
      <c r="B152" s="16" t="s">
        <v>742</v>
      </c>
      <c r="C152" s="16">
        <v>3</v>
      </c>
      <c r="D152" s="21" t="s">
        <v>888</v>
      </c>
      <c r="E152" s="16">
        <v>2</v>
      </c>
      <c r="F152" s="14">
        <f t="shared" si="17"/>
        <v>0</v>
      </c>
      <c r="G152" s="14" t="str">
        <f>IF(OR(COUNTA(DetailPedro!G152) &gt; 0, COUNTA(DetailWill!G152) &gt; 0),"x", "")</f>
        <v/>
      </c>
      <c r="H152" s="14" t="str">
        <f>IF(OR(COUNTA(DetailPedro!H152) &gt; 0, COUNTA(DetailWill!H152) &gt; 0),"x", "")</f>
        <v/>
      </c>
      <c r="I152" s="14" t="str">
        <f>IF(OR(COUNTA(DetailPedro!I152) &gt; 0, COUNTA(DetailWill!I152) &gt; 0),"x", "")</f>
        <v/>
      </c>
      <c r="J152" s="34" t="str">
        <f>IF(OR(COUNTA(DetailPedro!J152) &gt; 0, COUNTA(DetailWill!J152) &gt; 0),"x", "")</f>
        <v/>
      </c>
      <c r="K152" s="14" t="str">
        <f>IF(OR(COUNTA(DetailPedro!K152) &gt; 0, COUNTA(DetailWill!K152) &gt; 0),"x", "")</f>
        <v/>
      </c>
      <c r="L152" s="14" t="str">
        <f>IF(OR(COUNTA(DetailPedro!L152) &gt; 0, COUNTA(DetailWill!L152) &gt; 0),"x", "")</f>
        <v/>
      </c>
      <c r="M152" s="14" t="str">
        <f>IF(OR(COUNTA(DetailPedro!M152) &gt; 0, COUNTA(DetailWill!M152) &gt; 0),"x", "")</f>
        <v/>
      </c>
      <c r="N152" s="14" t="str">
        <f>IF(OR(COUNTA(DetailPedro!N152) &gt; 0, COUNTA(DetailWill!N152) &gt; 0),"x", "")</f>
        <v/>
      </c>
      <c r="O152" s="34" t="str">
        <f>IF(OR(COUNTA(DetailPedro!O152) &gt; 0, COUNTA(DetailWill!O152) &gt; 0),"x", "")</f>
        <v/>
      </c>
      <c r="P152" s="14" t="str">
        <f>IF(OR(COUNTA(DetailPedro!P152) &gt; 0, COUNTA(DetailWill!P152) &gt; 0),"x", "")</f>
        <v/>
      </c>
      <c r="Q152" s="14" t="str">
        <f>IF(OR(COUNTA(DetailPedro!Q152) &gt; 0, COUNTA(DetailWill!Q152) &gt; 0),"x", "")</f>
        <v/>
      </c>
      <c r="R152" s="14" t="str">
        <f>IF(OR(COUNTA(DetailPedro!R152) &gt; 0, COUNTA(DetailWill!R152) &gt; 0),"x", "")</f>
        <v/>
      </c>
      <c r="S152" s="14" t="str">
        <f>IF(OR(COUNTA(DetailPedro!S152) &gt; 0, COUNTA(DetailWill!S152) &gt; 0),"x", "")</f>
        <v/>
      </c>
      <c r="T152" s="14" t="str">
        <f>IF(OR(COUNTA(DetailPedro!T152) &gt; 0, COUNTA(DetailWill!T152) &gt; 0),"x", "")</f>
        <v/>
      </c>
      <c r="U152" s="34" t="str">
        <f>IF(OR(COUNTA(DetailPedro!U152) &gt; 0, COUNTA(DetailWill!U152) &gt; 0),"x", "")</f>
        <v/>
      </c>
      <c r="V152" s="14" t="str">
        <f>IF(OR(COUNTA(DetailPedro!V152) &gt; 0, COUNTA(DetailWill!V152) &gt; 0),"x", "")</f>
        <v/>
      </c>
      <c r="W152" s="14" t="str">
        <f>IF(OR(COUNTA(DetailPedro!W152) &gt; 0, COUNTA(DetailWill!W152) &gt; 0),"x", "")</f>
        <v/>
      </c>
      <c r="X152" s="14" t="str">
        <f>IF(OR(COUNTA(DetailPedro!X152) &gt; 0, COUNTA(DetailWill!X152) &gt; 0),"x", "")</f>
        <v/>
      </c>
      <c r="Y152" s="14" t="str">
        <f>IF(OR(COUNTA(DetailPedro!Y152) &gt; 0, COUNTA(DetailWill!Y152) &gt; 0),"x", "")</f>
        <v/>
      </c>
      <c r="Z152" s="34" t="str">
        <f>IF(OR(COUNTA(DetailPedro!Z152) &gt; 0, COUNTA(DetailWill!Z152) &gt; 0),"x", "")</f>
        <v/>
      </c>
      <c r="AA152" s="14" t="str">
        <f>IF(OR(COUNTA(DetailPedro!AA152) &gt; 0, COUNTA(DetailWill!AA152) &gt; 0),"x", "")</f>
        <v/>
      </c>
      <c r="AB152" s="14" t="str">
        <f>IF(OR(COUNTA(DetailPedro!AB152) &gt; 0, COUNTA(DetailWill!AB152) &gt; 0),"x", "")</f>
        <v/>
      </c>
      <c r="AC152" s="14" t="str">
        <f>IF(OR(COUNTA(DetailPedro!AC152) &gt; 0, COUNTA(DetailWill!AC152) &gt; 0),"x", "")</f>
        <v/>
      </c>
      <c r="AD152" s="14" t="str">
        <f>IF(OR(COUNTA(DetailPedro!AD152) &gt; 0, COUNTA(DetailWill!AD152) &gt; 0),"x", "")</f>
        <v/>
      </c>
      <c r="AE152" s="14" t="str">
        <f>IF(OR(COUNTA(DetailPedro!AE152) &gt; 0, COUNTA(DetailWill!AE152) &gt; 0),"x", "")</f>
        <v/>
      </c>
      <c r="AF152" s="34" t="str">
        <f>IF(OR(COUNTA(DetailPedro!AF152) &gt; 0, COUNTA(DetailWill!AF152) &gt; 0),"x", "")</f>
        <v/>
      </c>
      <c r="AG152" s="14" t="str">
        <f>IF(OR(COUNTA(DetailPedro!AG152) &gt; 0, COUNTA(DetailWill!AG152) &gt; 0),"x", "")</f>
        <v/>
      </c>
      <c r="AH152" s="14" t="str">
        <f>IF(OR(COUNTA(DetailPedro!AH152) &gt; 0, COUNTA(DetailWill!AH152) &gt; 0),"x", "")</f>
        <v/>
      </c>
      <c r="AI152" s="14" t="str">
        <f>IF(OR(COUNTA(DetailPedro!AI152) &gt; 0, COUNTA(DetailWill!AI152) &gt; 0),"x", "")</f>
        <v/>
      </c>
      <c r="AJ152" s="34" t="str">
        <f>IF(OR(COUNTA(DetailPedro!AJ152) &gt; 0, COUNTA(DetailWill!AJ152) &gt; 0),"x", "")</f>
        <v/>
      </c>
      <c r="AK152" s="14" t="str">
        <f>IF(OR(COUNTA(DetailPedro!AK152) &gt; 0, COUNTA(DetailWill!AK152) &gt; 0),"x", "")</f>
        <v/>
      </c>
    </row>
    <row r="153" spans="1:37" x14ac:dyDescent="0.2">
      <c r="A153" s="16" t="s">
        <v>513</v>
      </c>
      <c r="B153" s="16" t="s">
        <v>742</v>
      </c>
      <c r="C153" s="16">
        <v>3</v>
      </c>
      <c r="D153" s="21" t="s">
        <v>887</v>
      </c>
      <c r="E153" s="16">
        <v>3</v>
      </c>
      <c r="F153" s="14">
        <f t="shared" si="17"/>
        <v>0</v>
      </c>
      <c r="G153" s="14" t="str">
        <f>IF(OR(COUNTA(DetailPedro!G153) &gt; 0, COUNTA(DetailWill!G153) &gt; 0),"x", "")</f>
        <v/>
      </c>
      <c r="H153" s="14" t="str">
        <f>IF(OR(COUNTA(DetailPedro!H153) &gt; 0, COUNTA(DetailWill!H153) &gt; 0),"x", "")</f>
        <v/>
      </c>
      <c r="I153" s="14" t="str">
        <f>IF(OR(COUNTA(DetailPedro!I153) &gt; 0, COUNTA(DetailWill!I153) &gt; 0),"x", "")</f>
        <v/>
      </c>
      <c r="J153" s="34" t="str">
        <f>IF(OR(COUNTA(DetailPedro!J153) &gt; 0, COUNTA(DetailWill!J153) &gt; 0),"x", "")</f>
        <v/>
      </c>
      <c r="K153" s="14" t="str">
        <f>IF(OR(COUNTA(DetailPedro!K153) &gt; 0, COUNTA(DetailWill!K153) &gt; 0),"x", "")</f>
        <v/>
      </c>
      <c r="L153" s="14" t="str">
        <f>IF(OR(COUNTA(DetailPedro!L153) &gt; 0, COUNTA(DetailWill!L153) &gt; 0),"x", "")</f>
        <v/>
      </c>
      <c r="M153" s="14" t="str">
        <f>IF(OR(COUNTA(DetailPedro!M153) &gt; 0, COUNTA(DetailWill!M153) &gt; 0),"x", "")</f>
        <v/>
      </c>
      <c r="N153" s="14" t="str">
        <f>IF(OR(COUNTA(DetailPedro!N153) &gt; 0, COUNTA(DetailWill!N153) &gt; 0),"x", "")</f>
        <v/>
      </c>
      <c r="O153" s="34" t="str">
        <f>IF(OR(COUNTA(DetailPedro!O153) &gt; 0, COUNTA(DetailWill!O153) &gt; 0),"x", "")</f>
        <v/>
      </c>
      <c r="P153" s="14" t="str">
        <f>IF(OR(COUNTA(DetailPedro!P153) &gt; 0, COUNTA(DetailWill!P153) &gt; 0),"x", "")</f>
        <v/>
      </c>
      <c r="Q153" s="14" t="str">
        <f>IF(OR(COUNTA(DetailPedro!Q153) &gt; 0, COUNTA(DetailWill!Q153) &gt; 0),"x", "")</f>
        <v/>
      </c>
      <c r="R153" s="14" t="str">
        <f>IF(OR(COUNTA(DetailPedro!R153) &gt; 0, COUNTA(DetailWill!R153) &gt; 0),"x", "")</f>
        <v/>
      </c>
      <c r="S153" s="14" t="str">
        <f>IF(OR(COUNTA(DetailPedro!S153) &gt; 0, COUNTA(DetailWill!S153) &gt; 0),"x", "")</f>
        <v/>
      </c>
      <c r="T153" s="14" t="str">
        <f>IF(OR(COUNTA(DetailPedro!T153) &gt; 0, COUNTA(DetailWill!T153) &gt; 0),"x", "")</f>
        <v/>
      </c>
      <c r="U153" s="34" t="str">
        <f>IF(OR(COUNTA(DetailPedro!U153) &gt; 0, COUNTA(DetailWill!U153) &gt; 0),"x", "")</f>
        <v/>
      </c>
      <c r="V153" s="14" t="str">
        <f>IF(OR(COUNTA(DetailPedro!V153) &gt; 0, COUNTA(DetailWill!V153) &gt; 0),"x", "")</f>
        <v/>
      </c>
      <c r="W153" s="14" t="str">
        <f>IF(OR(COUNTA(DetailPedro!W153) &gt; 0, COUNTA(DetailWill!W153) &gt; 0),"x", "")</f>
        <v/>
      </c>
      <c r="X153" s="14" t="str">
        <f>IF(OR(COUNTA(DetailPedro!X153) &gt; 0, COUNTA(DetailWill!X153) &gt; 0),"x", "")</f>
        <v/>
      </c>
      <c r="Y153" s="14" t="str">
        <f>IF(OR(COUNTA(DetailPedro!Y153) &gt; 0, COUNTA(DetailWill!Y153) &gt; 0),"x", "")</f>
        <v/>
      </c>
      <c r="Z153" s="34" t="str">
        <f>IF(OR(COUNTA(DetailPedro!Z153) &gt; 0, COUNTA(DetailWill!Z153) &gt; 0),"x", "")</f>
        <v/>
      </c>
      <c r="AA153" s="14" t="str">
        <f>IF(OR(COUNTA(DetailPedro!AA153) &gt; 0, COUNTA(DetailWill!AA153) &gt; 0),"x", "")</f>
        <v/>
      </c>
      <c r="AB153" s="14" t="str">
        <f>IF(OR(COUNTA(DetailPedro!AB153) &gt; 0, COUNTA(DetailWill!AB153) &gt; 0),"x", "")</f>
        <v/>
      </c>
      <c r="AC153" s="14" t="str">
        <f>IF(OR(COUNTA(DetailPedro!AC153) &gt; 0, COUNTA(DetailWill!AC153) &gt; 0),"x", "")</f>
        <v/>
      </c>
      <c r="AD153" s="14" t="str">
        <f>IF(OR(COUNTA(DetailPedro!AD153) &gt; 0, COUNTA(DetailWill!AD153) &gt; 0),"x", "")</f>
        <v/>
      </c>
      <c r="AE153" s="14" t="str">
        <f>IF(OR(COUNTA(DetailPedro!AE153) &gt; 0, COUNTA(DetailWill!AE153) &gt; 0),"x", "")</f>
        <v/>
      </c>
      <c r="AF153" s="34" t="str">
        <f>IF(OR(COUNTA(DetailPedro!AF153) &gt; 0, COUNTA(DetailWill!AF153) &gt; 0),"x", "")</f>
        <v/>
      </c>
      <c r="AG153" s="14" t="str">
        <f>IF(OR(COUNTA(DetailPedro!AG153) &gt; 0, COUNTA(DetailWill!AG153) &gt; 0),"x", "")</f>
        <v/>
      </c>
      <c r="AH153" s="14" t="str">
        <f>IF(OR(COUNTA(DetailPedro!AH153) &gt; 0, COUNTA(DetailWill!AH153) &gt; 0),"x", "")</f>
        <v/>
      </c>
      <c r="AI153" s="14" t="str">
        <f>IF(OR(COUNTA(DetailPedro!AI153) &gt; 0, COUNTA(DetailWill!AI153) &gt; 0),"x", "")</f>
        <v/>
      </c>
      <c r="AJ153" s="34" t="str">
        <f>IF(OR(COUNTA(DetailPedro!AJ153) &gt; 0, COUNTA(DetailWill!AJ153) &gt; 0),"x", "")</f>
        <v/>
      </c>
      <c r="AK153" s="14" t="str">
        <f>IF(OR(COUNTA(DetailPedro!AK153) &gt; 0, COUNTA(DetailWill!AK153) &gt; 0),"x", "")</f>
        <v/>
      </c>
    </row>
    <row r="154" spans="1:37" x14ac:dyDescent="0.2">
      <c r="A154" s="16" t="s">
        <v>513</v>
      </c>
      <c r="B154" s="16" t="s">
        <v>742</v>
      </c>
      <c r="C154" s="16">
        <v>3</v>
      </c>
      <c r="D154" s="21" t="s">
        <v>889</v>
      </c>
      <c r="E154" s="16">
        <v>4</v>
      </c>
      <c r="F154" s="14">
        <f t="shared" si="17"/>
        <v>0</v>
      </c>
      <c r="G154" s="14" t="str">
        <f>IF(OR(COUNTA(DetailPedro!G154) &gt; 0, COUNTA(DetailWill!G154) &gt; 0),"x", "")</f>
        <v/>
      </c>
      <c r="H154" s="14" t="str">
        <f>IF(OR(COUNTA(DetailPedro!H154) &gt; 0, COUNTA(DetailWill!H154) &gt; 0),"x", "")</f>
        <v/>
      </c>
      <c r="I154" s="14" t="str">
        <f>IF(OR(COUNTA(DetailPedro!I154) &gt; 0, COUNTA(DetailWill!I154) &gt; 0),"x", "")</f>
        <v/>
      </c>
      <c r="J154" s="34" t="str">
        <f>IF(OR(COUNTA(DetailPedro!J154) &gt; 0, COUNTA(DetailWill!J154) &gt; 0),"x", "")</f>
        <v/>
      </c>
      <c r="K154" s="14" t="str">
        <f>IF(OR(COUNTA(DetailPedro!K154) &gt; 0, COUNTA(DetailWill!K154) &gt; 0),"x", "")</f>
        <v/>
      </c>
      <c r="L154" s="14" t="str">
        <f>IF(OR(COUNTA(DetailPedro!L154) &gt; 0, COUNTA(DetailWill!L154) &gt; 0),"x", "")</f>
        <v/>
      </c>
      <c r="M154" s="14" t="str">
        <f>IF(OR(COUNTA(DetailPedro!M154) &gt; 0, COUNTA(DetailWill!M154) &gt; 0),"x", "")</f>
        <v/>
      </c>
      <c r="N154" s="14" t="str">
        <f>IF(OR(COUNTA(DetailPedro!N154) &gt; 0, COUNTA(DetailWill!N154) &gt; 0),"x", "")</f>
        <v/>
      </c>
      <c r="O154" s="34" t="str">
        <f>IF(OR(COUNTA(DetailPedro!O154) &gt; 0, COUNTA(DetailWill!O154) &gt; 0),"x", "")</f>
        <v/>
      </c>
      <c r="P154" s="14" t="str">
        <f>IF(OR(COUNTA(DetailPedro!P154) &gt; 0, COUNTA(DetailWill!P154) &gt; 0),"x", "")</f>
        <v/>
      </c>
      <c r="Q154" s="14" t="str">
        <f>IF(OR(COUNTA(DetailPedro!Q154) &gt; 0, COUNTA(DetailWill!Q154) &gt; 0),"x", "")</f>
        <v/>
      </c>
      <c r="R154" s="14" t="str">
        <f>IF(OR(COUNTA(DetailPedro!R154) &gt; 0, COUNTA(DetailWill!R154) &gt; 0),"x", "")</f>
        <v/>
      </c>
      <c r="S154" s="14" t="str">
        <f>IF(OR(COUNTA(DetailPedro!S154) &gt; 0, COUNTA(DetailWill!S154) &gt; 0),"x", "")</f>
        <v/>
      </c>
      <c r="T154" s="14" t="str">
        <f>IF(OR(COUNTA(DetailPedro!T154) &gt; 0, COUNTA(DetailWill!T154) &gt; 0),"x", "")</f>
        <v/>
      </c>
      <c r="U154" s="34" t="str">
        <f>IF(OR(COUNTA(DetailPedro!U154) &gt; 0, COUNTA(DetailWill!U154) &gt; 0),"x", "")</f>
        <v/>
      </c>
      <c r="V154" s="14" t="str">
        <f>IF(OR(COUNTA(DetailPedro!V154) &gt; 0, COUNTA(DetailWill!V154) &gt; 0),"x", "")</f>
        <v/>
      </c>
      <c r="W154" s="14" t="str">
        <f>IF(OR(COUNTA(DetailPedro!W154) &gt; 0, COUNTA(DetailWill!W154) &gt; 0),"x", "")</f>
        <v/>
      </c>
      <c r="X154" s="14" t="str">
        <f>IF(OR(COUNTA(DetailPedro!X154) &gt; 0, COUNTA(DetailWill!X154) &gt; 0),"x", "")</f>
        <v/>
      </c>
      <c r="Y154" s="14" t="str">
        <f>IF(OR(COUNTA(DetailPedro!Y154) &gt; 0, COUNTA(DetailWill!Y154) &gt; 0),"x", "")</f>
        <v/>
      </c>
      <c r="Z154" s="34" t="str">
        <f>IF(OR(COUNTA(DetailPedro!Z154) &gt; 0, COUNTA(DetailWill!Z154) &gt; 0),"x", "")</f>
        <v/>
      </c>
      <c r="AA154" s="14" t="str">
        <f>IF(OR(COUNTA(DetailPedro!AA154) &gt; 0, COUNTA(DetailWill!AA154) &gt; 0),"x", "")</f>
        <v/>
      </c>
      <c r="AB154" s="14" t="str">
        <f>IF(OR(COUNTA(DetailPedro!AB154) &gt; 0, COUNTA(DetailWill!AB154) &gt; 0),"x", "")</f>
        <v/>
      </c>
      <c r="AC154" s="14" t="str">
        <f>IF(OR(COUNTA(DetailPedro!AC154) &gt; 0, COUNTA(DetailWill!AC154) &gt; 0),"x", "")</f>
        <v/>
      </c>
      <c r="AD154" s="14" t="str">
        <f>IF(OR(COUNTA(DetailPedro!AD154) &gt; 0, COUNTA(DetailWill!AD154) &gt; 0),"x", "")</f>
        <v/>
      </c>
      <c r="AE154" s="14" t="str">
        <f>IF(OR(COUNTA(DetailPedro!AE154) &gt; 0, COUNTA(DetailWill!AE154) &gt; 0),"x", "")</f>
        <v/>
      </c>
      <c r="AF154" s="34" t="str">
        <f>IF(OR(COUNTA(DetailPedro!AF154) &gt; 0, COUNTA(DetailWill!AF154) &gt; 0),"x", "")</f>
        <v/>
      </c>
      <c r="AG154" s="14" t="str">
        <f>IF(OR(COUNTA(DetailPedro!AG154) &gt; 0, COUNTA(DetailWill!AG154) &gt; 0),"x", "")</f>
        <v/>
      </c>
      <c r="AH154" s="14" t="str">
        <f>IF(OR(COUNTA(DetailPedro!AH154) &gt; 0, COUNTA(DetailWill!AH154) &gt; 0),"x", "")</f>
        <v/>
      </c>
      <c r="AI154" s="14" t="str">
        <f>IF(OR(COUNTA(DetailPedro!AI154) &gt; 0, COUNTA(DetailWill!AI154) &gt; 0),"x", "")</f>
        <v/>
      </c>
      <c r="AJ154" s="34" t="str">
        <f>IF(OR(COUNTA(DetailPedro!AJ154) &gt; 0, COUNTA(DetailWill!AJ154) &gt; 0),"x", "")</f>
        <v/>
      </c>
      <c r="AK154" s="14" t="str">
        <f>IF(OR(COUNTA(DetailPedro!AK154) &gt; 0, COUNTA(DetailWill!AK154) &gt; 0),"x", "")</f>
        <v/>
      </c>
    </row>
    <row r="155" spans="1:37" x14ac:dyDescent="0.2">
      <c r="A155" s="16" t="s">
        <v>513</v>
      </c>
      <c r="B155" s="16" t="s">
        <v>742</v>
      </c>
      <c r="C155" s="16">
        <v>3</v>
      </c>
      <c r="D155" s="21" t="s">
        <v>889</v>
      </c>
      <c r="E155" s="16">
        <v>5</v>
      </c>
      <c r="F155" s="14">
        <f t="shared" si="17"/>
        <v>0</v>
      </c>
      <c r="G155" s="14" t="str">
        <f>IF(OR(COUNTA(DetailPedro!G155) &gt; 0, COUNTA(DetailWill!G155) &gt; 0),"x", "")</f>
        <v/>
      </c>
      <c r="H155" s="14" t="str">
        <f>IF(OR(COUNTA(DetailPedro!H155) &gt; 0, COUNTA(DetailWill!H155) &gt; 0),"x", "")</f>
        <v/>
      </c>
      <c r="I155" s="14" t="str">
        <f>IF(OR(COUNTA(DetailPedro!I155) &gt; 0, COUNTA(DetailWill!I155) &gt; 0),"x", "")</f>
        <v/>
      </c>
      <c r="J155" s="34" t="str">
        <f>IF(OR(COUNTA(DetailPedro!J155) &gt; 0, COUNTA(DetailWill!J155) &gt; 0),"x", "")</f>
        <v/>
      </c>
      <c r="K155" s="14" t="str">
        <f>IF(OR(COUNTA(DetailPedro!K155) &gt; 0, COUNTA(DetailWill!K155) &gt; 0),"x", "")</f>
        <v/>
      </c>
      <c r="L155" s="14" t="str">
        <f>IF(OR(COUNTA(DetailPedro!L155) &gt; 0, COUNTA(DetailWill!L155) &gt; 0),"x", "")</f>
        <v/>
      </c>
      <c r="M155" s="14" t="str">
        <f>IF(OR(COUNTA(DetailPedro!M155) &gt; 0, COUNTA(DetailWill!M155) &gt; 0),"x", "")</f>
        <v/>
      </c>
      <c r="N155" s="14" t="str">
        <f>IF(OR(COUNTA(DetailPedro!N155) &gt; 0, COUNTA(DetailWill!N155) &gt; 0),"x", "")</f>
        <v/>
      </c>
      <c r="O155" s="34" t="str">
        <f>IF(OR(COUNTA(DetailPedro!O155) &gt; 0, COUNTA(DetailWill!O155) &gt; 0),"x", "")</f>
        <v/>
      </c>
      <c r="P155" s="14" t="str">
        <f>IF(OR(COUNTA(DetailPedro!P155) &gt; 0, COUNTA(DetailWill!P155) &gt; 0),"x", "")</f>
        <v/>
      </c>
      <c r="Q155" s="14" t="str">
        <f>IF(OR(COUNTA(DetailPedro!Q155) &gt; 0, COUNTA(DetailWill!Q155) &gt; 0),"x", "")</f>
        <v/>
      </c>
      <c r="R155" s="14" t="str">
        <f>IF(OR(COUNTA(DetailPedro!R155) &gt; 0, COUNTA(DetailWill!R155) &gt; 0),"x", "")</f>
        <v/>
      </c>
      <c r="S155" s="14" t="str">
        <f>IF(OR(COUNTA(DetailPedro!S155) &gt; 0, COUNTA(DetailWill!S155) &gt; 0),"x", "")</f>
        <v/>
      </c>
      <c r="T155" s="14" t="str">
        <f>IF(OR(COUNTA(DetailPedro!T155) &gt; 0, COUNTA(DetailWill!T155) &gt; 0),"x", "")</f>
        <v/>
      </c>
      <c r="U155" s="34" t="str">
        <f>IF(OR(COUNTA(DetailPedro!U155) &gt; 0, COUNTA(DetailWill!U155) &gt; 0),"x", "")</f>
        <v/>
      </c>
      <c r="V155" s="14" t="str">
        <f>IF(OR(COUNTA(DetailPedro!V155) &gt; 0, COUNTA(DetailWill!V155) &gt; 0),"x", "")</f>
        <v/>
      </c>
      <c r="W155" s="14" t="str">
        <f>IF(OR(COUNTA(DetailPedro!W155) &gt; 0, COUNTA(DetailWill!W155) &gt; 0),"x", "")</f>
        <v/>
      </c>
      <c r="X155" s="14" t="str">
        <f>IF(OR(COUNTA(DetailPedro!X155) &gt; 0, COUNTA(DetailWill!X155) &gt; 0),"x", "")</f>
        <v/>
      </c>
      <c r="Y155" s="14" t="str">
        <f>IF(OR(COUNTA(DetailPedro!Y155) &gt; 0, COUNTA(DetailWill!Y155) &gt; 0),"x", "")</f>
        <v/>
      </c>
      <c r="Z155" s="34" t="str">
        <f>IF(OR(COUNTA(DetailPedro!Z155) &gt; 0, COUNTA(DetailWill!Z155) &gt; 0),"x", "")</f>
        <v/>
      </c>
      <c r="AA155" s="14" t="str">
        <f>IF(OR(COUNTA(DetailPedro!AA155) &gt; 0, COUNTA(DetailWill!AA155) &gt; 0),"x", "")</f>
        <v/>
      </c>
      <c r="AB155" s="14" t="str">
        <f>IF(OR(COUNTA(DetailPedro!AB155) &gt; 0, COUNTA(DetailWill!AB155) &gt; 0),"x", "")</f>
        <v/>
      </c>
      <c r="AC155" s="14" t="str">
        <f>IF(OR(COUNTA(DetailPedro!AC155) &gt; 0, COUNTA(DetailWill!AC155) &gt; 0),"x", "")</f>
        <v/>
      </c>
      <c r="AD155" s="14" t="str">
        <f>IF(OR(COUNTA(DetailPedro!AD155) &gt; 0, COUNTA(DetailWill!AD155) &gt; 0),"x", "")</f>
        <v/>
      </c>
      <c r="AE155" s="14" t="str">
        <f>IF(OR(COUNTA(DetailPedro!AE155) &gt; 0, COUNTA(DetailWill!AE155) &gt; 0),"x", "")</f>
        <v/>
      </c>
      <c r="AF155" s="34" t="str">
        <f>IF(OR(COUNTA(DetailPedro!AF155) &gt; 0, COUNTA(DetailWill!AF155) &gt; 0),"x", "")</f>
        <v/>
      </c>
      <c r="AG155" s="14" t="str">
        <f>IF(OR(COUNTA(DetailPedro!AG155) &gt; 0, COUNTA(DetailWill!AG155) &gt; 0),"x", "")</f>
        <v/>
      </c>
      <c r="AH155" s="14" t="str">
        <f>IF(OR(COUNTA(DetailPedro!AH155) &gt; 0, COUNTA(DetailWill!AH155) &gt; 0),"x", "")</f>
        <v/>
      </c>
      <c r="AI155" s="14" t="str">
        <f>IF(OR(COUNTA(DetailPedro!AI155) &gt; 0, COUNTA(DetailWill!AI155) &gt; 0),"x", "")</f>
        <v/>
      </c>
      <c r="AJ155" s="34" t="str">
        <f>IF(OR(COUNTA(DetailPedro!AJ155) &gt; 0, COUNTA(DetailWill!AJ155) &gt; 0),"x", "")</f>
        <v/>
      </c>
      <c r="AK155" s="14" t="str">
        <f>IF(OR(COUNTA(DetailPedro!AK155) &gt; 0, COUNTA(DetailWill!AK155) &gt; 0),"x", "")</f>
        <v/>
      </c>
    </row>
    <row r="156" spans="1:37" x14ac:dyDescent="0.2">
      <c r="A156" s="16" t="s">
        <v>513</v>
      </c>
      <c r="B156" s="16" t="s">
        <v>742</v>
      </c>
      <c r="C156" s="16">
        <v>3</v>
      </c>
      <c r="D156" s="21" t="s">
        <v>889</v>
      </c>
      <c r="E156" s="16">
        <v>6</v>
      </c>
      <c r="F156" s="14">
        <f t="shared" si="17"/>
        <v>0</v>
      </c>
      <c r="G156" s="14" t="str">
        <f>IF(OR(COUNTA(DetailPedro!G156) &gt; 0, COUNTA(DetailWill!G156) &gt; 0),"x", "")</f>
        <v/>
      </c>
      <c r="H156" s="14" t="str">
        <f>IF(OR(COUNTA(DetailPedro!H156) &gt; 0, COUNTA(DetailWill!H156) &gt; 0),"x", "")</f>
        <v/>
      </c>
      <c r="I156" s="14" t="str">
        <f>IF(OR(COUNTA(DetailPedro!I156) &gt; 0, COUNTA(DetailWill!I156) &gt; 0),"x", "")</f>
        <v/>
      </c>
      <c r="J156" s="34" t="str">
        <f>IF(OR(COUNTA(DetailPedro!J156) &gt; 0, COUNTA(DetailWill!J156) &gt; 0),"x", "")</f>
        <v/>
      </c>
      <c r="K156" s="14" t="str">
        <f>IF(OR(COUNTA(DetailPedro!K156) &gt; 0, COUNTA(DetailWill!K156) &gt; 0),"x", "")</f>
        <v/>
      </c>
      <c r="L156" s="14" t="str">
        <f>IF(OR(COUNTA(DetailPedro!L156) &gt; 0, COUNTA(DetailWill!L156) &gt; 0),"x", "")</f>
        <v/>
      </c>
      <c r="M156" s="14" t="str">
        <f>IF(OR(COUNTA(DetailPedro!M156) &gt; 0, COUNTA(DetailWill!M156) &gt; 0),"x", "")</f>
        <v/>
      </c>
      <c r="N156" s="14" t="str">
        <f>IF(OR(COUNTA(DetailPedro!N156) &gt; 0, COUNTA(DetailWill!N156) &gt; 0),"x", "")</f>
        <v/>
      </c>
      <c r="O156" s="34" t="str">
        <f>IF(OR(COUNTA(DetailPedro!O156) &gt; 0, COUNTA(DetailWill!O156) &gt; 0),"x", "")</f>
        <v/>
      </c>
      <c r="P156" s="14" t="str">
        <f>IF(OR(COUNTA(DetailPedro!P156) &gt; 0, COUNTA(DetailWill!P156) &gt; 0),"x", "")</f>
        <v/>
      </c>
      <c r="Q156" s="14" t="str">
        <f>IF(OR(COUNTA(DetailPedro!Q156) &gt; 0, COUNTA(DetailWill!Q156) &gt; 0),"x", "")</f>
        <v/>
      </c>
      <c r="R156" s="14" t="str">
        <f>IF(OR(COUNTA(DetailPedro!R156) &gt; 0, COUNTA(DetailWill!R156) &gt; 0),"x", "")</f>
        <v/>
      </c>
      <c r="S156" s="14" t="str">
        <f>IF(OR(COUNTA(DetailPedro!S156) &gt; 0, COUNTA(DetailWill!S156) &gt; 0),"x", "")</f>
        <v/>
      </c>
      <c r="T156" s="14" t="str">
        <f>IF(OR(COUNTA(DetailPedro!T156) &gt; 0, COUNTA(DetailWill!T156) &gt; 0),"x", "")</f>
        <v/>
      </c>
      <c r="U156" s="34" t="str">
        <f>IF(OR(COUNTA(DetailPedro!U156) &gt; 0, COUNTA(DetailWill!U156) &gt; 0),"x", "")</f>
        <v/>
      </c>
      <c r="V156" s="14" t="str">
        <f>IF(OR(COUNTA(DetailPedro!V156) &gt; 0, COUNTA(DetailWill!V156) &gt; 0),"x", "")</f>
        <v/>
      </c>
      <c r="W156" s="14" t="str">
        <f>IF(OR(COUNTA(DetailPedro!W156) &gt; 0, COUNTA(DetailWill!W156) &gt; 0),"x", "")</f>
        <v/>
      </c>
      <c r="X156" s="14" t="str">
        <f>IF(OR(COUNTA(DetailPedro!X156) &gt; 0, COUNTA(DetailWill!X156) &gt; 0),"x", "")</f>
        <v/>
      </c>
      <c r="Y156" s="14" t="str">
        <f>IF(OR(COUNTA(DetailPedro!Y156) &gt; 0, COUNTA(DetailWill!Y156) &gt; 0),"x", "")</f>
        <v/>
      </c>
      <c r="Z156" s="34" t="str">
        <f>IF(OR(COUNTA(DetailPedro!Z156) &gt; 0, COUNTA(DetailWill!Z156) &gt; 0),"x", "")</f>
        <v/>
      </c>
      <c r="AA156" s="14" t="str">
        <f>IF(OR(COUNTA(DetailPedro!AA156) &gt; 0, COUNTA(DetailWill!AA156) &gt; 0),"x", "")</f>
        <v/>
      </c>
      <c r="AB156" s="14" t="str">
        <f>IF(OR(COUNTA(DetailPedro!AB156) &gt; 0, COUNTA(DetailWill!AB156) &gt; 0),"x", "")</f>
        <v/>
      </c>
      <c r="AC156" s="14" t="str">
        <f>IF(OR(COUNTA(DetailPedro!AC156) &gt; 0, COUNTA(DetailWill!AC156) &gt; 0),"x", "")</f>
        <v/>
      </c>
      <c r="AD156" s="14" t="str">
        <f>IF(OR(COUNTA(DetailPedro!AD156) &gt; 0, COUNTA(DetailWill!AD156) &gt; 0),"x", "")</f>
        <v/>
      </c>
      <c r="AE156" s="14" t="str">
        <f>IF(OR(COUNTA(DetailPedro!AE156) &gt; 0, COUNTA(DetailWill!AE156) &gt; 0),"x", "")</f>
        <v/>
      </c>
      <c r="AF156" s="34" t="str">
        <f>IF(OR(COUNTA(DetailPedro!AF156) &gt; 0, COUNTA(DetailWill!AF156) &gt; 0),"x", "")</f>
        <v/>
      </c>
      <c r="AG156" s="14" t="str">
        <f>IF(OR(COUNTA(DetailPedro!AG156) &gt; 0, COUNTA(DetailWill!AG156) &gt; 0),"x", "")</f>
        <v/>
      </c>
      <c r="AH156" s="14" t="str">
        <f>IF(OR(COUNTA(DetailPedro!AH156) &gt; 0, COUNTA(DetailWill!AH156) &gt; 0),"x", "")</f>
        <v/>
      </c>
      <c r="AI156" s="14" t="str">
        <f>IF(OR(COUNTA(DetailPedro!AI156) &gt; 0, COUNTA(DetailWill!AI156) &gt; 0),"x", "")</f>
        <v/>
      </c>
      <c r="AJ156" s="34" t="str">
        <f>IF(OR(COUNTA(DetailPedro!AJ156) &gt; 0, COUNTA(DetailWill!AJ156) &gt; 0),"x", "")</f>
        <v/>
      </c>
      <c r="AK156" s="14" t="str">
        <f>IF(OR(COUNTA(DetailPedro!AK156) &gt; 0, COUNTA(DetailWill!AK156) &gt; 0),"x", "")</f>
        <v/>
      </c>
    </row>
    <row r="157" spans="1:37" x14ac:dyDescent="0.2">
      <c r="A157" s="16" t="s">
        <v>513</v>
      </c>
      <c r="B157" s="16" t="s">
        <v>742</v>
      </c>
      <c r="C157" s="16">
        <v>3</v>
      </c>
      <c r="D157" s="21" t="s">
        <v>889</v>
      </c>
      <c r="E157" s="16">
        <v>7</v>
      </c>
      <c r="F157" s="14">
        <f t="shared" si="17"/>
        <v>0</v>
      </c>
      <c r="G157" s="14" t="str">
        <f>IF(OR(COUNTA(DetailPedro!G157) &gt; 0, COUNTA(DetailWill!G157) &gt; 0),"x", "")</f>
        <v/>
      </c>
      <c r="H157" s="14" t="str">
        <f>IF(OR(COUNTA(DetailPedro!H157) &gt; 0, COUNTA(DetailWill!H157) &gt; 0),"x", "")</f>
        <v/>
      </c>
      <c r="I157" s="14" t="str">
        <f>IF(OR(COUNTA(DetailPedro!I157) &gt; 0, COUNTA(DetailWill!I157) &gt; 0),"x", "")</f>
        <v/>
      </c>
      <c r="J157" s="34" t="str">
        <f>IF(OR(COUNTA(DetailPedro!J157) &gt; 0, COUNTA(DetailWill!J157) &gt; 0),"x", "")</f>
        <v/>
      </c>
      <c r="K157" s="14" t="str">
        <f>IF(OR(COUNTA(DetailPedro!K157) &gt; 0, COUNTA(DetailWill!K157) &gt; 0),"x", "")</f>
        <v/>
      </c>
      <c r="L157" s="14" t="str">
        <f>IF(OR(COUNTA(DetailPedro!L157) &gt; 0, COUNTA(DetailWill!L157) &gt; 0),"x", "")</f>
        <v/>
      </c>
      <c r="M157" s="14" t="str">
        <f>IF(OR(COUNTA(DetailPedro!M157) &gt; 0, COUNTA(DetailWill!M157) &gt; 0),"x", "")</f>
        <v/>
      </c>
      <c r="N157" s="14" t="str">
        <f>IF(OR(COUNTA(DetailPedro!N157) &gt; 0, COUNTA(DetailWill!N157) &gt; 0),"x", "")</f>
        <v/>
      </c>
      <c r="O157" s="34" t="str">
        <f>IF(OR(COUNTA(DetailPedro!O157) &gt; 0, COUNTA(DetailWill!O157) &gt; 0),"x", "")</f>
        <v/>
      </c>
      <c r="P157" s="14" t="str">
        <f>IF(OR(COUNTA(DetailPedro!P157) &gt; 0, COUNTA(DetailWill!P157) &gt; 0),"x", "")</f>
        <v/>
      </c>
      <c r="Q157" s="14" t="str">
        <f>IF(OR(COUNTA(DetailPedro!Q157) &gt; 0, COUNTA(DetailWill!Q157) &gt; 0),"x", "")</f>
        <v/>
      </c>
      <c r="R157" s="14" t="str">
        <f>IF(OR(COUNTA(DetailPedro!R157) &gt; 0, COUNTA(DetailWill!R157) &gt; 0),"x", "")</f>
        <v/>
      </c>
      <c r="S157" s="14" t="str">
        <f>IF(OR(COUNTA(DetailPedro!S157) &gt; 0, COUNTA(DetailWill!S157) &gt; 0),"x", "")</f>
        <v/>
      </c>
      <c r="T157" s="14" t="str">
        <f>IF(OR(COUNTA(DetailPedro!T157) &gt; 0, COUNTA(DetailWill!T157) &gt; 0),"x", "")</f>
        <v/>
      </c>
      <c r="U157" s="34" t="str">
        <f>IF(OR(COUNTA(DetailPedro!U157) &gt; 0, COUNTA(DetailWill!U157) &gt; 0),"x", "")</f>
        <v/>
      </c>
      <c r="V157" s="14" t="str">
        <f>IF(OR(COUNTA(DetailPedro!V157) &gt; 0, COUNTA(DetailWill!V157) &gt; 0),"x", "")</f>
        <v/>
      </c>
      <c r="W157" s="14" t="str">
        <f>IF(OR(COUNTA(DetailPedro!W157) &gt; 0, COUNTA(DetailWill!W157) &gt; 0),"x", "")</f>
        <v/>
      </c>
      <c r="X157" s="14" t="str">
        <f>IF(OR(COUNTA(DetailPedro!X157) &gt; 0, COUNTA(DetailWill!X157) &gt; 0),"x", "")</f>
        <v/>
      </c>
      <c r="Y157" s="14" t="str">
        <f>IF(OR(COUNTA(DetailPedro!Y157) &gt; 0, COUNTA(DetailWill!Y157) &gt; 0),"x", "")</f>
        <v/>
      </c>
      <c r="Z157" s="34" t="str">
        <f>IF(OR(COUNTA(DetailPedro!Z157) &gt; 0, COUNTA(DetailWill!Z157) &gt; 0),"x", "")</f>
        <v/>
      </c>
      <c r="AA157" s="14" t="str">
        <f>IF(OR(COUNTA(DetailPedro!AA157) &gt; 0, COUNTA(DetailWill!AA157) &gt; 0),"x", "")</f>
        <v/>
      </c>
      <c r="AB157" s="14" t="str">
        <f>IF(OR(COUNTA(DetailPedro!AB157) &gt; 0, COUNTA(DetailWill!AB157) &gt; 0),"x", "")</f>
        <v/>
      </c>
      <c r="AC157" s="14" t="str">
        <f>IF(OR(COUNTA(DetailPedro!AC157) &gt; 0, COUNTA(DetailWill!AC157) &gt; 0),"x", "")</f>
        <v/>
      </c>
      <c r="AD157" s="14" t="str">
        <f>IF(OR(COUNTA(DetailPedro!AD157) &gt; 0, COUNTA(DetailWill!AD157) &gt; 0),"x", "")</f>
        <v/>
      </c>
      <c r="AE157" s="14" t="str">
        <f>IF(OR(COUNTA(DetailPedro!AE157) &gt; 0, COUNTA(DetailWill!AE157) &gt; 0),"x", "")</f>
        <v/>
      </c>
      <c r="AF157" s="34" t="str">
        <f>IF(OR(COUNTA(DetailPedro!AF157) &gt; 0, COUNTA(DetailWill!AF157) &gt; 0),"x", "")</f>
        <v/>
      </c>
      <c r="AG157" s="14" t="str">
        <f>IF(OR(COUNTA(DetailPedro!AG157) &gt; 0, COUNTA(DetailWill!AG157) &gt; 0),"x", "")</f>
        <v/>
      </c>
      <c r="AH157" s="14" t="str">
        <f>IF(OR(COUNTA(DetailPedro!AH157) &gt; 0, COUNTA(DetailWill!AH157) &gt; 0),"x", "")</f>
        <v/>
      </c>
      <c r="AI157" s="14" t="str">
        <f>IF(OR(COUNTA(DetailPedro!AI157) &gt; 0, COUNTA(DetailWill!AI157) &gt; 0),"x", "")</f>
        <v/>
      </c>
      <c r="AJ157" s="34" t="str">
        <f>IF(OR(COUNTA(DetailPedro!AJ157) &gt; 0, COUNTA(DetailWill!AJ157) &gt; 0),"x", "")</f>
        <v/>
      </c>
      <c r="AK157" s="14" t="str">
        <f>IF(OR(COUNTA(DetailPedro!AK157) &gt; 0, COUNTA(DetailWill!AK157) &gt; 0),"x", "")</f>
        <v/>
      </c>
    </row>
    <row r="158" spans="1:37" x14ac:dyDescent="0.2">
      <c r="A158" s="16" t="s">
        <v>513</v>
      </c>
      <c r="B158" s="16" t="s">
        <v>742</v>
      </c>
      <c r="C158" s="16">
        <v>3</v>
      </c>
      <c r="D158" s="21" t="s">
        <v>889</v>
      </c>
      <c r="E158" s="16">
        <v>8</v>
      </c>
      <c r="F158" s="14">
        <f t="shared" si="17"/>
        <v>0</v>
      </c>
      <c r="G158" s="14" t="str">
        <f>IF(OR(COUNTA(DetailPedro!G158) &gt; 0, COUNTA(DetailWill!G158) &gt; 0),"x", "")</f>
        <v/>
      </c>
      <c r="H158" s="14" t="str">
        <f>IF(OR(COUNTA(DetailPedro!H158) &gt; 0, COUNTA(DetailWill!H158) &gt; 0),"x", "")</f>
        <v/>
      </c>
      <c r="I158" s="14" t="str">
        <f>IF(OR(COUNTA(DetailPedro!I158) &gt; 0, COUNTA(DetailWill!I158) &gt; 0),"x", "")</f>
        <v/>
      </c>
      <c r="J158" s="34" t="str">
        <f>IF(OR(COUNTA(DetailPedro!J158) &gt; 0, COUNTA(DetailWill!J158) &gt; 0),"x", "")</f>
        <v/>
      </c>
      <c r="K158" s="14" t="str">
        <f>IF(OR(COUNTA(DetailPedro!K158) &gt; 0, COUNTA(DetailWill!K158) &gt; 0),"x", "")</f>
        <v/>
      </c>
      <c r="L158" s="14" t="str">
        <f>IF(OR(COUNTA(DetailPedro!L158) &gt; 0, COUNTA(DetailWill!L158) &gt; 0),"x", "")</f>
        <v/>
      </c>
      <c r="M158" s="14" t="str">
        <f>IF(OR(COUNTA(DetailPedro!M158) &gt; 0, COUNTA(DetailWill!M158) &gt; 0),"x", "")</f>
        <v/>
      </c>
      <c r="N158" s="14" t="str">
        <f>IF(OR(COUNTA(DetailPedro!N158) &gt; 0, COUNTA(DetailWill!N158) &gt; 0),"x", "")</f>
        <v/>
      </c>
      <c r="O158" s="34" t="str">
        <f>IF(OR(COUNTA(DetailPedro!O158) &gt; 0, COUNTA(DetailWill!O158) &gt; 0),"x", "")</f>
        <v/>
      </c>
      <c r="P158" s="14" t="str">
        <f>IF(OR(COUNTA(DetailPedro!P158) &gt; 0, COUNTA(DetailWill!P158) &gt; 0),"x", "")</f>
        <v/>
      </c>
      <c r="Q158" s="14" t="str">
        <f>IF(OR(COUNTA(DetailPedro!Q158) &gt; 0, COUNTA(DetailWill!Q158) &gt; 0),"x", "")</f>
        <v/>
      </c>
      <c r="R158" s="14" t="str">
        <f>IF(OR(COUNTA(DetailPedro!R158) &gt; 0, COUNTA(DetailWill!R158) &gt; 0),"x", "")</f>
        <v/>
      </c>
      <c r="S158" s="14" t="str">
        <f>IF(OR(COUNTA(DetailPedro!S158) &gt; 0, COUNTA(DetailWill!S158) &gt; 0),"x", "")</f>
        <v/>
      </c>
      <c r="T158" s="14" t="str">
        <f>IF(OR(COUNTA(DetailPedro!T158) &gt; 0, COUNTA(DetailWill!T158) &gt; 0),"x", "")</f>
        <v/>
      </c>
      <c r="U158" s="34" t="str">
        <f>IF(OR(COUNTA(DetailPedro!U158) &gt; 0, COUNTA(DetailWill!U158) &gt; 0),"x", "")</f>
        <v/>
      </c>
      <c r="V158" s="14" t="str">
        <f>IF(OR(COUNTA(DetailPedro!V158) &gt; 0, COUNTA(DetailWill!V158) &gt; 0),"x", "")</f>
        <v/>
      </c>
      <c r="W158" s="14" t="str">
        <f>IF(OR(COUNTA(DetailPedro!W158) &gt; 0, COUNTA(DetailWill!W158) &gt; 0),"x", "")</f>
        <v/>
      </c>
      <c r="X158" s="14" t="str">
        <f>IF(OR(COUNTA(DetailPedro!X158) &gt; 0, COUNTA(DetailWill!X158) &gt; 0),"x", "")</f>
        <v/>
      </c>
      <c r="Y158" s="14" t="str">
        <f>IF(OR(COUNTA(DetailPedro!Y158) &gt; 0, COUNTA(DetailWill!Y158) &gt; 0),"x", "")</f>
        <v/>
      </c>
      <c r="Z158" s="34" t="str">
        <f>IF(OR(COUNTA(DetailPedro!Z158) &gt; 0, COUNTA(DetailWill!Z158) &gt; 0),"x", "")</f>
        <v/>
      </c>
      <c r="AA158" s="14" t="str">
        <f>IF(OR(COUNTA(DetailPedro!AA158) &gt; 0, COUNTA(DetailWill!AA158) &gt; 0),"x", "")</f>
        <v/>
      </c>
      <c r="AB158" s="14" t="str">
        <f>IF(OR(COUNTA(DetailPedro!AB158) &gt; 0, COUNTA(DetailWill!AB158) &gt; 0),"x", "")</f>
        <v/>
      </c>
      <c r="AC158" s="14" t="str">
        <f>IF(OR(COUNTA(DetailPedro!AC158) &gt; 0, COUNTA(DetailWill!AC158) &gt; 0),"x", "")</f>
        <v/>
      </c>
      <c r="AD158" s="14" t="str">
        <f>IF(OR(COUNTA(DetailPedro!AD158) &gt; 0, COUNTA(DetailWill!AD158) &gt; 0),"x", "")</f>
        <v/>
      </c>
      <c r="AE158" s="14" t="str">
        <f>IF(OR(COUNTA(DetailPedro!AE158) &gt; 0, COUNTA(DetailWill!AE158) &gt; 0),"x", "")</f>
        <v/>
      </c>
      <c r="AF158" s="34" t="str">
        <f>IF(OR(COUNTA(DetailPedro!AF158) &gt; 0, COUNTA(DetailWill!AF158) &gt; 0),"x", "")</f>
        <v/>
      </c>
      <c r="AG158" s="14" t="str">
        <f>IF(OR(COUNTA(DetailPedro!AG158) &gt; 0, COUNTA(DetailWill!AG158) &gt; 0),"x", "")</f>
        <v/>
      </c>
      <c r="AH158" s="14" t="str">
        <f>IF(OR(COUNTA(DetailPedro!AH158) &gt; 0, COUNTA(DetailWill!AH158) &gt; 0),"x", "")</f>
        <v/>
      </c>
      <c r="AI158" s="14" t="str">
        <f>IF(OR(COUNTA(DetailPedro!AI158) &gt; 0, COUNTA(DetailWill!AI158) &gt; 0),"x", "")</f>
        <v/>
      </c>
      <c r="AJ158" s="34" t="str">
        <f>IF(OR(COUNTA(DetailPedro!AJ158) &gt; 0, COUNTA(DetailWill!AJ158) &gt; 0),"x", "")</f>
        <v/>
      </c>
      <c r="AK158" s="14" t="str">
        <f>IF(OR(COUNTA(DetailPedro!AK158) &gt; 0, COUNTA(DetailWill!AK158) &gt; 0),"x", "")</f>
        <v/>
      </c>
    </row>
    <row r="159" spans="1:37" x14ac:dyDescent="0.2">
      <c r="A159" s="16" t="s">
        <v>513</v>
      </c>
      <c r="B159" s="16" t="s">
        <v>742</v>
      </c>
      <c r="C159" s="16">
        <v>3</v>
      </c>
      <c r="D159" s="21" t="s">
        <v>889</v>
      </c>
      <c r="E159" s="16">
        <v>9</v>
      </c>
      <c r="F159" s="14">
        <f t="shared" si="17"/>
        <v>0</v>
      </c>
      <c r="G159" s="14" t="str">
        <f>IF(OR(COUNTA(DetailPedro!G159) &gt; 0, COUNTA(DetailWill!G159) &gt; 0),"x", "")</f>
        <v/>
      </c>
      <c r="H159" s="14" t="str">
        <f>IF(OR(COUNTA(DetailPedro!H159) &gt; 0, COUNTA(DetailWill!H159) &gt; 0),"x", "")</f>
        <v/>
      </c>
      <c r="I159" s="14" t="str">
        <f>IF(OR(COUNTA(DetailPedro!I159) &gt; 0, COUNTA(DetailWill!I159) &gt; 0),"x", "")</f>
        <v/>
      </c>
      <c r="J159" s="34" t="str">
        <f>IF(OR(COUNTA(DetailPedro!J159) &gt; 0, COUNTA(DetailWill!J159) &gt; 0),"x", "")</f>
        <v/>
      </c>
      <c r="K159" s="14" t="str">
        <f>IF(OR(COUNTA(DetailPedro!K159) &gt; 0, COUNTA(DetailWill!K159) &gt; 0),"x", "")</f>
        <v/>
      </c>
      <c r="L159" s="14" t="str">
        <f>IF(OR(COUNTA(DetailPedro!L159) &gt; 0, COUNTA(DetailWill!L159) &gt; 0),"x", "")</f>
        <v/>
      </c>
      <c r="M159" s="14" t="str">
        <f>IF(OR(COUNTA(DetailPedro!M159) &gt; 0, COUNTA(DetailWill!M159) &gt; 0),"x", "")</f>
        <v/>
      </c>
      <c r="N159" s="14" t="str">
        <f>IF(OR(COUNTA(DetailPedro!N159) &gt; 0, COUNTA(DetailWill!N159) &gt; 0),"x", "")</f>
        <v/>
      </c>
      <c r="O159" s="34" t="str">
        <f>IF(OR(COUNTA(DetailPedro!O159) &gt; 0, COUNTA(DetailWill!O159) &gt; 0),"x", "")</f>
        <v/>
      </c>
      <c r="P159" s="14" t="str">
        <f>IF(OR(COUNTA(DetailPedro!P159) &gt; 0, COUNTA(DetailWill!P159) &gt; 0),"x", "")</f>
        <v/>
      </c>
      <c r="Q159" s="14" t="str">
        <f>IF(OR(COUNTA(DetailPedro!Q159) &gt; 0, COUNTA(DetailWill!Q159) &gt; 0),"x", "")</f>
        <v/>
      </c>
      <c r="R159" s="14" t="str">
        <f>IF(OR(COUNTA(DetailPedro!R159) &gt; 0, COUNTA(DetailWill!R159) &gt; 0),"x", "")</f>
        <v/>
      </c>
      <c r="S159" s="14" t="str">
        <f>IF(OR(COUNTA(DetailPedro!S159) &gt; 0, COUNTA(DetailWill!S159) &gt; 0),"x", "")</f>
        <v/>
      </c>
      <c r="T159" s="14" t="str">
        <f>IF(OR(COUNTA(DetailPedro!T159) &gt; 0, COUNTA(DetailWill!T159) &gt; 0),"x", "")</f>
        <v/>
      </c>
      <c r="U159" s="34" t="str">
        <f>IF(OR(COUNTA(DetailPedro!U159) &gt; 0, COUNTA(DetailWill!U159) &gt; 0),"x", "")</f>
        <v/>
      </c>
      <c r="V159" s="14" t="str">
        <f>IF(OR(COUNTA(DetailPedro!V159) &gt; 0, COUNTA(DetailWill!V159) &gt; 0),"x", "")</f>
        <v/>
      </c>
      <c r="W159" s="14" t="str">
        <f>IF(OR(COUNTA(DetailPedro!W159) &gt; 0, COUNTA(DetailWill!W159) &gt; 0),"x", "")</f>
        <v/>
      </c>
      <c r="X159" s="14" t="str">
        <f>IF(OR(COUNTA(DetailPedro!X159) &gt; 0, COUNTA(DetailWill!X159) &gt; 0),"x", "")</f>
        <v/>
      </c>
      <c r="Y159" s="14" t="str">
        <f>IF(OR(COUNTA(DetailPedro!Y159) &gt; 0, COUNTA(DetailWill!Y159) &gt; 0),"x", "")</f>
        <v/>
      </c>
      <c r="Z159" s="34" t="str">
        <f>IF(OR(COUNTA(DetailPedro!Z159) &gt; 0, COUNTA(DetailWill!Z159) &gt; 0),"x", "")</f>
        <v/>
      </c>
      <c r="AA159" s="14" t="str">
        <f>IF(OR(COUNTA(DetailPedro!AA159) &gt; 0, COUNTA(DetailWill!AA159) &gt; 0),"x", "")</f>
        <v/>
      </c>
      <c r="AB159" s="14" t="str">
        <f>IF(OR(COUNTA(DetailPedro!AB159) &gt; 0, COUNTA(DetailWill!AB159) &gt; 0),"x", "")</f>
        <v/>
      </c>
      <c r="AC159" s="14" t="str">
        <f>IF(OR(COUNTA(DetailPedro!AC159) &gt; 0, COUNTA(DetailWill!AC159) &gt; 0),"x", "")</f>
        <v/>
      </c>
      <c r="AD159" s="14" t="str">
        <f>IF(OR(COUNTA(DetailPedro!AD159) &gt; 0, COUNTA(DetailWill!AD159) &gt; 0),"x", "")</f>
        <v/>
      </c>
      <c r="AE159" s="14" t="str">
        <f>IF(OR(COUNTA(DetailPedro!AE159) &gt; 0, COUNTA(DetailWill!AE159) &gt; 0),"x", "")</f>
        <v/>
      </c>
      <c r="AF159" s="34" t="str">
        <f>IF(OR(COUNTA(DetailPedro!AF159) &gt; 0, COUNTA(DetailWill!AF159) &gt; 0),"x", "")</f>
        <v/>
      </c>
      <c r="AG159" s="14" t="str">
        <f>IF(OR(COUNTA(DetailPedro!AG159) &gt; 0, COUNTA(DetailWill!AG159) &gt; 0),"x", "")</f>
        <v/>
      </c>
      <c r="AH159" s="14" t="str">
        <f>IF(OR(COUNTA(DetailPedro!AH159) &gt; 0, COUNTA(DetailWill!AH159) &gt; 0),"x", "")</f>
        <v/>
      </c>
      <c r="AI159" s="14" t="str">
        <f>IF(OR(COUNTA(DetailPedro!AI159) &gt; 0, COUNTA(DetailWill!AI159) &gt; 0),"x", "")</f>
        <v/>
      </c>
      <c r="AJ159" s="34" t="str">
        <f>IF(OR(COUNTA(DetailPedro!AJ159) &gt; 0, COUNTA(DetailWill!AJ159) &gt; 0),"x", "")</f>
        <v/>
      </c>
      <c r="AK159" s="14" t="str">
        <f>IF(OR(COUNTA(DetailPedro!AK159) &gt; 0, COUNTA(DetailWill!AK159) &gt; 0),"x", "")</f>
        <v/>
      </c>
    </row>
    <row r="160" spans="1:37" x14ac:dyDescent="0.2">
      <c r="A160" s="16" t="s">
        <v>513</v>
      </c>
      <c r="B160" s="16" t="s">
        <v>742</v>
      </c>
      <c r="C160" s="16">
        <v>3</v>
      </c>
      <c r="D160" s="21" t="s">
        <v>889</v>
      </c>
      <c r="E160" s="16">
        <v>10</v>
      </c>
      <c r="F160" s="14">
        <f t="shared" si="17"/>
        <v>0</v>
      </c>
      <c r="G160" s="14" t="str">
        <f>IF(OR(COUNTA(DetailPedro!G160) &gt; 0, COUNTA(DetailWill!G160) &gt; 0),"x", "")</f>
        <v/>
      </c>
      <c r="H160" s="14" t="str">
        <f>IF(OR(COUNTA(DetailPedro!H160) &gt; 0, COUNTA(DetailWill!H160) &gt; 0),"x", "")</f>
        <v/>
      </c>
      <c r="I160" s="14" t="str">
        <f>IF(OR(COUNTA(DetailPedro!I160) &gt; 0, COUNTA(DetailWill!I160) &gt; 0),"x", "")</f>
        <v/>
      </c>
      <c r="J160" s="34" t="str">
        <f>IF(OR(COUNTA(DetailPedro!J160) &gt; 0, COUNTA(DetailWill!J160) &gt; 0),"x", "")</f>
        <v/>
      </c>
      <c r="K160" s="14" t="str">
        <f>IF(OR(COUNTA(DetailPedro!K160) &gt; 0, COUNTA(DetailWill!K160) &gt; 0),"x", "")</f>
        <v/>
      </c>
      <c r="L160" s="14" t="str">
        <f>IF(OR(COUNTA(DetailPedro!L160) &gt; 0, COUNTA(DetailWill!L160) &gt; 0),"x", "")</f>
        <v/>
      </c>
      <c r="M160" s="14" t="str">
        <f>IF(OR(COUNTA(DetailPedro!M160) &gt; 0, COUNTA(DetailWill!M160) &gt; 0),"x", "")</f>
        <v/>
      </c>
      <c r="N160" s="14" t="str">
        <f>IF(OR(COUNTA(DetailPedro!N160) &gt; 0, COUNTA(DetailWill!N160) &gt; 0),"x", "")</f>
        <v/>
      </c>
      <c r="O160" s="34" t="str">
        <f>IF(OR(COUNTA(DetailPedro!O160) &gt; 0, COUNTA(DetailWill!O160) &gt; 0),"x", "")</f>
        <v/>
      </c>
      <c r="P160" s="14" t="str">
        <f>IF(OR(COUNTA(DetailPedro!P160) &gt; 0, COUNTA(DetailWill!P160) &gt; 0),"x", "")</f>
        <v/>
      </c>
      <c r="Q160" s="14" t="str">
        <f>IF(OR(COUNTA(DetailPedro!Q160) &gt; 0, COUNTA(DetailWill!Q160) &gt; 0),"x", "")</f>
        <v/>
      </c>
      <c r="R160" s="14" t="str">
        <f>IF(OR(COUNTA(DetailPedro!R160) &gt; 0, COUNTA(DetailWill!R160) &gt; 0),"x", "")</f>
        <v/>
      </c>
      <c r="S160" s="14" t="str">
        <f>IF(OR(COUNTA(DetailPedro!S160) &gt; 0, COUNTA(DetailWill!S160) &gt; 0),"x", "")</f>
        <v/>
      </c>
      <c r="T160" s="14" t="str">
        <f>IF(OR(COUNTA(DetailPedro!T160) &gt; 0, COUNTA(DetailWill!T160) &gt; 0),"x", "")</f>
        <v/>
      </c>
      <c r="U160" s="34" t="str">
        <f>IF(OR(COUNTA(DetailPedro!U160) &gt; 0, COUNTA(DetailWill!U160) &gt; 0),"x", "")</f>
        <v/>
      </c>
      <c r="V160" s="14" t="str">
        <f>IF(OR(COUNTA(DetailPedro!V160) &gt; 0, COUNTA(DetailWill!V160) &gt; 0),"x", "")</f>
        <v/>
      </c>
      <c r="W160" s="14" t="str">
        <f>IF(OR(COUNTA(DetailPedro!W160) &gt; 0, COUNTA(DetailWill!W160) &gt; 0),"x", "")</f>
        <v/>
      </c>
      <c r="X160" s="14" t="str">
        <f>IF(OR(COUNTA(DetailPedro!X160) &gt; 0, COUNTA(DetailWill!X160) &gt; 0),"x", "")</f>
        <v/>
      </c>
      <c r="Y160" s="14" t="str">
        <f>IF(OR(COUNTA(DetailPedro!Y160) &gt; 0, COUNTA(DetailWill!Y160) &gt; 0),"x", "")</f>
        <v/>
      </c>
      <c r="Z160" s="34" t="str">
        <f>IF(OR(COUNTA(DetailPedro!Z160) &gt; 0, COUNTA(DetailWill!Z160) &gt; 0),"x", "")</f>
        <v/>
      </c>
      <c r="AA160" s="14" t="str">
        <f>IF(OR(COUNTA(DetailPedro!AA160) &gt; 0, COUNTA(DetailWill!AA160) &gt; 0),"x", "")</f>
        <v/>
      </c>
      <c r="AB160" s="14" t="str">
        <f>IF(OR(COUNTA(DetailPedro!AB160) &gt; 0, COUNTA(DetailWill!AB160) &gt; 0),"x", "")</f>
        <v/>
      </c>
      <c r="AC160" s="14" t="str">
        <f>IF(OR(COUNTA(DetailPedro!AC160) &gt; 0, COUNTA(DetailWill!AC160) &gt; 0),"x", "")</f>
        <v/>
      </c>
      <c r="AD160" s="14" t="str">
        <f>IF(OR(COUNTA(DetailPedro!AD160) &gt; 0, COUNTA(DetailWill!AD160) &gt; 0),"x", "")</f>
        <v/>
      </c>
      <c r="AE160" s="14" t="str">
        <f>IF(OR(COUNTA(DetailPedro!AE160) &gt; 0, COUNTA(DetailWill!AE160) &gt; 0),"x", "")</f>
        <v/>
      </c>
      <c r="AF160" s="34" t="str">
        <f>IF(OR(COUNTA(DetailPedro!AF160) &gt; 0, COUNTA(DetailWill!AF160) &gt; 0),"x", "")</f>
        <v/>
      </c>
      <c r="AG160" s="14" t="str">
        <f>IF(OR(COUNTA(DetailPedro!AG160) &gt; 0, COUNTA(DetailWill!AG160) &gt; 0),"x", "")</f>
        <v/>
      </c>
      <c r="AH160" s="14" t="str">
        <f>IF(OR(COUNTA(DetailPedro!AH160) &gt; 0, COUNTA(DetailWill!AH160) &gt; 0),"x", "")</f>
        <v/>
      </c>
      <c r="AI160" s="14" t="str">
        <f>IF(OR(COUNTA(DetailPedro!AI160) &gt; 0, COUNTA(DetailWill!AI160) &gt; 0),"x", "")</f>
        <v/>
      </c>
      <c r="AJ160" s="34" t="str">
        <f>IF(OR(COUNTA(DetailPedro!AJ160) &gt; 0, COUNTA(DetailWill!AJ160) &gt; 0),"x", "")</f>
        <v/>
      </c>
      <c r="AK160" s="14" t="str">
        <f>IF(OR(COUNTA(DetailPedro!AK160) &gt; 0, COUNTA(DetailWill!AK160) &gt; 0),"x", "")</f>
        <v/>
      </c>
    </row>
    <row r="161" spans="1:37" x14ac:dyDescent="0.2">
      <c r="A161" s="16"/>
      <c r="B161" s="16"/>
      <c r="C161" s="16"/>
      <c r="D161" s="21"/>
      <c r="E161" s="16"/>
      <c r="F161" s="14">
        <f t="shared" ref="F161" si="18" xml:space="preserve"> COUNTA(G161:AK161)</f>
        <v>31</v>
      </c>
      <c r="G161" s="14" t="str">
        <f>IF(OR(COUNTA(DetailPedro!G161) &gt; 0, COUNTA(DetailWill!G161) &gt; 0),"x", "")</f>
        <v/>
      </c>
      <c r="H161" s="14" t="str">
        <f>IF(OR(COUNTA(DetailPedro!H161) &gt; 0, COUNTA(DetailWill!H161) &gt; 0),"x", "")</f>
        <v/>
      </c>
      <c r="I161" s="14" t="str">
        <f>IF(OR(COUNTA(DetailPedro!I161) &gt; 0, COUNTA(DetailWill!I161) &gt; 0),"x", "")</f>
        <v/>
      </c>
      <c r="J161" s="34" t="str">
        <f>IF(OR(COUNTA(DetailPedro!J161) &gt; 0, COUNTA(DetailWill!J161) &gt; 0),"x", "")</f>
        <v/>
      </c>
      <c r="K161" s="14" t="str">
        <f>IF(OR(COUNTA(DetailPedro!K161) &gt; 0, COUNTA(DetailWill!K161) &gt; 0),"x", "")</f>
        <v/>
      </c>
      <c r="L161" s="14" t="str">
        <f>IF(OR(COUNTA(DetailPedro!L161) &gt; 0, COUNTA(DetailWill!L161) &gt; 0),"x", "")</f>
        <v/>
      </c>
      <c r="M161" s="14" t="str">
        <f>IF(OR(COUNTA(DetailPedro!M161) &gt; 0, COUNTA(DetailWill!M161) &gt; 0),"x", "")</f>
        <v/>
      </c>
      <c r="N161" s="14" t="str">
        <f>IF(OR(COUNTA(DetailPedro!N161) &gt; 0, COUNTA(DetailWill!N161) &gt; 0),"x", "")</f>
        <v/>
      </c>
      <c r="O161" s="34" t="str">
        <f>IF(OR(COUNTA(DetailPedro!O161) &gt; 0, COUNTA(DetailWill!O161) &gt; 0),"x", "")</f>
        <v/>
      </c>
      <c r="P161" s="14" t="str">
        <f>IF(OR(COUNTA(DetailPedro!P161) &gt; 0, COUNTA(DetailWill!P161) &gt; 0),"x", "")</f>
        <v/>
      </c>
      <c r="Q161" s="14" t="str">
        <f>IF(OR(COUNTA(DetailPedro!Q161) &gt; 0, COUNTA(DetailWill!Q161) &gt; 0),"x", "")</f>
        <v/>
      </c>
      <c r="R161" s="14" t="str">
        <f>IF(OR(COUNTA(DetailPedro!R161) &gt; 0, COUNTA(DetailWill!R161) &gt; 0),"x", "")</f>
        <v/>
      </c>
      <c r="S161" s="14" t="str">
        <f>IF(OR(COUNTA(DetailPedro!S161) &gt; 0, COUNTA(DetailWill!S161) &gt; 0),"x", "")</f>
        <v/>
      </c>
      <c r="T161" s="14" t="str">
        <f>IF(OR(COUNTA(DetailPedro!T161) &gt; 0, COUNTA(DetailWill!T161) &gt; 0),"x", "")</f>
        <v/>
      </c>
      <c r="U161" s="34" t="str">
        <f>IF(OR(COUNTA(DetailPedro!U161) &gt; 0, COUNTA(DetailWill!U161) &gt; 0),"x", "")</f>
        <v/>
      </c>
      <c r="V161" s="14" t="str">
        <f>IF(OR(COUNTA(DetailPedro!V161) &gt; 0, COUNTA(DetailWill!V161) &gt; 0),"x", "")</f>
        <v/>
      </c>
      <c r="W161" s="14" t="str">
        <f>IF(OR(COUNTA(DetailPedro!W161) &gt; 0, COUNTA(DetailWill!W161) &gt; 0),"x", "")</f>
        <v/>
      </c>
      <c r="X161" s="14" t="str">
        <f>IF(OR(COUNTA(DetailPedro!X161) &gt; 0, COUNTA(DetailWill!X161) &gt; 0),"x", "")</f>
        <v/>
      </c>
      <c r="Y161" s="14" t="str">
        <f>IF(OR(COUNTA(DetailPedro!Y161) &gt; 0, COUNTA(DetailWill!Y161) &gt; 0),"x", "")</f>
        <v/>
      </c>
      <c r="Z161" s="34" t="str">
        <f>IF(OR(COUNTA(DetailPedro!Z161) &gt; 0, COUNTA(DetailWill!Z161) &gt; 0),"x", "")</f>
        <v/>
      </c>
      <c r="AA161" s="14" t="str">
        <f>IF(OR(COUNTA(DetailPedro!AA161) &gt; 0, COUNTA(DetailWill!AA161) &gt; 0),"x", "")</f>
        <v/>
      </c>
      <c r="AB161" s="14" t="str">
        <f>IF(OR(COUNTA(DetailPedro!AB161) &gt; 0, COUNTA(DetailWill!AB161) &gt; 0),"x", "")</f>
        <v/>
      </c>
      <c r="AC161" s="14" t="str">
        <f>IF(OR(COUNTA(DetailPedro!AC161) &gt; 0, COUNTA(DetailWill!AC161) &gt; 0),"x", "")</f>
        <v/>
      </c>
      <c r="AD161" s="14" t="str">
        <f>IF(OR(COUNTA(DetailPedro!AD161) &gt; 0, COUNTA(DetailWill!AD161) &gt; 0),"x", "")</f>
        <v/>
      </c>
      <c r="AE161" s="14" t="str">
        <f>IF(OR(COUNTA(DetailPedro!AE161) &gt; 0, COUNTA(DetailWill!AE161) &gt; 0),"x", "")</f>
        <v/>
      </c>
      <c r="AF161" s="34" t="str">
        <f>IF(OR(COUNTA(DetailPedro!AF161) &gt; 0, COUNTA(DetailWill!AF161) &gt; 0),"x", "")</f>
        <v/>
      </c>
      <c r="AG161" s="14" t="str">
        <f>IF(OR(COUNTA(DetailPedro!AG161) &gt; 0, COUNTA(DetailWill!AG161) &gt; 0),"x", "")</f>
        <v/>
      </c>
      <c r="AH161" s="14" t="str">
        <f>IF(OR(COUNTA(DetailPedro!AH161) &gt; 0, COUNTA(DetailWill!AH161) &gt; 0),"x", "")</f>
        <v/>
      </c>
      <c r="AI161" s="14" t="str">
        <f>IF(OR(COUNTA(DetailPedro!AI161) &gt; 0, COUNTA(DetailWill!AI161) &gt; 0),"x", "")</f>
        <v/>
      </c>
      <c r="AJ161" s="34" t="str">
        <f>IF(OR(COUNTA(DetailPedro!AJ161) &gt; 0, COUNTA(DetailWill!AJ161) &gt; 0),"x", "")</f>
        <v/>
      </c>
      <c r="AK161" s="14" t="str">
        <f>IF(OR(COUNTA(DetailPedro!AK161) &gt; 0, COUNTA(DetailWill!AK161) &gt; 0),"x", "")</f>
        <v/>
      </c>
    </row>
    <row r="162" spans="1:37" x14ac:dyDescent="0.2">
      <c r="A162" s="16" t="s">
        <v>513</v>
      </c>
      <c r="B162" s="16" t="s">
        <v>601</v>
      </c>
      <c r="C162" s="16">
        <v>0</v>
      </c>
      <c r="D162" s="21">
        <v>0</v>
      </c>
      <c r="E162" s="16"/>
      <c r="G162" s="14" t="str">
        <f>IF(OR(COUNTA(DetailPedro!G162) &gt; 0, COUNTA(DetailWill!G162) &gt; 0),"x", "")</f>
        <v/>
      </c>
      <c r="H162" s="14" t="str">
        <f>IF(OR(COUNTA(DetailPedro!H162) &gt; 0, COUNTA(DetailWill!H162) &gt; 0),"x", "")</f>
        <v/>
      </c>
      <c r="I162" s="14" t="str">
        <f>IF(OR(COUNTA(DetailPedro!I162) &gt; 0, COUNTA(DetailWill!I162) &gt; 0),"x", "")</f>
        <v/>
      </c>
      <c r="J162" s="34" t="str">
        <f>IF(OR(COUNTA(DetailPedro!J162) &gt; 0, COUNTA(DetailWill!J162) &gt; 0),"x", "")</f>
        <v/>
      </c>
      <c r="K162" s="14" t="str">
        <f>IF(OR(COUNTA(DetailPedro!K162) &gt; 0, COUNTA(DetailWill!K162) &gt; 0),"x", "")</f>
        <v/>
      </c>
      <c r="L162" s="14" t="str">
        <f>IF(OR(COUNTA(DetailPedro!L162) &gt; 0, COUNTA(DetailWill!L162) &gt; 0),"x", "")</f>
        <v/>
      </c>
      <c r="M162" s="14" t="str">
        <f>IF(OR(COUNTA(DetailPedro!M162) &gt; 0, COUNTA(DetailWill!M162) &gt; 0),"x", "")</f>
        <v/>
      </c>
      <c r="N162" s="14" t="str">
        <f>IF(OR(COUNTA(DetailPedro!N162) &gt; 0, COUNTA(DetailWill!N162) &gt; 0),"x", "")</f>
        <v/>
      </c>
      <c r="O162" s="34" t="str">
        <f>IF(OR(COUNTA(DetailPedro!O162) &gt; 0, COUNTA(DetailWill!O162) &gt; 0),"x", "")</f>
        <v/>
      </c>
      <c r="P162" s="14" t="str">
        <f>IF(OR(COUNTA(DetailPedro!P162) &gt; 0, COUNTA(DetailWill!P162) &gt; 0),"x", "")</f>
        <v/>
      </c>
      <c r="Q162" s="14" t="str">
        <f>IF(OR(COUNTA(DetailPedro!Q162) &gt; 0, COUNTA(DetailWill!Q162) &gt; 0),"x", "")</f>
        <v/>
      </c>
      <c r="R162" s="14" t="str">
        <f>IF(OR(COUNTA(DetailPedro!R162) &gt; 0, COUNTA(DetailWill!R162) &gt; 0),"x", "")</f>
        <v/>
      </c>
      <c r="S162" s="14" t="str">
        <f>IF(OR(COUNTA(DetailPedro!S162) &gt; 0, COUNTA(DetailWill!S162) &gt; 0),"x", "")</f>
        <v/>
      </c>
      <c r="T162" s="14" t="str">
        <f>IF(OR(COUNTA(DetailPedro!T162) &gt; 0, COUNTA(DetailWill!T162) &gt; 0),"x", "")</f>
        <v/>
      </c>
      <c r="U162" s="34" t="str">
        <f>IF(OR(COUNTA(DetailPedro!U162) &gt; 0, COUNTA(DetailWill!U162) &gt; 0),"x", "")</f>
        <v/>
      </c>
      <c r="V162" s="14" t="str">
        <f>IF(OR(COUNTA(DetailPedro!V162) &gt; 0, COUNTA(DetailWill!V162) &gt; 0),"x", "")</f>
        <v/>
      </c>
      <c r="W162" s="14" t="str">
        <f>IF(OR(COUNTA(DetailPedro!W162) &gt; 0, COUNTA(DetailWill!W162) &gt; 0),"x", "")</f>
        <v/>
      </c>
      <c r="X162" s="14" t="str">
        <f>IF(OR(COUNTA(DetailPedro!X162) &gt; 0, COUNTA(DetailWill!X162) &gt; 0),"x", "")</f>
        <v/>
      </c>
      <c r="Y162" s="14" t="str">
        <f>IF(OR(COUNTA(DetailPedro!Y162) &gt; 0, COUNTA(DetailWill!Y162) &gt; 0),"x", "")</f>
        <v/>
      </c>
      <c r="Z162" s="34" t="str">
        <f>IF(OR(COUNTA(DetailPedro!Z162) &gt; 0, COUNTA(DetailWill!Z162) &gt; 0),"x", "")</f>
        <v/>
      </c>
      <c r="AA162" s="14" t="str">
        <f>IF(OR(COUNTA(DetailPedro!AA162) &gt; 0, COUNTA(DetailWill!AA162) &gt; 0),"x", "")</f>
        <v/>
      </c>
      <c r="AB162" s="14" t="str">
        <f>IF(OR(COUNTA(DetailPedro!AB162) &gt; 0, COUNTA(DetailWill!AB162) &gt; 0),"x", "")</f>
        <v/>
      </c>
      <c r="AC162" s="14" t="str">
        <f>IF(OR(COUNTA(DetailPedro!AC162) &gt; 0, COUNTA(DetailWill!AC162) &gt; 0),"x", "")</f>
        <v/>
      </c>
      <c r="AD162" s="14" t="str">
        <f>IF(OR(COUNTA(DetailPedro!AD162) &gt; 0, COUNTA(DetailWill!AD162) &gt; 0),"x", "")</f>
        <v/>
      </c>
      <c r="AE162" s="14" t="str">
        <f>IF(OR(COUNTA(DetailPedro!AE162) &gt; 0, COUNTA(DetailWill!AE162) &gt; 0),"x", "")</f>
        <v/>
      </c>
      <c r="AF162" s="34" t="str">
        <f>IF(OR(COUNTA(DetailPedro!AF162) &gt; 0, COUNTA(DetailWill!AF162) &gt; 0),"x", "")</f>
        <v/>
      </c>
      <c r="AG162" s="14" t="str">
        <f>IF(OR(COUNTA(DetailPedro!AG162) &gt; 0, COUNTA(DetailWill!AG162) &gt; 0),"x", "")</f>
        <v/>
      </c>
      <c r="AH162" s="14" t="str">
        <f>IF(OR(COUNTA(DetailPedro!AH162) &gt; 0, COUNTA(DetailWill!AH162) &gt; 0),"x", "")</f>
        <v/>
      </c>
      <c r="AI162" s="14" t="str">
        <f>IF(OR(COUNTA(DetailPedro!AI162) &gt; 0, COUNTA(DetailWill!AI162) &gt; 0),"x", "")</f>
        <v/>
      </c>
      <c r="AJ162" s="34" t="str">
        <f>IF(OR(COUNTA(DetailPedro!AJ162) &gt; 0, COUNTA(DetailWill!AJ162) &gt; 0),"x", "")</f>
        <v/>
      </c>
      <c r="AK162" s="14" t="str">
        <f>IF(OR(COUNTA(DetailPedro!AK162) &gt; 0, COUNTA(DetailWill!AK162) &gt; 0),"x", "")</f>
        <v/>
      </c>
    </row>
    <row r="163" spans="1:37" x14ac:dyDescent="0.2">
      <c r="A163" s="16" t="s">
        <v>513</v>
      </c>
      <c r="B163" s="16" t="s">
        <v>601</v>
      </c>
      <c r="C163" s="16">
        <v>3</v>
      </c>
      <c r="D163" s="16" t="s">
        <v>887</v>
      </c>
      <c r="E163" s="16">
        <v>1</v>
      </c>
      <c r="F163" s="14">
        <f t="shared" ref="F163:F174" si="19">COUNTIF(G163:AK163,"x")</f>
        <v>4</v>
      </c>
      <c r="G163" s="14" t="str">
        <f>IF(OR(COUNTA(DetailPedro!G163) &gt; 0, COUNTA(DetailWill!G163) &gt; 0),"x", "")</f>
        <v>x</v>
      </c>
      <c r="H163" s="14" t="str">
        <f>IF(OR(COUNTA(DetailPedro!H163) &gt; 0, COUNTA(DetailWill!H163) &gt; 0),"x", "")</f>
        <v/>
      </c>
      <c r="I163" s="14" t="str">
        <f>IF(OR(COUNTA(DetailPedro!I163) &gt; 0, COUNTA(DetailWill!I163) &gt; 0),"x", "")</f>
        <v/>
      </c>
      <c r="J163" s="34" t="str">
        <f>IF(OR(COUNTA(DetailPedro!J163) &gt; 0, COUNTA(DetailWill!J163) &gt; 0),"x", "")</f>
        <v/>
      </c>
      <c r="K163" s="14" t="str">
        <f>IF(OR(COUNTA(DetailPedro!K163) &gt; 0, COUNTA(DetailWill!K163) &gt; 0),"x", "")</f>
        <v>x</v>
      </c>
      <c r="L163" s="14" t="str">
        <f>IF(OR(COUNTA(DetailPedro!L163) &gt; 0, COUNTA(DetailWill!L163) &gt; 0),"x", "")</f>
        <v/>
      </c>
      <c r="M163" s="14" t="str">
        <f>IF(OR(COUNTA(DetailPedro!M163) &gt; 0, COUNTA(DetailWill!M163) &gt; 0),"x", "")</f>
        <v/>
      </c>
      <c r="N163" s="14" t="str">
        <f>IF(OR(COUNTA(DetailPedro!N163) &gt; 0, COUNTA(DetailWill!N163) &gt; 0),"x", "")</f>
        <v/>
      </c>
      <c r="O163" s="34" t="str">
        <f>IF(OR(COUNTA(DetailPedro!O163) &gt; 0, COUNTA(DetailWill!O163) &gt; 0),"x", "")</f>
        <v/>
      </c>
      <c r="P163" s="14" t="str">
        <f>IF(OR(COUNTA(DetailPedro!P163) &gt; 0, COUNTA(DetailWill!P163) &gt; 0),"x", "")</f>
        <v/>
      </c>
      <c r="Q163" s="14" t="str">
        <f>IF(OR(COUNTA(DetailPedro!Q163) &gt; 0, COUNTA(DetailWill!Q163) &gt; 0),"x", "")</f>
        <v/>
      </c>
      <c r="R163" s="14" t="str">
        <f>IF(OR(COUNTA(DetailPedro!R163) &gt; 0, COUNTA(DetailWill!R163) &gt; 0),"x", "")</f>
        <v/>
      </c>
      <c r="S163" s="14" t="str">
        <f>IF(OR(COUNTA(DetailPedro!S163) &gt; 0, COUNTA(DetailWill!S163) &gt; 0),"x", "")</f>
        <v/>
      </c>
      <c r="T163" s="14" t="str">
        <f>IF(OR(COUNTA(DetailPedro!T163) &gt; 0, COUNTA(DetailWill!T163) &gt; 0),"x", "")</f>
        <v/>
      </c>
      <c r="U163" s="34" t="str">
        <f>IF(OR(COUNTA(DetailPedro!U163) &gt; 0, COUNTA(DetailWill!U163) &gt; 0),"x", "")</f>
        <v/>
      </c>
      <c r="V163" s="14" t="str">
        <f>IF(OR(COUNTA(DetailPedro!V163) &gt; 0, COUNTA(DetailWill!V163) &gt; 0),"x", "")</f>
        <v/>
      </c>
      <c r="W163" s="14" t="str">
        <f>IF(OR(COUNTA(DetailPedro!W163) &gt; 0, COUNTA(DetailWill!W163) &gt; 0),"x", "")</f>
        <v/>
      </c>
      <c r="X163" s="14" t="str">
        <f>IF(OR(COUNTA(DetailPedro!X163) &gt; 0, COUNTA(DetailWill!X163) &gt; 0),"x", "")</f>
        <v>x</v>
      </c>
      <c r="Y163" s="14" t="str">
        <f>IF(OR(COUNTA(DetailPedro!Y163) &gt; 0, COUNTA(DetailWill!Y163) &gt; 0),"x", "")</f>
        <v/>
      </c>
      <c r="Z163" s="34" t="str">
        <f>IF(OR(COUNTA(DetailPedro!Z163) &gt; 0, COUNTA(DetailWill!Z163) &gt; 0),"x", "")</f>
        <v/>
      </c>
      <c r="AA163" s="14" t="str">
        <f>IF(OR(COUNTA(DetailPedro!AA163) &gt; 0, COUNTA(DetailWill!AA163) &gt; 0),"x", "")</f>
        <v/>
      </c>
      <c r="AB163" s="14" t="str">
        <f>IF(OR(COUNTA(DetailPedro!AB163) &gt; 0, COUNTA(DetailWill!AB163) &gt; 0),"x", "")</f>
        <v/>
      </c>
      <c r="AC163" s="14" t="str">
        <f>IF(OR(COUNTA(DetailPedro!AC163) &gt; 0, COUNTA(DetailWill!AC163) &gt; 0),"x", "")</f>
        <v/>
      </c>
      <c r="AD163" s="14" t="str">
        <f>IF(OR(COUNTA(DetailPedro!AD163) &gt; 0, COUNTA(DetailWill!AD163) &gt; 0),"x", "")</f>
        <v/>
      </c>
      <c r="AE163" s="14" t="str">
        <f>IF(OR(COUNTA(DetailPedro!AE163) &gt; 0, COUNTA(DetailWill!AE163) &gt; 0),"x", "")</f>
        <v/>
      </c>
      <c r="AF163" s="34" t="str">
        <f>IF(OR(COUNTA(DetailPedro!AF163) &gt; 0, COUNTA(DetailWill!AF163) &gt; 0),"x", "")</f>
        <v/>
      </c>
      <c r="AG163" s="14" t="str">
        <f>IF(OR(COUNTA(DetailPedro!AG163) &gt; 0, COUNTA(DetailWill!AG163) &gt; 0),"x", "")</f>
        <v/>
      </c>
      <c r="AH163" s="14" t="str">
        <f>IF(OR(COUNTA(DetailPedro!AH163) &gt; 0, COUNTA(DetailWill!AH163) &gt; 0),"x", "")</f>
        <v>x</v>
      </c>
      <c r="AI163" s="14" t="str">
        <f>IF(OR(COUNTA(DetailPedro!AI163) &gt; 0, COUNTA(DetailWill!AI163) &gt; 0),"x", "")</f>
        <v/>
      </c>
      <c r="AJ163" s="34" t="str">
        <f>IF(OR(COUNTA(DetailPedro!AJ163) &gt; 0, COUNTA(DetailWill!AJ163) &gt; 0),"x", "")</f>
        <v/>
      </c>
      <c r="AK163" s="14" t="str">
        <f>IF(OR(COUNTA(DetailPedro!AK163) &gt; 0, COUNTA(DetailWill!AK163) &gt; 0),"x", "")</f>
        <v/>
      </c>
    </row>
    <row r="164" spans="1:37" x14ac:dyDescent="0.2">
      <c r="A164" s="16" t="s">
        <v>513</v>
      </c>
      <c r="B164" s="16" t="s">
        <v>601</v>
      </c>
      <c r="C164" s="16">
        <v>3</v>
      </c>
      <c r="D164" s="21" t="s">
        <v>889</v>
      </c>
      <c r="E164" s="16">
        <v>2</v>
      </c>
      <c r="F164" s="14">
        <f t="shared" si="19"/>
        <v>6</v>
      </c>
      <c r="G164" s="14" t="str">
        <f>IF(OR(COUNTA(DetailPedro!G164) &gt; 0, COUNTA(DetailWill!G164) &gt; 0),"x", "")</f>
        <v>x</v>
      </c>
      <c r="H164" s="14" t="str">
        <f>IF(OR(COUNTA(DetailPedro!H164) &gt; 0, COUNTA(DetailWill!H164) &gt; 0),"x", "")</f>
        <v/>
      </c>
      <c r="I164" s="14" t="str">
        <f>IF(OR(COUNTA(DetailPedro!I164) &gt; 0, COUNTA(DetailWill!I164) &gt; 0),"x", "")</f>
        <v/>
      </c>
      <c r="J164" s="34" t="str">
        <f>IF(OR(COUNTA(DetailPedro!J164) &gt; 0, COUNTA(DetailWill!J164) &gt; 0),"x", "")</f>
        <v/>
      </c>
      <c r="K164" s="14" t="str">
        <f>IF(OR(COUNTA(DetailPedro!K164) &gt; 0, COUNTA(DetailWill!K164) &gt; 0),"x", "")</f>
        <v>x</v>
      </c>
      <c r="L164" s="14" t="str">
        <f>IF(OR(COUNTA(DetailPedro!L164) &gt; 0, COUNTA(DetailWill!L164) &gt; 0),"x", "")</f>
        <v/>
      </c>
      <c r="M164" s="14" t="str">
        <f>IF(OR(COUNTA(DetailPedro!M164) &gt; 0, COUNTA(DetailWill!M164) &gt; 0),"x", "")</f>
        <v/>
      </c>
      <c r="N164" s="14" t="str">
        <f>IF(OR(COUNTA(DetailPedro!N164) &gt; 0, COUNTA(DetailWill!N164) &gt; 0),"x", "")</f>
        <v/>
      </c>
      <c r="O164" s="34" t="str">
        <f>IF(OR(COUNTA(DetailPedro!O164) &gt; 0, COUNTA(DetailWill!O164) &gt; 0),"x", "")</f>
        <v/>
      </c>
      <c r="P164" s="14" t="str">
        <f>IF(OR(COUNTA(DetailPedro!P164) &gt; 0, COUNTA(DetailWill!P164) &gt; 0),"x", "")</f>
        <v>x</v>
      </c>
      <c r="Q164" s="14" t="str">
        <f>IF(OR(COUNTA(DetailPedro!Q164) &gt; 0, COUNTA(DetailWill!Q164) &gt; 0),"x", "")</f>
        <v>x</v>
      </c>
      <c r="R164" s="14" t="str">
        <f>IF(OR(COUNTA(DetailPedro!R164) &gt; 0, COUNTA(DetailWill!R164) &gt; 0),"x", "")</f>
        <v/>
      </c>
      <c r="S164" s="14" t="str">
        <f>IF(OR(COUNTA(DetailPedro!S164) &gt; 0, COUNTA(DetailWill!S164) &gt; 0),"x", "")</f>
        <v/>
      </c>
      <c r="T164" s="14" t="str">
        <f>IF(OR(COUNTA(DetailPedro!T164) &gt; 0, COUNTA(DetailWill!T164) &gt; 0),"x", "")</f>
        <v/>
      </c>
      <c r="U164" s="34" t="str">
        <f>IF(OR(COUNTA(DetailPedro!U164) &gt; 0, COUNTA(DetailWill!U164) &gt; 0),"x", "")</f>
        <v/>
      </c>
      <c r="V164" s="14" t="str">
        <f>IF(OR(COUNTA(DetailPedro!V164) &gt; 0, COUNTA(DetailWill!V164) &gt; 0),"x", "")</f>
        <v/>
      </c>
      <c r="W164" s="14" t="str">
        <f>IF(OR(COUNTA(DetailPedro!W164) &gt; 0, COUNTA(DetailWill!W164) &gt; 0),"x", "")</f>
        <v>x</v>
      </c>
      <c r="X164" s="14" t="str">
        <f>IF(OR(COUNTA(DetailPedro!X164) &gt; 0, COUNTA(DetailWill!X164) &gt; 0),"x", "")</f>
        <v/>
      </c>
      <c r="Y164" s="14" t="str">
        <f>IF(OR(COUNTA(DetailPedro!Y164) &gt; 0, COUNTA(DetailWill!Y164) &gt; 0),"x", "")</f>
        <v/>
      </c>
      <c r="Z164" s="34" t="str">
        <f>IF(OR(COUNTA(DetailPedro!Z164) &gt; 0, COUNTA(DetailWill!Z164) &gt; 0),"x", "")</f>
        <v/>
      </c>
      <c r="AA164" s="14" t="str">
        <f>IF(OR(COUNTA(DetailPedro!AA164) &gt; 0, COUNTA(DetailWill!AA164) &gt; 0),"x", "")</f>
        <v/>
      </c>
      <c r="AB164" s="14" t="str">
        <f>IF(OR(COUNTA(DetailPedro!AB164) &gt; 0, COUNTA(DetailWill!AB164) &gt; 0),"x", "")</f>
        <v/>
      </c>
      <c r="AC164" s="14" t="str">
        <f>IF(OR(COUNTA(DetailPedro!AC164) &gt; 0, COUNTA(DetailWill!AC164) &gt; 0),"x", "")</f>
        <v>x</v>
      </c>
      <c r="AD164" s="14" t="str">
        <f>IF(OR(COUNTA(DetailPedro!AD164) &gt; 0, COUNTA(DetailWill!AD164) &gt; 0),"x", "")</f>
        <v/>
      </c>
      <c r="AE164" s="14" t="str">
        <f>IF(OR(COUNTA(DetailPedro!AE164) &gt; 0, COUNTA(DetailWill!AE164) &gt; 0),"x", "")</f>
        <v/>
      </c>
      <c r="AF164" s="34" t="str">
        <f>IF(OR(COUNTA(DetailPedro!AF164) &gt; 0, COUNTA(DetailWill!AF164) &gt; 0),"x", "")</f>
        <v/>
      </c>
      <c r="AG164" s="14" t="str">
        <f>IF(OR(COUNTA(DetailPedro!AG164) &gt; 0, COUNTA(DetailWill!AG164) &gt; 0),"x", "")</f>
        <v/>
      </c>
      <c r="AH164" s="14" t="str">
        <f>IF(OR(COUNTA(DetailPedro!AH164) &gt; 0, COUNTA(DetailWill!AH164) &gt; 0),"x", "")</f>
        <v/>
      </c>
      <c r="AI164" s="14" t="str">
        <f>IF(OR(COUNTA(DetailPedro!AI164) &gt; 0, COUNTA(DetailWill!AI164) &gt; 0),"x", "")</f>
        <v/>
      </c>
      <c r="AJ164" s="34" t="str">
        <f>IF(OR(COUNTA(DetailPedro!AJ164) &gt; 0, COUNTA(DetailWill!AJ164) &gt; 0),"x", "")</f>
        <v/>
      </c>
      <c r="AK164" s="14" t="str">
        <f>IF(OR(COUNTA(DetailPedro!AK164) &gt; 0, COUNTA(DetailWill!AK164) &gt; 0),"x", "")</f>
        <v/>
      </c>
    </row>
    <row r="165" spans="1:37" x14ac:dyDescent="0.2">
      <c r="A165" s="16" t="s">
        <v>513</v>
      </c>
      <c r="B165" s="16" t="s">
        <v>601</v>
      </c>
      <c r="C165" s="16">
        <v>3</v>
      </c>
      <c r="D165" s="21" t="s">
        <v>887</v>
      </c>
      <c r="E165" s="16">
        <v>3</v>
      </c>
      <c r="F165" s="14">
        <f t="shared" si="19"/>
        <v>0</v>
      </c>
      <c r="G165" s="14" t="str">
        <f>IF(OR(COUNTA(DetailPedro!G165) &gt; 0, COUNTA(DetailWill!G165) &gt; 0),"x", "")</f>
        <v/>
      </c>
      <c r="H165" s="14" t="str">
        <f>IF(OR(COUNTA(DetailPedro!H165) &gt; 0, COUNTA(DetailWill!H165) &gt; 0),"x", "")</f>
        <v/>
      </c>
      <c r="I165" s="14" t="str">
        <f>IF(OR(COUNTA(DetailPedro!I165) &gt; 0, COUNTA(DetailWill!I165) &gt; 0),"x", "")</f>
        <v/>
      </c>
      <c r="J165" s="34" t="str">
        <f>IF(OR(COUNTA(DetailPedro!J165) &gt; 0, COUNTA(DetailWill!J165) &gt; 0),"x", "")</f>
        <v/>
      </c>
      <c r="K165" s="14" t="str">
        <f>IF(OR(COUNTA(DetailPedro!K165) &gt; 0, COUNTA(DetailWill!K165) &gt; 0),"x", "")</f>
        <v/>
      </c>
      <c r="L165" s="14" t="str">
        <f>IF(OR(COUNTA(DetailPedro!L165) &gt; 0, COUNTA(DetailWill!L165) &gt; 0),"x", "")</f>
        <v/>
      </c>
      <c r="M165" s="14" t="str">
        <f>IF(OR(COUNTA(DetailPedro!M165) &gt; 0, COUNTA(DetailWill!M165) &gt; 0),"x", "")</f>
        <v/>
      </c>
      <c r="N165" s="14" t="str">
        <f>IF(OR(COUNTA(DetailPedro!N165) &gt; 0, COUNTA(DetailWill!N165) &gt; 0),"x", "")</f>
        <v/>
      </c>
      <c r="O165" s="34" t="str">
        <f>IF(OR(COUNTA(DetailPedro!O165) &gt; 0, COUNTA(DetailWill!O165) &gt; 0),"x", "")</f>
        <v/>
      </c>
      <c r="P165" s="14" t="str">
        <f>IF(OR(COUNTA(DetailPedro!P165) &gt; 0, COUNTA(DetailWill!P165) &gt; 0),"x", "")</f>
        <v/>
      </c>
      <c r="Q165" s="14" t="str">
        <f>IF(OR(COUNTA(DetailPedro!Q165) &gt; 0, COUNTA(DetailWill!Q165) &gt; 0),"x", "")</f>
        <v/>
      </c>
      <c r="R165" s="14" t="str">
        <f>IF(OR(COUNTA(DetailPedro!R165) &gt; 0, COUNTA(DetailWill!R165) &gt; 0),"x", "")</f>
        <v/>
      </c>
      <c r="S165" s="14" t="str">
        <f>IF(OR(COUNTA(DetailPedro!S165) &gt; 0, COUNTA(DetailWill!S165) &gt; 0),"x", "")</f>
        <v/>
      </c>
      <c r="T165" s="14" t="str">
        <f>IF(OR(COUNTA(DetailPedro!T165) &gt; 0, COUNTA(DetailWill!T165) &gt; 0),"x", "")</f>
        <v/>
      </c>
      <c r="U165" s="34" t="str">
        <f>IF(OR(COUNTA(DetailPedro!U165) &gt; 0, COUNTA(DetailWill!U165) &gt; 0),"x", "")</f>
        <v/>
      </c>
      <c r="V165" s="14" t="str">
        <f>IF(OR(COUNTA(DetailPedro!V165) &gt; 0, COUNTA(DetailWill!V165) &gt; 0),"x", "")</f>
        <v/>
      </c>
      <c r="W165" s="14" t="str">
        <f>IF(OR(COUNTA(DetailPedro!W165) &gt; 0, COUNTA(DetailWill!W165) &gt; 0),"x", "")</f>
        <v/>
      </c>
      <c r="X165" s="14" t="str">
        <f>IF(OR(COUNTA(DetailPedro!X165) &gt; 0, COUNTA(DetailWill!X165) &gt; 0),"x", "")</f>
        <v/>
      </c>
      <c r="Y165" s="14" t="str">
        <f>IF(OR(COUNTA(DetailPedro!Y165) &gt; 0, COUNTA(DetailWill!Y165) &gt; 0),"x", "")</f>
        <v/>
      </c>
      <c r="Z165" s="34" t="str">
        <f>IF(OR(COUNTA(DetailPedro!Z165) &gt; 0, COUNTA(DetailWill!Z165) &gt; 0),"x", "")</f>
        <v/>
      </c>
      <c r="AA165" s="14" t="str">
        <f>IF(OR(COUNTA(DetailPedro!AA165) &gt; 0, COUNTA(DetailWill!AA165) &gt; 0),"x", "")</f>
        <v/>
      </c>
      <c r="AB165" s="14" t="str">
        <f>IF(OR(COUNTA(DetailPedro!AB165) &gt; 0, COUNTA(DetailWill!AB165) &gt; 0),"x", "")</f>
        <v/>
      </c>
      <c r="AC165" s="14" t="str">
        <f>IF(OR(COUNTA(DetailPedro!AC165) &gt; 0, COUNTA(DetailWill!AC165) &gt; 0),"x", "")</f>
        <v/>
      </c>
      <c r="AD165" s="14" t="str">
        <f>IF(OR(COUNTA(DetailPedro!AD165) &gt; 0, COUNTA(DetailWill!AD165) &gt; 0),"x", "")</f>
        <v/>
      </c>
      <c r="AE165" s="14" t="str">
        <f>IF(OR(COUNTA(DetailPedro!AE165) &gt; 0, COUNTA(DetailWill!AE165) &gt; 0),"x", "")</f>
        <v/>
      </c>
      <c r="AF165" s="34" t="str">
        <f>IF(OR(COUNTA(DetailPedro!AF165) &gt; 0, COUNTA(DetailWill!AF165) &gt; 0),"x", "")</f>
        <v/>
      </c>
      <c r="AG165" s="14" t="str">
        <f>IF(OR(COUNTA(DetailPedro!AG165) &gt; 0, COUNTA(DetailWill!AG165) &gt; 0),"x", "")</f>
        <v/>
      </c>
      <c r="AH165" s="14" t="str">
        <f>IF(OR(COUNTA(DetailPedro!AH165) &gt; 0, COUNTA(DetailWill!AH165) &gt; 0),"x", "")</f>
        <v/>
      </c>
      <c r="AI165" s="14" t="str">
        <f>IF(OR(COUNTA(DetailPedro!AI165) &gt; 0, COUNTA(DetailWill!AI165) &gt; 0),"x", "")</f>
        <v/>
      </c>
      <c r="AJ165" s="34" t="str">
        <f>IF(OR(COUNTA(DetailPedro!AJ165) &gt; 0, COUNTA(DetailWill!AJ165) &gt; 0),"x", "")</f>
        <v/>
      </c>
      <c r="AK165" s="14" t="str">
        <f>IF(OR(COUNTA(DetailPedro!AK165) &gt; 0, COUNTA(DetailWill!AK165) &gt; 0),"x", "")</f>
        <v/>
      </c>
    </row>
    <row r="166" spans="1:37" x14ac:dyDescent="0.2">
      <c r="A166" s="16" t="s">
        <v>513</v>
      </c>
      <c r="B166" s="16" t="s">
        <v>601</v>
      </c>
      <c r="C166" s="16">
        <v>3</v>
      </c>
      <c r="D166" s="16" t="s">
        <v>887</v>
      </c>
      <c r="E166" s="16">
        <v>4</v>
      </c>
      <c r="F166" s="14">
        <f t="shared" si="19"/>
        <v>1</v>
      </c>
      <c r="G166" s="14" t="str">
        <f>IF(OR(COUNTA(DetailPedro!G166) &gt; 0, COUNTA(DetailWill!G166) &gt; 0),"x", "")</f>
        <v/>
      </c>
      <c r="H166" s="14" t="str">
        <f>IF(OR(COUNTA(DetailPedro!H166) &gt; 0, COUNTA(DetailWill!H166) &gt; 0),"x", "")</f>
        <v/>
      </c>
      <c r="I166" s="14" t="str">
        <f>IF(OR(COUNTA(DetailPedro!I166) &gt; 0, COUNTA(DetailWill!I166) &gt; 0),"x", "")</f>
        <v/>
      </c>
      <c r="J166" s="34" t="str">
        <f>IF(OR(COUNTA(DetailPedro!J166) &gt; 0, COUNTA(DetailWill!J166) &gt; 0),"x", "")</f>
        <v/>
      </c>
      <c r="K166" s="14" t="str">
        <f>IF(OR(COUNTA(DetailPedro!K166) &gt; 0, COUNTA(DetailWill!K166) &gt; 0),"x", "")</f>
        <v/>
      </c>
      <c r="L166" s="14" t="str">
        <f>IF(OR(COUNTA(DetailPedro!L166) &gt; 0, COUNTA(DetailWill!L166) &gt; 0),"x", "")</f>
        <v/>
      </c>
      <c r="M166" s="14" t="str">
        <f>IF(OR(COUNTA(DetailPedro!M166) &gt; 0, COUNTA(DetailWill!M166) &gt; 0),"x", "")</f>
        <v/>
      </c>
      <c r="N166" s="14" t="str">
        <f>IF(OR(COUNTA(DetailPedro!N166) &gt; 0, COUNTA(DetailWill!N166) &gt; 0),"x", "")</f>
        <v/>
      </c>
      <c r="O166" s="34" t="str">
        <f>IF(OR(COUNTA(DetailPedro!O166) &gt; 0, COUNTA(DetailWill!O166) &gt; 0),"x", "")</f>
        <v/>
      </c>
      <c r="P166" s="14" t="str">
        <f>IF(OR(COUNTA(DetailPedro!P166) &gt; 0, COUNTA(DetailWill!P166) &gt; 0),"x", "")</f>
        <v>x</v>
      </c>
      <c r="Q166" s="14" t="str">
        <f>IF(OR(COUNTA(DetailPedro!Q166) &gt; 0, COUNTA(DetailWill!Q166) &gt; 0),"x", "")</f>
        <v/>
      </c>
      <c r="R166" s="14" t="str">
        <f>IF(OR(COUNTA(DetailPedro!R166) &gt; 0, COUNTA(DetailWill!R166) &gt; 0),"x", "")</f>
        <v/>
      </c>
      <c r="S166" s="14" t="str">
        <f>IF(OR(COUNTA(DetailPedro!S166) &gt; 0, COUNTA(DetailWill!S166) &gt; 0),"x", "")</f>
        <v/>
      </c>
      <c r="T166" s="14" t="str">
        <f>IF(OR(COUNTA(DetailPedro!T166) &gt; 0, COUNTA(DetailWill!T166) &gt; 0),"x", "")</f>
        <v/>
      </c>
      <c r="U166" s="34" t="str">
        <f>IF(OR(COUNTA(DetailPedro!U166) &gt; 0, COUNTA(DetailWill!U166) &gt; 0),"x", "")</f>
        <v/>
      </c>
      <c r="V166" s="14" t="str">
        <f>IF(OR(COUNTA(DetailPedro!V166) &gt; 0, COUNTA(DetailWill!V166) &gt; 0),"x", "")</f>
        <v/>
      </c>
      <c r="W166" s="14" t="str">
        <f>IF(OR(COUNTA(DetailPedro!W166) &gt; 0, COUNTA(DetailWill!W166) &gt; 0),"x", "")</f>
        <v/>
      </c>
      <c r="X166" s="14" t="str">
        <f>IF(OR(COUNTA(DetailPedro!X166) &gt; 0, COUNTA(DetailWill!X166) &gt; 0),"x", "")</f>
        <v/>
      </c>
      <c r="Y166" s="14" t="str">
        <f>IF(OR(COUNTA(DetailPedro!Y166) &gt; 0, COUNTA(DetailWill!Y166) &gt; 0),"x", "")</f>
        <v/>
      </c>
      <c r="Z166" s="34" t="str">
        <f>IF(OR(COUNTA(DetailPedro!Z166) &gt; 0, COUNTA(DetailWill!Z166) &gt; 0),"x", "")</f>
        <v/>
      </c>
      <c r="AA166" s="14" t="str">
        <f>IF(OR(COUNTA(DetailPedro!AA166) &gt; 0, COUNTA(DetailWill!AA166) &gt; 0),"x", "")</f>
        <v/>
      </c>
      <c r="AB166" s="14" t="str">
        <f>IF(OR(COUNTA(DetailPedro!AB166) &gt; 0, COUNTA(DetailWill!AB166) &gt; 0),"x", "")</f>
        <v/>
      </c>
      <c r="AC166" s="14" t="str">
        <f>IF(OR(COUNTA(DetailPedro!AC166) &gt; 0, COUNTA(DetailWill!AC166) &gt; 0),"x", "")</f>
        <v/>
      </c>
      <c r="AD166" s="14" t="str">
        <f>IF(OR(COUNTA(DetailPedro!AD166) &gt; 0, COUNTA(DetailWill!AD166) &gt; 0),"x", "")</f>
        <v/>
      </c>
      <c r="AE166" s="14" t="str">
        <f>IF(OR(COUNTA(DetailPedro!AE166) &gt; 0, COUNTA(DetailWill!AE166) &gt; 0),"x", "")</f>
        <v/>
      </c>
      <c r="AF166" s="34" t="str">
        <f>IF(OR(COUNTA(DetailPedro!AF166) &gt; 0, COUNTA(DetailWill!AF166) &gt; 0),"x", "")</f>
        <v/>
      </c>
      <c r="AG166" s="14" t="str">
        <f>IF(OR(COUNTA(DetailPedro!AG166) &gt; 0, COUNTA(DetailWill!AG166) &gt; 0),"x", "")</f>
        <v/>
      </c>
      <c r="AH166" s="14" t="str">
        <f>IF(OR(COUNTA(DetailPedro!AH166) &gt; 0, COUNTA(DetailWill!AH166) &gt; 0),"x", "")</f>
        <v/>
      </c>
      <c r="AI166" s="14" t="str">
        <f>IF(OR(COUNTA(DetailPedro!AI166) &gt; 0, COUNTA(DetailWill!AI166) &gt; 0),"x", "")</f>
        <v/>
      </c>
      <c r="AJ166" s="34" t="str">
        <f>IF(OR(COUNTA(DetailPedro!AJ166) &gt; 0, COUNTA(DetailWill!AJ166) &gt; 0),"x", "")</f>
        <v/>
      </c>
      <c r="AK166" s="14" t="str">
        <f>IF(OR(COUNTA(DetailPedro!AK166) &gt; 0, COUNTA(DetailWill!AK166) &gt; 0),"x", "")</f>
        <v/>
      </c>
    </row>
    <row r="167" spans="1:37" x14ac:dyDescent="0.2">
      <c r="A167" s="16" t="s">
        <v>513</v>
      </c>
      <c r="B167" s="16" t="s">
        <v>601</v>
      </c>
      <c r="C167" s="16">
        <v>3</v>
      </c>
      <c r="D167" s="21" t="s">
        <v>887</v>
      </c>
      <c r="E167" s="16">
        <v>5</v>
      </c>
      <c r="F167" s="14">
        <f t="shared" si="19"/>
        <v>1</v>
      </c>
      <c r="G167" s="14" t="str">
        <f>IF(OR(COUNTA(DetailPedro!G167) &gt; 0, COUNTA(DetailWill!G167) &gt; 0),"x", "")</f>
        <v/>
      </c>
      <c r="H167" s="14" t="str">
        <f>IF(OR(COUNTA(DetailPedro!H167) &gt; 0, COUNTA(DetailWill!H167) &gt; 0),"x", "")</f>
        <v/>
      </c>
      <c r="I167" s="14" t="str">
        <f>IF(OR(COUNTA(DetailPedro!I167) &gt; 0, COUNTA(DetailWill!I167) &gt; 0),"x", "")</f>
        <v/>
      </c>
      <c r="J167" s="34" t="str">
        <f>IF(OR(COUNTA(DetailPedro!J167) &gt; 0, COUNTA(DetailWill!J167) &gt; 0),"x", "")</f>
        <v/>
      </c>
      <c r="K167" s="14" t="str">
        <f>IF(OR(COUNTA(DetailPedro!K167) &gt; 0, COUNTA(DetailWill!K167) &gt; 0),"x", "")</f>
        <v/>
      </c>
      <c r="L167" s="14" t="str">
        <f>IF(OR(COUNTA(DetailPedro!L167) &gt; 0, COUNTA(DetailWill!L167) &gt; 0),"x", "")</f>
        <v/>
      </c>
      <c r="M167" s="14" t="str">
        <f>IF(OR(COUNTA(DetailPedro!M167) &gt; 0, COUNTA(DetailWill!M167) &gt; 0),"x", "")</f>
        <v/>
      </c>
      <c r="N167" s="14" t="str">
        <f>IF(OR(COUNTA(DetailPedro!N167) &gt; 0, COUNTA(DetailWill!N167) &gt; 0),"x", "")</f>
        <v/>
      </c>
      <c r="O167" s="34" t="str">
        <f>IF(OR(COUNTA(DetailPedro!O167) &gt; 0, COUNTA(DetailWill!O167) &gt; 0),"x", "")</f>
        <v/>
      </c>
      <c r="P167" s="14" t="str">
        <f>IF(OR(COUNTA(DetailPedro!P167) &gt; 0, COUNTA(DetailWill!P167) &gt; 0),"x", "")</f>
        <v/>
      </c>
      <c r="Q167" s="14" t="str">
        <f>IF(OR(COUNTA(DetailPedro!Q167) &gt; 0, COUNTA(DetailWill!Q167) &gt; 0),"x", "")</f>
        <v/>
      </c>
      <c r="R167" s="14" t="str">
        <f>IF(OR(COUNTA(DetailPedro!R167) &gt; 0, COUNTA(DetailWill!R167) &gt; 0),"x", "")</f>
        <v/>
      </c>
      <c r="S167" s="14" t="str">
        <f>IF(OR(COUNTA(DetailPedro!S167) &gt; 0, COUNTA(DetailWill!S167) &gt; 0),"x", "")</f>
        <v/>
      </c>
      <c r="T167" s="14" t="str">
        <f>IF(OR(COUNTA(DetailPedro!T167) &gt; 0, COUNTA(DetailWill!T167) &gt; 0),"x", "")</f>
        <v/>
      </c>
      <c r="U167" s="34" t="str">
        <f>IF(OR(COUNTA(DetailPedro!U167) &gt; 0, COUNTA(DetailWill!U167) &gt; 0),"x", "")</f>
        <v/>
      </c>
      <c r="V167" s="14" t="str">
        <f>IF(OR(COUNTA(DetailPedro!V167) &gt; 0, COUNTA(DetailWill!V167) &gt; 0),"x", "")</f>
        <v/>
      </c>
      <c r="W167" s="14" t="str">
        <f>IF(OR(COUNTA(DetailPedro!W167) &gt; 0, COUNTA(DetailWill!W167) &gt; 0),"x", "")</f>
        <v/>
      </c>
      <c r="X167" s="14" t="str">
        <f>IF(OR(COUNTA(DetailPedro!X167) &gt; 0, COUNTA(DetailWill!X167) &gt; 0),"x", "")</f>
        <v/>
      </c>
      <c r="Y167" s="14" t="str">
        <f>IF(OR(COUNTA(DetailPedro!Y167) &gt; 0, COUNTA(DetailWill!Y167) &gt; 0),"x", "")</f>
        <v/>
      </c>
      <c r="Z167" s="34" t="str">
        <f>IF(OR(COUNTA(DetailPedro!Z167) &gt; 0, COUNTA(DetailWill!Z167) &gt; 0),"x", "")</f>
        <v/>
      </c>
      <c r="AA167" s="14" t="str">
        <f>IF(OR(COUNTA(DetailPedro!AA167) &gt; 0, COUNTA(DetailWill!AA167) &gt; 0),"x", "")</f>
        <v/>
      </c>
      <c r="AB167" s="14" t="str">
        <f>IF(OR(COUNTA(DetailPedro!AB167) &gt; 0, COUNTA(DetailWill!AB167) &gt; 0),"x", "")</f>
        <v/>
      </c>
      <c r="AC167" s="14" t="str">
        <f>IF(OR(COUNTA(DetailPedro!AC167) &gt; 0, COUNTA(DetailWill!AC167) &gt; 0),"x", "")</f>
        <v/>
      </c>
      <c r="AD167" s="14" t="str">
        <f>IF(OR(COUNTA(DetailPedro!AD167) &gt; 0, COUNTA(DetailWill!AD167) &gt; 0),"x", "")</f>
        <v/>
      </c>
      <c r="AE167" s="14" t="str">
        <f>IF(OR(COUNTA(DetailPedro!AE167) &gt; 0, COUNTA(DetailWill!AE167) &gt; 0),"x", "")</f>
        <v/>
      </c>
      <c r="AF167" s="34" t="str">
        <f>IF(OR(COUNTA(DetailPedro!AF167) &gt; 0, COUNTA(DetailWill!AF167) &gt; 0),"x", "")</f>
        <v/>
      </c>
      <c r="AG167" s="14" t="str">
        <f>IF(OR(COUNTA(DetailPedro!AG167) &gt; 0, COUNTA(DetailWill!AG167) &gt; 0),"x", "")</f>
        <v>x</v>
      </c>
      <c r="AH167" s="14" t="str">
        <f>IF(OR(COUNTA(DetailPedro!AH167) &gt; 0, COUNTA(DetailWill!AH167) &gt; 0),"x", "")</f>
        <v/>
      </c>
      <c r="AI167" s="14" t="str">
        <f>IF(OR(COUNTA(DetailPedro!AI167) &gt; 0, COUNTA(DetailWill!AI167) &gt; 0),"x", "")</f>
        <v/>
      </c>
      <c r="AJ167" s="34" t="str">
        <f>IF(OR(COUNTA(DetailPedro!AJ167) &gt; 0, COUNTA(DetailWill!AJ167) &gt; 0),"x", "")</f>
        <v/>
      </c>
      <c r="AK167" s="14" t="str">
        <f>IF(OR(COUNTA(DetailPedro!AK167) &gt; 0, COUNTA(DetailWill!AK167) &gt; 0),"x", "")</f>
        <v/>
      </c>
    </row>
    <row r="168" spans="1:37" x14ac:dyDescent="0.2">
      <c r="A168" s="16" t="s">
        <v>513</v>
      </c>
      <c r="B168" s="16" t="s">
        <v>601</v>
      </c>
      <c r="C168" s="16">
        <v>3</v>
      </c>
      <c r="D168" s="21" t="s">
        <v>887</v>
      </c>
      <c r="E168" s="16">
        <v>6</v>
      </c>
      <c r="F168" s="14">
        <f t="shared" si="19"/>
        <v>2</v>
      </c>
      <c r="G168" s="14" t="str">
        <f>IF(OR(COUNTA(DetailPedro!G168) &gt; 0, COUNTA(DetailWill!G168) &gt; 0),"x", "")</f>
        <v/>
      </c>
      <c r="H168" s="14" t="str">
        <f>IF(OR(COUNTA(DetailPedro!H168) &gt; 0, COUNTA(DetailWill!H168) &gt; 0),"x", "")</f>
        <v/>
      </c>
      <c r="I168" s="14" t="str">
        <f>IF(OR(COUNTA(DetailPedro!I168) &gt; 0, COUNTA(DetailWill!I168) &gt; 0),"x", "")</f>
        <v/>
      </c>
      <c r="J168" s="34" t="str">
        <f>IF(OR(COUNTA(DetailPedro!J168) &gt; 0, COUNTA(DetailWill!J168) &gt; 0),"x", "")</f>
        <v/>
      </c>
      <c r="K168" s="14" t="str">
        <f>IF(OR(COUNTA(DetailPedro!K168) &gt; 0, COUNTA(DetailWill!K168) &gt; 0),"x", "")</f>
        <v/>
      </c>
      <c r="L168" s="14" t="str">
        <f>IF(OR(COUNTA(DetailPedro!L168) &gt; 0, COUNTA(DetailWill!L168) &gt; 0),"x", "")</f>
        <v/>
      </c>
      <c r="M168" s="14" t="str">
        <f>IF(OR(COUNTA(DetailPedro!M168) &gt; 0, COUNTA(DetailWill!M168) &gt; 0),"x", "")</f>
        <v/>
      </c>
      <c r="N168" s="14" t="str">
        <f>IF(OR(COUNTA(DetailPedro!N168) &gt; 0, COUNTA(DetailWill!N168) &gt; 0),"x", "")</f>
        <v/>
      </c>
      <c r="O168" s="34" t="str">
        <f>IF(OR(COUNTA(DetailPedro!O168) &gt; 0, COUNTA(DetailWill!O168) &gt; 0),"x", "")</f>
        <v/>
      </c>
      <c r="P168" s="14" t="str">
        <f>IF(OR(COUNTA(DetailPedro!P168) &gt; 0, COUNTA(DetailWill!P168) &gt; 0),"x", "")</f>
        <v>x</v>
      </c>
      <c r="Q168" s="14" t="str">
        <f>IF(OR(COUNTA(DetailPedro!Q168) &gt; 0, COUNTA(DetailWill!Q168) &gt; 0),"x", "")</f>
        <v/>
      </c>
      <c r="R168" s="14" t="str">
        <f>IF(OR(COUNTA(DetailPedro!R168) &gt; 0, COUNTA(DetailWill!R168) &gt; 0),"x", "")</f>
        <v/>
      </c>
      <c r="S168" s="14" t="str">
        <f>IF(OR(COUNTA(DetailPedro!S168) &gt; 0, COUNTA(DetailWill!S168) &gt; 0),"x", "")</f>
        <v/>
      </c>
      <c r="T168" s="14" t="str">
        <f>IF(OR(COUNTA(DetailPedro!T168) &gt; 0, COUNTA(DetailWill!T168) &gt; 0),"x", "")</f>
        <v/>
      </c>
      <c r="U168" s="34" t="str">
        <f>IF(OR(COUNTA(DetailPedro!U168) &gt; 0, COUNTA(DetailWill!U168) &gt; 0),"x", "")</f>
        <v/>
      </c>
      <c r="V168" s="14" t="str">
        <f>IF(OR(COUNTA(DetailPedro!V168) &gt; 0, COUNTA(DetailWill!V168) &gt; 0),"x", "")</f>
        <v/>
      </c>
      <c r="W168" s="14" t="str">
        <f>IF(OR(COUNTA(DetailPedro!W168) &gt; 0, COUNTA(DetailWill!W168) &gt; 0),"x", "")</f>
        <v/>
      </c>
      <c r="X168" s="14" t="str">
        <f>IF(OR(COUNTA(DetailPedro!X168) &gt; 0, COUNTA(DetailWill!X168) &gt; 0),"x", "")</f>
        <v>x</v>
      </c>
      <c r="Y168" s="14" t="str">
        <f>IF(OR(COUNTA(DetailPedro!Y168) &gt; 0, COUNTA(DetailWill!Y168) &gt; 0),"x", "")</f>
        <v/>
      </c>
      <c r="Z168" s="34" t="str">
        <f>IF(OR(COUNTA(DetailPedro!Z168) &gt; 0, COUNTA(DetailWill!Z168) &gt; 0),"x", "")</f>
        <v/>
      </c>
      <c r="AA168" s="14" t="str">
        <f>IF(OR(COUNTA(DetailPedro!AA168) &gt; 0, COUNTA(DetailWill!AA168) &gt; 0),"x", "")</f>
        <v/>
      </c>
      <c r="AB168" s="14" t="str">
        <f>IF(OR(COUNTA(DetailPedro!AB168) &gt; 0, COUNTA(DetailWill!AB168) &gt; 0),"x", "")</f>
        <v/>
      </c>
      <c r="AC168" s="14" t="str">
        <f>IF(OR(COUNTA(DetailPedro!AC168) &gt; 0, COUNTA(DetailWill!AC168) &gt; 0),"x", "")</f>
        <v/>
      </c>
      <c r="AD168" s="14" t="str">
        <f>IF(OR(COUNTA(DetailPedro!AD168) &gt; 0, COUNTA(DetailWill!AD168) &gt; 0),"x", "")</f>
        <v/>
      </c>
      <c r="AE168" s="14" t="str">
        <f>IF(OR(COUNTA(DetailPedro!AE168) &gt; 0, COUNTA(DetailWill!AE168) &gt; 0),"x", "")</f>
        <v/>
      </c>
      <c r="AF168" s="34" t="str">
        <f>IF(OR(COUNTA(DetailPedro!AF168) &gt; 0, COUNTA(DetailWill!AF168) &gt; 0),"x", "")</f>
        <v/>
      </c>
      <c r="AG168" s="14" t="str">
        <f>IF(OR(COUNTA(DetailPedro!AG168) &gt; 0, COUNTA(DetailWill!AG168) &gt; 0),"x", "")</f>
        <v/>
      </c>
      <c r="AH168" s="14" t="str">
        <f>IF(OR(COUNTA(DetailPedro!AH168) &gt; 0, COUNTA(DetailWill!AH168) &gt; 0),"x", "")</f>
        <v/>
      </c>
      <c r="AI168" s="14" t="str">
        <f>IF(OR(COUNTA(DetailPedro!AI168) &gt; 0, COUNTA(DetailWill!AI168) &gt; 0),"x", "")</f>
        <v/>
      </c>
      <c r="AJ168" s="34" t="str">
        <f>IF(OR(COUNTA(DetailPedro!AJ168) &gt; 0, COUNTA(DetailWill!AJ168) &gt; 0),"x", "")</f>
        <v/>
      </c>
      <c r="AK168" s="14" t="str">
        <f>IF(OR(COUNTA(DetailPedro!AK168) &gt; 0, COUNTA(DetailWill!AK168) &gt; 0),"x", "")</f>
        <v/>
      </c>
    </row>
    <row r="169" spans="1:37" x14ac:dyDescent="0.2">
      <c r="A169" s="16" t="s">
        <v>513</v>
      </c>
      <c r="B169" s="16" t="s">
        <v>601</v>
      </c>
      <c r="C169" s="16">
        <v>3</v>
      </c>
      <c r="D169" s="21" t="s">
        <v>888</v>
      </c>
      <c r="E169" s="16">
        <v>7</v>
      </c>
      <c r="F169" s="14">
        <f t="shared" si="19"/>
        <v>1</v>
      </c>
      <c r="G169" s="14" t="str">
        <f>IF(OR(COUNTA(DetailPedro!G169) &gt; 0, COUNTA(DetailWill!G169) &gt; 0),"x", "")</f>
        <v/>
      </c>
      <c r="H169" s="14" t="str">
        <f>IF(OR(COUNTA(DetailPedro!H169) &gt; 0, COUNTA(DetailWill!H169) &gt; 0),"x", "")</f>
        <v/>
      </c>
      <c r="I169" s="14" t="str">
        <f>IF(OR(COUNTA(DetailPedro!I169) &gt; 0, COUNTA(DetailWill!I169) &gt; 0),"x", "")</f>
        <v/>
      </c>
      <c r="J169" s="34" t="str">
        <f>IF(OR(COUNTA(DetailPedro!J169) &gt; 0, COUNTA(DetailWill!J169) &gt; 0),"x", "")</f>
        <v/>
      </c>
      <c r="K169" s="14" t="str">
        <f>IF(OR(COUNTA(DetailPedro!K169) &gt; 0, COUNTA(DetailWill!K169) &gt; 0),"x", "")</f>
        <v/>
      </c>
      <c r="L169" s="14" t="str">
        <f>IF(OR(COUNTA(DetailPedro!L169) &gt; 0, COUNTA(DetailWill!L169) &gt; 0),"x", "")</f>
        <v/>
      </c>
      <c r="M169" s="14" t="str">
        <f>IF(OR(COUNTA(DetailPedro!M169) &gt; 0, COUNTA(DetailWill!M169) &gt; 0),"x", "")</f>
        <v/>
      </c>
      <c r="N169" s="14" t="str">
        <f>IF(OR(COUNTA(DetailPedro!N169) &gt; 0, COUNTA(DetailWill!N169) &gt; 0),"x", "")</f>
        <v/>
      </c>
      <c r="O169" s="34" t="str">
        <f>IF(OR(COUNTA(DetailPedro!O169) &gt; 0, COUNTA(DetailWill!O169) &gt; 0),"x", "")</f>
        <v/>
      </c>
      <c r="P169" s="14" t="str">
        <f>IF(OR(COUNTA(DetailPedro!P169) &gt; 0, COUNTA(DetailWill!P169) &gt; 0),"x", "")</f>
        <v/>
      </c>
      <c r="Q169" s="14" t="str">
        <f>IF(OR(COUNTA(DetailPedro!Q169) &gt; 0, COUNTA(DetailWill!Q169) &gt; 0),"x", "")</f>
        <v/>
      </c>
      <c r="R169" s="14" t="str">
        <f>IF(OR(COUNTA(DetailPedro!R169) &gt; 0, COUNTA(DetailWill!R169) &gt; 0),"x", "")</f>
        <v/>
      </c>
      <c r="S169" s="14" t="str">
        <f>IF(OR(COUNTA(DetailPedro!S169) &gt; 0, COUNTA(DetailWill!S169) &gt; 0),"x", "")</f>
        <v/>
      </c>
      <c r="T169" s="14" t="str">
        <f>IF(OR(COUNTA(DetailPedro!T169) &gt; 0, COUNTA(DetailWill!T169) &gt; 0),"x", "")</f>
        <v/>
      </c>
      <c r="U169" s="34" t="str">
        <f>IF(OR(COUNTA(DetailPedro!U169) &gt; 0, COUNTA(DetailWill!U169) &gt; 0),"x", "")</f>
        <v/>
      </c>
      <c r="V169" s="14" t="str">
        <f>IF(OR(COUNTA(DetailPedro!V169) &gt; 0, COUNTA(DetailWill!V169) &gt; 0),"x", "")</f>
        <v/>
      </c>
      <c r="W169" s="14" t="str">
        <f>IF(OR(COUNTA(DetailPedro!W169) &gt; 0, COUNTA(DetailWill!W169) &gt; 0),"x", "")</f>
        <v/>
      </c>
      <c r="X169" s="14" t="str">
        <f>IF(OR(COUNTA(DetailPedro!X169) &gt; 0, COUNTA(DetailWill!X169) &gt; 0),"x", "")</f>
        <v>x</v>
      </c>
      <c r="Y169" s="14" t="str">
        <f>IF(OR(COUNTA(DetailPedro!Y169) &gt; 0, COUNTA(DetailWill!Y169) &gt; 0),"x", "")</f>
        <v/>
      </c>
      <c r="Z169" s="34" t="str">
        <f>IF(OR(COUNTA(DetailPedro!Z169) &gt; 0, COUNTA(DetailWill!Z169) &gt; 0),"x", "")</f>
        <v/>
      </c>
      <c r="AA169" s="14" t="str">
        <f>IF(OR(COUNTA(DetailPedro!AA169) &gt; 0, COUNTA(DetailWill!AA169) &gt; 0),"x", "")</f>
        <v/>
      </c>
      <c r="AB169" s="14" t="str">
        <f>IF(OR(COUNTA(DetailPedro!AB169) &gt; 0, COUNTA(DetailWill!AB169) &gt; 0),"x", "")</f>
        <v/>
      </c>
      <c r="AC169" s="14" t="str">
        <f>IF(OR(COUNTA(DetailPedro!AC169) &gt; 0, COUNTA(DetailWill!AC169) &gt; 0),"x", "")</f>
        <v/>
      </c>
      <c r="AD169" s="14" t="str">
        <f>IF(OR(COUNTA(DetailPedro!AD169) &gt; 0, COUNTA(DetailWill!AD169) &gt; 0),"x", "")</f>
        <v/>
      </c>
      <c r="AE169" s="14" t="str">
        <f>IF(OR(COUNTA(DetailPedro!AE169) &gt; 0, COUNTA(DetailWill!AE169) &gt; 0),"x", "")</f>
        <v/>
      </c>
      <c r="AF169" s="34" t="str">
        <f>IF(OR(COUNTA(DetailPedro!AF169) &gt; 0, COUNTA(DetailWill!AF169) &gt; 0),"x", "")</f>
        <v/>
      </c>
      <c r="AG169" s="14" t="str">
        <f>IF(OR(COUNTA(DetailPedro!AG169) &gt; 0, COUNTA(DetailWill!AG169) &gt; 0),"x", "")</f>
        <v/>
      </c>
      <c r="AH169" s="14" t="str">
        <f>IF(OR(COUNTA(DetailPedro!AH169) &gt; 0, COUNTA(DetailWill!AH169) &gt; 0),"x", "")</f>
        <v/>
      </c>
      <c r="AI169" s="14" t="str">
        <f>IF(OR(COUNTA(DetailPedro!AI169) &gt; 0, COUNTA(DetailWill!AI169) &gt; 0),"x", "")</f>
        <v/>
      </c>
      <c r="AJ169" s="34" t="str">
        <f>IF(OR(COUNTA(DetailPedro!AJ169) &gt; 0, COUNTA(DetailWill!AJ169) &gt; 0),"x", "")</f>
        <v/>
      </c>
      <c r="AK169" s="14" t="str">
        <f>IF(OR(COUNTA(DetailPedro!AK169) &gt; 0, COUNTA(DetailWill!AK169) &gt; 0),"x", "")</f>
        <v/>
      </c>
    </row>
    <row r="170" spans="1:37" x14ac:dyDescent="0.2">
      <c r="A170" s="16" t="s">
        <v>513</v>
      </c>
      <c r="B170" s="16" t="s">
        <v>601</v>
      </c>
      <c r="C170" s="16">
        <v>3</v>
      </c>
      <c r="D170" s="21" t="s">
        <v>887</v>
      </c>
      <c r="E170" s="16">
        <v>8</v>
      </c>
      <c r="F170" s="14">
        <f t="shared" si="19"/>
        <v>0</v>
      </c>
      <c r="G170" s="14" t="str">
        <f>IF(OR(COUNTA(DetailPedro!G170) &gt; 0, COUNTA(DetailWill!G170) &gt; 0),"x", "")</f>
        <v/>
      </c>
      <c r="H170" s="14" t="str">
        <f>IF(OR(COUNTA(DetailPedro!H170) &gt; 0, COUNTA(DetailWill!H170) &gt; 0),"x", "")</f>
        <v/>
      </c>
      <c r="I170" s="14" t="str">
        <f>IF(OR(COUNTA(DetailPedro!I170) &gt; 0, COUNTA(DetailWill!I170) &gt; 0),"x", "")</f>
        <v/>
      </c>
      <c r="J170" s="34" t="str">
        <f>IF(OR(COUNTA(DetailPedro!J170) &gt; 0, COUNTA(DetailWill!J170) &gt; 0),"x", "")</f>
        <v/>
      </c>
      <c r="K170" s="14" t="str">
        <f>IF(OR(COUNTA(DetailPedro!K170) &gt; 0, COUNTA(DetailWill!K170) &gt; 0),"x", "")</f>
        <v/>
      </c>
      <c r="L170" s="14" t="str">
        <f>IF(OR(COUNTA(DetailPedro!L170) &gt; 0, COUNTA(DetailWill!L170) &gt; 0),"x", "")</f>
        <v/>
      </c>
      <c r="M170" s="14" t="str">
        <f>IF(OR(COUNTA(DetailPedro!M170) &gt; 0, COUNTA(DetailWill!M170) &gt; 0),"x", "")</f>
        <v/>
      </c>
      <c r="N170" s="14" t="str">
        <f>IF(OR(COUNTA(DetailPedro!N170) &gt; 0, COUNTA(DetailWill!N170) &gt; 0),"x", "")</f>
        <v/>
      </c>
      <c r="O170" s="34" t="str">
        <f>IF(OR(COUNTA(DetailPedro!O170) &gt; 0, COUNTA(DetailWill!O170) &gt; 0),"x", "")</f>
        <v/>
      </c>
      <c r="P170" s="14" t="str">
        <f>IF(OR(COUNTA(DetailPedro!P170) &gt; 0, COUNTA(DetailWill!P170) &gt; 0),"x", "")</f>
        <v/>
      </c>
      <c r="Q170" s="14" t="str">
        <f>IF(OR(COUNTA(DetailPedro!Q170) &gt; 0, COUNTA(DetailWill!Q170) &gt; 0),"x", "")</f>
        <v/>
      </c>
      <c r="R170" s="14" t="str">
        <f>IF(OR(COUNTA(DetailPedro!R170) &gt; 0, COUNTA(DetailWill!R170) &gt; 0),"x", "")</f>
        <v/>
      </c>
      <c r="S170" s="14" t="str">
        <f>IF(OR(COUNTA(DetailPedro!S170) &gt; 0, COUNTA(DetailWill!S170) &gt; 0),"x", "")</f>
        <v/>
      </c>
      <c r="T170" s="14" t="str">
        <f>IF(OR(COUNTA(DetailPedro!T170) &gt; 0, COUNTA(DetailWill!T170) &gt; 0),"x", "")</f>
        <v/>
      </c>
      <c r="U170" s="34" t="str">
        <f>IF(OR(COUNTA(DetailPedro!U170) &gt; 0, COUNTA(DetailWill!U170) &gt; 0),"x", "")</f>
        <v/>
      </c>
      <c r="V170" s="14" t="str">
        <f>IF(OR(COUNTA(DetailPedro!V170) &gt; 0, COUNTA(DetailWill!V170) &gt; 0),"x", "")</f>
        <v/>
      </c>
      <c r="W170" s="14" t="str">
        <f>IF(OR(COUNTA(DetailPedro!W170) &gt; 0, COUNTA(DetailWill!W170) &gt; 0),"x", "")</f>
        <v/>
      </c>
      <c r="X170" s="14" t="str">
        <f>IF(OR(COUNTA(DetailPedro!X170) &gt; 0, COUNTA(DetailWill!X170) &gt; 0),"x", "")</f>
        <v/>
      </c>
      <c r="Y170" s="14" t="str">
        <f>IF(OR(COUNTA(DetailPedro!Y170) &gt; 0, COUNTA(DetailWill!Y170) &gt; 0),"x", "")</f>
        <v/>
      </c>
      <c r="Z170" s="34" t="str">
        <f>IF(OR(COUNTA(DetailPedro!Z170) &gt; 0, COUNTA(DetailWill!Z170) &gt; 0),"x", "")</f>
        <v/>
      </c>
      <c r="AA170" s="14" t="str">
        <f>IF(OR(COUNTA(DetailPedro!AA170) &gt; 0, COUNTA(DetailWill!AA170) &gt; 0),"x", "")</f>
        <v/>
      </c>
      <c r="AB170" s="14" t="str">
        <f>IF(OR(COUNTA(DetailPedro!AB170) &gt; 0, COUNTA(DetailWill!AB170) &gt; 0),"x", "")</f>
        <v/>
      </c>
      <c r="AC170" s="14" t="str">
        <f>IF(OR(COUNTA(DetailPedro!AC170) &gt; 0, COUNTA(DetailWill!AC170) &gt; 0),"x", "")</f>
        <v/>
      </c>
      <c r="AD170" s="14" t="str">
        <f>IF(OR(COUNTA(DetailPedro!AD170) &gt; 0, COUNTA(DetailWill!AD170) &gt; 0),"x", "")</f>
        <v/>
      </c>
      <c r="AE170" s="14" t="str">
        <f>IF(OR(COUNTA(DetailPedro!AE170) &gt; 0, COUNTA(DetailWill!AE170) &gt; 0),"x", "")</f>
        <v/>
      </c>
      <c r="AF170" s="34" t="str">
        <f>IF(OR(COUNTA(DetailPedro!AF170) &gt; 0, COUNTA(DetailWill!AF170) &gt; 0),"x", "")</f>
        <v/>
      </c>
      <c r="AG170" s="14" t="str">
        <f>IF(OR(COUNTA(DetailPedro!AG170) &gt; 0, COUNTA(DetailWill!AG170) &gt; 0),"x", "")</f>
        <v/>
      </c>
      <c r="AH170" s="14" t="str">
        <f>IF(OR(COUNTA(DetailPedro!AH170) &gt; 0, COUNTA(DetailWill!AH170) &gt; 0),"x", "")</f>
        <v/>
      </c>
      <c r="AI170" s="14" t="str">
        <f>IF(OR(COUNTA(DetailPedro!AI170) &gt; 0, COUNTA(DetailWill!AI170) &gt; 0),"x", "")</f>
        <v/>
      </c>
      <c r="AJ170" s="34" t="str">
        <f>IF(OR(COUNTA(DetailPedro!AJ170) &gt; 0, COUNTA(DetailWill!AJ170) &gt; 0),"x", "")</f>
        <v/>
      </c>
      <c r="AK170" s="14" t="str">
        <f>IF(OR(COUNTA(DetailPedro!AK170) &gt; 0, COUNTA(DetailWill!AK170) &gt; 0),"x", "")</f>
        <v/>
      </c>
    </row>
    <row r="171" spans="1:37" x14ac:dyDescent="0.2">
      <c r="A171" s="16" t="s">
        <v>513</v>
      </c>
      <c r="B171" s="16" t="s">
        <v>601</v>
      </c>
      <c r="C171" s="16">
        <v>3</v>
      </c>
      <c r="D171" s="21" t="s">
        <v>887</v>
      </c>
      <c r="E171" s="16">
        <v>9</v>
      </c>
      <c r="F171" s="14">
        <f t="shared" si="19"/>
        <v>0</v>
      </c>
      <c r="G171" s="14" t="str">
        <f>IF(OR(COUNTA(DetailPedro!G171) &gt; 0, COUNTA(DetailWill!G171) &gt; 0),"x", "")</f>
        <v/>
      </c>
      <c r="H171" s="14" t="str">
        <f>IF(OR(COUNTA(DetailPedro!H171) &gt; 0, COUNTA(DetailWill!H171) &gt; 0),"x", "")</f>
        <v/>
      </c>
      <c r="I171" s="14" t="str">
        <f>IF(OR(COUNTA(DetailPedro!I171) &gt; 0, COUNTA(DetailWill!I171) &gt; 0),"x", "")</f>
        <v/>
      </c>
      <c r="J171" s="34" t="str">
        <f>IF(OR(COUNTA(DetailPedro!J171) &gt; 0, COUNTA(DetailWill!J171) &gt; 0),"x", "")</f>
        <v/>
      </c>
      <c r="K171" s="14" t="str">
        <f>IF(OR(COUNTA(DetailPedro!K171) &gt; 0, COUNTA(DetailWill!K171) &gt; 0),"x", "")</f>
        <v/>
      </c>
      <c r="L171" s="14" t="str">
        <f>IF(OR(COUNTA(DetailPedro!L171) &gt; 0, COUNTA(DetailWill!L171) &gt; 0),"x", "")</f>
        <v/>
      </c>
      <c r="M171" s="14" t="str">
        <f>IF(OR(COUNTA(DetailPedro!M171) &gt; 0, COUNTA(DetailWill!M171) &gt; 0),"x", "")</f>
        <v/>
      </c>
      <c r="N171" s="14" t="str">
        <f>IF(OR(COUNTA(DetailPedro!N171) &gt; 0, COUNTA(DetailWill!N171) &gt; 0),"x", "")</f>
        <v/>
      </c>
      <c r="O171" s="34" t="str">
        <f>IF(OR(COUNTA(DetailPedro!O171) &gt; 0, COUNTA(DetailWill!O171) &gt; 0),"x", "")</f>
        <v/>
      </c>
      <c r="P171" s="14" t="str">
        <f>IF(OR(COUNTA(DetailPedro!P171) &gt; 0, COUNTA(DetailWill!P171) &gt; 0),"x", "")</f>
        <v/>
      </c>
      <c r="Q171" s="14" t="str">
        <f>IF(OR(COUNTA(DetailPedro!Q171) &gt; 0, COUNTA(DetailWill!Q171) &gt; 0),"x", "")</f>
        <v/>
      </c>
      <c r="R171" s="14" t="str">
        <f>IF(OR(COUNTA(DetailPedro!R171) &gt; 0, COUNTA(DetailWill!R171) &gt; 0),"x", "")</f>
        <v/>
      </c>
      <c r="S171" s="14" t="str">
        <f>IF(OR(COUNTA(DetailPedro!S171) &gt; 0, COUNTA(DetailWill!S171) &gt; 0),"x", "")</f>
        <v/>
      </c>
      <c r="T171" s="14" t="str">
        <f>IF(OR(COUNTA(DetailPedro!T171) &gt; 0, COUNTA(DetailWill!T171) &gt; 0),"x", "")</f>
        <v/>
      </c>
      <c r="U171" s="34" t="str">
        <f>IF(OR(COUNTA(DetailPedro!U171) &gt; 0, COUNTA(DetailWill!U171) &gt; 0),"x", "")</f>
        <v/>
      </c>
      <c r="V171" s="14" t="str">
        <f>IF(OR(COUNTA(DetailPedro!V171) &gt; 0, COUNTA(DetailWill!V171) &gt; 0),"x", "")</f>
        <v/>
      </c>
      <c r="W171" s="14" t="str">
        <f>IF(OR(COUNTA(DetailPedro!W171) &gt; 0, COUNTA(DetailWill!W171) &gt; 0),"x", "")</f>
        <v/>
      </c>
      <c r="X171" s="14" t="str">
        <f>IF(OR(COUNTA(DetailPedro!X171) &gt; 0, COUNTA(DetailWill!X171) &gt; 0),"x", "")</f>
        <v/>
      </c>
      <c r="Y171" s="14" t="str">
        <f>IF(OR(COUNTA(DetailPedro!Y171) &gt; 0, COUNTA(DetailWill!Y171) &gt; 0),"x", "")</f>
        <v/>
      </c>
      <c r="Z171" s="34" t="str">
        <f>IF(OR(COUNTA(DetailPedro!Z171) &gt; 0, COUNTA(DetailWill!Z171) &gt; 0),"x", "")</f>
        <v/>
      </c>
      <c r="AA171" s="14" t="str">
        <f>IF(OR(COUNTA(DetailPedro!AA171) &gt; 0, COUNTA(DetailWill!AA171) &gt; 0),"x", "")</f>
        <v/>
      </c>
      <c r="AB171" s="14" t="str">
        <f>IF(OR(COUNTA(DetailPedro!AB171) &gt; 0, COUNTA(DetailWill!AB171) &gt; 0),"x", "")</f>
        <v/>
      </c>
      <c r="AC171" s="14" t="str">
        <f>IF(OR(COUNTA(DetailPedro!AC171) &gt; 0, COUNTA(DetailWill!AC171) &gt; 0),"x", "")</f>
        <v/>
      </c>
      <c r="AD171" s="14" t="str">
        <f>IF(OR(COUNTA(DetailPedro!AD171) &gt; 0, COUNTA(DetailWill!AD171) &gt; 0),"x", "")</f>
        <v/>
      </c>
      <c r="AE171" s="14" t="str">
        <f>IF(OR(COUNTA(DetailPedro!AE171) &gt; 0, COUNTA(DetailWill!AE171) &gt; 0),"x", "")</f>
        <v/>
      </c>
      <c r="AF171" s="34" t="str">
        <f>IF(OR(COUNTA(DetailPedro!AF171) &gt; 0, COUNTA(DetailWill!AF171) &gt; 0),"x", "")</f>
        <v/>
      </c>
      <c r="AG171" s="14" t="str">
        <f>IF(OR(COUNTA(DetailPedro!AG171) &gt; 0, COUNTA(DetailWill!AG171) &gt; 0),"x", "")</f>
        <v/>
      </c>
      <c r="AH171" s="14" t="str">
        <f>IF(OR(COUNTA(DetailPedro!AH171) &gt; 0, COUNTA(DetailWill!AH171) &gt; 0),"x", "")</f>
        <v/>
      </c>
      <c r="AI171" s="14" t="str">
        <f>IF(OR(COUNTA(DetailPedro!AI171) &gt; 0, COUNTA(DetailWill!AI171) &gt; 0),"x", "")</f>
        <v/>
      </c>
      <c r="AJ171" s="34" t="str">
        <f>IF(OR(COUNTA(DetailPedro!AJ171) &gt; 0, COUNTA(DetailWill!AJ171) &gt; 0),"x", "")</f>
        <v/>
      </c>
      <c r="AK171" s="14" t="str">
        <f>IF(OR(COUNTA(DetailPedro!AK171) &gt; 0, COUNTA(DetailWill!AK171) &gt; 0),"x", "")</f>
        <v/>
      </c>
    </row>
    <row r="172" spans="1:37" x14ac:dyDescent="0.2">
      <c r="A172" s="16" t="s">
        <v>513</v>
      </c>
      <c r="B172" s="16" t="s">
        <v>601</v>
      </c>
      <c r="C172" s="16">
        <v>3</v>
      </c>
      <c r="D172" s="21" t="s">
        <v>889</v>
      </c>
      <c r="E172" s="16">
        <v>10</v>
      </c>
      <c r="F172" s="14">
        <f t="shared" si="19"/>
        <v>0</v>
      </c>
      <c r="G172" s="14" t="str">
        <f>IF(OR(COUNTA(DetailPedro!G172) &gt; 0, COUNTA(DetailWill!G172) &gt; 0),"x", "")</f>
        <v/>
      </c>
      <c r="H172" s="14" t="str">
        <f>IF(OR(COUNTA(DetailPedro!H172) &gt; 0, COUNTA(DetailWill!H172) &gt; 0),"x", "")</f>
        <v/>
      </c>
      <c r="I172" s="14" t="str">
        <f>IF(OR(COUNTA(DetailPedro!I172) &gt; 0, COUNTA(DetailWill!I172) &gt; 0),"x", "")</f>
        <v/>
      </c>
      <c r="J172" s="34" t="str">
        <f>IF(OR(COUNTA(DetailPedro!J172) &gt; 0, COUNTA(DetailWill!J172) &gt; 0),"x", "")</f>
        <v/>
      </c>
      <c r="K172" s="14" t="str">
        <f>IF(OR(COUNTA(DetailPedro!K172) &gt; 0, COUNTA(DetailWill!K172) &gt; 0),"x", "")</f>
        <v/>
      </c>
      <c r="L172" s="14" t="str">
        <f>IF(OR(COUNTA(DetailPedro!L172) &gt; 0, COUNTA(DetailWill!L172) &gt; 0),"x", "")</f>
        <v/>
      </c>
      <c r="M172" s="14" t="str">
        <f>IF(OR(COUNTA(DetailPedro!M172) &gt; 0, COUNTA(DetailWill!M172) &gt; 0),"x", "")</f>
        <v/>
      </c>
      <c r="N172" s="14" t="str">
        <f>IF(OR(COUNTA(DetailPedro!N172) &gt; 0, COUNTA(DetailWill!N172) &gt; 0),"x", "")</f>
        <v/>
      </c>
      <c r="O172" s="34" t="str">
        <f>IF(OR(COUNTA(DetailPedro!O172) &gt; 0, COUNTA(DetailWill!O172) &gt; 0),"x", "")</f>
        <v/>
      </c>
      <c r="P172" s="14" t="str">
        <f>IF(OR(COUNTA(DetailPedro!P172) &gt; 0, COUNTA(DetailWill!P172) &gt; 0),"x", "")</f>
        <v/>
      </c>
      <c r="Q172" s="14" t="str">
        <f>IF(OR(COUNTA(DetailPedro!Q172) &gt; 0, COUNTA(DetailWill!Q172) &gt; 0),"x", "")</f>
        <v/>
      </c>
      <c r="R172" s="14" t="str">
        <f>IF(OR(COUNTA(DetailPedro!R172) &gt; 0, COUNTA(DetailWill!R172) &gt; 0),"x", "")</f>
        <v/>
      </c>
      <c r="S172" s="14" t="str">
        <f>IF(OR(COUNTA(DetailPedro!S172) &gt; 0, COUNTA(DetailWill!S172) &gt; 0),"x", "")</f>
        <v/>
      </c>
      <c r="T172" s="14" t="str">
        <f>IF(OR(COUNTA(DetailPedro!T172) &gt; 0, COUNTA(DetailWill!T172) &gt; 0),"x", "")</f>
        <v/>
      </c>
      <c r="U172" s="34" t="str">
        <f>IF(OR(COUNTA(DetailPedro!U172) &gt; 0, COUNTA(DetailWill!U172) &gt; 0),"x", "")</f>
        <v/>
      </c>
      <c r="V172" s="14" t="str">
        <f>IF(OR(COUNTA(DetailPedro!V172) &gt; 0, COUNTA(DetailWill!V172) &gt; 0),"x", "")</f>
        <v/>
      </c>
      <c r="W172" s="14" t="str">
        <f>IF(OR(COUNTA(DetailPedro!W172) &gt; 0, COUNTA(DetailWill!W172) &gt; 0),"x", "")</f>
        <v/>
      </c>
      <c r="X172" s="14" t="str">
        <f>IF(OR(COUNTA(DetailPedro!X172) &gt; 0, COUNTA(DetailWill!X172) &gt; 0),"x", "")</f>
        <v/>
      </c>
      <c r="Y172" s="14" t="str">
        <f>IF(OR(COUNTA(DetailPedro!Y172) &gt; 0, COUNTA(DetailWill!Y172) &gt; 0),"x", "")</f>
        <v/>
      </c>
      <c r="Z172" s="34" t="str">
        <f>IF(OR(COUNTA(DetailPedro!Z172) &gt; 0, COUNTA(DetailWill!Z172) &gt; 0),"x", "")</f>
        <v/>
      </c>
      <c r="AA172" s="14" t="str">
        <f>IF(OR(COUNTA(DetailPedro!AA172) &gt; 0, COUNTA(DetailWill!AA172) &gt; 0),"x", "")</f>
        <v/>
      </c>
      <c r="AB172" s="14" t="str">
        <f>IF(OR(COUNTA(DetailPedro!AB172) &gt; 0, COUNTA(DetailWill!AB172) &gt; 0),"x", "")</f>
        <v/>
      </c>
      <c r="AC172" s="14" t="str">
        <f>IF(OR(COUNTA(DetailPedro!AC172) &gt; 0, COUNTA(DetailWill!AC172) &gt; 0),"x", "")</f>
        <v/>
      </c>
      <c r="AD172" s="14" t="str">
        <f>IF(OR(COUNTA(DetailPedro!AD172) &gt; 0, COUNTA(DetailWill!AD172) &gt; 0),"x", "")</f>
        <v/>
      </c>
      <c r="AE172" s="14" t="str">
        <f>IF(OR(COUNTA(DetailPedro!AE172) &gt; 0, COUNTA(DetailWill!AE172) &gt; 0),"x", "")</f>
        <v/>
      </c>
      <c r="AF172" s="34" t="str">
        <f>IF(OR(COUNTA(DetailPedro!AF172) &gt; 0, COUNTA(DetailWill!AF172) &gt; 0),"x", "")</f>
        <v/>
      </c>
      <c r="AG172" s="14" t="str">
        <f>IF(OR(COUNTA(DetailPedro!AG172) &gt; 0, COUNTA(DetailWill!AG172) &gt; 0),"x", "")</f>
        <v/>
      </c>
      <c r="AH172" s="14" t="str">
        <f>IF(OR(COUNTA(DetailPedro!AH172) &gt; 0, COUNTA(DetailWill!AH172) &gt; 0),"x", "")</f>
        <v/>
      </c>
      <c r="AI172" s="14" t="str">
        <f>IF(OR(COUNTA(DetailPedro!AI172) &gt; 0, COUNTA(DetailWill!AI172) &gt; 0),"x", "")</f>
        <v/>
      </c>
      <c r="AJ172" s="34" t="str">
        <f>IF(OR(COUNTA(DetailPedro!AJ172) &gt; 0, COUNTA(DetailWill!AJ172) &gt; 0),"x", "")</f>
        <v/>
      </c>
      <c r="AK172" s="14" t="str">
        <f>IF(OR(COUNTA(DetailPedro!AK172) &gt; 0, COUNTA(DetailWill!AK172) &gt; 0),"x", "")</f>
        <v/>
      </c>
    </row>
    <row r="173" spans="1:37" x14ac:dyDescent="0.2">
      <c r="A173" s="16" t="s">
        <v>513</v>
      </c>
      <c r="B173" s="16" t="s">
        <v>601</v>
      </c>
      <c r="C173" s="16">
        <v>3</v>
      </c>
      <c r="D173" s="21" t="s">
        <v>887</v>
      </c>
      <c r="E173" s="16">
        <v>11</v>
      </c>
      <c r="F173" s="14">
        <f t="shared" si="19"/>
        <v>2</v>
      </c>
      <c r="G173" s="14" t="str">
        <f>IF(OR(COUNTA(DetailPedro!G173) &gt; 0, COUNTA(DetailWill!G173) &gt; 0),"x", "")</f>
        <v/>
      </c>
      <c r="H173" s="14" t="str">
        <f>IF(OR(COUNTA(DetailPedro!H173) &gt; 0, COUNTA(DetailWill!H173) &gt; 0),"x", "")</f>
        <v/>
      </c>
      <c r="I173" s="14" t="str">
        <f>IF(OR(COUNTA(DetailPedro!I173) &gt; 0, COUNTA(DetailWill!I173) &gt; 0),"x", "")</f>
        <v/>
      </c>
      <c r="J173" s="34" t="str">
        <f>IF(OR(COUNTA(DetailPedro!J173) &gt; 0, COUNTA(DetailWill!J173) &gt; 0),"x", "")</f>
        <v/>
      </c>
      <c r="K173" s="14" t="str">
        <f>IF(OR(COUNTA(DetailPedro!K173) &gt; 0, COUNTA(DetailWill!K173) &gt; 0),"x", "")</f>
        <v/>
      </c>
      <c r="L173" s="14" t="str">
        <f>IF(OR(COUNTA(DetailPedro!L173) &gt; 0, COUNTA(DetailWill!L173) &gt; 0),"x", "")</f>
        <v/>
      </c>
      <c r="M173" s="14" t="str">
        <f>IF(OR(COUNTA(DetailPedro!M173) &gt; 0, COUNTA(DetailWill!M173) &gt; 0),"x", "")</f>
        <v/>
      </c>
      <c r="N173" s="14" t="str">
        <f>IF(OR(COUNTA(DetailPedro!N173) &gt; 0, COUNTA(DetailWill!N173) &gt; 0),"x", "")</f>
        <v/>
      </c>
      <c r="O173" s="34" t="str">
        <f>IF(OR(COUNTA(DetailPedro!O173) &gt; 0, COUNTA(DetailWill!O173) &gt; 0),"x", "")</f>
        <v/>
      </c>
      <c r="P173" s="14" t="str">
        <f>IF(OR(COUNTA(DetailPedro!P173) &gt; 0, COUNTA(DetailWill!P173) &gt; 0),"x", "")</f>
        <v/>
      </c>
      <c r="Q173" s="14" t="str">
        <f>IF(OR(COUNTA(DetailPedro!Q173) &gt; 0, COUNTA(DetailWill!Q173) &gt; 0),"x", "")</f>
        <v/>
      </c>
      <c r="R173" s="14" t="str">
        <f>IF(OR(COUNTA(DetailPedro!R173) &gt; 0, COUNTA(DetailWill!R173) &gt; 0),"x", "")</f>
        <v/>
      </c>
      <c r="S173" s="14" t="str">
        <f>IF(OR(COUNTA(DetailPedro!S173) &gt; 0, COUNTA(DetailWill!S173) &gt; 0),"x", "")</f>
        <v/>
      </c>
      <c r="T173" s="14" t="str">
        <f>IF(OR(COUNTA(DetailPedro!T173) &gt; 0, COUNTA(DetailWill!T173) &gt; 0),"x", "")</f>
        <v/>
      </c>
      <c r="U173" s="34" t="str">
        <f>IF(OR(COUNTA(DetailPedro!U173) &gt; 0, COUNTA(DetailWill!U173) &gt; 0),"x", "")</f>
        <v/>
      </c>
      <c r="V173" s="14" t="str">
        <f>IF(OR(COUNTA(DetailPedro!V173) &gt; 0, COUNTA(DetailWill!V173) &gt; 0),"x", "")</f>
        <v/>
      </c>
      <c r="W173" s="14" t="str">
        <f>IF(OR(COUNTA(DetailPedro!W173) &gt; 0, COUNTA(DetailWill!W173) &gt; 0),"x", "")</f>
        <v/>
      </c>
      <c r="X173" s="14" t="str">
        <f>IF(OR(COUNTA(DetailPedro!X173) &gt; 0, COUNTA(DetailWill!X173) &gt; 0),"x", "")</f>
        <v>x</v>
      </c>
      <c r="Y173" s="14" t="str">
        <f>IF(OR(COUNTA(DetailPedro!Y173) &gt; 0, COUNTA(DetailWill!Y173) &gt; 0),"x", "")</f>
        <v/>
      </c>
      <c r="Z173" s="34" t="str">
        <f>IF(OR(COUNTA(DetailPedro!Z173) &gt; 0, COUNTA(DetailWill!Z173) &gt; 0),"x", "")</f>
        <v/>
      </c>
      <c r="AA173" s="14" t="str">
        <f>IF(OR(COUNTA(DetailPedro!AA173) &gt; 0, COUNTA(DetailWill!AA173) &gt; 0),"x", "")</f>
        <v/>
      </c>
      <c r="AB173" s="14" t="str">
        <f>IF(OR(COUNTA(DetailPedro!AB173) &gt; 0, COUNTA(DetailWill!AB173) &gt; 0),"x", "")</f>
        <v/>
      </c>
      <c r="AC173" s="14" t="str">
        <f>IF(OR(COUNTA(DetailPedro!AC173) &gt; 0, COUNTA(DetailWill!AC173) &gt; 0),"x", "")</f>
        <v/>
      </c>
      <c r="AD173" s="14" t="str">
        <f>IF(OR(COUNTA(DetailPedro!AD173) &gt; 0, COUNTA(DetailWill!AD173) &gt; 0),"x", "")</f>
        <v>x</v>
      </c>
      <c r="AE173" s="14" t="str">
        <f>IF(OR(COUNTA(DetailPedro!AE173) &gt; 0, COUNTA(DetailWill!AE173) &gt; 0),"x", "")</f>
        <v/>
      </c>
      <c r="AF173" s="34" t="str">
        <f>IF(OR(COUNTA(DetailPedro!AF173) &gt; 0, COUNTA(DetailWill!AF173) &gt; 0),"x", "")</f>
        <v/>
      </c>
      <c r="AG173" s="14" t="str">
        <f>IF(OR(COUNTA(DetailPedro!AG173) &gt; 0, COUNTA(DetailWill!AG173) &gt; 0),"x", "")</f>
        <v/>
      </c>
      <c r="AH173" s="14" t="str">
        <f>IF(OR(COUNTA(DetailPedro!AH173) &gt; 0, COUNTA(DetailWill!AH173) &gt; 0),"x", "")</f>
        <v/>
      </c>
      <c r="AI173" s="14" t="str">
        <f>IF(OR(COUNTA(DetailPedro!AI173) &gt; 0, COUNTA(DetailWill!AI173) &gt; 0),"x", "")</f>
        <v/>
      </c>
      <c r="AJ173" s="34" t="str">
        <f>IF(OR(COUNTA(DetailPedro!AJ173) &gt; 0, COUNTA(DetailWill!AJ173) &gt; 0),"x", "")</f>
        <v/>
      </c>
      <c r="AK173" s="14" t="str">
        <f>IF(OR(COUNTA(DetailPedro!AK173) &gt; 0, COUNTA(DetailWill!AK173) &gt; 0),"x", "")</f>
        <v/>
      </c>
    </row>
    <row r="174" spans="1:37" x14ac:dyDescent="0.2">
      <c r="A174" s="16" t="s">
        <v>513</v>
      </c>
      <c r="B174" s="16" t="s">
        <v>601</v>
      </c>
      <c r="C174" s="16">
        <v>3</v>
      </c>
      <c r="D174" s="21" t="s">
        <v>888</v>
      </c>
      <c r="E174" s="16">
        <v>12</v>
      </c>
      <c r="F174" s="14">
        <f t="shared" si="19"/>
        <v>0</v>
      </c>
      <c r="G174" s="14" t="str">
        <f>IF(OR(COUNTA(DetailPedro!G174) &gt; 0, COUNTA(DetailWill!G174) &gt; 0),"x", "")</f>
        <v/>
      </c>
      <c r="H174" s="14" t="str">
        <f>IF(OR(COUNTA(DetailPedro!H174) &gt; 0, COUNTA(DetailWill!H174) &gt; 0),"x", "")</f>
        <v/>
      </c>
      <c r="I174" s="14" t="str">
        <f>IF(OR(COUNTA(DetailPedro!I174) &gt; 0, COUNTA(DetailWill!I174) &gt; 0),"x", "")</f>
        <v/>
      </c>
      <c r="J174" s="34" t="str">
        <f>IF(OR(COUNTA(DetailPedro!J174) &gt; 0, COUNTA(DetailWill!J174) &gt; 0),"x", "")</f>
        <v/>
      </c>
      <c r="K174" s="14" t="str">
        <f>IF(OR(COUNTA(DetailPedro!K174) &gt; 0, COUNTA(DetailWill!K174) &gt; 0),"x", "")</f>
        <v/>
      </c>
      <c r="L174" s="14" t="str">
        <f>IF(OR(COUNTA(DetailPedro!L174) &gt; 0, COUNTA(DetailWill!L174) &gt; 0),"x", "")</f>
        <v/>
      </c>
      <c r="M174" s="14" t="str">
        <f>IF(OR(COUNTA(DetailPedro!M174) &gt; 0, COUNTA(DetailWill!M174) &gt; 0),"x", "")</f>
        <v/>
      </c>
      <c r="N174" s="14" t="str">
        <f>IF(OR(COUNTA(DetailPedro!N174) &gt; 0, COUNTA(DetailWill!N174) &gt; 0),"x", "")</f>
        <v/>
      </c>
      <c r="O174" s="34" t="str">
        <f>IF(OR(COUNTA(DetailPedro!O174) &gt; 0, COUNTA(DetailWill!O174) &gt; 0),"x", "")</f>
        <v/>
      </c>
      <c r="P174" s="14" t="str">
        <f>IF(OR(COUNTA(DetailPedro!P174) &gt; 0, COUNTA(DetailWill!P174) &gt; 0),"x", "")</f>
        <v/>
      </c>
      <c r="Q174" s="14" t="str">
        <f>IF(OR(COUNTA(DetailPedro!Q174) &gt; 0, COUNTA(DetailWill!Q174) &gt; 0),"x", "")</f>
        <v/>
      </c>
      <c r="R174" s="14" t="str">
        <f>IF(OR(COUNTA(DetailPedro!R174) &gt; 0, COUNTA(DetailWill!R174) &gt; 0),"x", "")</f>
        <v/>
      </c>
      <c r="S174" s="14" t="str">
        <f>IF(OR(COUNTA(DetailPedro!S174) &gt; 0, COUNTA(DetailWill!S174) &gt; 0),"x", "")</f>
        <v/>
      </c>
      <c r="T174" s="14" t="str">
        <f>IF(OR(COUNTA(DetailPedro!T174) &gt; 0, COUNTA(DetailWill!T174) &gt; 0),"x", "")</f>
        <v/>
      </c>
      <c r="U174" s="34" t="str">
        <f>IF(OR(COUNTA(DetailPedro!U174) &gt; 0, COUNTA(DetailWill!U174) &gt; 0),"x", "")</f>
        <v/>
      </c>
      <c r="V174" s="14" t="str">
        <f>IF(OR(COUNTA(DetailPedro!V174) &gt; 0, COUNTA(DetailWill!V174) &gt; 0),"x", "")</f>
        <v/>
      </c>
      <c r="W174" s="14" t="str">
        <f>IF(OR(COUNTA(DetailPedro!W174) &gt; 0, COUNTA(DetailWill!W174) &gt; 0),"x", "")</f>
        <v/>
      </c>
      <c r="X174" s="14" t="str">
        <f>IF(OR(COUNTA(DetailPedro!X174) &gt; 0, COUNTA(DetailWill!X174) &gt; 0),"x", "")</f>
        <v/>
      </c>
      <c r="Y174" s="14" t="str">
        <f>IF(OR(COUNTA(DetailPedro!Y174) &gt; 0, COUNTA(DetailWill!Y174) &gt; 0),"x", "")</f>
        <v/>
      </c>
      <c r="Z174" s="34" t="str">
        <f>IF(OR(COUNTA(DetailPedro!Z174) &gt; 0, COUNTA(DetailWill!Z174) &gt; 0),"x", "")</f>
        <v/>
      </c>
      <c r="AA174" s="14" t="str">
        <f>IF(OR(COUNTA(DetailPedro!AA174) &gt; 0, COUNTA(DetailWill!AA174) &gt; 0),"x", "")</f>
        <v/>
      </c>
      <c r="AB174" s="14" t="str">
        <f>IF(OR(COUNTA(DetailPedro!AB174) &gt; 0, COUNTA(DetailWill!AB174) &gt; 0),"x", "")</f>
        <v/>
      </c>
      <c r="AC174" s="14" t="str">
        <f>IF(OR(COUNTA(DetailPedro!AC174) &gt; 0, COUNTA(DetailWill!AC174) &gt; 0),"x", "")</f>
        <v/>
      </c>
      <c r="AD174" s="14" t="str">
        <f>IF(OR(COUNTA(DetailPedro!AD174) &gt; 0, COUNTA(DetailWill!AD174) &gt; 0),"x", "")</f>
        <v/>
      </c>
      <c r="AE174" s="14" t="str">
        <f>IF(OR(COUNTA(DetailPedro!AE174) &gt; 0, COUNTA(DetailWill!AE174) &gt; 0),"x", "")</f>
        <v/>
      </c>
      <c r="AF174" s="34" t="str">
        <f>IF(OR(COUNTA(DetailPedro!AF174) &gt; 0, COUNTA(DetailWill!AF174) &gt; 0),"x", "")</f>
        <v/>
      </c>
      <c r="AG174" s="14" t="str">
        <f>IF(OR(COUNTA(DetailPedro!AG174) &gt; 0, COUNTA(DetailWill!AG174) &gt; 0),"x", "")</f>
        <v/>
      </c>
      <c r="AH174" s="14" t="str">
        <f>IF(OR(COUNTA(DetailPedro!AH174) &gt; 0, COUNTA(DetailWill!AH174) &gt; 0),"x", "")</f>
        <v/>
      </c>
      <c r="AI174" s="14" t="str">
        <f>IF(OR(COUNTA(DetailPedro!AI174) &gt; 0, COUNTA(DetailWill!AI174) &gt; 0),"x", "")</f>
        <v/>
      </c>
      <c r="AJ174" s="34" t="str">
        <f>IF(OR(COUNTA(DetailPedro!AJ174) &gt; 0, COUNTA(DetailWill!AJ174) &gt; 0),"x", "")</f>
        <v/>
      </c>
      <c r="AK174" s="14" t="str">
        <f>IF(OR(COUNTA(DetailPedro!AK174) &gt; 0, COUNTA(DetailWill!AK174) &gt; 0),"x", "")</f>
        <v/>
      </c>
    </row>
    <row r="175" spans="1:37" x14ac:dyDescent="0.2">
      <c r="A175" s="16"/>
      <c r="B175" s="16"/>
      <c r="C175" s="16"/>
      <c r="D175" s="21"/>
      <c r="E175" s="16"/>
      <c r="F175" s="14">
        <f t="shared" ref="F175" si="20" xml:space="preserve"> COUNTA(G175:AK175)</f>
        <v>31</v>
      </c>
      <c r="G175" s="14" t="str">
        <f>IF(OR(COUNTA(DetailPedro!G175) &gt; 0, COUNTA(DetailWill!G175) &gt; 0),"x", "")</f>
        <v/>
      </c>
      <c r="H175" s="14" t="str">
        <f>IF(OR(COUNTA(DetailPedro!H175) &gt; 0, COUNTA(DetailWill!H175) &gt; 0),"x", "")</f>
        <v/>
      </c>
      <c r="I175" s="14" t="str">
        <f>IF(OR(COUNTA(DetailPedro!I175) &gt; 0, COUNTA(DetailWill!I175) &gt; 0),"x", "")</f>
        <v/>
      </c>
      <c r="J175" s="34" t="str">
        <f>IF(OR(COUNTA(DetailPedro!J175) &gt; 0, COUNTA(DetailWill!J175) &gt; 0),"x", "")</f>
        <v/>
      </c>
      <c r="K175" s="14" t="str">
        <f>IF(OR(COUNTA(DetailPedro!K175) &gt; 0, COUNTA(DetailWill!K175) &gt; 0),"x", "")</f>
        <v/>
      </c>
      <c r="L175" s="14" t="str">
        <f>IF(OR(COUNTA(DetailPedro!L175) &gt; 0, COUNTA(DetailWill!L175) &gt; 0),"x", "")</f>
        <v/>
      </c>
      <c r="M175" s="14" t="str">
        <f>IF(OR(COUNTA(DetailPedro!M175) &gt; 0, COUNTA(DetailWill!M175) &gt; 0),"x", "")</f>
        <v/>
      </c>
      <c r="N175" s="14" t="str">
        <f>IF(OR(COUNTA(DetailPedro!N175) &gt; 0, COUNTA(DetailWill!N175) &gt; 0),"x", "")</f>
        <v/>
      </c>
      <c r="O175" s="34" t="str">
        <f>IF(OR(COUNTA(DetailPedro!O175) &gt; 0, COUNTA(DetailWill!O175) &gt; 0),"x", "")</f>
        <v/>
      </c>
      <c r="P175" s="14" t="str">
        <f>IF(OR(COUNTA(DetailPedro!P175) &gt; 0, COUNTA(DetailWill!P175) &gt; 0),"x", "")</f>
        <v/>
      </c>
      <c r="Q175" s="14" t="str">
        <f>IF(OR(COUNTA(DetailPedro!Q175) &gt; 0, COUNTA(DetailWill!Q175) &gt; 0),"x", "")</f>
        <v/>
      </c>
      <c r="R175" s="14" t="str">
        <f>IF(OR(COUNTA(DetailPedro!R175) &gt; 0, COUNTA(DetailWill!R175) &gt; 0),"x", "")</f>
        <v/>
      </c>
      <c r="S175" s="14" t="str">
        <f>IF(OR(COUNTA(DetailPedro!S175) &gt; 0, COUNTA(DetailWill!S175) &gt; 0),"x", "")</f>
        <v/>
      </c>
      <c r="T175" s="14" t="str">
        <f>IF(OR(COUNTA(DetailPedro!T175) &gt; 0, COUNTA(DetailWill!T175) &gt; 0),"x", "")</f>
        <v/>
      </c>
      <c r="U175" s="34" t="str">
        <f>IF(OR(COUNTA(DetailPedro!U175) &gt; 0, COUNTA(DetailWill!U175) &gt; 0),"x", "")</f>
        <v/>
      </c>
      <c r="V175" s="14" t="str">
        <f>IF(OR(COUNTA(DetailPedro!V175) &gt; 0, COUNTA(DetailWill!V175) &gt; 0),"x", "")</f>
        <v/>
      </c>
      <c r="W175" s="14" t="str">
        <f>IF(OR(COUNTA(DetailPedro!W175) &gt; 0, COUNTA(DetailWill!W175) &gt; 0),"x", "")</f>
        <v/>
      </c>
      <c r="X175" s="14" t="str">
        <f>IF(OR(COUNTA(DetailPedro!X175) &gt; 0, COUNTA(DetailWill!X175) &gt; 0),"x", "")</f>
        <v/>
      </c>
      <c r="Y175" s="14" t="str">
        <f>IF(OR(COUNTA(DetailPedro!Y175) &gt; 0, COUNTA(DetailWill!Y175) &gt; 0),"x", "")</f>
        <v/>
      </c>
      <c r="Z175" s="34" t="str">
        <f>IF(OR(COUNTA(DetailPedro!Z175) &gt; 0, COUNTA(DetailWill!Z175) &gt; 0),"x", "")</f>
        <v/>
      </c>
      <c r="AA175" s="14" t="str">
        <f>IF(OR(COUNTA(DetailPedro!AA175) &gt; 0, COUNTA(DetailWill!AA175) &gt; 0),"x", "")</f>
        <v/>
      </c>
      <c r="AB175" s="14" t="str">
        <f>IF(OR(COUNTA(DetailPedro!AB175) &gt; 0, COUNTA(DetailWill!AB175) &gt; 0),"x", "")</f>
        <v/>
      </c>
      <c r="AC175" s="14" t="str">
        <f>IF(OR(COUNTA(DetailPedro!AC175) &gt; 0, COUNTA(DetailWill!AC175) &gt; 0),"x", "")</f>
        <v/>
      </c>
      <c r="AD175" s="14" t="str">
        <f>IF(OR(COUNTA(DetailPedro!AD175) &gt; 0, COUNTA(DetailWill!AD175) &gt; 0),"x", "")</f>
        <v/>
      </c>
      <c r="AE175" s="14" t="str">
        <f>IF(OR(COUNTA(DetailPedro!AE175) &gt; 0, COUNTA(DetailWill!AE175) &gt; 0),"x", "")</f>
        <v/>
      </c>
      <c r="AF175" s="34" t="str">
        <f>IF(OR(COUNTA(DetailPedro!AF175) &gt; 0, COUNTA(DetailWill!AF175) &gt; 0),"x", "")</f>
        <v/>
      </c>
      <c r="AG175" s="14" t="str">
        <f>IF(OR(COUNTA(DetailPedro!AG175) &gt; 0, COUNTA(DetailWill!AG175) &gt; 0),"x", "")</f>
        <v/>
      </c>
      <c r="AH175" s="14" t="str">
        <f>IF(OR(COUNTA(DetailPedro!AH175) &gt; 0, COUNTA(DetailWill!AH175) &gt; 0),"x", "")</f>
        <v/>
      </c>
      <c r="AI175" s="14" t="str">
        <f>IF(OR(COUNTA(DetailPedro!AI175) &gt; 0, COUNTA(DetailWill!AI175) &gt; 0),"x", "")</f>
        <v/>
      </c>
      <c r="AJ175" s="34" t="str">
        <f>IF(OR(COUNTA(DetailPedro!AJ175) &gt; 0, COUNTA(DetailWill!AJ175) &gt; 0),"x", "")</f>
        <v/>
      </c>
      <c r="AK175" s="14" t="str">
        <f>IF(OR(COUNTA(DetailPedro!AK175) &gt; 0, COUNTA(DetailWill!AK175) &gt; 0),"x", "")</f>
        <v/>
      </c>
    </row>
    <row r="176" spans="1:37" x14ac:dyDescent="0.2">
      <c r="A176" s="16" t="s">
        <v>513</v>
      </c>
      <c r="B176" s="16" t="s">
        <v>822</v>
      </c>
      <c r="C176" s="16">
        <v>0</v>
      </c>
      <c r="D176" s="21">
        <v>0</v>
      </c>
      <c r="E176" s="16"/>
      <c r="G176" s="14" t="str">
        <f>IF(OR(COUNTA(DetailPedro!G176) &gt; 0, COUNTA(DetailWill!G176) &gt; 0),"x", "")</f>
        <v/>
      </c>
      <c r="H176" s="14" t="str">
        <f>IF(OR(COUNTA(DetailPedro!H176) &gt; 0, COUNTA(DetailWill!H176) &gt; 0),"x", "")</f>
        <v/>
      </c>
      <c r="I176" s="14" t="str">
        <f>IF(OR(COUNTA(DetailPedro!I176) &gt; 0, COUNTA(DetailWill!I176) &gt; 0),"x", "")</f>
        <v/>
      </c>
      <c r="J176" s="34" t="str">
        <f>IF(OR(COUNTA(DetailPedro!J176) &gt; 0, COUNTA(DetailWill!J176) &gt; 0),"x", "")</f>
        <v/>
      </c>
      <c r="K176" s="14" t="str">
        <f>IF(OR(COUNTA(DetailPedro!K176) &gt; 0, COUNTA(DetailWill!K176) &gt; 0),"x", "")</f>
        <v/>
      </c>
      <c r="L176" s="14" t="str">
        <f>IF(OR(COUNTA(DetailPedro!L176) &gt; 0, COUNTA(DetailWill!L176) &gt; 0),"x", "")</f>
        <v/>
      </c>
      <c r="M176" s="14" t="str">
        <f>IF(OR(COUNTA(DetailPedro!M176) &gt; 0, COUNTA(DetailWill!M176) &gt; 0),"x", "")</f>
        <v/>
      </c>
      <c r="N176" s="14" t="str">
        <f>IF(OR(COUNTA(DetailPedro!N176) &gt; 0, COUNTA(DetailWill!N176) &gt; 0),"x", "")</f>
        <v/>
      </c>
      <c r="O176" s="34" t="str">
        <f>IF(OR(COUNTA(DetailPedro!O176) &gt; 0, COUNTA(DetailWill!O176) &gt; 0),"x", "")</f>
        <v/>
      </c>
      <c r="P176" s="14" t="str">
        <f>IF(OR(COUNTA(DetailPedro!P176) &gt; 0, COUNTA(DetailWill!P176) &gt; 0),"x", "")</f>
        <v/>
      </c>
      <c r="Q176" s="14" t="str">
        <f>IF(OR(COUNTA(DetailPedro!Q176) &gt; 0, COUNTA(DetailWill!Q176) &gt; 0),"x", "")</f>
        <v/>
      </c>
      <c r="R176" s="14" t="str">
        <f>IF(OR(COUNTA(DetailPedro!R176) &gt; 0, COUNTA(DetailWill!R176) &gt; 0),"x", "")</f>
        <v/>
      </c>
      <c r="S176" s="14" t="str">
        <f>IF(OR(COUNTA(DetailPedro!S176) &gt; 0, COUNTA(DetailWill!S176) &gt; 0),"x", "")</f>
        <v/>
      </c>
      <c r="T176" s="14" t="str">
        <f>IF(OR(COUNTA(DetailPedro!T176) &gt; 0, COUNTA(DetailWill!T176) &gt; 0),"x", "")</f>
        <v/>
      </c>
      <c r="U176" s="34" t="str">
        <f>IF(OR(COUNTA(DetailPedro!U176) &gt; 0, COUNTA(DetailWill!U176) &gt; 0),"x", "")</f>
        <v/>
      </c>
      <c r="V176" s="14" t="str">
        <f>IF(OR(COUNTA(DetailPedro!V176) &gt; 0, COUNTA(DetailWill!V176) &gt; 0),"x", "")</f>
        <v/>
      </c>
      <c r="W176" s="14" t="str">
        <f>IF(OR(COUNTA(DetailPedro!W176) &gt; 0, COUNTA(DetailWill!W176) &gt; 0),"x", "")</f>
        <v/>
      </c>
      <c r="X176" s="14" t="str">
        <f>IF(OR(COUNTA(DetailPedro!X176) &gt; 0, COUNTA(DetailWill!X176) &gt; 0),"x", "")</f>
        <v/>
      </c>
      <c r="Y176" s="14" t="str">
        <f>IF(OR(COUNTA(DetailPedro!Y176) &gt; 0, COUNTA(DetailWill!Y176) &gt; 0),"x", "")</f>
        <v/>
      </c>
      <c r="Z176" s="34" t="str">
        <f>IF(OR(COUNTA(DetailPedro!Z176) &gt; 0, COUNTA(DetailWill!Z176) &gt; 0),"x", "")</f>
        <v/>
      </c>
      <c r="AA176" s="14" t="str">
        <f>IF(OR(COUNTA(DetailPedro!AA176) &gt; 0, COUNTA(DetailWill!AA176) &gt; 0),"x", "")</f>
        <v/>
      </c>
      <c r="AB176" s="14" t="str">
        <f>IF(OR(COUNTA(DetailPedro!AB176) &gt; 0, COUNTA(DetailWill!AB176) &gt; 0),"x", "")</f>
        <v/>
      </c>
      <c r="AC176" s="14" t="str">
        <f>IF(OR(COUNTA(DetailPedro!AC176) &gt; 0, COUNTA(DetailWill!AC176) &gt; 0),"x", "")</f>
        <v/>
      </c>
      <c r="AD176" s="14" t="str">
        <f>IF(OR(COUNTA(DetailPedro!AD176) &gt; 0, COUNTA(DetailWill!AD176) &gt; 0),"x", "")</f>
        <v/>
      </c>
      <c r="AE176" s="14" t="str">
        <f>IF(OR(COUNTA(DetailPedro!AE176) &gt; 0, COUNTA(DetailWill!AE176) &gt; 0),"x", "")</f>
        <v/>
      </c>
      <c r="AF176" s="34" t="str">
        <f>IF(OR(COUNTA(DetailPedro!AF176) &gt; 0, COUNTA(DetailWill!AF176) &gt; 0),"x", "")</f>
        <v/>
      </c>
      <c r="AG176" s="14" t="str">
        <f>IF(OR(COUNTA(DetailPedro!AG176) &gt; 0, COUNTA(DetailWill!AG176) &gt; 0),"x", "")</f>
        <v/>
      </c>
      <c r="AH176" s="14" t="str">
        <f>IF(OR(COUNTA(DetailPedro!AH176) &gt; 0, COUNTA(DetailWill!AH176) &gt; 0),"x", "")</f>
        <v/>
      </c>
      <c r="AI176" s="14" t="str">
        <f>IF(OR(COUNTA(DetailPedro!AI176) &gt; 0, COUNTA(DetailWill!AI176) &gt; 0),"x", "")</f>
        <v/>
      </c>
      <c r="AJ176" s="34" t="str">
        <f>IF(OR(COUNTA(DetailPedro!AJ176) &gt; 0, COUNTA(DetailWill!AJ176) &gt; 0),"x", "")</f>
        <v/>
      </c>
      <c r="AK176" s="14" t="str">
        <f>IF(OR(COUNTA(DetailPedro!AK176) &gt; 0, COUNTA(DetailWill!AK176) &gt; 0),"x", "")</f>
        <v/>
      </c>
    </row>
    <row r="177" spans="1:37" ht="15.75" x14ac:dyDescent="0.2">
      <c r="A177" s="16" t="s">
        <v>513</v>
      </c>
      <c r="B177" s="16" t="s">
        <v>822</v>
      </c>
      <c r="C177" s="16">
        <v>3</v>
      </c>
      <c r="D177" s="22" t="s">
        <v>889</v>
      </c>
      <c r="E177" s="16">
        <v>1</v>
      </c>
      <c r="F177" s="14">
        <f t="shared" ref="F177:F182" si="21">COUNTIF(G177:AK177,"x")</f>
        <v>0</v>
      </c>
      <c r="G177" s="14" t="str">
        <f>IF(OR(COUNTA(DetailPedro!G177) &gt; 0, COUNTA(DetailWill!G177) &gt; 0),"x", "")</f>
        <v/>
      </c>
      <c r="H177" s="14" t="str">
        <f>IF(OR(COUNTA(DetailPedro!H177) &gt; 0, COUNTA(DetailWill!H177) &gt; 0),"x", "")</f>
        <v/>
      </c>
      <c r="I177" s="14" t="str">
        <f>IF(OR(COUNTA(DetailPedro!I177) &gt; 0, COUNTA(DetailWill!I177) &gt; 0),"x", "")</f>
        <v/>
      </c>
      <c r="J177" s="34" t="str">
        <f>IF(OR(COUNTA(DetailPedro!J177) &gt; 0, COUNTA(DetailWill!J177) &gt; 0),"x", "")</f>
        <v/>
      </c>
      <c r="K177" s="14" t="str">
        <f>IF(OR(COUNTA(DetailPedro!K177) &gt; 0, COUNTA(DetailWill!K177) &gt; 0),"x", "")</f>
        <v/>
      </c>
      <c r="L177" s="14" t="str">
        <f>IF(OR(COUNTA(DetailPedro!L177) &gt; 0, COUNTA(DetailWill!L177) &gt; 0),"x", "")</f>
        <v/>
      </c>
      <c r="M177" s="14" t="str">
        <f>IF(OR(COUNTA(DetailPedro!M177) &gt; 0, COUNTA(DetailWill!M177) &gt; 0),"x", "")</f>
        <v/>
      </c>
      <c r="N177" s="14" t="str">
        <f>IF(OR(COUNTA(DetailPedro!N177) &gt; 0, COUNTA(DetailWill!N177) &gt; 0),"x", "")</f>
        <v/>
      </c>
      <c r="O177" s="34" t="str">
        <f>IF(OR(COUNTA(DetailPedro!O177) &gt; 0, COUNTA(DetailWill!O177) &gt; 0),"x", "")</f>
        <v/>
      </c>
      <c r="P177" s="14" t="str">
        <f>IF(OR(COUNTA(DetailPedro!P177) &gt; 0, COUNTA(DetailWill!P177) &gt; 0),"x", "")</f>
        <v/>
      </c>
      <c r="Q177" s="14" t="str">
        <f>IF(OR(COUNTA(DetailPedro!Q177) &gt; 0, COUNTA(DetailWill!Q177) &gt; 0),"x", "")</f>
        <v/>
      </c>
      <c r="R177" s="14" t="str">
        <f>IF(OR(COUNTA(DetailPedro!R177) &gt; 0, COUNTA(DetailWill!R177) &gt; 0),"x", "")</f>
        <v/>
      </c>
      <c r="S177" s="14" t="str">
        <f>IF(OR(COUNTA(DetailPedro!S177) &gt; 0, COUNTA(DetailWill!S177) &gt; 0),"x", "")</f>
        <v/>
      </c>
      <c r="T177" s="14" t="str">
        <f>IF(OR(COUNTA(DetailPedro!T177) &gt; 0, COUNTA(DetailWill!T177) &gt; 0),"x", "")</f>
        <v/>
      </c>
      <c r="U177" s="34" t="str">
        <f>IF(OR(COUNTA(DetailPedro!U177) &gt; 0, COUNTA(DetailWill!U177) &gt; 0),"x", "")</f>
        <v/>
      </c>
      <c r="V177" s="14" t="str">
        <f>IF(OR(COUNTA(DetailPedro!V177) &gt; 0, COUNTA(DetailWill!V177) &gt; 0),"x", "")</f>
        <v/>
      </c>
      <c r="W177" s="14" t="str">
        <f>IF(OR(COUNTA(DetailPedro!W177) &gt; 0, COUNTA(DetailWill!W177) &gt; 0),"x", "")</f>
        <v/>
      </c>
      <c r="X177" s="14" t="str">
        <f>IF(OR(COUNTA(DetailPedro!X177) &gt; 0, COUNTA(DetailWill!X177) &gt; 0),"x", "")</f>
        <v/>
      </c>
      <c r="Y177" s="14" t="str">
        <f>IF(OR(COUNTA(DetailPedro!Y177) &gt; 0, COUNTA(DetailWill!Y177) &gt; 0),"x", "")</f>
        <v/>
      </c>
      <c r="Z177" s="34" t="str">
        <f>IF(OR(COUNTA(DetailPedro!Z177) &gt; 0, COUNTA(DetailWill!Z177) &gt; 0),"x", "")</f>
        <v/>
      </c>
      <c r="AA177" s="14" t="str">
        <f>IF(OR(COUNTA(DetailPedro!AA177) &gt; 0, COUNTA(DetailWill!AA177) &gt; 0),"x", "")</f>
        <v/>
      </c>
      <c r="AB177" s="14" t="str">
        <f>IF(OR(COUNTA(DetailPedro!AB177) &gt; 0, COUNTA(DetailWill!AB177) &gt; 0),"x", "")</f>
        <v/>
      </c>
      <c r="AC177" s="14" t="str">
        <f>IF(OR(COUNTA(DetailPedro!AC177) &gt; 0, COUNTA(DetailWill!AC177) &gt; 0),"x", "")</f>
        <v/>
      </c>
      <c r="AD177" s="14" t="str">
        <f>IF(OR(COUNTA(DetailPedro!AD177) &gt; 0, COUNTA(DetailWill!AD177) &gt; 0),"x", "")</f>
        <v/>
      </c>
      <c r="AE177" s="14" t="str">
        <f>IF(OR(COUNTA(DetailPedro!AE177) &gt; 0, COUNTA(DetailWill!AE177) &gt; 0),"x", "")</f>
        <v/>
      </c>
      <c r="AF177" s="34" t="str">
        <f>IF(OR(COUNTA(DetailPedro!AF177) &gt; 0, COUNTA(DetailWill!AF177) &gt; 0),"x", "")</f>
        <v/>
      </c>
      <c r="AG177" s="14" t="str">
        <f>IF(OR(COUNTA(DetailPedro!AG177) &gt; 0, COUNTA(DetailWill!AG177) &gt; 0),"x", "")</f>
        <v/>
      </c>
      <c r="AH177" s="14" t="str">
        <f>IF(OR(COUNTA(DetailPedro!AH177) &gt; 0, COUNTA(DetailWill!AH177) &gt; 0),"x", "")</f>
        <v/>
      </c>
      <c r="AI177" s="14" t="str">
        <f>IF(OR(COUNTA(DetailPedro!AI177) &gt; 0, COUNTA(DetailWill!AI177) &gt; 0),"x", "")</f>
        <v/>
      </c>
      <c r="AJ177" s="34" t="str">
        <f>IF(OR(COUNTA(DetailPedro!AJ177) &gt; 0, COUNTA(DetailWill!AJ177) &gt; 0),"x", "")</f>
        <v/>
      </c>
      <c r="AK177" s="14" t="str">
        <f>IF(OR(COUNTA(DetailPedro!AK177) &gt; 0, COUNTA(DetailWill!AK177) &gt; 0),"x", "")</f>
        <v/>
      </c>
    </row>
    <row r="178" spans="1:37" x14ac:dyDescent="0.2">
      <c r="A178" s="16" t="s">
        <v>513</v>
      </c>
      <c r="B178" s="16" t="s">
        <v>822</v>
      </c>
      <c r="C178" s="16">
        <v>3</v>
      </c>
      <c r="D178" s="21" t="s">
        <v>888</v>
      </c>
      <c r="E178" s="16">
        <v>2</v>
      </c>
      <c r="F178" s="14">
        <f t="shared" si="21"/>
        <v>0</v>
      </c>
      <c r="G178" s="14" t="str">
        <f>IF(OR(COUNTA(DetailPedro!G178) &gt; 0, COUNTA(DetailWill!G178) &gt; 0),"x", "")</f>
        <v/>
      </c>
      <c r="H178" s="14" t="str">
        <f>IF(OR(COUNTA(DetailPedro!H178) &gt; 0, COUNTA(DetailWill!H178) &gt; 0),"x", "")</f>
        <v/>
      </c>
      <c r="I178" s="14" t="str">
        <f>IF(OR(COUNTA(DetailPedro!I178) &gt; 0, COUNTA(DetailWill!I178) &gt; 0),"x", "")</f>
        <v/>
      </c>
      <c r="J178" s="34" t="str">
        <f>IF(OR(COUNTA(DetailPedro!J178) &gt; 0, COUNTA(DetailWill!J178) &gt; 0),"x", "")</f>
        <v/>
      </c>
      <c r="K178" s="14" t="str">
        <f>IF(OR(COUNTA(DetailPedro!K178) &gt; 0, COUNTA(DetailWill!K178) &gt; 0),"x", "")</f>
        <v/>
      </c>
      <c r="L178" s="14" t="str">
        <f>IF(OR(COUNTA(DetailPedro!L178) &gt; 0, COUNTA(DetailWill!L178) &gt; 0),"x", "")</f>
        <v/>
      </c>
      <c r="M178" s="14" t="str">
        <f>IF(OR(COUNTA(DetailPedro!M178) &gt; 0, COUNTA(DetailWill!M178) &gt; 0),"x", "")</f>
        <v/>
      </c>
      <c r="N178" s="14" t="str">
        <f>IF(OR(COUNTA(DetailPedro!N178) &gt; 0, COUNTA(DetailWill!N178) &gt; 0),"x", "")</f>
        <v/>
      </c>
      <c r="O178" s="34" t="str">
        <f>IF(OR(COUNTA(DetailPedro!O178) &gt; 0, COUNTA(DetailWill!O178) &gt; 0),"x", "")</f>
        <v/>
      </c>
      <c r="P178" s="14" t="str">
        <f>IF(OR(COUNTA(DetailPedro!P178) &gt; 0, COUNTA(DetailWill!P178) &gt; 0),"x", "")</f>
        <v/>
      </c>
      <c r="Q178" s="14" t="str">
        <f>IF(OR(COUNTA(DetailPedro!Q178) &gt; 0, COUNTA(DetailWill!Q178) &gt; 0),"x", "")</f>
        <v/>
      </c>
      <c r="R178" s="14" t="str">
        <f>IF(OR(COUNTA(DetailPedro!R178) &gt; 0, COUNTA(DetailWill!R178) &gt; 0),"x", "")</f>
        <v/>
      </c>
      <c r="S178" s="14" t="str">
        <f>IF(OR(COUNTA(DetailPedro!S178) &gt; 0, COUNTA(DetailWill!S178) &gt; 0),"x", "")</f>
        <v/>
      </c>
      <c r="T178" s="14" t="str">
        <f>IF(OR(COUNTA(DetailPedro!T178) &gt; 0, COUNTA(DetailWill!T178) &gt; 0),"x", "")</f>
        <v/>
      </c>
      <c r="U178" s="34" t="str">
        <f>IF(OR(COUNTA(DetailPedro!U178) &gt; 0, COUNTA(DetailWill!U178) &gt; 0),"x", "")</f>
        <v/>
      </c>
      <c r="V178" s="14" t="str">
        <f>IF(OR(COUNTA(DetailPedro!V178) &gt; 0, COUNTA(DetailWill!V178) &gt; 0),"x", "")</f>
        <v/>
      </c>
      <c r="W178" s="14" t="str">
        <f>IF(OR(COUNTA(DetailPedro!W178) &gt; 0, COUNTA(DetailWill!W178) &gt; 0),"x", "")</f>
        <v/>
      </c>
      <c r="X178" s="14" t="str">
        <f>IF(OR(COUNTA(DetailPedro!X178) &gt; 0, COUNTA(DetailWill!X178) &gt; 0),"x", "")</f>
        <v/>
      </c>
      <c r="Y178" s="14" t="str">
        <f>IF(OR(COUNTA(DetailPedro!Y178) &gt; 0, COUNTA(DetailWill!Y178) &gt; 0),"x", "")</f>
        <v/>
      </c>
      <c r="Z178" s="34" t="str">
        <f>IF(OR(COUNTA(DetailPedro!Z178) &gt; 0, COUNTA(DetailWill!Z178) &gt; 0),"x", "")</f>
        <v/>
      </c>
      <c r="AA178" s="14" t="str">
        <f>IF(OR(COUNTA(DetailPedro!AA178) &gt; 0, COUNTA(DetailWill!AA178) &gt; 0),"x", "")</f>
        <v/>
      </c>
      <c r="AB178" s="14" t="str">
        <f>IF(OR(COUNTA(DetailPedro!AB178) &gt; 0, COUNTA(DetailWill!AB178) &gt; 0),"x", "")</f>
        <v/>
      </c>
      <c r="AC178" s="14" t="str">
        <f>IF(OR(COUNTA(DetailPedro!AC178) &gt; 0, COUNTA(DetailWill!AC178) &gt; 0),"x", "")</f>
        <v/>
      </c>
      <c r="AD178" s="14" t="str">
        <f>IF(OR(COUNTA(DetailPedro!AD178) &gt; 0, COUNTA(DetailWill!AD178) &gt; 0),"x", "")</f>
        <v/>
      </c>
      <c r="AE178" s="14" t="str">
        <f>IF(OR(COUNTA(DetailPedro!AE178) &gt; 0, COUNTA(DetailWill!AE178) &gt; 0),"x", "")</f>
        <v/>
      </c>
      <c r="AF178" s="34" t="str">
        <f>IF(OR(COUNTA(DetailPedro!AF178) &gt; 0, COUNTA(DetailWill!AF178) &gt; 0),"x", "")</f>
        <v/>
      </c>
      <c r="AG178" s="14" t="str">
        <f>IF(OR(COUNTA(DetailPedro!AG178) &gt; 0, COUNTA(DetailWill!AG178) &gt; 0),"x", "")</f>
        <v/>
      </c>
      <c r="AH178" s="14" t="str">
        <f>IF(OR(COUNTA(DetailPedro!AH178) &gt; 0, COUNTA(DetailWill!AH178) &gt; 0),"x", "")</f>
        <v/>
      </c>
      <c r="AI178" s="14" t="str">
        <f>IF(OR(COUNTA(DetailPedro!AI178) &gt; 0, COUNTA(DetailWill!AI178) &gt; 0),"x", "")</f>
        <v/>
      </c>
      <c r="AJ178" s="34" t="str">
        <f>IF(OR(COUNTA(DetailPedro!AJ178) &gt; 0, COUNTA(DetailWill!AJ178) &gt; 0),"x", "")</f>
        <v/>
      </c>
      <c r="AK178" s="14" t="str">
        <f>IF(OR(COUNTA(DetailPedro!AK178) &gt; 0, COUNTA(DetailWill!AK178) &gt; 0),"x", "")</f>
        <v/>
      </c>
    </row>
    <row r="179" spans="1:37" x14ac:dyDescent="0.2">
      <c r="A179" s="16" t="s">
        <v>513</v>
      </c>
      <c r="B179" s="16" t="s">
        <v>822</v>
      </c>
      <c r="C179" s="16">
        <v>3</v>
      </c>
      <c r="D179" s="21" t="s">
        <v>887</v>
      </c>
      <c r="E179" s="16">
        <v>3</v>
      </c>
      <c r="F179" s="14">
        <f t="shared" si="21"/>
        <v>0</v>
      </c>
      <c r="G179" s="14" t="str">
        <f>IF(OR(COUNTA(DetailPedro!G179) &gt; 0, COUNTA(DetailWill!G179) &gt; 0),"x", "")</f>
        <v/>
      </c>
      <c r="H179" s="14" t="str">
        <f>IF(OR(COUNTA(DetailPedro!H179) &gt; 0, COUNTA(DetailWill!H179) &gt; 0),"x", "")</f>
        <v/>
      </c>
      <c r="I179" s="14" t="str">
        <f>IF(OR(COUNTA(DetailPedro!I179) &gt; 0, COUNTA(DetailWill!I179) &gt; 0),"x", "")</f>
        <v/>
      </c>
      <c r="J179" s="34" t="str">
        <f>IF(OR(COUNTA(DetailPedro!J179) &gt; 0, COUNTA(DetailWill!J179) &gt; 0),"x", "")</f>
        <v/>
      </c>
      <c r="K179" s="14" t="str">
        <f>IF(OR(COUNTA(DetailPedro!K179) &gt; 0, COUNTA(DetailWill!K179) &gt; 0),"x", "")</f>
        <v/>
      </c>
      <c r="L179" s="14" t="str">
        <f>IF(OR(COUNTA(DetailPedro!L179) &gt; 0, COUNTA(DetailWill!L179) &gt; 0),"x", "")</f>
        <v/>
      </c>
      <c r="M179" s="14" t="str">
        <f>IF(OR(COUNTA(DetailPedro!M179) &gt; 0, COUNTA(DetailWill!M179) &gt; 0),"x", "")</f>
        <v/>
      </c>
      <c r="N179" s="14" t="str">
        <f>IF(OR(COUNTA(DetailPedro!N179) &gt; 0, COUNTA(DetailWill!N179) &gt; 0),"x", "")</f>
        <v/>
      </c>
      <c r="O179" s="34" t="str">
        <f>IF(OR(COUNTA(DetailPedro!O179) &gt; 0, COUNTA(DetailWill!O179) &gt; 0),"x", "")</f>
        <v/>
      </c>
      <c r="P179" s="14" t="str">
        <f>IF(OR(COUNTA(DetailPedro!P179) &gt; 0, COUNTA(DetailWill!P179) &gt; 0),"x", "")</f>
        <v/>
      </c>
      <c r="Q179" s="14" t="str">
        <f>IF(OR(COUNTA(DetailPedro!Q179) &gt; 0, COUNTA(DetailWill!Q179) &gt; 0),"x", "")</f>
        <v/>
      </c>
      <c r="R179" s="14" t="str">
        <f>IF(OR(COUNTA(DetailPedro!R179) &gt; 0, COUNTA(DetailWill!R179) &gt; 0),"x", "")</f>
        <v/>
      </c>
      <c r="S179" s="14" t="str">
        <f>IF(OR(COUNTA(DetailPedro!S179) &gt; 0, COUNTA(DetailWill!S179) &gt; 0),"x", "")</f>
        <v/>
      </c>
      <c r="T179" s="14" t="str">
        <f>IF(OR(COUNTA(DetailPedro!T179) &gt; 0, COUNTA(DetailWill!T179) &gt; 0),"x", "")</f>
        <v/>
      </c>
      <c r="U179" s="34" t="str">
        <f>IF(OR(COUNTA(DetailPedro!U179) &gt; 0, COUNTA(DetailWill!U179) &gt; 0),"x", "")</f>
        <v/>
      </c>
      <c r="V179" s="14" t="str">
        <f>IF(OR(COUNTA(DetailPedro!V179) &gt; 0, COUNTA(DetailWill!V179) &gt; 0),"x", "")</f>
        <v/>
      </c>
      <c r="W179" s="14" t="str">
        <f>IF(OR(COUNTA(DetailPedro!W179) &gt; 0, COUNTA(DetailWill!W179) &gt; 0),"x", "")</f>
        <v/>
      </c>
      <c r="X179" s="14" t="str">
        <f>IF(OR(COUNTA(DetailPedro!X179) &gt; 0, COUNTA(DetailWill!X179) &gt; 0),"x", "")</f>
        <v/>
      </c>
      <c r="Y179" s="14" t="str">
        <f>IF(OR(COUNTA(DetailPedro!Y179) &gt; 0, COUNTA(DetailWill!Y179) &gt; 0),"x", "")</f>
        <v/>
      </c>
      <c r="Z179" s="34" t="str">
        <f>IF(OR(COUNTA(DetailPedro!Z179) &gt; 0, COUNTA(DetailWill!Z179) &gt; 0),"x", "")</f>
        <v/>
      </c>
      <c r="AA179" s="14" t="str">
        <f>IF(OR(COUNTA(DetailPedro!AA179) &gt; 0, COUNTA(DetailWill!AA179) &gt; 0),"x", "")</f>
        <v/>
      </c>
      <c r="AB179" s="14" t="str">
        <f>IF(OR(COUNTA(DetailPedro!AB179) &gt; 0, COUNTA(DetailWill!AB179) &gt; 0),"x", "")</f>
        <v/>
      </c>
      <c r="AC179" s="14" t="str">
        <f>IF(OR(COUNTA(DetailPedro!AC179) &gt; 0, COUNTA(DetailWill!AC179) &gt; 0),"x", "")</f>
        <v/>
      </c>
      <c r="AD179" s="14" t="str">
        <f>IF(OR(COUNTA(DetailPedro!AD179) &gt; 0, COUNTA(DetailWill!AD179) &gt; 0),"x", "")</f>
        <v/>
      </c>
      <c r="AE179" s="14" t="str">
        <f>IF(OR(COUNTA(DetailPedro!AE179) &gt; 0, COUNTA(DetailWill!AE179) &gt; 0),"x", "")</f>
        <v/>
      </c>
      <c r="AF179" s="34" t="str">
        <f>IF(OR(COUNTA(DetailPedro!AF179) &gt; 0, COUNTA(DetailWill!AF179) &gt; 0),"x", "")</f>
        <v/>
      </c>
      <c r="AG179" s="14" t="str">
        <f>IF(OR(COUNTA(DetailPedro!AG179) &gt; 0, COUNTA(DetailWill!AG179) &gt; 0),"x", "")</f>
        <v/>
      </c>
      <c r="AH179" s="14" t="str">
        <f>IF(OR(COUNTA(DetailPedro!AH179) &gt; 0, COUNTA(DetailWill!AH179) &gt; 0),"x", "")</f>
        <v/>
      </c>
      <c r="AI179" s="14" t="str">
        <f>IF(OR(COUNTA(DetailPedro!AI179) &gt; 0, COUNTA(DetailWill!AI179) &gt; 0),"x", "")</f>
        <v/>
      </c>
      <c r="AJ179" s="34" t="str">
        <f>IF(OR(COUNTA(DetailPedro!AJ179) &gt; 0, COUNTA(DetailWill!AJ179) &gt; 0),"x", "")</f>
        <v/>
      </c>
      <c r="AK179" s="14" t="str">
        <f>IF(OR(COUNTA(DetailPedro!AK179) &gt; 0, COUNTA(DetailWill!AK179) &gt; 0),"x", "")</f>
        <v/>
      </c>
    </row>
    <row r="180" spans="1:37" x14ac:dyDescent="0.2">
      <c r="A180" s="16" t="s">
        <v>513</v>
      </c>
      <c r="B180" s="16" t="s">
        <v>822</v>
      </c>
      <c r="C180" s="16">
        <v>3</v>
      </c>
      <c r="D180" s="21" t="s">
        <v>889</v>
      </c>
      <c r="E180" s="16">
        <v>4</v>
      </c>
      <c r="F180" s="14">
        <f t="shared" si="21"/>
        <v>0</v>
      </c>
      <c r="G180" s="14" t="str">
        <f>IF(OR(COUNTA(DetailPedro!G180) &gt; 0, COUNTA(DetailWill!G180) &gt; 0),"x", "")</f>
        <v/>
      </c>
      <c r="H180" s="14" t="str">
        <f>IF(OR(COUNTA(DetailPedro!H180) &gt; 0, COUNTA(DetailWill!H180) &gt; 0),"x", "")</f>
        <v/>
      </c>
      <c r="I180" s="14" t="str">
        <f>IF(OR(COUNTA(DetailPedro!I180) &gt; 0, COUNTA(DetailWill!I180) &gt; 0),"x", "")</f>
        <v/>
      </c>
      <c r="J180" s="34" t="str">
        <f>IF(OR(COUNTA(DetailPedro!J180) &gt; 0, COUNTA(DetailWill!J180) &gt; 0),"x", "")</f>
        <v/>
      </c>
      <c r="K180" s="14" t="str">
        <f>IF(OR(COUNTA(DetailPedro!K180) &gt; 0, COUNTA(DetailWill!K180) &gt; 0),"x", "")</f>
        <v/>
      </c>
      <c r="L180" s="14" t="str">
        <f>IF(OR(COUNTA(DetailPedro!L180) &gt; 0, COUNTA(DetailWill!L180) &gt; 0),"x", "")</f>
        <v/>
      </c>
      <c r="M180" s="14" t="str">
        <f>IF(OR(COUNTA(DetailPedro!M180) &gt; 0, COUNTA(DetailWill!M180) &gt; 0),"x", "")</f>
        <v/>
      </c>
      <c r="N180" s="14" t="str">
        <f>IF(OR(COUNTA(DetailPedro!N180) &gt; 0, COUNTA(DetailWill!N180) &gt; 0),"x", "")</f>
        <v/>
      </c>
      <c r="O180" s="34" t="str">
        <f>IF(OR(COUNTA(DetailPedro!O180) &gt; 0, COUNTA(DetailWill!O180) &gt; 0),"x", "")</f>
        <v/>
      </c>
      <c r="P180" s="14" t="str">
        <f>IF(OR(COUNTA(DetailPedro!P180) &gt; 0, COUNTA(DetailWill!P180) &gt; 0),"x", "")</f>
        <v/>
      </c>
      <c r="Q180" s="14" t="str">
        <f>IF(OR(COUNTA(DetailPedro!Q180) &gt; 0, COUNTA(DetailWill!Q180) &gt; 0),"x", "")</f>
        <v/>
      </c>
      <c r="R180" s="14" t="str">
        <f>IF(OR(COUNTA(DetailPedro!R180) &gt; 0, COUNTA(DetailWill!R180) &gt; 0),"x", "")</f>
        <v/>
      </c>
      <c r="S180" s="14" t="str">
        <f>IF(OR(COUNTA(DetailPedro!S180) &gt; 0, COUNTA(DetailWill!S180) &gt; 0),"x", "")</f>
        <v/>
      </c>
      <c r="T180" s="14" t="str">
        <f>IF(OR(COUNTA(DetailPedro!T180) &gt; 0, COUNTA(DetailWill!T180) &gt; 0),"x", "")</f>
        <v/>
      </c>
      <c r="U180" s="34" t="str">
        <f>IF(OR(COUNTA(DetailPedro!U180) &gt; 0, COUNTA(DetailWill!U180) &gt; 0),"x", "")</f>
        <v/>
      </c>
      <c r="V180" s="14" t="str">
        <f>IF(OR(COUNTA(DetailPedro!V180) &gt; 0, COUNTA(DetailWill!V180) &gt; 0),"x", "")</f>
        <v/>
      </c>
      <c r="W180" s="14" t="str">
        <f>IF(OR(COUNTA(DetailPedro!W180) &gt; 0, COUNTA(DetailWill!W180) &gt; 0),"x", "")</f>
        <v/>
      </c>
      <c r="X180" s="14" t="str">
        <f>IF(OR(COUNTA(DetailPedro!X180) &gt; 0, COUNTA(DetailWill!X180) &gt; 0),"x", "")</f>
        <v/>
      </c>
      <c r="Y180" s="14" t="str">
        <f>IF(OR(COUNTA(DetailPedro!Y180) &gt; 0, COUNTA(DetailWill!Y180) &gt; 0),"x", "")</f>
        <v/>
      </c>
      <c r="Z180" s="34" t="str">
        <f>IF(OR(COUNTA(DetailPedro!Z180) &gt; 0, COUNTA(DetailWill!Z180) &gt; 0),"x", "")</f>
        <v/>
      </c>
      <c r="AA180" s="14" t="str">
        <f>IF(OR(COUNTA(DetailPedro!AA180) &gt; 0, COUNTA(DetailWill!AA180) &gt; 0),"x", "")</f>
        <v/>
      </c>
      <c r="AB180" s="14" t="str">
        <f>IF(OR(COUNTA(DetailPedro!AB180) &gt; 0, COUNTA(DetailWill!AB180) &gt; 0),"x", "")</f>
        <v/>
      </c>
      <c r="AC180" s="14" t="str">
        <f>IF(OR(COUNTA(DetailPedro!AC180) &gt; 0, COUNTA(DetailWill!AC180) &gt; 0),"x", "")</f>
        <v/>
      </c>
      <c r="AD180" s="14" t="str">
        <f>IF(OR(COUNTA(DetailPedro!AD180) &gt; 0, COUNTA(DetailWill!AD180) &gt; 0),"x", "")</f>
        <v/>
      </c>
      <c r="AE180" s="14" t="str">
        <f>IF(OR(COUNTA(DetailPedro!AE180) &gt; 0, COUNTA(DetailWill!AE180) &gt; 0),"x", "")</f>
        <v/>
      </c>
      <c r="AF180" s="34" t="str">
        <f>IF(OR(COUNTA(DetailPedro!AF180) &gt; 0, COUNTA(DetailWill!AF180) &gt; 0),"x", "")</f>
        <v/>
      </c>
      <c r="AG180" s="14" t="str">
        <f>IF(OR(COUNTA(DetailPedro!AG180) &gt; 0, COUNTA(DetailWill!AG180) &gt; 0),"x", "")</f>
        <v/>
      </c>
      <c r="AH180" s="14" t="str">
        <f>IF(OR(COUNTA(DetailPedro!AH180) &gt; 0, COUNTA(DetailWill!AH180) &gt; 0),"x", "")</f>
        <v/>
      </c>
      <c r="AI180" s="14" t="str">
        <f>IF(OR(COUNTA(DetailPedro!AI180) &gt; 0, COUNTA(DetailWill!AI180) &gt; 0),"x", "")</f>
        <v/>
      </c>
      <c r="AJ180" s="34" t="str">
        <f>IF(OR(COUNTA(DetailPedro!AJ180) &gt; 0, COUNTA(DetailWill!AJ180) &gt; 0),"x", "")</f>
        <v/>
      </c>
      <c r="AK180" s="14" t="str">
        <f>IF(OR(COUNTA(DetailPedro!AK180) &gt; 0, COUNTA(DetailWill!AK180) &gt; 0),"x", "")</f>
        <v/>
      </c>
    </row>
    <row r="181" spans="1:37" x14ac:dyDescent="0.2">
      <c r="A181" s="16" t="s">
        <v>513</v>
      </c>
      <c r="B181" s="16" t="s">
        <v>822</v>
      </c>
      <c r="C181" s="16">
        <v>3</v>
      </c>
      <c r="D181" s="21" t="s">
        <v>889</v>
      </c>
      <c r="E181" s="16">
        <v>5</v>
      </c>
      <c r="F181" s="14">
        <f t="shared" si="21"/>
        <v>0</v>
      </c>
      <c r="G181" s="14" t="str">
        <f>IF(OR(COUNTA(DetailPedro!G181) &gt; 0, COUNTA(DetailWill!G181) &gt; 0),"x", "")</f>
        <v/>
      </c>
      <c r="H181" s="14" t="str">
        <f>IF(OR(COUNTA(DetailPedro!H181) &gt; 0, COUNTA(DetailWill!H181) &gt; 0),"x", "")</f>
        <v/>
      </c>
      <c r="I181" s="14" t="str">
        <f>IF(OR(COUNTA(DetailPedro!I181) &gt; 0, COUNTA(DetailWill!I181) &gt; 0),"x", "")</f>
        <v/>
      </c>
      <c r="J181" s="34" t="str">
        <f>IF(OR(COUNTA(DetailPedro!J181) &gt; 0, COUNTA(DetailWill!J181) &gt; 0),"x", "")</f>
        <v/>
      </c>
      <c r="K181" s="14" t="str">
        <f>IF(OR(COUNTA(DetailPedro!K181) &gt; 0, COUNTA(DetailWill!K181) &gt; 0),"x", "")</f>
        <v/>
      </c>
      <c r="L181" s="14" t="str">
        <f>IF(OR(COUNTA(DetailPedro!L181) &gt; 0, COUNTA(DetailWill!L181) &gt; 0),"x", "")</f>
        <v/>
      </c>
      <c r="M181" s="14" t="str">
        <f>IF(OR(COUNTA(DetailPedro!M181) &gt; 0, COUNTA(DetailWill!M181) &gt; 0),"x", "")</f>
        <v/>
      </c>
      <c r="N181" s="14" t="str">
        <f>IF(OR(COUNTA(DetailPedro!N181) &gt; 0, COUNTA(DetailWill!N181) &gt; 0),"x", "")</f>
        <v/>
      </c>
      <c r="O181" s="34" t="str">
        <f>IF(OR(COUNTA(DetailPedro!O181) &gt; 0, COUNTA(DetailWill!O181) &gt; 0),"x", "")</f>
        <v/>
      </c>
      <c r="P181" s="14" t="str">
        <f>IF(OR(COUNTA(DetailPedro!P181) &gt; 0, COUNTA(DetailWill!P181) &gt; 0),"x", "")</f>
        <v/>
      </c>
      <c r="Q181" s="14" t="str">
        <f>IF(OR(COUNTA(DetailPedro!Q181) &gt; 0, COUNTA(DetailWill!Q181) &gt; 0),"x", "")</f>
        <v/>
      </c>
      <c r="R181" s="14" t="str">
        <f>IF(OR(COUNTA(DetailPedro!R181) &gt; 0, COUNTA(DetailWill!R181) &gt; 0),"x", "")</f>
        <v/>
      </c>
      <c r="S181" s="14" t="str">
        <f>IF(OR(COUNTA(DetailPedro!S181) &gt; 0, COUNTA(DetailWill!S181) &gt; 0),"x", "")</f>
        <v/>
      </c>
      <c r="T181" s="14" t="str">
        <f>IF(OR(COUNTA(DetailPedro!T181) &gt; 0, COUNTA(DetailWill!T181) &gt; 0),"x", "")</f>
        <v/>
      </c>
      <c r="U181" s="34" t="str">
        <f>IF(OR(COUNTA(DetailPedro!U181) &gt; 0, COUNTA(DetailWill!U181) &gt; 0),"x", "")</f>
        <v/>
      </c>
      <c r="V181" s="14" t="str">
        <f>IF(OR(COUNTA(DetailPedro!V181) &gt; 0, COUNTA(DetailWill!V181) &gt; 0),"x", "")</f>
        <v/>
      </c>
      <c r="W181" s="14" t="str">
        <f>IF(OR(COUNTA(DetailPedro!W181) &gt; 0, COUNTA(DetailWill!W181) &gt; 0),"x", "")</f>
        <v/>
      </c>
      <c r="X181" s="14" t="str">
        <f>IF(OR(COUNTA(DetailPedro!X181) &gt; 0, COUNTA(DetailWill!X181) &gt; 0),"x", "")</f>
        <v/>
      </c>
      <c r="Y181" s="14" t="str">
        <f>IF(OR(COUNTA(DetailPedro!Y181) &gt; 0, COUNTA(DetailWill!Y181) &gt; 0),"x", "")</f>
        <v/>
      </c>
      <c r="Z181" s="34" t="str">
        <f>IF(OR(COUNTA(DetailPedro!Z181) &gt; 0, COUNTA(DetailWill!Z181) &gt; 0),"x", "")</f>
        <v/>
      </c>
      <c r="AA181" s="14" t="str">
        <f>IF(OR(COUNTA(DetailPedro!AA181) &gt; 0, COUNTA(DetailWill!AA181) &gt; 0),"x", "")</f>
        <v/>
      </c>
      <c r="AB181" s="14" t="str">
        <f>IF(OR(COUNTA(DetailPedro!AB181) &gt; 0, COUNTA(DetailWill!AB181) &gt; 0),"x", "")</f>
        <v/>
      </c>
      <c r="AC181" s="14" t="str">
        <f>IF(OR(COUNTA(DetailPedro!AC181) &gt; 0, COUNTA(DetailWill!AC181) &gt; 0),"x", "")</f>
        <v/>
      </c>
      <c r="AD181" s="14" t="str">
        <f>IF(OR(COUNTA(DetailPedro!AD181) &gt; 0, COUNTA(DetailWill!AD181) &gt; 0),"x", "")</f>
        <v/>
      </c>
      <c r="AE181" s="14" t="str">
        <f>IF(OR(COUNTA(DetailPedro!AE181) &gt; 0, COUNTA(DetailWill!AE181) &gt; 0),"x", "")</f>
        <v/>
      </c>
      <c r="AF181" s="34" t="str">
        <f>IF(OR(COUNTA(DetailPedro!AF181) &gt; 0, COUNTA(DetailWill!AF181) &gt; 0),"x", "")</f>
        <v/>
      </c>
      <c r="AG181" s="14" t="str">
        <f>IF(OR(COUNTA(DetailPedro!AG181) &gt; 0, COUNTA(DetailWill!AG181) &gt; 0),"x", "")</f>
        <v/>
      </c>
      <c r="AH181" s="14" t="str">
        <f>IF(OR(COUNTA(DetailPedro!AH181) &gt; 0, COUNTA(DetailWill!AH181) &gt; 0),"x", "")</f>
        <v/>
      </c>
      <c r="AI181" s="14" t="str">
        <f>IF(OR(COUNTA(DetailPedro!AI181) &gt; 0, COUNTA(DetailWill!AI181) &gt; 0),"x", "")</f>
        <v/>
      </c>
      <c r="AJ181" s="34" t="str">
        <f>IF(OR(COUNTA(DetailPedro!AJ181) &gt; 0, COUNTA(DetailWill!AJ181) &gt; 0),"x", "")</f>
        <v/>
      </c>
      <c r="AK181" s="14" t="str">
        <f>IF(OR(COUNTA(DetailPedro!AK181) &gt; 0, COUNTA(DetailWill!AK181) &gt; 0),"x", "")</f>
        <v/>
      </c>
    </row>
    <row r="182" spans="1:37" x14ac:dyDescent="0.2">
      <c r="A182" s="16" t="s">
        <v>513</v>
      </c>
      <c r="B182" s="16" t="s">
        <v>822</v>
      </c>
      <c r="C182" s="16">
        <v>3</v>
      </c>
      <c r="D182" s="21" t="s">
        <v>887</v>
      </c>
      <c r="E182" s="16">
        <v>6</v>
      </c>
      <c r="F182" s="14">
        <f t="shared" si="21"/>
        <v>0</v>
      </c>
      <c r="G182" s="14" t="str">
        <f>IF(OR(COUNTA(DetailPedro!G182) &gt; 0, COUNTA(DetailWill!G182) &gt; 0),"x", "")</f>
        <v/>
      </c>
      <c r="H182" s="14" t="str">
        <f>IF(OR(COUNTA(DetailPedro!H182) &gt; 0, COUNTA(DetailWill!H182) &gt; 0),"x", "")</f>
        <v/>
      </c>
      <c r="I182" s="14" t="str">
        <f>IF(OR(COUNTA(DetailPedro!I182) &gt; 0, COUNTA(DetailWill!I182) &gt; 0),"x", "")</f>
        <v/>
      </c>
      <c r="J182" s="34" t="str">
        <f>IF(OR(COUNTA(DetailPedro!J182) &gt; 0, COUNTA(DetailWill!J182) &gt; 0),"x", "")</f>
        <v/>
      </c>
      <c r="K182" s="14" t="str">
        <f>IF(OR(COUNTA(DetailPedro!K182) &gt; 0, COUNTA(DetailWill!K182) &gt; 0),"x", "")</f>
        <v/>
      </c>
      <c r="L182" s="14" t="str">
        <f>IF(OR(COUNTA(DetailPedro!L182) &gt; 0, COUNTA(DetailWill!L182) &gt; 0),"x", "")</f>
        <v/>
      </c>
      <c r="M182" s="14" t="str">
        <f>IF(OR(COUNTA(DetailPedro!M182) &gt; 0, COUNTA(DetailWill!M182) &gt; 0),"x", "")</f>
        <v/>
      </c>
      <c r="N182" s="14" t="str">
        <f>IF(OR(COUNTA(DetailPedro!N182) &gt; 0, COUNTA(DetailWill!N182) &gt; 0),"x", "")</f>
        <v/>
      </c>
      <c r="O182" s="34" t="str">
        <f>IF(OR(COUNTA(DetailPedro!O182) &gt; 0, COUNTA(DetailWill!O182) &gt; 0),"x", "")</f>
        <v/>
      </c>
      <c r="P182" s="14" t="str">
        <f>IF(OR(COUNTA(DetailPedro!P182) &gt; 0, COUNTA(DetailWill!P182) &gt; 0),"x", "")</f>
        <v/>
      </c>
      <c r="Q182" s="14" t="str">
        <f>IF(OR(COUNTA(DetailPedro!Q182) &gt; 0, COUNTA(DetailWill!Q182) &gt; 0),"x", "")</f>
        <v/>
      </c>
      <c r="R182" s="14" t="str">
        <f>IF(OR(COUNTA(DetailPedro!R182) &gt; 0, COUNTA(DetailWill!R182) &gt; 0),"x", "")</f>
        <v/>
      </c>
      <c r="S182" s="14" t="str">
        <f>IF(OR(COUNTA(DetailPedro!S182) &gt; 0, COUNTA(DetailWill!S182) &gt; 0),"x", "")</f>
        <v/>
      </c>
      <c r="T182" s="14" t="str">
        <f>IF(OR(COUNTA(DetailPedro!T182) &gt; 0, COUNTA(DetailWill!T182) &gt; 0),"x", "")</f>
        <v/>
      </c>
      <c r="U182" s="34" t="str">
        <f>IF(OR(COUNTA(DetailPedro!U182) &gt; 0, COUNTA(DetailWill!U182) &gt; 0),"x", "")</f>
        <v/>
      </c>
      <c r="V182" s="14" t="str">
        <f>IF(OR(COUNTA(DetailPedro!V182) &gt; 0, COUNTA(DetailWill!V182) &gt; 0),"x", "")</f>
        <v/>
      </c>
      <c r="W182" s="14" t="str">
        <f>IF(OR(COUNTA(DetailPedro!W182) &gt; 0, COUNTA(DetailWill!W182) &gt; 0),"x", "")</f>
        <v/>
      </c>
      <c r="X182" s="14" t="str">
        <f>IF(OR(COUNTA(DetailPedro!X182) &gt; 0, COUNTA(DetailWill!X182) &gt; 0),"x", "")</f>
        <v/>
      </c>
      <c r="Y182" s="14" t="str">
        <f>IF(OR(COUNTA(DetailPedro!Y182) &gt; 0, COUNTA(DetailWill!Y182) &gt; 0),"x", "")</f>
        <v/>
      </c>
      <c r="Z182" s="34" t="str">
        <f>IF(OR(COUNTA(DetailPedro!Z182) &gt; 0, COUNTA(DetailWill!Z182) &gt; 0),"x", "")</f>
        <v/>
      </c>
      <c r="AA182" s="14" t="str">
        <f>IF(OR(COUNTA(DetailPedro!AA182) &gt; 0, COUNTA(DetailWill!AA182) &gt; 0),"x", "")</f>
        <v/>
      </c>
      <c r="AB182" s="14" t="str">
        <f>IF(OR(COUNTA(DetailPedro!AB182) &gt; 0, COUNTA(DetailWill!AB182) &gt; 0),"x", "")</f>
        <v/>
      </c>
      <c r="AC182" s="14" t="str">
        <f>IF(OR(COUNTA(DetailPedro!AC182) &gt; 0, COUNTA(DetailWill!AC182) &gt; 0),"x", "")</f>
        <v/>
      </c>
      <c r="AD182" s="14" t="str">
        <f>IF(OR(COUNTA(DetailPedro!AD182) &gt; 0, COUNTA(DetailWill!AD182) &gt; 0),"x", "")</f>
        <v/>
      </c>
      <c r="AE182" s="14" t="str">
        <f>IF(OR(COUNTA(DetailPedro!AE182) &gt; 0, COUNTA(DetailWill!AE182) &gt; 0),"x", "")</f>
        <v/>
      </c>
      <c r="AF182" s="34" t="str">
        <f>IF(OR(COUNTA(DetailPedro!AF182) &gt; 0, COUNTA(DetailWill!AF182) &gt; 0),"x", "")</f>
        <v/>
      </c>
      <c r="AG182" s="14" t="str">
        <f>IF(OR(COUNTA(DetailPedro!AG182) &gt; 0, COUNTA(DetailWill!AG182) &gt; 0),"x", "")</f>
        <v/>
      </c>
      <c r="AH182" s="14" t="str">
        <f>IF(OR(COUNTA(DetailPedro!AH182) &gt; 0, COUNTA(DetailWill!AH182) &gt; 0),"x", "")</f>
        <v/>
      </c>
      <c r="AI182" s="14" t="str">
        <f>IF(OR(COUNTA(DetailPedro!AI182) &gt; 0, COUNTA(DetailWill!AI182) &gt; 0),"x", "")</f>
        <v/>
      </c>
      <c r="AJ182" s="34" t="str">
        <f>IF(OR(COUNTA(DetailPedro!AJ182) &gt; 0, COUNTA(DetailWill!AJ182) &gt; 0),"x", "")</f>
        <v/>
      </c>
      <c r="AK182" s="14" t="str">
        <f>IF(OR(COUNTA(DetailPedro!AK182) &gt; 0, COUNTA(DetailWill!AK182) &gt; 0),"x", "")</f>
        <v/>
      </c>
    </row>
    <row r="183" spans="1:37" x14ac:dyDescent="0.2">
      <c r="A183" s="16"/>
      <c r="B183" s="16"/>
      <c r="C183" s="16"/>
      <c r="D183" s="21"/>
      <c r="E183" s="16"/>
      <c r="F183" s="14">
        <f t="shared" ref="F183" si="22" xml:space="preserve"> COUNTA(G183:AK183)</f>
        <v>31</v>
      </c>
      <c r="G183" s="14" t="str">
        <f>IF(OR(COUNTA(DetailPedro!G183) &gt; 0, COUNTA(DetailWill!G183) &gt; 0),"x", "")</f>
        <v/>
      </c>
      <c r="H183" s="14" t="str">
        <f>IF(OR(COUNTA(DetailPedro!H183) &gt; 0, COUNTA(DetailWill!H183) &gt; 0),"x", "")</f>
        <v/>
      </c>
      <c r="I183" s="14" t="str">
        <f>IF(OR(COUNTA(DetailPedro!I183) &gt; 0, COUNTA(DetailWill!I183) &gt; 0),"x", "")</f>
        <v/>
      </c>
      <c r="J183" s="34" t="str">
        <f>IF(OR(COUNTA(DetailPedro!J183) &gt; 0, COUNTA(DetailWill!J183) &gt; 0),"x", "")</f>
        <v/>
      </c>
      <c r="K183" s="14" t="str">
        <f>IF(OR(COUNTA(DetailPedro!K183) &gt; 0, COUNTA(DetailWill!K183) &gt; 0),"x", "")</f>
        <v/>
      </c>
      <c r="L183" s="14" t="str">
        <f>IF(OR(COUNTA(DetailPedro!L183) &gt; 0, COUNTA(DetailWill!L183) &gt; 0),"x", "")</f>
        <v/>
      </c>
      <c r="M183" s="14" t="str">
        <f>IF(OR(COUNTA(DetailPedro!M183) &gt; 0, COUNTA(DetailWill!M183) &gt; 0),"x", "")</f>
        <v/>
      </c>
      <c r="N183" s="14" t="str">
        <f>IF(OR(COUNTA(DetailPedro!N183) &gt; 0, COUNTA(DetailWill!N183) &gt; 0),"x", "")</f>
        <v/>
      </c>
      <c r="O183" s="34" t="str">
        <f>IF(OR(COUNTA(DetailPedro!O183) &gt; 0, COUNTA(DetailWill!O183) &gt; 0),"x", "")</f>
        <v/>
      </c>
      <c r="P183" s="14" t="str">
        <f>IF(OR(COUNTA(DetailPedro!P183) &gt; 0, COUNTA(DetailWill!P183) &gt; 0),"x", "")</f>
        <v/>
      </c>
      <c r="Q183" s="14" t="str">
        <f>IF(OR(COUNTA(DetailPedro!Q183) &gt; 0, COUNTA(DetailWill!Q183) &gt; 0),"x", "")</f>
        <v/>
      </c>
      <c r="R183" s="14" t="str">
        <f>IF(OR(COUNTA(DetailPedro!R183) &gt; 0, COUNTA(DetailWill!R183) &gt; 0),"x", "")</f>
        <v/>
      </c>
      <c r="S183" s="14" t="str">
        <f>IF(OR(COUNTA(DetailPedro!S183) &gt; 0, COUNTA(DetailWill!S183) &gt; 0),"x", "")</f>
        <v/>
      </c>
      <c r="T183" s="14" t="str">
        <f>IF(OR(COUNTA(DetailPedro!T183) &gt; 0, COUNTA(DetailWill!T183) &gt; 0),"x", "")</f>
        <v/>
      </c>
      <c r="U183" s="34" t="str">
        <f>IF(OR(COUNTA(DetailPedro!U183) &gt; 0, COUNTA(DetailWill!U183) &gt; 0),"x", "")</f>
        <v/>
      </c>
      <c r="V183" s="14" t="str">
        <f>IF(OR(COUNTA(DetailPedro!V183) &gt; 0, COUNTA(DetailWill!V183) &gt; 0),"x", "")</f>
        <v/>
      </c>
      <c r="W183" s="14" t="str">
        <f>IF(OR(COUNTA(DetailPedro!W183) &gt; 0, COUNTA(DetailWill!W183) &gt; 0),"x", "")</f>
        <v/>
      </c>
      <c r="X183" s="14" t="str">
        <f>IF(OR(COUNTA(DetailPedro!X183) &gt; 0, COUNTA(DetailWill!X183) &gt; 0),"x", "")</f>
        <v/>
      </c>
      <c r="Y183" s="14" t="str">
        <f>IF(OR(COUNTA(DetailPedro!Y183) &gt; 0, COUNTA(DetailWill!Y183) &gt; 0),"x", "")</f>
        <v/>
      </c>
      <c r="Z183" s="34" t="str">
        <f>IF(OR(COUNTA(DetailPedro!Z183) &gt; 0, COUNTA(DetailWill!Z183) &gt; 0),"x", "")</f>
        <v/>
      </c>
      <c r="AA183" s="14" t="str">
        <f>IF(OR(COUNTA(DetailPedro!AA183) &gt; 0, COUNTA(DetailWill!AA183) &gt; 0),"x", "")</f>
        <v/>
      </c>
      <c r="AB183" s="14" t="str">
        <f>IF(OR(COUNTA(DetailPedro!AB183) &gt; 0, COUNTA(DetailWill!AB183) &gt; 0),"x", "")</f>
        <v/>
      </c>
      <c r="AC183" s="14" t="str">
        <f>IF(OR(COUNTA(DetailPedro!AC183) &gt; 0, COUNTA(DetailWill!AC183) &gt; 0),"x", "")</f>
        <v/>
      </c>
      <c r="AD183" s="14" t="str">
        <f>IF(OR(COUNTA(DetailPedro!AD183) &gt; 0, COUNTA(DetailWill!AD183) &gt; 0),"x", "")</f>
        <v/>
      </c>
      <c r="AE183" s="14" t="str">
        <f>IF(OR(COUNTA(DetailPedro!AE183) &gt; 0, COUNTA(DetailWill!AE183) &gt; 0),"x", "")</f>
        <v/>
      </c>
      <c r="AF183" s="34" t="str">
        <f>IF(OR(COUNTA(DetailPedro!AF183) &gt; 0, COUNTA(DetailWill!AF183) &gt; 0),"x", "")</f>
        <v/>
      </c>
      <c r="AG183" s="14" t="str">
        <f>IF(OR(COUNTA(DetailPedro!AG183) &gt; 0, COUNTA(DetailWill!AG183) &gt; 0),"x", "")</f>
        <v/>
      </c>
      <c r="AH183" s="14" t="str">
        <f>IF(OR(COUNTA(DetailPedro!AH183) &gt; 0, COUNTA(DetailWill!AH183) &gt; 0),"x", "")</f>
        <v/>
      </c>
      <c r="AI183" s="14" t="str">
        <f>IF(OR(COUNTA(DetailPedro!AI183) &gt; 0, COUNTA(DetailWill!AI183) &gt; 0),"x", "")</f>
        <v/>
      </c>
      <c r="AJ183" s="34" t="str">
        <f>IF(OR(COUNTA(DetailPedro!AJ183) &gt; 0, COUNTA(DetailWill!AJ183) &gt; 0),"x", "")</f>
        <v/>
      </c>
      <c r="AK183" s="14" t="str">
        <f>IF(OR(COUNTA(DetailPedro!AK183) &gt; 0, COUNTA(DetailWill!AK183) &gt; 0),"x", "")</f>
        <v/>
      </c>
    </row>
    <row r="184" spans="1:37" x14ac:dyDescent="0.2">
      <c r="A184" s="16" t="s">
        <v>513</v>
      </c>
      <c r="B184" s="16" t="s">
        <v>133</v>
      </c>
      <c r="C184" s="16">
        <v>0</v>
      </c>
      <c r="D184" s="21">
        <v>0</v>
      </c>
      <c r="E184" s="16"/>
      <c r="G184" s="14" t="str">
        <f>IF(OR(COUNTA(DetailPedro!G184) &gt; 0, COUNTA(DetailWill!G184) &gt; 0),"x", "")</f>
        <v/>
      </c>
      <c r="H184" s="14" t="str">
        <f>IF(OR(COUNTA(DetailPedro!H184) &gt; 0, COUNTA(DetailWill!H184) &gt; 0),"x", "")</f>
        <v/>
      </c>
      <c r="I184" s="14" t="str">
        <f>IF(OR(COUNTA(DetailPedro!I184) &gt; 0, COUNTA(DetailWill!I184) &gt; 0),"x", "")</f>
        <v/>
      </c>
      <c r="J184" s="34" t="str">
        <f>IF(OR(COUNTA(DetailPedro!J184) &gt; 0, COUNTA(DetailWill!J184) &gt; 0),"x", "")</f>
        <v/>
      </c>
      <c r="K184" s="14" t="str">
        <f>IF(OR(COUNTA(DetailPedro!K184) &gt; 0, COUNTA(DetailWill!K184) &gt; 0),"x", "")</f>
        <v/>
      </c>
      <c r="L184" s="14" t="str">
        <f>IF(OR(COUNTA(DetailPedro!L184) &gt; 0, COUNTA(DetailWill!L184) &gt; 0),"x", "")</f>
        <v/>
      </c>
      <c r="M184" s="14" t="str">
        <f>IF(OR(COUNTA(DetailPedro!M184) &gt; 0, COUNTA(DetailWill!M184) &gt; 0),"x", "")</f>
        <v/>
      </c>
      <c r="N184" s="14" t="str">
        <f>IF(OR(COUNTA(DetailPedro!N184) &gt; 0, COUNTA(DetailWill!N184) &gt; 0),"x", "")</f>
        <v/>
      </c>
      <c r="O184" s="34" t="str">
        <f>IF(OR(COUNTA(DetailPedro!O184) &gt; 0, COUNTA(DetailWill!O184) &gt; 0),"x", "")</f>
        <v/>
      </c>
      <c r="P184" s="14" t="str">
        <f>IF(OR(COUNTA(DetailPedro!P184) &gt; 0, COUNTA(DetailWill!P184) &gt; 0),"x", "")</f>
        <v/>
      </c>
      <c r="Q184" s="14" t="str">
        <f>IF(OR(COUNTA(DetailPedro!Q184) &gt; 0, COUNTA(DetailWill!Q184) &gt; 0),"x", "")</f>
        <v/>
      </c>
      <c r="R184" s="14" t="str">
        <f>IF(OR(COUNTA(DetailPedro!R184) &gt; 0, COUNTA(DetailWill!R184) &gt; 0),"x", "")</f>
        <v/>
      </c>
      <c r="S184" s="14" t="str">
        <f>IF(OR(COUNTA(DetailPedro!S184) &gt; 0, COUNTA(DetailWill!S184) &gt; 0),"x", "")</f>
        <v/>
      </c>
      <c r="T184" s="14" t="str">
        <f>IF(OR(COUNTA(DetailPedro!T184) &gt; 0, COUNTA(DetailWill!T184) &gt; 0),"x", "")</f>
        <v/>
      </c>
      <c r="U184" s="34" t="str">
        <f>IF(OR(COUNTA(DetailPedro!U184) &gt; 0, COUNTA(DetailWill!U184) &gt; 0),"x", "")</f>
        <v/>
      </c>
      <c r="V184" s="14" t="str">
        <f>IF(OR(COUNTA(DetailPedro!V184) &gt; 0, COUNTA(DetailWill!V184) &gt; 0),"x", "")</f>
        <v/>
      </c>
      <c r="W184" s="14" t="str">
        <f>IF(OR(COUNTA(DetailPedro!W184) &gt; 0, COUNTA(DetailWill!W184) &gt; 0),"x", "")</f>
        <v/>
      </c>
      <c r="X184" s="14" t="str">
        <f>IF(OR(COUNTA(DetailPedro!X184) &gt; 0, COUNTA(DetailWill!X184) &gt; 0),"x", "")</f>
        <v/>
      </c>
      <c r="Y184" s="14" t="str">
        <f>IF(OR(COUNTA(DetailPedro!Y184) &gt; 0, COUNTA(DetailWill!Y184) &gt; 0),"x", "")</f>
        <v/>
      </c>
      <c r="Z184" s="34" t="str">
        <f>IF(OR(COUNTA(DetailPedro!Z184) &gt; 0, COUNTA(DetailWill!Z184) &gt; 0),"x", "")</f>
        <v/>
      </c>
      <c r="AA184" s="14" t="str">
        <f>IF(OR(COUNTA(DetailPedro!AA184) &gt; 0, COUNTA(DetailWill!AA184) &gt; 0),"x", "")</f>
        <v/>
      </c>
      <c r="AB184" s="14" t="str">
        <f>IF(OR(COUNTA(DetailPedro!AB184) &gt; 0, COUNTA(DetailWill!AB184) &gt; 0),"x", "")</f>
        <v/>
      </c>
      <c r="AC184" s="14" t="str">
        <f>IF(OR(COUNTA(DetailPedro!AC184) &gt; 0, COUNTA(DetailWill!AC184) &gt; 0),"x", "")</f>
        <v/>
      </c>
      <c r="AD184" s="14" t="str">
        <f>IF(OR(COUNTA(DetailPedro!AD184) &gt; 0, COUNTA(DetailWill!AD184) &gt; 0),"x", "")</f>
        <v/>
      </c>
      <c r="AE184" s="14" t="str">
        <f>IF(OR(COUNTA(DetailPedro!AE184) &gt; 0, COUNTA(DetailWill!AE184) &gt; 0),"x", "")</f>
        <v/>
      </c>
      <c r="AF184" s="34" t="str">
        <f>IF(OR(COUNTA(DetailPedro!AF184) &gt; 0, COUNTA(DetailWill!AF184) &gt; 0),"x", "")</f>
        <v/>
      </c>
      <c r="AG184" s="14" t="str">
        <f>IF(OR(COUNTA(DetailPedro!AG184) &gt; 0, COUNTA(DetailWill!AG184) &gt; 0),"x", "")</f>
        <v/>
      </c>
      <c r="AH184" s="14" t="str">
        <f>IF(OR(COUNTA(DetailPedro!AH184) &gt; 0, COUNTA(DetailWill!AH184) &gt; 0),"x", "")</f>
        <v/>
      </c>
      <c r="AI184" s="14" t="str">
        <f>IF(OR(COUNTA(DetailPedro!AI184) &gt; 0, COUNTA(DetailWill!AI184) &gt; 0),"x", "")</f>
        <v/>
      </c>
      <c r="AJ184" s="34" t="str">
        <f>IF(OR(COUNTA(DetailPedro!AJ184) &gt; 0, COUNTA(DetailWill!AJ184) &gt; 0),"x", "")</f>
        <v/>
      </c>
      <c r="AK184" s="14" t="str">
        <f>IF(OR(COUNTA(DetailPedro!AK184) &gt; 0, COUNTA(DetailWill!AK184) &gt; 0),"x", "")</f>
        <v/>
      </c>
    </row>
    <row r="185" spans="1:37" ht="15.75" x14ac:dyDescent="0.2">
      <c r="A185" s="16" t="s">
        <v>513</v>
      </c>
      <c r="B185" s="16" t="s">
        <v>133</v>
      </c>
      <c r="C185" s="16">
        <v>3</v>
      </c>
      <c r="D185" s="22" t="s">
        <v>889</v>
      </c>
      <c r="E185" s="16">
        <v>1</v>
      </c>
      <c r="F185" s="14">
        <f t="shared" ref="F185:F191" si="23">COUNTIF(G185:AK185,"x")</f>
        <v>4</v>
      </c>
      <c r="G185" s="14" t="str">
        <f>IF(OR(COUNTA(DetailPedro!G185) &gt; 0, COUNTA(DetailWill!G185) &gt; 0),"x", "")</f>
        <v/>
      </c>
      <c r="H185" s="14" t="str">
        <f>IF(OR(COUNTA(DetailPedro!H185) &gt; 0, COUNTA(DetailWill!H185) &gt; 0),"x", "")</f>
        <v/>
      </c>
      <c r="I185" s="14" t="str">
        <f>IF(OR(COUNTA(DetailPedro!I185) &gt; 0, COUNTA(DetailWill!I185) &gt; 0),"x", "")</f>
        <v/>
      </c>
      <c r="J185" s="34" t="str">
        <f>IF(OR(COUNTA(DetailPedro!J185) &gt; 0, COUNTA(DetailWill!J185) &gt; 0),"x", "")</f>
        <v/>
      </c>
      <c r="K185" s="14" t="str">
        <f>IF(OR(COUNTA(DetailPedro!K185) &gt; 0, COUNTA(DetailWill!K185) &gt; 0),"x", "")</f>
        <v/>
      </c>
      <c r="L185" s="14" t="str">
        <f>IF(OR(COUNTA(DetailPedro!L185) &gt; 0, COUNTA(DetailWill!L185) &gt; 0),"x", "")</f>
        <v/>
      </c>
      <c r="M185" s="14" t="str">
        <f>IF(OR(COUNTA(DetailPedro!M185) &gt; 0, COUNTA(DetailWill!M185) &gt; 0),"x", "")</f>
        <v/>
      </c>
      <c r="N185" s="14" t="str">
        <f>IF(OR(COUNTA(DetailPedro!N185) &gt; 0, COUNTA(DetailWill!N185) &gt; 0),"x", "")</f>
        <v/>
      </c>
      <c r="O185" s="34" t="str">
        <f>IF(OR(COUNTA(DetailPedro!O185) &gt; 0, COUNTA(DetailWill!O185) &gt; 0),"x", "")</f>
        <v/>
      </c>
      <c r="P185" s="14" t="str">
        <f>IF(OR(COUNTA(DetailPedro!P185) &gt; 0, COUNTA(DetailWill!P185) &gt; 0),"x", "")</f>
        <v>x</v>
      </c>
      <c r="Q185" s="14" t="str">
        <f>IF(OR(COUNTA(DetailPedro!Q185) &gt; 0, COUNTA(DetailWill!Q185) &gt; 0),"x", "")</f>
        <v/>
      </c>
      <c r="R185" s="14" t="str">
        <f>IF(OR(COUNTA(DetailPedro!R185) &gt; 0, COUNTA(DetailWill!R185) &gt; 0),"x", "")</f>
        <v/>
      </c>
      <c r="S185" s="14" t="str">
        <f>IF(OR(COUNTA(DetailPedro!S185) &gt; 0, COUNTA(DetailWill!S185) &gt; 0),"x", "")</f>
        <v/>
      </c>
      <c r="T185" s="14" t="str">
        <f>IF(OR(COUNTA(DetailPedro!T185) &gt; 0, COUNTA(DetailWill!T185) &gt; 0),"x", "")</f>
        <v/>
      </c>
      <c r="U185" s="34" t="str">
        <f>IF(OR(COUNTA(DetailPedro!U185) &gt; 0, COUNTA(DetailWill!U185) &gt; 0),"x", "")</f>
        <v/>
      </c>
      <c r="V185" s="14" t="str">
        <f>IF(OR(COUNTA(DetailPedro!V185) &gt; 0, COUNTA(DetailWill!V185) &gt; 0),"x", "")</f>
        <v/>
      </c>
      <c r="W185" s="14" t="str">
        <f>IF(OR(COUNTA(DetailPedro!W185) &gt; 0, COUNTA(DetailWill!W185) &gt; 0),"x", "")</f>
        <v>x</v>
      </c>
      <c r="X185" s="14" t="str">
        <f>IF(OR(COUNTA(DetailPedro!X185) &gt; 0, COUNTA(DetailWill!X185) &gt; 0),"x", "")</f>
        <v/>
      </c>
      <c r="Y185" s="14" t="str">
        <f>IF(OR(COUNTA(DetailPedro!Y185) &gt; 0, COUNTA(DetailWill!Y185) &gt; 0),"x", "")</f>
        <v/>
      </c>
      <c r="Z185" s="34" t="str">
        <f>IF(OR(COUNTA(DetailPedro!Z185) &gt; 0, COUNTA(DetailWill!Z185) &gt; 0),"x", "")</f>
        <v/>
      </c>
      <c r="AA185" s="14" t="str">
        <f>IF(OR(COUNTA(DetailPedro!AA185) &gt; 0, COUNTA(DetailWill!AA185) &gt; 0),"x", "")</f>
        <v/>
      </c>
      <c r="AB185" s="14" t="str">
        <f>IF(OR(COUNTA(DetailPedro!AB185) &gt; 0, COUNTA(DetailWill!AB185) &gt; 0),"x", "")</f>
        <v/>
      </c>
      <c r="AC185" s="14" t="str">
        <f>IF(OR(COUNTA(DetailPedro!AC185) &gt; 0, COUNTA(DetailWill!AC185) &gt; 0),"x", "")</f>
        <v/>
      </c>
      <c r="AD185" s="14" t="str">
        <f>IF(OR(COUNTA(DetailPedro!AD185) &gt; 0, COUNTA(DetailWill!AD185) &gt; 0),"x", "")</f>
        <v/>
      </c>
      <c r="AE185" s="14" t="str">
        <f>IF(OR(COUNTA(DetailPedro!AE185) &gt; 0, COUNTA(DetailWill!AE185) &gt; 0),"x", "")</f>
        <v>x</v>
      </c>
      <c r="AF185" s="34" t="str">
        <f>IF(OR(COUNTA(DetailPedro!AF185) &gt; 0, COUNTA(DetailWill!AF185) &gt; 0),"x", "")</f>
        <v/>
      </c>
      <c r="AG185" s="14" t="str">
        <f>IF(OR(COUNTA(DetailPedro!AG185) &gt; 0, COUNTA(DetailWill!AG185) &gt; 0),"x", "")</f>
        <v>x</v>
      </c>
      <c r="AH185" s="14" t="str">
        <f>IF(OR(COUNTA(DetailPedro!AH185) &gt; 0, COUNTA(DetailWill!AH185) &gt; 0),"x", "")</f>
        <v/>
      </c>
      <c r="AI185" s="14" t="str">
        <f>IF(OR(COUNTA(DetailPedro!AI185) &gt; 0, COUNTA(DetailWill!AI185) &gt; 0),"x", "")</f>
        <v/>
      </c>
      <c r="AJ185" s="34" t="str">
        <f>IF(OR(COUNTA(DetailPedro!AJ185) &gt; 0, COUNTA(DetailWill!AJ185) &gt; 0),"x", "")</f>
        <v/>
      </c>
      <c r="AK185" s="14" t="str">
        <f>IF(OR(COUNTA(DetailPedro!AK185) &gt; 0, COUNTA(DetailWill!AK185) &gt; 0),"x", "")</f>
        <v/>
      </c>
    </row>
    <row r="186" spans="1:37" x14ac:dyDescent="0.2">
      <c r="A186" s="16" t="s">
        <v>513</v>
      </c>
      <c r="B186" s="16" t="s">
        <v>133</v>
      </c>
      <c r="C186" s="16">
        <v>3</v>
      </c>
      <c r="D186" s="21" t="s">
        <v>887</v>
      </c>
      <c r="E186" s="16">
        <v>2</v>
      </c>
      <c r="F186" s="14">
        <f t="shared" si="23"/>
        <v>4</v>
      </c>
      <c r="G186" s="14" t="str">
        <f>IF(OR(COUNTA(DetailPedro!G186) &gt; 0, COUNTA(DetailWill!G186) &gt; 0),"x", "")</f>
        <v/>
      </c>
      <c r="H186" s="14" t="str">
        <f>IF(OR(COUNTA(DetailPedro!H186) &gt; 0, COUNTA(DetailWill!H186) &gt; 0),"x", "")</f>
        <v/>
      </c>
      <c r="I186" s="14" t="str">
        <f>IF(OR(COUNTA(DetailPedro!I186) &gt; 0, COUNTA(DetailWill!I186) &gt; 0),"x", "")</f>
        <v/>
      </c>
      <c r="J186" s="34" t="str">
        <f>IF(OR(COUNTA(DetailPedro!J186) &gt; 0, COUNTA(DetailWill!J186) &gt; 0),"x", "")</f>
        <v/>
      </c>
      <c r="K186" s="14" t="str">
        <f>IF(OR(COUNTA(DetailPedro!K186) &gt; 0, COUNTA(DetailWill!K186) &gt; 0),"x", "")</f>
        <v/>
      </c>
      <c r="L186" s="14" t="str">
        <f>IF(OR(COUNTA(DetailPedro!L186) &gt; 0, COUNTA(DetailWill!L186) &gt; 0),"x", "")</f>
        <v/>
      </c>
      <c r="M186" s="14" t="str">
        <f>IF(OR(COUNTA(DetailPedro!M186) &gt; 0, COUNTA(DetailWill!M186) &gt; 0),"x", "")</f>
        <v/>
      </c>
      <c r="N186" s="14" t="str">
        <f>IF(OR(COUNTA(DetailPedro!N186) &gt; 0, COUNTA(DetailWill!N186) &gt; 0),"x", "")</f>
        <v/>
      </c>
      <c r="O186" s="34" t="str">
        <f>IF(OR(COUNTA(DetailPedro!O186) &gt; 0, COUNTA(DetailWill!O186) &gt; 0),"x", "")</f>
        <v/>
      </c>
      <c r="P186" s="14" t="str">
        <f>IF(OR(COUNTA(DetailPedro!P186) &gt; 0, COUNTA(DetailWill!P186) &gt; 0),"x", "")</f>
        <v>x</v>
      </c>
      <c r="Q186" s="14" t="str">
        <f>IF(OR(COUNTA(DetailPedro!Q186) &gt; 0, COUNTA(DetailWill!Q186) &gt; 0),"x", "")</f>
        <v/>
      </c>
      <c r="R186" s="14" t="str">
        <f>IF(OR(COUNTA(DetailPedro!R186) &gt; 0, COUNTA(DetailWill!R186) &gt; 0),"x", "")</f>
        <v/>
      </c>
      <c r="S186" s="14" t="str">
        <f>IF(OR(COUNTA(DetailPedro!S186) &gt; 0, COUNTA(DetailWill!S186) &gt; 0),"x", "")</f>
        <v/>
      </c>
      <c r="T186" s="14" t="str">
        <f>IF(OR(COUNTA(DetailPedro!T186) &gt; 0, COUNTA(DetailWill!T186) &gt; 0),"x", "")</f>
        <v/>
      </c>
      <c r="U186" s="34" t="str">
        <f>IF(OR(COUNTA(DetailPedro!U186) &gt; 0, COUNTA(DetailWill!U186) &gt; 0),"x", "")</f>
        <v/>
      </c>
      <c r="V186" s="14" t="str">
        <f>IF(OR(COUNTA(DetailPedro!V186) &gt; 0, COUNTA(DetailWill!V186) &gt; 0),"x", "")</f>
        <v/>
      </c>
      <c r="W186" s="14" t="str">
        <f>IF(OR(COUNTA(DetailPedro!W186) &gt; 0, COUNTA(DetailWill!W186) &gt; 0),"x", "")</f>
        <v>x</v>
      </c>
      <c r="X186" s="14" t="str">
        <f>IF(OR(COUNTA(DetailPedro!X186) &gt; 0, COUNTA(DetailWill!X186) &gt; 0),"x", "")</f>
        <v/>
      </c>
      <c r="Y186" s="14" t="str">
        <f>IF(OR(COUNTA(DetailPedro!Y186) &gt; 0, COUNTA(DetailWill!Y186) &gt; 0),"x", "")</f>
        <v/>
      </c>
      <c r="Z186" s="34" t="str">
        <f>IF(OR(COUNTA(DetailPedro!Z186) &gt; 0, COUNTA(DetailWill!Z186) &gt; 0),"x", "")</f>
        <v/>
      </c>
      <c r="AA186" s="14" t="str">
        <f>IF(OR(COUNTA(DetailPedro!AA186) &gt; 0, COUNTA(DetailWill!AA186) &gt; 0),"x", "")</f>
        <v/>
      </c>
      <c r="AB186" s="14" t="str">
        <f>IF(OR(COUNTA(DetailPedro!AB186) &gt; 0, COUNTA(DetailWill!AB186) &gt; 0),"x", "")</f>
        <v/>
      </c>
      <c r="AC186" s="14" t="str">
        <f>IF(OR(COUNTA(DetailPedro!AC186) &gt; 0, COUNTA(DetailWill!AC186) &gt; 0),"x", "")</f>
        <v/>
      </c>
      <c r="AD186" s="14" t="str">
        <f>IF(OR(COUNTA(DetailPedro!AD186) &gt; 0, COUNTA(DetailWill!AD186) &gt; 0),"x", "")</f>
        <v/>
      </c>
      <c r="AE186" s="14" t="str">
        <f>IF(OR(COUNTA(DetailPedro!AE186) &gt; 0, COUNTA(DetailWill!AE186) &gt; 0),"x", "")</f>
        <v>x</v>
      </c>
      <c r="AF186" s="34" t="str">
        <f>IF(OR(COUNTA(DetailPedro!AF186) &gt; 0, COUNTA(DetailWill!AF186) &gt; 0),"x", "")</f>
        <v/>
      </c>
      <c r="AG186" s="14" t="str">
        <f>IF(OR(COUNTA(DetailPedro!AG186) &gt; 0, COUNTA(DetailWill!AG186) &gt; 0),"x", "")</f>
        <v>x</v>
      </c>
      <c r="AH186" s="14" t="str">
        <f>IF(OR(COUNTA(DetailPedro!AH186) &gt; 0, COUNTA(DetailWill!AH186) &gt; 0),"x", "")</f>
        <v/>
      </c>
      <c r="AI186" s="14" t="str">
        <f>IF(OR(COUNTA(DetailPedro!AI186) &gt; 0, COUNTA(DetailWill!AI186) &gt; 0),"x", "")</f>
        <v/>
      </c>
      <c r="AJ186" s="34" t="str">
        <f>IF(OR(COUNTA(DetailPedro!AJ186) &gt; 0, COUNTA(DetailWill!AJ186) &gt; 0),"x", "")</f>
        <v/>
      </c>
      <c r="AK186" s="14" t="str">
        <f>IF(OR(COUNTA(DetailPedro!AK186) &gt; 0, COUNTA(DetailWill!AK186) &gt; 0),"x", "")</f>
        <v/>
      </c>
    </row>
    <row r="187" spans="1:37" x14ac:dyDescent="0.2">
      <c r="A187" s="16" t="s">
        <v>513</v>
      </c>
      <c r="B187" s="16" t="s">
        <v>133</v>
      </c>
      <c r="C187" s="16">
        <v>3</v>
      </c>
      <c r="D187" s="21" t="s">
        <v>887</v>
      </c>
      <c r="E187" s="16">
        <v>3</v>
      </c>
      <c r="F187" s="14">
        <f t="shared" si="23"/>
        <v>1</v>
      </c>
      <c r="G187" s="14" t="str">
        <f>IF(OR(COUNTA(DetailPedro!G187) &gt; 0, COUNTA(DetailWill!G187) &gt; 0),"x", "")</f>
        <v/>
      </c>
      <c r="H187" s="14" t="str">
        <f>IF(OR(COUNTA(DetailPedro!H187) &gt; 0, COUNTA(DetailWill!H187) &gt; 0),"x", "")</f>
        <v/>
      </c>
      <c r="I187" s="14" t="str">
        <f>IF(OR(COUNTA(DetailPedro!I187) &gt; 0, COUNTA(DetailWill!I187) &gt; 0),"x", "")</f>
        <v/>
      </c>
      <c r="J187" s="34" t="str">
        <f>IF(OR(COUNTA(DetailPedro!J187) &gt; 0, COUNTA(DetailWill!J187) &gt; 0),"x", "")</f>
        <v/>
      </c>
      <c r="K187" s="14" t="str">
        <f>IF(OR(COUNTA(DetailPedro!K187) &gt; 0, COUNTA(DetailWill!K187) &gt; 0),"x", "")</f>
        <v/>
      </c>
      <c r="L187" s="14" t="str">
        <f>IF(OR(COUNTA(DetailPedro!L187) &gt; 0, COUNTA(DetailWill!L187) &gt; 0),"x", "")</f>
        <v/>
      </c>
      <c r="M187" s="14" t="str">
        <f>IF(OR(COUNTA(DetailPedro!M187) &gt; 0, COUNTA(DetailWill!M187) &gt; 0),"x", "")</f>
        <v/>
      </c>
      <c r="N187" s="14" t="str">
        <f>IF(OR(COUNTA(DetailPedro!N187) &gt; 0, COUNTA(DetailWill!N187) &gt; 0),"x", "")</f>
        <v/>
      </c>
      <c r="O187" s="34" t="str">
        <f>IF(OR(COUNTA(DetailPedro!O187) &gt; 0, COUNTA(DetailWill!O187) &gt; 0),"x", "")</f>
        <v/>
      </c>
      <c r="P187" s="14" t="str">
        <f>IF(OR(COUNTA(DetailPedro!P187) &gt; 0, COUNTA(DetailWill!P187) &gt; 0),"x", "")</f>
        <v/>
      </c>
      <c r="Q187" s="14" t="str">
        <f>IF(OR(COUNTA(DetailPedro!Q187) &gt; 0, COUNTA(DetailWill!Q187) &gt; 0),"x", "")</f>
        <v/>
      </c>
      <c r="R187" s="14" t="str">
        <f>IF(OR(COUNTA(DetailPedro!R187) &gt; 0, COUNTA(DetailWill!R187) &gt; 0),"x", "")</f>
        <v/>
      </c>
      <c r="S187" s="14" t="str">
        <f>IF(OR(COUNTA(DetailPedro!S187) &gt; 0, COUNTA(DetailWill!S187) &gt; 0),"x", "")</f>
        <v/>
      </c>
      <c r="T187" s="14" t="str">
        <f>IF(OR(COUNTA(DetailPedro!T187) &gt; 0, COUNTA(DetailWill!T187) &gt; 0),"x", "")</f>
        <v/>
      </c>
      <c r="U187" s="34" t="str">
        <f>IF(OR(COUNTA(DetailPedro!U187) &gt; 0, COUNTA(DetailWill!U187) &gt; 0),"x", "")</f>
        <v/>
      </c>
      <c r="V187" s="14" t="str">
        <f>IF(OR(COUNTA(DetailPedro!V187) &gt; 0, COUNTA(DetailWill!V187) &gt; 0),"x", "")</f>
        <v/>
      </c>
      <c r="W187" s="14" t="str">
        <f>IF(OR(COUNTA(DetailPedro!W187) &gt; 0, COUNTA(DetailWill!W187) &gt; 0),"x", "")</f>
        <v/>
      </c>
      <c r="X187" s="14" t="str">
        <f>IF(OR(COUNTA(DetailPedro!X187) &gt; 0, COUNTA(DetailWill!X187) &gt; 0),"x", "")</f>
        <v/>
      </c>
      <c r="Y187" s="14" t="str">
        <f>IF(OR(COUNTA(DetailPedro!Y187) &gt; 0, COUNTA(DetailWill!Y187) &gt; 0),"x", "")</f>
        <v/>
      </c>
      <c r="Z187" s="34" t="str">
        <f>IF(OR(COUNTA(DetailPedro!Z187) &gt; 0, COUNTA(DetailWill!Z187) &gt; 0),"x", "")</f>
        <v/>
      </c>
      <c r="AA187" s="14" t="str">
        <f>IF(OR(COUNTA(DetailPedro!AA187) &gt; 0, COUNTA(DetailWill!AA187) &gt; 0),"x", "")</f>
        <v/>
      </c>
      <c r="AB187" s="14" t="str">
        <f>IF(OR(COUNTA(DetailPedro!AB187) &gt; 0, COUNTA(DetailWill!AB187) &gt; 0),"x", "")</f>
        <v/>
      </c>
      <c r="AC187" s="14" t="str">
        <f>IF(OR(COUNTA(DetailPedro!AC187) &gt; 0, COUNTA(DetailWill!AC187) &gt; 0),"x", "")</f>
        <v/>
      </c>
      <c r="AD187" s="14" t="str">
        <f>IF(OR(COUNTA(DetailPedro!AD187) &gt; 0, COUNTA(DetailWill!AD187) &gt; 0),"x", "")</f>
        <v/>
      </c>
      <c r="AE187" s="14" t="str">
        <f>IF(OR(COUNTA(DetailPedro!AE187) &gt; 0, COUNTA(DetailWill!AE187) &gt; 0),"x", "")</f>
        <v/>
      </c>
      <c r="AF187" s="34" t="str">
        <f>IF(OR(COUNTA(DetailPedro!AF187) &gt; 0, COUNTA(DetailWill!AF187) &gt; 0),"x", "")</f>
        <v/>
      </c>
      <c r="AG187" s="14" t="str">
        <f>IF(OR(COUNTA(DetailPedro!AG187) &gt; 0, COUNTA(DetailWill!AG187) &gt; 0),"x", "")</f>
        <v>x</v>
      </c>
      <c r="AH187" s="14" t="str">
        <f>IF(OR(COUNTA(DetailPedro!AH187) &gt; 0, COUNTA(DetailWill!AH187) &gt; 0),"x", "")</f>
        <v/>
      </c>
      <c r="AI187" s="14" t="str">
        <f>IF(OR(COUNTA(DetailPedro!AI187) &gt; 0, COUNTA(DetailWill!AI187) &gt; 0),"x", "")</f>
        <v/>
      </c>
      <c r="AJ187" s="34" t="str">
        <f>IF(OR(COUNTA(DetailPedro!AJ187) &gt; 0, COUNTA(DetailWill!AJ187) &gt; 0),"x", "")</f>
        <v/>
      </c>
      <c r="AK187" s="14" t="str">
        <f>IF(OR(COUNTA(DetailPedro!AK187) &gt; 0, COUNTA(DetailWill!AK187) &gt; 0),"x", "")</f>
        <v/>
      </c>
    </row>
    <row r="188" spans="1:37" x14ac:dyDescent="0.2">
      <c r="A188" s="16" t="s">
        <v>513</v>
      </c>
      <c r="B188" s="16" t="s">
        <v>133</v>
      </c>
      <c r="C188" s="16">
        <v>3</v>
      </c>
      <c r="D188" s="21" t="s">
        <v>889</v>
      </c>
      <c r="E188" s="16">
        <v>4</v>
      </c>
      <c r="F188" s="14">
        <f t="shared" si="23"/>
        <v>0</v>
      </c>
      <c r="G188" s="14" t="str">
        <f>IF(OR(COUNTA(DetailPedro!G188) &gt; 0, COUNTA(DetailWill!G188) &gt; 0),"x", "")</f>
        <v/>
      </c>
      <c r="H188" s="14" t="str">
        <f>IF(OR(COUNTA(DetailPedro!H188) &gt; 0, COUNTA(DetailWill!H188) &gt; 0),"x", "")</f>
        <v/>
      </c>
      <c r="I188" s="14" t="str">
        <f>IF(OR(COUNTA(DetailPedro!I188) &gt; 0, COUNTA(DetailWill!I188) &gt; 0),"x", "")</f>
        <v/>
      </c>
      <c r="J188" s="34" t="str">
        <f>IF(OR(COUNTA(DetailPedro!J188) &gt; 0, COUNTA(DetailWill!J188) &gt; 0),"x", "")</f>
        <v/>
      </c>
      <c r="K188" s="14" t="str">
        <f>IF(OR(COUNTA(DetailPedro!K188) &gt; 0, COUNTA(DetailWill!K188) &gt; 0),"x", "")</f>
        <v/>
      </c>
      <c r="L188" s="14" t="str">
        <f>IF(OR(COUNTA(DetailPedro!L188) &gt; 0, COUNTA(DetailWill!L188) &gt; 0),"x", "")</f>
        <v/>
      </c>
      <c r="M188" s="14" t="str">
        <f>IF(OR(COUNTA(DetailPedro!M188) &gt; 0, COUNTA(DetailWill!M188) &gt; 0),"x", "")</f>
        <v/>
      </c>
      <c r="N188" s="14" t="str">
        <f>IF(OR(COUNTA(DetailPedro!N188) &gt; 0, COUNTA(DetailWill!N188) &gt; 0),"x", "")</f>
        <v/>
      </c>
      <c r="O188" s="34" t="str">
        <f>IF(OR(COUNTA(DetailPedro!O188) &gt; 0, COUNTA(DetailWill!O188) &gt; 0),"x", "")</f>
        <v/>
      </c>
      <c r="P188" s="14" t="str">
        <f>IF(OR(COUNTA(DetailPedro!P188) &gt; 0, COUNTA(DetailWill!P188) &gt; 0),"x", "")</f>
        <v/>
      </c>
      <c r="Q188" s="14" t="str">
        <f>IF(OR(COUNTA(DetailPedro!Q188) &gt; 0, COUNTA(DetailWill!Q188) &gt; 0),"x", "")</f>
        <v/>
      </c>
      <c r="R188" s="14" t="str">
        <f>IF(OR(COUNTA(DetailPedro!R188) &gt; 0, COUNTA(DetailWill!R188) &gt; 0),"x", "")</f>
        <v/>
      </c>
      <c r="S188" s="14" t="str">
        <f>IF(OR(COUNTA(DetailPedro!S188) &gt; 0, COUNTA(DetailWill!S188) &gt; 0),"x", "")</f>
        <v/>
      </c>
      <c r="T188" s="14" t="str">
        <f>IF(OR(COUNTA(DetailPedro!T188) &gt; 0, COUNTA(DetailWill!T188) &gt; 0),"x", "")</f>
        <v/>
      </c>
      <c r="U188" s="34" t="str">
        <f>IF(OR(COUNTA(DetailPedro!U188) &gt; 0, COUNTA(DetailWill!U188) &gt; 0),"x", "")</f>
        <v/>
      </c>
      <c r="V188" s="14" t="str">
        <f>IF(OR(COUNTA(DetailPedro!V188) &gt; 0, COUNTA(DetailWill!V188) &gt; 0),"x", "")</f>
        <v/>
      </c>
      <c r="W188" s="14" t="str">
        <f>IF(OR(COUNTA(DetailPedro!W188) &gt; 0, COUNTA(DetailWill!W188) &gt; 0),"x", "")</f>
        <v/>
      </c>
      <c r="X188" s="14" t="str">
        <f>IF(OR(COUNTA(DetailPedro!X188) &gt; 0, COUNTA(DetailWill!X188) &gt; 0),"x", "")</f>
        <v/>
      </c>
      <c r="Y188" s="14" t="str">
        <f>IF(OR(COUNTA(DetailPedro!Y188) &gt; 0, COUNTA(DetailWill!Y188) &gt; 0),"x", "")</f>
        <v/>
      </c>
      <c r="Z188" s="34" t="str">
        <f>IF(OR(COUNTA(DetailPedro!Z188) &gt; 0, COUNTA(DetailWill!Z188) &gt; 0),"x", "")</f>
        <v/>
      </c>
      <c r="AA188" s="14" t="str">
        <f>IF(OR(COUNTA(DetailPedro!AA188) &gt; 0, COUNTA(DetailWill!AA188) &gt; 0),"x", "")</f>
        <v/>
      </c>
      <c r="AB188" s="14" t="str">
        <f>IF(OR(COUNTA(DetailPedro!AB188) &gt; 0, COUNTA(DetailWill!AB188) &gt; 0),"x", "")</f>
        <v/>
      </c>
      <c r="AC188" s="14" t="str">
        <f>IF(OR(COUNTA(DetailPedro!AC188) &gt; 0, COUNTA(DetailWill!AC188) &gt; 0),"x", "")</f>
        <v/>
      </c>
      <c r="AD188" s="14" t="str">
        <f>IF(OR(COUNTA(DetailPedro!AD188) &gt; 0, COUNTA(DetailWill!AD188) &gt; 0),"x", "")</f>
        <v/>
      </c>
      <c r="AE188" s="14" t="str">
        <f>IF(OR(COUNTA(DetailPedro!AE188) &gt; 0, COUNTA(DetailWill!AE188) &gt; 0),"x", "")</f>
        <v/>
      </c>
      <c r="AF188" s="34" t="str">
        <f>IF(OR(COUNTA(DetailPedro!AF188) &gt; 0, COUNTA(DetailWill!AF188) &gt; 0),"x", "")</f>
        <v/>
      </c>
      <c r="AG188" s="14" t="str">
        <f>IF(OR(COUNTA(DetailPedro!AG188) &gt; 0, COUNTA(DetailWill!AG188) &gt; 0),"x", "")</f>
        <v/>
      </c>
      <c r="AH188" s="14" t="str">
        <f>IF(OR(COUNTA(DetailPedro!AH188) &gt; 0, COUNTA(DetailWill!AH188) &gt; 0),"x", "")</f>
        <v/>
      </c>
      <c r="AI188" s="14" t="str">
        <f>IF(OR(COUNTA(DetailPedro!AI188) &gt; 0, COUNTA(DetailWill!AI188) &gt; 0),"x", "")</f>
        <v/>
      </c>
      <c r="AJ188" s="34" t="str">
        <f>IF(OR(COUNTA(DetailPedro!AJ188) &gt; 0, COUNTA(DetailWill!AJ188) &gt; 0),"x", "")</f>
        <v/>
      </c>
      <c r="AK188" s="14" t="str">
        <f>IF(OR(COUNTA(DetailPedro!AK188) &gt; 0, COUNTA(DetailWill!AK188) &gt; 0),"x", "")</f>
        <v/>
      </c>
    </row>
    <row r="189" spans="1:37" x14ac:dyDescent="0.2">
      <c r="A189" s="16" t="s">
        <v>513</v>
      </c>
      <c r="B189" s="16" t="s">
        <v>133</v>
      </c>
      <c r="C189" s="16">
        <v>3</v>
      </c>
      <c r="D189" s="21" t="s">
        <v>887</v>
      </c>
      <c r="E189" s="16">
        <v>5</v>
      </c>
      <c r="F189" s="14">
        <f t="shared" si="23"/>
        <v>0</v>
      </c>
      <c r="G189" s="14" t="str">
        <f>IF(OR(COUNTA(DetailPedro!G189) &gt; 0, COUNTA(DetailWill!G189) &gt; 0),"x", "")</f>
        <v/>
      </c>
      <c r="H189" s="14" t="str">
        <f>IF(OR(COUNTA(DetailPedro!H189) &gt; 0, COUNTA(DetailWill!H189) &gt; 0),"x", "")</f>
        <v/>
      </c>
      <c r="I189" s="14" t="str">
        <f>IF(OR(COUNTA(DetailPedro!I189) &gt; 0, COUNTA(DetailWill!I189) &gt; 0),"x", "")</f>
        <v/>
      </c>
      <c r="J189" s="34" t="str">
        <f>IF(OR(COUNTA(DetailPedro!J189) &gt; 0, COUNTA(DetailWill!J189) &gt; 0),"x", "")</f>
        <v/>
      </c>
      <c r="K189" s="14" t="str">
        <f>IF(OR(COUNTA(DetailPedro!K189) &gt; 0, COUNTA(DetailWill!K189) &gt; 0),"x", "")</f>
        <v/>
      </c>
      <c r="L189" s="14" t="str">
        <f>IF(OR(COUNTA(DetailPedro!L189) &gt; 0, COUNTA(DetailWill!L189) &gt; 0),"x", "")</f>
        <v/>
      </c>
      <c r="M189" s="14" t="str">
        <f>IF(OR(COUNTA(DetailPedro!M189) &gt; 0, COUNTA(DetailWill!M189) &gt; 0),"x", "")</f>
        <v/>
      </c>
      <c r="N189" s="14" t="str">
        <f>IF(OR(COUNTA(DetailPedro!N189) &gt; 0, COUNTA(DetailWill!N189) &gt; 0),"x", "")</f>
        <v/>
      </c>
      <c r="O189" s="34" t="str">
        <f>IF(OR(COUNTA(DetailPedro!O189) &gt; 0, COUNTA(DetailWill!O189) &gt; 0),"x", "")</f>
        <v/>
      </c>
      <c r="P189" s="14" t="str">
        <f>IF(OR(COUNTA(DetailPedro!P189) &gt; 0, COUNTA(DetailWill!P189) &gt; 0),"x", "")</f>
        <v/>
      </c>
      <c r="Q189" s="14" t="str">
        <f>IF(OR(COUNTA(DetailPedro!Q189) &gt; 0, COUNTA(DetailWill!Q189) &gt; 0),"x", "")</f>
        <v/>
      </c>
      <c r="R189" s="14" t="str">
        <f>IF(OR(COUNTA(DetailPedro!R189) &gt; 0, COUNTA(DetailWill!R189) &gt; 0),"x", "")</f>
        <v/>
      </c>
      <c r="S189" s="14" t="str">
        <f>IF(OR(COUNTA(DetailPedro!S189) &gt; 0, COUNTA(DetailWill!S189) &gt; 0),"x", "")</f>
        <v/>
      </c>
      <c r="T189" s="14" t="str">
        <f>IF(OR(COUNTA(DetailPedro!T189) &gt; 0, COUNTA(DetailWill!T189) &gt; 0),"x", "")</f>
        <v/>
      </c>
      <c r="U189" s="34" t="str">
        <f>IF(OR(COUNTA(DetailPedro!U189) &gt; 0, COUNTA(DetailWill!U189) &gt; 0),"x", "")</f>
        <v/>
      </c>
      <c r="V189" s="14" t="str">
        <f>IF(OR(COUNTA(DetailPedro!V189) &gt; 0, COUNTA(DetailWill!V189) &gt; 0),"x", "")</f>
        <v/>
      </c>
      <c r="W189" s="14" t="str">
        <f>IF(OR(COUNTA(DetailPedro!W189) &gt; 0, COUNTA(DetailWill!W189) &gt; 0),"x", "")</f>
        <v/>
      </c>
      <c r="X189" s="14" t="str">
        <f>IF(OR(COUNTA(DetailPedro!X189) &gt; 0, COUNTA(DetailWill!X189) &gt; 0),"x", "")</f>
        <v/>
      </c>
      <c r="Y189" s="14" t="str">
        <f>IF(OR(COUNTA(DetailPedro!Y189) &gt; 0, COUNTA(DetailWill!Y189) &gt; 0),"x", "")</f>
        <v/>
      </c>
      <c r="Z189" s="34" t="str">
        <f>IF(OR(COUNTA(DetailPedro!Z189) &gt; 0, COUNTA(DetailWill!Z189) &gt; 0),"x", "")</f>
        <v/>
      </c>
      <c r="AA189" s="14" t="str">
        <f>IF(OR(COUNTA(DetailPedro!AA189) &gt; 0, COUNTA(DetailWill!AA189) &gt; 0),"x", "")</f>
        <v/>
      </c>
      <c r="AB189" s="14" t="str">
        <f>IF(OR(COUNTA(DetailPedro!AB189) &gt; 0, COUNTA(DetailWill!AB189) &gt; 0),"x", "")</f>
        <v/>
      </c>
      <c r="AC189" s="14" t="str">
        <f>IF(OR(COUNTA(DetailPedro!AC189) &gt; 0, COUNTA(DetailWill!AC189) &gt; 0),"x", "")</f>
        <v/>
      </c>
      <c r="AD189" s="14" t="str">
        <f>IF(OR(COUNTA(DetailPedro!AD189) &gt; 0, COUNTA(DetailWill!AD189) &gt; 0),"x", "")</f>
        <v/>
      </c>
      <c r="AE189" s="14" t="str">
        <f>IF(OR(COUNTA(DetailPedro!AE189) &gt; 0, COUNTA(DetailWill!AE189) &gt; 0),"x", "")</f>
        <v/>
      </c>
      <c r="AF189" s="34" t="str">
        <f>IF(OR(COUNTA(DetailPedro!AF189) &gt; 0, COUNTA(DetailWill!AF189) &gt; 0),"x", "")</f>
        <v/>
      </c>
      <c r="AG189" s="14" t="str">
        <f>IF(OR(COUNTA(DetailPedro!AG189) &gt; 0, COUNTA(DetailWill!AG189) &gt; 0),"x", "")</f>
        <v/>
      </c>
      <c r="AH189" s="14" t="str">
        <f>IF(OR(COUNTA(DetailPedro!AH189) &gt; 0, COUNTA(DetailWill!AH189) &gt; 0),"x", "")</f>
        <v/>
      </c>
      <c r="AI189" s="14" t="str">
        <f>IF(OR(COUNTA(DetailPedro!AI189) &gt; 0, COUNTA(DetailWill!AI189) &gt; 0),"x", "")</f>
        <v/>
      </c>
      <c r="AJ189" s="34" t="str">
        <f>IF(OR(COUNTA(DetailPedro!AJ189) &gt; 0, COUNTA(DetailWill!AJ189) &gt; 0),"x", "")</f>
        <v/>
      </c>
      <c r="AK189" s="14" t="str">
        <f>IF(OR(COUNTA(DetailPedro!AK189) &gt; 0, COUNTA(DetailWill!AK189) &gt; 0),"x", "")</f>
        <v/>
      </c>
    </row>
    <row r="190" spans="1:37" x14ac:dyDescent="0.2">
      <c r="A190" s="16" t="s">
        <v>513</v>
      </c>
      <c r="B190" s="16" t="s">
        <v>133</v>
      </c>
      <c r="C190" s="16">
        <v>3</v>
      </c>
      <c r="D190" s="21" t="s">
        <v>889</v>
      </c>
      <c r="E190" s="16">
        <v>6</v>
      </c>
      <c r="F190" s="14">
        <f t="shared" si="23"/>
        <v>0</v>
      </c>
      <c r="G190" s="14" t="str">
        <f>IF(OR(COUNTA(DetailPedro!G190) &gt; 0, COUNTA(DetailWill!G190) &gt; 0),"x", "")</f>
        <v/>
      </c>
      <c r="H190" s="14" t="str">
        <f>IF(OR(COUNTA(DetailPedro!H190) &gt; 0, COUNTA(DetailWill!H190) &gt; 0),"x", "")</f>
        <v/>
      </c>
      <c r="I190" s="14" t="str">
        <f>IF(OR(COUNTA(DetailPedro!I190) &gt; 0, COUNTA(DetailWill!I190) &gt; 0),"x", "")</f>
        <v/>
      </c>
      <c r="J190" s="34" t="str">
        <f>IF(OR(COUNTA(DetailPedro!J190) &gt; 0, COUNTA(DetailWill!J190) &gt; 0),"x", "")</f>
        <v/>
      </c>
      <c r="K190" s="14" t="str">
        <f>IF(OR(COUNTA(DetailPedro!K190) &gt; 0, COUNTA(DetailWill!K190) &gt; 0),"x", "")</f>
        <v/>
      </c>
      <c r="L190" s="14" t="str">
        <f>IF(OR(COUNTA(DetailPedro!L190) &gt; 0, COUNTA(DetailWill!L190) &gt; 0),"x", "")</f>
        <v/>
      </c>
      <c r="M190" s="14" t="str">
        <f>IF(OR(COUNTA(DetailPedro!M190) &gt; 0, COUNTA(DetailWill!M190) &gt; 0),"x", "")</f>
        <v/>
      </c>
      <c r="N190" s="14" t="str">
        <f>IF(OR(COUNTA(DetailPedro!N190) &gt; 0, COUNTA(DetailWill!N190) &gt; 0),"x", "")</f>
        <v/>
      </c>
      <c r="O190" s="34" t="str">
        <f>IF(OR(COUNTA(DetailPedro!O190) &gt; 0, COUNTA(DetailWill!O190) &gt; 0),"x", "")</f>
        <v/>
      </c>
      <c r="P190" s="14" t="str">
        <f>IF(OR(COUNTA(DetailPedro!P190) &gt; 0, COUNTA(DetailWill!P190) &gt; 0),"x", "")</f>
        <v/>
      </c>
      <c r="Q190" s="14" t="str">
        <f>IF(OR(COUNTA(DetailPedro!Q190) &gt; 0, COUNTA(DetailWill!Q190) &gt; 0),"x", "")</f>
        <v/>
      </c>
      <c r="R190" s="14" t="str">
        <f>IF(OR(COUNTA(DetailPedro!R190) &gt; 0, COUNTA(DetailWill!R190) &gt; 0),"x", "")</f>
        <v/>
      </c>
      <c r="S190" s="14" t="str">
        <f>IF(OR(COUNTA(DetailPedro!S190) &gt; 0, COUNTA(DetailWill!S190) &gt; 0),"x", "")</f>
        <v/>
      </c>
      <c r="T190" s="14" t="str">
        <f>IF(OR(COUNTA(DetailPedro!T190) &gt; 0, COUNTA(DetailWill!T190) &gt; 0),"x", "")</f>
        <v/>
      </c>
      <c r="U190" s="34" t="str">
        <f>IF(OR(COUNTA(DetailPedro!U190) &gt; 0, COUNTA(DetailWill!U190) &gt; 0),"x", "")</f>
        <v/>
      </c>
      <c r="V190" s="14" t="str">
        <f>IF(OR(COUNTA(DetailPedro!V190) &gt; 0, COUNTA(DetailWill!V190) &gt; 0),"x", "")</f>
        <v/>
      </c>
      <c r="W190" s="14" t="str">
        <f>IF(OR(COUNTA(DetailPedro!W190) &gt; 0, COUNTA(DetailWill!W190) &gt; 0),"x", "")</f>
        <v/>
      </c>
      <c r="X190" s="14" t="str">
        <f>IF(OR(COUNTA(DetailPedro!X190) &gt; 0, COUNTA(DetailWill!X190) &gt; 0),"x", "")</f>
        <v/>
      </c>
      <c r="Y190" s="14" t="str">
        <f>IF(OR(COUNTA(DetailPedro!Y190) &gt; 0, COUNTA(DetailWill!Y190) &gt; 0),"x", "")</f>
        <v/>
      </c>
      <c r="Z190" s="34" t="str">
        <f>IF(OR(COUNTA(DetailPedro!Z190) &gt; 0, COUNTA(DetailWill!Z190) &gt; 0),"x", "")</f>
        <v/>
      </c>
      <c r="AA190" s="14" t="str">
        <f>IF(OR(COUNTA(DetailPedro!AA190) &gt; 0, COUNTA(DetailWill!AA190) &gt; 0),"x", "")</f>
        <v/>
      </c>
      <c r="AB190" s="14" t="str">
        <f>IF(OR(COUNTA(DetailPedro!AB190) &gt; 0, COUNTA(DetailWill!AB190) &gt; 0),"x", "")</f>
        <v/>
      </c>
      <c r="AC190" s="14" t="str">
        <f>IF(OR(COUNTA(DetailPedro!AC190) &gt; 0, COUNTA(DetailWill!AC190) &gt; 0),"x", "")</f>
        <v/>
      </c>
      <c r="AD190" s="14" t="str">
        <f>IF(OR(COUNTA(DetailPedro!AD190) &gt; 0, COUNTA(DetailWill!AD190) &gt; 0),"x", "")</f>
        <v/>
      </c>
      <c r="AE190" s="14" t="str">
        <f>IF(OR(COUNTA(DetailPedro!AE190) &gt; 0, COUNTA(DetailWill!AE190) &gt; 0),"x", "")</f>
        <v/>
      </c>
      <c r="AF190" s="34" t="str">
        <f>IF(OR(COUNTA(DetailPedro!AF190) &gt; 0, COUNTA(DetailWill!AF190) &gt; 0),"x", "")</f>
        <v/>
      </c>
      <c r="AG190" s="14" t="str">
        <f>IF(OR(COUNTA(DetailPedro!AG190) &gt; 0, COUNTA(DetailWill!AG190) &gt; 0),"x", "")</f>
        <v/>
      </c>
      <c r="AH190" s="14" t="str">
        <f>IF(OR(COUNTA(DetailPedro!AH190) &gt; 0, COUNTA(DetailWill!AH190) &gt; 0),"x", "")</f>
        <v/>
      </c>
      <c r="AI190" s="14" t="str">
        <f>IF(OR(COUNTA(DetailPedro!AI190) &gt; 0, COUNTA(DetailWill!AI190) &gt; 0),"x", "")</f>
        <v/>
      </c>
      <c r="AJ190" s="34" t="str">
        <f>IF(OR(COUNTA(DetailPedro!AJ190) &gt; 0, COUNTA(DetailWill!AJ190) &gt; 0),"x", "")</f>
        <v/>
      </c>
      <c r="AK190" s="14" t="str">
        <f>IF(OR(COUNTA(DetailPedro!AK190) &gt; 0, COUNTA(DetailWill!AK190) &gt; 0),"x", "")</f>
        <v/>
      </c>
    </row>
    <row r="191" spans="1:37" x14ac:dyDescent="0.2">
      <c r="A191" s="16" t="s">
        <v>513</v>
      </c>
      <c r="B191" s="16" t="s">
        <v>133</v>
      </c>
      <c r="C191" s="16">
        <v>3</v>
      </c>
      <c r="D191" s="21" t="s">
        <v>888</v>
      </c>
      <c r="E191" s="16">
        <v>7</v>
      </c>
      <c r="F191" s="14">
        <f t="shared" si="23"/>
        <v>0</v>
      </c>
      <c r="G191" s="14" t="str">
        <f>IF(OR(COUNTA(DetailPedro!G191) &gt; 0, COUNTA(DetailWill!G191) &gt; 0),"x", "")</f>
        <v/>
      </c>
      <c r="H191" s="14" t="str">
        <f>IF(OR(COUNTA(DetailPedro!H191) &gt; 0, COUNTA(DetailWill!H191) &gt; 0),"x", "")</f>
        <v/>
      </c>
      <c r="I191" s="14" t="str">
        <f>IF(OR(COUNTA(DetailPedro!I191) &gt; 0, COUNTA(DetailWill!I191) &gt; 0),"x", "")</f>
        <v/>
      </c>
      <c r="J191" s="34" t="str">
        <f>IF(OR(COUNTA(DetailPedro!J191) &gt; 0, COUNTA(DetailWill!J191) &gt; 0),"x", "")</f>
        <v/>
      </c>
      <c r="K191" s="14" t="str">
        <f>IF(OR(COUNTA(DetailPedro!K191) &gt; 0, COUNTA(DetailWill!K191) &gt; 0),"x", "")</f>
        <v/>
      </c>
      <c r="L191" s="14" t="str">
        <f>IF(OR(COUNTA(DetailPedro!L191) &gt; 0, COUNTA(DetailWill!L191) &gt; 0),"x", "")</f>
        <v/>
      </c>
      <c r="M191" s="14" t="str">
        <f>IF(OR(COUNTA(DetailPedro!M191) &gt; 0, COUNTA(DetailWill!M191) &gt; 0),"x", "")</f>
        <v/>
      </c>
      <c r="N191" s="14" t="str">
        <f>IF(OR(COUNTA(DetailPedro!N191) &gt; 0, COUNTA(DetailWill!N191) &gt; 0),"x", "")</f>
        <v/>
      </c>
      <c r="O191" s="34" t="str">
        <f>IF(OR(COUNTA(DetailPedro!O191) &gt; 0, COUNTA(DetailWill!O191) &gt; 0),"x", "")</f>
        <v/>
      </c>
      <c r="P191" s="14" t="str">
        <f>IF(OR(COUNTA(DetailPedro!P191) &gt; 0, COUNTA(DetailWill!P191) &gt; 0),"x", "")</f>
        <v/>
      </c>
      <c r="Q191" s="14" t="str">
        <f>IF(OR(COUNTA(DetailPedro!Q191) &gt; 0, COUNTA(DetailWill!Q191) &gt; 0),"x", "")</f>
        <v/>
      </c>
      <c r="R191" s="14" t="str">
        <f>IF(OR(COUNTA(DetailPedro!R191) &gt; 0, COUNTA(DetailWill!R191) &gt; 0),"x", "")</f>
        <v/>
      </c>
      <c r="S191" s="14" t="str">
        <f>IF(OR(COUNTA(DetailPedro!S191) &gt; 0, COUNTA(DetailWill!S191) &gt; 0),"x", "")</f>
        <v/>
      </c>
      <c r="T191" s="14" t="str">
        <f>IF(OR(COUNTA(DetailPedro!T191) &gt; 0, COUNTA(DetailWill!T191) &gt; 0),"x", "")</f>
        <v/>
      </c>
      <c r="U191" s="34" t="str">
        <f>IF(OR(COUNTA(DetailPedro!U191) &gt; 0, COUNTA(DetailWill!U191) &gt; 0),"x", "")</f>
        <v/>
      </c>
      <c r="V191" s="14" t="str">
        <f>IF(OR(COUNTA(DetailPedro!V191) &gt; 0, COUNTA(DetailWill!V191) &gt; 0),"x", "")</f>
        <v/>
      </c>
      <c r="W191" s="14" t="str">
        <f>IF(OR(COUNTA(DetailPedro!W191) &gt; 0, COUNTA(DetailWill!W191) &gt; 0),"x", "")</f>
        <v/>
      </c>
      <c r="X191" s="14" t="str">
        <f>IF(OR(COUNTA(DetailPedro!X191) &gt; 0, COUNTA(DetailWill!X191) &gt; 0),"x", "")</f>
        <v/>
      </c>
      <c r="Y191" s="14" t="str">
        <f>IF(OR(COUNTA(DetailPedro!Y191) &gt; 0, COUNTA(DetailWill!Y191) &gt; 0),"x", "")</f>
        <v/>
      </c>
      <c r="Z191" s="34" t="str">
        <f>IF(OR(COUNTA(DetailPedro!Z191) &gt; 0, COUNTA(DetailWill!Z191) &gt; 0),"x", "")</f>
        <v/>
      </c>
      <c r="AA191" s="14" t="str">
        <f>IF(OR(COUNTA(DetailPedro!AA191) &gt; 0, COUNTA(DetailWill!AA191) &gt; 0),"x", "")</f>
        <v/>
      </c>
      <c r="AB191" s="14" t="str">
        <f>IF(OR(COUNTA(DetailPedro!AB191) &gt; 0, COUNTA(DetailWill!AB191) &gt; 0),"x", "")</f>
        <v/>
      </c>
      <c r="AC191" s="14" t="str">
        <f>IF(OR(COUNTA(DetailPedro!AC191) &gt; 0, COUNTA(DetailWill!AC191) &gt; 0),"x", "")</f>
        <v/>
      </c>
      <c r="AD191" s="14" t="str">
        <f>IF(OR(COUNTA(DetailPedro!AD191) &gt; 0, COUNTA(DetailWill!AD191) &gt; 0),"x", "")</f>
        <v/>
      </c>
      <c r="AE191" s="14" t="str">
        <f>IF(OR(COUNTA(DetailPedro!AE191) &gt; 0, COUNTA(DetailWill!AE191) &gt; 0),"x", "")</f>
        <v/>
      </c>
      <c r="AF191" s="34" t="str">
        <f>IF(OR(COUNTA(DetailPedro!AF191) &gt; 0, COUNTA(DetailWill!AF191) &gt; 0),"x", "")</f>
        <v/>
      </c>
      <c r="AG191" s="14" t="str">
        <f>IF(OR(COUNTA(DetailPedro!AG191) &gt; 0, COUNTA(DetailWill!AG191) &gt; 0),"x", "")</f>
        <v/>
      </c>
      <c r="AH191" s="14" t="str">
        <f>IF(OR(COUNTA(DetailPedro!AH191) &gt; 0, COUNTA(DetailWill!AH191) &gt; 0),"x", "")</f>
        <v/>
      </c>
      <c r="AI191" s="14" t="str">
        <f>IF(OR(COUNTA(DetailPedro!AI191) &gt; 0, COUNTA(DetailWill!AI191) &gt; 0),"x", "")</f>
        <v/>
      </c>
      <c r="AJ191" s="34" t="str">
        <f>IF(OR(COUNTA(DetailPedro!AJ191) &gt; 0, COUNTA(DetailWill!AJ191) &gt; 0),"x", "")</f>
        <v/>
      </c>
      <c r="AK191" s="14" t="str">
        <f>IF(OR(COUNTA(DetailPedro!AK191) &gt; 0, COUNTA(DetailWill!AK191) &gt; 0),"x", "")</f>
        <v/>
      </c>
    </row>
    <row r="192" spans="1:37" x14ac:dyDescent="0.2">
      <c r="A192" s="16"/>
      <c r="B192" s="16"/>
      <c r="C192" s="16"/>
      <c r="D192" s="21"/>
      <c r="E192" s="16"/>
      <c r="F192" s="14">
        <f t="shared" ref="F192" si="24" xml:space="preserve"> COUNTA(G192:AK192)</f>
        <v>31</v>
      </c>
      <c r="G192" s="14" t="str">
        <f>IF(OR(COUNTA(DetailPedro!G192) &gt; 0, COUNTA(DetailWill!G192) &gt; 0),"x", "")</f>
        <v/>
      </c>
      <c r="H192" s="14" t="str">
        <f>IF(OR(COUNTA(DetailPedro!H192) &gt; 0, COUNTA(DetailWill!H192) &gt; 0),"x", "")</f>
        <v/>
      </c>
      <c r="I192" s="14" t="str">
        <f>IF(OR(COUNTA(DetailPedro!I192) &gt; 0, COUNTA(DetailWill!I192) &gt; 0),"x", "")</f>
        <v/>
      </c>
      <c r="J192" s="34" t="str">
        <f>IF(OR(COUNTA(DetailPedro!J192) &gt; 0, COUNTA(DetailWill!J192) &gt; 0),"x", "")</f>
        <v/>
      </c>
      <c r="K192" s="14" t="str">
        <f>IF(OR(COUNTA(DetailPedro!K192) &gt; 0, COUNTA(DetailWill!K192) &gt; 0),"x", "")</f>
        <v/>
      </c>
      <c r="L192" s="14" t="str">
        <f>IF(OR(COUNTA(DetailPedro!L192) &gt; 0, COUNTA(DetailWill!L192) &gt; 0),"x", "")</f>
        <v/>
      </c>
      <c r="M192" s="14" t="str">
        <f>IF(OR(COUNTA(DetailPedro!M192) &gt; 0, COUNTA(DetailWill!M192) &gt; 0),"x", "")</f>
        <v/>
      </c>
      <c r="N192" s="14" t="str">
        <f>IF(OR(COUNTA(DetailPedro!N192) &gt; 0, COUNTA(DetailWill!N192) &gt; 0),"x", "")</f>
        <v/>
      </c>
      <c r="O192" s="34" t="str">
        <f>IF(OR(COUNTA(DetailPedro!O192) &gt; 0, COUNTA(DetailWill!O192) &gt; 0),"x", "")</f>
        <v/>
      </c>
      <c r="P192" s="14" t="str">
        <f>IF(OR(COUNTA(DetailPedro!P192) &gt; 0, COUNTA(DetailWill!P192) &gt; 0),"x", "")</f>
        <v/>
      </c>
      <c r="Q192" s="14" t="str">
        <f>IF(OR(COUNTA(DetailPedro!Q192) &gt; 0, COUNTA(DetailWill!Q192) &gt; 0),"x", "")</f>
        <v/>
      </c>
      <c r="R192" s="14" t="str">
        <f>IF(OR(COUNTA(DetailPedro!R192) &gt; 0, COUNTA(DetailWill!R192) &gt; 0),"x", "")</f>
        <v/>
      </c>
      <c r="S192" s="14" t="str">
        <f>IF(OR(COUNTA(DetailPedro!S192) &gt; 0, COUNTA(DetailWill!S192) &gt; 0),"x", "")</f>
        <v/>
      </c>
      <c r="T192" s="14" t="str">
        <f>IF(OR(COUNTA(DetailPedro!T192) &gt; 0, COUNTA(DetailWill!T192) &gt; 0),"x", "")</f>
        <v/>
      </c>
      <c r="U192" s="34" t="str">
        <f>IF(OR(COUNTA(DetailPedro!U192) &gt; 0, COUNTA(DetailWill!U192) &gt; 0),"x", "")</f>
        <v/>
      </c>
      <c r="V192" s="14" t="str">
        <f>IF(OR(COUNTA(DetailPedro!V192) &gt; 0, COUNTA(DetailWill!V192) &gt; 0),"x", "")</f>
        <v/>
      </c>
      <c r="W192" s="14" t="str">
        <f>IF(OR(COUNTA(DetailPedro!W192) &gt; 0, COUNTA(DetailWill!W192) &gt; 0),"x", "")</f>
        <v/>
      </c>
      <c r="X192" s="14" t="str">
        <f>IF(OR(COUNTA(DetailPedro!X192) &gt; 0, COUNTA(DetailWill!X192) &gt; 0),"x", "")</f>
        <v/>
      </c>
      <c r="Y192" s="14" t="str">
        <f>IF(OR(COUNTA(DetailPedro!Y192) &gt; 0, COUNTA(DetailWill!Y192) &gt; 0),"x", "")</f>
        <v/>
      </c>
      <c r="Z192" s="34" t="str">
        <f>IF(OR(COUNTA(DetailPedro!Z192) &gt; 0, COUNTA(DetailWill!Z192) &gt; 0),"x", "")</f>
        <v/>
      </c>
      <c r="AA192" s="14" t="str">
        <f>IF(OR(COUNTA(DetailPedro!AA192) &gt; 0, COUNTA(DetailWill!AA192) &gt; 0),"x", "")</f>
        <v/>
      </c>
      <c r="AB192" s="14" t="str">
        <f>IF(OR(COUNTA(DetailPedro!AB192) &gt; 0, COUNTA(DetailWill!AB192) &gt; 0),"x", "")</f>
        <v/>
      </c>
      <c r="AC192" s="14" t="str">
        <f>IF(OR(COUNTA(DetailPedro!AC192) &gt; 0, COUNTA(DetailWill!AC192) &gt; 0),"x", "")</f>
        <v/>
      </c>
      <c r="AD192" s="14" t="str">
        <f>IF(OR(COUNTA(DetailPedro!AD192) &gt; 0, COUNTA(DetailWill!AD192) &gt; 0),"x", "")</f>
        <v/>
      </c>
      <c r="AE192" s="14" t="str">
        <f>IF(OR(COUNTA(DetailPedro!AE192) &gt; 0, COUNTA(DetailWill!AE192) &gt; 0),"x", "")</f>
        <v/>
      </c>
      <c r="AF192" s="34" t="str">
        <f>IF(OR(COUNTA(DetailPedro!AF192) &gt; 0, COUNTA(DetailWill!AF192) &gt; 0),"x", "")</f>
        <v/>
      </c>
      <c r="AG192" s="14" t="str">
        <f>IF(OR(COUNTA(DetailPedro!AG192) &gt; 0, COUNTA(DetailWill!AG192) &gt; 0),"x", "")</f>
        <v/>
      </c>
      <c r="AH192" s="14" t="str">
        <f>IF(OR(COUNTA(DetailPedro!AH192) &gt; 0, COUNTA(DetailWill!AH192) &gt; 0),"x", "")</f>
        <v/>
      </c>
      <c r="AI192" s="14" t="str">
        <f>IF(OR(COUNTA(DetailPedro!AI192) &gt; 0, COUNTA(DetailWill!AI192) &gt; 0),"x", "")</f>
        <v/>
      </c>
      <c r="AJ192" s="34" t="str">
        <f>IF(OR(COUNTA(DetailPedro!AJ192) &gt; 0, COUNTA(DetailWill!AJ192) &gt; 0),"x", "")</f>
        <v/>
      </c>
      <c r="AK192" s="14" t="str">
        <f>IF(OR(COUNTA(DetailPedro!AK192) &gt; 0, COUNTA(DetailWill!AK192) &gt; 0),"x", "")</f>
        <v/>
      </c>
    </row>
    <row r="193" spans="1:37" x14ac:dyDescent="0.2">
      <c r="A193" s="16" t="s">
        <v>455</v>
      </c>
      <c r="B193" s="16" t="s">
        <v>128</v>
      </c>
      <c r="C193" s="16">
        <v>4</v>
      </c>
      <c r="D193" s="21">
        <v>0</v>
      </c>
      <c r="E193" s="16"/>
      <c r="G193" s="14" t="str">
        <f>IF(OR(COUNTA(DetailPedro!G193) &gt; 0, COUNTA(DetailWill!G193) &gt; 0),"x", "")</f>
        <v/>
      </c>
      <c r="H193" s="14" t="str">
        <f>IF(OR(COUNTA(DetailPedro!H193) &gt; 0, COUNTA(DetailWill!H193) &gt; 0),"x", "")</f>
        <v/>
      </c>
      <c r="I193" s="14" t="str">
        <f>IF(OR(COUNTA(DetailPedro!I193) &gt; 0, COUNTA(DetailWill!I193) &gt; 0),"x", "")</f>
        <v/>
      </c>
      <c r="J193" s="34" t="str">
        <f>IF(OR(COUNTA(DetailPedro!J193) &gt; 0, COUNTA(DetailWill!J193) &gt; 0),"x", "")</f>
        <v/>
      </c>
      <c r="K193" s="14" t="str">
        <f>IF(OR(COUNTA(DetailPedro!K193) &gt; 0, COUNTA(DetailWill!K193) &gt; 0),"x", "")</f>
        <v/>
      </c>
      <c r="L193" s="14" t="str">
        <f>IF(OR(COUNTA(DetailPedro!L193) &gt; 0, COUNTA(DetailWill!L193) &gt; 0),"x", "")</f>
        <v/>
      </c>
      <c r="M193" s="14" t="str">
        <f>IF(OR(COUNTA(DetailPedro!M193) &gt; 0, COUNTA(DetailWill!M193) &gt; 0),"x", "")</f>
        <v/>
      </c>
      <c r="N193" s="14" t="str">
        <f>IF(OR(COUNTA(DetailPedro!N193) &gt; 0, COUNTA(DetailWill!N193) &gt; 0),"x", "")</f>
        <v/>
      </c>
      <c r="O193" s="34" t="str">
        <f>IF(OR(COUNTA(DetailPedro!O193) &gt; 0, COUNTA(DetailWill!O193) &gt; 0),"x", "")</f>
        <v/>
      </c>
      <c r="P193" s="14" t="str">
        <f>IF(OR(COUNTA(DetailPedro!P193) &gt; 0, COUNTA(DetailWill!P193) &gt; 0),"x", "")</f>
        <v/>
      </c>
      <c r="Q193" s="14" t="str">
        <f>IF(OR(COUNTA(DetailPedro!Q193) &gt; 0, COUNTA(DetailWill!Q193) &gt; 0),"x", "")</f>
        <v/>
      </c>
      <c r="R193" s="14" t="str">
        <f>IF(OR(COUNTA(DetailPedro!R193) &gt; 0, COUNTA(DetailWill!R193) &gt; 0),"x", "")</f>
        <v/>
      </c>
      <c r="S193" s="14" t="str">
        <f>IF(OR(COUNTA(DetailPedro!S193) &gt; 0, COUNTA(DetailWill!S193) &gt; 0),"x", "")</f>
        <v/>
      </c>
      <c r="T193" s="14" t="str">
        <f>IF(OR(COUNTA(DetailPedro!T193) &gt; 0, COUNTA(DetailWill!T193) &gt; 0),"x", "")</f>
        <v/>
      </c>
      <c r="U193" s="34" t="str">
        <f>IF(OR(COUNTA(DetailPedro!U193) &gt; 0, COUNTA(DetailWill!U193) &gt; 0),"x", "")</f>
        <v/>
      </c>
      <c r="V193" s="14" t="str">
        <f>IF(OR(COUNTA(DetailPedro!V193) &gt; 0, COUNTA(DetailWill!V193) &gt; 0),"x", "")</f>
        <v/>
      </c>
      <c r="W193" s="14" t="str">
        <f>IF(OR(COUNTA(DetailPedro!W193) &gt; 0, COUNTA(DetailWill!W193) &gt; 0),"x", "")</f>
        <v/>
      </c>
      <c r="X193" s="14" t="str">
        <f>IF(OR(COUNTA(DetailPedro!X193) &gt; 0, COUNTA(DetailWill!X193) &gt; 0),"x", "")</f>
        <v/>
      </c>
      <c r="Y193" s="14" t="str">
        <f>IF(OR(COUNTA(DetailPedro!Y193) &gt; 0, COUNTA(DetailWill!Y193) &gt; 0),"x", "")</f>
        <v/>
      </c>
      <c r="Z193" s="34" t="str">
        <f>IF(OR(COUNTA(DetailPedro!Z193) &gt; 0, COUNTA(DetailWill!Z193) &gt; 0),"x", "")</f>
        <v/>
      </c>
      <c r="AA193" s="14" t="str">
        <f>IF(OR(COUNTA(DetailPedro!AA193) &gt; 0, COUNTA(DetailWill!AA193) &gt; 0),"x", "")</f>
        <v/>
      </c>
      <c r="AB193" s="14" t="str">
        <f>IF(OR(COUNTA(DetailPedro!AB193) &gt; 0, COUNTA(DetailWill!AB193) &gt; 0),"x", "")</f>
        <v/>
      </c>
      <c r="AC193" s="14" t="str">
        <f>IF(OR(COUNTA(DetailPedro!AC193) &gt; 0, COUNTA(DetailWill!AC193) &gt; 0),"x", "")</f>
        <v/>
      </c>
      <c r="AD193" s="14" t="str">
        <f>IF(OR(COUNTA(DetailPedro!AD193) &gt; 0, COUNTA(DetailWill!AD193) &gt; 0),"x", "")</f>
        <v/>
      </c>
      <c r="AE193" s="14" t="str">
        <f>IF(OR(COUNTA(DetailPedro!AE193) &gt; 0, COUNTA(DetailWill!AE193) &gt; 0),"x", "")</f>
        <v/>
      </c>
      <c r="AF193" s="34" t="str">
        <f>IF(OR(COUNTA(DetailPedro!AF193) &gt; 0, COUNTA(DetailWill!AF193) &gt; 0),"x", "")</f>
        <v/>
      </c>
      <c r="AG193" s="14" t="str">
        <f>IF(OR(COUNTA(DetailPedro!AG193) &gt; 0, COUNTA(DetailWill!AG193) &gt; 0),"x", "")</f>
        <v/>
      </c>
      <c r="AH193" s="14" t="str">
        <f>IF(OR(COUNTA(DetailPedro!AH193) &gt; 0, COUNTA(DetailWill!AH193) &gt; 0),"x", "")</f>
        <v/>
      </c>
      <c r="AI193" s="14" t="str">
        <f>IF(OR(COUNTA(DetailPedro!AI193) &gt; 0, COUNTA(DetailWill!AI193) &gt; 0),"x", "")</f>
        <v/>
      </c>
      <c r="AJ193" s="34" t="str">
        <f>IF(OR(COUNTA(DetailPedro!AJ193) &gt; 0, COUNTA(DetailWill!AJ193) &gt; 0),"x", "")</f>
        <v/>
      </c>
      <c r="AK193" s="14" t="str">
        <f>IF(OR(COUNTA(DetailPedro!AK193) &gt; 0, COUNTA(DetailWill!AK193) &gt; 0),"x", "")</f>
        <v/>
      </c>
    </row>
    <row r="194" spans="1:37" x14ac:dyDescent="0.2">
      <c r="A194" s="16" t="s">
        <v>455</v>
      </c>
      <c r="B194" s="16" t="s">
        <v>128</v>
      </c>
      <c r="C194" s="16">
        <v>1</v>
      </c>
      <c r="D194" s="16" t="s">
        <v>887</v>
      </c>
      <c r="E194" s="16">
        <v>1</v>
      </c>
      <c r="F194" s="14">
        <f t="shared" ref="F194:F196" si="25">COUNTIF(G194:AK194,"x")</f>
        <v>2</v>
      </c>
      <c r="G194" s="14" t="str">
        <f>IF(OR(COUNTA(DetailPedro!G194) &gt; 0, COUNTA(DetailWill!G194) &gt; 0),"x", "")</f>
        <v/>
      </c>
      <c r="H194" s="14" t="str">
        <f>IF(OR(COUNTA(DetailPedro!H194) &gt; 0, COUNTA(DetailWill!H194) &gt; 0),"x", "")</f>
        <v/>
      </c>
      <c r="I194" s="14" t="str">
        <f>IF(OR(COUNTA(DetailPedro!I194) &gt; 0, COUNTA(DetailWill!I194) &gt; 0),"x", "")</f>
        <v/>
      </c>
      <c r="J194" s="34" t="str">
        <f>IF(OR(COUNTA(DetailPedro!J194) &gt; 0, COUNTA(DetailWill!J194) &gt; 0),"x", "")</f>
        <v>x</v>
      </c>
      <c r="K194" s="14" t="str">
        <f>IF(OR(COUNTA(DetailPedro!K194) &gt; 0, COUNTA(DetailWill!K194) &gt; 0),"x", "")</f>
        <v/>
      </c>
      <c r="L194" s="14" t="str">
        <f>IF(OR(COUNTA(DetailPedro!L194) &gt; 0, COUNTA(DetailWill!L194) &gt; 0),"x", "")</f>
        <v/>
      </c>
      <c r="M194" s="14" t="str">
        <f>IF(OR(COUNTA(DetailPedro!M194) &gt; 0, COUNTA(DetailWill!M194) &gt; 0),"x", "")</f>
        <v/>
      </c>
      <c r="N194" s="14" t="str">
        <f>IF(OR(COUNTA(DetailPedro!N194) &gt; 0, COUNTA(DetailWill!N194) &gt; 0),"x", "")</f>
        <v/>
      </c>
      <c r="O194" s="34" t="str">
        <f>IF(OR(COUNTA(DetailPedro!O194) &gt; 0, COUNTA(DetailWill!O194) &gt; 0),"x", "")</f>
        <v/>
      </c>
      <c r="P194" s="14" t="str">
        <f>IF(OR(COUNTA(DetailPedro!P194) &gt; 0, COUNTA(DetailWill!P194) &gt; 0),"x", "")</f>
        <v/>
      </c>
      <c r="Q194" s="14" t="str">
        <f>IF(OR(COUNTA(DetailPedro!Q194) &gt; 0, COUNTA(DetailWill!Q194) &gt; 0),"x", "")</f>
        <v/>
      </c>
      <c r="R194" s="14" t="str">
        <f>IF(OR(COUNTA(DetailPedro!R194) &gt; 0, COUNTA(DetailWill!R194) &gt; 0),"x", "")</f>
        <v>x</v>
      </c>
      <c r="S194" s="14" t="str">
        <f>IF(OR(COUNTA(DetailPedro!S194) &gt; 0, COUNTA(DetailWill!S194) &gt; 0),"x", "")</f>
        <v/>
      </c>
      <c r="T194" s="14" t="str">
        <f>IF(OR(COUNTA(DetailPedro!T194) &gt; 0, COUNTA(DetailWill!T194) &gt; 0),"x", "")</f>
        <v/>
      </c>
      <c r="U194" s="34" t="str">
        <f>IF(OR(COUNTA(DetailPedro!U194) &gt; 0, COUNTA(DetailWill!U194) &gt; 0),"x", "")</f>
        <v/>
      </c>
      <c r="V194" s="14" t="str">
        <f>IF(OR(COUNTA(DetailPedro!V194) &gt; 0, COUNTA(DetailWill!V194) &gt; 0),"x", "")</f>
        <v/>
      </c>
      <c r="W194" s="14" t="str">
        <f>IF(OR(COUNTA(DetailPedro!W194) &gt; 0, COUNTA(DetailWill!W194) &gt; 0),"x", "")</f>
        <v/>
      </c>
      <c r="X194" s="14" t="str">
        <f>IF(OR(COUNTA(DetailPedro!X194) &gt; 0, COUNTA(DetailWill!X194) &gt; 0),"x", "")</f>
        <v/>
      </c>
      <c r="Y194" s="14" t="str">
        <f>IF(OR(COUNTA(DetailPedro!Y194) &gt; 0, COUNTA(DetailWill!Y194) &gt; 0),"x", "")</f>
        <v/>
      </c>
      <c r="Z194" s="34" t="str">
        <f>IF(OR(COUNTA(DetailPedro!Z194) &gt; 0, COUNTA(DetailWill!Z194) &gt; 0),"x", "")</f>
        <v/>
      </c>
      <c r="AA194" s="14" t="str">
        <f>IF(OR(COUNTA(DetailPedro!AA194) &gt; 0, COUNTA(DetailWill!AA194) &gt; 0),"x", "")</f>
        <v/>
      </c>
      <c r="AB194" s="14" t="str">
        <f>IF(OR(COUNTA(DetailPedro!AB194) &gt; 0, COUNTA(DetailWill!AB194) &gt; 0),"x", "")</f>
        <v/>
      </c>
      <c r="AC194" s="14" t="str">
        <f>IF(OR(COUNTA(DetailPedro!AC194) &gt; 0, COUNTA(DetailWill!AC194) &gt; 0),"x", "")</f>
        <v/>
      </c>
      <c r="AD194" s="14" t="str">
        <f>IF(OR(COUNTA(DetailPedro!AD194) &gt; 0, COUNTA(DetailWill!AD194) &gt; 0),"x", "")</f>
        <v/>
      </c>
      <c r="AE194" s="14" t="str">
        <f>IF(OR(COUNTA(DetailPedro!AE194) &gt; 0, COUNTA(DetailWill!AE194) &gt; 0),"x", "")</f>
        <v/>
      </c>
      <c r="AF194" s="34" t="str">
        <f>IF(OR(COUNTA(DetailPedro!AF194) &gt; 0, COUNTA(DetailWill!AF194) &gt; 0),"x", "")</f>
        <v/>
      </c>
      <c r="AG194" s="14" t="str">
        <f>IF(OR(COUNTA(DetailPedro!AG194) &gt; 0, COUNTA(DetailWill!AG194) &gt; 0),"x", "")</f>
        <v/>
      </c>
      <c r="AH194" s="14" t="str">
        <f>IF(OR(COUNTA(DetailPedro!AH194) &gt; 0, COUNTA(DetailWill!AH194) &gt; 0),"x", "")</f>
        <v/>
      </c>
      <c r="AI194" s="14" t="str">
        <f>IF(OR(COUNTA(DetailPedro!AI194) &gt; 0, COUNTA(DetailWill!AI194) &gt; 0),"x", "")</f>
        <v/>
      </c>
      <c r="AJ194" s="34" t="str">
        <f>IF(OR(COUNTA(DetailPedro!AJ194) &gt; 0, COUNTA(DetailWill!AJ194) &gt; 0),"x", "")</f>
        <v/>
      </c>
      <c r="AK194" s="14" t="str">
        <f>IF(OR(COUNTA(DetailPedro!AK194) &gt; 0, COUNTA(DetailWill!AK194) &gt; 0),"x", "")</f>
        <v/>
      </c>
    </row>
    <row r="195" spans="1:37" x14ac:dyDescent="0.2">
      <c r="A195" s="16" t="s">
        <v>455</v>
      </c>
      <c r="B195" s="16" t="s">
        <v>128</v>
      </c>
      <c r="C195" s="16">
        <v>1</v>
      </c>
      <c r="D195" s="16" t="s">
        <v>888</v>
      </c>
      <c r="E195" s="16">
        <v>2</v>
      </c>
      <c r="F195" s="14">
        <f t="shared" si="25"/>
        <v>2</v>
      </c>
      <c r="G195" s="14" t="str">
        <f>IF(OR(COUNTA(DetailPedro!G195) &gt; 0, COUNTA(DetailWill!G195) &gt; 0),"x", "")</f>
        <v/>
      </c>
      <c r="H195" s="14" t="str">
        <f>IF(OR(COUNTA(DetailPedro!H195) &gt; 0, COUNTA(DetailWill!H195) &gt; 0),"x", "")</f>
        <v/>
      </c>
      <c r="I195" s="14" t="str">
        <f>IF(OR(COUNTA(DetailPedro!I195) &gt; 0, COUNTA(DetailWill!I195) &gt; 0),"x", "")</f>
        <v/>
      </c>
      <c r="J195" s="34" t="str">
        <f>IF(OR(COUNTA(DetailPedro!J195) &gt; 0, COUNTA(DetailWill!J195) &gt; 0),"x", "")</f>
        <v>x</v>
      </c>
      <c r="K195" s="14" t="str">
        <f>IF(OR(COUNTA(DetailPedro!K195) &gt; 0, COUNTA(DetailWill!K195) &gt; 0),"x", "")</f>
        <v/>
      </c>
      <c r="L195" s="14" t="str">
        <f>IF(OR(COUNTA(DetailPedro!L195) &gt; 0, COUNTA(DetailWill!L195) &gt; 0),"x", "")</f>
        <v/>
      </c>
      <c r="M195" s="14" t="str">
        <f>IF(OR(COUNTA(DetailPedro!M195) &gt; 0, COUNTA(DetailWill!M195) &gt; 0),"x", "")</f>
        <v/>
      </c>
      <c r="N195" s="14" t="str">
        <f>IF(OR(COUNTA(DetailPedro!N195) &gt; 0, COUNTA(DetailWill!N195) &gt; 0),"x", "")</f>
        <v/>
      </c>
      <c r="O195" s="34" t="str">
        <f>IF(OR(COUNTA(DetailPedro!O195) &gt; 0, COUNTA(DetailWill!O195) &gt; 0),"x", "")</f>
        <v/>
      </c>
      <c r="P195" s="14" t="str">
        <f>IF(OR(COUNTA(DetailPedro!P195) &gt; 0, COUNTA(DetailWill!P195) &gt; 0),"x", "")</f>
        <v/>
      </c>
      <c r="Q195" s="14" t="str">
        <f>IF(OR(COUNTA(DetailPedro!Q195) &gt; 0, COUNTA(DetailWill!Q195) &gt; 0),"x", "")</f>
        <v/>
      </c>
      <c r="R195" s="14" t="str">
        <f>IF(OR(COUNTA(DetailPedro!R195) &gt; 0, COUNTA(DetailWill!R195) &gt; 0),"x", "")</f>
        <v>x</v>
      </c>
      <c r="S195" s="14" t="str">
        <f>IF(OR(COUNTA(DetailPedro!S195) &gt; 0, COUNTA(DetailWill!S195) &gt; 0),"x", "")</f>
        <v/>
      </c>
      <c r="T195" s="14" t="str">
        <f>IF(OR(COUNTA(DetailPedro!T195) &gt; 0, COUNTA(DetailWill!T195) &gt; 0),"x", "")</f>
        <v/>
      </c>
      <c r="U195" s="34" t="str">
        <f>IF(OR(COUNTA(DetailPedro!U195) &gt; 0, COUNTA(DetailWill!U195) &gt; 0),"x", "")</f>
        <v/>
      </c>
      <c r="V195" s="14" t="str">
        <f>IF(OR(COUNTA(DetailPedro!V195) &gt; 0, COUNTA(DetailWill!V195) &gt; 0),"x", "")</f>
        <v/>
      </c>
      <c r="W195" s="14" t="str">
        <f>IF(OR(COUNTA(DetailPedro!W195) &gt; 0, COUNTA(DetailWill!W195) &gt; 0),"x", "")</f>
        <v/>
      </c>
      <c r="X195" s="14" t="str">
        <f>IF(OR(COUNTA(DetailPedro!X195) &gt; 0, COUNTA(DetailWill!X195) &gt; 0),"x", "")</f>
        <v/>
      </c>
      <c r="Y195" s="14" t="str">
        <f>IF(OR(COUNTA(DetailPedro!Y195) &gt; 0, COUNTA(DetailWill!Y195) &gt; 0),"x", "")</f>
        <v/>
      </c>
      <c r="Z195" s="34" t="str">
        <f>IF(OR(COUNTA(DetailPedro!Z195) &gt; 0, COUNTA(DetailWill!Z195) &gt; 0),"x", "")</f>
        <v/>
      </c>
      <c r="AA195" s="14" t="str">
        <f>IF(OR(COUNTA(DetailPedro!AA195) &gt; 0, COUNTA(DetailWill!AA195) &gt; 0),"x", "")</f>
        <v/>
      </c>
      <c r="AB195" s="14" t="str">
        <f>IF(OR(COUNTA(DetailPedro!AB195) &gt; 0, COUNTA(DetailWill!AB195) &gt; 0),"x", "")</f>
        <v/>
      </c>
      <c r="AC195" s="14" t="str">
        <f>IF(OR(COUNTA(DetailPedro!AC195) &gt; 0, COUNTA(DetailWill!AC195) &gt; 0),"x", "")</f>
        <v/>
      </c>
      <c r="AD195" s="14" t="str">
        <f>IF(OR(COUNTA(DetailPedro!AD195) &gt; 0, COUNTA(DetailWill!AD195) &gt; 0),"x", "")</f>
        <v/>
      </c>
      <c r="AE195" s="14" t="str">
        <f>IF(OR(COUNTA(DetailPedro!AE195) &gt; 0, COUNTA(DetailWill!AE195) &gt; 0),"x", "")</f>
        <v/>
      </c>
      <c r="AF195" s="34" t="str">
        <f>IF(OR(COUNTA(DetailPedro!AF195) &gt; 0, COUNTA(DetailWill!AF195) &gt; 0),"x", "")</f>
        <v/>
      </c>
      <c r="AG195" s="14" t="str">
        <f>IF(OR(COUNTA(DetailPedro!AG195) &gt; 0, COUNTA(DetailWill!AG195) &gt; 0),"x", "")</f>
        <v/>
      </c>
      <c r="AH195" s="14" t="str">
        <f>IF(OR(COUNTA(DetailPedro!AH195) &gt; 0, COUNTA(DetailWill!AH195) &gt; 0),"x", "")</f>
        <v/>
      </c>
      <c r="AI195" s="14" t="str">
        <f>IF(OR(COUNTA(DetailPedro!AI195) &gt; 0, COUNTA(DetailWill!AI195) &gt; 0),"x", "")</f>
        <v/>
      </c>
      <c r="AJ195" s="34" t="str">
        <f>IF(OR(COUNTA(DetailPedro!AJ195) &gt; 0, COUNTA(DetailWill!AJ195) &gt; 0),"x", "")</f>
        <v/>
      </c>
      <c r="AK195" s="14" t="str">
        <f>IF(OR(COUNTA(DetailPedro!AK195) &gt; 0, COUNTA(DetailWill!AK195) &gt; 0),"x", "")</f>
        <v/>
      </c>
    </row>
    <row r="196" spans="1:37" x14ac:dyDescent="0.2">
      <c r="A196" s="16" t="s">
        <v>455</v>
      </c>
      <c r="B196" s="16" t="s">
        <v>128</v>
      </c>
      <c r="C196" s="16">
        <v>1</v>
      </c>
      <c r="D196" s="16" t="s">
        <v>889</v>
      </c>
      <c r="E196" s="16">
        <v>3</v>
      </c>
      <c r="F196" s="14">
        <f t="shared" si="25"/>
        <v>1</v>
      </c>
      <c r="G196" s="14" t="str">
        <f>IF(OR(COUNTA(DetailPedro!G196) &gt; 0, COUNTA(DetailWill!G196) &gt; 0),"x", "")</f>
        <v/>
      </c>
      <c r="H196" s="14" t="str">
        <f>IF(OR(COUNTA(DetailPedro!H196) &gt; 0, COUNTA(DetailWill!H196) &gt; 0),"x", "")</f>
        <v/>
      </c>
      <c r="I196" s="14" t="str">
        <f>IF(OR(COUNTA(DetailPedro!I196) &gt; 0, COUNTA(DetailWill!I196) &gt; 0),"x", "")</f>
        <v/>
      </c>
      <c r="J196" s="34" t="str">
        <f>IF(OR(COUNTA(DetailPedro!J196) &gt; 0, COUNTA(DetailWill!J196) &gt; 0),"x", "")</f>
        <v>x</v>
      </c>
      <c r="K196" s="14" t="str">
        <f>IF(OR(COUNTA(DetailPedro!K196) &gt; 0, COUNTA(DetailWill!K196) &gt; 0),"x", "")</f>
        <v/>
      </c>
      <c r="L196" s="14" t="str">
        <f>IF(OR(COUNTA(DetailPedro!L196) &gt; 0, COUNTA(DetailWill!L196) &gt; 0),"x", "")</f>
        <v/>
      </c>
      <c r="M196" s="14" t="str">
        <f>IF(OR(COUNTA(DetailPedro!M196) &gt; 0, COUNTA(DetailWill!M196) &gt; 0),"x", "")</f>
        <v/>
      </c>
      <c r="N196" s="14" t="str">
        <f>IF(OR(COUNTA(DetailPedro!N196) &gt; 0, COUNTA(DetailWill!N196) &gt; 0),"x", "")</f>
        <v/>
      </c>
      <c r="O196" s="34" t="str">
        <f>IF(OR(COUNTA(DetailPedro!O196) &gt; 0, COUNTA(DetailWill!O196) &gt; 0),"x", "")</f>
        <v/>
      </c>
      <c r="P196" s="14" t="str">
        <f>IF(OR(COUNTA(DetailPedro!P196) &gt; 0, COUNTA(DetailWill!P196) &gt; 0),"x", "")</f>
        <v/>
      </c>
      <c r="Q196" s="14" t="str">
        <f>IF(OR(COUNTA(DetailPedro!Q196) &gt; 0, COUNTA(DetailWill!Q196) &gt; 0),"x", "")</f>
        <v/>
      </c>
      <c r="R196" s="14" t="str">
        <f>IF(OR(COUNTA(DetailPedro!R196) &gt; 0, COUNTA(DetailWill!R196) &gt; 0),"x", "")</f>
        <v/>
      </c>
      <c r="S196" s="14" t="str">
        <f>IF(OR(COUNTA(DetailPedro!S196) &gt; 0, COUNTA(DetailWill!S196) &gt; 0),"x", "")</f>
        <v/>
      </c>
      <c r="T196" s="14" t="str">
        <f>IF(OR(COUNTA(DetailPedro!T196) &gt; 0, COUNTA(DetailWill!T196) &gt; 0),"x", "")</f>
        <v/>
      </c>
      <c r="U196" s="34" t="str">
        <f>IF(OR(COUNTA(DetailPedro!U196) &gt; 0, COUNTA(DetailWill!U196) &gt; 0),"x", "")</f>
        <v/>
      </c>
      <c r="V196" s="14" t="str">
        <f>IF(OR(COUNTA(DetailPedro!V196) &gt; 0, COUNTA(DetailWill!V196) &gt; 0),"x", "")</f>
        <v/>
      </c>
      <c r="W196" s="14" t="str">
        <f>IF(OR(COUNTA(DetailPedro!W196) &gt; 0, COUNTA(DetailWill!W196) &gt; 0),"x", "")</f>
        <v/>
      </c>
      <c r="X196" s="14" t="str">
        <f>IF(OR(COUNTA(DetailPedro!X196) &gt; 0, COUNTA(DetailWill!X196) &gt; 0),"x", "")</f>
        <v/>
      </c>
      <c r="Y196" s="14" t="str">
        <f>IF(OR(COUNTA(DetailPedro!Y196) &gt; 0, COUNTA(DetailWill!Y196) &gt; 0),"x", "")</f>
        <v/>
      </c>
      <c r="Z196" s="34" t="str">
        <f>IF(OR(COUNTA(DetailPedro!Z196) &gt; 0, COUNTA(DetailWill!Z196) &gt; 0),"x", "")</f>
        <v/>
      </c>
      <c r="AA196" s="14" t="str">
        <f>IF(OR(COUNTA(DetailPedro!AA196) &gt; 0, COUNTA(DetailWill!AA196) &gt; 0),"x", "")</f>
        <v/>
      </c>
      <c r="AB196" s="14" t="str">
        <f>IF(OR(COUNTA(DetailPedro!AB196) &gt; 0, COUNTA(DetailWill!AB196) &gt; 0),"x", "")</f>
        <v/>
      </c>
      <c r="AC196" s="14" t="str">
        <f>IF(OR(COUNTA(DetailPedro!AC196) &gt; 0, COUNTA(DetailWill!AC196) &gt; 0),"x", "")</f>
        <v/>
      </c>
      <c r="AD196" s="14" t="str">
        <f>IF(OR(COUNTA(DetailPedro!AD196) &gt; 0, COUNTA(DetailWill!AD196) &gt; 0),"x", "")</f>
        <v/>
      </c>
      <c r="AE196" s="14" t="str">
        <f>IF(OR(COUNTA(DetailPedro!AE196) &gt; 0, COUNTA(DetailWill!AE196) &gt; 0),"x", "")</f>
        <v/>
      </c>
      <c r="AF196" s="34" t="str">
        <f>IF(OR(COUNTA(DetailPedro!AF196) &gt; 0, COUNTA(DetailWill!AF196) &gt; 0),"x", "")</f>
        <v/>
      </c>
      <c r="AG196" s="14" t="str">
        <f>IF(OR(COUNTA(DetailPedro!AG196) &gt; 0, COUNTA(DetailWill!AG196) &gt; 0),"x", "")</f>
        <v/>
      </c>
      <c r="AH196" s="14" t="str">
        <f>IF(OR(COUNTA(DetailPedro!AH196) &gt; 0, COUNTA(DetailWill!AH196) &gt; 0),"x", "")</f>
        <v/>
      </c>
      <c r="AI196" s="14" t="str">
        <f>IF(OR(COUNTA(DetailPedro!AI196) &gt; 0, COUNTA(DetailWill!AI196) &gt; 0),"x", "")</f>
        <v/>
      </c>
      <c r="AJ196" s="34" t="str">
        <f>IF(OR(COUNTA(DetailPedro!AJ196) &gt; 0, COUNTA(DetailWill!AJ196) &gt; 0),"x", "")</f>
        <v/>
      </c>
      <c r="AK196" s="14" t="str">
        <f>IF(OR(COUNTA(DetailPedro!AK196) &gt; 0, COUNTA(DetailWill!AK196) &gt; 0),"x", "")</f>
        <v/>
      </c>
    </row>
    <row r="197" spans="1:37" x14ac:dyDescent="0.2">
      <c r="A197" s="16"/>
      <c r="B197" s="16"/>
      <c r="C197" s="16"/>
      <c r="D197" s="16"/>
      <c r="E197" s="16"/>
      <c r="F197" s="14">
        <f xml:space="preserve"> COUNTA(G197:AK197)</f>
        <v>31</v>
      </c>
      <c r="G197" s="14" t="str">
        <f>IF(OR(COUNTA(DetailPedro!G197) &gt; 0, COUNTA(DetailWill!G197) &gt; 0),"x", "")</f>
        <v/>
      </c>
      <c r="H197" s="14" t="str">
        <f>IF(OR(COUNTA(DetailPedro!H197) &gt; 0, COUNTA(DetailWill!H197) &gt; 0),"x", "")</f>
        <v/>
      </c>
      <c r="I197" s="14" t="str">
        <f>IF(OR(COUNTA(DetailPedro!I197) &gt; 0, COUNTA(DetailWill!I197) &gt; 0),"x", "")</f>
        <v/>
      </c>
      <c r="J197" s="34" t="str">
        <f>IF(OR(COUNTA(DetailPedro!J197) &gt; 0, COUNTA(DetailWill!J197) &gt; 0),"x", "")</f>
        <v/>
      </c>
      <c r="K197" s="14" t="str">
        <f>IF(OR(COUNTA(DetailPedro!K197) &gt; 0, COUNTA(DetailWill!K197) &gt; 0),"x", "")</f>
        <v/>
      </c>
      <c r="L197" s="14" t="str">
        <f>IF(OR(COUNTA(DetailPedro!L197) &gt; 0, COUNTA(DetailWill!L197) &gt; 0),"x", "")</f>
        <v/>
      </c>
      <c r="M197" s="14" t="str">
        <f>IF(OR(COUNTA(DetailPedro!M197) &gt; 0, COUNTA(DetailWill!M197) &gt; 0),"x", "")</f>
        <v/>
      </c>
      <c r="N197" s="14" t="str">
        <f>IF(OR(COUNTA(DetailPedro!N197) &gt; 0, COUNTA(DetailWill!N197) &gt; 0),"x", "")</f>
        <v/>
      </c>
      <c r="O197" s="34" t="str">
        <f>IF(OR(COUNTA(DetailPedro!O197) &gt; 0, COUNTA(DetailWill!O197) &gt; 0),"x", "")</f>
        <v/>
      </c>
      <c r="P197" s="14" t="str">
        <f>IF(OR(COUNTA(DetailPedro!P197) &gt; 0, COUNTA(DetailWill!P197) &gt; 0),"x", "")</f>
        <v/>
      </c>
      <c r="Q197" s="14" t="str">
        <f>IF(OR(COUNTA(DetailPedro!Q197) &gt; 0, COUNTA(DetailWill!Q197) &gt; 0),"x", "")</f>
        <v/>
      </c>
      <c r="R197" s="14" t="str">
        <f>IF(OR(COUNTA(DetailPedro!R197) &gt; 0, COUNTA(DetailWill!R197) &gt; 0),"x", "")</f>
        <v/>
      </c>
      <c r="S197" s="14" t="str">
        <f>IF(OR(COUNTA(DetailPedro!S197) &gt; 0, COUNTA(DetailWill!S197) &gt; 0),"x", "")</f>
        <v/>
      </c>
      <c r="T197" s="14" t="str">
        <f>IF(OR(COUNTA(DetailPedro!T197) &gt; 0, COUNTA(DetailWill!T197) &gt; 0),"x", "")</f>
        <v/>
      </c>
      <c r="U197" s="34" t="str">
        <f>IF(OR(COUNTA(DetailPedro!U197) &gt; 0, COUNTA(DetailWill!U197) &gt; 0),"x", "")</f>
        <v/>
      </c>
      <c r="V197" s="14" t="str">
        <f>IF(OR(COUNTA(DetailPedro!V197) &gt; 0, COUNTA(DetailWill!V197) &gt; 0),"x", "")</f>
        <v/>
      </c>
      <c r="W197" s="14" t="str">
        <f>IF(OR(COUNTA(DetailPedro!W197) &gt; 0, COUNTA(DetailWill!W197) &gt; 0),"x", "")</f>
        <v/>
      </c>
      <c r="X197" s="14" t="str">
        <f>IF(OR(COUNTA(DetailPedro!X197) &gt; 0, COUNTA(DetailWill!X197) &gt; 0),"x", "")</f>
        <v/>
      </c>
      <c r="Y197" s="14" t="str">
        <f>IF(OR(COUNTA(DetailPedro!Y197) &gt; 0, COUNTA(DetailWill!Y197) &gt; 0),"x", "")</f>
        <v/>
      </c>
      <c r="Z197" s="34" t="str">
        <f>IF(OR(COUNTA(DetailPedro!Z197) &gt; 0, COUNTA(DetailWill!Z197) &gt; 0),"x", "")</f>
        <v/>
      </c>
      <c r="AA197" s="14" t="str">
        <f>IF(OR(COUNTA(DetailPedro!AA197) &gt; 0, COUNTA(DetailWill!AA197) &gt; 0),"x", "")</f>
        <v/>
      </c>
      <c r="AB197" s="14" t="str">
        <f>IF(OR(COUNTA(DetailPedro!AB197) &gt; 0, COUNTA(DetailWill!AB197) &gt; 0),"x", "")</f>
        <v/>
      </c>
      <c r="AC197" s="14" t="str">
        <f>IF(OR(COUNTA(DetailPedro!AC197) &gt; 0, COUNTA(DetailWill!AC197) &gt; 0),"x", "")</f>
        <v/>
      </c>
      <c r="AD197" s="14" t="str">
        <f>IF(OR(COUNTA(DetailPedro!AD197) &gt; 0, COUNTA(DetailWill!AD197) &gt; 0),"x", "")</f>
        <v/>
      </c>
      <c r="AE197" s="14" t="str">
        <f>IF(OR(COUNTA(DetailPedro!AE197) &gt; 0, COUNTA(DetailWill!AE197) &gt; 0),"x", "")</f>
        <v/>
      </c>
      <c r="AF197" s="34" t="str">
        <f>IF(OR(COUNTA(DetailPedro!AF197) &gt; 0, COUNTA(DetailWill!AF197) &gt; 0),"x", "")</f>
        <v/>
      </c>
      <c r="AG197" s="14" t="str">
        <f>IF(OR(COUNTA(DetailPedro!AG197) &gt; 0, COUNTA(DetailWill!AG197) &gt; 0),"x", "")</f>
        <v/>
      </c>
      <c r="AH197" s="14" t="str">
        <f>IF(OR(COUNTA(DetailPedro!AH197) &gt; 0, COUNTA(DetailWill!AH197) &gt; 0),"x", "")</f>
        <v/>
      </c>
      <c r="AI197" s="14" t="str">
        <f>IF(OR(COUNTA(DetailPedro!AI197) &gt; 0, COUNTA(DetailWill!AI197) &gt; 0),"x", "")</f>
        <v/>
      </c>
      <c r="AJ197" s="34" t="str">
        <f>IF(OR(COUNTA(DetailPedro!AJ197) &gt; 0, COUNTA(DetailWill!AJ197) &gt; 0),"x", "")</f>
        <v/>
      </c>
      <c r="AK197" s="14" t="str">
        <f>IF(OR(COUNTA(DetailPedro!AK197) &gt; 0, COUNTA(DetailWill!AK197) &gt; 0),"x", "")</f>
        <v/>
      </c>
    </row>
    <row r="198" spans="1:37" x14ac:dyDescent="0.2">
      <c r="A198" s="16" t="s">
        <v>455</v>
      </c>
      <c r="B198" s="16" t="s">
        <v>209</v>
      </c>
      <c r="C198" s="16">
        <v>9</v>
      </c>
      <c r="D198" s="16">
        <v>0</v>
      </c>
      <c r="E198" s="16"/>
      <c r="G198" s="14" t="str">
        <f>IF(OR(COUNTA(DetailPedro!G198) &gt; 0, COUNTA(DetailWill!G198) &gt; 0),"x", "")</f>
        <v/>
      </c>
      <c r="H198" s="14" t="str">
        <f>IF(OR(COUNTA(DetailPedro!H198) &gt; 0, COUNTA(DetailWill!H198) &gt; 0),"x", "")</f>
        <v/>
      </c>
      <c r="I198" s="14" t="str">
        <f>IF(OR(COUNTA(DetailPedro!I198) &gt; 0, COUNTA(DetailWill!I198) &gt; 0),"x", "")</f>
        <v/>
      </c>
      <c r="J198" s="34" t="str">
        <f>IF(OR(COUNTA(DetailPedro!J198) &gt; 0, COUNTA(DetailWill!J198) &gt; 0),"x", "")</f>
        <v/>
      </c>
      <c r="K198" s="14" t="str">
        <f>IF(OR(COUNTA(DetailPedro!K198) &gt; 0, COUNTA(DetailWill!K198) &gt; 0),"x", "")</f>
        <v/>
      </c>
      <c r="L198" s="14" t="str">
        <f>IF(OR(COUNTA(DetailPedro!L198) &gt; 0, COUNTA(DetailWill!L198) &gt; 0),"x", "")</f>
        <v/>
      </c>
      <c r="M198" s="14" t="str">
        <f>IF(OR(COUNTA(DetailPedro!M198) &gt; 0, COUNTA(DetailWill!M198) &gt; 0),"x", "")</f>
        <v/>
      </c>
      <c r="N198" s="14" t="str">
        <f>IF(OR(COUNTA(DetailPedro!N198) &gt; 0, COUNTA(DetailWill!N198) &gt; 0),"x", "")</f>
        <v/>
      </c>
      <c r="O198" s="34" t="str">
        <f>IF(OR(COUNTA(DetailPedro!O198) &gt; 0, COUNTA(DetailWill!O198) &gt; 0),"x", "")</f>
        <v/>
      </c>
      <c r="P198" s="14" t="str">
        <f>IF(OR(COUNTA(DetailPedro!P198) &gt; 0, COUNTA(DetailWill!P198) &gt; 0),"x", "")</f>
        <v/>
      </c>
      <c r="Q198" s="14" t="str">
        <f>IF(OR(COUNTA(DetailPedro!Q198) &gt; 0, COUNTA(DetailWill!Q198) &gt; 0),"x", "")</f>
        <v/>
      </c>
      <c r="R198" s="14" t="str">
        <f>IF(OR(COUNTA(DetailPedro!R198) &gt; 0, COUNTA(DetailWill!R198) &gt; 0),"x", "")</f>
        <v/>
      </c>
      <c r="S198" s="14" t="str">
        <f>IF(OR(COUNTA(DetailPedro!S198) &gt; 0, COUNTA(DetailWill!S198) &gt; 0),"x", "")</f>
        <v/>
      </c>
      <c r="T198" s="14" t="str">
        <f>IF(OR(COUNTA(DetailPedro!T198) &gt; 0, COUNTA(DetailWill!T198) &gt; 0),"x", "")</f>
        <v/>
      </c>
      <c r="U198" s="34" t="str">
        <f>IF(OR(COUNTA(DetailPedro!U198) &gt; 0, COUNTA(DetailWill!U198) &gt; 0),"x", "")</f>
        <v/>
      </c>
      <c r="V198" s="14" t="str">
        <f>IF(OR(COUNTA(DetailPedro!V198) &gt; 0, COUNTA(DetailWill!V198) &gt; 0),"x", "")</f>
        <v/>
      </c>
      <c r="W198" s="14" t="str">
        <f>IF(OR(COUNTA(DetailPedro!W198) &gt; 0, COUNTA(DetailWill!W198) &gt; 0),"x", "")</f>
        <v/>
      </c>
      <c r="X198" s="14" t="str">
        <f>IF(OR(COUNTA(DetailPedro!X198) &gt; 0, COUNTA(DetailWill!X198) &gt; 0),"x", "")</f>
        <v/>
      </c>
      <c r="Y198" s="14" t="str">
        <f>IF(OR(COUNTA(DetailPedro!Y198) &gt; 0, COUNTA(DetailWill!Y198) &gt; 0),"x", "")</f>
        <v/>
      </c>
      <c r="Z198" s="34" t="str">
        <f>IF(OR(COUNTA(DetailPedro!Z198) &gt; 0, COUNTA(DetailWill!Z198) &gt; 0),"x", "")</f>
        <v/>
      </c>
      <c r="AA198" s="14" t="str">
        <f>IF(OR(COUNTA(DetailPedro!AA198) &gt; 0, COUNTA(DetailWill!AA198) &gt; 0),"x", "")</f>
        <v/>
      </c>
      <c r="AB198" s="14" t="str">
        <f>IF(OR(COUNTA(DetailPedro!AB198) &gt; 0, COUNTA(DetailWill!AB198) &gt; 0),"x", "")</f>
        <v/>
      </c>
      <c r="AC198" s="14" t="str">
        <f>IF(OR(COUNTA(DetailPedro!AC198) &gt; 0, COUNTA(DetailWill!AC198) &gt; 0),"x", "")</f>
        <v/>
      </c>
      <c r="AD198" s="14" t="str">
        <f>IF(OR(COUNTA(DetailPedro!AD198) &gt; 0, COUNTA(DetailWill!AD198) &gt; 0),"x", "")</f>
        <v/>
      </c>
      <c r="AE198" s="14" t="str">
        <f>IF(OR(COUNTA(DetailPedro!AE198) &gt; 0, COUNTA(DetailWill!AE198) &gt; 0),"x", "")</f>
        <v/>
      </c>
      <c r="AF198" s="34" t="str">
        <f>IF(OR(COUNTA(DetailPedro!AF198) &gt; 0, COUNTA(DetailWill!AF198) &gt; 0),"x", "")</f>
        <v/>
      </c>
      <c r="AG198" s="14" t="str">
        <f>IF(OR(COUNTA(DetailPedro!AG198) &gt; 0, COUNTA(DetailWill!AG198) &gt; 0),"x", "")</f>
        <v/>
      </c>
      <c r="AH198" s="14" t="str">
        <f>IF(OR(COUNTA(DetailPedro!AH198) &gt; 0, COUNTA(DetailWill!AH198) &gt; 0),"x", "")</f>
        <v/>
      </c>
      <c r="AI198" s="14" t="str">
        <f>IF(OR(COUNTA(DetailPedro!AI198) &gt; 0, COUNTA(DetailWill!AI198) &gt; 0),"x", "")</f>
        <v/>
      </c>
      <c r="AJ198" s="34" t="str">
        <f>IF(OR(COUNTA(DetailPedro!AJ198) &gt; 0, COUNTA(DetailWill!AJ198) &gt; 0),"x", "")</f>
        <v/>
      </c>
      <c r="AK198" s="14" t="str">
        <f>IF(OR(COUNTA(DetailPedro!AK198) &gt; 0, COUNTA(DetailWill!AK198) &gt; 0),"x", "")</f>
        <v/>
      </c>
    </row>
    <row r="199" spans="1:37" x14ac:dyDescent="0.2">
      <c r="A199" s="16" t="s">
        <v>455</v>
      </c>
      <c r="B199" s="16" t="s">
        <v>209</v>
      </c>
      <c r="C199" s="16">
        <v>1</v>
      </c>
      <c r="D199" s="16" t="s">
        <v>888</v>
      </c>
      <c r="E199" s="16">
        <v>1</v>
      </c>
      <c r="F199" s="14">
        <f t="shared" ref="F199:F204" si="26">COUNTIF(G199:AK199,"x")</f>
        <v>1</v>
      </c>
      <c r="G199" s="14" t="str">
        <f>IF(OR(COUNTA(DetailPedro!G199) &gt; 0, COUNTA(DetailWill!G199) &gt; 0),"x", "")</f>
        <v/>
      </c>
      <c r="H199" s="14" t="str">
        <f>IF(OR(COUNTA(DetailPedro!H199) &gt; 0, COUNTA(DetailWill!H199) &gt; 0),"x", "")</f>
        <v/>
      </c>
      <c r="I199" s="14" t="str">
        <f>IF(OR(COUNTA(DetailPedro!I199) &gt; 0, COUNTA(DetailWill!I199) &gt; 0),"x", "")</f>
        <v/>
      </c>
      <c r="J199" s="34" t="str">
        <f>IF(OR(COUNTA(DetailPedro!J199) &gt; 0, COUNTA(DetailWill!J199) &gt; 0),"x", "")</f>
        <v/>
      </c>
      <c r="K199" s="14" t="str">
        <f>IF(OR(COUNTA(DetailPedro!K199) &gt; 0, COUNTA(DetailWill!K199) &gt; 0),"x", "")</f>
        <v/>
      </c>
      <c r="L199" s="14" t="str">
        <f>IF(OR(COUNTA(DetailPedro!L199) &gt; 0, COUNTA(DetailWill!L199) &gt; 0),"x", "")</f>
        <v/>
      </c>
      <c r="M199" s="14" t="str">
        <f>IF(OR(COUNTA(DetailPedro!M199) &gt; 0, COUNTA(DetailWill!M199) &gt; 0),"x", "")</f>
        <v/>
      </c>
      <c r="N199" s="14" t="str">
        <f>IF(OR(COUNTA(DetailPedro!N199) &gt; 0, COUNTA(DetailWill!N199) &gt; 0),"x", "")</f>
        <v/>
      </c>
      <c r="O199" s="34" t="str">
        <f>IF(OR(COUNTA(DetailPedro!O199) &gt; 0, COUNTA(DetailWill!O199) &gt; 0),"x", "")</f>
        <v/>
      </c>
      <c r="P199" s="14" t="str">
        <f>IF(OR(COUNTA(DetailPedro!P199) &gt; 0, COUNTA(DetailWill!P199) &gt; 0),"x", "")</f>
        <v/>
      </c>
      <c r="Q199" s="14" t="str">
        <f>IF(OR(COUNTA(DetailPedro!Q199) &gt; 0, COUNTA(DetailWill!Q199) &gt; 0),"x", "")</f>
        <v/>
      </c>
      <c r="R199" s="14" t="str">
        <f>IF(OR(COUNTA(DetailPedro!R199) &gt; 0, COUNTA(DetailWill!R199) &gt; 0),"x", "")</f>
        <v/>
      </c>
      <c r="S199" s="14" t="str">
        <f>IF(OR(COUNTA(DetailPedro!S199) &gt; 0, COUNTA(DetailWill!S199) &gt; 0),"x", "")</f>
        <v/>
      </c>
      <c r="T199" s="14" t="str">
        <f>IF(OR(COUNTA(DetailPedro!T199) &gt; 0, COUNTA(DetailWill!T199) &gt; 0),"x", "")</f>
        <v/>
      </c>
      <c r="U199" s="34" t="str">
        <f>IF(OR(COUNTA(DetailPedro!U199) &gt; 0, COUNTA(DetailWill!U199) &gt; 0),"x", "")</f>
        <v/>
      </c>
      <c r="V199" s="14" t="str">
        <f>IF(OR(COUNTA(DetailPedro!V199) &gt; 0, COUNTA(DetailWill!V199) &gt; 0),"x", "")</f>
        <v>x</v>
      </c>
      <c r="W199" s="14" t="str">
        <f>IF(OR(COUNTA(DetailPedro!W199) &gt; 0, COUNTA(DetailWill!W199) &gt; 0),"x", "")</f>
        <v/>
      </c>
      <c r="X199" s="14" t="str">
        <f>IF(OR(COUNTA(DetailPedro!X199) &gt; 0, COUNTA(DetailWill!X199) &gt; 0),"x", "")</f>
        <v/>
      </c>
      <c r="Y199" s="14" t="str">
        <f>IF(OR(COUNTA(DetailPedro!Y199) &gt; 0, COUNTA(DetailWill!Y199) &gt; 0),"x", "")</f>
        <v/>
      </c>
      <c r="Z199" s="34" t="str">
        <f>IF(OR(COUNTA(DetailPedro!Z199) &gt; 0, COUNTA(DetailWill!Z199) &gt; 0),"x", "")</f>
        <v/>
      </c>
      <c r="AA199" s="14" t="str">
        <f>IF(OR(COUNTA(DetailPedro!AA199) &gt; 0, COUNTA(DetailWill!AA199) &gt; 0),"x", "")</f>
        <v/>
      </c>
      <c r="AB199" s="14" t="str">
        <f>IF(OR(COUNTA(DetailPedro!AB199) &gt; 0, COUNTA(DetailWill!AB199) &gt; 0),"x", "")</f>
        <v/>
      </c>
      <c r="AC199" s="14" t="str">
        <f>IF(OR(COUNTA(DetailPedro!AC199) &gt; 0, COUNTA(DetailWill!AC199) &gt; 0),"x", "")</f>
        <v/>
      </c>
      <c r="AD199" s="14" t="str">
        <f>IF(OR(COUNTA(DetailPedro!AD199) &gt; 0, COUNTA(DetailWill!AD199) &gt; 0),"x", "")</f>
        <v/>
      </c>
      <c r="AE199" s="14" t="str">
        <f>IF(OR(COUNTA(DetailPedro!AE199) &gt; 0, COUNTA(DetailWill!AE199) &gt; 0),"x", "")</f>
        <v/>
      </c>
      <c r="AF199" s="34" t="str">
        <f>IF(OR(COUNTA(DetailPedro!AF199) &gt; 0, COUNTA(DetailWill!AF199) &gt; 0),"x", "")</f>
        <v/>
      </c>
      <c r="AG199" s="14" t="str">
        <f>IF(OR(COUNTA(DetailPedro!AG199) &gt; 0, COUNTA(DetailWill!AG199) &gt; 0),"x", "")</f>
        <v/>
      </c>
      <c r="AH199" s="14" t="str">
        <f>IF(OR(COUNTA(DetailPedro!AH199) &gt; 0, COUNTA(DetailWill!AH199) &gt; 0),"x", "")</f>
        <v/>
      </c>
      <c r="AI199" s="14" t="str">
        <f>IF(OR(COUNTA(DetailPedro!AI199) &gt; 0, COUNTA(DetailWill!AI199) &gt; 0),"x", "")</f>
        <v/>
      </c>
      <c r="AJ199" s="34" t="str">
        <f>IF(OR(COUNTA(DetailPedro!AJ199) &gt; 0, COUNTA(DetailWill!AJ199) &gt; 0),"x", "")</f>
        <v/>
      </c>
      <c r="AK199" s="14" t="str">
        <f>IF(OR(COUNTA(DetailPedro!AK199) &gt; 0, COUNTA(DetailWill!AK199) &gt; 0),"x", "")</f>
        <v/>
      </c>
    </row>
    <row r="200" spans="1:37" x14ac:dyDescent="0.2">
      <c r="A200" s="16" t="s">
        <v>455</v>
      </c>
      <c r="B200" s="16" t="s">
        <v>209</v>
      </c>
      <c r="C200" s="16">
        <v>1</v>
      </c>
      <c r="D200" s="16" t="s">
        <v>888</v>
      </c>
      <c r="E200" s="16">
        <v>2</v>
      </c>
      <c r="F200" s="14">
        <f t="shared" si="26"/>
        <v>1</v>
      </c>
      <c r="G200" s="14" t="str">
        <f>IF(OR(COUNTA(DetailPedro!G200) &gt; 0, COUNTA(DetailWill!G200) &gt; 0),"x", "")</f>
        <v/>
      </c>
      <c r="H200" s="14" t="str">
        <f>IF(OR(COUNTA(DetailPedro!H200) &gt; 0, COUNTA(DetailWill!H200) &gt; 0),"x", "")</f>
        <v/>
      </c>
      <c r="I200" s="14" t="str">
        <f>IF(OR(COUNTA(DetailPedro!I200) &gt; 0, COUNTA(DetailWill!I200) &gt; 0),"x", "")</f>
        <v/>
      </c>
      <c r="J200" s="34" t="str">
        <f>IF(OR(COUNTA(DetailPedro!J200) &gt; 0, COUNTA(DetailWill!J200) &gt; 0),"x", "")</f>
        <v/>
      </c>
      <c r="K200" s="14" t="str">
        <f>IF(OR(COUNTA(DetailPedro!K200) &gt; 0, COUNTA(DetailWill!K200) &gt; 0),"x", "")</f>
        <v/>
      </c>
      <c r="L200" s="14" t="str">
        <f>IF(OR(COUNTA(DetailPedro!L200) &gt; 0, COUNTA(DetailWill!L200) &gt; 0),"x", "")</f>
        <v/>
      </c>
      <c r="M200" s="14" t="str">
        <f>IF(OR(COUNTA(DetailPedro!M200) &gt; 0, COUNTA(DetailWill!M200) &gt; 0),"x", "")</f>
        <v/>
      </c>
      <c r="N200" s="14" t="str">
        <f>IF(OR(COUNTA(DetailPedro!N200) &gt; 0, COUNTA(DetailWill!N200) &gt; 0),"x", "")</f>
        <v/>
      </c>
      <c r="O200" s="34" t="str">
        <f>IF(OR(COUNTA(DetailPedro!O200) &gt; 0, COUNTA(DetailWill!O200) &gt; 0),"x", "")</f>
        <v/>
      </c>
      <c r="P200" s="14" t="str">
        <f>IF(OR(COUNTA(DetailPedro!P200) &gt; 0, COUNTA(DetailWill!P200) &gt; 0),"x", "")</f>
        <v/>
      </c>
      <c r="Q200" s="14" t="str">
        <f>IF(OR(COUNTA(DetailPedro!Q200) &gt; 0, COUNTA(DetailWill!Q200) &gt; 0),"x", "")</f>
        <v/>
      </c>
      <c r="R200" s="14" t="str">
        <f>IF(OR(COUNTA(DetailPedro!R200) &gt; 0, COUNTA(DetailWill!R200) &gt; 0),"x", "")</f>
        <v/>
      </c>
      <c r="S200" s="14" t="str">
        <f>IF(OR(COUNTA(DetailPedro!S200) &gt; 0, COUNTA(DetailWill!S200) &gt; 0),"x", "")</f>
        <v/>
      </c>
      <c r="T200" s="14" t="str">
        <f>IF(OR(COUNTA(DetailPedro!T200) &gt; 0, COUNTA(DetailWill!T200) &gt; 0),"x", "")</f>
        <v/>
      </c>
      <c r="U200" s="34" t="str">
        <f>IF(OR(COUNTA(DetailPedro!U200) &gt; 0, COUNTA(DetailWill!U200) &gt; 0),"x", "")</f>
        <v/>
      </c>
      <c r="V200" s="14" t="str">
        <f>IF(OR(COUNTA(DetailPedro!V200) &gt; 0, COUNTA(DetailWill!V200) &gt; 0),"x", "")</f>
        <v>x</v>
      </c>
      <c r="W200" s="14" t="str">
        <f>IF(OR(COUNTA(DetailPedro!W200) &gt; 0, COUNTA(DetailWill!W200) &gt; 0),"x", "")</f>
        <v/>
      </c>
      <c r="X200" s="14" t="str">
        <f>IF(OR(COUNTA(DetailPedro!X200) &gt; 0, COUNTA(DetailWill!X200) &gt; 0),"x", "")</f>
        <v/>
      </c>
      <c r="Y200" s="14" t="str">
        <f>IF(OR(COUNTA(DetailPedro!Y200) &gt; 0, COUNTA(DetailWill!Y200) &gt; 0),"x", "")</f>
        <v/>
      </c>
      <c r="Z200" s="34" t="str">
        <f>IF(OR(COUNTA(DetailPedro!Z200) &gt; 0, COUNTA(DetailWill!Z200) &gt; 0),"x", "")</f>
        <v/>
      </c>
      <c r="AA200" s="14" t="str">
        <f>IF(OR(COUNTA(DetailPedro!AA200) &gt; 0, COUNTA(DetailWill!AA200) &gt; 0),"x", "")</f>
        <v/>
      </c>
      <c r="AB200" s="14" t="str">
        <f>IF(OR(COUNTA(DetailPedro!AB200) &gt; 0, COUNTA(DetailWill!AB200) &gt; 0),"x", "")</f>
        <v/>
      </c>
      <c r="AC200" s="14" t="str">
        <f>IF(OR(COUNTA(DetailPedro!AC200) &gt; 0, COUNTA(DetailWill!AC200) &gt; 0),"x", "")</f>
        <v/>
      </c>
      <c r="AD200" s="14" t="str">
        <f>IF(OR(COUNTA(DetailPedro!AD200) &gt; 0, COUNTA(DetailWill!AD200) &gt; 0),"x", "")</f>
        <v/>
      </c>
      <c r="AE200" s="14" t="str">
        <f>IF(OR(COUNTA(DetailPedro!AE200) &gt; 0, COUNTA(DetailWill!AE200) &gt; 0),"x", "")</f>
        <v/>
      </c>
      <c r="AF200" s="34" t="str">
        <f>IF(OR(COUNTA(DetailPedro!AF200) &gt; 0, COUNTA(DetailWill!AF200) &gt; 0),"x", "")</f>
        <v/>
      </c>
      <c r="AG200" s="14" t="str">
        <f>IF(OR(COUNTA(DetailPedro!AG200) &gt; 0, COUNTA(DetailWill!AG200) &gt; 0),"x", "")</f>
        <v/>
      </c>
      <c r="AH200" s="14" t="str">
        <f>IF(OR(COUNTA(DetailPedro!AH200) &gt; 0, COUNTA(DetailWill!AH200) &gt; 0),"x", "")</f>
        <v/>
      </c>
      <c r="AI200" s="14" t="str">
        <f>IF(OR(COUNTA(DetailPedro!AI200) &gt; 0, COUNTA(DetailWill!AI200) &gt; 0),"x", "")</f>
        <v/>
      </c>
      <c r="AJ200" s="34" t="str">
        <f>IF(OR(COUNTA(DetailPedro!AJ200) &gt; 0, COUNTA(DetailWill!AJ200) &gt; 0),"x", "")</f>
        <v/>
      </c>
      <c r="AK200" s="14" t="str">
        <f>IF(OR(COUNTA(DetailPedro!AK200) &gt; 0, COUNTA(DetailWill!AK200) &gt; 0),"x", "")</f>
        <v/>
      </c>
    </row>
    <row r="201" spans="1:37" x14ac:dyDescent="0.2">
      <c r="A201" s="16" t="s">
        <v>455</v>
      </c>
      <c r="B201" s="16" t="s">
        <v>209</v>
      </c>
      <c r="C201" s="16">
        <v>1</v>
      </c>
      <c r="D201" s="16" t="s">
        <v>888</v>
      </c>
      <c r="E201" s="16">
        <v>3</v>
      </c>
      <c r="F201" s="14">
        <f t="shared" si="26"/>
        <v>1</v>
      </c>
      <c r="G201" s="14" t="str">
        <f>IF(OR(COUNTA(DetailPedro!G201) &gt; 0, COUNTA(DetailWill!G201) &gt; 0),"x", "")</f>
        <v/>
      </c>
      <c r="H201" s="14" t="str">
        <f>IF(OR(COUNTA(DetailPedro!H201) &gt; 0, COUNTA(DetailWill!H201) &gt; 0),"x", "")</f>
        <v/>
      </c>
      <c r="I201" s="14" t="str">
        <f>IF(OR(COUNTA(DetailPedro!I201) &gt; 0, COUNTA(DetailWill!I201) &gt; 0),"x", "")</f>
        <v/>
      </c>
      <c r="J201" s="34" t="str">
        <f>IF(OR(COUNTA(DetailPedro!J201) &gt; 0, COUNTA(DetailWill!J201) &gt; 0),"x", "")</f>
        <v/>
      </c>
      <c r="K201" s="14" t="str">
        <f>IF(OR(COUNTA(DetailPedro!K201) &gt; 0, COUNTA(DetailWill!K201) &gt; 0),"x", "")</f>
        <v/>
      </c>
      <c r="L201" s="14" t="str">
        <f>IF(OR(COUNTA(DetailPedro!L201) &gt; 0, COUNTA(DetailWill!L201) &gt; 0),"x", "")</f>
        <v/>
      </c>
      <c r="M201" s="14" t="str">
        <f>IF(OR(COUNTA(DetailPedro!M201) &gt; 0, COUNTA(DetailWill!M201) &gt; 0),"x", "")</f>
        <v/>
      </c>
      <c r="N201" s="14" t="str">
        <f>IF(OR(COUNTA(DetailPedro!N201) &gt; 0, COUNTA(DetailWill!N201) &gt; 0),"x", "")</f>
        <v/>
      </c>
      <c r="O201" s="34" t="str">
        <f>IF(OR(COUNTA(DetailPedro!O201) &gt; 0, COUNTA(DetailWill!O201) &gt; 0),"x", "")</f>
        <v/>
      </c>
      <c r="P201" s="14" t="str">
        <f>IF(OR(COUNTA(DetailPedro!P201) &gt; 0, COUNTA(DetailWill!P201) &gt; 0),"x", "")</f>
        <v/>
      </c>
      <c r="Q201" s="14" t="str">
        <f>IF(OR(COUNTA(DetailPedro!Q201) &gt; 0, COUNTA(DetailWill!Q201) &gt; 0),"x", "")</f>
        <v/>
      </c>
      <c r="R201" s="14" t="str">
        <f>IF(OR(COUNTA(DetailPedro!R201) &gt; 0, COUNTA(DetailWill!R201) &gt; 0),"x", "")</f>
        <v/>
      </c>
      <c r="S201" s="14" t="str">
        <f>IF(OR(COUNTA(DetailPedro!S201) &gt; 0, COUNTA(DetailWill!S201) &gt; 0),"x", "")</f>
        <v/>
      </c>
      <c r="T201" s="14" t="str">
        <f>IF(OR(COUNTA(DetailPedro!T201) &gt; 0, COUNTA(DetailWill!T201) &gt; 0),"x", "")</f>
        <v/>
      </c>
      <c r="U201" s="34" t="str">
        <f>IF(OR(COUNTA(DetailPedro!U201) &gt; 0, COUNTA(DetailWill!U201) &gt; 0),"x", "")</f>
        <v/>
      </c>
      <c r="V201" s="14" t="str">
        <f>IF(OR(COUNTA(DetailPedro!V201) &gt; 0, COUNTA(DetailWill!V201) &gt; 0),"x", "")</f>
        <v>x</v>
      </c>
      <c r="W201" s="14" t="str">
        <f>IF(OR(COUNTA(DetailPedro!W201) &gt; 0, COUNTA(DetailWill!W201) &gt; 0),"x", "")</f>
        <v/>
      </c>
      <c r="X201" s="14" t="str">
        <f>IF(OR(COUNTA(DetailPedro!X201) &gt; 0, COUNTA(DetailWill!X201) &gt; 0),"x", "")</f>
        <v/>
      </c>
      <c r="Y201" s="14" t="str">
        <f>IF(OR(COUNTA(DetailPedro!Y201) &gt; 0, COUNTA(DetailWill!Y201) &gt; 0),"x", "")</f>
        <v/>
      </c>
      <c r="Z201" s="34" t="str">
        <f>IF(OR(COUNTA(DetailPedro!Z201) &gt; 0, COUNTA(DetailWill!Z201) &gt; 0),"x", "")</f>
        <v/>
      </c>
      <c r="AA201" s="14" t="str">
        <f>IF(OR(COUNTA(DetailPedro!AA201) &gt; 0, COUNTA(DetailWill!AA201) &gt; 0),"x", "")</f>
        <v/>
      </c>
      <c r="AB201" s="14" t="str">
        <f>IF(OR(COUNTA(DetailPedro!AB201) &gt; 0, COUNTA(DetailWill!AB201) &gt; 0),"x", "")</f>
        <v/>
      </c>
      <c r="AC201" s="14" t="str">
        <f>IF(OR(COUNTA(DetailPedro!AC201) &gt; 0, COUNTA(DetailWill!AC201) &gt; 0),"x", "")</f>
        <v/>
      </c>
      <c r="AD201" s="14" t="str">
        <f>IF(OR(COUNTA(DetailPedro!AD201) &gt; 0, COUNTA(DetailWill!AD201) &gt; 0),"x", "")</f>
        <v/>
      </c>
      <c r="AE201" s="14" t="str">
        <f>IF(OR(COUNTA(DetailPedro!AE201) &gt; 0, COUNTA(DetailWill!AE201) &gt; 0),"x", "")</f>
        <v/>
      </c>
      <c r="AF201" s="34" t="str">
        <f>IF(OR(COUNTA(DetailPedro!AF201) &gt; 0, COUNTA(DetailWill!AF201) &gt; 0),"x", "")</f>
        <v/>
      </c>
      <c r="AG201" s="14" t="str">
        <f>IF(OR(COUNTA(DetailPedro!AG201) &gt; 0, COUNTA(DetailWill!AG201) &gt; 0),"x", "")</f>
        <v/>
      </c>
      <c r="AH201" s="14" t="str">
        <f>IF(OR(COUNTA(DetailPedro!AH201) &gt; 0, COUNTA(DetailWill!AH201) &gt; 0),"x", "")</f>
        <v/>
      </c>
      <c r="AI201" s="14" t="str">
        <f>IF(OR(COUNTA(DetailPedro!AI201) &gt; 0, COUNTA(DetailWill!AI201) &gt; 0),"x", "")</f>
        <v/>
      </c>
      <c r="AJ201" s="34" t="str">
        <f>IF(OR(COUNTA(DetailPedro!AJ201) &gt; 0, COUNTA(DetailWill!AJ201) &gt; 0),"x", "")</f>
        <v/>
      </c>
      <c r="AK201" s="14" t="str">
        <f>IF(OR(COUNTA(DetailPedro!AK201) &gt; 0, COUNTA(DetailWill!AK201) &gt; 0),"x", "")</f>
        <v/>
      </c>
    </row>
    <row r="202" spans="1:37" x14ac:dyDescent="0.2">
      <c r="A202" s="16" t="s">
        <v>455</v>
      </c>
      <c r="B202" s="16" t="s">
        <v>209</v>
      </c>
      <c r="C202" s="16">
        <v>1</v>
      </c>
      <c r="D202" s="16" t="s">
        <v>888</v>
      </c>
      <c r="E202" s="16">
        <v>4</v>
      </c>
      <c r="F202" s="14">
        <f t="shared" si="26"/>
        <v>2</v>
      </c>
      <c r="G202" s="14" t="str">
        <f>IF(OR(COUNTA(DetailPedro!G202) &gt; 0, COUNTA(DetailWill!G202) &gt; 0),"x", "")</f>
        <v/>
      </c>
      <c r="H202" s="14" t="str">
        <f>IF(OR(COUNTA(DetailPedro!H202) &gt; 0, COUNTA(DetailWill!H202) &gt; 0),"x", "")</f>
        <v/>
      </c>
      <c r="I202" s="14" t="str">
        <f>IF(OR(COUNTA(DetailPedro!I202) &gt; 0, COUNTA(DetailWill!I202) &gt; 0),"x", "")</f>
        <v/>
      </c>
      <c r="J202" s="34" t="str">
        <f>IF(OR(COUNTA(DetailPedro!J202) &gt; 0, COUNTA(DetailWill!J202) &gt; 0),"x", "")</f>
        <v/>
      </c>
      <c r="K202" s="14" t="str">
        <f>IF(OR(COUNTA(DetailPedro!K202) &gt; 0, COUNTA(DetailWill!K202) &gt; 0),"x", "")</f>
        <v/>
      </c>
      <c r="L202" s="14" t="str">
        <f>IF(OR(COUNTA(DetailPedro!L202) &gt; 0, COUNTA(DetailWill!L202) &gt; 0),"x", "")</f>
        <v/>
      </c>
      <c r="M202" s="14" t="str">
        <f>IF(OR(COUNTA(DetailPedro!M202) &gt; 0, COUNTA(DetailWill!M202) &gt; 0),"x", "")</f>
        <v/>
      </c>
      <c r="N202" s="14" t="str">
        <f>IF(OR(COUNTA(DetailPedro!N202) &gt; 0, COUNTA(DetailWill!N202) &gt; 0),"x", "")</f>
        <v/>
      </c>
      <c r="O202" s="34" t="str">
        <f>IF(OR(COUNTA(DetailPedro!O202) &gt; 0, COUNTA(DetailWill!O202) &gt; 0),"x", "")</f>
        <v/>
      </c>
      <c r="P202" s="14" t="str">
        <f>IF(OR(COUNTA(DetailPedro!P202) &gt; 0, COUNTA(DetailWill!P202) &gt; 0),"x", "")</f>
        <v/>
      </c>
      <c r="Q202" s="14" t="str">
        <f>IF(OR(COUNTA(DetailPedro!Q202) &gt; 0, COUNTA(DetailWill!Q202) &gt; 0),"x", "")</f>
        <v/>
      </c>
      <c r="R202" s="14" t="str">
        <f>IF(OR(COUNTA(DetailPedro!R202) &gt; 0, COUNTA(DetailWill!R202) &gt; 0),"x", "")</f>
        <v/>
      </c>
      <c r="S202" s="14" t="str">
        <f>IF(OR(COUNTA(DetailPedro!S202) &gt; 0, COUNTA(DetailWill!S202) &gt; 0),"x", "")</f>
        <v/>
      </c>
      <c r="T202" s="14" t="str">
        <f>IF(OR(COUNTA(DetailPedro!T202) &gt; 0, COUNTA(DetailWill!T202) &gt; 0),"x", "")</f>
        <v/>
      </c>
      <c r="U202" s="34" t="str">
        <f>IF(OR(COUNTA(DetailPedro!U202) &gt; 0, COUNTA(DetailWill!U202) &gt; 0),"x", "")</f>
        <v/>
      </c>
      <c r="V202" s="14" t="str">
        <f>IF(OR(COUNTA(DetailPedro!V202) &gt; 0, COUNTA(DetailWill!V202) &gt; 0),"x", "")</f>
        <v>x</v>
      </c>
      <c r="W202" s="14" t="str">
        <f>IF(OR(COUNTA(DetailPedro!W202) &gt; 0, COUNTA(DetailWill!W202) &gt; 0),"x", "")</f>
        <v/>
      </c>
      <c r="X202" s="14" t="str">
        <f>IF(OR(COUNTA(DetailPedro!X202) &gt; 0, COUNTA(DetailWill!X202) &gt; 0),"x", "")</f>
        <v/>
      </c>
      <c r="Y202" s="14" t="str">
        <f>IF(OR(COUNTA(DetailPedro!Y202) &gt; 0, COUNTA(DetailWill!Y202) &gt; 0),"x", "")</f>
        <v/>
      </c>
      <c r="Z202" s="34" t="str">
        <f>IF(OR(COUNTA(DetailPedro!Z202) &gt; 0, COUNTA(DetailWill!Z202) &gt; 0),"x", "")</f>
        <v/>
      </c>
      <c r="AA202" s="14" t="str">
        <f>IF(OR(COUNTA(DetailPedro!AA202) &gt; 0, COUNTA(DetailWill!AA202) &gt; 0),"x", "")</f>
        <v/>
      </c>
      <c r="AB202" s="14" t="str">
        <f>IF(OR(COUNTA(DetailPedro!AB202) &gt; 0, COUNTA(DetailWill!AB202) &gt; 0),"x", "")</f>
        <v/>
      </c>
      <c r="AC202" s="14" t="str">
        <f>IF(OR(COUNTA(DetailPedro!AC202) &gt; 0, COUNTA(DetailWill!AC202) &gt; 0),"x", "")</f>
        <v/>
      </c>
      <c r="AD202" s="14" t="str">
        <f>IF(OR(COUNTA(DetailPedro!AD202) &gt; 0, COUNTA(DetailWill!AD202) &gt; 0),"x", "")</f>
        <v/>
      </c>
      <c r="AE202" s="14" t="str">
        <f>IF(OR(COUNTA(DetailPedro!AE202) &gt; 0, COUNTA(DetailWill!AE202) &gt; 0),"x", "")</f>
        <v>x</v>
      </c>
      <c r="AF202" s="34" t="str">
        <f>IF(OR(COUNTA(DetailPedro!AF202) &gt; 0, COUNTA(DetailWill!AF202) &gt; 0),"x", "")</f>
        <v/>
      </c>
      <c r="AG202" s="14" t="str">
        <f>IF(OR(COUNTA(DetailPedro!AG202) &gt; 0, COUNTA(DetailWill!AG202) &gt; 0),"x", "")</f>
        <v/>
      </c>
      <c r="AH202" s="14" t="str">
        <f>IF(OR(COUNTA(DetailPedro!AH202) &gt; 0, COUNTA(DetailWill!AH202) &gt; 0),"x", "")</f>
        <v/>
      </c>
      <c r="AI202" s="14" t="str">
        <f>IF(OR(COUNTA(DetailPedro!AI202) &gt; 0, COUNTA(DetailWill!AI202) &gt; 0),"x", "")</f>
        <v/>
      </c>
      <c r="AJ202" s="34" t="str">
        <f>IF(OR(COUNTA(DetailPedro!AJ202) &gt; 0, COUNTA(DetailWill!AJ202) &gt; 0),"x", "")</f>
        <v/>
      </c>
      <c r="AK202" s="14" t="str">
        <f>IF(OR(COUNTA(DetailPedro!AK202) &gt; 0, COUNTA(DetailWill!AK202) &gt; 0),"x", "")</f>
        <v/>
      </c>
    </row>
    <row r="203" spans="1:37" x14ac:dyDescent="0.2">
      <c r="A203" s="16" t="s">
        <v>455</v>
      </c>
      <c r="B203" s="16" t="s">
        <v>209</v>
      </c>
      <c r="C203" s="16">
        <v>1</v>
      </c>
      <c r="D203" s="16" t="s">
        <v>888</v>
      </c>
      <c r="E203" s="16">
        <v>5</v>
      </c>
      <c r="F203" s="14">
        <f t="shared" si="26"/>
        <v>1</v>
      </c>
      <c r="G203" s="14" t="str">
        <f>IF(OR(COUNTA(DetailPedro!G203) &gt; 0, COUNTA(DetailWill!G203) &gt; 0),"x", "")</f>
        <v/>
      </c>
      <c r="H203" s="14" t="str">
        <f>IF(OR(COUNTA(DetailPedro!H203) &gt; 0, COUNTA(DetailWill!H203) &gt; 0),"x", "")</f>
        <v/>
      </c>
      <c r="I203" s="14" t="str">
        <f>IF(OR(COUNTA(DetailPedro!I203) &gt; 0, COUNTA(DetailWill!I203) &gt; 0),"x", "")</f>
        <v/>
      </c>
      <c r="J203" s="34" t="str">
        <f>IF(OR(COUNTA(DetailPedro!J203) &gt; 0, COUNTA(DetailWill!J203) &gt; 0),"x", "")</f>
        <v/>
      </c>
      <c r="K203" s="14" t="str">
        <f>IF(OR(COUNTA(DetailPedro!K203) &gt; 0, COUNTA(DetailWill!K203) &gt; 0),"x", "")</f>
        <v/>
      </c>
      <c r="L203" s="14" t="str">
        <f>IF(OR(COUNTA(DetailPedro!L203) &gt; 0, COUNTA(DetailWill!L203) &gt; 0),"x", "")</f>
        <v/>
      </c>
      <c r="M203" s="14" t="str">
        <f>IF(OR(COUNTA(DetailPedro!M203) &gt; 0, COUNTA(DetailWill!M203) &gt; 0),"x", "")</f>
        <v/>
      </c>
      <c r="N203" s="14" t="str">
        <f>IF(OR(COUNTA(DetailPedro!N203) &gt; 0, COUNTA(DetailWill!N203) &gt; 0),"x", "")</f>
        <v/>
      </c>
      <c r="O203" s="34" t="str">
        <f>IF(OR(COUNTA(DetailPedro!O203) &gt; 0, COUNTA(DetailWill!O203) &gt; 0),"x", "")</f>
        <v/>
      </c>
      <c r="P203" s="14" t="str">
        <f>IF(OR(COUNTA(DetailPedro!P203) &gt; 0, COUNTA(DetailWill!P203) &gt; 0),"x", "")</f>
        <v/>
      </c>
      <c r="Q203" s="14" t="str">
        <f>IF(OR(COUNTA(DetailPedro!Q203) &gt; 0, COUNTA(DetailWill!Q203) &gt; 0),"x", "")</f>
        <v/>
      </c>
      <c r="R203" s="14" t="str">
        <f>IF(OR(COUNTA(DetailPedro!R203) &gt; 0, COUNTA(DetailWill!R203) &gt; 0),"x", "")</f>
        <v/>
      </c>
      <c r="S203" s="14" t="str">
        <f>IF(OR(COUNTA(DetailPedro!S203) &gt; 0, COUNTA(DetailWill!S203) &gt; 0),"x", "")</f>
        <v/>
      </c>
      <c r="T203" s="14" t="str">
        <f>IF(OR(COUNTA(DetailPedro!T203) &gt; 0, COUNTA(DetailWill!T203) &gt; 0),"x", "")</f>
        <v/>
      </c>
      <c r="U203" s="34" t="str">
        <f>IF(OR(COUNTA(DetailPedro!U203) &gt; 0, COUNTA(DetailWill!U203) &gt; 0),"x", "")</f>
        <v/>
      </c>
      <c r="V203" s="14" t="str">
        <f>IF(OR(COUNTA(DetailPedro!V203) &gt; 0, COUNTA(DetailWill!V203) &gt; 0),"x", "")</f>
        <v>x</v>
      </c>
      <c r="W203" s="14" t="str">
        <f>IF(OR(COUNTA(DetailPedro!W203) &gt; 0, COUNTA(DetailWill!W203) &gt; 0),"x", "")</f>
        <v/>
      </c>
      <c r="X203" s="14" t="str">
        <f>IF(OR(COUNTA(DetailPedro!X203) &gt; 0, COUNTA(DetailWill!X203) &gt; 0),"x", "")</f>
        <v/>
      </c>
      <c r="Y203" s="14" t="str">
        <f>IF(OR(COUNTA(DetailPedro!Y203) &gt; 0, COUNTA(DetailWill!Y203) &gt; 0),"x", "")</f>
        <v/>
      </c>
      <c r="Z203" s="34" t="str">
        <f>IF(OR(COUNTA(DetailPedro!Z203) &gt; 0, COUNTA(DetailWill!Z203) &gt; 0),"x", "")</f>
        <v/>
      </c>
      <c r="AA203" s="14" t="str">
        <f>IF(OR(COUNTA(DetailPedro!AA203) &gt; 0, COUNTA(DetailWill!AA203) &gt; 0),"x", "")</f>
        <v/>
      </c>
      <c r="AB203" s="14" t="str">
        <f>IF(OR(COUNTA(DetailPedro!AB203) &gt; 0, COUNTA(DetailWill!AB203) &gt; 0),"x", "")</f>
        <v/>
      </c>
      <c r="AC203" s="14" t="str">
        <f>IF(OR(COUNTA(DetailPedro!AC203) &gt; 0, COUNTA(DetailWill!AC203) &gt; 0),"x", "")</f>
        <v/>
      </c>
      <c r="AD203" s="14" t="str">
        <f>IF(OR(COUNTA(DetailPedro!AD203) &gt; 0, COUNTA(DetailWill!AD203) &gt; 0),"x", "")</f>
        <v/>
      </c>
      <c r="AE203" s="14" t="str">
        <f>IF(OR(COUNTA(DetailPedro!AE203) &gt; 0, COUNTA(DetailWill!AE203) &gt; 0),"x", "")</f>
        <v/>
      </c>
      <c r="AF203" s="34" t="str">
        <f>IF(OR(COUNTA(DetailPedro!AF203) &gt; 0, COUNTA(DetailWill!AF203) &gt; 0),"x", "")</f>
        <v/>
      </c>
      <c r="AG203" s="14" t="str">
        <f>IF(OR(COUNTA(DetailPedro!AG203) &gt; 0, COUNTA(DetailWill!AG203) &gt; 0),"x", "")</f>
        <v/>
      </c>
      <c r="AH203" s="14" t="str">
        <f>IF(OR(COUNTA(DetailPedro!AH203) &gt; 0, COUNTA(DetailWill!AH203) &gt; 0),"x", "")</f>
        <v/>
      </c>
      <c r="AI203" s="14" t="str">
        <f>IF(OR(COUNTA(DetailPedro!AI203) &gt; 0, COUNTA(DetailWill!AI203) &gt; 0),"x", "")</f>
        <v/>
      </c>
      <c r="AJ203" s="34" t="str">
        <f>IF(OR(COUNTA(DetailPedro!AJ203) &gt; 0, COUNTA(DetailWill!AJ203) &gt; 0),"x", "")</f>
        <v/>
      </c>
      <c r="AK203" s="14" t="str">
        <f>IF(OR(COUNTA(DetailPedro!AK203) &gt; 0, COUNTA(DetailWill!AK203) &gt; 0),"x", "")</f>
        <v/>
      </c>
    </row>
    <row r="204" spans="1:37" x14ac:dyDescent="0.2">
      <c r="A204" s="16" t="s">
        <v>455</v>
      </c>
      <c r="B204" s="16" t="s">
        <v>209</v>
      </c>
      <c r="C204" s="16">
        <v>1</v>
      </c>
      <c r="D204" s="16" t="s">
        <v>887</v>
      </c>
      <c r="E204" s="16">
        <v>6</v>
      </c>
      <c r="F204" s="14">
        <f t="shared" si="26"/>
        <v>1</v>
      </c>
      <c r="G204" s="14" t="str">
        <f>IF(OR(COUNTA(DetailPedro!G204) &gt; 0, COUNTA(DetailWill!G204) &gt; 0),"x", "")</f>
        <v/>
      </c>
      <c r="H204" s="14" t="str">
        <f>IF(OR(COUNTA(DetailPedro!H204) &gt; 0, COUNTA(DetailWill!H204) &gt; 0),"x", "")</f>
        <v/>
      </c>
      <c r="I204" s="14" t="str">
        <f>IF(OR(COUNTA(DetailPedro!I204) &gt; 0, COUNTA(DetailWill!I204) &gt; 0),"x", "")</f>
        <v/>
      </c>
      <c r="J204" s="34" t="str">
        <f>IF(OR(COUNTA(DetailPedro!J204) &gt; 0, COUNTA(DetailWill!J204) &gt; 0),"x", "")</f>
        <v/>
      </c>
      <c r="K204" s="14" t="str">
        <f>IF(OR(COUNTA(DetailPedro!K204) &gt; 0, COUNTA(DetailWill!K204) &gt; 0),"x", "")</f>
        <v/>
      </c>
      <c r="L204" s="14" t="str">
        <f>IF(OR(COUNTA(DetailPedro!L204) &gt; 0, COUNTA(DetailWill!L204) &gt; 0),"x", "")</f>
        <v/>
      </c>
      <c r="M204" s="14" t="str">
        <f>IF(OR(COUNTA(DetailPedro!M204) &gt; 0, COUNTA(DetailWill!M204) &gt; 0),"x", "")</f>
        <v/>
      </c>
      <c r="N204" s="14" t="str">
        <f>IF(OR(COUNTA(DetailPedro!N204) &gt; 0, COUNTA(DetailWill!N204) &gt; 0),"x", "")</f>
        <v/>
      </c>
      <c r="O204" s="34" t="str">
        <f>IF(OR(COUNTA(DetailPedro!O204) &gt; 0, COUNTA(DetailWill!O204) &gt; 0),"x", "")</f>
        <v/>
      </c>
      <c r="P204" s="14" t="str">
        <f>IF(OR(COUNTA(DetailPedro!P204) &gt; 0, COUNTA(DetailWill!P204) &gt; 0),"x", "")</f>
        <v/>
      </c>
      <c r="Q204" s="14" t="str">
        <f>IF(OR(COUNTA(DetailPedro!Q204) &gt; 0, COUNTA(DetailWill!Q204) &gt; 0),"x", "")</f>
        <v/>
      </c>
      <c r="R204" s="14" t="str">
        <f>IF(OR(COUNTA(DetailPedro!R204) &gt; 0, COUNTA(DetailWill!R204) &gt; 0),"x", "")</f>
        <v/>
      </c>
      <c r="S204" s="14" t="str">
        <f>IF(OR(COUNTA(DetailPedro!S204) &gt; 0, COUNTA(DetailWill!S204) &gt; 0),"x", "")</f>
        <v/>
      </c>
      <c r="T204" s="14" t="str">
        <f>IF(OR(COUNTA(DetailPedro!T204) &gt; 0, COUNTA(DetailWill!T204) &gt; 0),"x", "")</f>
        <v/>
      </c>
      <c r="U204" s="34" t="str">
        <f>IF(OR(COUNTA(DetailPedro!U204) &gt; 0, COUNTA(DetailWill!U204) &gt; 0),"x", "")</f>
        <v/>
      </c>
      <c r="V204" s="14" t="str">
        <f>IF(OR(COUNTA(DetailPedro!V204) &gt; 0, COUNTA(DetailWill!V204) &gt; 0),"x", "")</f>
        <v>x</v>
      </c>
      <c r="W204" s="14" t="str">
        <f>IF(OR(COUNTA(DetailPedro!W204) &gt; 0, COUNTA(DetailWill!W204) &gt; 0),"x", "")</f>
        <v/>
      </c>
      <c r="X204" s="14" t="str">
        <f>IF(OR(COUNTA(DetailPedro!X204) &gt; 0, COUNTA(DetailWill!X204) &gt; 0),"x", "")</f>
        <v/>
      </c>
      <c r="Y204" s="14" t="str">
        <f>IF(OR(COUNTA(DetailPedro!Y204) &gt; 0, COUNTA(DetailWill!Y204) &gt; 0),"x", "")</f>
        <v/>
      </c>
      <c r="Z204" s="34" t="str">
        <f>IF(OR(COUNTA(DetailPedro!Z204) &gt; 0, COUNTA(DetailWill!Z204) &gt; 0),"x", "")</f>
        <v/>
      </c>
      <c r="AA204" s="14" t="str">
        <f>IF(OR(COUNTA(DetailPedro!AA204) &gt; 0, COUNTA(DetailWill!AA204) &gt; 0),"x", "")</f>
        <v/>
      </c>
      <c r="AB204" s="14" t="str">
        <f>IF(OR(COUNTA(DetailPedro!AB204) &gt; 0, COUNTA(DetailWill!AB204) &gt; 0),"x", "")</f>
        <v/>
      </c>
      <c r="AC204" s="14" t="str">
        <f>IF(OR(COUNTA(DetailPedro!AC204) &gt; 0, COUNTA(DetailWill!AC204) &gt; 0),"x", "")</f>
        <v/>
      </c>
      <c r="AD204" s="14" t="str">
        <f>IF(OR(COUNTA(DetailPedro!AD204) &gt; 0, COUNTA(DetailWill!AD204) &gt; 0),"x", "")</f>
        <v/>
      </c>
      <c r="AE204" s="14" t="str">
        <f>IF(OR(COUNTA(DetailPedro!AE204) &gt; 0, COUNTA(DetailWill!AE204) &gt; 0),"x", "")</f>
        <v/>
      </c>
      <c r="AF204" s="34" t="str">
        <f>IF(OR(COUNTA(DetailPedro!AF204) &gt; 0, COUNTA(DetailWill!AF204) &gt; 0),"x", "")</f>
        <v/>
      </c>
      <c r="AG204" s="14" t="str">
        <f>IF(OR(COUNTA(DetailPedro!AG204) &gt; 0, COUNTA(DetailWill!AG204) &gt; 0),"x", "")</f>
        <v/>
      </c>
      <c r="AH204" s="14" t="str">
        <f>IF(OR(COUNTA(DetailPedro!AH204) &gt; 0, COUNTA(DetailWill!AH204) &gt; 0),"x", "")</f>
        <v/>
      </c>
      <c r="AI204" s="14" t="str">
        <f>IF(OR(COUNTA(DetailPedro!AI204) &gt; 0, COUNTA(DetailWill!AI204) &gt; 0),"x", "")</f>
        <v/>
      </c>
      <c r="AJ204" s="34" t="str">
        <f>IF(OR(COUNTA(DetailPedro!AJ204) &gt; 0, COUNTA(DetailWill!AJ204) &gt; 0),"x", "")</f>
        <v/>
      </c>
      <c r="AK204" s="14" t="str">
        <f>IF(OR(COUNTA(DetailPedro!AK204) &gt; 0, COUNTA(DetailWill!AK204) &gt; 0),"x", "")</f>
        <v/>
      </c>
    </row>
    <row r="205" spans="1:37" x14ac:dyDescent="0.2">
      <c r="A205" s="16"/>
      <c r="B205" s="16"/>
      <c r="C205" s="16"/>
      <c r="D205" s="16"/>
      <c r="E205" s="16"/>
      <c r="F205" s="14">
        <f t="shared" ref="F205" si="27" xml:space="preserve"> COUNTA(G205:AK205)</f>
        <v>31</v>
      </c>
      <c r="G205" s="14" t="str">
        <f>IF(OR(COUNTA(DetailPedro!G205) &gt; 0, COUNTA(DetailWill!G205) &gt; 0),"x", "")</f>
        <v/>
      </c>
      <c r="H205" s="14" t="str">
        <f>IF(OR(COUNTA(DetailPedro!H205) &gt; 0, COUNTA(DetailWill!H205) &gt; 0),"x", "")</f>
        <v/>
      </c>
      <c r="I205" s="14" t="str">
        <f>IF(OR(COUNTA(DetailPedro!I205) &gt; 0, COUNTA(DetailWill!I205) &gt; 0),"x", "")</f>
        <v/>
      </c>
      <c r="J205" s="34" t="str">
        <f>IF(OR(COUNTA(DetailPedro!J205) &gt; 0, COUNTA(DetailWill!J205) &gt; 0),"x", "")</f>
        <v/>
      </c>
      <c r="K205" s="14" t="str">
        <f>IF(OR(COUNTA(DetailPedro!K205) &gt; 0, COUNTA(DetailWill!K205) &gt; 0),"x", "")</f>
        <v/>
      </c>
      <c r="L205" s="14" t="str">
        <f>IF(OR(COUNTA(DetailPedro!L205) &gt; 0, COUNTA(DetailWill!L205) &gt; 0),"x", "")</f>
        <v/>
      </c>
      <c r="M205" s="14" t="str">
        <f>IF(OR(COUNTA(DetailPedro!M205) &gt; 0, COUNTA(DetailWill!M205) &gt; 0),"x", "")</f>
        <v/>
      </c>
      <c r="N205" s="14" t="str">
        <f>IF(OR(COUNTA(DetailPedro!N205) &gt; 0, COUNTA(DetailWill!N205) &gt; 0),"x", "")</f>
        <v/>
      </c>
      <c r="O205" s="34" t="str">
        <f>IF(OR(COUNTA(DetailPedro!O205) &gt; 0, COUNTA(DetailWill!O205) &gt; 0),"x", "")</f>
        <v/>
      </c>
      <c r="P205" s="14" t="str">
        <f>IF(OR(COUNTA(DetailPedro!P205) &gt; 0, COUNTA(DetailWill!P205) &gt; 0),"x", "")</f>
        <v/>
      </c>
      <c r="Q205" s="14" t="str">
        <f>IF(OR(COUNTA(DetailPedro!Q205) &gt; 0, COUNTA(DetailWill!Q205) &gt; 0),"x", "")</f>
        <v/>
      </c>
      <c r="R205" s="14" t="str">
        <f>IF(OR(COUNTA(DetailPedro!R205) &gt; 0, COUNTA(DetailWill!R205) &gt; 0),"x", "")</f>
        <v/>
      </c>
      <c r="S205" s="14" t="str">
        <f>IF(OR(COUNTA(DetailPedro!S205) &gt; 0, COUNTA(DetailWill!S205) &gt; 0),"x", "")</f>
        <v/>
      </c>
      <c r="T205" s="14" t="str">
        <f>IF(OR(COUNTA(DetailPedro!T205) &gt; 0, COUNTA(DetailWill!T205) &gt; 0),"x", "")</f>
        <v/>
      </c>
      <c r="U205" s="34" t="str">
        <f>IF(OR(COUNTA(DetailPedro!U205) &gt; 0, COUNTA(DetailWill!U205) &gt; 0),"x", "")</f>
        <v/>
      </c>
      <c r="V205" s="14" t="str">
        <f>IF(OR(COUNTA(DetailPedro!V205) &gt; 0, COUNTA(DetailWill!V205) &gt; 0),"x", "")</f>
        <v/>
      </c>
      <c r="W205" s="14" t="str">
        <f>IF(OR(COUNTA(DetailPedro!W205) &gt; 0, COUNTA(DetailWill!W205) &gt; 0),"x", "")</f>
        <v/>
      </c>
      <c r="X205" s="14" t="str">
        <f>IF(OR(COUNTA(DetailPedro!X205) &gt; 0, COUNTA(DetailWill!X205) &gt; 0),"x", "")</f>
        <v/>
      </c>
      <c r="Y205" s="14" t="str">
        <f>IF(OR(COUNTA(DetailPedro!Y205) &gt; 0, COUNTA(DetailWill!Y205) &gt; 0),"x", "")</f>
        <v/>
      </c>
      <c r="Z205" s="34" t="str">
        <f>IF(OR(COUNTA(DetailPedro!Z205) &gt; 0, COUNTA(DetailWill!Z205) &gt; 0),"x", "")</f>
        <v/>
      </c>
      <c r="AA205" s="14" t="str">
        <f>IF(OR(COUNTA(DetailPedro!AA205) &gt; 0, COUNTA(DetailWill!AA205) &gt; 0),"x", "")</f>
        <v/>
      </c>
      <c r="AB205" s="14" t="str">
        <f>IF(OR(COUNTA(DetailPedro!AB205) &gt; 0, COUNTA(DetailWill!AB205) &gt; 0),"x", "")</f>
        <v/>
      </c>
      <c r="AC205" s="14" t="str">
        <f>IF(OR(COUNTA(DetailPedro!AC205) &gt; 0, COUNTA(DetailWill!AC205) &gt; 0),"x", "")</f>
        <v/>
      </c>
      <c r="AD205" s="14" t="str">
        <f>IF(OR(COUNTA(DetailPedro!AD205) &gt; 0, COUNTA(DetailWill!AD205) &gt; 0),"x", "")</f>
        <v/>
      </c>
      <c r="AE205" s="14" t="str">
        <f>IF(OR(COUNTA(DetailPedro!AE205) &gt; 0, COUNTA(DetailWill!AE205) &gt; 0),"x", "")</f>
        <v/>
      </c>
      <c r="AF205" s="34" t="str">
        <f>IF(OR(COUNTA(DetailPedro!AF205) &gt; 0, COUNTA(DetailWill!AF205) &gt; 0),"x", "")</f>
        <v/>
      </c>
      <c r="AG205" s="14" t="str">
        <f>IF(OR(COUNTA(DetailPedro!AG205) &gt; 0, COUNTA(DetailWill!AG205) &gt; 0),"x", "")</f>
        <v/>
      </c>
      <c r="AH205" s="14" t="str">
        <f>IF(OR(COUNTA(DetailPedro!AH205) &gt; 0, COUNTA(DetailWill!AH205) &gt; 0),"x", "")</f>
        <v/>
      </c>
      <c r="AI205" s="14" t="str">
        <f>IF(OR(COUNTA(DetailPedro!AI205) &gt; 0, COUNTA(DetailWill!AI205) &gt; 0),"x", "")</f>
        <v/>
      </c>
      <c r="AJ205" s="34" t="str">
        <f>IF(OR(COUNTA(DetailPedro!AJ205) &gt; 0, COUNTA(DetailWill!AJ205) &gt; 0),"x", "")</f>
        <v/>
      </c>
      <c r="AK205" s="14" t="str">
        <f>IF(OR(COUNTA(DetailPedro!AK205) &gt; 0, COUNTA(DetailWill!AK205) &gt; 0),"x", "")</f>
        <v/>
      </c>
    </row>
    <row r="206" spans="1:37" x14ac:dyDescent="0.2">
      <c r="A206" s="16" t="s">
        <v>455</v>
      </c>
      <c r="B206" s="16" t="s">
        <v>58</v>
      </c>
      <c r="C206" s="16">
        <v>10</v>
      </c>
      <c r="D206" s="16">
        <v>1</v>
      </c>
      <c r="E206" s="16"/>
      <c r="G206" s="14" t="str">
        <f>IF(OR(COUNTA(DetailPedro!G206) &gt; 0, COUNTA(DetailWill!G206) &gt; 0),"x", "")</f>
        <v/>
      </c>
      <c r="H206" s="14" t="str">
        <f>IF(OR(COUNTA(DetailPedro!H206) &gt; 0, COUNTA(DetailWill!H206) &gt; 0),"x", "")</f>
        <v/>
      </c>
      <c r="I206" s="14" t="str">
        <f>IF(OR(COUNTA(DetailPedro!I206) &gt; 0, COUNTA(DetailWill!I206) &gt; 0),"x", "")</f>
        <v/>
      </c>
      <c r="J206" s="34" t="str">
        <f>IF(OR(COUNTA(DetailPedro!J206) &gt; 0, COUNTA(DetailWill!J206) &gt; 0),"x", "")</f>
        <v/>
      </c>
      <c r="K206" s="14" t="str">
        <f>IF(OR(COUNTA(DetailPedro!K206) &gt; 0, COUNTA(DetailWill!K206) &gt; 0),"x", "")</f>
        <v/>
      </c>
      <c r="L206" s="14" t="str">
        <f>IF(OR(COUNTA(DetailPedro!L206) &gt; 0, COUNTA(DetailWill!L206) &gt; 0),"x", "")</f>
        <v/>
      </c>
      <c r="M206" s="14" t="str">
        <f>IF(OR(COUNTA(DetailPedro!M206) &gt; 0, COUNTA(DetailWill!M206) &gt; 0),"x", "")</f>
        <v/>
      </c>
      <c r="N206" s="14" t="str">
        <f>IF(OR(COUNTA(DetailPedro!N206) &gt; 0, COUNTA(DetailWill!N206) &gt; 0),"x", "")</f>
        <v/>
      </c>
      <c r="O206" s="34" t="str">
        <f>IF(OR(COUNTA(DetailPedro!O206) &gt; 0, COUNTA(DetailWill!O206) &gt; 0),"x", "")</f>
        <v/>
      </c>
      <c r="P206" s="14" t="str">
        <f>IF(OR(COUNTA(DetailPedro!P206) &gt; 0, COUNTA(DetailWill!P206) &gt; 0),"x", "")</f>
        <v/>
      </c>
      <c r="Q206" s="14" t="str">
        <f>IF(OR(COUNTA(DetailPedro!Q206) &gt; 0, COUNTA(DetailWill!Q206) &gt; 0),"x", "")</f>
        <v/>
      </c>
      <c r="R206" s="14" t="str">
        <f>IF(OR(COUNTA(DetailPedro!R206) &gt; 0, COUNTA(DetailWill!R206) &gt; 0),"x", "")</f>
        <v/>
      </c>
      <c r="S206" s="14" t="str">
        <f>IF(OR(COUNTA(DetailPedro!S206) &gt; 0, COUNTA(DetailWill!S206) &gt; 0),"x", "")</f>
        <v/>
      </c>
      <c r="T206" s="14" t="str">
        <f>IF(OR(COUNTA(DetailPedro!T206) &gt; 0, COUNTA(DetailWill!T206) &gt; 0),"x", "")</f>
        <v/>
      </c>
      <c r="U206" s="34" t="str">
        <f>IF(OR(COUNTA(DetailPedro!U206) &gt; 0, COUNTA(DetailWill!U206) &gt; 0),"x", "")</f>
        <v/>
      </c>
      <c r="V206" s="14" t="str">
        <f>IF(OR(COUNTA(DetailPedro!V206) &gt; 0, COUNTA(DetailWill!V206) &gt; 0),"x", "")</f>
        <v/>
      </c>
      <c r="W206" s="14" t="str">
        <f>IF(OR(COUNTA(DetailPedro!W206) &gt; 0, COUNTA(DetailWill!W206) &gt; 0),"x", "")</f>
        <v/>
      </c>
      <c r="X206" s="14" t="str">
        <f>IF(OR(COUNTA(DetailPedro!X206) &gt; 0, COUNTA(DetailWill!X206) &gt; 0),"x", "")</f>
        <v/>
      </c>
      <c r="Y206" s="14" t="str">
        <f>IF(OR(COUNTA(DetailPedro!Y206) &gt; 0, COUNTA(DetailWill!Y206) &gt; 0),"x", "")</f>
        <v/>
      </c>
      <c r="Z206" s="34" t="str">
        <f>IF(OR(COUNTA(DetailPedro!Z206) &gt; 0, COUNTA(DetailWill!Z206) &gt; 0),"x", "")</f>
        <v/>
      </c>
      <c r="AA206" s="14" t="str">
        <f>IF(OR(COUNTA(DetailPedro!AA206) &gt; 0, COUNTA(DetailWill!AA206) &gt; 0),"x", "")</f>
        <v/>
      </c>
      <c r="AB206" s="14" t="str">
        <f>IF(OR(COUNTA(DetailPedro!AB206) &gt; 0, COUNTA(DetailWill!AB206) &gt; 0),"x", "")</f>
        <v/>
      </c>
      <c r="AC206" s="14" t="str">
        <f>IF(OR(COUNTA(DetailPedro!AC206) &gt; 0, COUNTA(DetailWill!AC206) &gt; 0),"x", "")</f>
        <v/>
      </c>
      <c r="AD206" s="14" t="str">
        <f>IF(OR(COUNTA(DetailPedro!AD206) &gt; 0, COUNTA(DetailWill!AD206) &gt; 0),"x", "")</f>
        <v/>
      </c>
      <c r="AE206" s="14" t="str">
        <f>IF(OR(COUNTA(DetailPedro!AE206) &gt; 0, COUNTA(DetailWill!AE206) &gt; 0),"x", "")</f>
        <v/>
      </c>
      <c r="AF206" s="34" t="str">
        <f>IF(OR(COUNTA(DetailPedro!AF206) &gt; 0, COUNTA(DetailWill!AF206) &gt; 0),"x", "")</f>
        <v/>
      </c>
      <c r="AG206" s="14" t="str">
        <f>IF(OR(COUNTA(DetailPedro!AG206) &gt; 0, COUNTA(DetailWill!AG206) &gt; 0),"x", "")</f>
        <v/>
      </c>
      <c r="AH206" s="14" t="str">
        <f>IF(OR(COUNTA(DetailPedro!AH206) &gt; 0, COUNTA(DetailWill!AH206) &gt; 0),"x", "")</f>
        <v/>
      </c>
      <c r="AI206" s="14" t="str">
        <f>IF(OR(COUNTA(DetailPedro!AI206) &gt; 0, COUNTA(DetailWill!AI206) &gt; 0),"x", "")</f>
        <v/>
      </c>
      <c r="AJ206" s="34" t="str">
        <f>IF(OR(COUNTA(DetailPedro!AJ206) &gt; 0, COUNTA(DetailWill!AJ206) &gt; 0),"x", "")</f>
        <v/>
      </c>
      <c r="AK206" s="14" t="str">
        <f>IF(OR(COUNTA(DetailPedro!AK206) &gt; 0, COUNTA(DetailWill!AK206) &gt; 0),"x", "")</f>
        <v/>
      </c>
    </row>
    <row r="207" spans="1:37" x14ac:dyDescent="0.2">
      <c r="A207" s="16" t="s">
        <v>455</v>
      </c>
      <c r="B207" s="16" t="s">
        <v>58</v>
      </c>
      <c r="C207" s="16">
        <v>1</v>
      </c>
      <c r="D207" s="16" t="s">
        <v>887</v>
      </c>
      <c r="E207" s="16">
        <v>1</v>
      </c>
      <c r="F207" s="14">
        <f t="shared" ref="F207:F213" si="28">COUNTIF(G207:AK207,"x")</f>
        <v>11</v>
      </c>
      <c r="G207" s="14" t="str">
        <f>IF(OR(COUNTA(DetailPedro!G207) &gt; 0, COUNTA(DetailWill!G207) &gt; 0),"x", "")</f>
        <v/>
      </c>
      <c r="H207" s="14" t="str">
        <f>IF(OR(COUNTA(DetailPedro!H207) &gt; 0, COUNTA(DetailWill!H207) &gt; 0),"x", "")</f>
        <v/>
      </c>
      <c r="I207" s="14" t="str">
        <f>IF(OR(COUNTA(DetailPedro!I207) &gt; 0, COUNTA(DetailWill!I207) &gt; 0),"x", "")</f>
        <v>x</v>
      </c>
      <c r="J207" s="34" t="str">
        <f>IF(OR(COUNTA(DetailPedro!J207) &gt; 0, COUNTA(DetailWill!J207) &gt; 0),"x", "")</f>
        <v>x</v>
      </c>
      <c r="K207" s="14" t="str">
        <f>IF(OR(COUNTA(DetailPedro!K207) &gt; 0, COUNTA(DetailWill!K207) &gt; 0),"x", "")</f>
        <v/>
      </c>
      <c r="L207" s="14" t="str">
        <f>IF(OR(COUNTA(DetailPedro!L207) &gt; 0, COUNTA(DetailWill!L207) &gt; 0),"x", "")</f>
        <v/>
      </c>
      <c r="M207" s="14" t="str">
        <f>IF(OR(COUNTA(DetailPedro!M207) &gt; 0, COUNTA(DetailWill!M207) &gt; 0),"x", "")</f>
        <v>x</v>
      </c>
      <c r="N207" s="14" t="str">
        <f>IF(OR(COUNTA(DetailPedro!N207) &gt; 0, COUNTA(DetailWill!N207) &gt; 0),"x", "")</f>
        <v>x</v>
      </c>
      <c r="O207" s="34" t="str">
        <f>IF(OR(COUNTA(DetailPedro!O207) &gt; 0, COUNTA(DetailWill!O207) &gt; 0),"x", "")</f>
        <v/>
      </c>
      <c r="P207" s="14" t="str">
        <f>IF(OR(COUNTA(DetailPedro!P207) &gt; 0, COUNTA(DetailWill!P207) &gt; 0),"x", "")</f>
        <v/>
      </c>
      <c r="Q207" s="14" t="str">
        <f>IF(OR(COUNTA(DetailPedro!Q207) &gt; 0, COUNTA(DetailWill!Q207) &gt; 0),"x", "")</f>
        <v/>
      </c>
      <c r="R207" s="14" t="str">
        <f>IF(OR(COUNTA(DetailPedro!R207) &gt; 0, COUNTA(DetailWill!R207) &gt; 0),"x", "")</f>
        <v>x</v>
      </c>
      <c r="S207" s="14" t="str">
        <f>IF(OR(COUNTA(DetailPedro!S207) &gt; 0, COUNTA(DetailWill!S207) &gt; 0),"x", "")</f>
        <v/>
      </c>
      <c r="T207" s="14" t="str">
        <f>IF(OR(COUNTA(DetailPedro!T207) &gt; 0, COUNTA(DetailWill!T207) &gt; 0),"x", "")</f>
        <v>x</v>
      </c>
      <c r="U207" s="34" t="str">
        <f>IF(OR(COUNTA(DetailPedro!U207) &gt; 0, COUNTA(DetailWill!U207) &gt; 0),"x", "")</f>
        <v/>
      </c>
      <c r="V207" s="14" t="str">
        <f>IF(OR(COUNTA(DetailPedro!V207) &gt; 0, COUNTA(DetailWill!V207) &gt; 0),"x", "")</f>
        <v/>
      </c>
      <c r="W207" s="14" t="str">
        <f>IF(OR(COUNTA(DetailPedro!W207) &gt; 0, COUNTA(DetailWill!W207) &gt; 0),"x", "")</f>
        <v/>
      </c>
      <c r="X207" s="14" t="str">
        <f>IF(OR(COUNTA(DetailPedro!X207) &gt; 0, COUNTA(DetailWill!X207) &gt; 0),"x", "")</f>
        <v>x</v>
      </c>
      <c r="Y207" s="14" t="str">
        <f>IF(OR(COUNTA(DetailPedro!Y207) &gt; 0, COUNTA(DetailWill!Y207) &gt; 0),"x", "")</f>
        <v>x</v>
      </c>
      <c r="Z207" s="34" t="str">
        <f>IF(OR(COUNTA(DetailPedro!Z207) &gt; 0, COUNTA(DetailWill!Z207) &gt; 0),"x", "")</f>
        <v>x</v>
      </c>
      <c r="AA207" s="14" t="str">
        <f>IF(OR(COUNTA(DetailPedro!AA207) &gt; 0, COUNTA(DetailWill!AA207) &gt; 0),"x", "")</f>
        <v/>
      </c>
      <c r="AB207" s="14" t="str">
        <f>IF(OR(COUNTA(DetailPedro!AB207) &gt; 0, COUNTA(DetailWill!AB207) &gt; 0),"x", "")</f>
        <v/>
      </c>
      <c r="AC207" s="14" t="str">
        <f>IF(OR(COUNTA(DetailPedro!AC207) &gt; 0, COUNTA(DetailWill!AC207) &gt; 0),"x", "")</f>
        <v/>
      </c>
      <c r="AD207" s="14" t="str">
        <f>IF(OR(COUNTA(DetailPedro!AD207) &gt; 0, COUNTA(DetailWill!AD207) &gt; 0),"x", "")</f>
        <v>x</v>
      </c>
      <c r="AE207" s="14" t="str">
        <f>IF(OR(COUNTA(DetailPedro!AE207) &gt; 0, COUNTA(DetailWill!AE207) &gt; 0),"x", "")</f>
        <v/>
      </c>
      <c r="AF207" s="34" t="str">
        <f>IF(OR(COUNTA(DetailPedro!AF207) &gt; 0, COUNTA(DetailWill!AF207) &gt; 0),"x", "")</f>
        <v/>
      </c>
      <c r="AG207" s="14" t="str">
        <f>IF(OR(COUNTA(DetailPedro!AG207) &gt; 0, COUNTA(DetailWill!AG207) &gt; 0),"x", "")</f>
        <v/>
      </c>
      <c r="AH207" s="14" t="str">
        <f>IF(OR(COUNTA(DetailPedro!AH207) &gt; 0, COUNTA(DetailWill!AH207) &gt; 0),"x", "")</f>
        <v/>
      </c>
      <c r="AI207" s="14" t="str">
        <f>IF(OR(COUNTA(DetailPedro!AI207) &gt; 0, COUNTA(DetailWill!AI207) &gt; 0),"x", "")</f>
        <v>x</v>
      </c>
      <c r="AJ207" s="34" t="str">
        <f>IF(OR(COUNTA(DetailPedro!AJ207) &gt; 0, COUNTA(DetailWill!AJ207) &gt; 0),"x", "")</f>
        <v/>
      </c>
      <c r="AK207" s="14" t="str">
        <f>IF(OR(COUNTA(DetailPedro!AK207) &gt; 0, COUNTA(DetailWill!AK207) &gt; 0),"x", "")</f>
        <v/>
      </c>
    </row>
    <row r="208" spans="1:37" x14ac:dyDescent="0.2">
      <c r="A208" s="16" t="s">
        <v>455</v>
      </c>
      <c r="B208" s="16" t="s">
        <v>58</v>
      </c>
      <c r="C208" s="16">
        <v>1</v>
      </c>
      <c r="D208" s="16" t="s">
        <v>888</v>
      </c>
      <c r="E208" s="16">
        <v>2</v>
      </c>
      <c r="F208" s="14">
        <f t="shared" si="28"/>
        <v>11</v>
      </c>
      <c r="G208" s="14" t="str">
        <f>IF(OR(COUNTA(DetailPedro!G208) &gt; 0, COUNTA(DetailWill!G208) &gt; 0),"x", "")</f>
        <v/>
      </c>
      <c r="H208" s="14" t="str">
        <f>IF(OR(COUNTA(DetailPedro!H208) &gt; 0, COUNTA(DetailWill!H208) &gt; 0),"x", "")</f>
        <v/>
      </c>
      <c r="I208" s="14" t="str">
        <f>IF(OR(COUNTA(DetailPedro!I208) &gt; 0, COUNTA(DetailWill!I208) &gt; 0),"x", "")</f>
        <v>x</v>
      </c>
      <c r="J208" s="34" t="str">
        <f>IF(OR(COUNTA(DetailPedro!J208) &gt; 0, COUNTA(DetailWill!J208) &gt; 0),"x", "")</f>
        <v>x</v>
      </c>
      <c r="K208" s="14" t="str">
        <f>IF(OR(COUNTA(DetailPedro!K208) &gt; 0, COUNTA(DetailWill!K208) &gt; 0),"x", "")</f>
        <v/>
      </c>
      <c r="L208" s="14" t="str">
        <f>IF(OR(COUNTA(DetailPedro!L208) &gt; 0, COUNTA(DetailWill!L208) &gt; 0),"x", "")</f>
        <v/>
      </c>
      <c r="M208" s="14" t="str">
        <f>IF(OR(COUNTA(DetailPedro!M208) &gt; 0, COUNTA(DetailWill!M208) &gt; 0),"x", "")</f>
        <v>x</v>
      </c>
      <c r="N208" s="14" t="str">
        <f>IF(OR(COUNTA(DetailPedro!N208) &gt; 0, COUNTA(DetailWill!N208) &gt; 0),"x", "")</f>
        <v>x</v>
      </c>
      <c r="O208" s="34" t="str">
        <f>IF(OR(COUNTA(DetailPedro!O208) &gt; 0, COUNTA(DetailWill!O208) &gt; 0),"x", "")</f>
        <v/>
      </c>
      <c r="P208" s="14" t="str">
        <f>IF(OR(COUNTA(DetailPedro!P208) &gt; 0, COUNTA(DetailWill!P208) &gt; 0),"x", "")</f>
        <v/>
      </c>
      <c r="Q208" s="14" t="str">
        <f>IF(OR(COUNTA(DetailPedro!Q208) &gt; 0, COUNTA(DetailWill!Q208) &gt; 0),"x", "")</f>
        <v/>
      </c>
      <c r="R208" s="14" t="str">
        <f>IF(OR(COUNTA(DetailPedro!R208) &gt; 0, COUNTA(DetailWill!R208) &gt; 0),"x", "")</f>
        <v>x</v>
      </c>
      <c r="S208" s="14" t="str">
        <f>IF(OR(COUNTA(DetailPedro!S208) &gt; 0, COUNTA(DetailWill!S208) &gt; 0),"x", "")</f>
        <v/>
      </c>
      <c r="T208" s="14" t="str">
        <f>IF(OR(COUNTA(DetailPedro!T208) &gt; 0, COUNTA(DetailWill!T208) &gt; 0),"x", "")</f>
        <v>x</v>
      </c>
      <c r="U208" s="34" t="str">
        <f>IF(OR(COUNTA(DetailPedro!U208) &gt; 0, COUNTA(DetailWill!U208) &gt; 0),"x", "")</f>
        <v/>
      </c>
      <c r="V208" s="14" t="str">
        <f>IF(OR(COUNTA(DetailPedro!V208) &gt; 0, COUNTA(DetailWill!V208) &gt; 0),"x", "")</f>
        <v/>
      </c>
      <c r="W208" s="14" t="str">
        <f>IF(OR(COUNTA(DetailPedro!W208) &gt; 0, COUNTA(DetailWill!W208) &gt; 0),"x", "")</f>
        <v/>
      </c>
      <c r="X208" s="14" t="str">
        <f>IF(OR(COUNTA(DetailPedro!X208) &gt; 0, COUNTA(DetailWill!X208) &gt; 0),"x", "")</f>
        <v>x</v>
      </c>
      <c r="Y208" s="14" t="str">
        <f>IF(OR(COUNTA(DetailPedro!Y208) &gt; 0, COUNTA(DetailWill!Y208) &gt; 0),"x", "")</f>
        <v>x</v>
      </c>
      <c r="Z208" s="34" t="str">
        <f>IF(OR(COUNTA(DetailPedro!Z208) &gt; 0, COUNTA(DetailWill!Z208) &gt; 0),"x", "")</f>
        <v>x</v>
      </c>
      <c r="AA208" s="14" t="str">
        <f>IF(OR(COUNTA(DetailPedro!AA208) &gt; 0, COUNTA(DetailWill!AA208) &gt; 0),"x", "")</f>
        <v/>
      </c>
      <c r="AB208" s="14" t="str">
        <f>IF(OR(COUNTA(DetailPedro!AB208) &gt; 0, COUNTA(DetailWill!AB208) &gt; 0),"x", "")</f>
        <v/>
      </c>
      <c r="AC208" s="14" t="str">
        <f>IF(OR(COUNTA(DetailPedro!AC208) &gt; 0, COUNTA(DetailWill!AC208) &gt; 0),"x", "")</f>
        <v/>
      </c>
      <c r="AD208" s="14" t="str">
        <f>IF(OR(COUNTA(DetailPedro!AD208) &gt; 0, COUNTA(DetailWill!AD208) &gt; 0),"x", "")</f>
        <v>x</v>
      </c>
      <c r="AE208" s="14" t="str">
        <f>IF(OR(COUNTA(DetailPedro!AE208) &gt; 0, COUNTA(DetailWill!AE208) &gt; 0),"x", "")</f>
        <v/>
      </c>
      <c r="AF208" s="34" t="str">
        <f>IF(OR(COUNTA(DetailPedro!AF208) &gt; 0, COUNTA(DetailWill!AF208) &gt; 0),"x", "")</f>
        <v/>
      </c>
      <c r="AG208" s="14" t="str">
        <f>IF(OR(COUNTA(DetailPedro!AG208) &gt; 0, COUNTA(DetailWill!AG208) &gt; 0),"x", "")</f>
        <v/>
      </c>
      <c r="AH208" s="14" t="str">
        <f>IF(OR(COUNTA(DetailPedro!AH208) &gt; 0, COUNTA(DetailWill!AH208) &gt; 0),"x", "")</f>
        <v/>
      </c>
      <c r="AI208" s="14" t="str">
        <f>IF(OR(COUNTA(DetailPedro!AI208) &gt; 0, COUNTA(DetailWill!AI208) &gt; 0),"x", "")</f>
        <v>x</v>
      </c>
      <c r="AJ208" s="34" t="str">
        <f>IF(OR(COUNTA(DetailPedro!AJ208) &gt; 0, COUNTA(DetailWill!AJ208) &gt; 0),"x", "")</f>
        <v/>
      </c>
      <c r="AK208" s="14" t="str">
        <f>IF(OR(COUNTA(DetailPedro!AK208) &gt; 0, COUNTA(DetailWill!AK208) &gt; 0),"x", "")</f>
        <v/>
      </c>
    </row>
    <row r="209" spans="1:37" x14ac:dyDescent="0.2">
      <c r="A209" s="16" t="s">
        <v>455</v>
      </c>
      <c r="B209" s="16" t="s">
        <v>58</v>
      </c>
      <c r="C209" s="16">
        <v>1</v>
      </c>
      <c r="D209" s="16" t="s">
        <v>888</v>
      </c>
      <c r="E209" s="16">
        <v>3</v>
      </c>
      <c r="F209" s="14">
        <f t="shared" si="28"/>
        <v>11</v>
      </c>
      <c r="G209" s="14" t="str">
        <f>IF(OR(COUNTA(DetailPedro!G209) &gt; 0, COUNTA(DetailWill!G209) &gt; 0),"x", "")</f>
        <v/>
      </c>
      <c r="H209" s="14" t="str">
        <f>IF(OR(COUNTA(DetailPedro!H209) &gt; 0, COUNTA(DetailWill!H209) &gt; 0),"x", "")</f>
        <v/>
      </c>
      <c r="I209" s="14" t="str">
        <f>IF(OR(COUNTA(DetailPedro!I209) &gt; 0, COUNTA(DetailWill!I209) &gt; 0),"x", "")</f>
        <v>x</v>
      </c>
      <c r="J209" s="34" t="str">
        <f>IF(OR(COUNTA(DetailPedro!J209) &gt; 0, COUNTA(DetailWill!J209) &gt; 0),"x", "")</f>
        <v>x</v>
      </c>
      <c r="K209" s="14" t="str">
        <f>IF(OR(COUNTA(DetailPedro!K209) &gt; 0, COUNTA(DetailWill!K209) &gt; 0),"x", "")</f>
        <v/>
      </c>
      <c r="L209" s="14" t="str">
        <f>IF(OR(COUNTA(DetailPedro!L209) &gt; 0, COUNTA(DetailWill!L209) &gt; 0),"x", "")</f>
        <v/>
      </c>
      <c r="M209" s="14" t="str">
        <f>IF(OR(COUNTA(DetailPedro!M209) &gt; 0, COUNTA(DetailWill!M209) &gt; 0),"x", "")</f>
        <v>x</v>
      </c>
      <c r="N209" s="14" t="str">
        <f>IF(OR(COUNTA(DetailPedro!N209) &gt; 0, COUNTA(DetailWill!N209) &gt; 0),"x", "")</f>
        <v>x</v>
      </c>
      <c r="O209" s="34" t="str">
        <f>IF(OR(COUNTA(DetailPedro!O209) &gt; 0, COUNTA(DetailWill!O209) &gt; 0),"x", "")</f>
        <v/>
      </c>
      <c r="P209" s="14" t="str">
        <f>IF(OR(COUNTA(DetailPedro!P209) &gt; 0, COUNTA(DetailWill!P209) &gt; 0),"x", "")</f>
        <v/>
      </c>
      <c r="Q209" s="14" t="str">
        <f>IF(OR(COUNTA(DetailPedro!Q209) &gt; 0, COUNTA(DetailWill!Q209) &gt; 0),"x", "")</f>
        <v/>
      </c>
      <c r="R209" s="14" t="str">
        <f>IF(OR(COUNTA(DetailPedro!R209) &gt; 0, COUNTA(DetailWill!R209) &gt; 0),"x", "")</f>
        <v>x</v>
      </c>
      <c r="S209" s="14" t="str">
        <f>IF(OR(COUNTA(DetailPedro!S209) &gt; 0, COUNTA(DetailWill!S209) &gt; 0),"x", "")</f>
        <v/>
      </c>
      <c r="T209" s="14" t="str">
        <f>IF(OR(COUNTA(DetailPedro!T209) &gt; 0, COUNTA(DetailWill!T209) &gt; 0),"x", "")</f>
        <v>x</v>
      </c>
      <c r="U209" s="34" t="str">
        <f>IF(OR(COUNTA(DetailPedro!U209) &gt; 0, COUNTA(DetailWill!U209) &gt; 0),"x", "")</f>
        <v/>
      </c>
      <c r="V209" s="14" t="str">
        <f>IF(OR(COUNTA(DetailPedro!V209) &gt; 0, COUNTA(DetailWill!V209) &gt; 0),"x", "")</f>
        <v/>
      </c>
      <c r="W209" s="14" t="str">
        <f>IF(OR(COUNTA(DetailPedro!W209) &gt; 0, COUNTA(DetailWill!W209) &gt; 0),"x", "")</f>
        <v/>
      </c>
      <c r="X209" s="14" t="str">
        <f>IF(OR(COUNTA(DetailPedro!X209) &gt; 0, COUNTA(DetailWill!X209) &gt; 0),"x", "")</f>
        <v>x</v>
      </c>
      <c r="Y209" s="14" t="str">
        <f>IF(OR(COUNTA(DetailPedro!Y209) &gt; 0, COUNTA(DetailWill!Y209) &gt; 0),"x", "")</f>
        <v>x</v>
      </c>
      <c r="Z209" s="34" t="str">
        <f>IF(OR(COUNTA(DetailPedro!Z209) &gt; 0, COUNTA(DetailWill!Z209) &gt; 0),"x", "")</f>
        <v>x</v>
      </c>
      <c r="AA209" s="14" t="str">
        <f>IF(OR(COUNTA(DetailPedro!AA209) &gt; 0, COUNTA(DetailWill!AA209) &gt; 0),"x", "")</f>
        <v/>
      </c>
      <c r="AB209" s="14" t="str">
        <f>IF(OR(COUNTA(DetailPedro!AB209) &gt; 0, COUNTA(DetailWill!AB209) &gt; 0),"x", "")</f>
        <v/>
      </c>
      <c r="AC209" s="14" t="str">
        <f>IF(OR(COUNTA(DetailPedro!AC209) &gt; 0, COUNTA(DetailWill!AC209) &gt; 0),"x", "")</f>
        <v/>
      </c>
      <c r="AD209" s="14" t="str">
        <f>IF(OR(COUNTA(DetailPedro!AD209) &gt; 0, COUNTA(DetailWill!AD209) &gt; 0),"x", "")</f>
        <v>x</v>
      </c>
      <c r="AE209" s="14" t="str">
        <f>IF(OR(COUNTA(DetailPedro!AE209) &gt; 0, COUNTA(DetailWill!AE209) &gt; 0),"x", "")</f>
        <v/>
      </c>
      <c r="AF209" s="34" t="str">
        <f>IF(OR(COUNTA(DetailPedro!AF209) &gt; 0, COUNTA(DetailWill!AF209) &gt; 0),"x", "")</f>
        <v/>
      </c>
      <c r="AG209" s="14" t="str">
        <f>IF(OR(COUNTA(DetailPedro!AG209) &gt; 0, COUNTA(DetailWill!AG209) &gt; 0),"x", "")</f>
        <v/>
      </c>
      <c r="AH209" s="14" t="str">
        <f>IF(OR(COUNTA(DetailPedro!AH209) &gt; 0, COUNTA(DetailWill!AH209) &gt; 0),"x", "")</f>
        <v/>
      </c>
      <c r="AI209" s="14" t="str">
        <f>IF(OR(COUNTA(DetailPedro!AI209) &gt; 0, COUNTA(DetailWill!AI209) &gt; 0),"x", "")</f>
        <v>x</v>
      </c>
      <c r="AJ209" s="34" t="str">
        <f>IF(OR(COUNTA(DetailPedro!AJ209) &gt; 0, COUNTA(DetailWill!AJ209) &gt; 0),"x", "")</f>
        <v/>
      </c>
      <c r="AK209" s="14" t="str">
        <f>IF(OR(COUNTA(DetailPedro!AK209) &gt; 0, COUNTA(DetailWill!AK209) &gt; 0),"x", "")</f>
        <v/>
      </c>
    </row>
    <row r="210" spans="1:37" x14ac:dyDescent="0.2">
      <c r="A210" s="16" t="s">
        <v>455</v>
      </c>
      <c r="B210" s="16" t="s">
        <v>58</v>
      </c>
      <c r="C210" s="16">
        <v>1</v>
      </c>
      <c r="D210" s="16" t="s">
        <v>889</v>
      </c>
      <c r="E210" s="16">
        <v>4</v>
      </c>
      <c r="F210" s="14">
        <f t="shared" si="28"/>
        <v>11</v>
      </c>
      <c r="G210" s="14" t="str">
        <f>IF(OR(COUNTA(DetailPedro!G210) &gt; 0, COUNTA(DetailWill!G210) &gt; 0),"x", "")</f>
        <v/>
      </c>
      <c r="H210" s="14" t="str">
        <f>IF(OR(COUNTA(DetailPedro!H210) &gt; 0, COUNTA(DetailWill!H210) &gt; 0),"x", "")</f>
        <v/>
      </c>
      <c r="I210" s="14" t="str">
        <f>IF(OR(COUNTA(DetailPedro!I210) &gt; 0, COUNTA(DetailWill!I210) &gt; 0),"x", "")</f>
        <v>x</v>
      </c>
      <c r="J210" s="34" t="str">
        <f>IF(OR(COUNTA(DetailPedro!J210) &gt; 0, COUNTA(DetailWill!J210) &gt; 0),"x", "")</f>
        <v>x</v>
      </c>
      <c r="K210" s="14" t="str">
        <f>IF(OR(COUNTA(DetailPedro!K210) &gt; 0, COUNTA(DetailWill!K210) &gt; 0),"x", "")</f>
        <v/>
      </c>
      <c r="L210" s="14" t="str">
        <f>IF(OR(COUNTA(DetailPedro!L210) &gt; 0, COUNTA(DetailWill!L210) &gt; 0),"x", "")</f>
        <v/>
      </c>
      <c r="M210" s="14" t="str">
        <f>IF(OR(COUNTA(DetailPedro!M210) &gt; 0, COUNTA(DetailWill!M210) &gt; 0),"x", "")</f>
        <v>x</v>
      </c>
      <c r="N210" s="14" t="str">
        <f>IF(OR(COUNTA(DetailPedro!N210) &gt; 0, COUNTA(DetailWill!N210) &gt; 0),"x", "")</f>
        <v>x</v>
      </c>
      <c r="O210" s="34" t="str">
        <f>IF(OR(COUNTA(DetailPedro!O210) &gt; 0, COUNTA(DetailWill!O210) &gt; 0),"x", "")</f>
        <v/>
      </c>
      <c r="P210" s="14" t="str">
        <f>IF(OR(COUNTA(DetailPedro!P210) &gt; 0, COUNTA(DetailWill!P210) &gt; 0),"x", "")</f>
        <v/>
      </c>
      <c r="Q210" s="14" t="str">
        <f>IF(OR(COUNTA(DetailPedro!Q210) &gt; 0, COUNTA(DetailWill!Q210) &gt; 0),"x", "")</f>
        <v/>
      </c>
      <c r="R210" s="14" t="str">
        <f>IF(OR(COUNTA(DetailPedro!R210) &gt; 0, COUNTA(DetailWill!R210) &gt; 0),"x", "")</f>
        <v>x</v>
      </c>
      <c r="S210" s="14" t="str">
        <f>IF(OR(COUNTA(DetailPedro!S210) &gt; 0, COUNTA(DetailWill!S210) &gt; 0),"x", "")</f>
        <v/>
      </c>
      <c r="T210" s="14" t="str">
        <f>IF(OR(COUNTA(DetailPedro!T210) &gt; 0, COUNTA(DetailWill!T210) &gt; 0),"x", "")</f>
        <v>x</v>
      </c>
      <c r="U210" s="34" t="str">
        <f>IF(OR(COUNTA(DetailPedro!U210) &gt; 0, COUNTA(DetailWill!U210) &gt; 0),"x", "")</f>
        <v/>
      </c>
      <c r="V210" s="14" t="str">
        <f>IF(OR(COUNTA(DetailPedro!V210) &gt; 0, COUNTA(DetailWill!V210) &gt; 0),"x", "")</f>
        <v/>
      </c>
      <c r="W210" s="14" t="str">
        <f>IF(OR(COUNTA(DetailPedro!W210) &gt; 0, COUNTA(DetailWill!W210) &gt; 0),"x", "")</f>
        <v/>
      </c>
      <c r="X210" s="14" t="str">
        <f>IF(OR(COUNTA(DetailPedro!X210) &gt; 0, COUNTA(DetailWill!X210) &gt; 0),"x", "")</f>
        <v>x</v>
      </c>
      <c r="Y210" s="14" t="str">
        <f>IF(OR(COUNTA(DetailPedro!Y210) &gt; 0, COUNTA(DetailWill!Y210) &gt; 0),"x", "")</f>
        <v>x</v>
      </c>
      <c r="Z210" s="34" t="str">
        <f>IF(OR(COUNTA(DetailPedro!Z210) &gt; 0, COUNTA(DetailWill!Z210) &gt; 0),"x", "")</f>
        <v>x</v>
      </c>
      <c r="AA210" s="14" t="str">
        <f>IF(OR(COUNTA(DetailPedro!AA210) &gt; 0, COUNTA(DetailWill!AA210) &gt; 0),"x", "")</f>
        <v/>
      </c>
      <c r="AB210" s="14" t="str">
        <f>IF(OR(COUNTA(DetailPedro!AB210) &gt; 0, COUNTA(DetailWill!AB210) &gt; 0),"x", "")</f>
        <v/>
      </c>
      <c r="AC210" s="14" t="str">
        <f>IF(OR(COUNTA(DetailPedro!AC210) &gt; 0, COUNTA(DetailWill!AC210) &gt; 0),"x", "")</f>
        <v/>
      </c>
      <c r="AD210" s="14" t="str">
        <f>IF(OR(COUNTA(DetailPedro!AD210) &gt; 0, COUNTA(DetailWill!AD210) &gt; 0),"x", "")</f>
        <v>x</v>
      </c>
      <c r="AE210" s="14" t="str">
        <f>IF(OR(COUNTA(DetailPedro!AE210) &gt; 0, COUNTA(DetailWill!AE210) &gt; 0),"x", "")</f>
        <v/>
      </c>
      <c r="AF210" s="34" t="str">
        <f>IF(OR(COUNTA(DetailPedro!AF210) &gt; 0, COUNTA(DetailWill!AF210) &gt; 0),"x", "")</f>
        <v/>
      </c>
      <c r="AG210" s="14" t="str">
        <f>IF(OR(COUNTA(DetailPedro!AG210) &gt; 0, COUNTA(DetailWill!AG210) &gt; 0),"x", "")</f>
        <v/>
      </c>
      <c r="AH210" s="14" t="str">
        <f>IF(OR(COUNTA(DetailPedro!AH210) &gt; 0, COUNTA(DetailWill!AH210) &gt; 0),"x", "")</f>
        <v/>
      </c>
      <c r="AI210" s="14" t="str">
        <f>IF(OR(COUNTA(DetailPedro!AI210) &gt; 0, COUNTA(DetailWill!AI210) &gt; 0),"x", "")</f>
        <v>x</v>
      </c>
      <c r="AJ210" s="34" t="str">
        <f>IF(OR(COUNTA(DetailPedro!AJ210) &gt; 0, COUNTA(DetailWill!AJ210) &gt; 0),"x", "")</f>
        <v/>
      </c>
      <c r="AK210" s="14" t="str">
        <f>IF(OR(COUNTA(DetailPedro!AK210) &gt; 0, COUNTA(DetailWill!AK210) &gt; 0),"x", "")</f>
        <v/>
      </c>
    </row>
    <row r="211" spans="1:37" x14ac:dyDescent="0.2">
      <c r="A211" s="16" t="s">
        <v>455</v>
      </c>
      <c r="B211" s="16" t="s">
        <v>58</v>
      </c>
      <c r="C211" s="16">
        <v>1</v>
      </c>
      <c r="D211" s="16" t="s">
        <v>889</v>
      </c>
      <c r="E211" s="16">
        <v>5</v>
      </c>
      <c r="F211" s="14">
        <f t="shared" si="28"/>
        <v>3</v>
      </c>
      <c r="G211" s="14" t="str">
        <f>IF(OR(COUNTA(DetailPedro!G211) &gt; 0, COUNTA(DetailWill!G211) &gt; 0),"x", "")</f>
        <v/>
      </c>
      <c r="H211" s="14" t="str">
        <f>IF(OR(COUNTA(DetailPedro!H211) &gt; 0, COUNTA(DetailWill!H211) &gt; 0),"x", "")</f>
        <v/>
      </c>
      <c r="I211" s="14" t="str">
        <f>IF(OR(COUNTA(DetailPedro!I211) &gt; 0, COUNTA(DetailWill!I211) &gt; 0),"x", "")</f>
        <v/>
      </c>
      <c r="J211" s="34" t="str">
        <f>IF(OR(COUNTA(DetailPedro!J211) &gt; 0, COUNTA(DetailWill!J211) &gt; 0),"x", "")</f>
        <v/>
      </c>
      <c r="K211" s="14" t="str">
        <f>IF(OR(COUNTA(DetailPedro!K211) &gt; 0, COUNTA(DetailWill!K211) &gt; 0),"x", "")</f>
        <v>x</v>
      </c>
      <c r="L211" s="14" t="str">
        <f>IF(OR(COUNTA(DetailPedro!L211) &gt; 0, COUNTA(DetailWill!L211) &gt; 0),"x", "")</f>
        <v/>
      </c>
      <c r="M211" s="14" t="str">
        <f>IF(OR(COUNTA(DetailPedro!M211) &gt; 0, COUNTA(DetailWill!M211) &gt; 0),"x", "")</f>
        <v/>
      </c>
      <c r="N211" s="14" t="str">
        <f>IF(OR(COUNTA(DetailPedro!N211) &gt; 0, COUNTA(DetailWill!N211) &gt; 0),"x", "")</f>
        <v/>
      </c>
      <c r="O211" s="34" t="str">
        <f>IF(OR(COUNTA(DetailPedro!O211) &gt; 0, COUNTA(DetailWill!O211) &gt; 0),"x", "")</f>
        <v/>
      </c>
      <c r="P211" s="14" t="str">
        <f>IF(OR(COUNTA(DetailPedro!P211) &gt; 0, COUNTA(DetailWill!P211) &gt; 0),"x", "")</f>
        <v/>
      </c>
      <c r="Q211" s="14" t="str">
        <f>IF(OR(COUNTA(DetailPedro!Q211) &gt; 0, COUNTA(DetailWill!Q211) &gt; 0),"x", "")</f>
        <v>x</v>
      </c>
      <c r="R211" s="14" t="str">
        <f>IF(OR(COUNTA(DetailPedro!R211) &gt; 0, COUNTA(DetailWill!R211) &gt; 0),"x", "")</f>
        <v/>
      </c>
      <c r="S211" s="14" t="str">
        <f>IF(OR(COUNTA(DetailPedro!S211) &gt; 0, COUNTA(DetailWill!S211) &gt; 0),"x", "")</f>
        <v/>
      </c>
      <c r="T211" s="14" t="str">
        <f>IF(OR(COUNTA(DetailPedro!T211) &gt; 0, COUNTA(DetailWill!T211) &gt; 0),"x", "")</f>
        <v/>
      </c>
      <c r="U211" s="34" t="str">
        <f>IF(OR(COUNTA(DetailPedro!U211) &gt; 0, COUNTA(DetailWill!U211) &gt; 0),"x", "")</f>
        <v/>
      </c>
      <c r="V211" s="14" t="str">
        <f>IF(OR(COUNTA(DetailPedro!V211) &gt; 0, COUNTA(DetailWill!V211) &gt; 0),"x", "")</f>
        <v/>
      </c>
      <c r="W211" s="14" t="str">
        <f>IF(OR(COUNTA(DetailPedro!W211) &gt; 0, COUNTA(DetailWill!W211) &gt; 0),"x", "")</f>
        <v/>
      </c>
      <c r="X211" s="14" t="str">
        <f>IF(OR(COUNTA(DetailPedro!X211) &gt; 0, COUNTA(DetailWill!X211) &gt; 0),"x", "")</f>
        <v/>
      </c>
      <c r="Y211" s="14" t="str">
        <f>IF(OR(COUNTA(DetailPedro!Y211) &gt; 0, COUNTA(DetailWill!Y211) &gt; 0),"x", "")</f>
        <v/>
      </c>
      <c r="Z211" s="34" t="str">
        <f>IF(OR(COUNTA(DetailPedro!Z211) &gt; 0, COUNTA(DetailWill!Z211) &gt; 0),"x", "")</f>
        <v/>
      </c>
      <c r="AA211" s="14" t="str">
        <f>IF(OR(COUNTA(DetailPedro!AA211) &gt; 0, COUNTA(DetailWill!AA211) &gt; 0),"x", "")</f>
        <v/>
      </c>
      <c r="AB211" s="14" t="str">
        <f>IF(OR(COUNTA(DetailPedro!AB211) &gt; 0, COUNTA(DetailWill!AB211) &gt; 0),"x", "")</f>
        <v/>
      </c>
      <c r="AC211" s="14" t="str">
        <f>IF(OR(COUNTA(DetailPedro!AC211) &gt; 0, COUNTA(DetailWill!AC211) &gt; 0),"x", "")</f>
        <v/>
      </c>
      <c r="AD211" s="14" t="str">
        <f>IF(OR(COUNTA(DetailPedro!AD211) &gt; 0, COUNTA(DetailWill!AD211) &gt; 0),"x", "")</f>
        <v>x</v>
      </c>
      <c r="AE211" s="14" t="str">
        <f>IF(OR(COUNTA(DetailPedro!AE211) &gt; 0, COUNTA(DetailWill!AE211) &gt; 0),"x", "")</f>
        <v/>
      </c>
      <c r="AF211" s="34" t="str">
        <f>IF(OR(COUNTA(DetailPedro!AF211) &gt; 0, COUNTA(DetailWill!AF211) &gt; 0),"x", "")</f>
        <v/>
      </c>
      <c r="AG211" s="14" t="str">
        <f>IF(OR(COUNTA(DetailPedro!AG211) &gt; 0, COUNTA(DetailWill!AG211) &gt; 0),"x", "")</f>
        <v/>
      </c>
      <c r="AH211" s="14" t="str">
        <f>IF(OR(COUNTA(DetailPedro!AH211) &gt; 0, COUNTA(DetailWill!AH211) &gt; 0),"x", "")</f>
        <v/>
      </c>
      <c r="AI211" s="14" t="str">
        <f>IF(OR(COUNTA(DetailPedro!AI211) &gt; 0, COUNTA(DetailWill!AI211) &gt; 0),"x", "")</f>
        <v/>
      </c>
      <c r="AJ211" s="34" t="str">
        <f>IF(OR(COUNTA(DetailPedro!AJ211) &gt; 0, COUNTA(DetailWill!AJ211) &gt; 0),"x", "")</f>
        <v/>
      </c>
      <c r="AK211" s="14" t="str">
        <f>IF(OR(COUNTA(DetailPedro!AK211) &gt; 0, COUNTA(DetailWill!AK211) &gt; 0),"x", "")</f>
        <v/>
      </c>
    </row>
    <row r="212" spans="1:37" x14ac:dyDescent="0.2">
      <c r="A212" s="16" t="s">
        <v>455</v>
      </c>
      <c r="B212" s="16" t="s">
        <v>58</v>
      </c>
      <c r="C212" s="16">
        <v>1</v>
      </c>
      <c r="D212" s="16" t="s">
        <v>889</v>
      </c>
      <c r="E212" s="16">
        <v>6</v>
      </c>
      <c r="F212" s="14">
        <f t="shared" si="28"/>
        <v>3</v>
      </c>
      <c r="G212" s="14" t="str">
        <f>IF(OR(COUNTA(DetailPedro!G212) &gt; 0, COUNTA(DetailWill!G212) &gt; 0),"x", "")</f>
        <v/>
      </c>
      <c r="H212" s="14" t="str">
        <f>IF(OR(COUNTA(DetailPedro!H212) &gt; 0, COUNTA(DetailWill!H212) &gt; 0),"x", "")</f>
        <v/>
      </c>
      <c r="I212" s="14" t="str">
        <f>IF(OR(COUNTA(DetailPedro!I212) &gt; 0, COUNTA(DetailWill!I212) &gt; 0),"x", "")</f>
        <v/>
      </c>
      <c r="J212" s="34" t="str">
        <f>IF(OR(COUNTA(DetailPedro!J212) &gt; 0, COUNTA(DetailWill!J212) &gt; 0),"x", "")</f>
        <v>x</v>
      </c>
      <c r="K212" s="14" t="str">
        <f>IF(OR(COUNTA(DetailPedro!K212) &gt; 0, COUNTA(DetailWill!K212) &gt; 0),"x", "")</f>
        <v/>
      </c>
      <c r="L212" s="14" t="str">
        <f>IF(OR(COUNTA(DetailPedro!L212) &gt; 0, COUNTA(DetailWill!L212) &gt; 0),"x", "")</f>
        <v/>
      </c>
      <c r="M212" s="14" t="str">
        <f>IF(OR(COUNTA(DetailPedro!M212) &gt; 0, COUNTA(DetailWill!M212) &gt; 0),"x", "")</f>
        <v/>
      </c>
      <c r="N212" s="14" t="str">
        <f>IF(OR(COUNTA(DetailPedro!N212) &gt; 0, COUNTA(DetailWill!N212) &gt; 0),"x", "")</f>
        <v/>
      </c>
      <c r="O212" s="34" t="str">
        <f>IF(OR(COUNTA(DetailPedro!O212) &gt; 0, COUNTA(DetailWill!O212) &gt; 0),"x", "")</f>
        <v/>
      </c>
      <c r="P212" s="14" t="str">
        <f>IF(OR(COUNTA(DetailPedro!P212) &gt; 0, COUNTA(DetailWill!P212) &gt; 0),"x", "")</f>
        <v/>
      </c>
      <c r="Q212" s="14" t="str">
        <f>IF(OR(COUNTA(DetailPedro!Q212) &gt; 0, COUNTA(DetailWill!Q212) &gt; 0),"x", "")</f>
        <v/>
      </c>
      <c r="R212" s="14" t="str">
        <f>IF(OR(COUNTA(DetailPedro!R212) &gt; 0, COUNTA(DetailWill!R212) &gt; 0),"x", "")</f>
        <v/>
      </c>
      <c r="S212" s="14" t="str">
        <f>IF(OR(COUNTA(DetailPedro!S212) &gt; 0, COUNTA(DetailWill!S212) &gt; 0),"x", "")</f>
        <v/>
      </c>
      <c r="T212" s="14" t="str">
        <f>IF(OR(COUNTA(DetailPedro!T212) &gt; 0, COUNTA(DetailWill!T212) &gt; 0),"x", "")</f>
        <v/>
      </c>
      <c r="U212" s="34" t="str">
        <f>IF(OR(COUNTA(DetailPedro!U212) &gt; 0, COUNTA(DetailWill!U212) &gt; 0),"x", "")</f>
        <v/>
      </c>
      <c r="V212" s="14" t="str">
        <f>IF(OR(COUNTA(DetailPedro!V212) &gt; 0, COUNTA(DetailWill!V212) &gt; 0),"x", "")</f>
        <v/>
      </c>
      <c r="W212" s="14" t="str">
        <f>IF(OR(COUNTA(DetailPedro!W212) &gt; 0, COUNTA(DetailWill!W212) &gt; 0),"x", "")</f>
        <v/>
      </c>
      <c r="X212" s="14" t="str">
        <f>IF(OR(COUNTA(DetailPedro!X212) &gt; 0, COUNTA(DetailWill!X212) &gt; 0),"x", "")</f>
        <v/>
      </c>
      <c r="Y212" s="14" t="str">
        <f>IF(OR(COUNTA(DetailPedro!Y212) &gt; 0, COUNTA(DetailWill!Y212) &gt; 0),"x", "")</f>
        <v>x</v>
      </c>
      <c r="Z212" s="34" t="str">
        <f>IF(OR(COUNTA(DetailPedro!Z212) &gt; 0, COUNTA(DetailWill!Z212) &gt; 0),"x", "")</f>
        <v/>
      </c>
      <c r="AA212" s="14" t="str">
        <f>IF(OR(COUNTA(DetailPedro!AA212) &gt; 0, COUNTA(DetailWill!AA212) &gt; 0),"x", "")</f>
        <v/>
      </c>
      <c r="AB212" s="14" t="str">
        <f>IF(OR(COUNTA(DetailPedro!AB212) &gt; 0, COUNTA(DetailWill!AB212) &gt; 0),"x", "")</f>
        <v/>
      </c>
      <c r="AC212" s="14" t="str">
        <f>IF(OR(COUNTA(DetailPedro!AC212) &gt; 0, COUNTA(DetailWill!AC212) &gt; 0),"x", "")</f>
        <v/>
      </c>
      <c r="AD212" s="14" t="str">
        <f>IF(OR(COUNTA(DetailPedro!AD212) &gt; 0, COUNTA(DetailWill!AD212) &gt; 0),"x", "")</f>
        <v>x</v>
      </c>
      <c r="AE212" s="14" t="str">
        <f>IF(OR(COUNTA(DetailPedro!AE212) &gt; 0, COUNTA(DetailWill!AE212) &gt; 0),"x", "")</f>
        <v/>
      </c>
      <c r="AF212" s="34" t="str">
        <f>IF(OR(COUNTA(DetailPedro!AF212) &gt; 0, COUNTA(DetailWill!AF212) &gt; 0),"x", "")</f>
        <v/>
      </c>
      <c r="AG212" s="14" t="str">
        <f>IF(OR(COUNTA(DetailPedro!AG212) &gt; 0, COUNTA(DetailWill!AG212) &gt; 0),"x", "")</f>
        <v/>
      </c>
      <c r="AH212" s="14" t="str">
        <f>IF(OR(COUNTA(DetailPedro!AH212) &gt; 0, COUNTA(DetailWill!AH212) &gt; 0),"x", "")</f>
        <v/>
      </c>
      <c r="AI212" s="14" t="str">
        <f>IF(OR(COUNTA(DetailPedro!AI212) &gt; 0, COUNTA(DetailWill!AI212) &gt; 0),"x", "")</f>
        <v/>
      </c>
      <c r="AJ212" s="34" t="str">
        <f>IF(OR(COUNTA(DetailPedro!AJ212) &gt; 0, COUNTA(DetailWill!AJ212) &gt; 0),"x", "")</f>
        <v/>
      </c>
      <c r="AK212" s="14" t="str">
        <f>IF(OR(COUNTA(DetailPedro!AK212) &gt; 0, COUNTA(DetailWill!AK212) &gt; 0),"x", "")</f>
        <v/>
      </c>
    </row>
    <row r="213" spans="1:37" x14ac:dyDescent="0.2">
      <c r="A213" s="16" t="s">
        <v>455</v>
      </c>
      <c r="B213" s="16" t="s">
        <v>58</v>
      </c>
      <c r="C213" s="16">
        <v>2</v>
      </c>
      <c r="D213" s="16" t="s">
        <v>887</v>
      </c>
      <c r="E213" s="16">
        <v>7</v>
      </c>
      <c r="F213" s="14">
        <f t="shared" si="28"/>
        <v>1</v>
      </c>
      <c r="G213" s="14" t="str">
        <f>IF(OR(COUNTA(DetailPedro!G213) &gt; 0, COUNTA(DetailWill!G213) &gt; 0),"x", "")</f>
        <v/>
      </c>
      <c r="H213" s="14" t="str">
        <f>IF(OR(COUNTA(DetailPedro!H213) &gt; 0, COUNTA(DetailWill!H213) &gt; 0),"x", "")</f>
        <v/>
      </c>
      <c r="I213" s="14" t="str">
        <f>IF(OR(COUNTA(DetailPedro!I213) &gt; 0, COUNTA(DetailWill!I213) &gt; 0),"x", "")</f>
        <v/>
      </c>
      <c r="J213" s="34" t="str">
        <f>IF(OR(COUNTA(DetailPedro!J213) &gt; 0, COUNTA(DetailWill!J213) &gt; 0),"x", "")</f>
        <v>x</v>
      </c>
      <c r="K213" s="14" t="str">
        <f>IF(OR(COUNTA(DetailPedro!K213) &gt; 0, COUNTA(DetailWill!K213) &gt; 0),"x", "")</f>
        <v/>
      </c>
      <c r="L213" s="14" t="str">
        <f>IF(OR(COUNTA(DetailPedro!L213) &gt; 0, COUNTA(DetailWill!L213) &gt; 0),"x", "")</f>
        <v/>
      </c>
      <c r="M213" s="14" t="str">
        <f>IF(OR(COUNTA(DetailPedro!M213) &gt; 0, COUNTA(DetailWill!M213) &gt; 0),"x", "")</f>
        <v/>
      </c>
      <c r="N213" s="14" t="str">
        <f>IF(OR(COUNTA(DetailPedro!N213) &gt; 0, COUNTA(DetailWill!N213) &gt; 0),"x", "")</f>
        <v/>
      </c>
      <c r="O213" s="34" t="str">
        <f>IF(OR(COUNTA(DetailPedro!O213) &gt; 0, COUNTA(DetailWill!O213) &gt; 0),"x", "")</f>
        <v/>
      </c>
      <c r="P213" s="14" t="str">
        <f>IF(OR(COUNTA(DetailPedro!P213) &gt; 0, COUNTA(DetailWill!P213) &gt; 0),"x", "")</f>
        <v/>
      </c>
      <c r="Q213" s="14" t="str">
        <f>IF(OR(COUNTA(DetailPedro!Q213) &gt; 0, COUNTA(DetailWill!Q213) &gt; 0),"x", "")</f>
        <v/>
      </c>
      <c r="R213" s="14" t="str">
        <f>IF(OR(COUNTA(DetailPedro!R213) &gt; 0, COUNTA(DetailWill!R213) &gt; 0),"x", "")</f>
        <v/>
      </c>
      <c r="S213" s="14" t="str">
        <f>IF(OR(COUNTA(DetailPedro!S213) &gt; 0, COUNTA(DetailWill!S213) &gt; 0),"x", "")</f>
        <v/>
      </c>
      <c r="T213" s="14" t="str">
        <f>IF(OR(COUNTA(DetailPedro!T213) &gt; 0, COUNTA(DetailWill!T213) &gt; 0),"x", "")</f>
        <v/>
      </c>
      <c r="U213" s="34" t="str">
        <f>IF(OR(COUNTA(DetailPedro!U213) &gt; 0, COUNTA(DetailWill!U213) &gt; 0),"x", "")</f>
        <v/>
      </c>
      <c r="V213" s="14" t="str">
        <f>IF(OR(COUNTA(DetailPedro!V213) &gt; 0, COUNTA(DetailWill!V213) &gt; 0),"x", "")</f>
        <v/>
      </c>
      <c r="W213" s="14" t="str">
        <f>IF(OR(COUNTA(DetailPedro!W213) &gt; 0, COUNTA(DetailWill!W213) &gt; 0),"x", "")</f>
        <v/>
      </c>
      <c r="X213" s="14" t="str">
        <f>IF(OR(COUNTA(DetailPedro!X213) &gt; 0, COUNTA(DetailWill!X213) &gt; 0),"x", "")</f>
        <v/>
      </c>
      <c r="Y213" s="14" t="str">
        <f>IF(OR(COUNTA(DetailPedro!Y213) &gt; 0, COUNTA(DetailWill!Y213) &gt; 0),"x", "")</f>
        <v/>
      </c>
      <c r="Z213" s="34" t="str">
        <f>IF(OR(COUNTA(DetailPedro!Z213) &gt; 0, COUNTA(DetailWill!Z213) &gt; 0),"x", "")</f>
        <v/>
      </c>
      <c r="AA213" s="14" t="str">
        <f>IF(OR(COUNTA(DetailPedro!AA213) &gt; 0, COUNTA(DetailWill!AA213) &gt; 0),"x", "")</f>
        <v/>
      </c>
      <c r="AB213" s="14" t="str">
        <f>IF(OR(COUNTA(DetailPedro!AB213) &gt; 0, COUNTA(DetailWill!AB213) &gt; 0),"x", "")</f>
        <v/>
      </c>
      <c r="AC213" s="14" t="str">
        <f>IF(OR(COUNTA(DetailPedro!AC213) &gt; 0, COUNTA(DetailWill!AC213) &gt; 0),"x", "")</f>
        <v/>
      </c>
      <c r="AD213" s="14" t="str">
        <f>IF(OR(COUNTA(DetailPedro!AD213) &gt; 0, COUNTA(DetailWill!AD213) &gt; 0),"x", "")</f>
        <v/>
      </c>
      <c r="AE213" s="14" t="str">
        <f>IF(OR(COUNTA(DetailPedro!AE213) &gt; 0, COUNTA(DetailWill!AE213) &gt; 0),"x", "")</f>
        <v/>
      </c>
      <c r="AF213" s="34" t="str">
        <f>IF(OR(COUNTA(DetailPedro!AF213) &gt; 0, COUNTA(DetailWill!AF213) &gt; 0),"x", "")</f>
        <v/>
      </c>
      <c r="AG213" s="14" t="str">
        <f>IF(OR(COUNTA(DetailPedro!AG213) &gt; 0, COUNTA(DetailWill!AG213) &gt; 0),"x", "")</f>
        <v/>
      </c>
      <c r="AH213" s="14" t="str">
        <f>IF(OR(COUNTA(DetailPedro!AH213) &gt; 0, COUNTA(DetailWill!AH213) &gt; 0),"x", "")</f>
        <v/>
      </c>
      <c r="AI213" s="14" t="str">
        <f>IF(OR(COUNTA(DetailPedro!AI213) &gt; 0, COUNTA(DetailWill!AI213) &gt; 0),"x", "")</f>
        <v/>
      </c>
      <c r="AJ213" s="34" t="str">
        <f>IF(OR(COUNTA(DetailPedro!AJ213) &gt; 0, COUNTA(DetailWill!AJ213) &gt; 0),"x", "")</f>
        <v/>
      </c>
      <c r="AK213" s="14" t="str">
        <f>IF(OR(COUNTA(DetailPedro!AK213) &gt; 0, COUNTA(DetailWill!AK213) &gt; 0),"x", "")</f>
        <v/>
      </c>
    </row>
    <row r="214" spans="1:37" x14ac:dyDescent="0.2">
      <c r="A214" s="16"/>
      <c r="B214" s="16"/>
      <c r="C214" s="16"/>
      <c r="D214" s="16"/>
      <c r="E214" s="16"/>
      <c r="F214" s="14">
        <f t="shared" ref="F214" si="29" xml:space="preserve"> COUNTA(G214:AK214)</f>
        <v>31</v>
      </c>
      <c r="G214" s="14" t="str">
        <f>IF(OR(COUNTA(DetailPedro!G214) &gt; 0, COUNTA(DetailWill!G214) &gt; 0),"x", "")</f>
        <v/>
      </c>
      <c r="H214" s="14" t="str">
        <f>IF(OR(COUNTA(DetailPedro!H214) &gt; 0, COUNTA(DetailWill!H214) &gt; 0),"x", "")</f>
        <v/>
      </c>
      <c r="I214" s="14" t="str">
        <f>IF(OR(COUNTA(DetailPedro!I214) &gt; 0, COUNTA(DetailWill!I214) &gt; 0),"x", "")</f>
        <v/>
      </c>
      <c r="J214" s="34" t="str">
        <f>IF(OR(COUNTA(DetailPedro!J214) &gt; 0, COUNTA(DetailWill!J214) &gt; 0),"x", "")</f>
        <v/>
      </c>
      <c r="K214" s="14" t="str">
        <f>IF(OR(COUNTA(DetailPedro!K214) &gt; 0, COUNTA(DetailWill!K214) &gt; 0),"x", "")</f>
        <v/>
      </c>
      <c r="L214" s="14" t="str">
        <f>IF(OR(COUNTA(DetailPedro!L214) &gt; 0, COUNTA(DetailWill!L214) &gt; 0),"x", "")</f>
        <v/>
      </c>
      <c r="M214" s="14" t="str">
        <f>IF(OR(COUNTA(DetailPedro!M214) &gt; 0, COUNTA(DetailWill!M214) &gt; 0),"x", "")</f>
        <v/>
      </c>
      <c r="N214" s="14" t="str">
        <f>IF(OR(COUNTA(DetailPedro!N214) &gt; 0, COUNTA(DetailWill!N214) &gt; 0),"x", "")</f>
        <v/>
      </c>
      <c r="O214" s="34" t="str">
        <f>IF(OR(COUNTA(DetailPedro!O214) &gt; 0, COUNTA(DetailWill!O214) &gt; 0),"x", "")</f>
        <v/>
      </c>
      <c r="P214" s="14" t="str">
        <f>IF(OR(COUNTA(DetailPedro!P214) &gt; 0, COUNTA(DetailWill!P214) &gt; 0),"x", "")</f>
        <v/>
      </c>
      <c r="Q214" s="14" t="str">
        <f>IF(OR(COUNTA(DetailPedro!Q214) &gt; 0, COUNTA(DetailWill!Q214) &gt; 0),"x", "")</f>
        <v/>
      </c>
      <c r="R214" s="14" t="str">
        <f>IF(OR(COUNTA(DetailPedro!R214) &gt; 0, COUNTA(DetailWill!R214) &gt; 0),"x", "")</f>
        <v/>
      </c>
      <c r="S214" s="14" t="str">
        <f>IF(OR(COUNTA(DetailPedro!S214) &gt; 0, COUNTA(DetailWill!S214) &gt; 0),"x", "")</f>
        <v/>
      </c>
      <c r="T214" s="14" t="str">
        <f>IF(OR(COUNTA(DetailPedro!T214) &gt; 0, COUNTA(DetailWill!T214) &gt; 0),"x", "")</f>
        <v/>
      </c>
      <c r="U214" s="34" t="str">
        <f>IF(OR(COUNTA(DetailPedro!U214) &gt; 0, COUNTA(DetailWill!U214) &gt; 0),"x", "")</f>
        <v/>
      </c>
      <c r="V214" s="14" t="str">
        <f>IF(OR(COUNTA(DetailPedro!V214) &gt; 0, COUNTA(DetailWill!V214) &gt; 0),"x", "")</f>
        <v/>
      </c>
      <c r="W214" s="14" t="str">
        <f>IF(OR(COUNTA(DetailPedro!W214) &gt; 0, COUNTA(DetailWill!W214) &gt; 0),"x", "")</f>
        <v/>
      </c>
      <c r="X214" s="14" t="str">
        <f>IF(OR(COUNTA(DetailPedro!X214) &gt; 0, COUNTA(DetailWill!X214) &gt; 0),"x", "")</f>
        <v/>
      </c>
      <c r="Y214" s="14" t="str">
        <f>IF(OR(COUNTA(DetailPedro!Y214) &gt; 0, COUNTA(DetailWill!Y214) &gt; 0),"x", "")</f>
        <v/>
      </c>
      <c r="Z214" s="34" t="str">
        <f>IF(OR(COUNTA(DetailPedro!Z214) &gt; 0, COUNTA(DetailWill!Z214) &gt; 0),"x", "")</f>
        <v/>
      </c>
      <c r="AA214" s="14" t="str">
        <f>IF(OR(COUNTA(DetailPedro!AA214) &gt; 0, COUNTA(DetailWill!AA214) &gt; 0),"x", "")</f>
        <v/>
      </c>
      <c r="AB214" s="14" t="str">
        <f>IF(OR(COUNTA(DetailPedro!AB214) &gt; 0, COUNTA(DetailWill!AB214) &gt; 0),"x", "")</f>
        <v/>
      </c>
      <c r="AC214" s="14" t="str">
        <f>IF(OR(COUNTA(DetailPedro!AC214) &gt; 0, COUNTA(DetailWill!AC214) &gt; 0),"x", "")</f>
        <v/>
      </c>
      <c r="AD214" s="14" t="str">
        <f>IF(OR(COUNTA(DetailPedro!AD214) &gt; 0, COUNTA(DetailWill!AD214) &gt; 0),"x", "")</f>
        <v/>
      </c>
      <c r="AE214" s="14" t="str">
        <f>IF(OR(COUNTA(DetailPedro!AE214) &gt; 0, COUNTA(DetailWill!AE214) &gt; 0),"x", "")</f>
        <v/>
      </c>
      <c r="AF214" s="34" t="str">
        <f>IF(OR(COUNTA(DetailPedro!AF214) &gt; 0, COUNTA(DetailWill!AF214) &gt; 0),"x", "")</f>
        <v/>
      </c>
      <c r="AG214" s="14" t="str">
        <f>IF(OR(COUNTA(DetailPedro!AG214) &gt; 0, COUNTA(DetailWill!AG214) &gt; 0),"x", "")</f>
        <v/>
      </c>
      <c r="AH214" s="14" t="str">
        <f>IF(OR(COUNTA(DetailPedro!AH214) &gt; 0, COUNTA(DetailWill!AH214) &gt; 0),"x", "")</f>
        <v/>
      </c>
      <c r="AI214" s="14" t="str">
        <f>IF(OR(COUNTA(DetailPedro!AI214) &gt; 0, COUNTA(DetailWill!AI214) &gt; 0),"x", "")</f>
        <v/>
      </c>
      <c r="AJ214" s="34" t="str">
        <f>IF(OR(COUNTA(DetailPedro!AJ214) &gt; 0, COUNTA(DetailWill!AJ214) &gt; 0),"x", "")</f>
        <v/>
      </c>
      <c r="AK214" s="14" t="str">
        <f>IF(OR(COUNTA(DetailPedro!AK214) &gt; 0, COUNTA(DetailWill!AK214) &gt; 0),"x", "")</f>
        <v/>
      </c>
    </row>
    <row r="215" spans="1:37" x14ac:dyDescent="0.2">
      <c r="A215" s="16" t="s">
        <v>455</v>
      </c>
      <c r="B215" s="16" t="s">
        <v>597</v>
      </c>
      <c r="C215" s="16">
        <v>5</v>
      </c>
      <c r="D215" s="16">
        <v>0</v>
      </c>
      <c r="E215" s="16"/>
      <c r="G215" s="14" t="str">
        <f>IF(OR(COUNTA(DetailPedro!G215) &gt; 0, COUNTA(DetailWill!G215) &gt; 0),"x", "")</f>
        <v/>
      </c>
      <c r="H215" s="14" t="str">
        <f>IF(OR(COUNTA(DetailPedro!H215) &gt; 0, COUNTA(DetailWill!H215) &gt; 0),"x", "")</f>
        <v/>
      </c>
      <c r="I215" s="14" t="str">
        <f>IF(OR(COUNTA(DetailPedro!I215) &gt; 0, COUNTA(DetailWill!I215) &gt; 0),"x", "")</f>
        <v/>
      </c>
      <c r="J215" s="34" t="str">
        <f>IF(OR(COUNTA(DetailPedro!J215) &gt; 0, COUNTA(DetailWill!J215) &gt; 0),"x", "")</f>
        <v/>
      </c>
      <c r="K215" s="14" t="str">
        <f>IF(OR(COUNTA(DetailPedro!K215) &gt; 0, COUNTA(DetailWill!K215) &gt; 0),"x", "")</f>
        <v/>
      </c>
      <c r="L215" s="14" t="str">
        <f>IF(OR(COUNTA(DetailPedro!L215) &gt; 0, COUNTA(DetailWill!L215) &gt; 0),"x", "")</f>
        <v/>
      </c>
      <c r="M215" s="14" t="str">
        <f>IF(OR(COUNTA(DetailPedro!M215) &gt; 0, COUNTA(DetailWill!M215) &gt; 0),"x", "")</f>
        <v/>
      </c>
      <c r="N215" s="14" t="str">
        <f>IF(OR(COUNTA(DetailPedro!N215) &gt; 0, COUNTA(DetailWill!N215) &gt; 0),"x", "")</f>
        <v/>
      </c>
      <c r="O215" s="34" t="str">
        <f>IF(OR(COUNTA(DetailPedro!O215) &gt; 0, COUNTA(DetailWill!O215) &gt; 0),"x", "")</f>
        <v/>
      </c>
      <c r="P215" s="14" t="str">
        <f>IF(OR(COUNTA(DetailPedro!P215) &gt; 0, COUNTA(DetailWill!P215) &gt; 0),"x", "")</f>
        <v/>
      </c>
      <c r="Q215" s="14" t="str">
        <f>IF(OR(COUNTA(DetailPedro!Q215) &gt; 0, COUNTA(DetailWill!Q215) &gt; 0),"x", "")</f>
        <v/>
      </c>
      <c r="R215" s="14" t="str">
        <f>IF(OR(COUNTA(DetailPedro!R215) &gt; 0, COUNTA(DetailWill!R215) &gt; 0),"x", "")</f>
        <v/>
      </c>
      <c r="S215" s="14" t="str">
        <f>IF(OR(COUNTA(DetailPedro!S215) &gt; 0, COUNTA(DetailWill!S215) &gt; 0),"x", "")</f>
        <v/>
      </c>
      <c r="T215" s="14" t="str">
        <f>IF(OR(COUNTA(DetailPedro!T215) &gt; 0, COUNTA(DetailWill!T215) &gt; 0),"x", "")</f>
        <v/>
      </c>
      <c r="U215" s="34" t="str">
        <f>IF(OR(COUNTA(DetailPedro!U215) &gt; 0, COUNTA(DetailWill!U215) &gt; 0),"x", "")</f>
        <v/>
      </c>
      <c r="V215" s="14" t="str">
        <f>IF(OR(COUNTA(DetailPedro!V215) &gt; 0, COUNTA(DetailWill!V215) &gt; 0),"x", "")</f>
        <v/>
      </c>
      <c r="W215" s="14" t="str">
        <f>IF(OR(COUNTA(DetailPedro!W215) &gt; 0, COUNTA(DetailWill!W215) &gt; 0),"x", "")</f>
        <v/>
      </c>
      <c r="X215" s="14" t="str">
        <f>IF(OR(COUNTA(DetailPedro!X215) &gt; 0, COUNTA(DetailWill!X215) &gt; 0),"x", "")</f>
        <v/>
      </c>
      <c r="Y215" s="14" t="str">
        <f>IF(OR(COUNTA(DetailPedro!Y215) &gt; 0, COUNTA(DetailWill!Y215) &gt; 0),"x", "")</f>
        <v/>
      </c>
      <c r="Z215" s="34" t="str">
        <f>IF(OR(COUNTA(DetailPedro!Z215) &gt; 0, COUNTA(DetailWill!Z215) &gt; 0),"x", "")</f>
        <v/>
      </c>
      <c r="AA215" s="14" t="str">
        <f>IF(OR(COUNTA(DetailPedro!AA215) &gt; 0, COUNTA(DetailWill!AA215) &gt; 0),"x", "")</f>
        <v/>
      </c>
      <c r="AB215" s="14" t="str">
        <f>IF(OR(COUNTA(DetailPedro!AB215) &gt; 0, COUNTA(DetailWill!AB215) &gt; 0),"x", "")</f>
        <v/>
      </c>
      <c r="AC215" s="14" t="str">
        <f>IF(OR(COUNTA(DetailPedro!AC215) &gt; 0, COUNTA(DetailWill!AC215) &gt; 0),"x", "")</f>
        <v/>
      </c>
      <c r="AD215" s="14" t="str">
        <f>IF(OR(COUNTA(DetailPedro!AD215) &gt; 0, COUNTA(DetailWill!AD215) &gt; 0),"x", "")</f>
        <v/>
      </c>
      <c r="AE215" s="14" t="str">
        <f>IF(OR(COUNTA(DetailPedro!AE215) &gt; 0, COUNTA(DetailWill!AE215) &gt; 0),"x", "")</f>
        <v/>
      </c>
      <c r="AF215" s="34" t="str">
        <f>IF(OR(COUNTA(DetailPedro!AF215) &gt; 0, COUNTA(DetailWill!AF215) &gt; 0),"x", "")</f>
        <v/>
      </c>
      <c r="AG215" s="14" t="str">
        <f>IF(OR(COUNTA(DetailPedro!AG215) &gt; 0, COUNTA(DetailWill!AG215) &gt; 0),"x", "")</f>
        <v/>
      </c>
      <c r="AH215" s="14" t="str">
        <f>IF(OR(COUNTA(DetailPedro!AH215) &gt; 0, COUNTA(DetailWill!AH215) &gt; 0),"x", "")</f>
        <v/>
      </c>
      <c r="AI215" s="14" t="str">
        <f>IF(OR(COUNTA(DetailPedro!AI215) &gt; 0, COUNTA(DetailWill!AI215) &gt; 0),"x", "")</f>
        <v/>
      </c>
      <c r="AJ215" s="34" t="str">
        <f>IF(OR(COUNTA(DetailPedro!AJ215) &gt; 0, COUNTA(DetailWill!AJ215) &gt; 0),"x", "")</f>
        <v/>
      </c>
      <c r="AK215" s="14" t="str">
        <f>IF(OR(COUNTA(DetailPedro!AK215) &gt; 0, COUNTA(DetailWill!AK215) &gt; 0),"x", "")</f>
        <v/>
      </c>
    </row>
    <row r="216" spans="1:37" x14ac:dyDescent="0.2">
      <c r="A216" s="16" t="s">
        <v>455</v>
      </c>
      <c r="B216" s="16" t="s">
        <v>597</v>
      </c>
      <c r="C216" s="16">
        <v>1</v>
      </c>
      <c r="D216" s="16" t="s">
        <v>888</v>
      </c>
      <c r="E216" s="16">
        <v>1</v>
      </c>
      <c r="F216" s="14">
        <f t="shared" ref="F216:F222" si="30">COUNTIF(G216:AK216,"x")</f>
        <v>2</v>
      </c>
      <c r="G216" s="14" t="str">
        <f>IF(OR(COUNTA(DetailPedro!G216) &gt; 0, COUNTA(DetailWill!G216) &gt; 0),"x", "")</f>
        <v/>
      </c>
      <c r="H216" s="14" t="str">
        <f>IF(OR(COUNTA(DetailPedro!H216) &gt; 0, COUNTA(DetailWill!H216) &gt; 0),"x", "")</f>
        <v>x</v>
      </c>
      <c r="I216" s="14" t="str">
        <f>IF(OR(COUNTA(DetailPedro!I216) &gt; 0, COUNTA(DetailWill!I216) &gt; 0),"x", "")</f>
        <v/>
      </c>
      <c r="J216" s="34" t="str">
        <f>IF(OR(COUNTA(DetailPedro!J216) &gt; 0, COUNTA(DetailWill!J216) &gt; 0),"x", "")</f>
        <v>x</v>
      </c>
      <c r="K216" s="14" t="str">
        <f>IF(OR(COUNTA(DetailPedro!K216) &gt; 0, COUNTA(DetailWill!K216) &gt; 0),"x", "")</f>
        <v/>
      </c>
      <c r="L216" s="14" t="str">
        <f>IF(OR(COUNTA(DetailPedro!L216) &gt; 0, COUNTA(DetailWill!L216) &gt; 0),"x", "")</f>
        <v/>
      </c>
      <c r="M216" s="14" t="str">
        <f>IF(OR(COUNTA(DetailPedro!M216) &gt; 0, COUNTA(DetailWill!M216) &gt; 0),"x", "")</f>
        <v/>
      </c>
      <c r="N216" s="14" t="str">
        <f>IF(OR(COUNTA(DetailPedro!N216) &gt; 0, COUNTA(DetailWill!N216) &gt; 0),"x", "")</f>
        <v/>
      </c>
      <c r="O216" s="34" t="str">
        <f>IF(OR(COUNTA(DetailPedro!O216) &gt; 0, COUNTA(DetailWill!O216) &gt; 0),"x", "")</f>
        <v/>
      </c>
      <c r="P216" s="14" t="str">
        <f>IF(OR(COUNTA(DetailPedro!P216) &gt; 0, COUNTA(DetailWill!P216) &gt; 0),"x", "")</f>
        <v/>
      </c>
      <c r="Q216" s="14" t="str">
        <f>IF(OR(COUNTA(DetailPedro!Q216) &gt; 0, COUNTA(DetailWill!Q216) &gt; 0),"x", "")</f>
        <v/>
      </c>
      <c r="R216" s="14" t="str">
        <f>IF(OR(COUNTA(DetailPedro!R216) &gt; 0, COUNTA(DetailWill!R216) &gt; 0),"x", "")</f>
        <v/>
      </c>
      <c r="S216" s="14" t="str">
        <f>IF(OR(COUNTA(DetailPedro!S216) &gt; 0, COUNTA(DetailWill!S216) &gt; 0),"x", "")</f>
        <v/>
      </c>
      <c r="T216" s="14" t="str">
        <f>IF(OR(COUNTA(DetailPedro!T216) &gt; 0, COUNTA(DetailWill!T216) &gt; 0),"x", "")</f>
        <v/>
      </c>
      <c r="U216" s="34" t="str">
        <f>IF(OR(COUNTA(DetailPedro!U216) &gt; 0, COUNTA(DetailWill!U216) &gt; 0),"x", "")</f>
        <v/>
      </c>
      <c r="V216" s="14" t="str">
        <f>IF(OR(COUNTA(DetailPedro!V216) &gt; 0, COUNTA(DetailWill!V216) &gt; 0),"x", "")</f>
        <v/>
      </c>
      <c r="W216" s="14" t="str">
        <f>IF(OR(COUNTA(DetailPedro!W216) &gt; 0, COUNTA(DetailWill!W216) &gt; 0),"x", "")</f>
        <v/>
      </c>
      <c r="X216" s="14" t="str">
        <f>IF(OR(COUNTA(DetailPedro!X216) &gt; 0, COUNTA(DetailWill!X216) &gt; 0),"x", "")</f>
        <v/>
      </c>
      <c r="Y216" s="14" t="str">
        <f>IF(OR(COUNTA(DetailPedro!Y216) &gt; 0, COUNTA(DetailWill!Y216) &gt; 0),"x", "")</f>
        <v/>
      </c>
      <c r="Z216" s="34" t="str">
        <f>IF(OR(COUNTA(DetailPedro!Z216) &gt; 0, COUNTA(DetailWill!Z216) &gt; 0),"x", "")</f>
        <v/>
      </c>
      <c r="AA216" s="14" t="str">
        <f>IF(OR(COUNTA(DetailPedro!AA216) &gt; 0, COUNTA(DetailWill!AA216) &gt; 0),"x", "")</f>
        <v/>
      </c>
      <c r="AB216" s="14" t="str">
        <f>IF(OR(COUNTA(DetailPedro!AB216) &gt; 0, COUNTA(DetailWill!AB216) &gt; 0),"x", "")</f>
        <v/>
      </c>
      <c r="AC216" s="14" t="str">
        <f>IF(OR(COUNTA(DetailPedro!AC216) &gt; 0, COUNTA(DetailWill!AC216) &gt; 0),"x", "")</f>
        <v/>
      </c>
      <c r="AD216" s="14" t="str">
        <f>IF(OR(COUNTA(DetailPedro!AD216) &gt; 0, COUNTA(DetailWill!AD216) &gt; 0),"x", "")</f>
        <v/>
      </c>
      <c r="AE216" s="14" t="str">
        <f>IF(OR(COUNTA(DetailPedro!AE216) &gt; 0, COUNTA(DetailWill!AE216) &gt; 0),"x", "")</f>
        <v/>
      </c>
      <c r="AF216" s="34" t="str">
        <f>IF(OR(COUNTA(DetailPedro!AF216) &gt; 0, COUNTA(DetailWill!AF216) &gt; 0),"x", "")</f>
        <v/>
      </c>
      <c r="AG216" s="14" t="str">
        <f>IF(OR(COUNTA(DetailPedro!AG216) &gt; 0, COUNTA(DetailWill!AG216) &gt; 0),"x", "")</f>
        <v/>
      </c>
      <c r="AH216" s="14" t="str">
        <f>IF(OR(COUNTA(DetailPedro!AH216) &gt; 0, COUNTA(DetailWill!AH216) &gt; 0),"x", "")</f>
        <v/>
      </c>
      <c r="AI216" s="14" t="str">
        <f>IF(OR(COUNTA(DetailPedro!AI216) &gt; 0, COUNTA(DetailWill!AI216) &gt; 0),"x", "")</f>
        <v/>
      </c>
      <c r="AJ216" s="34" t="str">
        <f>IF(OR(COUNTA(DetailPedro!AJ216) &gt; 0, COUNTA(DetailWill!AJ216) &gt; 0),"x", "")</f>
        <v/>
      </c>
      <c r="AK216" s="14" t="str">
        <f>IF(OR(COUNTA(DetailPedro!AK216) &gt; 0, COUNTA(DetailWill!AK216) &gt; 0),"x", "")</f>
        <v/>
      </c>
    </row>
    <row r="217" spans="1:37" x14ac:dyDescent="0.2">
      <c r="A217" s="16" t="s">
        <v>455</v>
      </c>
      <c r="B217" s="16" t="s">
        <v>597</v>
      </c>
      <c r="C217" s="16">
        <v>1</v>
      </c>
      <c r="D217" s="16" t="s">
        <v>888</v>
      </c>
      <c r="E217" s="16">
        <v>2</v>
      </c>
      <c r="F217" s="14">
        <f t="shared" si="30"/>
        <v>1</v>
      </c>
      <c r="G217" s="14" t="str">
        <f>IF(OR(COUNTA(DetailPedro!G217) &gt; 0, COUNTA(DetailWill!G217) &gt; 0),"x", "")</f>
        <v/>
      </c>
      <c r="H217" s="14" t="str">
        <f>IF(OR(COUNTA(DetailPedro!H217) &gt; 0, COUNTA(DetailWill!H217) &gt; 0),"x", "")</f>
        <v/>
      </c>
      <c r="I217" s="14" t="str">
        <f>IF(OR(COUNTA(DetailPedro!I217) &gt; 0, COUNTA(DetailWill!I217) &gt; 0),"x", "")</f>
        <v/>
      </c>
      <c r="J217" s="34" t="str">
        <f>IF(OR(COUNTA(DetailPedro!J217) &gt; 0, COUNTA(DetailWill!J217) &gt; 0),"x", "")</f>
        <v>x</v>
      </c>
      <c r="K217" s="14" t="str">
        <f>IF(OR(COUNTA(DetailPedro!K217) &gt; 0, COUNTA(DetailWill!K217) &gt; 0),"x", "")</f>
        <v/>
      </c>
      <c r="L217" s="14" t="str">
        <f>IF(OR(COUNTA(DetailPedro!L217) &gt; 0, COUNTA(DetailWill!L217) &gt; 0),"x", "")</f>
        <v/>
      </c>
      <c r="M217" s="14" t="str">
        <f>IF(OR(COUNTA(DetailPedro!M217) &gt; 0, COUNTA(DetailWill!M217) &gt; 0),"x", "")</f>
        <v/>
      </c>
      <c r="N217" s="14" t="str">
        <f>IF(OR(COUNTA(DetailPedro!N217) &gt; 0, COUNTA(DetailWill!N217) &gt; 0),"x", "")</f>
        <v/>
      </c>
      <c r="O217" s="34" t="str">
        <f>IF(OR(COUNTA(DetailPedro!O217) &gt; 0, COUNTA(DetailWill!O217) &gt; 0),"x", "")</f>
        <v/>
      </c>
      <c r="P217" s="14" t="str">
        <f>IF(OR(COUNTA(DetailPedro!P217) &gt; 0, COUNTA(DetailWill!P217) &gt; 0),"x", "")</f>
        <v/>
      </c>
      <c r="Q217" s="14" t="str">
        <f>IF(OR(COUNTA(DetailPedro!Q217) &gt; 0, COUNTA(DetailWill!Q217) &gt; 0),"x", "")</f>
        <v/>
      </c>
      <c r="R217" s="14" t="str">
        <f>IF(OR(COUNTA(DetailPedro!R217) &gt; 0, COUNTA(DetailWill!R217) &gt; 0),"x", "")</f>
        <v/>
      </c>
      <c r="S217" s="14" t="str">
        <f>IF(OR(COUNTA(DetailPedro!S217) &gt; 0, COUNTA(DetailWill!S217) &gt; 0),"x", "")</f>
        <v/>
      </c>
      <c r="T217" s="14" t="str">
        <f>IF(OR(COUNTA(DetailPedro!T217) &gt; 0, COUNTA(DetailWill!T217) &gt; 0),"x", "")</f>
        <v/>
      </c>
      <c r="U217" s="34" t="str">
        <f>IF(OR(COUNTA(DetailPedro!U217) &gt; 0, COUNTA(DetailWill!U217) &gt; 0),"x", "")</f>
        <v/>
      </c>
      <c r="V217" s="14" t="str">
        <f>IF(OR(COUNTA(DetailPedro!V217) &gt; 0, COUNTA(DetailWill!V217) &gt; 0),"x", "")</f>
        <v/>
      </c>
      <c r="W217" s="14" t="str">
        <f>IF(OR(COUNTA(DetailPedro!W217) &gt; 0, COUNTA(DetailWill!W217) &gt; 0),"x", "")</f>
        <v/>
      </c>
      <c r="X217" s="14" t="str">
        <f>IF(OR(COUNTA(DetailPedro!X217) &gt; 0, COUNTA(DetailWill!X217) &gt; 0),"x", "")</f>
        <v/>
      </c>
      <c r="Y217" s="14" t="str">
        <f>IF(OR(COUNTA(DetailPedro!Y217) &gt; 0, COUNTA(DetailWill!Y217) &gt; 0),"x", "")</f>
        <v/>
      </c>
      <c r="Z217" s="34" t="str">
        <f>IF(OR(COUNTA(DetailPedro!Z217) &gt; 0, COUNTA(DetailWill!Z217) &gt; 0),"x", "")</f>
        <v/>
      </c>
      <c r="AA217" s="14" t="str">
        <f>IF(OR(COUNTA(DetailPedro!AA217) &gt; 0, COUNTA(DetailWill!AA217) &gt; 0),"x", "")</f>
        <v/>
      </c>
      <c r="AB217" s="14" t="str">
        <f>IF(OR(COUNTA(DetailPedro!AB217) &gt; 0, COUNTA(DetailWill!AB217) &gt; 0),"x", "")</f>
        <v/>
      </c>
      <c r="AC217" s="14" t="str">
        <f>IF(OR(COUNTA(DetailPedro!AC217) &gt; 0, COUNTA(DetailWill!AC217) &gt; 0),"x", "")</f>
        <v/>
      </c>
      <c r="AD217" s="14" t="str">
        <f>IF(OR(COUNTA(DetailPedro!AD217) &gt; 0, COUNTA(DetailWill!AD217) &gt; 0),"x", "")</f>
        <v/>
      </c>
      <c r="AE217" s="14" t="str">
        <f>IF(OR(COUNTA(DetailPedro!AE217) &gt; 0, COUNTA(DetailWill!AE217) &gt; 0),"x", "")</f>
        <v/>
      </c>
      <c r="AF217" s="34" t="str">
        <f>IF(OR(COUNTA(DetailPedro!AF217) &gt; 0, COUNTA(DetailWill!AF217) &gt; 0),"x", "")</f>
        <v/>
      </c>
      <c r="AG217" s="14" t="str">
        <f>IF(OR(COUNTA(DetailPedro!AG217) &gt; 0, COUNTA(DetailWill!AG217) &gt; 0),"x", "")</f>
        <v/>
      </c>
      <c r="AH217" s="14" t="str">
        <f>IF(OR(COUNTA(DetailPedro!AH217) &gt; 0, COUNTA(DetailWill!AH217) &gt; 0),"x", "")</f>
        <v/>
      </c>
      <c r="AI217" s="14" t="str">
        <f>IF(OR(COUNTA(DetailPedro!AI217) &gt; 0, COUNTA(DetailWill!AI217) &gt; 0),"x", "")</f>
        <v/>
      </c>
      <c r="AJ217" s="34" t="str">
        <f>IF(OR(COUNTA(DetailPedro!AJ217) &gt; 0, COUNTA(DetailWill!AJ217) &gt; 0),"x", "")</f>
        <v/>
      </c>
      <c r="AK217" s="14" t="str">
        <f>IF(OR(COUNTA(DetailPedro!AK217) &gt; 0, COUNTA(DetailWill!AK217) &gt; 0),"x", "")</f>
        <v/>
      </c>
    </row>
    <row r="218" spans="1:37" x14ac:dyDescent="0.2">
      <c r="A218" s="16" t="s">
        <v>455</v>
      </c>
      <c r="B218" s="16" t="s">
        <v>597</v>
      </c>
      <c r="C218" s="16">
        <v>1</v>
      </c>
      <c r="D218" s="16" t="s">
        <v>888</v>
      </c>
      <c r="E218" s="16">
        <v>3</v>
      </c>
      <c r="F218" s="14">
        <f t="shared" si="30"/>
        <v>1</v>
      </c>
      <c r="G218" s="14" t="str">
        <f>IF(OR(COUNTA(DetailPedro!G218) &gt; 0, COUNTA(DetailWill!G218) &gt; 0),"x", "")</f>
        <v/>
      </c>
      <c r="H218" s="14" t="str">
        <f>IF(OR(COUNTA(DetailPedro!H218) &gt; 0, COUNTA(DetailWill!H218) &gt; 0),"x", "")</f>
        <v>x</v>
      </c>
      <c r="I218" s="14" t="str">
        <f>IF(OR(COUNTA(DetailPedro!I218) &gt; 0, COUNTA(DetailWill!I218) &gt; 0),"x", "")</f>
        <v/>
      </c>
      <c r="J218" s="34" t="str">
        <f>IF(OR(COUNTA(DetailPedro!J218) &gt; 0, COUNTA(DetailWill!J218) &gt; 0),"x", "")</f>
        <v/>
      </c>
      <c r="K218" s="14" t="str">
        <f>IF(OR(COUNTA(DetailPedro!K218) &gt; 0, COUNTA(DetailWill!K218) &gt; 0),"x", "")</f>
        <v/>
      </c>
      <c r="L218" s="14" t="str">
        <f>IF(OR(COUNTA(DetailPedro!L218) &gt; 0, COUNTA(DetailWill!L218) &gt; 0),"x", "")</f>
        <v/>
      </c>
      <c r="M218" s="14" t="str">
        <f>IF(OR(COUNTA(DetailPedro!M218) &gt; 0, COUNTA(DetailWill!M218) &gt; 0),"x", "")</f>
        <v/>
      </c>
      <c r="N218" s="14" t="str">
        <f>IF(OR(COUNTA(DetailPedro!N218) &gt; 0, COUNTA(DetailWill!N218) &gt; 0),"x", "")</f>
        <v/>
      </c>
      <c r="O218" s="34" t="str">
        <f>IF(OR(COUNTA(DetailPedro!O218) &gt; 0, COUNTA(DetailWill!O218) &gt; 0),"x", "")</f>
        <v/>
      </c>
      <c r="P218" s="14" t="str">
        <f>IF(OR(COUNTA(DetailPedro!P218) &gt; 0, COUNTA(DetailWill!P218) &gt; 0),"x", "")</f>
        <v/>
      </c>
      <c r="Q218" s="14" t="str">
        <f>IF(OR(COUNTA(DetailPedro!Q218) &gt; 0, COUNTA(DetailWill!Q218) &gt; 0),"x", "")</f>
        <v/>
      </c>
      <c r="R218" s="14" t="str">
        <f>IF(OR(COUNTA(DetailPedro!R218) &gt; 0, COUNTA(DetailWill!R218) &gt; 0),"x", "")</f>
        <v/>
      </c>
      <c r="S218" s="14" t="str">
        <f>IF(OR(COUNTA(DetailPedro!S218) &gt; 0, COUNTA(DetailWill!S218) &gt; 0),"x", "")</f>
        <v/>
      </c>
      <c r="T218" s="14" t="str">
        <f>IF(OR(COUNTA(DetailPedro!T218) &gt; 0, COUNTA(DetailWill!T218) &gt; 0),"x", "")</f>
        <v/>
      </c>
      <c r="U218" s="34" t="str">
        <f>IF(OR(COUNTA(DetailPedro!U218) &gt; 0, COUNTA(DetailWill!U218) &gt; 0),"x", "")</f>
        <v/>
      </c>
      <c r="V218" s="14" t="str">
        <f>IF(OR(COUNTA(DetailPedro!V218) &gt; 0, COUNTA(DetailWill!V218) &gt; 0),"x", "")</f>
        <v/>
      </c>
      <c r="W218" s="14" t="str">
        <f>IF(OR(COUNTA(DetailPedro!W218) &gt; 0, COUNTA(DetailWill!W218) &gt; 0),"x", "")</f>
        <v/>
      </c>
      <c r="X218" s="14" t="str">
        <f>IF(OR(COUNTA(DetailPedro!X218) &gt; 0, COUNTA(DetailWill!X218) &gt; 0),"x", "")</f>
        <v/>
      </c>
      <c r="Y218" s="14" t="str">
        <f>IF(OR(COUNTA(DetailPedro!Y218) &gt; 0, COUNTA(DetailWill!Y218) &gt; 0),"x", "")</f>
        <v/>
      </c>
      <c r="Z218" s="34" t="str">
        <f>IF(OR(COUNTA(DetailPedro!Z218) &gt; 0, COUNTA(DetailWill!Z218) &gt; 0),"x", "")</f>
        <v/>
      </c>
      <c r="AA218" s="14" t="str">
        <f>IF(OR(COUNTA(DetailPedro!AA218) &gt; 0, COUNTA(DetailWill!AA218) &gt; 0),"x", "")</f>
        <v/>
      </c>
      <c r="AB218" s="14" t="str">
        <f>IF(OR(COUNTA(DetailPedro!AB218) &gt; 0, COUNTA(DetailWill!AB218) &gt; 0),"x", "")</f>
        <v/>
      </c>
      <c r="AC218" s="14" t="str">
        <f>IF(OR(COUNTA(DetailPedro!AC218) &gt; 0, COUNTA(DetailWill!AC218) &gt; 0),"x", "")</f>
        <v/>
      </c>
      <c r="AD218" s="14" t="str">
        <f>IF(OR(COUNTA(DetailPedro!AD218) &gt; 0, COUNTA(DetailWill!AD218) &gt; 0),"x", "")</f>
        <v/>
      </c>
      <c r="AE218" s="14" t="str">
        <f>IF(OR(COUNTA(DetailPedro!AE218) &gt; 0, COUNTA(DetailWill!AE218) &gt; 0),"x", "")</f>
        <v/>
      </c>
      <c r="AF218" s="34" t="str">
        <f>IF(OR(COUNTA(DetailPedro!AF218) &gt; 0, COUNTA(DetailWill!AF218) &gt; 0),"x", "")</f>
        <v/>
      </c>
      <c r="AG218" s="14" t="str">
        <f>IF(OR(COUNTA(DetailPedro!AG218) &gt; 0, COUNTA(DetailWill!AG218) &gt; 0),"x", "")</f>
        <v/>
      </c>
      <c r="AH218" s="14" t="str">
        <f>IF(OR(COUNTA(DetailPedro!AH218) &gt; 0, COUNTA(DetailWill!AH218) &gt; 0),"x", "")</f>
        <v/>
      </c>
      <c r="AI218" s="14" t="str">
        <f>IF(OR(COUNTA(DetailPedro!AI218) &gt; 0, COUNTA(DetailWill!AI218) &gt; 0),"x", "")</f>
        <v/>
      </c>
      <c r="AJ218" s="34" t="str">
        <f>IF(OR(COUNTA(DetailPedro!AJ218) &gt; 0, COUNTA(DetailWill!AJ218) &gt; 0),"x", "")</f>
        <v/>
      </c>
      <c r="AK218" s="14" t="str">
        <f>IF(OR(COUNTA(DetailPedro!AK218) &gt; 0, COUNTA(DetailWill!AK218) &gt; 0),"x", "")</f>
        <v/>
      </c>
    </row>
    <row r="219" spans="1:37" x14ac:dyDescent="0.2">
      <c r="A219" s="16" t="s">
        <v>455</v>
      </c>
      <c r="B219" s="16" t="s">
        <v>597</v>
      </c>
      <c r="C219" s="16">
        <v>1</v>
      </c>
      <c r="D219" s="16" t="s">
        <v>888</v>
      </c>
      <c r="E219" s="16">
        <v>4</v>
      </c>
      <c r="F219" s="14">
        <f t="shared" si="30"/>
        <v>1</v>
      </c>
      <c r="G219" s="14" t="str">
        <f>IF(OR(COUNTA(DetailPedro!G219) &gt; 0, COUNTA(DetailWill!G219) &gt; 0),"x", "")</f>
        <v/>
      </c>
      <c r="H219" s="14" t="str">
        <f>IF(OR(COUNTA(DetailPedro!H219) &gt; 0, COUNTA(DetailWill!H219) &gt; 0),"x", "")</f>
        <v>x</v>
      </c>
      <c r="I219" s="14" t="str">
        <f>IF(OR(COUNTA(DetailPedro!I219) &gt; 0, COUNTA(DetailWill!I219) &gt; 0),"x", "")</f>
        <v/>
      </c>
      <c r="J219" s="34" t="str">
        <f>IF(OR(COUNTA(DetailPedro!J219) &gt; 0, COUNTA(DetailWill!J219) &gt; 0),"x", "")</f>
        <v/>
      </c>
      <c r="K219" s="14" t="str">
        <f>IF(OR(COUNTA(DetailPedro!K219) &gt; 0, COUNTA(DetailWill!K219) &gt; 0),"x", "")</f>
        <v/>
      </c>
      <c r="L219" s="14" t="str">
        <f>IF(OR(COUNTA(DetailPedro!L219) &gt; 0, COUNTA(DetailWill!L219) &gt; 0),"x", "")</f>
        <v/>
      </c>
      <c r="M219" s="14" t="str">
        <f>IF(OR(COUNTA(DetailPedro!M219) &gt; 0, COUNTA(DetailWill!M219) &gt; 0),"x", "")</f>
        <v/>
      </c>
      <c r="N219" s="14" t="str">
        <f>IF(OR(COUNTA(DetailPedro!N219) &gt; 0, COUNTA(DetailWill!N219) &gt; 0),"x", "")</f>
        <v/>
      </c>
      <c r="O219" s="34" t="str">
        <f>IF(OR(COUNTA(DetailPedro!O219) &gt; 0, COUNTA(DetailWill!O219) &gt; 0),"x", "")</f>
        <v/>
      </c>
      <c r="P219" s="14" t="str">
        <f>IF(OR(COUNTA(DetailPedro!P219) &gt; 0, COUNTA(DetailWill!P219) &gt; 0),"x", "")</f>
        <v/>
      </c>
      <c r="Q219" s="14" t="str">
        <f>IF(OR(COUNTA(DetailPedro!Q219) &gt; 0, COUNTA(DetailWill!Q219) &gt; 0),"x", "")</f>
        <v/>
      </c>
      <c r="R219" s="14" t="str">
        <f>IF(OR(COUNTA(DetailPedro!R219) &gt; 0, COUNTA(DetailWill!R219) &gt; 0),"x", "")</f>
        <v/>
      </c>
      <c r="S219" s="14" t="str">
        <f>IF(OR(COUNTA(DetailPedro!S219) &gt; 0, COUNTA(DetailWill!S219) &gt; 0),"x", "")</f>
        <v/>
      </c>
      <c r="T219" s="14" t="str">
        <f>IF(OR(COUNTA(DetailPedro!T219) &gt; 0, COUNTA(DetailWill!T219) &gt; 0),"x", "")</f>
        <v/>
      </c>
      <c r="U219" s="34" t="str">
        <f>IF(OR(COUNTA(DetailPedro!U219) &gt; 0, COUNTA(DetailWill!U219) &gt; 0),"x", "")</f>
        <v/>
      </c>
      <c r="V219" s="14" t="str">
        <f>IF(OR(COUNTA(DetailPedro!V219) &gt; 0, COUNTA(DetailWill!V219) &gt; 0),"x", "")</f>
        <v/>
      </c>
      <c r="W219" s="14" t="str">
        <f>IF(OR(COUNTA(DetailPedro!W219) &gt; 0, COUNTA(DetailWill!W219) &gt; 0),"x", "")</f>
        <v/>
      </c>
      <c r="X219" s="14" t="str">
        <f>IF(OR(COUNTA(DetailPedro!X219) &gt; 0, COUNTA(DetailWill!X219) &gt; 0),"x", "")</f>
        <v/>
      </c>
      <c r="Y219" s="14" t="str">
        <f>IF(OR(COUNTA(DetailPedro!Y219) &gt; 0, COUNTA(DetailWill!Y219) &gt; 0),"x", "")</f>
        <v/>
      </c>
      <c r="Z219" s="34" t="str">
        <f>IF(OR(COUNTA(DetailPedro!Z219) &gt; 0, COUNTA(DetailWill!Z219) &gt; 0),"x", "")</f>
        <v/>
      </c>
      <c r="AA219" s="14" t="str">
        <f>IF(OR(COUNTA(DetailPedro!AA219) &gt; 0, COUNTA(DetailWill!AA219) &gt; 0),"x", "")</f>
        <v/>
      </c>
      <c r="AB219" s="14" t="str">
        <f>IF(OR(COUNTA(DetailPedro!AB219) &gt; 0, COUNTA(DetailWill!AB219) &gt; 0),"x", "")</f>
        <v/>
      </c>
      <c r="AC219" s="14" t="str">
        <f>IF(OR(COUNTA(DetailPedro!AC219) &gt; 0, COUNTA(DetailWill!AC219) &gt; 0),"x", "")</f>
        <v/>
      </c>
      <c r="AD219" s="14" t="str">
        <f>IF(OR(COUNTA(DetailPedro!AD219) &gt; 0, COUNTA(DetailWill!AD219) &gt; 0),"x", "")</f>
        <v/>
      </c>
      <c r="AE219" s="14" t="str">
        <f>IF(OR(COUNTA(DetailPedro!AE219) &gt; 0, COUNTA(DetailWill!AE219) &gt; 0),"x", "")</f>
        <v/>
      </c>
      <c r="AF219" s="34" t="str">
        <f>IF(OR(COUNTA(DetailPedro!AF219) &gt; 0, COUNTA(DetailWill!AF219) &gt; 0),"x", "")</f>
        <v/>
      </c>
      <c r="AG219" s="14" t="str">
        <f>IF(OR(COUNTA(DetailPedro!AG219) &gt; 0, COUNTA(DetailWill!AG219) &gt; 0),"x", "")</f>
        <v/>
      </c>
      <c r="AH219" s="14" t="str">
        <f>IF(OR(COUNTA(DetailPedro!AH219) &gt; 0, COUNTA(DetailWill!AH219) &gt; 0),"x", "")</f>
        <v/>
      </c>
      <c r="AI219" s="14" t="str">
        <f>IF(OR(COUNTA(DetailPedro!AI219) &gt; 0, COUNTA(DetailWill!AI219) &gt; 0),"x", "")</f>
        <v/>
      </c>
      <c r="AJ219" s="34" t="str">
        <f>IF(OR(COUNTA(DetailPedro!AJ219) &gt; 0, COUNTA(DetailWill!AJ219) &gt; 0),"x", "")</f>
        <v/>
      </c>
      <c r="AK219" s="14" t="str">
        <f>IF(OR(COUNTA(DetailPedro!AK219) &gt; 0, COUNTA(DetailWill!AK219) &gt; 0),"x", "")</f>
        <v/>
      </c>
    </row>
    <row r="220" spans="1:37" x14ac:dyDescent="0.2">
      <c r="A220" s="16" t="s">
        <v>455</v>
      </c>
      <c r="B220" s="16" t="s">
        <v>597</v>
      </c>
      <c r="C220" s="16">
        <v>1</v>
      </c>
      <c r="D220" s="16" t="s">
        <v>888</v>
      </c>
      <c r="E220" s="16">
        <v>5</v>
      </c>
      <c r="F220" s="14">
        <f t="shared" si="30"/>
        <v>1</v>
      </c>
      <c r="G220" s="14" t="str">
        <f>IF(OR(COUNTA(DetailPedro!G220) &gt; 0, COUNTA(DetailWill!G220) &gt; 0),"x", "")</f>
        <v/>
      </c>
      <c r="H220" s="14" t="str">
        <f>IF(OR(COUNTA(DetailPedro!H220) &gt; 0, COUNTA(DetailWill!H220) &gt; 0),"x", "")</f>
        <v/>
      </c>
      <c r="I220" s="14" t="str">
        <f>IF(OR(COUNTA(DetailPedro!I220) &gt; 0, COUNTA(DetailWill!I220) &gt; 0),"x", "")</f>
        <v/>
      </c>
      <c r="J220" s="34" t="str">
        <f>IF(OR(COUNTA(DetailPedro!J220) &gt; 0, COUNTA(DetailWill!J220) &gt; 0),"x", "")</f>
        <v/>
      </c>
      <c r="K220" s="14" t="str">
        <f>IF(OR(COUNTA(DetailPedro!K220) &gt; 0, COUNTA(DetailWill!K220) &gt; 0),"x", "")</f>
        <v/>
      </c>
      <c r="L220" s="14" t="str">
        <f>IF(OR(COUNTA(DetailPedro!L220) &gt; 0, COUNTA(DetailWill!L220) &gt; 0),"x", "")</f>
        <v/>
      </c>
      <c r="M220" s="14" t="str">
        <f>IF(OR(COUNTA(DetailPedro!M220) &gt; 0, COUNTA(DetailWill!M220) &gt; 0),"x", "")</f>
        <v/>
      </c>
      <c r="N220" s="14" t="str">
        <f>IF(OR(COUNTA(DetailPedro!N220) &gt; 0, COUNTA(DetailWill!N220) &gt; 0),"x", "")</f>
        <v/>
      </c>
      <c r="O220" s="34" t="str">
        <f>IF(OR(COUNTA(DetailPedro!O220) &gt; 0, COUNTA(DetailWill!O220) &gt; 0),"x", "")</f>
        <v/>
      </c>
      <c r="P220" s="14" t="str">
        <f>IF(OR(COUNTA(DetailPedro!P220) &gt; 0, COUNTA(DetailWill!P220) &gt; 0),"x", "")</f>
        <v/>
      </c>
      <c r="Q220" s="14" t="str">
        <f>IF(OR(COUNTA(DetailPedro!Q220) &gt; 0, COUNTA(DetailWill!Q220) &gt; 0),"x", "")</f>
        <v/>
      </c>
      <c r="R220" s="14" t="str">
        <f>IF(OR(COUNTA(DetailPedro!R220) &gt; 0, COUNTA(DetailWill!R220) &gt; 0),"x", "")</f>
        <v/>
      </c>
      <c r="S220" s="14" t="str">
        <f>IF(OR(COUNTA(DetailPedro!S220) &gt; 0, COUNTA(DetailWill!S220) &gt; 0),"x", "")</f>
        <v/>
      </c>
      <c r="T220" s="14" t="str">
        <f>IF(OR(COUNTA(DetailPedro!T220) &gt; 0, COUNTA(DetailWill!T220) &gt; 0),"x", "")</f>
        <v/>
      </c>
      <c r="U220" s="34" t="str">
        <f>IF(OR(COUNTA(DetailPedro!U220) &gt; 0, COUNTA(DetailWill!U220) &gt; 0),"x", "")</f>
        <v/>
      </c>
      <c r="V220" s="14" t="str">
        <f>IF(OR(COUNTA(DetailPedro!V220) &gt; 0, COUNTA(DetailWill!V220) &gt; 0),"x", "")</f>
        <v/>
      </c>
      <c r="W220" s="14" t="str">
        <f>IF(OR(COUNTA(DetailPedro!W220) &gt; 0, COUNTA(DetailWill!W220) &gt; 0),"x", "")</f>
        <v/>
      </c>
      <c r="X220" s="14" t="str">
        <f>IF(OR(COUNTA(DetailPedro!X220) &gt; 0, COUNTA(DetailWill!X220) &gt; 0),"x", "")</f>
        <v/>
      </c>
      <c r="Y220" s="14" t="str">
        <f>IF(OR(COUNTA(DetailPedro!Y220) &gt; 0, COUNTA(DetailWill!Y220) &gt; 0),"x", "")</f>
        <v/>
      </c>
      <c r="Z220" s="34" t="str">
        <f>IF(OR(COUNTA(DetailPedro!Z220) &gt; 0, COUNTA(DetailWill!Z220) &gt; 0),"x", "")</f>
        <v/>
      </c>
      <c r="AA220" s="14" t="str">
        <f>IF(OR(COUNTA(DetailPedro!AA220) &gt; 0, COUNTA(DetailWill!AA220) &gt; 0),"x", "")</f>
        <v/>
      </c>
      <c r="AB220" s="14" t="str">
        <f>IF(OR(COUNTA(DetailPedro!AB220) &gt; 0, COUNTA(DetailWill!AB220) &gt; 0),"x", "")</f>
        <v/>
      </c>
      <c r="AC220" s="14" t="str">
        <f>IF(OR(COUNTA(DetailPedro!AC220) &gt; 0, COUNTA(DetailWill!AC220) &gt; 0),"x", "")</f>
        <v/>
      </c>
      <c r="AD220" s="14" t="str">
        <f>IF(OR(COUNTA(DetailPedro!AD220) &gt; 0, COUNTA(DetailWill!AD220) &gt; 0),"x", "")</f>
        <v>x</v>
      </c>
      <c r="AE220" s="14" t="str">
        <f>IF(OR(COUNTA(DetailPedro!AE220) &gt; 0, COUNTA(DetailWill!AE220) &gt; 0),"x", "")</f>
        <v/>
      </c>
      <c r="AF220" s="34" t="str">
        <f>IF(OR(COUNTA(DetailPedro!AF220) &gt; 0, COUNTA(DetailWill!AF220) &gt; 0),"x", "")</f>
        <v/>
      </c>
      <c r="AG220" s="14" t="str">
        <f>IF(OR(COUNTA(DetailPedro!AG220) &gt; 0, COUNTA(DetailWill!AG220) &gt; 0),"x", "")</f>
        <v/>
      </c>
      <c r="AH220" s="14" t="str">
        <f>IF(OR(COUNTA(DetailPedro!AH220) &gt; 0, COUNTA(DetailWill!AH220) &gt; 0),"x", "")</f>
        <v/>
      </c>
      <c r="AI220" s="14" t="str">
        <f>IF(OR(COUNTA(DetailPedro!AI220) &gt; 0, COUNTA(DetailWill!AI220) &gt; 0),"x", "")</f>
        <v/>
      </c>
      <c r="AJ220" s="34" t="str">
        <f>IF(OR(COUNTA(DetailPedro!AJ220) &gt; 0, COUNTA(DetailWill!AJ220) &gt; 0),"x", "")</f>
        <v/>
      </c>
      <c r="AK220" s="14" t="str">
        <f>IF(OR(COUNTA(DetailPedro!AK220) &gt; 0, COUNTA(DetailWill!AK220) &gt; 0),"x", "")</f>
        <v/>
      </c>
    </row>
    <row r="221" spans="1:37" x14ac:dyDescent="0.2">
      <c r="A221" s="16" t="s">
        <v>455</v>
      </c>
      <c r="B221" s="16" t="s">
        <v>597</v>
      </c>
      <c r="C221" s="16">
        <v>1</v>
      </c>
      <c r="D221" s="16" t="s">
        <v>888</v>
      </c>
      <c r="E221" s="16">
        <v>6</v>
      </c>
      <c r="F221" s="14">
        <f t="shared" si="30"/>
        <v>1</v>
      </c>
      <c r="G221" s="14" t="str">
        <f>IF(OR(COUNTA(DetailPedro!G221) &gt; 0, COUNTA(DetailWill!G221) &gt; 0),"x", "")</f>
        <v/>
      </c>
      <c r="H221" s="14" t="str">
        <f>IF(OR(COUNTA(DetailPedro!H221) &gt; 0, COUNTA(DetailWill!H221) &gt; 0),"x", "")</f>
        <v/>
      </c>
      <c r="I221" s="14" t="str">
        <f>IF(OR(COUNTA(DetailPedro!I221) &gt; 0, COUNTA(DetailWill!I221) &gt; 0),"x", "")</f>
        <v/>
      </c>
      <c r="J221" s="34" t="str">
        <f>IF(OR(COUNTA(DetailPedro!J221) &gt; 0, COUNTA(DetailWill!J221) &gt; 0),"x", "")</f>
        <v/>
      </c>
      <c r="K221" s="14" t="str">
        <f>IF(OR(COUNTA(DetailPedro!K221) &gt; 0, COUNTA(DetailWill!K221) &gt; 0),"x", "")</f>
        <v/>
      </c>
      <c r="L221" s="14" t="str">
        <f>IF(OR(COUNTA(DetailPedro!L221) &gt; 0, COUNTA(DetailWill!L221) &gt; 0),"x", "")</f>
        <v/>
      </c>
      <c r="M221" s="14" t="str">
        <f>IF(OR(COUNTA(DetailPedro!M221) &gt; 0, COUNTA(DetailWill!M221) &gt; 0),"x", "")</f>
        <v/>
      </c>
      <c r="N221" s="14" t="str">
        <f>IF(OR(COUNTA(DetailPedro!N221) &gt; 0, COUNTA(DetailWill!N221) &gt; 0),"x", "")</f>
        <v/>
      </c>
      <c r="O221" s="34" t="str">
        <f>IF(OR(COUNTA(DetailPedro!O221) &gt; 0, COUNTA(DetailWill!O221) &gt; 0),"x", "")</f>
        <v/>
      </c>
      <c r="P221" s="14" t="str">
        <f>IF(OR(COUNTA(DetailPedro!P221) &gt; 0, COUNTA(DetailWill!P221) &gt; 0),"x", "")</f>
        <v/>
      </c>
      <c r="Q221" s="14" t="str">
        <f>IF(OR(COUNTA(DetailPedro!Q221) &gt; 0, COUNTA(DetailWill!Q221) &gt; 0),"x", "")</f>
        <v/>
      </c>
      <c r="R221" s="14" t="str">
        <f>IF(OR(COUNTA(DetailPedro!R221) &gt; 0, COUNTA(DetailWill!R221) &gt; 0),"x", "")</f>
        <v/>
      </c>
      <c r="S221" s="14" t="str">
        <f>IF(OR(COUNTA(DetailPedro!S221) &gt; 0, COUNTA(DetailWill!S221) &gt; 0),"x", "")</f>
        <v/>
      </c>
      <c r="T221" s="14" t="str">
        <f>IF(OR(COUNTA(DetailPedro!T221) &gt; 0, COUNTA(DetailWill!T221) &gt; 0),"x", "")</f>
        <v/>
      </c>
      <c r="U221" s="34" t="str">
        <f>IF(OR(COUNTA(DetailPedro!U221) &gt; 0, COUNTA(DetailWill!U221) &gt; 0),"x", "")</f>
        <v/>
      </c>
      <c r="V221" s="14" t="str">
        <f>IF(OR(COUNTA(DetailPedro!V221) &gt; 0, COUNTA(DetailWill!V221) &gt; 0),"x", "")</f>
        <v/>
      </c>
      <c r="W221" s="14" t="str">
        <f>IF(OR(COUNTA(DetailPedro!W221) &gt; 0, COUNTA(DetailWill!W221) &gt; 0),"x", "")</f>
        <v/>
      </c>
      <c r="X221" s="14" t="str">
        <f>IF(OR(COUNTA(DetailPedro!X221) &gt; 0, COUNTA(DetailWill!X221) &gt; 0),"x", "")</f>
        <v/>
      </c>
      <c r="Y221" s="14" t="str">
        <f>IF(OR(COUNTA(DetailPedro!Y221) &gt; 0, COUNTA(DetailWill!Y221) &gt; 0),"x", "")</f>
        <v/>
      </c>
      <c r="Z221" s="34" t="str">
        <f>IF(OR(COUNTA(DetailPedro!Z221) &gt; 0, COUNTA(DetailWill!Z221) &gt; 0),"x", "")</f>
        <v/>
      </c>
      <c r="AA221" s="14" t="str">
        <f>IF(OR(COUNTA(DetailPedro!AA221) &gt; 0, COUNTA(DetailWill!AA221) &gt; 0),"x", "")</f>
        <v/>
      </c>
      <c r="AB221" s="14" t="str">
        <f>IF(OR(COUNTA(DetailPedro!AB221) &gt; 0, COUNTA(DetailWill!AB221) &gt; 0),"x", "")</f>
        <v/>
      </c>
      <c r="AC221" s="14" t="str">
        <f>IF(OR(COUNTA(DetailPedro!AC221) &gt; 0, COUNTA(DetailWill!AC221) &gt; 0),"x", "")</f>
        <v/>
      </c>
      <c r="AD221" s="14" t="str">
        <f>IF(OR(COUNTA(DetailPedro!AD221) &gt; 0, COUNTA(DetailWill!AD221) &gt; 0),"x", "")</f>
        <v>x</v>
      </c>
      <c r="AE221" s="14" t="str">
        <f>IF(OR(COUNTA(DetailPedro!AE221) &gt; 0, COUNTA(DetailWill!AE221) &gt; 0),"x", "")</f>
        <v/>
      </c>
      <c r="AF221" s="34" t="str">
        <f>IF(OR(COUNTA(DetailPedro!AF221) &gt; 0, COUNTA(DetailWill!AF221) &gt; 0),"x", "")</f>
        <v/>
      </c>
      <c r="AG221" s="14" t="str">
        <f>IF(OR(COUNTA(DetailPedro!AG221) &gt; 0, COUNTA(DetailWill!AG221) &gt; 0),"x", "")</f>
        <v/>
      </c>
      <c r="AH221" s="14" t="str">
        <f>IF(OR(COUNTA(DetailPedro!AH221) &gt; 0, COUNTA(DetailWill!AH221) &gt; 0),"x", "")</f>
        <v/>
      </c>
      <c r="AI221" s="14" t="str">
        <f>IF(OR(COUNTA(DetailPedro!AI221) &gt; 0, COUNTA(DetailWill!AI221) &gt; 0),"x", "")</f>
        <v/>
      </c>
      <c r="AJ221" s="34" t="str">
        <f>IF(OR(COUNTA(DetailPedro!AJ221) &gt; 0, COUNTA(DetailWill!AJ221) &gt; 0),"x", "")</f>
        <v/>
      </c>
      <c r="AK221" s="14" t="str">
        <f>IF(OR(COUNTA(DetailPedro!AK221) &gt; 0, COUNTA(DetailWill!AK221) &gt; 0),"x", "")</f>
        <v/>
      </c>
    </row>
    <row r="222" spans="1:37" x14ac:dyDescent="0.2">
      <c r="A222" s="16" t="s">
        <v>455</v>
      </c>
      <c r="B222" s="16" t="s">
        <v>597</v>
      </c>
      <c r="C222" s="16">
        <v>1</v>
      </c>
      <c r="D222" s="16" t="s">
        <v>888</v>
      </c>
      <c r="E222" s="16">
        <v>7</v>
      </c>
      <c r="F222" s="14">
        <f t="shared" si="30"/>
        <v>1</v>
      </c>
      <c r="G222" s="14" t="str">
        <f>IF(OR(COUNTA(DetailPedro!G222) &gt; 0, COUNTA(DetailWill!G222) &gt; 0),"x", "")</f>
        <v/>
      </c>
      <c r="H222" s="14" t="str">
        <f>IF(OR(COUNTA(DetailPedro!H222) &gt; 0, COUNTA(DetailWill!H222) &gt; 0),"x", "")</f>
        <v/>
      </c>
      <c r="I222" s="14" t="str">
        <f>IF(OR(COUNTA(DetailPedro!I222) &gt; 0, COUNTA(DetailWill!I222) &gt; 0),"x", "")</f>
        <v/>
      </c>
      <c r="J222" s="34" t="str">
        <f>IF(OR(COUNTA(DetailPedro!J222) &gt; 0, COUNTA(DetailWill!J222) &gt; 0),"x", "")</f>
        <v>x</v>
      </c>
      <c r="K222" s="14" t="str">
        <f>IF(OR(COUNTA(DetailPedro!K222) &gt; 0, COUNTA(DetailWill!K222) &gt; 0),"x", "")</f>
        <v/>
      </c>
      <c r="L222" s="14" t="str">
        <f>IF(OR(COUNTA(DetailPedro!L222) &gt; 0, COUNTA(DetailWill!L222) &gt; 0),"x", "")</f>
        <v/>
      </c>
      <c r="M222" s="14" t="str">
        <f>IF(OR(COUNTA(DetailPedro!M222) &gt; 0, COUNTA(DetailWill!M222) &gt; 0),"x", "")</f>
        <v/>
      </c>
      <c r="N222" s="14" t="str">
        <f>IF(OR(COUNTA(DetailPedro!N222) &gt; 0, COUNTA(DetailWill!N222) &gt; 0),"x", "")</f>
        <v/>
      </c>
      <c r="O222" s="34" t="str">
        <f>IF(OR(COUNTA(DetailPedro!O222) &gt; 0, COUNTA(DetailWill!O222) &gt; 0),"x", "")</f>
        <v/>
      </c>
      <c r="P222" s="14" t="str">
        <f>IF(OR(COUNTA(DetailPedro!P222) &gt; 0, COUNTA(DetailWill!P222) &gt; 0),"x", "")</f>
        <v/>
      </c>
      <c r="Q222" s="14" t="str">
        <f>IF(OR(COUNTA(DetailPedro!Q222) &gt; 0, COUNTA(DetailWill!Q222) &gt; 0),"x", "")</f>
        <v/>
      </c>
      <c r="R222" s="14" t="str">
        <f>IF(OR(COUNTA(DetailPedro!R222) &gt; 0, COUNTA(DetailWill!R222) &gt; 0),"x", "")</f>
        <v/>
      </c>
      <c r="S222" s="14" t="str">
        <f>IF(OR(COUNTA(DetailPedro!S222) &gt; 0, COUNTA(DetailWill!S222) &gt; 0),"x", "")</f>
        <v/>
      </c>
      <c r="T222" s="14" t="str">
        <f>IF(OR(COUNTA(DetailPedro!T222) &gt; 0, COUNTA(DetailWill!T222) &gt; 0),"x", "")</f>
        <v/>
      </c>
      <c r="U222" s="34" t="str">
        <f>IF(OR(COUNTA(DetailPedro!U222) &gt; 0, COUNTA(DetailWill!U222) &gt; 0),"x", "")</f>
        <v/>
      </c>
      <c r="V222" s="14" t="str">
        <f>IF(OR(COUNTA(DetailPedro!V222) &gt; 0, COUNTA(DetailWill!V222) &gt; 0),"x", "")</f>
        <v/>
      </c>
      <c r="W222" s="14" t="str">
        <f>IF(OR(COUNTA(DetailPedro!W222) &gt; 0, COUNTA(DetailWill!W222) &gt; 0),"x", "")</f>
        <v/>
      </c>
      <c r="X222" s="14" t="str">
        <f>IF(OR(COUNTA(DetailPedro!X222) &gt; 0, COUNTA(DetailWill!X222) &gt; 0),"x", "")</f>
        <v/>
      </c>
      <c r="Y222" s="14" t="str">
        <f>IF(OR(COUNTA(DetailPedro!Y222) &gt; 0, COUNTA(DetailWill!Y222) &gt; 0),"x", "")</f>
        <v/>
      </c>
      <c r="Z222" s="34" t="str">
        <f>IF(OR(COUNTA(DetailPedro!Z222) &gt; 0, COUNTA(DetailWill!Z222) &gt; 0),"x", "")</f>
        <v/>
      </c>
      <c r="AA222" s="14" t="str">
        <f>IF(OR(COUNTA(DetailPedro!AA222) &gt; 0, COUNTA(DetailWill!AA222) &gt; 0),"x", "")</f>
        <v/>
      </c>
      <c r="AB222" s="14" t="str">
        <f>IF(OR(COUNTA(DetailPedro!AB222) &gt; 0, COUNTA(DetailWill!AB222) &gt; 0),"x", "")</f>
        <v/>
      </c>
      <c r="AC222" s="14" t="str">
        <f>IF(OR(COUNTA(DetailPedro!AC222) &gt; 0, COUNTA(DetailWill!AC222) &gt; 0),"x", "")</f>
        <v/>
      </c>
      <c r="AD222" s="14" t="str">
        <f>IF(OR(COUNTA(DetailPedro!AD222) &gt; 0, COUNTA(DetailWill!AD222) &gt; 0),"x", "")</f>
        <v/>
      </c>
      <c r="AE222" s="14" t="str">
        <f>IF(OR(COUNTA(DetailPedro!AE222) &gt; 0, COUNTA(DetailWill!AE222) &gt; 0),"x", "")</f>
        <v/>
      </c>
      <c r="AF222" s="34" t="str">
        <f>IF(OR(COUNTA(DetailPedro!AF222) &gt; 0, COUNTA(DetailWill!AF222) &gt; 0),"x", "")</f>
        <v/>
      </c>
      <c r="AG222" s="14" t="str">
        <f>IF(OR(COUNTA(DetailPedro!AG222) &gt; 0, COUNTA(DetailWill!AG222) &gt; 0),"x", "")</f>
        <v/>
      </c>
      <c r="AH222" s="14" t="str">
        <f>IF(OR(COUNTA(DetailPedro!AH222) &gt; 0, COUNTA(DetailWill!AH222) &gt; 0),"x", "")</f>
        <v/>
      </c>
      <c r="AI222" s="14" t="str">
        <f>IF(OR(COUNTA(DetailPedro!AI222) &gt; 0, COUNTA(DetailWill!AI222) &gt; 0),"x", "")</f>
        <v/>
      </c>
      <c r="AJ222" s="34" t="str">
        <f>IF(OR(COUNTA(DetailPedro!AJ222) &gt; 0, COUNTA(DetailWill!AJ222) &gt; 0),"x", "")</f>
        <v/>
      </c>
      <c r="AK222" s="14" t="str">
        <f>IF(OR(COUNTA(DetailPedro!AK222) &gt; 0, COUNTA(DetailWill!AK222) &gt; 0),"x", "")</f>
        <v/>
      </c>
    </row>
    <row r="223" spans="1:37" x14ac:dyDescent="0.2">
      <c r="A223" s="16"/>
      <c r="B223" s="16"/>
      <c r="C223" s="16"/>
      <c r="D223" s="16"/>
      <c r="E223" s="16"/>
      <c r="F223" s="14">
        <f t="shared" ref="F223" si="31" xml:space="preserve"> COUNTA(G223:AK223)</f>
        <v>31</v>
      </c>
      <c r="G223" s="14" t="str">
        <f>IF(OR(COUNTA(DetailPedro!G223) &gt; 0, COUNTA(DetailWill!G223) &gt; 0),"x", "")</f>
        <v/>
      </c>
      <c r="H223" s="14" t="str">
        <f>IF(OR(COUNTA(DetailPedro!H223) &gt; 0, COUNTA(DetailWill!H223) &gt; 0),"x", "")</f>
        <v/>
      </c>
      <c r="I223" s="14" t="str">
        <f>IF(OR(COUNTA(DetailPedro!I223) &gt; 0, COUNTA(DetailWill!I223) &gt; 0),"x", "")</f>
        <v/>
      </c>
      <c r="J223" s="34" t="str">
        <f>IF(OR(COUNTA(DetailPedro!J223) &gt; 0, COUNTA(DetailWill!J223) &gt; 0),"x", "")</f>
        <v/>
      </c>
      <c r="K223" s="14" t="str">
        <f>IF(OR(COUNTA(DetailPedro!K223) &gt; 0, COUNTA(DetailWill!K223) &gt; 0),"x", "")</f>
        <v/>
      </c>
      <c r="L223" s="14" t="str">
        <f>IF(OR(COUNTA(DetailPedro!L223) &gt; 0, COUNTA(DetailWill!L223) &gt; 0),"x", "")</f>
        <v/>
      </c>
      <c r="M223" s="14" t="str">
        <f>IF(OR(COUNTA(DetailPedro!M223) &gt; 0, COUNTA(DetailWill!M223) &gt; 0),"x", "")</f>
        <v/>
      </c>
      <c r="N223" s="14" t="str">
        <f>IF(OR(COUNTA(DetailPedro!N223) &gt; 0, COUNTA(DetailWill!N223) &gt; 0),"x", "")</f>
        <v/>
      </c>
      <c r="O223" s="34" t="str">
        <f>IF(OR(COUNTA(DetailPedro!O223) &gt; 0, COUNTA(DetailWill!O223) &gt; 0),"x", "")</f>
        <v/>
      </c>
      <c r="P223" s="14" t="str">
        <f>IF(OR(COUNTA(DetailPedro!P223) &gt; 0, COUNTA(DetailWill!P223) &gt; 0),"x", "")</f>
        <v/>
      </c>
      <c r="Q223" s="14" t="str">
        <f>IF(OR(COUNTA(DetailPedro!Q223) &gt; 0, COUNTA(DetailWill!Q223) &gt; 0),"x", "")</f>
        <v/>
      </c>
      <c r="R223" s="14" t="str">
        <f>IF(OR(COUNTA(DetailPedro!R223) &gt; 0, COUNTA(DetailWill!R223) &gt; 0),"x", "")</f>
        <v/>
      </c>
      <c r="S223" s="14" t="str">
        <f>IF(OR(COUNTA(DetailPedro!S223) &gt; 0, COUNTA(DetailWill!S223) &gt; 0),"x", "")</f>
        <v/>
      </c>
      <c r="T223" s="14" t="str">
        <f>IF(OR(COUNTA(DetailPedro!T223) &gt; 0, COUNTA(DetailWill!T223) &gt; 0),"x", "")</f>
        <v/>
      </c>
      <c r="U223" s="34" t="str">
        <f>IF(OR(COUNTA(DetailPedro!U223) &gt; 0, COUNTA(DetailWill!U223) &gt; 0),"x", "")</f>
        <v/>
      </c>
      <c r="V223" s="14" t="str">
        <f>IF(OR(COUNTA(DetailPedro!V223) &gt; 0, COUNTA(DetailWill!V223) &gt; 0),"x", "")</f>
        <v/>
      </c>
      <c r="W223" s="14" t="str">
        <f>IF(OR(COUNTA(DetailPedro!W223) &gt; 0, COUNTA(DetailWill!W223) &gt; 0),"x", "")</f>
        <v/>
      </c>
      <c r="X223" s="14" t="str">
        <f>IF(OR(COUNTA(DetailPedro!X223) &gt; 0, COUNTA(DetailWill!X223) &gt; 0),"x", "")</f>
        <v/>
      </c>
      <c r="Y223" s="14" t="str">
        <f>IF(OR(COUNTA(DetailPedro!Y223) &gt; 0, COUNTA(DetailWill!Y223) &gt; 0),"x", "")</f>
        <v/>
      </c>
      <c r="Z223" s="34" t="str">
        <f>IF(OR(COUNTA(DetailPedro!Z223) &gt; 0, COUNTA(DetailWill!Z223) &gt; 0),"x", "")</f>
        <v/>
      </c>
      <c r="AA223" s="14" t="str">
        <f>IF(OR(COUNTA(DetailPedro!AA223) &gt; 0, COUNTA(DetailWill!AA223) &gt; 0),"x", "")</f>
        <v/>
      </c>
      <c r="AB223" s="14" t="str">
        <f>IF(OR(COUNTA(DetailPedro!AB223) &gt; 0, COUNTA(DetailWill!AB223) &gt; 0),"x", "")</f>
        <v/>
      </c>
      <c r="AC223" s="14" t="str">
        <f>IF(OR(COUNTA(DetailPedro!AC223) &gt; 0, COUNTA(DetailWill!AC223) &gt; 0),"x", "")</f>
        <v/>
      </c>
      <c r="AD223" s="14" t="str">
        <f>IF(OR(COUNTA(DetailPedro!AD223) &gt; 0, COUNTA(DetailWill!AD223) &gt; 0),"x", "")</f>
        <v/>
      </c>
      <c r="AE223" s="14" t="str">
        <f>IF(OR(COUNTA(DetailPedro!AE223) &gt; 0, COUNTA(DetailWill!AE223) &gt; 0),"x", "")</f>
        <v/>
      </c>
      <c r="AF223" s="34" t="str">
        <f>IF(OR(COUNTA(DetailPedro!AF223) &gt; 0, COUNTA(DetailWill!AF223) &gt; 0),"x", "")</f>
        <v/>
      </c>
      <c r="AG223" s="14" t="str">
        <f>IF(OR(COUNTA(DetailPedro!AG223) &gt; 0, COUNTA(DetailWill!AG223) &gt; 0),"x", "")</f>
        <v/>
      </c>
      <c r="AH223" s="14" t="str">
        <f>IF(OR(COUNTA(DetailPedro!AH223) &gt; 0, COUNTA(DetailWill!AH223) &gt; 0),"x", "")</f>
        <v/>
      </c>
      <c r="AI223" s="14" t="str">
        <f>IF(OR(COUNTA(DetailPedro!AI223) &gt; 0, COUNTA(DetailWill!AI223) &gt; 0),"x", "")</f>
        <v/>
      </c>
      <c r="AJ223" s="34" t="str">
        <f>IF(OR(COUNTA(DetailPedro!AJ223) &gt; 0, COUNTA(DetailWill!AJ223) &gt; 0),"x", "")</f>
        <v/>
      </c>
      <c r="AK223" s="14" t="str">
        <f>IF(OR(COUNTA(DetailPedro!AK223) &gt; 0, COUNTA(DetailWill!AK223) &gt; 0),"x", "")</f>
        <v/>
      </c>
    </row>
    <row r="224" spans="1:37" x14ac:dyDescent="0.2">
      <c r="A224" s="16" t="s">
        <v>455</v>
      </c>
      <c r="B224" s="16" t="s">
        <v>679</v>
      </c>
      <c r="C224" s="16">
        <v>3</v>
      </c>
      <c r="D224" s="16">
        <v>1</v>
      </c>
      <c r="E224" s="16"/>
      <c r="G224" s="14" t="str">
        <f>IF(OR(COUNTA(DetailPedro!G224) &gt; 0, COUNTA(DetailWill!G224) &gt; 0),"x", "")</f>
        <v/>
      </c>
      <c r="H224" s="14" t="str">
        <f>IF(OR(COUNTA(DetailPedro!H224) &gt; 0, COUNTA(DetailWill!H224) &gt; 0),"x", "")</f>
        <v/>
      </c>
      <c r="I224" s="14" t="str">
        <f>IF(OR(COUNTA(DetailPedro!I224) &gt; 0, COUNTA(DetailWill!I224) &gt; 0),"x", "")</f>
        <v/>
      </c>
      <c r="J224" s="34" t="str">
        <f>IF(OR(COUNTA(DetailPedro!J224) &gt; 0, COUNTA(DetailWill!J224) &gt; 0),"x", "")</f>
        <v/>
      </c>
      <c r="K224" s="14" t="str">
        <f>IF(OR(COUNTA(DetailPedro!K224) &gt; 0, COUNTA(DetailWill!K224) &gt; 0),"x", "")</f>
        <v/>
      </c>
      <c r="L224" s="14" t="str">
        <f>IF(OR(COUNTA(DetailPedro!L224) &gt; 0, COUNTA(DetailWill!L224) &gt; 0),"x", "")</f>
        <v/>
      </c>
      <c r="M224" s="14" t="str">
        <f>IF(OR(COUNTA(DetailPedro!M224) &gt; 0, COUNTA(DetailWill!M224) &gt; 0),"x", "")</f>
        <v/>
      </c>
      <c r="N224" s="14" t="str">
        <f>IF(OR(COUNTA(DetailPedro!N224) &gt; 0, COUNTA(DetailWill!N224) &gt; 0),"x", "")</f>
        <v/>
      </c>
      <c r="O224" s="34" t="str">
        <f>IF(OR(COUNTA(DetailPedro!O224) &gt; 0, COUNTA(DetailWill!O224) &gt; 0),"x", "")</f>
        <v/>
      </c>
      <c r="P224" s="14" t="str">
        <f>IF(OR(COUNTA(DetailPedro!P224) &gt; 0, COUNTA(DetailWill!P224) &gt; 0),"x", "")</f>
        <v/>
      </c>
      <c r="Q224" s="14" t="str">
        <f>IF(OR(COUNTA(DetailPedro!Q224) &gt; 0, COUNTA(DetailWill!Q224) &gt; 0),"x", "")</f>
        <v/>
      </c>
      <c r="R224" s="14" t="str">
        <f>IF(OR(COUNTA(DetailPedro!R224) &gt; 0, COUNTA(DetailWill!R224) &gt; 0),"x", "")</f>
        <v/>
      </c>
      <c r="S224" s="14" t="str">
        <f>IF(OR(COUNTA(DetailPedro!S224) &gt; 0, COUNTA(DetailWill!S224) &gt; 0),"x", "")</f>
        <v/>
      </c>
      <c r="T224" s="14" t="str">
        <f>IF(OR(COUNTA(DetailPedro!T224) &gt; 0, COUNTA(DetailWill!T224) &gt; 0),"x", "")</f>
        <v/>
      </c>
      <c r="U224" s="34" t="str">
        <f>IF(OR(COUNTA(DetailPedro!U224) &gt; 0, COUNTA(DetailWill!U224) &gt; 0),"x", "")</f>
        <v/>
      </c>
      <c r="V224" s="14" t="str">
        <f>IF(OR(COUNTA(DetailPedro!V224) &gt; 0, COUNTA(DetailWill!V224) &gt; 0),"x", "")</f>
        <v/>
      </c>
      <c r="W224" s="14" t="str">
        <f>IF(OR(COUNTA(DetailPedro!W224) &gt; 0, COUNTA(DetailWill!W224) &gt; 0),"x", "")</f>
        <v/>
      </c>
      <c r="X224" s="14" t="str">
        <f>IF(OR(COUNTA(DetailPedro!X224) &gt; 0, COUNTA(DetailWill!X224) &gt; 0),"x", "")</f>
        <v/>
      </c>
      <c r="Y224" s="14" t="str">
        <f>IF(OR(COUNTA(DetailPedro!Y224) &gt; 0, COUNTA(DetailWill!Y224) &gt; 0),"x", "")</f>
        <v/>
      </c>
      <c r="Z224" s="34" t="str">
        <f>IF(OR(COUNTA(DetailPedro!Z224) &gt; 0, COUNTA(DetailWill!Z224) &gt; 0),"x", "")</f>
        <v/>
      </c>
      <c r="AA224" s="14" t="str">
        <f>IF(OR(COUNTA(DetailPedro!AA224) &gt; 0, COUNTA(DetailWill!AA224) &gt; 0),"x", "")</f>
        <v/>
      </c>
      <c r="AB224" s="14" t="str">
        <f>IF(OR(COUNTA(DetailPedro!AB224) &gt; 0, COUNTA(DetailWill!AB224) &gt; 0),"x", "")</f>
        <v/>
      </c>
      <c r="AC224" s="14" t="str">
        <f>IF(OR(COUNTA(DetailPedro!AC224) &gt; 0, COUNTA(DetailWill!AC224) &gt; 0),"x", "")</f>
        <v/>
      </c>
      <c r="AD224" s="14" t="str">
        <f>IF(OR(COUNTA(DetailPedro!AD224) &gt; 0, COUNTA(DetailWill!AD224) &gt; 0),"x", "")</f>
        <v/>
      </c>
      <c r="AE224" s="14" t="str">
        <f>IF(OR(COUNTA(DetailPedro!AE224) &gt; 0, COUNTA(DetailWill!AE224) &gt; 0),"x", "")</f>
        <v/>
      </c>
      <c r="AF224" s="34" t="str">
        <f>IF(OR(COUNTA(DetailPedro!AF224) &gt; 0, COUNTA(DetailWill!AF224) &gt; 0),"x", "")</f>
        <v/>
      </c>
      <c r="AG224" s="14" t="str">
        <f>IF(OR(COUNTA(DetailPedro!AG224) &gt; 0, COUNTA(DetailWill!AG224) &gt; 0),"x", "")</f>
        <v/>
      </c>
      <c r="AH224" s="14" t="str">
        <f>IF(OR(COUNTA(DetailPedro!AH224) &gt; 0, COUNTA(DetailWill!AH224) &gt; 0),"x", "")</f>
        <v/>
      </c>
      <c r="AI224" s="14" t="str">
        <f>IF(OR(COUNTA(DetailPedro!AI224) &gt; 0, COUNTA(DetailWill!AI224) &gt; 0),"x", "")</f>
        <v/>
      </c>
      <c r="AJ224" s="34" t="str">
        <f>IF(OR(COUNTA(DetailPedro!AJ224) &gt; 0, COUNTA(DetailWill!AJ224) &gt; 0),"x", "")</f>
        <v/>
      </c>
      <c r="AK224" s="14" t="str">
        <f>IF(OR(COUNTA(DetailPedro!AK224) &gt; 0, COUNTA(DetailWill!AK224) &gt; 0),"x", "")</f>
        <v/>
      </c>
    </row>
    <row r="225" spans="1:37" x14ac:dyDescent="0.2">
      <c r="A225" s="16" t="s">
        <v>455</v>
      </c>
      <c r="B225" s="16" t="s">
        <v>679</v>
      </c>
      <c r="C225" s="16">
        <v>1</v>
      </c>
      <c r="D225" s="16" t="s">
        <v>887</v>
      </c>
      <c r="E225" s="16">
        <v>1</v>
      </c>
      <c r="F225" s="14">
        <f t="shared" ref="F225:F230" si="32">COUNTIF(G225:AK225,"x")</f>
        <v>3</v>
      </c>
      <c r="G225" s="14" t="str">
        <f>IF(OR(COUNTA(DetailPedro!G225) &gt; 0, COUNTA(DetailWill!G225) &gt; 0),"x", "")</f>
        <v/>
      </c>
      <c r="H225" s="14" t="str">
        <f>IF(OR(COUNTA(DetailPedro!H225) &gt; 0, COUNTA(DetailWill!H225) &gt; 0),"x", "")</f>
        <v/>
      </c>
      <c r="I225" s="14" t="str">
        <f>IF(OR(COUNTA(DetailPedro!I225) &gt; 0, COUNTA(DetailWill!I225) &gt; 0),"x", "")</f>
        <v/>
      </c>
      <c r="J225" s="34" t="str">
        <f>IF(OR(COUNTA(DetailPedro!J225) &gt; 0, COUNTA(DetailWill!J225) &gt; 0),"x", "")</f>
        <v/>
      </c>
      <c r="K225" s="14" t="str">
        <f>IF(OR(COUNTA(DetailPedro!K225) &gt; 0, COUNTA(DetailWill!K225) &gt; 0),"x", "")</f>
        <v/>
      </c>
      <c r="L225" s="14" t="str">
        <f>IF(OR(COUNTA(DetailPedro!L225) &gt; 0, COUNTA(DetailWill!L225) &gt; 0),"x", "")</f>
        <v/>
      </c>
      <c r="M225" s="14" t="str">
        <f>IF(OR(COUNTA(DetailPedro!M225) &gt; 0, COUNTA(DetailWill!M225) &gt; 0),"x", "")</f>
        <v/>
      </c>
      <c r="N225" s="14" t="str">
        <f>IF(OR(COUNTA(DetailPedro!N225) &gt; 0, COUNTA(DetailWill!N225) &gt; 0),"x", "")</f>
        <v/>
      </c>
      <c r="O225" s="34" t="str">
        <f>IF(OR(COUNTA(DetailPedro!O225) &gt; 0, COUNTA(DetailWill!O225) &gt; 0),"x", "")</f>
        <v/>
      </c>
      <c r="P225" s="14" t="str">
        <f>IF(OR(COUNTA(DetailPedro!P225) &gt; 0, COUNTA(DetailWill!P225) &gt; 0),"x", "")</f>
        <v/>
      </c>
      <c r="Q225" s="14" t="str">
        <f>IF(OR(COUNTA(DetailPedro!Q225) &gt; 0, COUNTA(DetailWill!Q225) &gt; 0),"x", "")</f>
        <v>x</v>
      </c>
      <c r="R225" s="14" t="str">
        <f>IF(OR(COUNTA(DetailPedro!R225) &gt; 0, COUNTA(DetailWill!R225) &gt; 0),"x", "")</f>
        <v/>
      </c>
      <c r="S225" s="14" t="str">
        <f>IF(OR(COUNTA(DetailPedro!S225) &gt; 0, COUNTA(DetailWill!S225) &gt; 0),"x", "")</f>
        <v/>
      </c>
      <c r="T225" s="14" t="str">
        <f>IF(OR(COUNTA(DetailPedro!T225) &gt; 0, COUNTA(DetailWill!T225) &gt; 0),"x", "")</f>
        <v/>
      </c>
      <c r="U225" s="34" t="str">
        <f>IF(OR(COUNTA(DetailPedro!U225) &gt; 0, COUNTA(DetailWill!U225) &gt; 0),"x", "")</f>
        <v/>
      </c>
      <c r="V225" s="14" t="str">
        <f>IF(OR(COUNTA(DetailPedro!V225) &gt; 0, COUNTA(DetailWill!V225) &gt; 0),"x", "")</f>
        <v/>
      </c>
      <c r="W225" s="14" t="str">
        <f>IF(OR(COUNTA(DetailPedro!W225) &gt; 0, COUNTA(DetailWill!W225) &gt; 0),"x", "")</f>
        <v/>
      </c>
      <c r="X225" s="14" t="str">
        <f>IF(OR(COUNTA(DetailPedro!X225) &gt; 0, COUNTA(DetailWill!X225) &gt; 0),"x", "")</f>
        <v/>
      </c>
      <c r="Y225" s="14" t="str">
        <f>IF(OR(COUNTA(DetailPedro!Y225) &gt; 0, COUNTA(DetailWill!Y225) &gt; 0),"x", "")</f>
        <v/>
      </c>
      <c r="Z225" s="34" t="str">
        <f>IF(OR(COUNTA(DetailPedro!Z225) &gt; 0, COUNTA(DetailWill!Z225) &gt; 0),"x", "")</f>
        <v/>
      </c>
      <c r="AA225" s="14" t="str">
        <f>IF(OR(COUNTA(DetailPedro!AA225) &gt; 0, COUNTA(DetailWill!AA225) &gt; 0),"x", "")</f>
        <v/>
      </c>
      <c r="AB225" s="14" t="str">
        <f>IF(OR(COUNTA(DetailPedro!AB225) &gt; 0, COUNTA(DetailWill!AB225) &gt; 0),"x", "")</f>
        <v/>
      </c>
      <c r="AC225" s="14" t="str">
        <f>IF(OR(COUNTA(DetailPedro!AC225) &gt; 0, COUNTA(DetailWill!AC225) &gt; 0),"x", "")</f>
        <v>x</v>
      </c>
      <c r="AD225" s="14" t="str">
        <f>IF(OR(COUNTA(DetailPedro!AD225) &gt; 0, COUNTA(DetailWill!AD225) &gt; 0),"x", "")</f>
        <v>x</v>
      </c>
      <c r="AE225" s="14" t="str">
        <f>IF(OR(COUNTA(DetailPedro!AE225) &gt; 0, COUNTA(DetailWill!AE225) &gt; 0),"x", "")</f>
        <v/>
      </c>
      <c r="AF225" s="34" t="str">
        <f>IF(OR(COUNTA(DetailPedro!AF225) &gt; 0, COUNTA(DetailWill!AF225) &gt; 0),"x", "")</f>
        <v/>
      </c>
      <c r="AG225" s="14" t="str">
        <f>IF(OR(COUNTA(DetailPedro!AG225) &gt; 0, COUNTA(DetailWill!AG225) &gt; 0),"x", "")</f>
        <v/>
      </c>
      <c r="AH225" s="14" t="str">
        <f>IF(OR(COUNTA(DetailPedro!AH225) &gt; 0, COUNTA(DetailWill!AH225) &gt; 0),"x", "")</f>
        <v/>
      </c>
      <c r="AI225" s="14" t="str">
        <f>IF(OR(COUNTA(DetailPedro!AI225) &gt; 0, COUNTA(DetailWill!AI225) &gt; 0),"x", "")</f>
        <v/>
      </c>
      <c r="AJ225" s="34" t="str">
        <f>IF(OR(COUNTA(DetailPedro!AJ225) &gt; 0, COUNTA(DetailWill!AJ225) &gt; 0),"x", "")</f>
        <v/>
      </c>
      <c r="AK225" s="14" t="str">
        <f>IF(OR(COUNTA(DetailPedro!AK225) &gt; 0, COUNTA(DetailWill!AK225) &gt; 0),"x", "")</f>
        <v/>
      </c>
    </row>
    <row r="226" spans="1:37" x14ac:dyDescent="0.2">
      <c r="A226" s="16" t="s">
        <v>455</v>
      </c>
      <c r="B226" s="16" t="s">
        <v>679</v>
      </c>
      <c r="C226" s="16">
        <v>1</v>
      </c>
      <c r="D226" s="16" t="s">
        <v>888</v>
      </c>
      <c r="E226" s="16">
        <v>2</v>
      </c>
      <c r="F226" s="14">
        <f t="shared" si="32"/>
        <v>2</v>
      </c>
      <c r="G226" s="14" t="str">
        <f>IF(OR(COUNTA(DetailPedro!G226) &gt; 0, COUNTA(DetailWill!G226) &gt; 0),"x", "")</f>
        <v/>
      </c>
      <c r="H226" s="14" t="str">
        <f>IF(OR(COUNTA(DetailPedro!H226) &gt; 0, COUNTA(DetailWill!H226) &gt; 0),"x", "")</f>
        <v/>
      </c>
      <c r="I226" s="14" t="str">
        <f>IF(OR(COUNTA(DetailPedro!I226) &gt; 0, COUNTA(DetailWill!I226) &gt; 0),"x", "")</f>
        <v/>
      </c>
      <c r="J226" s="34" t="str">
        <f>IF(OR(COUNTA(DetailPedro!J226) &gt; 0, COUNTA(DetailWill!J226) &gt; 0),"x", "")</f>
        <v/>
      </c>
      <c r="K226" s="14" t="str">
        <f>IF(OR(COUNTA(DetailPedro!K226) &gt; 0, COUNTA(DetailWill!K226) &gt; 0),"x", "")</f>
        <v/>
      </c>
      <c r="L226" s="14" t="str">
        <f>IF(OR(COUNTA(DetailPedro!L226) &gt; 0, COUNTA(DetailWill!L226) &gt; 0),"x", "")</f>
        <v/>
      </c>
      <c r="M226" s="14" t="str">
        <f>IF(OR(COUNTA(DetailPedro!M226) &gt; 0, COUNTA(DetailWill!M226) &gt; 0),"x", "")</f>
        <v/>
      </c>
      <c r="N226" s="14" t="str">
        <f>IF(OR(COUNTA(DetailPedro!N226) &gt; 0, COUNTA(DetailWill!N226) &gt; 0),"x", "")</f>
        <v/>
      </c>
      <c r="O226" s="34" t="str">
        <f>IF(OR(COUNTA(DetailPedro!O226) &gt; 0, COUNTA(DetailWill!O226) &gt; 0),"x", "")</f>
        <v/>
      </c>
      <c r="P226" s="14" t="str">
        <f>IF(OR(COUNTA(DetailPedro!P226) &gt; 0, COUNTA(DetailWill!P226) &gt; 0),"x", "")</f>
        <v/>
      </c>
      <c r="Q226" s="14" t="str">
        <f>IF(OR(COUNTA(DetailPedro!Q226) &gt; 0, COUNTA(DetailWill!Q226) &gt; 0),"x", "")</f>
        <v>x</v>
      </c>
      <c r="R226" s="14" t="str">
        <f>IF(OR(COUNTA(DetailPedro!R226) &gt; 0, COUNTA(DetailWill!R226) &gt; 0),"x", "")</f>
        <v/>
      </c>
      <c r="S226" s="14" t="str">
        <f>IF(OR(COUNTA(DetailPedro!S226) &gt; 0, COUNTA(DetailWill!S226) &gt; 0),"x", "")</f>
        <v/>
      </c>
      <c r="T226" s="14" t="str">
        <f>IF(OR(COUNTA(DetailPedro!T226) &gt; 0, COUNTA(DetailWill!T226) &gt; 0),"x", "")</f>
        <v/>
      </c>
      <c r="U226" s="34" t="str">
        <f>IF(OR(COUNTA(DetailPedro!U226) &gt; 0, COUNTA(DetailWill!U226) &gt; 0),"x", "")</f>
        <v/>
      </c>
      <c r="V226" s="14" t="str">
        <f>IF(OR(COUNTA(DetailPedro!V226) &gt; 0, COUNTA(DetailWill!V226) &gt; 0),"x", "")</f>
        <v/>
      </c>
      <c r="W226" s="14" t="str">
        <f>IF(OR(COUNTA(DetailPedro!W226) &gt; 0, COUNTA(DetailWill!W226) &gt; 0),"x", "")</f>
        <v/>
      </c>
      <c r="X226" s="14" t="str">
        <f>IF(OR(COUNTA(DetailPedro!X226) &gt; 0, COUNTA(DetailWill!X226) &gt; 0),"x", "")</f>
        <v/>
      </c>
      <c r="Y226" s="14" t="str">
        <f>IF(OR(COUNTA(DetailPedro!Y226) &gt; 0, COUNTA(DetailWill!Y226) &gt; 0),"x", "")</f>
        <v/>
      </c>
      <c r="Z226" s="34" t="str">
        <f>IF(OR(COUNTA(DetailPedro!Z226) &gt; 0, COUNTA(DetailWill!Z226) &gt; 0),"x", "")</f>
        <v/>
      </c>
      <c r="AA226" s="14" t="str">
        <f>IF(OR(COUNTA(DetailPedro!AA226) &gt; 0, COUNTA(DetailWill!AA226) &gt; 0),"x", "")</f>
        <v/>
      </c>
      <c r="AB226" s="14" t="str">
        <f>IF(OR(COUNTA(DetailPedro!AB226) &gt; 0, COUNTA(DetailWill!AB226) &gt; 0),"x", "")</f>
        <v/>
      </c>
      <c r="AC226" s="14" t="str">
        <f>IF(OR(COUNTA(DetailPedro!AC226) &gt; 0, COUNTA(DetailWill!AC226) &gt; 0),"x", "")</f>
        <v>x</v>
      </c>
      <c r="AD226" s="14" t="str">
        <f>IF(OR(COUNTA(DetailPedro!AD226) &gt; 0, COUNTA(DetailWill!AD226) &gt; 0),"x", "")</f>
        <v/>
      </c>
      <c r="AE226" s="14" t="str">
        <f>IF(OR(COUNTA(DetailPedro!AE226) &gt; 0, COUNTA(DetailWill!AE226) &gt; 0),"x", "")</f>
        <v/>
      </c>
      <c r="AF226" s="34" t="str">
        <f>IF(OR(COUNTA(DetailPedro!AF226) &gt; 0, COUNTA(DetailWill!AF226) &gt; 0),"x", "")</f>
        <v/>
      </c>
      <c r="AG226" s="14" t="str">
        <f>IF(OR(COUNTA(DetailPedro!AG226) &gt; 0, COUNTA(DetailWill!AG226) &gt; 0),"x", "")</f>
        <v/>
      </c>
      <c r="AH226" s="14" t="str">
        <f>IF(OR(COUNTA(DetailPedro!AH226) &gt; 0, COUNTA(DetailWill!AH226) &gt; 0),"x", "")</f>
        <v/>
      </c>
      <c r="AI226" s="14" t="str">
        <f>IF(OR(COUNTA(DetailPedro!AI226) &gt; 0, COUNTA(DetailWill!AI226) &gt; 0),"x", "")</f>
        <v/>
      </c>
      <c r="AJ226" s="34" t="str">
        <f>IF(OR(COUNTA(DetailPedro!AJ226) &gt; 0, COUNTA(DetailWill!AJ226) &gt; 0),"x", "")</f>
        <v/>
      </c>
      <c r="AK226" s="14" t="str">
        <f>IF(OR(COUNTA(DetailPedro!AK226) &gt; 0, COUNTA(DetailWill!AK226) &gt; 0),"x", "")</f>
        <v/>
      </c>
    </row>
    <row r="227" spans="1:37" x14ac:dyDescent="0.2">
      <c r="A227" s="16" t="s">
        <v>455</v>
      </c>
      <c r="B227" s="16" t="s">
        <v>679</v>
      </c>
      <c r="C227" s="16">
        <v>1</v>
      </c>
      <c r="D227" s="16" t="s">
        <v>888</v>
      </c>
      <c r="E227" s="16">
        <v>3</v>
      </c>
      <c r="F227" s="14">
        <f t="shared" si="32"/>
        <v>2</v>
      </c>
      <c r="G227" s="14" t="str">
        <f>IF(OR(COUNTA(DetailPedro!G227) &gt; 0, COUNTA(DetailWill!G227) &gt; 0),"x", "")</f>
        <v/>
      </c>
      <c r="H227" s="14" t="str">
        <f>IF(OR(COUNTA(DetailPedro!H227) &gt; 0, COUNTA(DetailWill!H227) &gt; 0),"x", "")</f>
        <v/>
      </c>
      <c r="I227" s="14" t="str">
        <f>IF(OR(COUNTA(DetailPedro!I227) &gt; 0, COUNTA(DetailWill!I227) &gt; 0),"x", "")</f>
        <v/>
      </c>
      <c r="J227" s="34" t="str">
        <f>IF(OR(COUNTA(DetailPedro!J227) &gt; 0, COUNTA(DetailWill!J227) &gt; 0),"x", "")</f>
        <v/>
      </c>
      <c r="K227" s="14" t="str">
        <f>IF(OR(COUNTA(DetailPedro!K227) &gt; 0, COUNTA(DetailWill!K227) &gt; 0),"x", "")</f>
        <v/>
      </c>
      <c r="L227" s="14" t="str">
        <f>IF(OR(COUNTA(DetailPedro!L227) &gt; 0, COUNTA(DetailWill!L227) &gt; 0),"x", "")</f>
        <v/>
      </c>
      <c r="M227" s="14" t="str">
        <f>IF(OR(COUNTA(DetailPedro!M227) &gt; 0, COUNTA(DetailWill!M227) &gt; 0),"x", "")</f>
        <v/>
      </c>
      <c r="N227" s="14" t="str">
        <f>IF(OR(COUNTA(DetailPedro!N227) &gt; 0, COUNTA(DetailWill!N227) &gt; 0),"x", "")</f>
        <v/>
      </c>
      <c r="O227" s="34" t="str">
        <f>IF(OR(COUNTA(DetailPedro!O227) &gt; 0, COUNTA(DetailWill!O227) &gt; 0),"x", "")</f>
        <v/>
      </c>
      <c r="P227" s="14" t="str">
        <f>IF(OR(COUNTA(DetailPedro!P227) &gt; 0, COUNTA(DetailWill!P227) &gt; 0),"x", "")</f>
        <v/>
      </c>
      <c r="Q227" s="14" t="str">
        <f>IF(OR(COUNTA(DetailPedro!Q227) &gt; 0, COUNTA(DetailWill!Q227) &gt; 0),"x", "")</f>
        <v>x</v>
      </c>
      <c r="R227" s="14" t="str">
        <f>IF(OR(COUNTA(DetailPedro!R227) &gt; 0, COUNTA(DetailWill!R227) &gt; 0),"x", "")</f>
        <v/>
      </c>
      <c r="S227" s="14" t="str">
        <f>IF(OR(COUNTA(DetailPedro!S227) &gt; 0, COUNTA(DetailWill!S227) &gt; 0),"x", "")</f>
        <v/>
      </c>
      <c r="T227" s="14" t="str">
        <f>IF(OR(COUNTA(DetailPedro!T227) &gt; 0, COUNTA(DetailWill!T227) &gt; 0),"x", "")</f>
        <v/>
      </c>
      <c r="U227" s="34" t="str">
        <f>IF(OR(COUNTA(DetailPedro!U227) &gt; 0, COUNTA(DetailWill!U227) &gt; 0),"x", "")</f>
        <v/>
      </c>
      <c r="V227" s="14" t="str">
        <f>IF(OR(COUNTA(DetailPedro!V227) &gt; 0, COUNTA(DetailWill!V227) &gt; 0),"x", "")</f>
        <v/>
      </c>
      <c r="W227" s="14" t="str">
        <f>IF(OR(COUNTA(DetailPedro!W227) &gt; 0, COUNTA(DetailWill!W227) &gt; 0),"x", "")</f>
        <v/>
      </c>
      <c r="X227" s="14" t="str">
        <f>IF(OR(COUNTA(DetailPedro!X227) &gt; 0, COUNTA(DetailWill!X227) &gt; 0),"x", "")</f>
        <v/>
      </c>
      <c r="Y227" s="14" t="str">
        <f>IF(OR(COUNTA(DetailPedro!Y227) &gt; 0, COUNTA(DetailWill!Y227) &gt; 0),"x", "")</f>
        <v/>
      </c>
      <c r="Z227" s="34" t="str">
        <f>IF(OR(COUNTA(DetailPedro!Z227) &gt; 0, COUNTA(DetailWill!Z227) &gt; 0),"x", "")</f>
        <v/>
      </c>
      <c r="AA227" s="14" t="str">
        <f>IF(OR(COUNTA(DetailPedro!AA227) &gt; 0, COUNTA(DetailWill!AA227) &gt; 0),"x", "")</f>
        <v/>
      </c>
      <c r="AB227" s="14" t="str">
        <f>IF(OR(COUNTA(DetailPedro!AB227) &gt; 0, COUNTA(DetailWill!AB227) &gt; 0),"x", "")</f>
        <v/>
      </c>
      <c r="AC227" s="14" t="str">
        <f>IF(OR(COUNTA(DetailPedro!AC227) &gt; 0, COUNTA(DetailWill!AC227) &gt; 0),"x", "")</f>
        <v>x</v>
      </c>
      <c r="AD227" s="14" t="str">
        <f>IF(OR(COUNTA(DetailPedro!AD227) &gt; 0, COUNTA(DetailWill!AD227) &gt; 0),"x", "")</f>
        <v/>
      </c>
      <c r="AE227" s="14" t="str">
        <f>IF(OR(COUNTA(DetailPedro!AE227) &gt; 0, COUNTA(DetailWill!AE227) &gt; 0),"x", "")</f>
        <v/>
      </c>
      <c r="AF227" s="34" t="str">
        <f>IF(OR(COUNTA(DetailPedro!AF227) &gt; 0, COUNTA(DetailWill!AF227) &gt; 0),"x", "")</f>
        <v/>
      </c>
      <c r="AG227" s="14" t="str">
        <f>IF(OR(COUNTA(DetailPedro!AG227) &gt; 0, COUNTA(DetailWill!AG227) &gt; 0),"x", "")</f>
        <v/>
      </c>
      <c r="AH227" s="14" t="str">
        <f>IF(OR(COUNTA(DetailPedro!AH227) &gt; 0, COUNTA(DetailWill!AH227) &gt; 0),"x", "")</f>
        <v/>
      </c>
      <c r="AI227" s="14" t="str">
        <f>IF(OR(COUNTA(DetailPedro!AI227) &gt; 0, COUNTA(DetailWill!AI227) &gt; 0),"x", "")</f>
        <v/>
      </c>
      <c r="AJ227" s="34" t="str">
        <f>IF(OR(COUNTA(DetailPedro!AJ227) &gt; 0, COUNTA(DetailWill!AJ227) &gt; 0),"x", "")</f>
        <v/>
      </c>
      <c r="AK227" s="14" t="str">
        <f>IF(OR(COUNTA(DetailPedro!AK227) &gt; 0, COUNTA(DetailWill!AK227) &gt; 0),"x", "")</f>
        <v/>
      </c>
    </row>
    <row r="228" spans="1:37" x14ac:dyDescent="0.2">
      <c r="A228" s="16" t="s">
        <v>455</v>
      </c>
      <c r="B228" s="16" t="s">
        <v>679</v>
      </c>
      <c r="C228" s="16">
        <v>1</v>
      </c>
      <c r="D228" s="16" t="s">
        <v>888</v>
      </c>
      <c r="E228" s="16">
        <v>4</v>
      </c>
      <c r="F228" s="14">
        <f t="shared" si="32"/>
        <v>2</v>
      </c>
      <c r="G228" s="14" t="str">
        <f>IF(OR(COUNTA(DetailPedro!G228) &gt; 0, COUNTA(DetailWill!G228) &gt; 0),"x", "")</f>
        <v/>
      </c>
      <c r="H228" s="14" t="str">
        <f>IF(OR(COUNTA(DetailPedro!H228) &gt; 0, COUNTA(DetailWill!H228) &gt; 0),"x", "")</f>
        <v/>
      </c>
      <c r="I228" s="14" t="str">
        <f>IF(OR(COUNTA(DetailPedro!I228) &gt; 0, COUNTA(DetailWill!I228) &gt; 0),"x", "")</f>
        <v/>
      </c>
      <c r="J228" s="34" t="str">
        <f>IF(OR(COUNTA(DetailPedro!J228) &gt; 0, COUNTA(DetailWill!J228) &gt; 0),"x", "")</f>
        <v/>
      </c>
      <c r="K228" s="14" t="str">
        <f>IF(OR(COUNTA(DetailPedro!K228) &gt; 0, COUNTA(DetailWill!K228) &gt; 0),"x", "")</f>
        <v/>
      </c>
      <c r="L228" s="14" t="str">
        <f>IF(OR(COUNTA(DetailPedro!L228) &gt; 0, COUNTA(DetailWill!L228) &gt; 0),"x", "")</f>
        <v/>
      </c>
      <c r="M228" s="14" t="str">
        <f>IF(OR(COUNTA(DetailPedro!M228) &gt; 0, COUNTA(DetailWill!M228) &gt; 0),"x", "")</f>
        <v/>
      </c>
      <c r="N228" s="14" t="str">
        <f>IF(OR(COUNTA(DetailPedro!N228) &gt; 0, COUNTA(DetailWill!N228) &gt; 0),"x", "")</f>
        <v/>
      </c>
      <c r="O228" s="34" t="str">
        <f>IF(OR(COUNTA(DetailPedro!O228) &gt; 0, COUNTA(DetailWill!O228) &gt; 0),"x", "")</f>
        <v/>
      </c>
      <c r="P228" s="14" t="str">
        <f>IF(OR(COUNTA(DetailPedro!P228) &gt; 0, COUNTA(DetailWill!P228) &gt; 0),"x", "")</f>
        <v/>
      </c>
      <c r="Q228" s="14" t="str">
        <f>IF(OR(COUNTA(DetailPedro!Q228) &gt; 0, COUNTA(DetailWill!Q228) &gt; 0),"x", "")</f>
        <v>x</v>
      </c>
      <c r="R228" s="14" t="str">
        <f>IF(OR(COUNTA(DetailPedro!R228) &gt; 0, COUNTA(DetailWill!R228) &gt; 0),"x", "")</f>
        <v/>
      </c>
      <c r="S228" s="14" t="str">
        <f>IF(OR(COUNTA(DetailPedro!S228) &gt; 0, COUNTA(DetailWill!S228) &gt; 0),"x", "")</f>
        <v/>
      </c>
      <c r="T228" s="14" t="str">
        <f>IF(OR(COUNTA(DetailPedro!T228) &gt; 0, COUNTA(DetailWill!T228) &gt; 0),"x", "")</f>
        <v/>
      </c>
      <c r="U228" s="34" t="str">
        <f>IF(OR(COUNTA(DetailPedro!U228) &gt; 0, COUNTA(DetailWill!U228) &gt; 0),"x", "")</f>
        <v/>
      </c>
      <c r="V228" s="14" t="str">
        <f>IF(OR(COUNTA(DetailPedro!V228) &gt; 0, COUNTA(DetailWill!V228) &gt; 0),"x", "")</f>
        <v/>
      </c>
      <c r="W228" s="14" t="str">
        <f>IF(OR(COUNTA(DetailPedro!W228) &gt; 0, COUNTA(DetailWill!W228) &gt; 0),"x", "")</f>
        <v/>
      </c>
      <c r="X228" s="14" t="str">
        <f>IF(OR(COUNTA(DetailPedro!X228) &gt; 0, COUNTA(DetailWill!X228) &gt; 0),"x", "")</f>
        <v/>
      </c>
      <c r="Y228" s="14" t="str">
        <f>IF(OR(COUNTA(DetailPedro!Y228) &gt; 0, COUNTA(DetailWill!Y228) &gt; 0),"x", "")</f>
        <v/>
      </c>
      <c r="Z228" s="34" t="str">
        <f>IF(OR(COUNTA(DetailPedro!Z228) &gt; 0, COUNTA(DetailWill!Z228) &gt; 0),"x", "")</f>
        <v/>
      </c>
      <c r="AA228" s="14" t="str">
        <f>IF(OR(COUNTA(DetailPedro!AA228) &gt; 0, COUNTA(DetailWill!AA228) &gt; 0),"x", "")</f>
        <v/>
      </c>
      <c r="AB228" s="14" t="str">
        <f>IF(OR(COUNTA(DetailPedro!AB228) &gt; 0, COUNTA(DetailWill!AB228) &gt; 0),"x", "")</f>
        <v/>
      </c>
      <c r="AC228" s="14" t="str">
        <f>IF(OR(COUNTA(DetailPedro!AC228) &gt; 0, COUNTA(DetailWill!AC228) &gt; 0),"x", "")</f>
        <v>x</v>
      </c>
      <c r="AD228" s="14" t="str">
        <f>IF(OR(COUNTA(DetailPedro!AD228) &gt; 0, COUNTA(DetailWill!AD228) &gt; 0),"x", "")</f>
        <v/>
      </c>
      <c r="AE228" s="14" t="str">
        <f>IF(OR(COUNTA(DetailPedro!AE228) &gt; 0, COUNTA(DetailWill!AE228) &gt; 0),"x", "")</f>
        <v/>
      </c>
      <c r="AF228" s="34" t="str">
        <f>IF(OR(COUNTA(DetailPedro!AF228) &gt; 0, COUNTA(DetailWill!AF228) &gt; 0),"x", "")</f>
        <v/>
      </c>
      <c r="AG228" s="14" t="str">
        <f>IF(OR(COUNTA(DetailPedro!AG228) &gt; 0, COUNTA(DetailWill!AG228) &gt; 0),"x", "")</f>
        <v/>
      </c>
      <c r="AH228" s="14" t="str">
        <f>IF(OR(COUNTA(DetailPedro!AH228) &gt; 0, COUNTA(DetailWill!AH228) &gt; 0),"x", "")</f>
        <v/>
      </c>
      <c r="AI228" s="14" t="str">
        <f>IF(OR(COUNTA(DetailPedro!AI228) &gt; 0, COUNTA(DetailWill!AI228) &gt; 0),"x", "")</f>
        <v/>
      </c>
      <c r="AJ228" s="34" t="str">
        <f>IF(OR(COUNTA(DetailPedro!AJ228) &gt; 0, COUNTA(DetailWill!AJ228) &gt; 0),"x", "")</f>
        <v/>
      </c>
      <c r="AK228" s="14" t="str">
        <f>IF(OR(COUNTA(DetailPedro!AK228) &gt; 0, COUNTA(DetailWill!AK228) &gt; 0),"x", "")</f>
        <v/>
      </c>
    </row>
    <row r="229" spans="1:37" x14ac:dyDescent="0.2">
      <c r="A229" s="16" t="s">
        <v>455</v>
      </c>
      <c r="B229" s="16" t="s">
        <v>679</v>
      </c>
      <c r="C229" s="16">
        <v>2</v>
      </c>
      <c r="D229" s="16" t="s">
        <v>888</v>
      </c>
      <c r="E229" s="16">
        <v>5</v>
      </c>
      <c r="F229" s="14">
        <f t="shared" si="32"/>
        <v>2</v>
      </c>
      <c r="G229" s="14" t="str">
        <f>IF(OR(COUNTA(DetailPedro!G229) &gt; 0, COUNTA(DetailWill!G229) &gt; 0),"x", "")</f>
        <v/>
      </c>
      <c r="H229" s="14" t="str">
        <f>IF(OR(COUNTA(DetailPedro!H229) &gt; 0, COUNTA(DetailWill!H229) &gt; 0),"x", "")</f>
        <v/>
      </c>
      <c r="I229" s="14" t="str">
        <f>IF(OR(COUNTA(DetailPedro!I229) &gt; 0, COUNTA(DetailWill!I229) &gt; 0),"x", "")</f>
        <v/>
      </c>
      <c r="J229" s="34" t="str">
        <f>IF(OR(COUNTA(DetailPedro!J229) &gt; 0, COUNTA(DetailWill!J229) &gt; 0),"x", "")</f>
        <v/>
      </c>
      <c r="K229" s="14" t="str">
        <f>IF(OR(COUNTA(DetailPedro!K229) &gt; 0, COUNTA(DetailWill!K229) &gt; 0),"x", "")</f>
        <v/>
      </c>
      <c r="L229" s="14" t="str">
        <f>IF(OR(COUNTA(DetailPedro!L229) &gt; 0, COUNTA(DetailWill!L229) &gt; 0),"x", "")</f>
        <v/>
      </c>
      <c r="M229" s="14" t="str">
        <f>IF(OR(COUNTA(DetailPedro!M229) &gt; 0, COUNTA(DetailWill!M229) &gt; 0),"x", "")</f>
        <v/>
      </c>
      <c r="N229" s="14" t="str">
        <f>IF(OR(COUNTA(DetailPedro!N229) &gt; 0, COUNTA(DetailWill!N229) &gt; 0),"x", "")</f>
        <v/>
      </c>
      <c r="O229" s="34" t="str">
        <f>IF(OR(COUNTA(DetailPedro!O229) &gt; 0, COUNTA(DetailWill!O229) &gt; 0),"x", "")</f>
        <v/>
      </c>
      <c r="P229" s="14" t="str">
        <f>IF(OR(COUNTA(DetailPedro!P229) &gt; 0, COUNTA(DetailWill!P229) &gt; 0),"x", "")</f>
        <v/>
      </c>
      <c r="Q229" s="14" t="str">
        <f>IF(OR(COUNTA(DetailPedro!Q229) &gt; 0, COUNTA(DetailWill!Q229) &gt; 0),"x", "")</f>
        <v/>
      </c>
      <c r="R229" s="14" t="str">
        <f>IF(OR(COUNTA(DetailPedro!R229) &gt; 0, COUNTA(DetailWill!R229) &gt; 0),"x", "")</f>
        <v/>
      </c>
      <c r="S229" s="14" t="str">
        <f>IF(OR(COUNTA(DetailPedro!S229) &gt; 0, COUNTA(DetailWill!S229) &gt; 0),"x", "")</f>
        <v/>
      </c>
      <c r="T229" s="14" t="str">
        <f>IF(OR(COUNTA(DetailPedro!T229) &gt; 0, COUNTA(DetailWill!T229) &gt; 0),"x", "")</f>
        <v/>
      </c>
      <c r="U229" s="34" t="str">
        <f>IF(OR(COUNTA(DetailPedro!U229) &gt; 0, COUNTA(DetailWill!U229) &gt; 0),"x", "")</f>
        <v/>
      </c>
      <c r="V229" s="14" t="str">
        <f>IF(OR(COUNTA(DetailPedro!V229) &gt; 0, COUNTA(DetailWill!V229) &gt; 0),"x", "")</f>
        <v/>
      </c>
      <c r="W229" s="14" t="str">
        <f>IF(OR(COUNTA(DetailPedro!W229) &gt; 0, COUNTA(DetailWill!W229) &gt; 0),"x", "")</f>
        <v/>
      </c>
      <c r="X229" s="14" t="str">
        <f>IF(OR(COUNTA(DetailPedro!X229) &gt; 0, COUNTA(DetailWill!X229) &gt; 0),"x", "")</f>
        <v/>
      </c>
      <c r="Y229" s="14" t="str">
        <f>IF(OR(COUNTA(DetailPedro!Y229) &gt; 0, COUNTA(DetailWill!Y229) &gt; 0),"x", "")</f>
        <v/>
      </c>
      <c r="Z229" s="34" t="str">
        <f>IF(OR(COUNTA(DetailPedro!Z229) &gt; 0, COUNTA(DetailWill!Z229) &gt; 0),"x", "")</f>
        <v/>
      </c>
      <c r="AA229" s="14" t="str">
        <f>IF(OR(COUNTA(DetailPedro!AA229) &gt; 0, COUNTA(DetailWill!AA229) &gt; 0),"x", "")</f>
        <v/>
      </c>
      <c r="AB229" s="14" t="str">
        <f>IF(OR(COUNTA(DetailPedro!AB229) &gt; 0, COUNTA(DetailWill!AB229) &gt; 0),"x", "")</f>
        <v/>
      </c>
      <c r="AC229" s="14" t="str">
        <f>IF(OR(COUNTA(DetailPedro!AC229) &gt; 0, COUNTA(DetailWill!AC229) &gt; 0),"x", "")</f>
        <v>x</v>
      </c>
      <c r="AD229" s="14" t="str">
        <f>IF(OR(COUNTA(DetailPedro!AD229) &gt; 0, COUNTA(DetailWill!AD229) &gt; 0),"x", "")</f>
        <v>x</v>
      </c>
      <c r="AE229" s="14" t="str">
        <f>IF(OR(COUNTA(DetailPedro!AE229) &gt; 0, COUNTA(DetailWill!AE229) &gt; 0),"x", "")</f>
        <v/>
      </c>
      <c r="AF229" s="34" t="str">
        <f>IF(OR(COUNTA(DetailPedro!AF229) &gt; 0, COUNTA(DetailWill!AF229) &gt; 0),"x", "")</f>
        <v/>
      </c>
      <c r="AG229" s="14" t="str">
        <f>IF(OR(COUNTA(DetailPedro!AG229) &gt; 0, COUNTA(DetailWill!AG229) &gt; 0),"x", "")</f>
        <v/>
      </c>
      <c r="AH229" s="14" t="str">
        <f>IF(OR(COUNTA(DetailPedro!AH229) &gt; 0, COUNTA(DetailWill!AH229) &gt; 0),"x", "")</f>
        <v/>
      </c>
      <c r="AI229" s="14" t="str">
        <f>IF(OR(COUNTA(DetailPedro!AI229) &gt; 0, COUNTA(DetailWill!AI229) &gt; 0),"x", "")</f>
        <v/>
      </c>
      <c r="AJ229" s="34" t="str">
        <f>IF(OR(COUNTA(DetailPedro!AJ229) &gt; 0, COUNTA(DetailWill!AJ229) &gt; 0),"x", "")</f>
        <v/>
      </c>
      <c r="AK229" s="14" t="str">
        <f>IF(OR(COUNTA(DetailPedro!AK229) &gt; 0, COUNTA(DetailWill!AK229) &gt; 0),"x", "")</f>
        <v/>
      </c>
    </row>
    <row r="230" spans="1:37" x14ac:dyDescent="0.2">
      <c r="A230" s="16" t="s">
        <v>455</v>
      </c>
      <c r="B230" s="16" t="s">
        <v>679</v>
      </c>
      <c r="C230" s="16">
        <v>2</v>
      </c>
      <c r="D230" s="16" t="s">
        <v>888</v>
      </c>
      <c r="E230" s="16">
        <v>6</v>
      </c>
      <c r="F230" s="14">
        <f t="shared" si="32"/>
        <v>1</v>
      </c>
      <c r="G230" s="14" t="str">
        <f>IF(OR(COUNTA(DetailPedro!G230) &gt; 0, COUNTA(DetailWill!G230) &gt; 0),"x", "")</f>
        <v/>
      </c>
      <c r="H230" s="14" t="str">
        <f>IF(OR(COUNTA(DetailPedro!H230) &gt; 0, COUNTA(DetailWill!H230) &gt; 0),"x", "")</f>
        <v/>
      </c>
      <c r="I230" s="14" t="str">
        <f>IF(OR(COUNTA(DetailPedro!I230) &gt; 0, COUNTA(DetailWill!I230) &gt; 0),"x", "")</f>
        <v/>
      </c>
      <c r="J230" s="34" t="str">
        <f>IF(OR(COUNTA(DetailPedro!J230) &gt; 0, COUNTA(DetailWill!J230) &gt; 0),"x", "")</f>
        <v/>
      </c>
      <c r="K230" s="14" t="str">
        <f>IF(OR(COUNTA(DetailPedro!K230) &gt; 0, COUNTA(DetailWill!K230) &gt; 0),"x", "")</f>
        <v/>
      </c>
      <c r="L230" s="14" t="str">
        <f>IF(OR(COUNTA(DetailPedro!L230) &gt; 0, COUNTA(DetailWill!L230) &gt; 0),"x", "")</f>
        <v/>
      </c>
      <c r="M230" s="14" t="str">
        <f>IF(OR(COUNTA(DetailPedro!M230) &gt; 0, COUNTA(DetailWill!M230) &gt; 0),"x", "")</f>
        <v/>
      </c>
      <c r="N230" s="14" t="str">
        <f>IF(OR(COUNTA(DetailPedro!N230) &gt; 0, COUNTA(DetailWill!N230) &gt; 0),"x", "")</f>
        <v/>
      </c>
      <c r="O230" s="34" t="str">
        <f>IF(OR(COUNTA(DetailPedro!O230) &gt; 0, COUNTA(DetailWill!O230) &gt; 0),"x", "")</f>
        <v/>
      </c>
      <c r="P230" s="14" t="str">
        <f>IF(OR(COUNTA(DetailPedro!P230) &gt; 0, COUNTA(DetailWill!P230) &gt; 0),"x", "")</f>
        <v/>
      </c>
      <c r="Q230" s="14" t="str">
        <f>IF(OR(COUNTA(DetailPedro!Q230) &gt; 0, COUNTA(DetailWill!Q230) &gt; 0),"x", "")</f>
        <v/>
      </c>
      <c r="R230" s="14" t="str">
        <f>IF(OR(COUNTA(DetailPedro!R230) &gt; 0, COUNTA(DetailWill!R230) &gt; 0),"x", "")</f>
        <v/>
      </c>
      <c r="S230" s="14" t="str">
        <f>IF(OR(COUNTA(DetailPedro!S230) &gt; 0, COUNTA(DetailWill!S230) &gt; 0),"x", "")</f>
        <v/>
      </c>
      <c r="T230" s="14" t="str">
        <f>IF(OR(COUNTA(DetailPedro!T230) &gt; 0, COUNTA(DetailWill!T230) &gt; 0),"x", "")</f>
        <v/>
      </c>
      <c r="U230" s="34" t="str">
        <f>IF(OR(COUNTA(DetailPedro!U230) &gt; 0, COUNTA(DetailWill!U230) &gt; 0),"x", "")</f>
        <v/>
      </c>
      <c r="V230" s="14" t="str">
        <f>IF(OR(COUNTA(DetailPedro!V230) &gt; 0, COUNTA(DetailWill!V230) &gt; 0),"x", "")</f>
        <v/>
      </c>
      <c r="W230" s="14" t="str">
        <f>IF(OR(COUNTA(DetailPedro!W230) &gt; 0, COUNTA(DetailWill!W230) &gt; 0),"x", "")</f>
        <v/>
      </c>
      <c r="X230" s="14" t="str">
        <f>IF(OR(COUNTA(DetailPedro!X230) &gt; 0, COUNTA(DetailWill!X230) &gt; 0),"x", "")</f>
        <v/>
      </c>
      <c r="Y230" s="14" t="str">
        <f>IF(OR(COUNTA(DetailPedro!Y230) &gt; 0, COUNTA(DetailWill!Y230) &gt; 0),"x", "")</f>
        <v/>
      </c>
      <c r="Z230" s="34" t="str">
        <f>IF(OR(COUNTA(DetailPedro!Z230) &gt; 0, COUNTA(DetailWill!Z230) &gt; 0),"x", "")</f>
        <v/>
      </c>
      <c r="AA230" s="14" t="str">
        <f>IF(OR(COUNTA(DetailPedro!AA230) &gt; 0, COUNTA(DetailWill!AA230) &gt; 0),"x", "")</f>
        <v/>
      </c>
      <c r="AB230" s="14" t="str">
        <f>IF(OR(COUNTA(DetailPedro!AB230) &gt; 0, COUNTA(DetailWill!AB230) &gt; 0),"x", "")</f>
        <v/>
      </c>
      <c r="AC230" s="14" t="str">
        <f>IF(OR(COUNTA(DetailPedro!AC230) &gt; 0, COUNTA(DetailWill!AC230) &gt; 0),"x", "")</f>
        <v>x</v>
      </c>
      <c r="AD230" s="14" t="str">
        <f>IF(OR(COUNTA(DetailPedro!AD230) &gt; 0, COUNTA(DetailWill!AD230) &gt; 0),"x", "")</f>
        <v/>
      </c>
      <c r="AE230" s="14" t="str">
        <f>IF(OR(COUNTA(DetailPedro!AE230) &gt; 0, COUNTA(DetailWill!AE230) &gt; 0),"x", "")</f>
        <v/>
      </c>
      <c r="AF230" s="34" t="str">
        <f>IF(OR(COUNTA(DetailPedro!AF230) &gt; 0, COUNTA(DetailWill!AF230) &gt; 0),"x", "")</f>
        <v/>
      </c>
      <c r="AG230" s="14" t="str">
        <f>IF(OR(COUNTA(DetailPedro!AG230) &gt; 0, COUNTA(DetailWill!AG230) &gt; 0),"x", "")</f>
        <v/>
      </c>
      <c r="AH230" s="14" t="str">
        <f>IF(OR(COUNTA(DetailPedro!AH230) &gt; 0, COUNTA(DetailWill!AH230) &gt; 0),"x", "")</f>
        <v/>
      </c>
      <c r="AI230" s="14" t="str">
        <f>IF(OR(COUNTA(DetailPedro!AI230) &gt; 0, COUNTA(DetailWill!AI230) &gt; 0),"x", "")</f>
        <v/>
      </c>
      <c r="AJ230" s="34" t="str">
        <f>IF(OR(COUNTA(DetailPedro!AJ230) &gt; 0, COUNTA(DetailWill!AJ230) &gt; 0),"x", "")</f>
        <v/>
      </c>
      <c r="AK230" s="14" t="str">
        <f>IF(OR(COUNTA(DetailPedro!AK230) &gt; 0, COUNTA(DetailWill!AK230) &gt; 0),"x", "")</f>
        <v/>
      </c>
    </row>
    <row r="231" spans="1:37" x14ac:dyDescent="0.2">
      <c r="A231" s="16"/>
      <c r="B231" s="16"/>
      <c r="C231" s="16"/>
      <c r="D231" s="16"/>
      <c r="E231" s="16"/>
      <c r="F231" s="14">
        <f t="shared" ref="F231" si="33" xml:space="preserve"> COUNTA(G231:AK231)</f>
        <v>31</v>
      </c>
      <c r="G231" s="14" t="str">
        <f>IF(OR(COUNTA(DetailPedro!G231) &gt; 0, COUNTA(DetailWill!G231) &gt; 0),"x", "")</f>
        <v/>
      </c>
      <c r="H231" s="14" t="str">
        <f>IF(OR(COUNTA(DetailPedro!H231) &gt; 0, COUNTA(DetailWill!H231) &gt; 0),"x", "")</f>
        <v/>
      </c>
      <c r="I231" s="14" t="str">
        <f>IF(OR(COUNTA(DetailPedro!I231) &gt; 0, COUNTA(DetailWill!I231) &gt; 0),"x", "")</f>
        <v/>
      </c>
      <c r="J231" s="34" t="str">
        <f>IF(OR(COUNTA(DetailPedro!J231) &gt; 0, COUNTA(DetailWill!J231) &gt; 0),"x", "")</f>
        <v/>
      </c>
      <c r="K231" s="14" t="str">
        <f>IF(OR(COUNTA(DetailPedro!K231) &gt; 0, COUNTA(DetailWill!K231) &gt; 0),"x", "")</f>
        <v/>
      </c>
      <c r="L231" s="14" t="str">
        <f>IF(OR(COUNTA(DetailPedro!L231) &gt; 0, COUNTA(DetailWill!L231) &gt; 0),"x", "")</f>
        <v/>
      </c>
      <c r="M231" s="14" t="str">
        <f>IF(OR(COUNTA(DetailPedro!M231) &gt; 0, COUNTA(DetailWill!M231) &gt; 0),"x", "")</f>
        <v/>
      </c>
      <c r="N231" s="14" t="str">
        <f>IF(OR(COUNTA(DetailPedro!N231) &gt; 0, COUNTA(DetailWill!N231) &gt; 0),"x", "")</f>
        <v/>
      </c>
      <c r="O231" s="34" t="str">
        <f>IF(OR(COUNTA(DetailPedro!O231) &gt; 0, COUNTA(DetailWill!O231) &gt; 0),"x", "")</f>
        <v/>
      </c>
      <c r="P231" s="14" t="str">
        <f>IF(OR(COUNTA(DetailPedro!P231) &gt; 0, COUNTA(DetailWill!P231) &gt; 0),"x", "")</f>
        <v/>
      </c>
      <c r="Q231" s="14" t="str">
        <f>IF(OR(COUNTA(DetailPedro!Q231) &gt; 0, COUNTA(DetailWill!Q231) &gt; 0),"x", "")</f>
        <v/>
      </c>
      <c r="R231" s="14" t="str">
        <f>IF(OR(COUNTA(DetailPedro!R231) &gt; 0, COUNTA(DetailWill!R231) &gt; 0),"x", "")</f>
        <v/>
      </c>
      <c r="S231" s="14" t="str">
        <f>IF(OR(COUNTA(DetailPedro!S231) &gt; 0, COUNTA(DetailWill!S231) &gt; 0),"x", "")</f>
        <v/>
      </c>
      <c r="T231" s="14" t="str">
        <f>IF(OR(COUNTA(DetailPedro!T231) &gt; 0, COUNTA(DetailWill!T231) &gt; 0),"x", "")</f>
        <v/>
      </c>
      <c r="U231" s="34" t="str">
        <f>IF(OR(COUNTA(DetailPedro!U231) &gt; 0, COUNTA(DetailWill!U231) &gt; 0),"x", "")</f>
        <v/>
      </c>
      <c r="V231" s="14" t="str">
        <f>IF(OR(COUNTA(DetailPedro!V231) &gt; 0, COUNTA(DetailWill!V231) &gt; 0),"x", "")</f>
        <v/>
      </c>
      <c r="W231" s="14" t="str">
        <f>IF(OR(COUNTA(DetailPedro!W231) &gt; 0, COUNTA(DetailWill!W231) &gt; 0),"x", "")</f>
        <v/>
      </c>
      <c r="X231" s="14" t="str">
        <f>IF(OR(COUNTA(DetailPedro!X231) &gt; 0, COUNTA(DetailWill!X231) &gt; 0),"x", "")</f>
        <v/>
      </c>
      <c r="Y231" s="14" t="str">
        <f>IF(OR(COUNTA(DetailPedro!Y231) &gt; 0, COUNTA(DetailWill!Y231) &gt; 0),"x", "")</f>
        <v/>
      </c>
      <c r="Z231" s="34" t="str">
        <f>IF(OR(COUNTA(DetailPedro!Z231) &gt; 0, COUNTA(DetailWill!Z231) &gt; 0),"x", "")</f>
        <v/>
      </c>
      <c r="AA231" s="14" t="str">
        <f>IF(OR(COUNTA(DetailPedro!AA231) &gt; 0, COUNTA(DetailWill!AA231) &gt; 0),"x", "")</f>
        <v/>
      </c>
      <c r="AB231" s="14" t="str">
        <f>IF(OR(COUNTA(DetailPedro!AB231) &gt; 0, COUNTA(DetailWill!AB231) &gt; 0),"x", "")</f>
        <v/>
      </c>
      <c r="AC231" s="14" t="str">
        <f>IF(OR(COUNTA(DetailPedro!AC231) &gt; 0, COUNTA(DetailWill!AC231) &gt; 0),"x", "")</f>
        <v/>
      </c>
      <c r="AD231" s="14" t="str">
        <f>IF(OR(COUNTA(DetailPedro!AD231) &gt; 0, COUNTA(DetailWill!AD231) &gt; 0),"x", "")</f>
        <v/>
      </c>
      <c r="AE231" s="14" t="str">
        <f>IF(OR(COUNTA(DetailPedro!AE231) &gt; 0, COUNTA(DetailWill!AE231) &gt; 0),"x", "")</f>
        <v/>
      </c>
      <c r="AF231" s="34" t="str">
        <f>IF(OR(COUNTA(DetailPedro!AF231) &gt; 0, COUNTA(DetailWill!AF231) &gt; 0),"x", "")</f>
        <v/>
      </c>
      <c r="AG231" s="14" t="str">
        <f>IF(OR(COUNTA(DetailPedro!AG231) &gt; 0, COUNTA(DetailWill!AG231) &gt; 0),"x", "")</f>
        <v/>
      </c>
      <c r="AH231" s="14" t="str">
        <f>IF(OR(COUNTA(DetailPedro!AH231) &gt; 0, COUNTA(DetailWill!AH231) &gt; 0),"x", "")</f>
        <v/>
      </c>
      <c r="AI231" s="14" t="str">
        <f>IF(OR(COUNTA(DetailPedro!AI231) &gt; 0, COUNTA(DetailWill!AI231) &gt; 0),"x", "")</f>
        <v/>
      </c>
      <c r="AJ231" s="34" t="str">
        <f>IF(OR(COUNTA(DetailPedro!AJ231) &gt; 0, COUNTA(DetailWill!AJ231) &gt; 0),"x", "")</f>
        <v/>
      </c>
      <c r="AK231" s="14" t="str">
        <f>IF(OR(COUNTA(DetailPedro!AK231) &gt; 0, COUNTA(DetailWill!AK231) &gt; 0),"x", "")</f>
        <v/>
      </c>
    </row>
    <row r="232" spans="1:37" x14ac:dyDescent="0.2">
      <c r="A232" s="16" t="s">
        <v>455</v>
      </c>
      <c r="B232" s="16" t="s">
        <v>113</v>
      </c>
      <c r="C232" s="16">
        <v>6</v>
      </c>
      <c r="D232" s="16">
        <v>2</v>
      </c>
      <c r="E232" s="16"/>
      <c r="G232" s="14" t="str">
        <f>IF(OR(COUNTA(DetailPedro!G232) &gt; 0, COUNTA(DetailWill!G232) &gt; 0),"x", "")</f>
        <v/>
      </c>
      <c r="H232" s="14" t="str">
        <f>IF(OR(COUNTA(DetailPedro!H232) &gt; 0, COUNTA(DetailWill!H232) &gt; 0),"x", "")</f>
        <v/>
      </c>
      <c r="I232" s="14" t="str">
        <f>IF(OR(COUNTA(DetailPedro!I232) &gt; 0, COUNTA(DetailWill!I232) &gt; 0),"x", "")</f>
        <v/>
      </c>
      <c r="J232" s="34" t="str">
        <f>IF(OR(COUNTA(DetailPedro!J232) &gt; 0, COUNTA(DetailWill!J232) &gt; 0),"x", "")</f>
        <v/>
      </c>
      <c r="K232" s="14" t="str">
        <f>IF(OR(COUNTA(DetailPedro!K232) &gt; 0, COUNTA(DetailWill!K232) &gt; 0),"x", "")</f>
        <v/>
      </c>
      <c r="L232" s="14" t="str">
        <f>IF(OR(COUNTA(DetailPedro!L232) &gt; 0, COUNTA(DetailWill!L232) &gt; 0),"x", "")</f>
        <v/>
      </c>
      <c r="M232" s="14" t="str">
        <f>IF(OR(COUNTA(DetailPedro!M232) &gt; 0, COUNTA(DetailWill!M232) &gt; 0),"x", "")</f>
        <v/>
      </c>
      <c r="N232" s="14" t="str">
        <f>IF(OR(COUNTA(DetailPedro!N232) &gt; 0, COUNTA(DetailWill!N232) &gt; 0),"x", "")</f>
        <v/>
      </c>
      <c r="O232" s="34" t="str">
        <f>IF(OR(COUNTA(DetailPedro!O232) &gt; 0, COUNTA(DetailWill!O232) &gt; 0),"x", "")</f>
        <v/>
      </c>
      <c r="P232" s="14" t="str">
        <f>IF(OR(COUNTA(DetailPedro!P232) &gt; 0, COUNTA(DetailWill!P232) &gt; 0),"x", "")</f>
        <v/>
      </c>
      <c r="Q232" s="14" t="str">
        <f>IF(OR(COUNTA(DetailPedro!Q232) &gt; 0, COUNTA(DetailWill!Q232) &gt; 0),"x", "")</f>
        <v/>
      </c>
      <c r="R232" s="14" t="str">
        <f>IF(OR(COUNTA(DetailPedro!R232) &gt; 0, COUNTA(DetailWill!R232) &gt; 0),"x", "")</f>
        <v/>
      </c>
      <c r="S232" s="14" t="str">
        <f>IF(OR(COUNTA(DetailPedro!S232) &gt; 0, COUNTA(DetailWill!S232) &gt; 0),"x", "")</f>
        <v/>
      </c>
      <c r="T232" s="14" t="str">
        <f>IF(OR(COUNTA(DetailPedro!T232) &gt; 0, COUNTA(DetailWill!T232) &gt; 0),"x", "")</f>
        <v/>
      </c>
      <c r="U232" s="34" t="str">
        <f>IF(OR(COUNTA(DetailPedro!U232) &gt; 0, COUNTA(DetailWill!U232) &gt; 0),"x", "")</f>
        <v/>
      </c>
      <c r="V232" s="14" t="str">
        <f>IF(OR(COUNTA(DetailPedro!V232) &gt; 0, COUNTA(DetailWill!V232) &gt; 0),"x", "")</f>
        <v/>
      </c>
      <c r="W232" s="14" t="str">
        <f>IF(OR(COUNTA(DetailPedro!W232) &gt; 0, COUNTA(DetailWill!W232) &gt; 0),"x", "")</f>
        <v/>
      </c>
      <c r="X232" s="14" t="str">
        <f>IF(OR(COUNTA(DetailPedro!X232) &gt; 0, COUNTA(DetailWill!X232) &gt; 0),"x", "")</f>
        <v/>
      </c>
      <c r="Y232" s="14" t="str">
        <f>IF(OR(COUNTA(DetailPedro!Y232) &gt; 0, COUNTA(DetailWill!Y232) &gt; 0),"x", "")</f>
        <v/>
      </c>
      <c r="Z232" s="34" t="str">
        <f>IF(OR(COUNTA(DetailPedro!Z232) &gt; 0, COUNTA(DetailWill!Z232) &gt; 0),"x", "")</f>
        <v/>
      </c>
      <c r="AA232" s="14" t="str">
        <f>IF(OR(COUNTA(DetailPedro!AA232) &gt; 0, COUNTA(DetailWill!AA232) &gt; 0),"x", "")</f>
        <v/>
      </c>
      <c r="AB232" s="14" t="str">
        <f>IF(OR(COUNTA(DetailPedro!AB232) &gt; 0, COUNTA(DetailWill!AB232) &gt; 0),"x", "")</f>
        <v/>
      </c>
      <c r="AC232" s="14" t="str">
        <f>IF(OR(COUNTA(DetailPedro!AC232) &gt; 0, COUNTA(DetailWill!AC232) &gt; 0),"x", "")</f>
        <v/>
      </c>
      <c r="AD232" s="14" t="str">
        <f>IF(OR(COUNTA(DetailPedro!AD232) &gt; 0, COUNTA(DetailWill!AD232) &gt; 0),"x", "")</f>
        <v/>
      </c>
      <c r="AE232" s="14" t="str">
        <f>IF(OR(COUNTA(DetailPedro!AE232) &gt; 0, COUNTA(DetailWill!AE232) &gt; 0),"x", "")</f>
        <v/>
      </c>
      <c r="AF232" s="34" t="str">
        <f>IF(OR(COUNTA(DetailPedro!AF232) &gt; 0, COUNTA(DetailWill!AF232) &gt; 0),"x", "")</f>
        <v/>
      </c>
      <c r="AG232" s="14" t="str">
        <f>IF(OR(COUNTA(DetailPedro!AG232) &gt; 0, COUNTA(DetailWill!AG232) &gt; 0),"x", "")</f>
        <v/>
      </c>
      <c r="AH232" s="14" t="str">
        <f>IF(OR(COUNTA(DetailPedro!AH232) &gt; 0, COUNTA(DetailWill!AH232) &gt; 0),"x", "")</f>
        <v/>
      </c>
      <c r="AI232" s="14" t="str">
        <f>IF(OR(COUNTA(DetailPedro!AI232) &gt; 0, COUNTA(DetailWill!AI232) &gt; 0),"x", "")</f>
        <v/>
      </c>
      <c r="AJ232" s="34" t="str">
        <f>IF(OR(COUNTA(DetailPedro!AJ232) &gt; 0, COUNTA(DetailWill!AJ232) &gt; 0),"x", "")</f>
        <v/>
      </c>
      <c r="AK232" s="14" t="str">
        <f>IF(OR(COUNTA(DetailPedro!AK232) &gt; 0, COUNTA(DetailWill!AK232) &gt; 0),"x", "")</f>
        <v/>
      </c>
    </row>
    <row r="233" spans="1:37" x14ac:dyDescent="0.2">
      <c r="A233" s="16" t="s">
        <v>455</v>
      </c>
      <c r="B233" s="16" t="s">
        <v>113</v>
      </c>
      <c r="C233" s="16">
        <v>1</v>
      </c>
      <c r="D233" s="16" t="s">
        <v>888</v>
      </c>
      <c r="E233" s="16">
        <v>1</v>
      </c>
      <c r="F233" s="14">
        <f t="shared" ref="F233:F239" si="34">COUNTIF(G233:AK233,"x")</f>
        <v>2</v>
      </c>
      <c r="G233" s="14" t="str">
        <f>IF(OR(COUNTA(DetailPedro!G233) &gt; 0, COUNTA(DetailWill!G233) &gt; 0),"x", "")</f>
        <v/>
      </c>
      <c r="H233" s="14" t="str">
        <f>IF(OR(COUNTA(DetailPedro!H233) &gt; 0, COUNTA(DetailWill!H233) &gt; 0),"x", "")</f>
        <v>x</v>
      </c>
      <c r="I233" s="14" t="str">
        <f>IF(OR(COUNTA(DetailPedro!I233) &gt; 0, COUNTA(DetailWill!I233) &gt; 0),"x", "")</f>
        <v/>
      </c>
      <c r="J233" s="34" t="str">
        <f>IF(OR(COUNTA(DetailPedro!J233) &gt; 0, COUNTA(DetailWill!J233) &gt; 0),"x", "")</f>
        <v/>
      </c>
      <c r="K233" s="14" t="str">
        <f>IF(OR(COUNTA(DetailPedro!K233) &gt; 0, COUNTA(DetailWill!K233) &gt; 0),"x", "")</f>
        <v/>
      </c>
      <c r="L233" s="14" t="str">
        <f>IF(OR(COUNTA(DetailPedro!L233) &gt; 0, COUNTA(DetailWill!L233) &gt; 0),"x", "")</f>
        <v/>
      </c>
      <c r="M233" s="14" t="str">
        <f>IF(OR(COUNTA(DetailPedro!M233) &gt; 0, COUNTA(DetailWill!M233) &gt; 0),"x", "")</f>
        <v/>
      </c>
      <c r="N233" s="14" t="str">
        <f>IF(OR(COUNTA(DetailPedro!N233) &gt; 0, COUNTA(DetailWill!N233) &gt; 0),"x", "")</f>
        <v/>
      </c>
      <c r="O233" s="34" t="str">
        <f>IF(OR(COUNTA(DetailPedro!O233) &gt; 0, COUNTA(DetailWill!O233) &gt; 0),"x", "")</f>
        <v/>
      </c>
      <c r="P233" s="14" t="str">
        <f>IF(OR(COUNTA(DetailPedro!P233) &gt; 0, COUNTA(DetailWill!P233) &gt; 0),"x", "")</f>
        <v/>
      </c>
      <c r="Q233" s="14" t="str">
        <f>IF(OR(COUNTA(DetailPedro!Q233) &gt; 0, COUNTA(DetailWill!Q233) &gt; 0),"x", "")</f>
        <v/>
      </c>
      <c r="R233" s="14" t="str">
        <f>IF(OR(COUNTA(DetailPedro!R233) &gt; 0, COUNTA(DetailWill!R233) &gt; 0),"x", "")</f>
        <v/>
      </c>
      <c r="S233" s="14" t="str">
        <f>IF(OR(COUNTA(DetailPedro!S233) &gt; 0, COUNTA(DetailWill!S233) &gt; 0),"x", "")</f>
        <v>x</v>
      </c>
      <c r="T233" s="14" t="str">
        <f>IF(OR(COUNTA(DetailPedro!T233) &gt; 0, COUNTA(DetailWill!T233) &gt; 0),"x", "")</f>
        <v/>
      </c>
      <c r="U233" s="34" t="str">
        <f>IF(OR(COUNTA(DetailPedro!U233) &gt; 0, COUNTA(DetailWill!U233) &gt; 0),"x", "")</f>
        <v/>
      </c>
      <c r="V233" s="14" t="str">
        <f>IF(OR(COUNTA(DetailPedro!V233) &gt; 0, COUNTA(DetailWill!V233) &gt; 0),"x", "")</f>
        <v/>
      </c>
      <c r="W233" s="14" t="str">
        <f>IF(OR(COUNTA(DetailPedro!W233) &gt; 0, COUNTA(DetailWill!W233) &gt; 0),"x", "")</f>
        <v/>
      </c>
      <c r="X233" s="14" t="str">
        <f>IF(OR(COUNTA(DetailPedro!X233) &gt; 0, COUNTA(DetailWill!X233) &gt; 0),"x", "")</f>
        <v/>
      </c>
      <c r="Y233" s="14" t="str">
        <f>IF(OR(COUNTA(DetailPedro!Y233) &gt; 0, COUNTA(DetailWill!Y233) &gt; 0),"x", "")</f>
        <v/>
      </c>
      <c r="Z233" s="34" t="str">
        <f>IF(OR(COUNTA(DetailPedro!Z233) &gt; 0, COUNTA(DetailWill!Z233) &gt; 0),"x", "")</f>
        <v/>
      </c>
      <c r="AA233" s="14" t="str">
        <f>IF(OR(COUNTA(DetailPedro!AA233) &gt; 0, COUNTA(DetailWill!AA233) &gt; 0),"x", "")</f>
        <v/>
      </c>
      <c r="AB233" s="14" t="str">
        <f>IF(OR(COUNTA(DetailPedro!AB233) &gt; 0, COUNTA(DetailWill!AB233) &gt; 0),"x", "")</f>
        <v/>
      </c>
      <c r="AC233" s="14" t="str">
        <f>IF(OR(COUNTA(DetailPedro!AC233) &gt; 0, COUNTA(DetailWill!AC233) &gt; 0),"x", "")</f>
        <v/>
      </c>
      <c r="AD233" s="14" t="str">
        <f>IF(OR(COUNTA(DetailPedro!AD233) &gt; 0, COUNTA(DetailWill!AD233) &gt; 0),"x", "")</f>
        <v/>
      </c>
      <c r="AE233" s="14" t="str">
        <f>IF(OR(COUNTA(DetailPedro!AE233) &gt; 0, COUNTA(DetailWill!AE233) &gt; 0),"x", "")</f>
        <v/>
      </c>
      <c r="AF233" s="34" t="str">
        <f>IF(OR(COUNTA(DetailPedro!AF233) &gt; 0, COUNTA(DetailWill!AF233) &gt; 0),"x", "")</f>
        <v/>
      </c>
      <c r="AG233" s="14" t="str">
        <f>IF(OR(COUNTA(DetailPedro!AG233) &gt; 0, COUNTA(DetailWill!AG233) &gt; 0),"x", "")</f>
        <v/>
      </c>
      <c r="AH233" s="14" t="str">
        <f>IF(OR(COUNTA(DetailPedro!AH233) &gt; 0, COUNTA(DetailWill!AH233) &gt; 0),"x", "")</f>
        <v/>
      </c>
      <c r="AI233" s="14" t="str">
        <f>IF(OR(COUNTA(DetailPedro!AI233) &gt; 0, COUNTA(DetailWill!AI233) &gt; 0),"x", "")</f>
        <v/>
      </c>
      <c r="AJ233" s="34" t="str">
        <f>IF(OR(COUNTA(DetailPedro!AJ233) &gt; 0, COUNTA(DetailWill!AJ233) &gt; 0),"x", "")</f>
        <v/>
      </c>
      <c r="AK233" s="14" t="str">
        <f>IF(OR(COUNTA(DetailPedro!AK233) &gt; 0, COUNTA(DetailWill!AK233) &gt; 0),"x", "")</f>
        <v/>
      </c>
    </row>
    <row r="234" spans="1:37" x14ac:dyDescent="0.2">
      <c r="A234" s="16" t="s">
        <v>455</v>
      </c>
      <c r="B234" s="16" t="s">
        <v>113</v>
      </c>
      <c r="C234" s="16">
        <v>1</v>
      </c>
      <c r="D234" s="16" t="s">
        <v>888</v>
      </c>
      <c r="E234" s="16">
        <v>2</v>
      </c>
      <c r="F234" s="14">
        <f t="shared" si="34"/>
        <v>1</v>
      </c>
      <c r="G234" s="14" t="str">
        <f>IF(OR(COUNTA(DetailPedro!G234) &gt; 0, COUNTA(DetailWill!G234) &gt; 0),"x", "")</f>
        <v/>
      </c>
      <c r="H234" s="14" t="str">
        <f>IF(OR(COUNTA(DetailPedro!H234) &gt; 0, COUNTA(DetailWill!H234) &gt; 0),"x", "")</f>
        <v>x</v>
      </c>
      <c r="I234" s="14" t="str">
        <f>IF(OR(COUNTA(DetailPedro!I234) &gt; 0, COUNTA(DetailWill!I234) &gt; 0),"x", "")</f>
        <v/>
      </c>
      <c r="J234" s="34" t="str">
        <f>IF(OR(COUNTA(DetailPedro!J234) &gt; 0, COUNTA(DetailWill!J234) &gt; 0),"x", "")</f>
        <v/>
      </c>
      <c r="K234" s="14" t="str">
        <f>IF(OR(COUNTA(DetailPedro!K234) &gt; 0, COUNTA(DetailWill!K234) &gt; 0),"x", "")</f>
        <v/>
      </c>
      <c r="L234" s="14" t="str">
        <f>IF(OR(COUNTA(DetailPedro!L234) &gt; 0, COUNTA(DetailWill!L234) &gt; 0),"x", "")</f>
        <v/>
      </c>
      <c r="M234" s="14" t="str">
        <f>IF(OR(COUNTA(DetailPedro!M234) &gt; 0, COUNTA(DetailWill!M234) &gt; 0),"x", "")</f>
        <v/>
      </c>
      <c r="N234" s="14" t="str">
        <f>IF(OR(COUNTA(DetailPedro!N234) &gt; 0, COUNTA(DetailWill!N234) &gt; 0),"x", "")</f>
        <v/>
      </c>
      <c r="O234" s="34" t="str">
        <f>IF(OR(COUNTA(DetailPedro!O234) &gt; 0, COUNTA(DetailWill!O234) &gt; 0),"x", "")</f>
        <v/>
      </c>
      <c r="P234" s="14" t="str">
        <f>IF(OR(COUNTA(DetailPedro!P234) &gt; 0, COUNTA(DetailWill!P234) &gt; 0),"x", "")</f>
        <v/>
      </c>
      <c r="Q234" s="14" t="str">
        <f>IF(OR(COUNTA(DetailPedro!Q234) &gt; 0, COUNTA(DetailWill!Q234) &gt; 0),"x", "")</f>
        <v/>
      </c>
      <c r="R234" s="14" t="str">
        <f>IF(OR(COUNTA(DetailPedro!R234) &gt; 0, COUNTA(DetailWill!R234) &gt; 0),"x", "")</f>
        <v/>
      </c>
      <c r="S234" s="14" t="str">
        <f>IF(OR(COUNTA(DetailPedro!S234) &gt; 0, COUNTA(DetailWill!S234) &gt; 0),"x", "")</f>
        <v/>
      </c>
      <c r="T234" s="14" t="str">
        <f>IF(OR(COUNTA(DetailPedro!T234) &gt; 0, COUNTA(DetailWill!T234) &gt; 0),"x", "")</f>
        <v/>
      </c>
      <c r="U234" s="34" t="str">
        <f>IF(OR(COUNTA(DetailPedro!U234) &gt; 0, COUNTA(DetailWill!U234) &gt; 0),"x", "")</f>
        <v/>
      </c>
      <c r="V234" s="14" t="str">
        <f>IF(OR(COUNTA(DetailPedro!V234) &gt; 0, COUNTA(DetailWill!V234) &gt; 0),"x", "")</f>
        <v/>
      </c>
      <c r="W234" s="14" t="str">
        <f>IF(OR(COUNTA(DetailPedro!W234) &gt; 0, COUNTA(DetailWill!W234) &gt; 0),"x", "")</f>
        <v/>
      </c>
      <c r="X234" s="14" t="str">
        <f>IF(OR(COUNTA(DetailPedro!X234) &gt; 0, COUNTA(DetailWill!X234) &gt; 0),"x", "")</f>
        <v/>
      </c>
      <c r="Y234" s="14" t="str">
        <f>IF(OR(COUNTA(DetailPedro!Y234) &gt; 0, COUNTA(DetailWill!Y234) &gt; 0),"x", "")</f>
        <v/>
      </c>
      <c r="Z234" s="34" t="str">
        <f>IF(OR(COUNTA(DetailPedro!Z234) &gt; 0, COUNTA(DetailWill!Z234) &gt; 0),"x", "")</f>
        <v/>
      </c>
      <c r="AA234" s="14" t="str">
        <f>IF(OR(COUNTA(DetailPedro!AA234) &gt; 0, COUNTA(DetailWill!AA234) &gt; 0),"x", "")</f>
        <v/>
      </c>
      <c r="AB234" s="14" t="str">
        <f>IF(OR(COUNTA(DetailPedro!AB234) &gt; 0, COUNTA(DetailWill!AB234) &gt; 0),"x", "")</f>
        <v/>
      </c>
      <c r="AC234" s="14" t="str">
        <f>IF(OR(COUNTA(DetailPedro!AC234) &gt; 0, COUNTA(DetailWill!AC234) &gt; 0),"x", "")</f>
        <v/>
      </c>
      <c r="AD234" s="14" t="str">
        <f>IF(OR(COUNTA(DetailPedro!AD234) &gt; 0, COUNTA(DetailWill!AD234) &gt; 0),"x", "")</f>
        <v/>
      </c>
      <c r="AE234" s="14" t="str">
        <f>IF(OR(COUNTA(DetailPedro!AE234) &gt; 0, COUNTA(DetailWill!AE234) &gt; 0),"x", "")</f>
        <v/>
      </c>
      <c r="AF234" s="34" t="str">
        <f>IF(OR(COUNTA(DetailPedro!AF234) &gt; 0, COUNTA(DetailWill!AF234) &gt; 0),"x", "")</f>
        <v/>
      </c>
      <c r="AG234" s="14" t="str">
        <f>IF(OR(COUNTA(DetailPedro!AG234) &gt; 0, COUNTA(DetailWill!AG234) &gt; 0),"x", "")</f>
        <v/>
      </c>
      <c r="AH234" s="14" t="str">
        <f>IF(OR(COUNTA(DetailPedro!AH234) &gt; 0, COUNTA(DetailWill!AH234) &gt; 0),"x", "")</f>
        <v/>
      </c>
      <c r="AI234" s="14" t="str">
        <f>IF(OR(COUNTA(DetailPedro!AI234) &gt; 0, COUNTA(DetailWill!AI234) &gt; 0),"x", "")</f>
        <v/>
      </c>
      <c r="AJ234" s="34" t="str">
        <f>IF(OR(COUNTA(DetailPedro!AJ234) &gt; 0, COUNTA(DetailWill!AJ234) &gt; 0),"x", "")</f>
        <v/>
      </c>
      <c r="AK234" s="14" t="str">
        <f>IF(OR(COUNTA(DetailPedro!AK234) &gt; 0, COUNTA(DetailWill!AK234) &gt; 0),"x", "")</f>
        <v/>
      </c>
    </row>
    <row r="235" spans="1:37" x14ac:dyDescent="0.2">
      <c r="A235" s="16" t="s">
        <v>455</v>
      </c>
      <c r="B235" s="16" t="s">
        <v>113</v>
      </c>
      <c r="C235" s="16">
        <v>1</v>
      </c>
      <c r="D235" s="16" t="s">
        <v>888</v>
      </c>
      <c r="E235" s="16">
        <v>3</v>
      </c>
      <c r="F235" s="14">
        <f t="shared" si="34"/>
        <v>1</v>
      </c>
      <c r="G235" s="14" t="str">
        <f>IF(OR(COUNTA(DetailPedro!G235) &gt; 0, COUNTA(DetailWill!G235) &gt; 0),"x", "")</f>
        <v/>
      </c>
      <c r="H235" s="14" t="str">
        <f>IF(OR(COUNTA(DetailPedro!H235) &gt; 0, COUNTA(DetailWill!H235) &gt; 0),"x", "")</f>
        <v>x</v>
      </c>
      <c r="I235" s="14" t="str">
        <f>IF(OR(COUNTA(DetailPedro!I235) &gt; 0, COUNTA(DetailWill!I235) &gt; 0),"x", "")</f>
        <v/>
      </c>
      <c r="J235" s="34" t="str">
        <f>IF(OR(COUNTA(DetailPedro!J235) &gt; 0, COUNTA(DetailWill!J235) &gt; 0),"x", "")</f>
        <v/>
      </c>
      <c r="K235" s="14" t="str">
        <f>IF(OR(COUNTA(DetailPedro!K235) &gt; 0, COUNTA(DetailWill!K235) &gt; 0),"x", "")</f>
        <v/>
      </c>
      <c r="L235" s="14" t="str">
        <f>IF(OR(COUNTA(DetailPedro!L235) &gt; 0, COUNTA(DetailWill!L235) &gt; 0),"x", "")</f>
        <v/>
      </c>
      <c r="M235" s="14" t="str">
        <f>IF(OR(COUNTA(DetailPedro!M235) &gt; 0, COUNTA(DetailWill!M235) &gt; 0),"x", "")</f>
        <v/>
      </c>
      <c r="N235" s="14" t="str">
        <f>IF(OR(COUNTA(DetailPedro!N235) &gt; 0, COUNTA(DetailWill!N235) &gt; 0),"x", "")</f>
        <v/>
      </c>
      <c r="O235" s="34" t="str">
        <f>IF(OR(COUNTA(DetailPedro!O235) &gt; 0, COUNTA(DetailWill!O235) &gt; 0),"x", "")</f>
        <v/>
      </c>
      <c r="P235" s="14" t="str">
        <f>IF(OR(COUNTA(DetailPedro!P235) &gt; 0, COUNTA(DetailWill!P235) &gt; 0),"x", "")</f>
        <v/>
      </c>
      <c r="Q235" s="14" t="str">
        <f>IF(OR(COUNTA(DetailPedro!Q235) &gt; 0, COUNTA(DetailWill!Q235) &gt; 0),"x", "")</f>
        <v/>
      </c>
      <c r="R235" s="14" t="str">
        <f>IF(OR(COUNTA(DetailPedro!R235) &gt; 0, COUNTA(DetailWill!R235) &gt; 0),"x", "")</f>
        <v/>
      </c>
      <c r="S235" s="14" t="str">
        <f>IF(OR(COUNTA(DetailPedro!S235) &gt; 0, COUNTA(DetailWill!S235) &gt; 0),"x", "")</f>
        <v/>
      </c>
      <c r="T235" s="14" t="str">
        <f>IF(OR(COUNTA(DetailPedro!T235) &gt; 0, COUNTA(DetailWill!T235) &gt; 0),"x", "")</f>
        <v/>
      </c>
      <c r="U235" s="34" t="str">
        <f>IF(OR(COUNTA(DetailPedro!U235) &gt; 0, COUNTA(DetailWill!U235) &gt; 0),"x", "")</f>
        <v/>
      </c>
      <c r="V235" s="14" t="str">
        <f>IF(OR(COUNTA(DetailPedro!V235) &gt; 0, COUNTA(DetailWill!V235) &gt; 0),"x", "")</f>
        <v/>
      </c>
      <c r="W235" s="14" t="str">
        <f>IF(OR(COUNTA(DetailPedro!W235) &gt; 0, COUNTA(DetailWill!W235) &gt; 0),"x", "")</f>
        <v/>
      </c>
      <c r="X235" s="14" t="str">
        <f>IF(OR(COUNTA(DetailPedro!X235) &gt; 0, COUNTA(DetailWill!X235) &gt; 0),"x", "")</f>
        <v/>
      </c>
      <c r="Y235" s="14" t="str">
        <f>IF(OR(COUNTA(DetailPedro!Y235) &gt; 0, COUNTA(DetailWill!Y235) &gt; 0),"x", "")</f>
        <v/>
      </c>
      <c r="Z235" s="34" t="str">
        <f>IF(OR(COUNTA(DetailPedro!Z235) &gt; 0, COUNTA(DetailWill!Z235) &gt; 0),"x", "")</f>
        <v/>
      </c>
      <c r="AA235" s="14" t="str">
        <f>IF(OR(COUNTA(DetailPedro!AA235) &gt; 0, COUNTA(DetailWill!AA235) &gt; 0),"x", "")</f>
        <v/>
      </c>
      <c r="AB235" s="14" t="str">
        <f>IF(OR(COUNTA(DetailPedro!AB235) &gt; 0, COUNTA(DetailWill!AB235) &gt; 0),"x", "")</f>
        <v/>
      </c>
      <c r="AC235" s="14" t="str">
        <f>IF(OR(COUNTA(DetailPedro!AC235) &gt; 0, COUNTA(DetailWill!AC235) &gt; 0),"x", "")</f>
        <v/>
      </c>
      <c r="AD235" s="14" t="str">
        <f>IF(OR(COUNTA(DetailPedro!AD235) &gt; 0, COUNTA(DetailWill!AD235) &gt; 0),"x", "")</f>
        <v/>
      </c>
      <c r="AE235" s="14" t="str">
        <f>IF(OR(COUNTA(DetailPedro!AE235) &gt; 0, COUNTA(DetailWill!AE235) &gt; 0),"x", "")</f>
        <v/>
      </c>
      <c r="AF235" s="34" t="str">
        <f>IF(OR(COUNTA(DetailPedro!AF235) &gt; 0, COUNTA(DetailWill!AF235) &gt; 0),"x", "")</f>
        <v/>
      </c>
      <c r="AG235" s="14" t="str">
        <f>IF(OR(COUNTA(DetailPedro!AG235) &gt; 0, COUNTA(DetailWill!AG235) &gt; 0),"x", "")</f>
        <v/>
      </c>
      <c r="AH235" s="14" t="str">
        <f>IF(OR(COUNTA(DetailPedro!AH235) &gt; 0, COUNTA(DetailWill!AH235) &gt; 0),"x", "")</f>
        <v/>
      </c>
      <c r="AI235" s="14" t="str">
        <f>IF(OR(COUNTA(DetailPedro!AI235) &gt; 0, COUNTA(DetailWill!AI235) &gt; 0),"x", "")</f>
        <v/>
      </c>
      <c r="AJ235" s="34" t="str">
        <f>IF(OR(COUNTA(DetailPedro!AJ235) &gt; 0, COUNTA(DetailWill!AJ235) &gt; 0),"x", "")</f>
        <v/>
      </c>
      <c r="AK235" s="14" t="str">
        <f>IF(OR(COUNTA(DetailPedro!AK235) &gt; 0, COUNTA(DetailWill!AK235) &gt; 0),"x", "")</f>
        <v/>
      </c>
    </row>
    <row r="236" spans="1:37" x14ac:dyDescent="0.2">
      <c r="A236" s="16" t="s">
        <v>455</v>
      </c>
      <c r="B236" s="16" t="s">
        <v>113</v>
      </c>
      <c r="C236" s="16">
        <v>1</v>
      </c>
      <c r="D236" s="16" t="s">
        <v>888</v>
      </c>
      <c r="E236" s="16">
        <v>4</v>
      </c>
      <c r="F236" s="14">
        <f t="shared" si="34"/>
        <v>2</v>
      </c>
      <c r="G236" s="14" t="str">
        <f>IF(OR(COUNTA(DetailPedro!G236) &gt; 0, COUNTA(DetailWill!G236) &gt; 0),"x", "")</f>
        <v/>
      </c>
      <c r="H236" s="14" t="str">
        <f>IF(OR(COUNTA(DetailPedro!H236) &gt; 0, COUNTA(DetailWill!H236) &gt; 0),"x", "")</f>
        <v>x</v>
      </c>
      <c r="I236" s="14" t="str">
        <f>IF(OR(COUNTA(DetailPedro!I236) &gt; 0, COUNTA(DetailWill!I236) &gt; 0),"x", "")</f>
        <v/>
      </c>
      <c r="J236" s="34" t="str">
        <f>IF(OR(COUNTA(DetailPedro!J236) &gt; 0, COUNTA(DetailWill!J236) &gt; 0),"x", "")</f>
        <v/>
      </c>
      <c r="K236" s="14" t="str">
        <f>IF(OR(COUNTA(DetailPedro!K236) &gt; 0, COUNTA(DetailWill!K236) &gt; 0),"x", "")</f>
        <v/>
      </c>
      <c r="L236" s="14" t="str">
        <f>IF(OR(COUNTA(DetailPedro!L236) &gt; 0, COUNTA(DetailWill!L236) &gt; 0),"x", "")</f>
        <v/>
      </c>
      <c r="M236" s="14" t="str">
        <f>IF(OR(COUNTA(DetailPedro!M236) &gt; 0, COUNTA(DetailWill!M236) &gt; 0),"x", "")</f>
        <v/>
      </c>
      <c r="N236" s="14" t="str">
        <f>IF(OR(COUNTA(DetailPedro!N236) &gt; 0, COUNTA(DetailWill!N236) &gt; 0),"x", "")</f>
        <v/>
      </c>
      <c r="O236" s="34" t="str">
        <f>IF(OR(COUNTA(DetailPedro!O236) &gt; 0, COUNTA(DetailWill!O236) &gt; 0),"x", "")</f>
        <v/>
      </c>
      <c r="P236" s="14" t="str">
        <f>IF(OR(COUNTA(DetailPedro!P236) &gt; 0, COUNTA(DetailWill!P236) &gt; 0),"x", "")</f>
        <v/>
      </c>
      <c r="Q236" s="14" t="str">
        <f>IF(OR(COUNTA(DetailPedro!Q236) &gt; 0, COUNTA(DetailWill!Q236) &gt; 0),"x", "")</f>
        <v/>
      </c>
      <c r="R236" s="14" t="str">
        <f>IF(OR(COUNTA(DetailPedro!R236) &gt; 0, COUNTA(DetailWill!R236) &gt; 0),"x", "")</f>
        <v/>
      </c>
      <c r="S236" s="14" t="str">
        <f>IF(OR(COUNTA(DetailPedro!S236) &gt; 0, COUNTA(DetailWill!S236) &gt; 0),"x", "")</f>
        <v>x</v>
      </c>
      <c r="T236" s="14" t="str">
        <f>IF(OR(COUNTA(DetailPedro!T236) &gt; 0, COUNTA(DetailWill!T236) &gt; 0),"x", "")</f>
        <v/>
      </c>
      <c r="U236" s="34" t="str">
        <f>IF(OR(COUNTA(DetailPedro!U236) &gt; 0, COUNTA(DetailWill!U236) &gt; 0),"x", "")</f>
        <v/>
      </c>
      <c r="V236" s="14" t="str">
        <f>IF(OR(COUNTA(DetailPedro!V236) &gt; 0, COUNTA(DetailWill!V236) &gt; 0),"x", "")</f>
        <v/>
      </c>
      <c r="W236" s="14" t="str">
        <f>IF(OR(COUNTA(DetailPedro!W236) &gt; 0, COUNTA(DetailWill!W236) &gt; 0),"x", "")</f>
        <v/>
      </c>
      <c r="X236" s="14" t="str">
        <f>IF(OR(COUNTA(DetailPedro!X236) &gt; 0, COUNTA(DetailWill!X236) &gt; 0),"x", "")</f>
        <v/>
      </c>
      <c r="Y236" s="14" t="str">
        <f>IF(OR(COUNTA(DetailPedro!Y236) &gt; 0, COUNTA(DetailWill!Y236) &gt; 0),"x", "")</f>
        <v/>
      </c>
      <c r="Z236" s="34" t="str">
        <f>IF(OR(COUNTA(DetailPedro!Z236) &gt; 0, COUNTA(DetailWill!Z236) &gt; 0),"x", "")</f>
        <v/>
      </c>
      <c r="AA236" s="14" t="str">
        <f>IF(OR(COUNTA(DetailPedro!AA236) &gt; 0, COUNTA(DetailWill!AA236) &gt; 0),"x", "")</f>
        <v/>
      </c>
      <c r="AB236" s="14" t="str">
        <f>IF(OR(COUNTA(DetailPedro!AB236) &gt; 0, COUNTA(DetailWill!AB236) &gt; 0),"x", "")</f>
        <v/>
      </c>
      <c r="AC236" s="14" t="str">
        <f>IF(OR(COUNTA(DetailPedro!AC236) &gt; 0, COUNTA(DetailWill!AC236) &gt; 0),"x", "")</f>
        <v/>
      </c>
      <c r="AD236" s="14" t="str">
        <f>IF(OR(COUNTA(DetailPedro!AD236) &gt; 0, COUNTA(DetailWill!AD236) &gt; 0),"x", "")</f>
        <v/>
      </c>
      <c r="AE236" s="14" t="str">
        <f>IF(OR(COUNTA(DetailPedro!AE236) &gt; 0, COUNTA(DetailWill!AE236) &gt; 0),"x", "")</f>
        <v/>
      </c>
      <c r="AF236" s="34" t="str">
        <f>IF(OR(COUNTA(DetailPedro!AF236) &gt; 0, COUNTA(DetailWill!AF236) &gt; 0),"x", "")</f>
        <v/>
      </c>
      <c r="AG236" s="14" t="str">
        <f>IF(OR(COUNTA(DetailPedro!AG236) &gt; 0, COUNTA(DetailWill!AG236) &gt; 0),"x", "")</f>
        <v/>
      </c>
      <c r="AH236" s="14" t="str">
        <f>IF(OR(COUNTA(DetailPedro!AH236) &gt; 0, COUNTA(DetailWill!AH236) &gt; 0),"x", "")</f>
        <v/>
      </c>
      <c r="AI236" s="14" t="str">
        <f>IF(OR(COUNTA(DetailPedro!AI236) &gt; 0, COUNTA(DetailWill!AI236) &gt; 0),"x", "")</f>
        <v/>
      </c>
      <c r="AJ236" s="34" t="str">
        <f>IF(OR(COUNTA(DetailPedro!AJ236) &gt; 0, COUNTA(DetailWill!AJ236) &gt; 0),"x", "")</f>
        <v/>
      </c>
      <c r="AK236" s="14" t="str">
        <f>IF(OR(COUNTA(DetailPedro!AK236) &gt; 0, COUNTA(DetailWill!AK236) &gt; 0),"x", "")</f>
        <v/>
      </c>
    </row>
    <row r="237" spans="1:37" x14ac:dyDescent="0.2">
      <c r="A237" s="16" t="s">
        <v>455</v>
      </c>
      <c r="B237" s="16" t="s">
        <v>113</v>
      </c>
      <c r="C237" s="16">
        <v>1</v>
      </c>
      <c r="D237" s="16" t="s">
        <v>888</v>
      </c>
      <c r="E237" s="16">
        <v>5</v>
      </c>
      <c r="F237" s="14">
        <f t="shared" si="34"/>
        <v>2</v>
      </c>
      <c r="G237" s="14" t="str">
        <f>IF(OR(COUNTA(DetailPedro!G237) &gt; 0, COUNTA(DetailWill!G237) &gt; 0),"x", "")</f>
        <v/>
      </c>
      <c r="H237" s="14" t="str">
        <f>IF(OR(COUNTA(DetailPedro!H237) &gt; 0, COUNTA(DetailWill!H237) &gt; 0),"x", "")</f>
        <v/>
      </c>
      <c r="I237" s="14" t="str">
        <f>IF(OR(COUNTA(DetailPedro!I237) &gt; 0, COUNTA(DetailWill!I237) &gt; 0),"x", "")</f>
        <v/>
      </c>
      <c r="J237" s="34" t="str">
        <f>IF(OR(COUNTA(DetailPedro!J237) &gt; 0, COUNTA(DetailWill!J237) &gt; 0),"x", "")</f>
        <v/>
      </c>
      <c r="K237" s="14" t="str">
        <f>IF(OR(COUNTA(DetailPedro!K237) &gt; 0, COUNTA(DetailWill!K237) &gt; 0),"x", "")</f>
        <v/>
      </c>
      <c r="L237" s="14" t="str">
        <f>IF(OR(COUNTA(DetailPedro!L237) &gt; 0, COUNTA(DetailWill!L237) &gt; 0),"x", "")</f>
        <v/>
      </c>
      <c r="M237" s="14" t="str">
        <f>IF(OR(COUNTA(DetailPedro!M237) &gt; 0, COUNTA(DetailWill!M237) &gt; 0),"x", "")</f>
        <v/>
      </c>
      <c r="N237" s="14" t="str">
        <f>IF(OR(COUNTA(DetailPedro!N237) &gt; 0, COUNTA(DetailWill!N237) &gt; 0),"x", "")</f>
        <v/>
      </c>
      <c r="O237" s="34" t="str">
        <f>IF(OR(COUNTA(DetailPedro!O237) &gt; 0, COUNTA(DetailWill!O237) &gt; 0),"x", "")</f>
        <v/>
      </c>
      <c r="P237" s="14" t="str">
        <f>IF(OR(COUNTA(DetailPedro!P237) &gt; 0, COUNTA(DetailWill!P237) &gt; 0),"x", "")</f>
        <v/>
      </c>
      <c r="Q237" s="14" t="str">
        <f>IF(OR(COUNTA(DetailPedro!Q237) &gt; 0, COUNTA(DetailWill!Q237) &gt; 0),"x", "")</f>
        <v>x</v>
      </c>
      <c r="R237" s="14" t="str">
        <f>IF(OR(COUNTA(DetailPedro!R237) &gt; 0, COUNTA(DetailWill!R237) &gt; 0),"x", "")</f>
        <v/>
      </c>
      <c r="S237" s="14" t="str">
        <f>IF(OR(COUNTA(DetailPedro!S237) &gt; 0, COUNTA(DetailWill!S237) &gt; 0),"x", "")</f>
        <v/>
      </c>
      <c r="T237" s="14" t="str">
        <f>IF(OR(COUNTA(DetailPedro!T237) &gt; 0, COUNTA(DetailWill!T237) &gt; 0),"x", "")</f>
        <v/>
      </c>
      <c r="U237" s="34" t="str">
        <f>IF(OR(COUNTA(DetailPedro!U237) &gt; 0, COUNTA(DetailWill!U237) &gt; 0),"x", "")</f>
        <v/>
      </c>
      <c r="V237" s="14" t="str">
        <f>IF(OR(COUNTA(DetailPedro!V237) &gt; 0, COUNTA(DetailWill!V237) &gt; 0),"x", "")</f>
        <v/>
      </c>
      <c r="W237" s="14" t="str">
        <f>IF(OR(COUNTA(DetailPedro!W237) &gt; 0, COUNTA(DetailWill!W237) &gt; 0),"x", "")</f>
        <v/>
      </c>
      <c r="X237" s="14" t="str">
        <f>IF(OR(COUNTA(DetailPedro!X237) &gt; 0, COUNTA(DetailWill!X237) &gt; 0),"x", "")</f>
        <v/>
      </c>
      <c r="Y237" s="14" t="str">
        <f>IF(OR(COUNTA(DetailPedro!Y237) &gt; 0, COUNTA(DetailWill!Y237) &gt; 0),"x", "")</f>
        <v/>
      </c>
      <c r="Z237" s="34" t="str">
        <f>IF(OR(COUNTA(DetailPedro!Z237) &gt; 0, COUNTA(DetailWill!Z237) &gt; 0),"x", "")</f>
        <v/>
      </c>
      <c r="AA237" s="14" t="str">
        <f>IF(OR(COUNTA(DetailPedro!AA237) &gt; 0, COUNTA(DetailWill!AA237) &gt; 0),"x", "")</f>
        <v/>
      </c>
      <c r="AB237" s="14" t="str">
        <f>IF(OR(COUNTA(DetailPedro!AB237) &gt; 0, COUNTA(DetailWill!AB237) &gt; 0),"x", "")</f>
        <v/>
      </c>
      <c r="AC237" s="14" t="str">
        <f>IF(OR(COUNTA(DetailPedro!AC237) &gt; 0, COUNTA(DetailWill!AC237) &gt; 0),"x", "")</f>
        <v/>
      </c>
      <c r="AD237" s="14" t="str">
        <f>IF(OR(COUNTA(DetailPedro!AD237) &gt; 0, COUNTA(DetailWill!AD237) &gt; 0),"x", "")</f>
        <v>x</v>
      </c>
      <c r="AE237" s="14" t="str">
        <f>IF(OR(COUNTA(DetailPedro!AE237) &gt; 0, COUNTA(DetailWill!AE237) &gt; 0),"x", "")</f>
        <v/>
      </c>
      <c r="AF237" s="34" t="str">
        <f>IF(OR(COUNTA(DetailPedro!AF237) &gt; 0, COUNTA(DetailWill!AF237) &gt; 0),"x", "")</f>
        <v/>
      </c>
      <c r="AG237" s="14" t="str">
        <f>IF(OR(COUNTA(DetailPedro!AG237) &gt; 0, COUNTA(DetailWill!AG237) &gt; 0),"x", "")</f>
        <v/>
      </c>
      <c r="AH237" s="14" t="str">
        <f>IF(OR(COUNTA(DetailPedro!AH237) &gt; 0, COUNTA(DetailWill!AH237) &gt; 0),"x", "")</f>
        <v/>
      </c>
      <c r="AI237" s="14" t="str">
        <f>IF(OR(COUNTA(DetailPedro!AI237) &gt; 0, COUNTA(DetailWill!AI237) &gt; 0),"x", "")</f>
        <v/>
      </c>
      <c r="AJ237" s="34" t="str">
        <f>IF(OR(COUNTA(DetailPedro!AJ237) &gt; 0, COUNTA(DetailWill!AJ237) &gt; 0),"x", "")</f>
        <v/>
      </c>
      <c r="AK237" s="14" t="str">
        <f>IF(OR(COUNTA(DetailPedro!AK237) &gt; 0, COUNTA(DetailWill!AK237) &gt; 0),"x", "")</f>
        <v/>
      </c>
    </row>
    <row r="238" spans="1:37" x14ac:dyDescent="0.2">
      <c r="A238" s="16" t="s">
        <v>455</v>
      </c>
      <c r="B238" s="16" t="s">
        <v>113</v>
      </c>
      <c r="C238" s="16">
        <v>1</v>
      </c>
      <c r="D238" s="16" t="s">
        <v>888</v>
      </c>
      <c r="E238" s="16">
        <v>6</v>
      </c>
      <c r="F238" s="14">
        <f t="shared" si="34"/>
        <v>1</v>
      </c>
      <c r="G238" s="14" t="str">
        <f>IF(OR(COUNTA(DetailPedro!G238) &gt; 0, COUNTA(DetailWill!G238) &gt; 0),"x", "")</f>
        <v/>
      </c>
      <c r="H238" s="14" t="str">
        <f>IF(OR(COUNTA(DetailPedro!H238) &gt; 0, COUNTA(DetailWill!H238) &gt; 0),"x", "")</f>
        <v>x</v>
      </c>
      <c r="I238" s="14" t="str">
        <f>IF(OR(COUNTA(DetailPedro!I238) &gt; 0, COUNTA(DetailWill!I238) &gt; 0),"x", "")</f>
        <v/>
      </c>
      <c r="J238" s="34" t="str">
        <f>IF(OR(COUNTA(DetailPedro!J238) &gt; 0, COUNTA(DetailWill!J238) &gt; 0),"x", "")</f>
        <v/>
      </c>
      <c r="K238" s="14" t="str">
        <f>IF(OR(COUNTA(DetailPedro!K238) &gt; 0, COUNTA(DetailWill!K238) &gt; 0),"x", "")</f>
        <v/>
      </c>
      <c r="L238" s="14" t="str">
        <f>IF(OR(COUNTA(DetailPedro!L238) &gt; 0, COUNTA(DetailWill!L238) &gt; 0),"x", "")</f>
        <v/>
      </c>
      <c r="M238" s="14" t="str">
        <f>IF(OR(COUNTA(DetailPedro!M238) &gt; 0, COUNTA(DetailWill!M238) &gt; 0),"x", "")</f>
        <v/>
      </c>
      <c r="N238" s="14" t="str">
        <f>IF(OR(COUNTA(DetailPedro!N238) &gt; 0, COUNTA(DetailWill!N238) &gt; 0),"x", "")</f>
        <v/>
      </c>
      <c r="O238" s="34" t="str">
        <f>IF(OR(COUNTA(DetailPedro!O238) &gt; 0, COUNTA(DetailWill!O238) &gt; 0),"x", "")</f>
        <v/>
      </c>
      <c r="P238" s="14" t="str">
        <f>IF(OR(COUNTA(DetailPedro!P238) &gt; 0, COUNTA(DetailWill!P238) &gt; 0),"x", "")</f>
        <v/>
      </c>
      <c r="Q238" s="14" t="str">
        <f>IF(OR(COUNTA(DetailPedro!Q238) &gt; 0, COUNTA(DetailWill!Q238) &gt; 0),"x", "")</f>
        <v/>
      </c>
      <c r="R238" s="14" t="str">
        <f>IF(OR(COUNTA(DetailPedro!R238) &gt; 0, COUNTA(DetailWill!R238) &gt; 0),"x", "")</f>
        <v/>
      </c>
      <c r="S238" s="14" t="str">
        <f>IF(OR(COUNTA(DetailPedro!S238) &gt; 0, COUNTA(DetailWill!S238) &gt; 0),"x", "")</f>
        <v/>
      </c>
      <c r="T238" s="14" t="str">
        <f>IF(OR(COUNTA(DetailPedro!T238) &gt; 0, COUNTA(DetailWill!T238) &gt; 0),"x", "")</f>
        <v/>
      </c>
      <c r="U238" s="34" t="str">
        <f>IF(OR(COUNTA(DetailPedro!U238) &gt; 0, COUNTA(DetailWill!U238) &gt; 0),"x", "")</f>
        <v/>
      </c>
      <c r="V238" s="14" t="str">
        <f>IF(OR(COUNTA(DetailPedro!V238) &gt; 0, COUNTA(DetailWill!V238) &gt; 0),"x", "")</f>
        <v/>
      </c>
      <c r="W238" s="14" t="str">
        <f>IF(OR(COUNTA(DetailPedro!W238) &gt; 0, COUNTA(DetailWill!W238) &gt; 0),"x", "")</f>
        <v/>
      </c>
      <c r="X238" s="14" t="str">
        <f>IF(OR(COUNTA(DetailPedro!X238) &gt; 0, COUNTA(DetailWill!X238) &gt; 0),"x", "")</f>
        <v/>
      </c>
      <c r="Y238" s="14" t="str">
        <f>IF(OR(COUNTA(DetailPedro!Y238) &gt; 0, COUNTA(DetailWill!Y238) &gt; 0),"x", "")</f>
        <v/>
      </c>
      <c r="Z238" s="34" t="str">
        <f>IF(OR(COUNTA(DetailPedro!Z238) &gt; 0, COUNTA(DetailWill!Z238) &gt; 0),"x", "")</f>
        <v/>
      </c>
      <c r="AA238" s="14" t="str">
        <f>IF(OR(COUNTA(DetailPedro!AA238) &gt; 0, COUNTA(DetailWill!AA238) &gt; 0),"x", "")</f>
        <v/>
      </c>
      <c r="AB238" s="14" t="str">
        <f>IF(OR(COUNTA(DetailPedro!AB238) &gt; 0, COUNTA(DetailWill!AB238) &gt; 0),"x", "")</f>
        <v/>
      </c>
      <c r="AC238" s="14" t="str">
        <f>IF(OR(COUNTA(DetailPedro!AC238) &gt; 0, COUNTA(DetailWill!AC238) &gt; 0),"x", "")</f>
        <v/>
      </c>
      <c r="AD238" s="14" t="str">
        <f>IF(OR(COUNTA(DetailPedro!AD238) &gt; 0, COUNTA(DetailWill!AD238) &gt; 0),"x", "")</f>
        <v/>
      </c>
      <c r="AE238" s="14" t="str">
        <f>IF(OR(COUNTA(DetailPedro!AE238) &gt; 0, COUNTA(DetailWill!AE238) &gt; 0),"x", "")</f>
        <v/>
      </c>
      <c r="AF238" s="34" t="str">
        <f>IF(OR(COUNTA(DetailPedro!AF238) &gt; 0, COUNTA(DetailWill!AF238) &gt; 0),"x", "")</f>
        <v/>
      </c>
      <c r="AG238" s="14" t="str">
        <f>IF(OR(COUNTA(DetailPedro!AG238) &gt; 0, COUNTA(DetailWill!AG238) &gt; 0),"x", "")</f>
        <v/>
      </c>
      <c r="AH238" s="14" t="str">
        <f>IF(OR(COUNTA(DetailPedro!AH238) &gt; 0, COUNTA(DetailWill!AH238) &gt; 0),"x", "")</f>
        <v/>
      </c>
      <c r="AI238" s="14" t="str">
        <f>IF(OR(COUNTA(DetailPedro!AI238) &gt; 0, COUNTA(DetailWill!AI238) &gt; 0),"x", "")</f>
        <v/>
      </c>
      <c r="AJ238" s="34" t="str">
        <f>IF(OR(COUNTA(DetailPedro!AJ238) &gt; 0, COUNTA(DetailWill!AJ238) &gt; 0),"x", "")</f>
        <v/>
      </c>
      <c r="AK238" s="14" t="str">
        <f>IF(OR(COUNTA(DetailPedro!AK238) &gt; 0, COUNTA(DetailWill!AK238) &gt; 0),"x", "")</f>
        <v/>
      </c>
    </row>
    <row r="239" spans="1:37" x14ac:dyDescent="0.2">
      <c r="A239" s="16" t="s">
        <v>455</v>
      </c>
      <c r="B239" s="16" t="s">
        <v>113</v>
      </c>
      <c r="C239" s="16">
        <v>2</v>
      </c>
      <c r="D239" s="16" t="s">
        <v>888</v>
      </c>
      <c r="E239" s="16">
        <v>7</v>
      </c>
      <c r="F239" s="14">
        <f t="shared" si="34"/>
        <v>1</v>
      </c>
      <c r="G239" s="14" t="str">
        <f>IF(OR(COUNTA(DetailPedro!G239) &gt; 0, COUNTA(DetailWill!G239) &gt; 0),"x", "")</f>
        <v/>
      </c>
      <c r="H239" s="14" t="str">
        <f>IF(OR(COUNTA(DetailPedro!H239) &gt; 0, COUNTA(DetailWill!H239) &gt; 0),"x", "")</f>
        <v>x</v>
      </c>
      <c r="I239" s="14" t="str">
        <f>IF(OR(COUNTA(DetailPedro!I239) &gt; 0, COUNTA(DetailWill!I239) &gt; 0),"x", "")</f>
        <v/>
      </c>
      <c r="J239" s="34" t="str">
        <f>IF(OR(COUNTA(DetailPedro!J239) &gt; 0, COUNTA(DetailWill!J239) &gt; 0),"x", "")</f>
        <v/>
      </c>
      <c r="K239" s="14" t="str">
        <f>IF(OR(COUNTA(DetailPedro!K239) &gt; 0, COUNTA(DetailWill!K239) &gt; 0),"x", "")</f>
        <v/>
      </c>
      <c r="L239" s="14" t="str">
        <f>IF(OR(COUNTA(DetailPedro!L239) &gt; 0, COUNTA(DetailWill!L239) &gt; 0),"x", "")</f>
        <v/>
      </c>
      <c r="M239" s="14" t="str">
        <f>IF(OR(COUNTA(DetailPedro!M239) &gt; 0, COUNTA(DetailWill!M239) &gt; 0),"x", "")</f>
        <v/>
      </c>
      <c r="N239" s="14" t="str">
        <f>IF(OR(COUNTA(DetailPedro!N239) &gt; 0, COUNTA(DetailWill!N239) &gt; 0),"x", "")</f>
        <v/>
      </c>
      <c r="O239" s="34" t="str">
        <f>IF(OR(COUNTA(DetailPedro!O239) &gt; 0, COUNTA(DetailWill!O239) &gt; 0),"x", "")</f>
        <v/>
      </c>
      <c r="P239" s="14" t="str">
        <f>IF(OR(COUNTA(DetailPedro!P239) &gt; 0, COUNTA(DetailWill!P239) &gt; 0),"x", "")</f>
        <v/>
      </c>
      <c r="Q239" s="14" t="str">
        <f>IF(OR(COUNTA(DetailPedro!Q239) &gt; 0, COUNTA(DetailWill!Q239) &gt; 0),"x", "")</f>
        <v/>
      </c>
      <c r="R239" s="14" t="str">
        <f>IF(OR(COUNTA(DetailPedro!R239) &gt; 0, COUNTA(DetailWill!R239) &gt; 0),"x", "")</f>
        <v/>
      </c>
      <c r="S239" s="14" t="str">
        <f>IF(OR(COUNTA(DetailPedro!S239) &gt; 0, COUNTA(DetailWill!S239) &gt; 0),"x", "")</f>
        <v/>
      </c>
      <c r="T239" s="14" t="str">
        <f>IF(OR(COUNTA(DetailPedro!T239) &gt; 0, COUNTA(DetailWill!T239) &gt; 0),"x", "")</f>
        <v/>
      </c>
      <c r="U239" s="34" t="str">
        <f>IF(OR(COUNTA(DetailPedro!U239) &gt; 0, COUNTA(DetailWill!U239) &gt; 0),"x", "")</f>
        <v/>
      </c>
      <c r="V239" s="14" t="str">
        <f>IF(OR(COUNTA(DetailPedro!V239) &gt; 0, COUNTA(DetailWill!V239) &gt; 0),"x", "")</f>
        <v/>
      </c>
      <c r="W239" s="14" t="str">
        <f>IF(OR(COUNTA(DetailPedro!W239) &gt; 0, COUNTA(DetailWill!W239) &gt; 0),"x", "")</f>
        <v/>
      </c>
      <c r="X239" s="14" t="str">
        <f>IF(OR(COUNTA(DetailPedro!X239) &gt; 0, COUNTA(DetailWill!X239) &gt; 0),"x", "")</f>
        <v/>
      </c>
      <c r="Y239" s="14" t="str">
        <f>IF(OR(COUNTA(DetailPedro!Y239) &gt; 0, COUNTA(DetailWill!Y239) &gt; 0),"x", "")</f>
        <v/>
      </c>
      <c r="Z239" s="34" t="str">
        <f>IF(OR(COUNTA(DetailPedro!Z239) &gt; 0, COUNTA(DetailWill!Z239) &gt; 0),"x", "")</f>
        <v/>
      </c>
      <c r="AA239" s="14" t="str">
        <f>IF(OR(COUNTA(DetailPedro!AA239) &gt; 0, COUNTA(DetailWill!AA239) &gt; 0),"x", "")</f>
        <v/>
      </c>
      <c r="AB239" s="14" t="str">
        <f>IF(OR(COUNTA(DetailPedro!AB239) &gt; 0, COUNTA(DetailWill!AB239) &gt; 0),"x", "")</f>
        <v/>
      </c>
      <c r="AC239" s="14" t="str">
        <f>IF(OR(COUNTA(DetailPedro!AC239) &gt; 0, COUNTA(DetailWill!AC239) &gt; 0),"x", "")</f>
        <v/>
      </c>
      <c r="AD239" s="14" t="str">
        <f>IF(OR(COUNTA(DetailPedro!AD239) &gt; 0, COUNTA(DetailWill!AD239) &gt; 0),"x", "")</f>
        <v/>
      </c>
      <c r="AE239" s="14" t="str">
        <f>IF(OR(COUNTA(DetailPedro!AE239) &gt; 0, COUNTA(DetailWill!AE239) &gt; 0),"x", "")</f>
        <v/>
      </c>
      <c r="AF239" s="34" t="str">
        <f>IF(OR(COUNTA(DetailPedro!AF239) &gt; 0, COUNTA(DetailWill!AF239) &gt; 0),"x", "")</f>
        <v/>
      </c>
      <c r="AG239" s="14" t="str">
        <f>IF(OR(COUNTA(DetailPedro!AG239) &gt; 0, COUNTA(DetailWill!AG239) &gt; 0),"x", "")</f>
        <v/>
      </c>
      <c r="AH239" s="14" t="str">
        <f>IF(OR(COUNTA(DetailPedro!AH239) &gt; 0, COUNTA(DetailWill!AH239) &gt; 0),"x", "")</f>
        <v/>
      </c>
      <c r="AI239" s="14" t="str">
        <f>IF(OR(COUNTA(DetailPedro!AI239) &gt; 0, COUNTA(DetailWill!AI239) &gt; 0),"x", "")</f>
        <v/>
      </c>
      <c r="AJ239" s="34" t="str">
        <f>IF(OR(COUNTA(DetailPedro!AJ239) &gt; 0, COUNTA(DetailWill!AJ239) &gt; 0),"x", "")</f>
        <v/>
      </c>
      <c r="AK239" s="14" t="str">
        <f>IF(OR(COUNTA(DetailPedro!AK239) &gt; 0, COUNTA(DetailWill!AK239) &gt; 0),"x", "")</f>
        <v/>
      </c>
    </row>
    <row r="240" spans="1:37" x14ac:dyDescent="0.2">
      <c r="A240" s="16"/>
      <c r="B240" s="16"/>
      <c r="C240" s="16"/>
      <c r="D240" s="16"/>
      <c r="E240" s="16"/>
      <c r="F240" s="14">
        <f t="shared" ref="F240" si="35" xml:space="preserve"> COUNTA(G240:AK240)</f>
        <v>31</v>
      </c>
      <c r="G240" s="14" t="str">
        <f>IF(OR(COUNTA(DetailPedro!G240) &gt; 0, COUNTA(DetailWill!G240) &gt; 0),"x", "")</f>
        <v/>
      </c>
      <c r="H240" s="14" t="str">
        <f>IF(OR(COUNTA(DetailPedro!H240) &gt; 0, COUNTA(DetailWill!H240) &gt; 0),"x", "")</f>
        <v/>
      </c>
      <c r="I240" s="14" t="str">
        <f>IF(OR(COUNTA(DetailPedro!I240) &gt; 0, COUNTA(DetailWill!I240) &gt; 0),"x", "")</f>
        <v/>
      </c>
      <c r="J240" s="34" t="str">
        <f>IF(OR(COUNTA(DetailPedro!J240) &gt; 0, COUNTA(DetailWill!J240) &gt; 0),"x", "")</f>
        <v/>
      </c>
      <c r="K240" s="14" t="str">
        <f>IF(OR(COUNTA(DetailPedro!K240) &gt; 0, COUNTA(DetailWill!K240) &gt; 0),"x", "")</f>
        <v/>
      </c>
      <c r="L240" s="14" t="str">
        <f>IF(OR(COUNTA(DetailPedro!L240) &gt; 0, COUNTA(DetailWill!L240) &gt; 0),"x", "")</f>
        <v/>
      </c>
      <c r="M240" s="14" t="str">
        <f>IF(OR(COUNTA(DetailPedro!M240) &gt; 0, COUNTA(DetailWill!M240) &gt; 0),"x", "")</f>
        <v/>
      </c>
      <c r="N240" s="14" t="str">
        <f>IF(OR(COUNTA(DetailPedro!N240) &gt; 0, COUNTA(DetailWill!N240) &gt; 0),"x", "")</f>
        <v/>
      </c>
      <c r="O240" s="34" t="str">
        <f>IF(OR(COUNTA(DetailPedro!O240) &gt; 0, COUNTA(DetailWill!O240) &gt; 0),"x", "")</f>
        <v/>
      </c>
      <c r="P240" s="14" t="str">
        <f>IF(OR(COUNTA(DetailPedro!P240) &gt; 0, COUNTA(DetailWill!P240) &gt; 0),"x", "")</f>
        <v/>
      </c>
      <c r="Q240" s="14" t="str">
        <f>IF(OR(COUNTA(DetailPedro!Q240) &gt; 0, COUNTA(DetailWill!Q240) &gt; 0),"x", "")</f>
        <v/>
      </c>
      <c r="R240" s="14" t="str">
        <f>IF(OR(COUNTA(DetailPedro!R240) &gt; 0, COUNTA(DetailWill!R240) &gt; 0),"x", "")</f>
        <v/>
      </c>
      <c r="S240" s="14" t="str">
        <f>IF(OR(COUNTA(DetailPedro!S240) &gt; 0, COUNTA(DetailWill!S240) &gt; 0),"x", "")</f>
        <v/>
      </c>
      <c r="T240" s="14" t="str">
        <f>IF(OR(COUNTA(DetailPedro!T240) &gt; 0, COUNTA(DetailWill!T240) &gt; 0),"x", "")</f>
        <v/>
      </c>
      <c r="U240" s="34" t="str">
        <f>IF(OR(COUNTA(DetailPedro!U240) &gt; 0, COUNTA(DetailWill!U240) &gt; 0),"x", "")</f>
        <v/>
      </c>
      <c r="V240" s="14" t="str">
        <f>IF(OR(COUNTA(DetailPedro!V240) &gt; 0, COUNTA(DetailWill!V240) &gt; 0),"x", "")</f>
        <v/>
      </c>
      <c r="W240" s="14" t="str">
        <f>IF(OR(COUNTA(DetailPedro!W240) &gt; 0, COUNTA(DetailWill!W240) &gt; 0),"x", "")</f>
        <v/>
      </c>
      <c r="X240" s="14" t="str">
        <f>IF(OR(COUNTA(DetailPedro!X240) &gt; 0, COUNTA(DetailWill!X240) &gt; 0),"x", "")</f>
        <v/>
      </c>
      <c r="Y240" s="14" t="str">
        <f>IF(OR(COUNTA(DetailPedro!Y240) &gt; 0, COUNTA(DetailWill!Y240) &gt; 0),"x", "")</f>
        <v/>
      </c>
      <c r="Z240" s="34" t="str">
        <f>IF(OR(COUNTA(DetailPedro!Z240) &gt; 0, COUNTA(DetailWill!Z240) &gt; 0),"x", "")</f>
        <v/>
      </c>
      <c r="AA240" s="14" t="str">
        <f>IF(OR(COUNTA(DetailPedro!AA240) &gt; 0, COUNTA(DetailWill!AA240) &gt; 0),"x", "")</f>
        <v/>
      </c>
      <c r="AB240" s="14" t="str">
        <f>IF(OR(COUNTA(DetailPedro!AB240) &gt; 0, COUNTA(DetailWill!AB240) &gt; 0),"x", "")</f>
        <v/>
      </c>
      <c r="AC240" s="14" t="str">
        <f>IF(OR(COUNTA(DetailPedro!AC240) &gt; 0, COUNTA(DetailWill!AC240) &gt; 0),"x", "")</f>
        <v/>
      </c>
      <c r="AD240" s="14" t="str">
        <f>IF(OR(COUNTA(DetailPedro!AD240) &gt; 0, COUNTA(DetailWill!AD240) &gt; 0),"x", "")</f>
        <v/>
      </c>
      <c r="AE240" s="14" t="str">
        <f>IF(OR(COUNTA(DetailPedro!AE240) &gt; 0, COUNTA(DetailWill!AE240) &gt; 0),"x", "")</f>
        <v/>
      </c>
      <c r="AF240" s="34" t="str">
        <f>IF(OR(COUNTA(DetailPedro!AF240) &gt; 0, COUNTA(DetailWill!AF240) &gt; 0),"x", "")</f>
        <v/>
      </c>
      <c r="AG240" s="14" t="str">
        <f>IF(OR(COUNTA(DetailPedro!AG240) &gt; 0, COUNTA(DetailWill!AG240) &gt; 0),"x", "")</f>
        <v/>
      </c>
      <c r="AH240" s="14" t="str">
        <f>IF(OR(COUNTA(DetailPedro!AH240) &gt; 0, COUNTA(DetailWill!AH240) &gt; 0),"x", "")</f>
        <v/>
      </c>
      <c r="AI240" s="14" t="str">
        <f>IF(OR(COUNTA(DetailPedro!AI240) &gt; 0, COUNTA(DetailWill!AI240) &gt; 0),"x", "")</f>
        <v/>
      </c>
      <c r="AJ240" s="34" t="str">
        <f>IF(OR(COUNTA(DetailPedro!AJ240) &gt; 0, COUNTA(DetailWill!AJ240) &gt; 0),"x", "")</f>
        <v/>
      </c>
      <c r="AK240" s="14" t="str">
        <f>IF(OR(COUNTA(DetailPedro!AK240) &gt; 0, COUNTA(DetailWill!AK240) &gt; 0),"x", "")</f>
        <v/>
      </c>
    </row>
    <row r="241" spans="1:37" x14ac:dyDescent="0.2">
      <c r="A241" s="16" t="s">
        <v>480</v>
      </c>
      <c r="B241" s="16" t="s">
        <v>684</v>
      </c>
      <c r="C241" s="16">
        <v>2</v>
      </c>
      <c r="D241" s="16">
        <v>1</v>
      </c>
      <c r="E241" s="16"/>
      <c r="G241" s="14" t="str">
        <f>IF(OR(COUNTA(DetailPedro!G241) &gt; 0, COUNTA(DetailWill!G241) &gt; 0),"x", "")</f>
        <v/>
      </c>
      <c r="H241" s="14" t="str">
        <f>IF(OR(COUNTA(DetailPedro!H241) &gt; 0, COUNTA(DetailWill!H241) &gt; 0),"x", "")</f>
        <v/>
      </c>
      <c r="I241" s="14" t="str">
        <f>IF(OR(COUNTA(DetailPedro!I241) &gt; 0, COUNTA(DetailWill!I241) &gt; 0),"x", "")</f>
        <v/>
      </c>
      <c r="J241" s="34" t="str">
        <f>IF(OR(COUNTA(DetailPedro!J241) &gt; 0, COUNTA(DetailWill!J241) &gt; 0),"x", "")</f>
        <v/>
      </c>
      <c r="K241" s="14" t="str">
        <f>IF(OR(COUNTA(DetailPedro!K241) &gt; 0, COUNTA(DetailWill!K241) &gt; 0),"x", "")</f>
        <v/>
      </c>
      <c r="L241" s="14" t="str">
        <f>IF(OR(COUNTA(DetailPedro!L241) &gt; 0, COUNTA(DetailWill!L241) &gt; 0),"x", "")</f>
        <v/>
      </c>
      <c r="M241" s="14" t="str">
        <f>IF(OR(COUNTA(DetailPedro!M241) &gt; 0, COUNTA(DetailWill!M241) &gt; 0),"x", "")</f>
        <v/>
      </c>
      <c r="N241" s="14" t="str">
        <f>IF(OR(COUNTA(DetailPedro!N241) &gt; 0, COUNTA(DetailWill!N241) &gt; 0),"x", "")</f>
        <v/>
      </c>
      <c r="O241" s="34" t="str">
        <f>IF(OR(COUNTA(DetailPedro!O241) &gt; 0, COUNTA(DetailWill!O241) &gt; 0),"x", "")</f>
        <v/>
      </c>
      <c r="P241" s="14" t="str">
        <f>IF(OR(COUNTA(DetailPedro!P241) &gt; 0, COUNTA(DetailWill!P241) &gt; 0),"x", "")</f>
        <v/>
      </c>
      <c r="Q241" s="14" t="str">
        <f>IF(OR(COUNTA(DetailPedro!Q241) &gt; 0, COUNTA(DetailWill!Q241) &gt; 0),"x", "")</f>
        <v/>
      </c>
      <c r="R241" s="14" t="str">
        <f>IF(OR(COUNTA(DetailPedro!R241) &gt; 0, COUNTA(DetailWill!R241) &gt; 0),"x", "")</f>
        <v/>
      </c>
      <c r="S241" s="14" t="str">
        <f>IF(OR(COUNTA(DetailPedro!S241) &gt; 0, COUNTA(DetailWill!S241) &gt; 0),"x", "")</f>
        <v/>
      </c>
      <c r="T241" s="14" t="str">
        <f>IF(OR(COUNTA(DetailPedro!T241) &gt; 0, COUNTA(DetailWill!T241) &gt; 0),"x", "")</f>
        <v/>
      </c>
      <c r="U241" s="34" t="str">
        <f>IF(OR(COUNTA(DetailPedro!U241) &gt; 0, COUNTA(DetailWill!U241) &gt; 0),"x", "")</f>
        <v/>
      </c>
      <c r="V241" s="14" t="str">
        <f>IF(OR(COUNTA(DetailPedro!V241) &gt; 0, COUNTA(DetailWill!V241) &gt; 0),"x", "")</f>
        <v/>
      </c>
      <c r="W241" s="14" t="str">
        <f>IF(OR(COUNTA(DetailPedro!W241) &gt; 0, COUNTA(DetailWill!W241) &gt; 0),"x", "")</f>
        <v/>
      </c>
      <c r="X241" s="14" t="str">
        <f>IF(OR(COUNTA(DetailPedro!X241) &gt; 0, COUNTA(DetailWill!X241) &gt; 0),"x", "")</f>
        <v/>
      </c>
      <c r="Y241" s="14" t="str">
        <f>IF(OR(COUNTA(DetailPedro!Y241) &gt; 0, COUNTA(DetailWill!Y241) &gt; 0),"x", "")</f>
        <v/>
      </c>
      <c r="Z241" s="34" t="str">
        <f>IF(OR(COUNTA(DetailPedro!Z241) &gt; 0, COUNTA(DetailWill!Z241) &gt; 0),"x", "")</f>
        <v/>
      </c>
      <c r="AA241" s="14" t="str">
        <f>IF(OR(COUNTA(DetailPedro!AA241) &gt; 0, COUNTA(DetailWill!AA241) &gt; 0),"x", "")</f>
        <v/>
      </c>
      <c r="AB241" s="14" t="str">
        <f>IF(OR(COUNTA(DetailPedro!AB241) &gt; 0, COUNTA(DetailWill!AB241) &gt; 0),"x", "")</f>
        <v/>
      </c>
      <c r="AC241" s="14" t="str">
        <f>IF(OR(COUNTA(DetailPedro!AC241) &gt; 0, COUNTA(DetailWill!AC241) &gt; 0),"x", "")</f>
        <v/>
      </c>
      <c r="AD241" s="14" t="str">
        <f>IF(OR(COUNTA(DetailPedro!AD241) &gt; 0, COUNTA(DetailWill!AD241) &gt; 0),"x", "")</f>
        <v/>
      </c>
      <c r="AE241" s="14" t="str">
        <f>IF(OR(COUNTA(DetailPedro!AE241) &gt; 0, COUNTA(DetailWill!AE241) &gt; 0),"x", "")</f>
        <v/>
      </c>
      <c r="AF241" s="34" t="str">
        <f>IF(OR(COUNTA(DetailPedro!AF241) &gt; 0, COUNTA(DetailWill!AF241) &gt; 0),"x", "")</f>
        <v/>
      </c>
      <c r="AG241" s="14" t="str">
        <f>IF(OR(COUNTA(DetailPedro!AG241) &gt; 0, COUNTA(DetailWill!AG241) &gt; 0),"x", "")</f>
        <v/>
      </c>
      <c r="AH241" s="14" t="str">
        <f>IF(OR(COUNTA(DetailPedro!AH241) &gt; 0, COUNTA(DetailWill!AH241) &gt; 0),"x", "")</f>
        <v/>
      </c>
      <c r="AI241" s="14" t="str">
        <f>IF(OR(COUNTA(DetailPedro!AI241) &gt; 0, COUNTA(DetailWill!AI241) &gt; 0),"x", "")</f>
        <v/>
      </c>
      <c r="AJ241" s="34" t="str">
        <f>IF(OR(COUNTA(DetailPedro!AJ241) &gt; 0, COUNTA(DetailWill!AJ241) &gt; 0),"x", "")</f>
        <v/>
      </c>
      <c r="AK241" s="14" t="str">
        <f>IF(OR(COUNTA(DetailPedro!AK241) &gt; 0, COUNTA(DetailWill!AK241) &gt; 0),"x", "")</f>
        <v/>
      </c>
    </row>
    <row r="242" spans="1:37" x14ac:dyDescent="0.2">
      <c r="A242" s="16" t="s">
        <v>480</v>
      </c>
      <c r="B242" s="16" t="s">
        <v>684</v>
      </c>
      <c r="C242" s="16">
        <v>1</v>
      </c>
      <c r="D242" s="16" t="s">
        <v>887</v>
      </c>
      <c r="E242" s="16">
        <v>1</v>
      </c>
      <c r="F242" s="14">
        <f t="shared" ref="F242:F249" si="36">COUNTIF(G242:AK242,"x")</f>
        <v>0</v>
      </c>
      <c r="G242" s="14" t="str">
        <f>IF(OR(COUNTA(DetailPedro!G242) &gt; 0, COUNTA(DetailWill!G242) &gt; 0),"x", "")</f>
        <v/>
      </c>
      <c r="H242" s="14" t="str">
        <f>IF(OR(COUNTA(DetailPedro!H242) &gt; 0, COUNTA(DetailWill!H242) &gt; 0),"x", "")</f>
        <v/>
      </c>
      <c r="I242" s="14" t="str">
        <f>IF(OR(COUNTA(DetailPedro!I242) &gt; 0, COUNTA(DetailWill!I242) &gt; 0),"x", "")</f>
        <v/>
      </c>
      <c r="J242" s="34" t="str">
        <f>IF(OR(COUNTA(DetailPedro!J242) &gt; 0, COUNTA(DetailWill!J242) &gt; 0),"x", "")</f>
        <v/>
      </c>
      <c r="K242" s="14" t="str">
        <f>IF(OR(COUNTA(DetailPedro!K242) &gt; 0, COUNTA(DetailWill!K242) &gt; 0),"x", "")</f>
        <v/>
      </c>
      <c r="L242" s="14" t="str">
        <f>IF(OR(COUNTA(DetailPedro!L242) &gt; 0, COUNTA(DetailWill!L242) &gt; 0),"x", "")</f>
        <v/>
      </c>
      <c r="M242" s="14" t="str">
        <f>IF(OR(COUNTA(DetailPedro!M242) &gt; 0, COUNTA(DetailWill!M242) &gt; 0),"x", "")</f>
        <v/>
      </c>
      <c r="N242" s="14" t="str">
        <f>IF(OR(COUNTA(DetailPedro!N242) &gt; 0, COUNTA(DetailWill!N242) &gt; 0),"x", "")</f>
        <v/>
      </c>
      <c r="O242" s="34" t="str">
        <f>IF(OR(COUNTA(DetailPedro!O242) &gt; 0, COUNTA(DetailWill!O242) &gt; 0),"x", "")</f>
        <v/>
      </c>
      <c r="P242" s="14" t="str">
        <f>IF(OR(COUNTA(DetailPedro!P242) &gt; 0, COUNTA(DetailWill!P242) &gt; 0),"x", "")</f>
        <v/>
      </c>
      <c r="Q242" s="14" t="str">
        <f>IF(OR(COUNTA(DetailPedro!Q242) &gt; 0, COUNTA(DetailWill!Q242) &gt; 0),"x", "")</f>
        <v/>
      </c>
      <c r="R242" s="14" t="str">
        <f>IF(OR(COUNTA(DetailPedro!R242) &gt; 0, COUNTA(DetailWill!R242) &gt; 0),"x", "")</f>
        <v/>
      </c>
      <c r="S242" s="14" t="str">
        <f>IF(OR(COUNTA(DetailPedro!S242) &gt; 0, COUNTA(DetailWill!S242) &gt; 0),"x", "")</f>
        <v/>
      </c>
      <c r="T242" s="14" t="str">
        <f>IF(OR(COUNTA(DetailPedro!T242) &gt; 0, COUNTA(DetailWill!T242) &gt; 0),"x", "")</f>
        <v/>
      </c>
      <c r="U242" s="34" t="str">
        <f>IF(OR(COUNTA(DetailPedro!U242) &gt; 0, COUNTA(DetailWill!U242) &gt; 0),"x", "")</f>
        <v/>
      </c>
      <c r="V242" s="14" t="str">
        <f>IF(OR(COUNTA(DetailPedro!V242) &gt; 0, COUNTA(DetailWill!V242) &gt; 0),"x", "")</f>
        <v/>
      </c>
      <c r="W242" s="14" t="str">
        <f>IF(OR(COUNTA(DetailPedro!W242) &gt; 0, COUNTA(DetailWill!W242) &gt; 0),"x", "")</f>
        <v/>
      </c>
      <c r="X242" s="14" t="str">
        <f>IF(OR(COUNTA(DetailPedro!X242) &gt; 0, COUNTA(DetailWill!X242) &gt; 0),"x", "")</f>
        <v/>
      </c>
      <c r="Y242" s="14" t="str">
        <f>IF(OR(COUNTA(DetailPedro!Y242) &gt; 0, COUNTA(DetailWill!Y242) &gt; 0),"x", "")</f>
        <v/>
      </c>
      <c r="Z242" s="34" t="str">
        <f>IF(OR(COUNTA(DetailPedro!Z242) &gt; 0, COUNTA(DetailWill!Z242) &gt; 0),"x", "")</f>
        <v/>
      </c>
      <c r="AA242" s="14" t="str">
        <f>IF(OR(COUNTA(DetailPedro!AA242) &gt; 0, COUNTA(DetailWill!AA242) &gt; 0),"x", "")</f>
        <v/>
      </c>
      <c r="AB242" s="14" t="str">
        <f>IF(OR(COUNTA(DetailPedro!AB242) &gt; 0, COUNTA(DetailWill!AB242) &gt; 0),"x", "")</f>
        <v/>
      </c>
      <c r="AC242" s="14" t="str">
        <f>IF(OR(COUNTA(DetailPedro!AC242) &gt; 0, COUNTA(DetailWill!AC242) &gt; 0),"x", "")</f>
        <v/>
      </c>
      <c r="AD242" s="14" t="str">
        <f>IF(OR(COUNTA(DetailPedro!AD242) &gt; 0, COUNTA(DetailWill!AD242) &gt; 0),"x", "")</f>
        <v/>
      </c>
      <c r="AE242" s="14" t="str">
        <f>IF(OR(COUNTA(DetailPedro!AE242) &gt; 0, COUNTA(DetailWill!AE242) &gt; 0),"x", "")</f>
        <v/>
      </c>
      <c r="AF242" s="34" t="str">
        <f>IF(OR(COUNTA(DetailPedro!AF242) &gt; 0, COUNTA(DetailWill!AF242) &gt; 0),"x", "")</f>
        <v/>
      </c>
      <c r="AG242" s="14" t="str">
        <f>IF(OR(COUNTA(DetailPedro!AG242) &gt; 0, COUNTA(DetailWill!AG242) &gt; 0),"x", "")</f>
        <v/>
      </c>
      <c r="AH242" s="14" t="str">
        <f>IF(OR(COUNTA(DetailPedro!AH242) &gt; 0, COUNTA(DetailWill!AH242) &gt; 0),"x", "")</f>
        <v/>
      </c>
      <c r="AI242" s="14" t="str">
        <f>IF(OR(COUNTA(DetailPedro!AI242) &gt; 0, COUNTA(DetailWill!AI242) &gt; 0),"x", "")</f>
        <v/>
      </c>
      <c r="AJ242" s="34" t="str">
        <f>IF(OR(COUNTA(DetailPedro!AJ242) &gt; 0, COUNTA(DetailWill!AJ242) &gt; 0),"x", "")</f>
        <v/>
      </c>
      <c r="AK242" s="14" t="str">
        <f>IF(OR(COUNTA(DetailPedro!AK242) &gt; 0, COUNTA(DetailWill!AK242) &gt; 0),"x", "")</f>
        <v/>
      </c>
    </row>
    <row r="243" spans="1:37" x14ac:dyDescent="0.2">
      <c r="A243" s="16" t="s">
        <v>480</v>
      </c>
      <c r="B243" s="16" t="s">
        <v>684</v>
      </c>
      <c r="C243" s="16">
        <v>1</v>
      </c>
      <c r="D243" s="16" t="s">
        <v>887</v>
      </c>
      <c r="E243" s="16">
        <v>2</v>
      </c>
      <c r="F243" s="14">
        <f t="shared" si="36"/>
        <v>0</v>
      </c>
      <c r="G243" s="14" t="str">
        <f>IF(OR(COUNTA(DetailPedro!G243) &gt; 0, COUNTA(DetailWill!G243) &gt; 0),"x", "")</f>
        <v/>
      </c>
      <c r="H243" s="14" t="str">
        <f>IF(OR(COUNTA(DetailPedro!H243) &gt; 0, COUNTA(DetailWill!H243) &gt; 0),"x", "")</f>
        <v/>
      </c>
      <c r="I243" s="14" t="str">
        <f>IF(OR(COUNTA(DetailPedro!I243) &gt; 0, COUNTA(DetailWill!I243) &gt; 0),"x", "")</f>
        <v/>
      </c>
      <c r="J243" s="34" t="str">
        <f>IF(OR(COUNTA(DetailPedro!J243) &gt; 0, COUNTA(DetailWill!J243) &gt; 0),"x", "")</f>
        <v/>
      </c>
      <c r="K243" s="14" t="str">
        <f>IF(OR(COUNTA(DetailPedro!K243) &gt; 0, COUNTA(DetailWill!K243) &gt; 0),"x", "")</f>
        <v/>
      </c>
      <c r="L243" s="14" t="str">
        <f>IF(OR(COUNTA(DetailPedro!L243) &gt; 0, COUNTA(DetailWill!L243) &gt; 0),"x", "")</f>
        <v/>
      </c>
      <c r="M243" s="14" t="str">
        <f>IF(OR(COUNTA(DetailPedro!M243) &gt; 0, COUNTA(DetailWill!M243) &gt; 0),"x", "")</f>
        <v/>
      </c>
      <c r="N243" s="14" t="str">
        <f>IF(OR(COUNTA(DetailPedro!N243) &gt; 0, COUNTA(DetailWill!N243) &gt; 0),"x", "")</f>
        <v/>
      </c>
      <c r="O243" s="34" t="str">
        <f>IF(OR(COUNTA(DetailPedro!O243) &gt; 0, COUNTA(DetailWill!O243) &gt; 0),"x", "")</f>
        <v/>
      </c>
      <c r="P243" s="14" t="str">
        <f>IF(OR(COUNTA(DetailPedro!P243) &gt; 0, COUNTA(DetailWill!P243) &gt; 0),"x", "")</f>
        <v/>
      </c>
      <c r="Q243" s="14" t="str">
        <f>IF(OR(COUNTA(DetailPedro!Q243) &gt; 0, COUNTA(DetailWill!Q243) &gt; 0),"x", "")</f>
        <v/>
      </c>
      <c r="R243" s="14" t="str">
        <f>IF(OR(COUNTA(DetailPedro!R243) &gt; 0, COUNTA(DetailWill!R243) &gt; 0),"x", "")</f>
        <v/>
      </c>
      <c r="S243" s="14" t="str">
        <f>IF(OR(COUNTA(DetailPedro!S243) &gt; 0, COUNTA(DetailWill!S243) &gt; 0),"x", "")</f>
        <v/>
      </c>
      <c r="T243" s="14" t="str">
        <f>IF(OR(COUNTA(DetailPedro!T243) &gt; 0, COUNTA(DetailWill!T243) &gt; 0),"x", "")</f>
        <v/>
      </c>
      <c r="U243" s="34" t="str">
        <f>IF(OR(COUNTA(DetailPedro!U243) &gt; 0, COUNTA(DetailWill!U243) &gt; 0),"x", "")</f>
        <v/>
      </c>
      <c r="V243" s="14" t="str">
        <f>IF(OR(COUNTA(DetailPedro!V243) &gt; 0, COUNTA(DetailWill!V243) &gt; 0),"x", "")</f>
        <v/>
      </c>
      <c r="W243" s="14" t="str">
        <f>IF(OR(COUNTA(DetailPedro!W243) &gt; 0, COUNTA(DetailWill!W243) &gt; 0),"x", "")</f>
        <v/>
      </c>
      <c r="X243" s="14" t="str">
        <f>IF(OR(COUNTA(DetailPedro!X243) &gt; 0, COUNTA(DetailWill!X243) &gt; 0),"x", "")</f>
        <v/>
      </c>
      <c r="Y243" s="14" t="str">
        <f>IF(OR(COUNTA(DetailPedro!Y243) &gt; 0, COUNTA(DetailWill!Y243) &gt; 0),"x", "")</f>
        <v/>
      </c>
      <c r="Z243" s="34" t="str">
        <f>IF(OR(COUNTA(DetailPedro!Z243) &gt; 0, COUNTA(DetailWill!Z243) &gt; 0),"x", "")</f>
        <v/>
      </c>
      <c r="AA243" s="14" t="str">
        <f>IF(OR(COUNTA(DetailPedro!AA243) &gt; 0, COUNTA(DetailWill!AA243) &gt; 0),"x", "")</f>
        <v/>
      </c>
      <c r="AB243" s="14" t="str">
        <f>IF(OR(COUNTA(DetailPedro!AB243) &gt; 0, COUNTA(DetailWill!AB243) &gt; 0),"x", "")</f>
        <v/>
      </c>
      <c r="AC243" s="14" t="str">
        <f>IF(OR(COUNTA(DetailPedro!AC243) &gt; 0, COUNTA(DetailWill!AC243) &gt; 0),"x", "")</f>
        <v/>
      </c>
      <c r="AD243" s="14" t="str">
        <f>IF(OR(COUNTA(DetailPedro!AD243) &gt; 0, COUNTA(DetailWill!AD243) &gt; 0),"x", "")</f>
        <v/>
      </c>
      <c r="AE243" s="14" t="str">
        <f>IF(OR(COUNTA(DetailPedro!AE243) &gt; 0, COUNTA(DetailWill!AE243) &gt; 0),"x", "")</f>
        <v/>
      </c>
      <c r="AF243" s="34" t="str">
        <f>IF(OR(COUNTA(DetailPedro!AF243) &gt; 0, COUNTA(DetailWill!AF243) &gt; 0),"x", "")</f>
        <v/>
      </c>
      <c r="AG243" s="14" t="str">
        <f>IF(OR(COUNTA(DetailPedro!AG243) &gt; 0, COUNTA(DetailWill!AG243) &gt; 0),"x", "")</f>
        <v/>
      </c>
      <c r="AH243" s="14" t="str">
        <f>IF(OR(COUNTA(DetailPedro!AH243) &gt; 0, COUNTA(DetailWill!AH243) &gt; 0),"x", "")</f>
        <v/>
      </c>
      <c r="AI243" s="14" t="str">
        <f>IF(OR(COUNTA(DetailPedro!AI243) &gt; 0, COUNTA(DetailWill!AI243) &gt; 0),"x", "")</f>
        <v/>
      </c>
      <c r="AJ243" s="34" t="str">
        <f>IF(OR(COUNTA(DetailPedro!AJ243) &gt; 0, COUNTA(DetailWill!AJ243) &gt; 0),"x", "")</f>
        <v/>
      </c>
      <c r="AK243" s="14" t="str">
        <f>IF(OR(COUNTA(DetailPedro!AK243) &gt; 0, COUNTA(DetailWill!AK243) &gt; 0),"x", "")</f>
        <v/>
      </c>
    </row>
    <row r="244" spans="1:37" x14ac:dyDescent="0.2">
      <c r="A244" s="16" t="s">
        <v>480</v>
      </c>
      <c r="B244" s="16" t="s">
        <v>684</v>
      </c>
      <c r="C244" s="16">
        <v>1</v>
      </c>
      <c r="D244" s="16" t="s">
        <v>888</v>
      </c>
      <c r="E244" s="16">
        <v>3</v>
      </c>
      <c r="F244" s="14">
        <f t="shared" si="36"/>
        <v>0</v>
      </c>
      <c r="G244" s="14" t="str">
        <f>IF(OR(COUNTA(DetailPedro!G244) &gt; 0, COUNTA(DetailWill!G244) &gt; 0),"x", "")</f>
        <v/>
      </c>
      <c r="H244" s="14" t="str">
        <f>IF(OR(COUNTA(DetailPedro!H244) &gt; 0, COUNTA(DetailWill!H244) &gt; 0),"x", "")</f>
        <v/>
      </c>
      <c r="I244" s="14" t="str">
        <f>IF(OR(COUNTA(DetailPedro!I244) &gt; 0, COUNTA(DetailWill!I244) &gt; 0),"x", "")</f>
        <v/>
      </c>
      <c r="J244" s="34" t="str">
        <f>IF(OR(COUNTA(DetailPedro!J244) &gt; 0, COUNTA(DetailWill!J244) &gt; 0),"x", "")</f>
        <v/>
      </c>
      <c r="K244" s="14" t="str">
        <f>IF(OR(COUNTA(DetailPedro!K244) &gt; 0, COUNTA(DetailWill!K244) &gt; 0),"x", "")</f>
        <v/>
      </c>
      <c r="L244" s="14" t="str">
        <f>IF(OR(COUNTA(DetailPedro!L244) &gt; 0, COUNTA(DetailWill!L244) &gt; 0),"x", "")</f>
        <v/>
      </c>
      <c r="M244" s="14" t="str">
        <f>IF(OR(COUNTA(DetailPedro!M244) &gt; 0, COUNTA(DetailWill!M244) &gt; 0),"x", "")</f>
        <v/>
      </c>
      <c r="N244" s="14" t="str">
        <f>IF(OR(COUNTA(DetailPedro!N244) &gt; 0, COUNTA(DetailWill!N244) &gt; 0),"x", "")</f>
        <v/>
      </c>
      <c r="O244" s="34" t="str">
        <f>IF(OR(COUNTA(DetailPedro!O244) &gt; 0, COUNTA(DetailWill!O244) &gt; 0),"x", "")</f>
        <v/>
      </c>
      <c r="P244" s="14" t="str">
        <f>IF(OR(COUNTA(DetailPedro!P244) &gt; 0, COUNTA(DetailWill!P244) &gt; 0),"x", "")</f>
        <v/>
      </c>
      <c r="Q244" s="14" t="str">
        <f>IF(OR(COUNTA(DetailPedro!Q244) &gt; 0, COUNTA(DetailWill!Q244) &gt; 0),"x", "")</f>
        <v/>
      </c>
      <c r="R244" s="14" t="str">
        <f>IF(OR(COUNTA(DetailPedro!R244) &gt; 0, COUNTA(DetailWill!R244) &gt; 0),"x", "")</f>
        <v/>
      </c>
      <c r="S244" s="14" t="str">
        <f>IF(OR(COUNTA(DetailPedro!S244) &gt; 0, COUNTA(DetailWill!S244) &gt; 0),"x", "")</f>
        <v/>
      </c>
      <c r="T244" s="14" t="str">
        <f>IF(OR(COUNTA(DetailPedro!T244) &gt; 0, COUNTA(DetailWill!T244) &gt; 0),"x", "")</f>
        <v/>
      </c>
      <c r="U244" s="34" t="str">
        <f>IF(OR(COUNTA(DetailPedro!U244) &gt; 0, COUNTA(DetailWill!U244) &gt; 0),"x", "")</f>
        <v/>
      </c>
      <c r="V244" s="14" t="str">
        <f>IF(OR(COUNTA(DetailPedro!V244) &gt; 0, COUNTA(DetailWill!V244) &gt; 0),"x", "")</f>
        <v/>
      </c>
      <c r="W244" s="14" t="str">
        <f>IF(OR(COUNTA(DetailPedro!W244) &gt; 0, COUNTA(DetailWill!W244) &gt; 0),"x", "")</f>
        <v/>
      </c>
      <c r="X244" s="14" t="str">
        <f>IF(OR(COUNTA(DetailPedro!X244) &gt; 0, COUNTA(DetailWill!X244) &gt; 0),"x", "")</f>
        <v/>
      </c>
      <c r="Y244" s="14" t="str">
        <f>IF(OR(COUNTA(DetailPedro!Y244) &gt; 0, COUNTA(DetailWill!Y244) &gt; 0),"x", "")</f>
        <v/>
      </c>
      <c r="Z244" s="34" t="str">
        <f>IF(OR(COUNTA(DetailPedro!Z244) &gt; 0, COUNTA(DetailWill!Z244) &gt; 0),"x", "")</f>
        <v/>
      </c>
      <c r="AA244" s="14" t="str">
        <f>IF(OR(COUNTA(DetailPedro!AA244) &gt; 0, COUNTA(DetailWill!AA244) &gt; 0),"x", "")</f>
        <v/>
      </c>
      <c r="AB244" s="14" t="str">
        <f>IF(OR(COUNTA(DetailPedro!AB244) &gt; 0, COUNTA(DetailWill!AB244) &gt; 0),"x", "")</f>
        <v/>
      </c>
      <c r="AC244" s="14" t="str">
        <f>IF(OR(COUNTA(DetailPedro!AC244) &gt; 0, COUNTA(DetailWill!AC244) &gt; 0),"x", "")</f>
        <v/>
      </c>
      <c r="AD244" s="14" t="str">
        <f>IF(OR(COUNTA(DetailPedro!AD244) &gt; 0, COUNTA(DetailWill!AD244) &gt; 0),"x", "")</f>
        <v/>
      </c>
      <c r="AE244" s="14" t="str">
        <f>IF(OR(COUNTA(DetailPedro!AE244) &gt; 0, COUNTA(DetailWill!AE244) &gt; 0),"x", "")</f>
        <v/>
      </c>
      <c r="AF244" s="34" t="str">
        <f>IF(OR(COUNTA(DetailPedro!AF244) &gt; 0, COUNTA(DetailWill!AF244) &gt; 0),"x", "")</f>
        <v/>
      </c>
      <c r="AG244" s="14" t="str">
        <f>IF(OR(COUNTA(DetailPedro!AG244) &gt; 0, COUNTA(DetailWill!AG244) &gt; 0),"x", "")</f>
        <v/>
      </c>
      <c r="AH244" s="14" t="str">
        <f>IF(OR(COUNTA(DetailPedro!AH244) &gt; 0, COUNTA(DetailWill!AH244) &gt; 0),"x", "")</f>
        <v/>
      </c>
      <c r="AI244" s="14" t="str">
        <f>IF(OR(COUNTA(DetailPedro!AI244) &gt; 0, COUNTA(DetailWill!AI244) &gt; 0),"x", "")</f>
        <v/>
      </c>
      <c r="AJ244" s="34" t="str">
        <f>IF(OR(COUNTA(DetailPedro!AJ244) &gt; 0, COUNTA(DetailWill!AJ244) &gt; 0),"x", "")</f>
        <v/>
      </c>
      <c r="AK244" s="14" t="str">
        <f>IF(OR(COUNTA(DetailPedro!AK244) &gt; 0, COUNTA(DetailWill!AK244) &gt; 0),"x", "")</f>
        <v/>
      </c>
    </row>
    <row r="245" spans="1:37" x14ac:dyDescent="0.2">
      <c r="A245" s="16" t="s">
        <v>480</v>
      </c>
      <c r="B245" s="16" t="s">
        <v>684</v>
      </c>
      <c r="C245" s="16">
        <v>1</v>
      </c>
      <c r="D245" s="16" t="s">
        <v>887</v>
      </c>
      <c r="E245" s="16">
        <v>4</v>
      </c>
      <c r="F245" s="14">
        <f t="shared" si="36"/>
        <v>0</v>
      </c>
      <c r="G245" s="14" t="str">
        <f>IF(OR(COUNTA(DetailPedro!G245) &gt; 0, COUNTA(DetailWill!G245) &gt; 0),"x", "")</f>
        <v/>
      </c>
      <c r="H245" s="14" t="str">
        <f>IF(OR(COUNTA(DetailPedro!H245) &gt; 0, COUNTA(DetailWill!H245) &gt; 0),"x", "")</f>
        <v/>
      </c>
      <c r="I245" s="14" t="str">
        <f>IF(OR(COUNTA(DetailPedro!I245) &gt; 0, COUNTA(DetailWill!I245) &gt; 0),"x", "")</f>
        <v/>
      </c>
      <c r="J245" s="34" t="str">
        <f>IF(OR(COUNTA(DetailPedro!J245) &gt; 0, COUNTA(DetailWill!J245) &gt; 0),"x", "")</f>
        <v/>
      </c>
      <c r="K245" s="14" t="str">
        <f>IF(OR(COUNTA(DetailPedro!K245) &gt; 0, COUNTA(DetailWill!K245) &gt; 0),"x", "")</f>
        <v/>
      </c>
      <c r="L245" s="14" t="str">
        <f>IF(OR(COUNTA(DetailPedro!L245) &gt; 0, COUNTA(DetailWill!L245) &gt; 0),"x", "")</f>
        <v/>
      </c>
      <c r="M245" s="14" t="str">
        <f>IF(OR(COUNTA(DetailPedro!M245) &gt; 0, COUNTA(DetailWill!M245) &gt; 0),"x", "")</f>
        <v/>
      </c>
      <c r="N245" s="14" t="str">
        <f>IF(OR(COUNTA(DetailPedro!N245) &gt; 0, COUNTA(DetailWill!N245) &gt; 0),"x", "")</f>
        <v/>
      </c>
      <c r="O245" s="34" t="str">
        <f>IF(OR(COUNTA(DetailPedro!O245) &gt; 0, COUNTA(DetailWill!O245) &gt; 0),"x", "")</f>
        <v/>
      </c>
      <c r="P245" s="14" t="str">
        <f>IF(OR(COUNTA(DetailPedro!P245) &gt; 0, COUNTA(DetailWill!P245) &gt; 0),"x", "")</f>
        <v/>
      </c>
      <c r="Q245" s="14" t="str">
        <f>IF(OR(COUNTA(DetailPedro!Q245) &gt; 0, COUNTA(DetailWill!Q245) &gt; 0),"x", "")</f>
        <v/>
      </c>
      <c r="R245" s="14" t="str">
        <f>IF(OR(COUNTA(DetailPedro!R245) &gt; 0, COUNTA(DetailWill!R245) &gt; 0),"x", "")</f>
        <v/>
      </c>
      <c r="S245" s="14" t="str">
        <f>IF(OR(COUNTA(DetailPedro!S245) &gt; 0, COUNTA(DetailWill!S245) &gt; 0),"x", "")</f>
        <v/>
      </c>
      <c r="T245" s="14" t="str">
        <f>IF(OR(COUNTA(DetailPedro!T245) &gt; 0, COUNTA(DetailWill!T245) &gt; 0),"x", "")</f>
        <v/>
      </c>
      <c r="U245" s="34" t="str">
        <f>IF(OR(COUNTA(DetailPedro!U245) &gt; 0, COUNTA(DetailWill!U245) &gt; 0),"x", "")</f>
        <v/>
      </c>
      <c r="V245" s="14" t="str">
        <f>IF(OR(COUNTA(DetailPedro!V245) &gt; 0, COUNTA(DetailWill!V245) &gt; 0),"x", "")</f>
        <v/>
      </c>
      <c r="W245" s="14" t="str">
        <f>IF(OR(COUNTA(DetailPedro!W245) &gt; 0, COUNTA(DetailWill!W245) &gt; 0),"x", "")</f>
        <v/>
      </c>
      <c r="X245" s="14" t="str">
        <f>IF(OR(COUNTA(DetailPedro!X245) &gt; 0, COUNTA(DetailWill!X245) &gt; 0),"x", "")</f>
        <v/>
      </c>
      <c r="Y245" s="14" t="str">
        <f>IF(OR(COUNTA(DetailPedro!Y245) &gt; 0, COUNTA(DetailWill!Y245) &gt; 0),"x", "")</f>
        <v/>
      </c>
      <c r="Z245" s="34" t="str">
        <f>IF(OR(COUNTA(DetailPedro!Z245) &gt; 0, COUNTA(DetailWill!Z245) &gt; 0),"x", "")</f>
        <v/>
      </c>
      <c r="AA245" s="14" t="str">
        <f>IF(OR(COUNTA(DetailPedro!AA245) &gt; 0, COUNTA(DetailWill!AA245) &gt; 0),"x", "")</f>
        <v/>
      </c>
      <c r="AB245" s="14" t="str">
        <f>IF(OR(COUNTA(DetailPedro!AB245) &gt; 0, COUNTA(DetailWill!AB245) &gt; 0),"x", "")</f>
        <v/>
      </c>
      <c r="AC245" s="14" t="str">
        <f>IF(OR(COUNTA(DetailPedro!AC245) &gt; 0, COUNTA(DetailWill!AC245) &gt; 0),"x", "")</f>
        <v/>
      </c>
      <c r="AD245" s="14" t="str">
        <f>IF(OR(COUNTA(DetailPedro!AD245) &gt; 0, COUNTA(DetailWill!AD245) &gt; 0),"x", "")</f>
        <v/>
      </c>
      <c r="AE245" s="14" t="str">
        <f>IF(OR(COUNTA(DetailPedro!AE245) &gt; 0, COUNTA(DetailWill!AE245) &gt; 0),"x", "")</f>
        <v/>
      </c>
      <c r="AF245" s="34" t="str">
        <f>IF(OR(COUNTA(DetailPedro!AF245) &gt; 0, COUNTA(DetailWill!AF245) &gt; 0),"x", "")</f>
        <v/>
      </c>
      <c r="AG245" s="14" t="str">
        <f>IF(OR(COUNTA(DetailPedro!AG245) &gt; 0, COUNTA(DetailWill!AG245) &gt; 0),"x", "")</f>
        <v/>
      </c>
      <c r="AH245" s="14" t="str">
        <f>IF(OR(COUNTA(DetailPedro!AH245) &gt; 0, COUNTA(DetailWill!AH245) &gt; 0),"x", "")</f>
        <v/>
      </c>
      <c r="AI245" s="14" t="str">
        <f>IF(OR(COUNTA(DetailPedro!AI245) &gt; 0, COUNTA(DetailWill!AI245) &gt; 0),"x", "")</f>
        <v/>
      </c>
      <c r="AJ245" s="34" t="str">
        <f>IF(OR(COUNTA(DetailPedro!AJ245) &gt; 0, COUNTA(DetailWill!AJ245) &gt; 0),"x", "")</f>
        <v/>
      </c>
      <c r="AK245" s="14" t="str">
        <f>IF(OR(COUNTA(DetailPedro!AK245) &gt; 0, COUNTA(DetailWill!AK245) &gt; 0),"x", "")</f>
        <v/>
      </c>
    </row>
    <row r="246" spans="1:37" x14ac:dyDescent="0.2">
      <c r="A246" s="16" t="s">
        <v>480</v>
      </c>
      <c r="B246" s="16" t="s">
        <v>684</v>
      </c>
      <c r="C246" s="16">
        <v>2</v>
      </c>
      <c r="D246" s="16" t="s">
        <v>887</v>
      </c>
      <c r="E246" s="16">
        <v>5</v>
      </c>
      <c r="F246" s="14">
        <f t="shared" si="36"/>
        <v>0</v>
      </c>
      <c r="G246" s="14" t="str">
        <f>IF(OR(COUNTA(DetailPedro!G246) &gt; 0, COUNTA(DetailWill!G246) &gt; 0),"x", "")</f>
        <v/>
      </c>
      <c r="H246" s="14" t="str">
        <f>IF(OR(COUNTA(DetailPedro!H246) &gt; 0, COUNTA(DetailWill!H246) &gt; 0),"x", "")</f>
        <v/>
      </c>
      <c r="I246" s="14" t="str">
        <f>IF(OR(COUNTA(DetailPedro!I246) &gt; 0, COUNTA(DetailWill!I246) &gt; 0),"x", "")</f>
        <v/>
      </c>
      <c r="J246" s="34" t="str">
        <f>IF(OR(COUNTA(DetailPedro!J246) &gt; 0, COUNTA(DetailWill!J246) &gt; 0),"x", "")</f>
        <v/>
      </c>
      <c r="K246" s="14" t="str">
        <f>IF(OR(COUNTA(DetailPedro!K246) &gt; 0, COUNTA(DetailWill!K246) &gt; 0),"x", "")</f>
        <v/>
      </c>
      <c r="L246" s="14" t="str">
        <f>IF(OR(COUNTA(DetailPedro!L246) &gt; 0, COUNTA(DetailWill!L246) &gt; 0),"x", "")</f>
        <v/>
      </c>
      <c r="M246" s="14" t="str">
        <f>IF(OR(COUNTA(DetailPedro!M246) &gt; 0, COUNTA(DetailWill!M246) &gt; 0),"x", "")</f>
        <v/>
      </c>
      <c r="N246" s="14" t="str">
        <f>IF(OR(COUNTA(DetailPedro!N246) &gt; 0, COUNTA(DetailWill!N246) &gt; 0),"x", "")</f>
        <v/>
      </c>
      <c r="O246" s="34" t="str">
        <f>IF(OR(COUNTA(DetailPedro!O246) &gt; 0, COUNTA(DetailWill!O246) &gt; 0),"x", "")</f>
        <v/>
      </c>
      <c r="P246" s="14" t="str">
        <f>IF(OR(COUNTA(DetailPedro!P246) &gt; 0, COUNTA(DetailWill!P246) &gt; 0),"x", "")</f>
        <v/>
      </c>
      <c r="Q246" s="14" t="str">
        <f>IF(OR(COUNTA(DetailPedro!Q246) &gt; 0, COUNTA(DetailWill!Q246) &gt; 0),"x", "")</f>
        <v/>
      </c>
      <c r="R246" s="14" t="str">
        <f>IF(OR(COUNTA(DetailPedro!R246) &gt; 0, COUNTA(DetailWill!R246) &gt; 0),"x", "")</f>
        <v/>
      </c>
      <c r="S246" s="14" t="str">
        <f>IF(OR(COUNTA(DetailPedro!S246) &gt; 0, COUNTA(DetailWill!S246) &gt; 0),"x", "")</f>
        <v/>
      </c>
      <c r="T246" s="14" t="str">
        <f>IF(OR(COUNTA(DetailPedro!T246) &gt; 0, COUNTA(DetailWill!T246) &gt; 0),"x", "")</f>
        <v/>
      </c>
      <c r="U246" s="34" t="str">
        <f>IF(OR(COUNTA(DetailPedro!U246) &gt; 0, COUNTA(DetailWill!U246) &gt; 0),"x", "")</f>
        <v/>
      </c>
      <c r="V246" s="14" t="str">
        <f>IF(OR(COUNTA(DetailPedro!V246) &gt; 0, COUNTA(DetailWill!V246) &gt; 0),"x", "")</f>
        <v/>
      </c>
      <c r="W246" s="14" t="str">
        <f>IF(OR(COUNTA(DetailPedro!W246) &gt; 0, COUNTA(DetailWill!W246) &gt; 0),"x", "")</f>
        <v/>
      </c>
      <c r="X246" s="14" t="str">
        <f>IF(OR(COUNTA(DetailPedro!X246) &gt; 0, COUNTA(DetailWill!X246) &gt; 0),"x", "")</f>
        <v/>
      </c>
      <c r="Y246" s="14" t="str">
        <f>IF(OR(COUNTA(DetailPedro!Y246) &gt; 0, COUNTA(DetailWill!Y246) &gt; 0),"x", "")</f>
        <v/>
      </c>
      <c r="Z246" s="34" t="str">
        <f>IF(OR(COUNTA(DetailPedro!Z246) &gt; 0, COUNTA(DetailWill!Z246) &gt; 0),"x", "")</f>
        <v/>
      </c>
      <c r="AA246" s="14" t="str">
        <f>IF(OR(COUNTA(DetailPedro!AA246) &gt; 0, COUNTA(DetailWill!AA246) &gt; 0),"x", "")</f>
        <v/>
      </c>
      <c r="AB246" s="14" t="str">
        <f>IF(OR(COUNTA(DetailPedro!AB246) &gt; 0, COUNTA(DetailWill!AB246) &gt; 0),"x", "")</f>
        <v/>
      </c>
      <c r="AC246" s="14" t="str">
        <f>IF(OR(COUNTA(DetailPedro!AC246) &gt; 0, COUNTA(DetailWill!AC246) &gt; 0),"x", "")</f>
        <v/>
      </c>
      <c r="AD246" s="14" t="str">
        <f>IF(OR(COUNTA(DetailPedro!AD246) &gt; 0, COUNTA(DetailWill!AD246) &gt; 0),"x", "")</f>
        <v/>
      </c>
      <c r="AE246" s="14" t="str">
        <f>IF(OR(COUNTA(DetailPedro!AE246) &gt; 0, COUNTA(DetailWill!AE246) &gt; 0),"x", "")</f>
        <v/>
      </c>
      <c r="AF246" s="34" t="str">
        <f>IF(OR(COUNTA(DetailPedro!AF246) &gt; 0, COUNTA(DetailWill!AF246) &gt; 0),"x", "")</f>
        <v/>
      </c>
      <c r="AG246" s="14" t="str">
        <f>IF(OR(COUNTA(DetailPedro!AG246) &gt; 0, COUNTA(DetailWill!AG246) &gt; 0),"x", "")</f>
        <v/>
      </c>
      <c r="AH246" s="14" t="str">
        <f>IF(OR(COUNTA(DetailPedro!AH246) &gt; 0, COUNTA(DetailWill!AH246) &gt; 0),"x", "")</f>
        <v/>
      </c>
      <c r="AI246" s="14" t="str">
        <f>IF(OR(COUNTA(DetailPedro!AI246) &gt; 0, COUNTA(DetailWill!AI246) &gt; 0),"x", "")</f>
        <v/>
      </c>
      <c r="AJ246" s="34" t="str">
        <f>IF(OR(COUNTA(DetailPedro!AJ246) &gt; 0, COUNTA(DetailWill!AJ246) &gt; 0),"x", "")</f>
        <v/>
      </c>
      <c r="AK246" s="14" t="str">
        <f>IF(OR(COUNTA(DetailPedro!AK246) &gt; 0, COUNTA(DetailWill!AK246) &gt; 0),"x", "")</f>
        <v/>
      </c>
    </row>
    <row r="247" spans="1:37" x14ac:dyDescent="0.2">
      <c r="A247" s="16" t="s">
        <v>480</v>
      </c>
      <c r="B247" s="16" t="s">
        <v>684</v>
      </c>
      <c r="C247" s="16">
        <v>2</v>
      </c>
      <c r="D247" s="16" t="s">
        <v>888</v>
      </c>
      <c r="E247" s="16">
        <v>6</v>
      </c>
      <c r="F247" s="14">
        <f t="shared" si="36"/>
        <v>0</v>
      </c>
      <c r="G247" s="14" t="str">
        <f>IF(OR(COUNTA(DetailPedro!G247) &gt; 0, COUNTA(DetailWill!G247) &gt; 0),"x", "")</f>
        <v/>
      </c>
      <c r="H247" s="14" t="str">
        <f>IF(OR(COUNTA(DetailPedro!H247) &gt; 0, COUNTA(DetailWill!H247) &gt; 0),"x", "")</f>
        <v/>
      </c>
      <c r="I247" s="14" t="str">
        <f>IF(OR(COUNTA(DetailPedro!I247) &gt; 0, COUNTA(DetailWill!I247) &gt; 0),"x", "")</f>
        <v/>
      </c>
      <c r="J247" s="34" t="str">
        <f>IF(OR(COUNTA(DetailPedro!J247) &gt; 0, COUNTA(DetailWill!J247) &gt; 0),"x", "")</f>
        <v/>
      </c>
      <c r="K247" s="14" t="str">
        <f>IF(OR(COUNTA(DetailPedro!K247) &gt; 0, COUNTA(DetailWill!K247) &gt; 0),"x", "")</f>
        <v/>
      </c>
      <c r="L247" s="14" t="str">
        <f>IF(OR(COUNTA(DetailPedro!L247) &gt; 0, COUNTA(DetailWill!L247) &gt; 0),"x", "")</f>
        <v/>
      </c>
      <c r="M247" s="14" t="str">
        <f>IF(OR(COUNTA(DetailPedro!M247) &gt; 0, COUNTA(DetailWill!M247) &gt; 0),"x", "")</f>
        <v/>
      </c>
      <c r="N247" s="14" t="str">
        <f>IF(OR(COUNTA(DetailPedro!N247) &gt; 0, COUNTA(DetailWill!N247) &gt; 0),"x", "")</f>
        <v/>
      </c>
      <c r="O247" s="34" t="str">
        <f>IF(OR(COUNTA(DetailPedro!O247) &gt; 0, COUNTA(DetailWill!O247) &gt; 0),"x", "")</f>
        <v/>
      </c>
      <c r="P247" s="14" t="str">
        <f>IF(OR(COUNTA(DetailPedro!P247) &gt; 0, COUNTA(DetailWill!P247) &gt; 0),"x", "")</f>
        <v/>
      </c>
      <c r="Q247" s="14" t="str">
        <f>IF(OR(COUNTA(DetailPedro!Q247) &gt; 0, COUNTA(DetailWill!Q247) &gt; 0),"x", "")</f>
        <v/>
      </c>
      <c r="R247" s="14" t="str">
        <f>IF(OR(COUNTA(DetailPedro!R247) &gt; 0, COUNTA(DetailWill!R247) &gt; 0),"x", "")</f>
        <v/>
      </c>
      <c r="S247" s="14" t="str">
        <f>IF(OR(COUNTA(DetailPedro!S247) &gt; 0, COUNTA(DetailWill!S247) &gt; 0),"x", "")</f>
        <v/>
      </c>
      <c r="T247" s="14" t="str">
        <f>IF(OR(COUNTA(DetailPedro!T247) &gt; 0, COUNTA(DetailWill!T247) &gt; 0),"x", "")</f>
        <v/>
      </c>
      <c r="U247" s="34" t="str">
        <f>IF(OR(COUNTA(DetailPedro!U247) &gt; 0, COUNTA(DetailWill!U247) &gt; 0),"x", "")</f>
        <v/>
      </c>
      <c r="V247" s="14" t="str">
        <f>IF(OR(COUNTA(DetailPedro!V247) &gt; 0, COUNTA(DetailWill!V247) &gt; 0),"x", "")</f>
        <v/>
      </c>
      <c r="W247" s="14" t="str">
        <f>IF(OR(COUNTA(DetailPedro!W247) &gt; 0, COUNTA(DetailWill!W247) &gt; 0),"x", "")</f>
        <v/>
      </c>
      <c r="X247" s="14" t="str">
        <f>IF(OR(COUNTA(DetailPedro!X247) &gt; 0, COUNTA(DetailWill!X247) &gt; 0),"x", "")</f>
        <v/>
      </c>
      <c r="Y247" s="14" t="str">
        <f>IF(OR(COUNTA(DetailPedro!Y247) &gt; 0, COUNTA(DetailWill!Y247) &gt; 0),"x", "")</f>
        <v/>
      </c>
      <c r="Z247" s="34" t="str">
        <f>IF(OR(COUNTA(DetailPedro!Z247) &gt; 0, COUNTA(DetailWill!Z247) &gt; 0),"x", "")</f>
        <v/>
      </c>
      <c r="AA247" s="14" t="str">
        <f>IF(OR(COUNTA(DetailPedro!AA247) &gt; 0, COUNTA(DetailWill!AA247) &gt; 0),"x", "")</f>
        <v/>
      </c>
      <c r="AB247" s="14" t="str">
        <f>IF(OR(COUNTA(DetailPedro!AB247) &gt; 0, COUNTA(DetailWill!AB247) &gt; 0),"x", "")</f>
        <v/>
      </c>
      <c r="AC247" s="14" t="str">
        <f>IF(OR(COUNTA(DetailPedro!AC247) &gt; 0, COUNTA(DetailWill!AC247) &gt; 0),"x", "")</f>
        <v/>
      </c>
      <c r="AD247" s="14" t="str">
        <f>IF(OR(COUNTA(DetailPedro!AD247) &gt; 0, COUNTA(DetailWill!AD247) &gt; 0),"x", "")</f>
        <v/>
      </c>
      <c r="AE247" s="14" t="str">
        <f>IF(OR(COUNTA(DetailPedro!AE247) &gt; 0, COUNTA(DetailWill!AE247) &gt; 0),"x", "")</f>
        <v/>
      </c>
      <c r="AF247" s="34" t="str">
        <f>IF(OR(COUNTA(DetailPedro!AF247) &gt; 0, COUNTA(DetailWill!AF247) &gt; 0),"x", "")</f>
        <v/>
      </c>
      <c r="AG247" s="14" t="str">
        <f>IF(OR(COUNTA(DetailPedro!AG247) &gt; 0, COUNTA(DetailWill!AG247) &gt; 0),"x", "")</f>
        <v/>
      </c>
      <c r="AH247" s="14" t="str">
        <f>IF(OR(COUNTA(DetailPedro!AH247) &gt; 0, COUNTA(DetailWill!AH247) &gt; 0),"x", "")</f>
        <v/>
      </c>
      <c r="AI247" s="14" t="str">
        <f>IF(OR(COUNTA(DetailPedro!AI247) &gt; 0, COUNTA(DetailWill!AI247) &gt; 0),"x", "")</f>
        <v/>
      </c>
      <c r="AJ247" s="34" t="str">
        <f>IF(OR(COUNTA(DetailPedro!AJ247) &gt; 0, COUNTA(DetailWill!AJ247) &gt; 0),"x", "")</f>
        <v/>
      </c>
      <c r="AK247" s="14" t="str">
        <f>IF(OR(COUNTA(DetailPedro!AK247) &gt; 0, COUNTA(DetailWill!AK247) &gt; 0),"x", "")</f>
        <v/>
      </c>
    </row>
    <row r="248" spans="1:37" x14ac:dyDescent="0.2">
      <c r="A248" s="16" t="s">
        <v>480</v>
      </c>
      <c r="B248" s="16" t="s">
        <v>684</v>
      </c>
      <c r="C248" s="16">
        <v>2</v>
      </c>
      <c r="D248" s="16" t="s">
        <v>888</v>
      </c>
      <c r="E248" s="16">
        <v>7</v>
      </c>
      <c r="F248" s="14">
        <f t="shared" si="36"/>
        <v>0</v>
      </c>
      <c r="G248" s="14" t="str">
        <f>IF(OR(COUNTA(DetailPedro!G248) &gt; 0, COUNTA(DetailWill!G248) &gt; 0),"x", "")</f>
        <v/>
      </c>
      <c r="H248" s="14" t="str">
        <f>IF(OR(COUNTA(DetailPedro!H248) &gt; 0, COUNTA(DetailWill!H248) &gt; 0),"x", "")</f>
        <v/>
      </c>
      <c r="I248" s="14" t="str">
        <f>IF(OR(COUNTA(DetailPedro!I248) &gt; 0, COUNTA(DetailWill!I248) &gt; 0),"x", "")</f>
        <v/>
      </c>
      <c r="J248" s="34" t="str">
        <f>IF(OR(COUNTA(DetailPedro!J248) &gt; 0, COUNTA(DetailWill!J248) &gt; 0),"x", "")</f>
        <v/>
      </c>
      <c r="K248" s="14" t="str">
        <f>IF(OR(COUNTA(DetailPedro!K248) &gt; 0, COUNTA(DetailWill!K248) &gt; 0),"x", "")</f>
        <v/>
      </c>
      <c r="L248" s="14" t="str">
        <f>IF(OR(COUNTA(DetailPedro!L248) &gt; 0, COUNTA(DetailWill!L248) &gt; 0),"x", "")</f>
        <v/>
      </c>
      <c r="M248" s="14" t="str">
        <f>IF(OR(COUNTA(DetailPedro!M248) &gt; 0, COUNTA(DetailWill!M248) &gt; 0),"x", "")</f>
        <v/>
      </c>
      <c r="N248" s="14" t="str">
        <f>IF(OR(COUNTA(DetailPedro!N248) &gt; 0, COUNTA(DetailWill!N248) &gt; 0),"x", "")</f>
        <v/>
      </c>
      <c r="O248" s="34" t="str">
        <f>IF(OR(COUNTA(DetailPedro!O248) &gt; 0, COUNTA(DetailWill!O248) &gt; 0),"x", "")</f>
        <v/>
      </c>
      <c r="P248" s="14" t="str">
        <f>IF(OR(COUNTA(DetailPedro!P248) &gt; 0, COUNTA(DetailWill!P248) &gt; 0),"x", "")</f>
        <v/>
      </c>
      <c r="Q248" s="14" t="str">
        <f>IF(OR(COUNTA(DetailPedro!Q248) &gt; 0, COUNTA(DetailWill!Q248) &gt; 0),"x", "")</f>
        <v/>
      </c>
      <c r="R248" s="14" t="str">
        <f>IF(OR(COUNTA(DetailPedro!R248) &gt; 0, COUNTA(DetailWill!R248) &gt; 0),"x", "")</f>
        <v/>
      </c>
      <c r="S248" s="14" t="str">
        <f>IF(OR(COUNTA(DetailPedro!S248) &gt; 0, COUNTA(DetailWill!S248) &gt; 0),"x", "")</f>
        <v/>
      </c>
      <c r="T248" s="14" t="str">
        <f>IF(OR(COUNTA(DetailPedro!T248) &gt; 0, COUNTA(DetailWill!T248) &gt; 0),"x", "")</f>
        <v/>
      </c>
      <c r="U248" s="34" t="str">
        <f>IF(OR(COUNTA(DetailPedro!U248) &gt; 0, COUNTA(DetailWill!U248) &gt; 0),"x", "")</f>
        <v/>
      </c>
      <c r="V248" s="14" t="str">
        <f>IF(OR(COUNTA(DetailPedro!V248) &gt; 0, COUNTA(DetailWill!V248) &gt; 0),"x", "")</f>
        <v/>
      </c>
      <c r="W248" s="14" t="str">
        <f>IF(OR(COUNTA(DetailPedro!W248) &gt; 0, COUNTA(DetailWill!W248) &gt; 0),"x", "")</f>
        <v/>
      </c>
      <c r="X248" s="14" t="str">
        <f>IF(OR(COUNTA(DetailPedro!X248) &gt; 0, COUNTA(DetailWill!X248) &gt; 0),"x", "")</f>
        <v/>
      </c>
      <c r="Y248" s="14" t="str">
        <f>IF(OR(COUNTA(DetailPedro!Y248) &gt; 0, COUNTA(DetailWill!Y248) &gt; 0),"x", "")</f>
        <v/>
      </c>
      <c r="Z248" s="34" t="str">
        <f>IF(OR(COUNTA(DetailPedro!Z248) &gt; 0, COUNTA(DetailWill!Z248) &gt; 0),"x", "")</f>
        <v/>
      </c>
      <c r="AA248" s="14" t="str">
        <f>IF(OR(COUNTA(DetailPedro!AA248) &gt; 0, COUNTA(DetailWill!AA248) &gt; 0),"x", "")</f>
        <v/>
      </c>
      <c r="AB248" s="14" t="str">
        <f>IF(OR(COUNTA(DetailPedro!AB248) &gt; 0, COUNTA(DetailWill!AB248) &gt; 0),"x", "")</f>
        <v/>
      </c>
      <c r="AC248" s="14" t="str">
        <f>IF(OR(COUNTA(DetailPedro!AC248) &gt; 0, COUNTA(DetailWill!AC248) &gt; 0),"x", "")</f>
        <v/>
      </c>
      <c r="AD248" s="14" t="str">
        <f>IF(OR(COUNTA(DetailPedro!AD248) &gt; 0, COUNTA(DetailWill!AD248) &gt; 0),"x", "")</f>
        <v/>
      </c>
      <c r="AE248" s="14" t="str">
        <f>IF(OR(COUNTA(DetailPedro!AE248) &gt; 0, COUNTA(DetailWill!AE248) &gt; 0),"x", "")</f>
        <v/>
      </c>
      <c r="AF248" s="34" t="str">
        <f>IF(OR(COUNTA(DetailPedro!AF248) &gt; 0, COUNTA(DetailWill!AF248) &gt; 0),"x", "")</f>
        <v/>
      </c>
      <c r="AG248" s="14" t="str">
        <f>IF(OR(COUNTA(DetailPedro!AG248) &gt; 0, COUNTA(DetailWill!AG248) &gt; 0),"x", "")</f>
        <v/>
      </c>
      <c r="AH248" s="14" t="str">
        <f>IF(OR(COUNTA(DetailPedro!AH248) &gt; 0, COUNTA(DetailWill!AH248) &gt; 0),"x", "")</f>
        <v/>
      </c>
      <c r="AI248" s="14" t="str">
        <f>IF(OR(COUNTA(DetailPedro!AI248) &gt; 0, COUNTA(DetailWill!AI248) &gt; 0),"x", "")</f>
        <v/>
      </c>
      <c r="AJ248" s="34" t="str">
        <f>IF(OR(COUNTA(DetailPedro!AJ248) &gt; 0, COUNTA(DetailWill!AJ248) &gt; 0),"x", "")</f>
        <v/>
      </c>
      <c r="AK248" s="14" t="str">
        <f>IF(OR(COUNTA(DetailPedro!AK248) &gt; 0, COUNTA(DetailWill!AK248) &gt; 0),"x", "")</f>
        <v/>
      </c>
    </row>
    <row r="249" spans="1:37" x14ac:dyDescent="0.2">
      <c r="A249" s="16" t="s">
        <v>480</v>
      </c>
      <c r="B249" s="16" t="s">
        <v>684</v>
      </c>
      <c r="C249" s="16">
        <v>2</v>
      </c>
      <c r="D249" s="16" t="s">
        <v>887</v>
      </c>
      <c r="E249" s="16">
        <v>8</v>
      </c>
      <c r="F249" s="14">
        <f t="shared" si="36"/>
        <v>0</v>
      </c>
      <c r="G249" s="14" t="str">
        <f>IF(OR(COUNTA(DetailPedro!G249) &gt; 0, COUNTA(DetailWill!G249) &gt; 0),"x", "")</f>
        <v/>
      </c>
      <c r="H249" s="14" t="str">
        <f>IF(OR(COUNTA(DetailPedro!H249) &gt; 0, COUNTA(DetailWill!H249) &gt; 0),"x", "")</f>
        <v/>
      </c>
      <c r="I249" s="14" t="str">
        <f>IF(OR(COUNTA(DetailPedro!I249) &gt; 0, COUNTA(DetailWill!I249) &gt; 0),"x", "")</f>
        <v/>
      </c>
      <c r="J249" s="34" t="str">
        <f>IF(OR(COUNTA(DetailPedro!J249) &gt; 0, COUNTA(DetailWill!J249) &gt; 0),"x", "")</f>
        <v/>
      </c>
      <c r="K249" s="14" t="str">
        <f>IF(OR(COUNTA(DetailPedro!K249) &gt; 0, COUNTA(DetailWill!K249) &gt; 0),"x", "")</f>
        <v/>
      </c>
      <c r="L249" s="14" t="str">
        <f>IF(OR(COUNTA(DetailPedro!L249) &gt; 0, COUNTA(DetailWill!L249) &gt; 0),"x", "")</f>
        <v/>
      </c>
      <c r="M249" s="14" t="str">
        <f>IF(OR(COUNTA(DetailPedro!M249) &gt; 0, COUNTA(DetailWill!M249) &gt; 0),"x", "")</f>
        <v/>
      </c>
      <c r="N249" s="14" t="str">
        <f>IF(OR(COUNTA(DetailPedro!N249) &gt; 0, COUNTA(DetailWill!N249) &gt; 0),"x", "")</f>
        <v/>
      </c>
      <c r="O249" s="34" t="str">
        <f>IF(OR(COUNTA(DetailPedro!O249) &gt; 0, COUNTA(DetailWill!O249) &gt; 0),"x", "")</f>
        <v/>
      </c>
      <c r="P249" s="14" t="str">
        <f>IF(OR(COUNTA(DetailPedro!P249) &gt; 0, COUNTA(DetailWill!P249) &gt; 0),"x", "")</f>
        <v/>
      </c>
      <c r="Q249" s="14" t="str">
        <f>IF(OR(COUNTA(DetailPedro!Q249) &gt; 0, COUNTA(DetailWill!Q249) &gt; 0),"x", "")</f>
        <v/>
      </c>
      <c r="R249" s="14" t="str">
        <f>IF(OR(COUNTA(DetailPedro!R249) &gt; 0, COUNTA(DetailWill!R249) &gt; 0),"x", "")</f>
        <v/>
      </c>
      <c r="S249" s="14" t="str">
        <f>IF(OR(COUNTA(DetailPedro!S249) &gt; 0, COUNTA(DetailWill!S249) &gt; 0),"x", "")</f>
        <v/>
      </c>
      <c r="T249" s="14" t="str">
        <f>IF(OR(COUNTA(DetailPedro!T249) &gt; 0, COUNTA(DetailWill!T249) &gt; 0),"x", "")</f>
        <v/>
      </c>
      <c r="U249" s="34" t="str">
        <f>IF(OR(COUNTA(DetailPedro!U249) &gt; 0, COUNTA(DetailWill!U249) &gt; 0),"x", "")</f>
        <v/>
      </c>
      <c r="V249" s="14" t="str">
        <f>IF(OR(COUNTA(DetailPedro!V249) &gt; 0, COUNTA(DetailWill!V249) &gt; 0),"x", "")</f>
        <v/>
      </c>
      <c r="W249" s="14" t="str">
        <f>IF(OR(COUNTA(DetailPedro!W249) &gt; 0, COUNTA(DetailWill!W249) &gt; 0),"x", "")</f>
        <v/>
      </c>
      <c r="X249" s="14" t="str">
        <f>IF(OR(COUNTA(DetailPedro!X249) &gt; 0, COUNTA(DetailWill!X249) &gt; 0),"x", "")</f>
        <v/>
      </c>
      <c r="Y249" s="14" t="str">
        <f>IF(OR(COUNTA(DetailPedro!Y249) &gt; 0, COUNTA(DetailWill!Y249) &gt; 0),"x", "")</f>
        <v/>
      </c>
      <c r="Z249" s="34" t="str">
        <f>IF(OR(COUNTA(DetailPedro!Z249) &gt; 0, COUNTA(DetailWill!Z249) &gt; 0),"x", "")</f>
        <v/>
      </c>
      <c r="AA249" s="14" t="str">
        <f>IF(OR(COUNTA(DetailPedro!AA249) &gt; 0, COUNTA(DetailWill!AA249) &gt; 0),"x", "")</f>
        <v/>
      </c>
      <c r="AB249" s="14" t="str">
        <f>IF(OR(COUNTA(DetailPedro!AB249) &gt; 0, COUNTA(DetailWill!AB249) &gt; 0),"x", "")</f>
        <v/>
      </c>
      <c r="AC249" s="14" t="str">
        <f>IF(OR(COUNTA(DetailPedro!AC249) &gt; 0, COUNTA(DetailWill!AC249) &gt; 0),"x", "")</f>
        <v/>
      </c>
      <c r="AD249" s="14" t="str">
        <f>IF(OR(COUNTA(DetailPedro!AD249) &gt; 0, COUNTA(DetailWill!AD249) &gt; 0),"x", "")</f>
        <v/>
      </c>
      <c r="AE249" s="14" t="str">
        <f>IF(OR(COUNTA(DetailPedro!AE249) &gt; 0, COUNTA(DetailWill!AE249) &gt; 0),"x", "")</f>
        <v/>
      </c>
      <c r="AF249" s="34" t="str">
        <f>IF(OR(COUNTA(DetailPedro!AF249) &gt; 0, COUNTA(DetailWill!AF249) &gt; 0),"x", "")</f>
        <v/>
      </c>
      <c r="AG249" s="14" t="str">
        <f>IF(OR(COUNTA(DetailPedro!AG249) &gt; 0, COUNTA(DetailWill!AG249) &gt; 0),"x", "")</f>
        <v/>
      </c>
      <c r="AH249" s="14" t="str">
        <f>IF(OR(COUNTA(DetailPedro!AH249) &gt; 0, COUNTA(DetailWill!AH249) &gt; 0),"x", "")</f>
        <v/>
      </c>
      <c r="AI249" s="14" t="str">
        <f>IF(OR(COUNTA(DetailPedro!AI249) &gt; 0, COUNTA(DetailWill!AI249) &gt; 0),"x", "")</f>
        <v/>
      </c>
      <c r="AJ249" s="34" t="str">
        <f>IF(OR(COUNTA(DetailPedro!AJ249) &gt; 0, COUNTA(DetailWill!AJ249) &gt; 0),"x", "")</f>
        <v/>
      </c>
      <c r="AK249" s="14" t="str">
        <f>IF(OR(COUNTA(DetailPedro!AK249) &gt; 0, COUNTA(DetailWill!AK249) &gt; 0),"x", "")</f>
        <v/>
      </c>
    </row>
    <row r="250" spans="1:37" x14ac:dyDescent="0.2">
      <c r="A250" s="16"/>
      <c r="B250" s="16"/>
      <c r="C250" s="16"/>
      <c r="D250" s="16"/>
      <c r="E250" s="16"/>
      <c r="F250" s="14">
        <f t="shared" ref="F250:F251" si="37" xml:space="preserve"> COUNTA(G250:AK250)</f>
        <v>31</v>
      </c>
      <c r="G250" s="14" t="str">
        <f>IF(OR(COUNTA(DetailPedro!G250) &gt; 0, COUNTA(DetailWill!G250) &gt; 0),"x", "")</f>
        <v/>
      </c>
      <c r="H250" s="14" t="str">
        <f>IF(OR(COUNTA(DetailPedro!H250) &gt; 0, COUNTA(DetailWill!H250) &gt; 0),"x", "")</f>
        <v/>
      </c>
      <c r="I250" s="14" t="str">
        <f>IF(OR(COUNTA(DetailPedro!I250) &gt; 0, COUNTA(DetailWill!I250) &gt; 0),"x", "")</f>
        <v/>
      </c>
      <c r="J250" s="34" t="str">
        <f>IF(OR(COUNTA(DetailPedro!J250) &gt; 0, COUNTA(DetailWill!J250) &gt; 0),"x", "")</f>
        <v/>
      </c>
      <c r="K250" s="14" t="str">
        <f>IF(OR(COUNTA(DetailPedro!K250) &gt; 0, COUNTA(DetailWill!K250) &gt; 0),"x", "")</f>
        <v/>
      </c>
      <c r="L250" s="14" t="str">
        <f>IF(OR(COUNTA(DetailPedro!L250) &gt; 0, COUNTA(DetailWill!L250) &gt; 0),"x", "")</f>
        <v/>
      </c>
      <c r="M250" s="14" t="str">
        <f>IF(OR(COUNTA(DetailPedro!M250) &gt; 0, COUNTA(DetailWill!M250) &gt; 0),"x", "")</f>
        <v/>
      </c>
      <c r="N250" s="14" t="str">
        <f>IF(OR(COUNTA(DetailPedro!N250) &gt; 0, COUNTA(DetailWill!N250) &gt; 0),"x", "")</f>
        <v/>
      </c>
      <c r="O250" s="34" t="str">
        <f>IF(OR(COUNTA(DetailPedro!O250) &gt; 0, COUNTA(DetailWill!O250) &gt; 0),"x", "")</f>
        <v/>
      </c>
      <c r="P250" s="14" t="str">
        <f>IF(OR(COUNTA(DetailPedro!P250) &gt; 0, COUNTA(DetailWill!P250) &gt; 0),"x", "")</f>
        <v/>
      </c>
      <c r="Q250" s="14" t="str">
        <f>IF(OR(COUNTA(DetailPedro!Q250) &gt; 0, COUNTA(DetailWill!Q250) &gt; 0),"x", "")</f>
        <v/>
      </c>
      <c r="R250" s="14" t="str">
        <f>IF(OR(COUNTA(DetailPedro!R250) &gt; 0, COUNTA(DetailWill!R250) &gt; 0),"x", "")</f>
        <v/>
      </c>
      <c r="S250" s="14" t="str">
        <f>IF(OR(COUNTA(DetailPedro!S250) &gt; 0, COUNTA(DetailWill!S250) &gt; 0),"x", "")</f>
        <v/>
      </c>
      <c r="T250" s="14" t="str">
        <f>IF(OR(COUNTA(DetailPedro!T250) &gt; 0, COUNTA(DetailWill!T250) &gt; 0),"x", "")</f>
        <v/>
      </c>
      <c r="U250" s="34" t="str">
        <f>IF(OR(COUNTA(DetailPedro!U250) &gt; 0, COUNTA(DetailWill!U250) &gt; 0),"x", "")</f>
        <v/>
      </c>
      <c r="V250" s="14" t="str">
        <f>IF(OR(COUNTA(DetailPedro!V250) &gt; 0, COUNTA(DetailWill!V250) &gt; 0),"x", "")</f>
        <v/>
      </c>
      <c r="W250" s="14" t="str">
        <f>IF(OR(COUNTA(DetailPedro!W250) &gt; 0, COUNTA(DetailWill!W250) &gt; 0),"x", "")</f>
        <v/>
      </c>
      <c r="X250" s="14" t="str">
        <f>IF(OR(COUNTA(DetailPedro!X250) &gt; 0, COUNTA(DetailWill!X250) &gt; 0),"x", "")</f>
        <v/>
      </c>
      <c r="Y250" s="14" t="str">
        <f>IF(OR(COUNTA(DetailPedro!Y250) &gt; 0, COUNTA(DetailWill!Y250) &gt; 0),"x", "")</f>
        <v/>
      </c>
      <c r="Z250" s="34" t="str">
        <f>IF(OR(COUNTA(DetailPedro!Z250) &gt; 0, COUNTA(DetailWill!Z250) &gt; 0),"x", "")</f>
        <v/>
      </c>
      <c r="AA250" s="14" t="str">
        <f>IF(OR(COUNTA(DetailPedro!AA250) &gt; 0, COUNTA(DetailWill!AA250) &gt; 0),"x", "")</f>
        <v/>
      </c>
      <c r="AB250" s="14" t="str">
        <f>IF(OR(COUNTA(DetailPedro!AB250) &gt; 0, COUNTA(DetailWill!AB250) &gt; 0),"x", "")</f>
        <v/>
      </c>
      <c r="AC250" s="14" t="str">
        <f>IF(OR(COUNTA(DetailPedro!AC250) &gt; 0, COUNTA(DetailWill!AC250) &gt; 0),"x", "")</f>
        <v/>
      </c>
      <c r="AD250" s="14" t="str">
        <f>IF(OR(COUNTA(DetailPedro!AD250) &gt; 0, COUNTA(DetailWill!AD250) &gt; 0),"x", "")</f>
        <v/>
      </c>
      <c r="AE250" s="14" t="str">
        <f>IF(OR(COUNTA(DetailPedro!AE250) &gt; 0, COUNTA(DetailWill!AE250) &gt; 0),"x", "")</f>
        <v/>
      </c>
      <c r="AF250" s="34" t="str">
        <f>IF(OR(COUNTA(DetailPedro!AF250) &gt; 0, COUNTA(DetailWill!AF250) &gt; 0),"x", "")</f>
        <v/>
      </c>
      <c r="AG250" s="14" t="str">
        <f>IF(OR(COUNTA(DetailPedro!AG250) &gt; 0, COUNTA(DetailWill!AG250) &gt; 0),"x", "")</f>
        <v/>
      </c>
      <c r="AH250" s="14" t="str">
        <f>IF(OR(COUNTA(DetailPedro!AH250) &gt; 0, COUNTA(DetailWill!AH250) &gt; 0),"x", "")</f>
        <v/>
      </c>
      <c r="AI250" s="14" t="str">
        <f>IF(OR(COUNTA(DetailPedro!AI250) &gt; 0, COUNTA(DetailWill!AI250) &gt; 0),"x", "")</f>
        <v/>
      </c>
      <c r="AJ250" s="34" t="str">
        <f>IF(OR(COUNTA(DetailPedro!AJ250) &gt; 0, COUNTA(DetailWill!AJ250) &gt; 0),"x", "")</f>
        <v/>
      </c>
      <c r="AK250" s="14" t="str">
        <f>IF(OR(COUNTA(DetailPedro!AK250) &gt; 0, COUNTA(DetailWill!AK250) &gt; 0),"x", "")</f>
        <v/>
      </c>
    </row>
    <row r="251" spans="1:37" x14ac:dyDescent="0.2">
      <c r="A251" s="16" t="s">
        <v>480</v>
      </c>
      <c r="B251" s="16" t="s">
        <v>37</v>
      </c>
      <c r="C251" s="16">
        <v>0</v>
      </c>
      <c r="D251" s="16">
        <v>0</v>
      </c>
      <c r="E251" s="16"/>
      <c r="F251" s="14">
        <f t="shared" si="37"/>
        <v>31</v>
      </c>
      <c r="G251" s="14" t="str">
        <f>IF(OR(COUNTA(DetailPedro!G251) &gt; 0, COUNTA(DetailWill!G251) &gt; 0),"x", "")</f>
        <v/>
      </c>
      <c r="H251" s="14" t="str">
        <f>IF(OR(COUNTA(DetailPedro!H251) &gt; 0, COUNTA(DetailWill!H251) &gt; 0),"x", "")</f>
        <v/>
      </c>
      <c r="I251" s="14" t="str">
        <f>IF(OR(COUNTA(DetailPedro!I251) &gt; 0, COUNTA(DetailWill!I251) &gt; 0),"x", "")</f>
        <v/>
      </c>
      <c r="J251" s="34" t="str">
        <f>IF(OR(COUNTA(DetailPedro!J251) &gt; 0, COUNTA(DetailWill!J251) &gt; 0),"x", "")</f>
        <v/>
      </c>
      <c r="K251" s="14" t="str">
        <f>IF(OR(COUNTA(DetailPedro!K251) &gt; 0, COUNTA(DetailWill!K251) &gt; 0),"x", "")</f>
        <v/>
      </c>
      <c r="L251" s="14" t="str">
        <f>IF(OR(COUNTA(DetailPedro!L251) &gt; 0, COUNTA(DetailWill!L251) &gt; 0),"x", "")</f>
        <v/>
      </c>
      <c r="M251" s="14" t="str">
        <f>IF(OR(COUNTA(DetailPedro!M251) &gt; 0, COUNTA(DetailWill!M251) &gt; 0),"x", "")</f>
        <v/>
      </c>
      <c r="N251" s="14" t="str">
        <f>IF(OR(COUNTA(DetailPedro!N251) &gt; 0, COUNTA(DetailWill!N251) &gt; 0),"x", "")</f>
        <v/>
      </c>
      <c r="O251" s="34" t="str">
        <f>IF(OR(COUNTA(DetailPedro!O251) &gt; 0, COUNTA(DetailWill!O251) &gt; 0),"x", "")</f>
        <v/>
      </c>
      <c r="P251" s="14" t="str">
        <f>IF(OR(COUNTA(DetailPedro!P251) &gt; 0, COUNTA(DetailWill!P251) &gt; 0),"x", "")</f>
        <v/>
      </c>
      <c r="Q251" s="14" t="str">
        <f>IF(OR(COUNTA(DetailPedro!Q251) &gt; 0, COUNTA(DetailWill!Q251) &gt; 0),"x", "")</f>
        <v/>
      </c>
      <c r="R251" s="14" t="str">
        <f>IF(OR(COUNTA(DetailPedro!R251) &gt; 0, COUNTA(DetailWill!R251) &gt; 0),"x", "")</f>
        <v/>
      </c>
      <c r="S251" s="14" t="str">
        <f>IF(OR(COUNTA(DetailPedro!S251) &gt; 0, COUNTA(DetailWill!S251) &gt; 0),"x", "")</f>
        <v/>
      </c>
      <c r="T251" s="14" t="str">
        <f>IF(OR(COUNTA(DetailPedro!T251) &gt; 0, COUNTA(DetailWill!T251) &gt; 0),"x", "")</f>
        <v/>
      </c>
      <c r="U251" s="34" t="str">
        <f>IF(OR(COUNTA(DetailPedro!U251) &gt; 0, COUNTA(DetailWill!U251) &gt; 0),"x", "")</f>
        <v/>
      </c>
      <c r="V251" s="14" t="str">
        <f>IF(OR(COUNTA(DetailPedro!V251) &gt; 0, COUNTA(DetailWill!V251) &gt; 0),"x", "")</f>
        <v/>
      </c>
      <c r="W251" s="14" t="str">
        <f>IF(OR(COUNTA(DetailPedro!W251) &gt; 0, COUNTA(DetailWill!W251) &gt; 0),"x", "")</f>
        <v/>
      </c>
      <c r="X251" s="14" t="str">
        <f>IF(OR(COUNTA(DetailPedro!X251) &gt; 0, COUNTA(DetailWill!X251) &gt; 0),"x", "")</f>
        <v/>
      </c>
      <c r="Y251" s="14" t="str">
        <f>IF(OR(COUNTA(DetailPedro!Y251) &gt; 0, COUNTA(DetailWill!Y251) &gt; 0),"x", "")</f>
        <v/>
      </c>
      <c r="Z251" s="34" t="str">
        <f>IF(OR(COUNTA(DetailPedro!Z251) &gt; 0, COUNTA(DetailWill!Z251) &gt; 0),"x", "")</f>
        <v/>
      </c>
      <c r="AA251" s="14" t="str">
        <f>IF(OR(COUNTA(DetailPedro!AA251) &gt; 0, COUNTA(DetailWill!AA251) &gt; 0),"x", "")</f>
        <v/>
      </c>
      <c r="AB251" s="14" t="str">
        <f>IF(OR(COUNTA(DetailPedro!AB251) &gt; 0, COUNTA(DetailWill!AB251) &gt; 0),"x", "")</f>
        <v/>
      </c>
      <c r="AC251" s="14" t="str">
        <f>IF(OR(COUNTA(DetailPedro!AC251) &gt; 0, COUNTA(DetailWill!AC251) &gt; 0),"x", "")</f>
        <v/>
      </c>
      <c r="AD251" s="14" t="str">
        <f>IF(OR(COUNTA(DetailPedro!AD251) &gt; 0, COUNTA(DetailWill!AD251) &gt; 0),"x", "")</f>
        <v/>
      </c>
      <c r="AE251" s="14" t="str">
        <f>IF(OR(COUNTA(DetailPedro!AE251) &gt; 0, COUNTA(DetailWill!AE251) &gt; 0),"x", "")</f>
        <v/>
      </c>
      <c r="AF251" s="34" t="str">
        <f>IF(OR(COUNTA(DetailPedro!AF251) &gt; 0, COUNTA(DetailWill!AF251) &gt; 0),"x", "")</f>
        <v/>
      </c>
      <c r="AG251" s="14" t="str">
        <f>IF(OR(COUNTA(DetailPedro!AG251) &gt; 0, COUNTA(DetailWill!AG251) &gt; 0),"x", "")</f>
        <v/>
      </c>
      <c r="AH251" s="14" t="str">
        <f>IF(OR(COUNTA(DetailPedro!AH251) &gt; 0, COUNTA(DetailWill!AH251) &gt; 0),"x", "")</f>
        <v/>
      </c>
      <c r="AI251" s="14" t="str">
        <f>IF(OR(COUNTA(DetailPedro!AI251) &gt; 0, COUNTA(DetailWill!AI251) &gt; 0),"x", "")</f>
        <v/>
      </c>
      <c r="AJ251" s="34" t="str">
        <f>IF(OR(COUNTA(DetailPedro!AJ251) &gt; 0, COUNTA(DetailWill!AJ251) &gt; 0),"x", "")</f>
        <v/>
      </c>
      <c r="AK251" s="14" t="str">
        <f>IF(OR(COUNTA(DetailPedro!AK251) &gt; 0, COUNTA(DetailWill!AK251) &gt; 0),"x", "")</f>
        <v/>
      </c>
    </row>
    <row r="252" spans="1:37" x14ac:dyDescent="0.2">
      <c r="A252" s="16" t="s">
        <v>480</v>
      </c>
      <c r="B252" s="16" t="s">
        <v>37</v>
      </c>
      <c r="C252" s="16">
        <v>3</v>
      </c>
      <c r="D252" s="16" t="s">
        <v>887</v>
      </c>
      <c r="E252" s="16">
        <v>1</v>
      </c>
      <c r="F252" s="14">
        <f t="shared" ref="F252:F315" si="38">COUNTIF(G252:AK252,"x")</f>
        <v>0</v>
      </c>
      <c r="G252" s="14" t="str">
        <f>IF(OR(COUNTA(DetailPedro!G252) &gt; 0, COUNTA(DetailWill!G252) &gt; 0),"x", "")</f>
        <v/>
      </c>
      <c r="H252" s="14" t="str">
        <f>IF(OR(COUNTA(DetailPedro!H252) &gt; 0, COUNTA(DetailWill!H252) &gt; 0),"x", "")</f>
        <v/>
      </c>
      <c r="I252" s="14" t="str">
        <f>IF(OR(COUNTA(DetailPedro!I252) &gt; 0, COUNTA(DetailWill!I252) &gt; 0),"x", "")</f>
        <v/>
      </c>
      <c r="J252" s="34" t="str">
        <f>IF(OR(COUNTA(DetailPedro!J252) &gt; 0, COUNTA(DetailWill!J252) &gt; 0),"x", "")</f>
        <v/>
      </c>
      <c r="K252" s="14" t="str">
        <f>IF(OR(COUNTA(DetailPedro!K252) &gt; 0, COUNTA(DetailWill!K252) &gt; 0),"x", "")</f>
        <v/>
      </c>
      <c r="L252" s="14" t="str">
        <f>IF(OR(COUNTA(DetailPedro!L252) &gt; 0, COUNTA(DetailWill!L252) &gt; 0),"x", "")</f>
        <v/>
      </c>
      <c r="M252" s="14" t="str">
        <f>IF(OR(COUNTA(DetailPedro!M252) &gt; 0, COUNTA(DetailWill!M252) &gt; 0),"x", "")</f>
        <v/>
      </c>
      <c r="N252" s="14" t="str">
        <f>IF(OR(COUNTA(DetailPedro!N252) &gt; 0, COUNTA(DetailWill!N252) &gt; 0),"x", "")</f>
        <v/>
      </c>
      <c r="O252" s="34" t="str">
        <f>IF(OR(COUNTA(DetailPedro!O252) &gt; 0, COUNTA(DetailWill!O252) &gt; 0),"x", "")</f>
        <v/>
      </c>
      <c r="P252" s="14" t="str">
        <f>IF(OR(COUNTA(DetailPedro!P252) &gt; 0, COUNTA(DetailWill!P252) &gt; 0),"x", "")</f>
        <v/>
      </c>
      <c r="Q252" s="14" t="str">
        <f>IF(OR(COUNTA(DetailPedro!Q252) &gt; 0, COUNTA(DetailWill!Q252) &gt; 0),"x", "")</f>
        <v/>
      </c>
      <c r="R252" s="14" t="str">
        <f>IF(OR(COUNTA(DetailPedro!R252) &gt; 0, COUNTA(DetailWill!R252) &gt; 0),"x", "")</f>
        <v/>
      </c>
      <c r="S252" s="14" t="str">
        <f>IF(OR(COUNTA(DetailPedro!S252) &gt; 0, COUNTA(DetailWill!S252) &gt; 0),"x", "")</f>
        <v/>
      </c>
      <c r="T252" s="14" t="str">
        <f>IF(OR(COUNTA(DetailPedro!T252) &gt; 0, COUNTA(DetailWill!T252) &gt; 0),"x", "")</f>
        <v/>
      </c>
      <c r="U252" s="34" t="str">
        <f>IF(OR(COUNTA(DetailPedro!U252) &gt; 0, COUNTA(DetailWill!U252) &gt; 0),"x", "")</f>
        <v/>
      </c>
      <c r="V252" s="14" t="str">
        <f>IF(OR(COUNTA(DetailPedro!V252) &gt; 0, COUNTA(DetailWill!V252) &gt; 0),"x", "")</f>
        <v/>
      </c>
      <c r="W252" s="14" t="str">
        <f>IF(OR(COUNTA(DetailPedro!W252) &gt; 0, COUNTA(DetailWill!W252) &gt; 0),"x", "")</f>
        <v/>
      </c>
      <c r="X252" s="14" t="str">
        <f>IF(OR(COUNTA(DetailPedro!X252) &gt; 0, COUNTA(DetailWill!X252) &gt; 0),"x", "")</f>
        <v/>
      </c>
      <c r="Y252" s="14" t="str">
        <f>IF(OR(COUNTA(DetailPedro!Y252) &gt; 0, COUNTA(DetailWill!Y252) &gt; 0),"x", "")</f>
        <v/>
      </c>
      <c r="Z252" s="34" t="str">
        <f>IF(OR(COUNTA(DetailPedro!Z252) &gt; 0, COUNTA(DetailWill!Z252) &gt; 0),"x", "")</f>
        <v/>
      </c>
      <c r="AA252" s="14" t="str">
        <f>IF(OR(COUNTA(DetailPedro!AA252) &gt; 0, COUNTA(DetailWill!AA252) &gt; 0),"x", "")</f>
        <v/>
      </c>
      <c r="AB252" s="14" t="str">
        <f>IF(OR(COUNTA(DetailPedro!AB252) &gt; 0, COUNTA(DetailWill!AB252) &gt; 0),"x", "")</f>
        <v/>
      </c>
      <c r="AC252" s="14" t="str">
        <f>IF(OR(COUNTA(DetailPedro!AC252) &gt; 0, COUNTA(DetailWill!AC252) &gt; 0),"x", "")</f>
        <v/>
      </c>
      <c r="AD252" s="14" t="str">
        <f>IF(OR(COUNTA(DetailPedro!AD252) &gt; 0, COUNTA(DetailWill!AD252) &gt; 0),"x", "")</f>
        <v/>
      </c>
      <c r="AE252" s="14" t="str">
        <f>IF(OR(COUNTA(DetailPedro!AE252) &gt; 0, COUNTA(DetailWill!AE252) &gt; 0),"x", "")</f>
        <v/>
      </c>
      <c r="AF252" s="34" t="str">
        <f>IF(OR(COUNTA(DetailPedro!AF252) &gt; 0, COUNTA(DetailWill!AF252) &gt; 0),"x", "")</f>
        <v/>
      </c>
      <c r="AG252" s="14" t="str">
        <f>IF(OR(COUNTA(DetailPedro!AG252) &gt; 0, COUNTA(DetailWill!AG252) &gt; 0),"x", "")</f>
        <v/>
      </c>
      <c r="AH252" s="14" t="str">
        <f>IF(OR(COUNTA(DetailPedro!AH252) &gt; 0, COUNTA(DetailWill!AH252) &gt; 0),"x", "")</f>
        <v/>
      </c>
      <c r="AI252" s="14" t="str">
        <f>IF(OR(COUNTA(DetailPedro!AI252) &gt; 0, COUNTA(DetailWill!AI252) &gt; 0),"x", "")</f>
        <v/>
      </c>
      <c r="AJ252" s="34" t="str">
        <f>IF(OR(COUNTA(DetailPedro!AJ252) &gt; 0, COUNTA(DetailWill!AJ252) &gt; 0),"x", "")</f>
        <v/>
      </c>
      <c r="AK252" s="14" t="str">
        <f>IF(OR(COUNTA(DetailPedro!AK252) &gt; 0, COUNTA(DetailWill!AK252) &gt; 0),"x", "")</f>
        <v/>
      </c>
    </row>
    <row r="253" spans="1:37" x14ac:dyDescent="0.2">
      <c r="A253" s="16" t="s">
        <v>480</v>
      </c>
      <c r="B253" s="16" t="s">
        <v>37</v>
      </c>
      <c r="C253" s="16">
        <v>3</v>
      </c>
      <c r="D253" s="16" t="s">
        <v>887</v>
      </c>
      <c r="E253" s="16">
        <v>2</v>
      </c>
      <c r="F253" s="14">
        <f t="shared" si="38"/>
        <v>0</v>
      </c>
      <c r="G253" s="14" t="str">
        <f>IF(OR(COUNTA(DetailPedro!G253) &gt; 0, COUNTA(DetailWill!G253) &gt; 0),"x", "")</f>
        <v/>
      </c>
      <c r="H253" s="14" t="str">
        <f>IF(OR(COUNTA(DetailPedro!H253) &gt; 0, COUNTA(DetailWill!H253) &gt; 0),"x", "")</f>
        <v/>
      </c>
      <c r="I253" s="14" t="str">
        <f>IF(OR(COUNTA(DetailPedro!I253) &gt; 0, COUNTA(DetailWill!I253) &gt; 0),"x", "")</f>
        <v/>
      </c>
      <c r="J253" s="34" t="str">
        <f>IF(OR(COUNTA(DetailPedro!J253) &gt; 0, COUNTA(DetailWill!J253) &gt; 0),"x", "")</f>
        <v/>
      </c>
      <c r="K253" s="14" t="str">
        <f>IF(OR(COUNTA(DetailPedro!K253) &gt; 0, COUNTA(DetailWill!K253) &gt; 0),"x", "")</f>
        <v/>
      </c>
      <c r="L253" s="14" t="str">
        <f>IF(OR(COUNTA(DetailPedro!L253) &gt; 0, COUNTA(DetailWill!L253) &gt; 0),"x", "")</f>
        <v/>
      </c>
      <c r="M253" s="14" t="str">
        <f>IF(OR(COUNTA(DetailPedro!M253) &gt; 0, COUNTA(DetailWill!M253) &gt; 0),"x", "")</f>
        <v/>
      </c>
      <c r="N253" s="14" t="str">
        <f>IF(OR(COUNTA(DetailPedro!N253) &gt; 0, COUNTA(DetailWill!N253) &gt; 0),"x", "")</f>
        <v/>
      </c>
      <c r="O253" s="34" t="str">
        <f>IF(OR(COUNTA(DetailPedro!O253) &gt; 0, COUNTA(DetailWill!O253) &gt; 0),"x", "")</f>
        <v/>
      </c>
      <c r="P253" s="14" t="str">
        <f>IF(OR(COUNTA(DetailPedro!P253) &gt; 0, COUNTA(DetailWill!P253) &gt; 0),"x", "")</f>
        <v/>
      </c>
      <c r="Q253" s="14" t="str">
        <f>IF(OR(COUNTA(DetailPedro!Q253) &gt; 0, COUNTA(DetailWill!Q253) &gt; 0),"x", "")</f>
        <v/>
      </c>
      <c r="R253" s="14" t="str">
        <f>IF(OR(COUNTA(DetailPedro!R253) &gt; 0, COUNTA(DetailWill!R253) &gt; 0),"x", "")</f>
        <v/>
      </c>
      <c r="S253" s="14" t="str">
        <f>IF(OR(COUNTA(DetailPedro!S253) &gt; 0, COUNTA(DetailWill!S253) &gt; 0),"x", "")</f>
        <v/>
      </c>
      <c r="T253" s="14" t="str">
        <f>IF(OR(COUNTA(DetailPedro!T253) &gt; 0, COUNTA(DetailWill!T253) &gt; 0),"x", "")</f>
        <v/>
      </c>
      <c r="U253" s="34" t="str">
        <f>IF(OR(COUNTA(DetailPedro!U253) &gt; 0, COUNTA(DetailWill!U253) &gt; 0),"x", "")</f>
        <v/>
      </c>
      <c r="V253" s="14" t="str">
        <f>IF(OR(COUNTA(DetailPedro!V253) &gt; 0, COUNTA(DetailWill!V253) &gt; 0),"x", "")</f>
        <v/>
      </c>
      <c r="W253" s="14" t="str">
        <f>IF(OR(COUNTA(DetailPedro!W253) &gt; 0, COUNTA(DetailWill!W253) &gt; 0),"x", "")</f>
        <v/>
      </c>
      <c r="X253" s="14" t="str">
        <f>IF(OR(COUNTA(DetailPedro!X253) &gt; 0, COUNTA(DetailWill!X253) &gt; 0),"x", "")</f>
        <v/>
      </c>
      <c r="Y253" s="14" t="str">
        <f>IF(OR(COUNTA(DetailPedro!Y253) &gt; 0, COUNTA(DetailWill!Y253) &gt; 0),"x", "")</f>
        <v/>
      </c>
      <c r="Z253" s="34" t="str">
        <f>IF(OR(COUNTA(DetailPedro!Z253) &gt; 0, COUNTA(DetailWill!Z253) &gt; 0),"x", "")</f>
        <v/>
      </c>
      <c r="AA253" s="14" t="str">
        <f>IF(OR(COUNTA(DetailPedro!AA253) &gt; 0, COUNTA(DetailWill!AA253) &gt; 0),"x", "")</f>
        <v/>
      </c>
      <c r="AB253" s="14" t="str">
        <f>IF(OR(COUNTA(DetailPedro!AB253) &gt; 0, COUNTA(DetailWill!AB253) &gt; 0),"x", "")</f>
        <v/>
      </c>
      <c r="AC253" s="14" t="str">
        <f>IF(OR(COUNTA(DetailPedro!AC253) &gt; 0, COUNTA(DetailWill!AC253) &gt; 0),"x", "")</f>
        <v/>
      </c>
      <c r="AD253" s="14" t="str">
        <f>IF(OR(COUNTA(DetailPedro!AD253) &gt; 0, COUNTA(DetailWill!AD253) &gt; 0),"x", "")</f>
        <v/>
      </c>
      <c r="AE253" s="14" t="str">
        <f>IF(OR(COUNTA(DetailPedro!AE253) &gt; 0, COUNTA(DetailWill!AE253) &gt; 0),"x", "")</f>
        <v/>
      </c>
      <c r="AF253" s="34" t="str">
        <f>IF(OR(COUNTA(DetailPedro!AF253) &gt; 0, COUNTA(DetailWill!AF253) &gt; 0),"x", "")</f>
        <v/>
      </c>
      <c r="AG253" s="14" t="str">
        <f>IF(OR(COUNTA(DetailPedro!AG253) &gt; 0, COUNTA(DetailWill!AG253) &gt; 0),"x", "")</f>
        <v/>
      </c>
      <c r="AH253" s="14" t="str">
        <f>IF(OR(COUNTA(DetailPedro!AH253) &gt; 0, COUNTA(DetailWill!AH253) &gt; 0),"x", "")</f>
        <v/>
      </c>
      <c r="AI253" s="14" t="str">
        <f>IF(OR(COUNTA(DetailPedro!AI253) &gt; 0, COUNTA(DetailWill!AI253) &gt; 0),"x", "")</f>
        <v/>
      </c>
      <c r="AJ253" s="34" t="str">
        <f>IF(OR(COUNTA(DetailPedro!AJ253) &gt; 0, COUNTA(DetailWill!AJ253) &gt; 0),"x", "")</f>
        <v/>
      </c>
      <c r="AK253" s="14" t="str">
        <f>IF(OR(COUNTA(DetailPedro!AK253) &gt; 0, COUNTA(DetailWill!AK253) &gt; 0),"x", "")</f>
        <v/>
      </c>
    </row>
    <row r="254" spans="1:37" x14ac:dyDescent="0.2">
      <c r="A254" s="16" t="s">
        <v>480</v>
      </c>
      <c r="B254" s="16" t="s">
        <v>37</v>
      </c>
      <c r="C254" s="16">
        <v>3</v>
      </c>
      <c r="D254" s="16" t="s">
        <v>888</v>
      </c>
      <c r="E254" s="16">
        <v>3</v>
      </c>
      <c r="F254" s="14">
        <f t="shared" si="38"/>
        <v>0</v>
      </c>
      <c r="G254" s="14" t="str">
        <f>IF(OR(COUNTA(DetailPedro!G254) &gt; 0, COUNTA(DetailWill!G254) &gt; 0),"x", "")</f>
        <v/>
      </c>
      <c r="H254" s="14" t="str">
        <f>IF(OR(COUNTA(DetailPedro!H254) &gt; 0, COUNTA(DetailWill!H254) &gt; 0),"x", "")</f>
        <v/>
      </c>
      <c r="I254" s="14" t="str">
        <f>IF(OR(COUNTA(DetailPedro!I254) &gt; 0, COUNTA(DetailWill!I254) &gt; 0),"x", "")</f>
        <v/>
      </c>
      <c r="J254" s="34" t="str">
        <f>IF(OR(COUNTA(DetailPedro!J254) &gt; 0, COUNTA(DetailWill!J254) &gt; 0),"x", "")</f>
        <v/>
      </c>
      <c r="K254" s="14" t="str">
        <f>IF(OR(COUNTA(DetailPedro!K254) &gt; 0, COUNTA(DetailWill!K254) &gt; 0),"x", "")</f>
        <v/>
      </c>
      <c r="L254" s="14" t="str">
        <f>IF(OR(COUNTA(DetailPedro!L254) &gt; 0, COUNTA(DetailWill!L254) &gt; 0),"x", "")</f>
        <v/>
      </c>
      <c r="M254" s="14" t="str">
        <f>IF(OR(COUNTA(DetailPedro!M254) &gt; 0, COUNTA(DetailWill!M254) &gt; 0),"x", "")</f>
        <v/>
      </c>
      <c r="N254" s="14" t="str">
        <f>IF(OR(COUNTA(DetailPedro!N254) &gt; 0, COUNTA(DetailWill!N254) &gt; 0),"x", "")</f>
        <v/>
      </c>
      <c r="O254" s="34" t="str">
        <f>IF(OR(COUNTA(DetailPedro!O254) &gt; 0, COUNTA(DetailWill!O254) &gt; 0),"x", "")</f>
        <v/>
      </c>
      <c r="P254" s="14" t="str">
        <f>IF(OR(COUNTA(DetailPedro!P254) &gt; 0, COUNTA(DetailWill!P254) &gt; 0),"x", "")</f>
        <v/>
      </c>
      <c r="Q254" s="14" t="str">
        <f>IF(OR(COUNTA(DetailPedro!Q254) &gt; 0, COUNTA(DetailWill!Q254) &gt; 0),"x", "")</f>
        <v/>
      </c>
      <c r="R254" s="14" t="str">
        <f>IF(OR(COUNTA(DetailPedro!R254) &gt; 0, COUNTA(DetailWill!R254) &gt; 0),"x", "")</f>
        <v/>
      </c>
      <c r="S254" s="14" t="str">
        <f>IF(OR(COUNTA(DetailPedro!S254) &gt; 0, COUNTA(DetailWill!S254) &gt; 0),"x", "")</f>
        <v/>
      </c>
      <c r="T254" s="14" t="str">
        <f>IF(OR(COUNTA(DetailPedro!T254) &gt; 0, COUNTA(DetailWill!T254) &gt; 0),"x", "")</f>
        <v/>
      </c>
      <c r="U254" s="34" t="str">
        <f>IF(OR(COUNTA(DetailPedro!U254) &gt; 0, COUNTA(DetailWill!U254) &gt; 0),"x", "")</f>
        <v/>
      </c>
      <c r="V254" s="14" t="str">
        <f>IF(OR(COUNTA(DetailPedro!V254) &gt; 0, COUNTA(DetailWill!V254) &gt; 0),"x", "")</f>
        <v/>
      </c>
      <c r="W254" s="14" t="str">
        <f>IF(OR(COUNTA(DetailPedro!W254) &gt; 0, COUNTA(DetailWill!W254) &gt; 0),"x", "")</f>
        <v/>
      </c>
      <c r="X254" s="14" t="str">
        <f>IF(OR(COUNTA(DetailPedro!X254) &gt; 0, COUNTA(DetailWill!X254) &gt; 0),"x", "")</f>
        <v/>
      </c>
      <c r="Y254" s="14" t="str">
        <f>IF(OR(COUNTA(DetailPedro!Y254) &gt; 0, COUNTA(DetailWill!Y254) &gt; 0),"x", "")</f>
        <v/>
      </c>
      <c r="Z254" s="34" t="str">
        <f>IF(OR(COUNTA(DetailPedro!Z254) &gt; 0, COUNTA(DetailWill!Z254) &gt; 0),"x", "")</f>
        <v/>
      </c>
      <c r="AA254" s="14" t="str">
        <f>IF(OR(COUNTA(DetailPedro!AA254) &gt; 0, COUNTA(DetailWill!AA254) &gt; 0),"x", "")</f>
        <v/>
      </c>
      <c r="AB254" s="14" t="str">
        <f>IF(OR(COUNTA(DetailPedro!AB254) &gt; 0, COUNTA(DetailWill!AB254) &gt; 0),"x", "")</f>
        <v/>
      </c>
      <c r="AC254" s="14" t="str">
        <f>IF(OR(COUNTA(DetailPedro!AC254) &gt; 0, COUNTA(DetailWill!AC254) &gt; 0),"x", "")</f>
        <v/>
      </c>
      <c r="AD254" s="14" t="str">
        <f>IF(OR(COUNTA(DetailPedro!AD254) &gt; 0, COUNTA(DetailWill!AD254) &gt; 0),"x", "")</f>
        <v/>
      </c>
      <c r="AE254" s="14" t="str">
        <f>IF(OR(COUNTA(DetailPedro!AE254) &gt; 0, COUNTA(DetailWill!AE254) &gt; 0),"x", "")</f>
        <v/>
      </c>
      <c r="AF254" s="34" t="str">
        <f>IF(OR(COUNTA(DetailPedro!AF254) &gt; 0, COUNTA(DetailWill!AF254) &gt; 0),"x", "")</f>
        <v/>
      </c>
      <c r="AG254" s="14" t="str">
        <f>IF(OR(COUNTA(DetailPedro!AG254) &gt; 0, COUNTA(DetailWill!AG254) &gt; 0),"x", "")</f>
        <v/>
      </c>
      <c r="AH254" s="14" t="str">
        <f>IF(OR(COUNTA(DetailPedro!AH254) &gt; 0, COUNTA(DetailWill!AH254) &gt; 0),"x", "")</f>
        <v/>
      </c>
      <c r="AI254" s="14" t="str">
        <f>IF(OR(COUNTA(DetailPedro!AI254) &gt; 0, COUNTA(DetailWill!AI254) &gt; 0),"x", "")</f>
        <v/>
      </c>
      <c r="AJ254" s="34" t="str">
        <f>IF(OR(COUNTA(DetailPedro!AJ254) &gt; 0, COUNTA(DetailWill!AJ254) &gt; 0),"x", "")</f>
        <v/>
      </c>
      <c r="AK254" s="14" t="str">
        <f>IF(OR(COUNTA(DetailPedro!AK254) &gt; 0, COUNTA(DetailWill!AK254) &gt; 0),"x", "")</f>
        <v/>
      </c>
    </row>
    <row r="255" spans="1:37" x14ac:dyDescent="0.2">
      <c r="A255" s="16" t="s">
        <v>480</v>
      </c>
      <c r="B255" s="16" t="s">
        <v>37</v>
      </c>
      <c r="C255" s="16">
        <v>3</v>
      </c>
      <c r="D255" s="16" t="s">
        <v>888</v>
      </c>
      <c r="E255" s="16">
        <v>4</v>
      </c>
      <c r="F255" s="14">
        <f t="shared" si="38"/>
        <v>0</v>
      </c>
      <c r="G255" s="14" t="str">
        <f>IF(OR(COUNTA(DetailPedro!G255) &gt; 0, COUNTA(DetailWill!G255) &gt; 0),"x", "")</f>
        <v/>
      </c>
      <c r="H255" s="14" t="str">
        <f>IF(OR(COUNTA(DetailPedro!H255) &gt; 0, COUNTA(DetailWill!H255) &gt; 0),"x", "")</f>
        <v/>
      </c>
      <c r="I255" s="14" t="str">
        <f>IF(OR(COUNTA(DetailPedro!I255) &gt; 0, COUNTA(DetailWill!I255) &gt; 0),"x", "")</f>
        <v/>
      </c>
      <c r="J255" s="34" t="str">
        <f>IF(OR(COUNTA(DetailPedro!J255) &gt; 0, COUNTA(DetailWill!J255) &gt; 0),"x", "")</f>
        <v/>
      </c>
      <c r="K255" s="14" t="str">
        <f>IF(OR(COUNTA(DetailPedro!K255) &gt; 0, COUNTA(DetailWill!K255) &gt; 0),"x", "")</f>
        <v/>
      </c>
      <c r="L255" s="14" t="str">
        <f>IF(OR(COUNTA(DetailPedro!L255) &gt; 0, COUNTA(DetailWill!L255) &gt; 0),"x", "")</f>
        <v/>
      </c>
      <c r="M255" s="14" t="str">
        <f>IF(OR(COUNTA(DetailPedro!M255) &gt; 0, COUNTA(DetailWill!M255) &gt; 0),"x", "")</f>
        <v/>
      </c>
      <c r="N255" s="14" t="str">
        <f>IF(OR(COUNTA(DetailPedro!N255) &gt; 0, COUNTA(DetailWill!N255) &gt; 0),"x", "")</f>
        <v/>
      </c>
      <c r="O255" s="34" t="str">
        <f>IF(OR(COUNTA(DetailPedro!O255) &gt; 0, COUNTA(DetailWill!O255) &gt; 0),"x", "")</f>
        <v/>
      </c>
      <c r="P255" s="14" t="str">
        <f>IF(OR(COUNTA(DetailPedro!P255) &gt; 0, COUNTA(DetailWill!P255) &gt; 0),"x", "")</f>
        <v/>
      </c>
      <c r="Q255" s="14" t="str">
        <f>IF(OR(COUNTA(DetailPedro!Q255) &gt; 0, COUNTA(DetailWill!Q255) &gt; 0),"x", "")</f>
        <v/>
      </c>
      <c r="R255" s="14" t="str">
        <f>IF(OR(COUNTA(DetailPedro!R255) &gt; 0, COUNTA(DetailWill!R255) &gt; 0),"x", "")</f>
        <v/>
      </c>
      <c r="S255" s="14" t="str">
        <f>IF(OR(COUNTA(DetailPedro!S255) &gt; 0, COUNTA(DetailWill!S255) &gt; 0),"x", "")</f>
        <v/>
      </c>
      <c r="T255" s="14" t="str">
        <f>IF(OR(COUNTA(DetailPedro!T255) &gt; 0, COUNTA(DetailWill!T255) &gt; 0),"x", "")</f>
        <v/>
      </c>
      <c r="U255" s="34" t="str">
        <f>IF(OR(COUNTA(DetailPedro!U255) &gt; 0, COUNTA(DetailWill!U255) &gt; 0),"x", "")</f>
        <v/>
      </c>
      <c r="V255" s="14" t="str">
        <f>IF(OR(COUNTA(DetailPedro!V255) &gt; 0, COUNTA(DetailWill!V255) &gt; 0),"x", "")</f>
        <v/>
      </c>
      <c r="W255" s="14" t="str">
        <f>IF(OR(COUNTA(DetailPedro!W255) &gt; 0, COUNTA(DetailWill!W255) &gt; 0),"x", "")</f>
        <v/>
      </c>
      <c r="X255" s="14" t="str">
        <f>IF(OR(COUNTA(DetailPedro!X255) &gt; 0, COUNTA(DetailWill!X255) &gt; 0),"x", "")</f>
        <v/>
      </c>
      <c r="Y255" s="14" t="str">
        <f>IF(OR(COUNTA(DetailPedro!Y255) &gt; 0, COUNTA(DetailWill!Y255) &gt; 0),"x", "")</f>
        <v/>
      </c>
      <c r="Z255" s="34" t="str">
        <f>IF(OR(COUNTA(DetailPedro!Z255) &gt; 0, COUNTA(DetailWill!Z255) &gt; 0),"x", "")</f>
        <v/>
      </c>
      <c r="AA255" s="14" t="str">
        <f>IF(OR(COUNTA(DetailPedro!AA255) &gt; 0, COUNTA(DetailWill!AA255) &gt; 0),"x", "")</f>
        <v/>
      </c>
      <c r="AB255" s="14" t="str">
        <f>IF(OR(COUNTA(DetailPedro!AB255) &gt; 0, COUNTA(DetailWill!AB255) &gt; 0),"x", "")</f>
        <v/>
      </c>
      <c r="AC255" s="14" t="str">
        <f>IF(OR(COUNTA(DetailPedro!AC255) &gt; 0, COUNTA(DetailWill!AC255) &gt; 0),"x", "")</f>
        <v/>
      </c>
      <c r="AD255" s="14" t="str">
        <f>IF(OR(COUNTA(DetailPedro!AD255) &gt; 0, COUNTA(DetailWill!AD255) &gt; 0),"x", "")</f>
        <v/>
      </c>
      <c r="AE255" s="14" t="str">
        <f>IF(OR(COUNTA(DetailPedro!AE255) &gt; 0, COUNTA(DetailWill!AE255) &gt; 0),"x", "")</f>
        <v/>
      </c>
      <c r="AF255" s="34" t="str">
        <f>IF(OR(COUNTA(DetailPedro!AF255) &gt; 0, COUNTA(DetailWill!AF255) &gt; 0),"x", "")</f>
        <v/>
      </c>
      <c r="AG255" s="14" t="str">
        <f>IF(OR(COUNTA(DetailPedro!AG255) &gt; 0, COUNTA(DetailWill!AG255) &gt; 0),"x", "")</f>
        <v/>
      </c>
      <c r="AH255" s="14" t="str">
        <f>IF(OR(COUNTA(DetailPedro!AH255) &gt; 0, COUNTA(DetailWill!AH255) &gt; 0),"x", "")</f>
        <v/>
      </c>
      <c r="AI255" s="14" t="str">
        <f>IF(OR(COUNTA(DetailPedro!AI255) &gt; 0, COUNTA(DetailWill!AI255) &gt; 0),"x", "")</f>
        <v/>
      </c>
      <c r="AJ255" s="34" t="str">
        <f>IF(OR(COUNTA(DetailPedro!AJ255) &gt; 0, COUNTA(DetailWill!AJ255) &gt; 0),"x", "")</f>
        <v/>
      </c>
      <c r="AK255" s="14" t="str">
        <f>IF(OR(COUNTA(DetailPedro!AK255) &gt; 0, COUNTA(DetailWill!AK255) &gt; 0),"x", "")</f>
        <v/>
      </c>
    </row>
    <row r="256" spans="1:37" x14ac:dyDescent="0.2">
      <c r="A256" s="16" t="s">
        <v>480</v>
      </c>
      <c r="B256" s="16" t="s">
        <v>37</v>
      </c>
      <c r="C256" s="16">
        <v>3</v>
      </c>
      <c r="D256" s="16" t="s">
        <v>888</v>
      </c>
      <c r="E256" s="16">
        <v>5</v>
      </c>
      <c r="F256" s="14">
        <f t="shared" si="38"/>
        <v>0</v>
      </c>
      <c r="G256" s="14" t="str">
        <f>IF(OR(COUNTA(DetailPedro!G256) &gt; 0, COUNTA(DetailWill!G256) &gt; 0),"x", "")</f>
        <v/>
      </c>
      <c r="H256" s="14" t="str">
        <f>IF(OR(COUNTA(DetailPedro!H256) &gt; 0, COUNTA(DetailWill!H256) &gt; 0),"x", "")</f>
        <v/>
      </c>
      <c r="I256" s="14" t="str">
        <f>IF(OR(COUNTA(DetailPedro!I256) &gt; 0, COUNTA(DetailWill!I256) &gt; 0),"x", "")</f>
        <v/>
      </c>
      <c r="J256" s="34" t="str">
        <f>IF(OR(COUNTA(DetailPedro!J256) &gt; 0, COUNTA(DetailWill!J256) &gt; 0),"x", "")</f>
        <v/>
      </c>
      <c r="K256" s="14" t="str">
        <f>IF(OR(COUNTA(DetailPedro!K256) &gt; 0, COUNTA(DetailWill!K256) &gt; 0),"x", "")</f>
        <v/>
      </c>
      <c r="L256" s="14" t="str">
        <f>IF(OR(COUNTA(DetailPedro!L256) &gt; 0, COUNTA(DetailWill!L256) &gt; 0),"x", "")</f>
        <v/>
      </c>
      <c r="M256" s="14" t="str">
        <f>IF(OR(COUNTA(DetailPedro!M256) &gt; 0, COUNTA(DetailWill!M256) &gt; 0),"x", "")</f>
        <v/>
      </c>
      <c r="N256" s="14" t="str">
        <f>IF(OR(COUNTA(DetailPedro!N256) &gt; 0, COUNTA(DetailWill!N256) &gt; 0),"x", "")</f>
        <v/>
      </c>
      <c r="O256" s="34" t="str">
        <f>IF(OR(COUNTA(DetailPedro!O256) &gt; 0, COUNTA(DetailWill!O256) &gt; 0),"x", "")</f>
        <v/>
      </c>
      <c r="P256" s="14" t="str">
        <f>IF(OR(COUNTA(DetailPedro!P256) &gt; 0, COUNTA(DetailWill!P256) &gt; 0),"x", "")</f>
        <v/>
      </c>
      <c r="Q256" s="14" t="str">
        <f>IF(OR(COUNTA(DetailPedro!Q256) &gt; 0, COUNTA(DetailWill!Q256) &gt; 0),"x", "")</f>
        <v/>
      </c>
      <c r="R256" s="14" t="str">
        <f>IF(OR(COUNTA(DetailPedro!R256) &gt; 0, COUNTA(DetailWill!R256) &gt; 0),"x", "")</f>
        <v/>
      </c>
      <c r="S256" s="14" t="str">
        <f>IF(OR(COUNTA(DetailPedro!S256) &gt; 0, COUNTA(DetailWill!S256) &gt; 0),"x", "")</f>
        <v/>
      </c>
      <c r="T256" s="14" t="str">
        <f>IF(OR(COUNTA(DetailPedro!T256) &gt; 0, COUNTA(DetailWill!T256) &gt; 0),"x", "")</f>
        <v/>
      </c>
      <c r="U256" s="34" t="str">
        <f>IF(OR(COUNTA(DetailPedro!U256) &gt; 0, COUNTA(DetailWill!U256) &gt; 0),"x", "")</f>
        <v/>
      </c>
      <c r="V256" s="14" t="str">
        <f>IF(OR(COUNTA(DetailPedro!V256) &gt; 0, COUNTA(DetailWill!V256) &gt; 0),"x", "")</f>
        <v/>
      </c>
      <c r="W256" s="14" t="str">
        <f>IF(OR(COUNTA(DetailPedro!W256) &gt; 0, COUNTA(DetailWill!W256) &gt; 0),"x", "")</f>
        <v/>
      </c>
      <c r="X256" s="14" t="str">
        <f>IF(OR(COUNTA(DetailPedro!X256) &gt; 0, COUNTA(DetailWill!X256) &gt; 0),"x", "")</f>
        <v/>
      </c>
      <c r="Y256" s="14" t="str">
        <f>IF(OR(COUNTA(DetailPedro!Y256) &gt; 0, COUNTA(DetailWill!Y256) &gt; 0),"x", "")</f>
        <v/>
      </c>
      <c r="Z256" s="34" t="str">
        <f>IF(OR(COUNTA(DetailPedro!Z256) &gt; 0, COUNTA(DetailWill!Z256) &gt; 0),"x", "")</f>
        <v/>
      </c>
      <c r="AA256" s="14" t="str">
        <f>IF(OR(COUNTA(DetailPedro!AA256) &gt; 0, COUNTA(DetailWill!AA256) &gt; 0),"x", "")</f>
        <v/>
      </c>
      <c r="AB256" s="14" t="str">
        <f>IF(OR(COUNTA(DetailPedro!AB256) &gt; 0, COUNTA(DetailWill!AB256) &gt; 0),"x", "")</f>
        <v/>
      </c>
      <c r="AC256" s="14" t="str">
        <f>IF(OR(COUNTA(DetailPedro!AC256) &gt; 0, COUNTA(DetailWill!AC256) &gt; 0),"x", "")</f>
        <v/>
      </c>
      <c r="AD256" s="14" t="str">
        <f>IF(OR(COUNTA(DetailPedro!AD256) &gt; 0, COUNTA(DetailWill!AD256) &gt; 0),"x", "")</f>
        <v/>
      </c>
      <c r="AE256" s="14" t="str">
        <f>IF(OR(COUNTA(DetailPedro!AE256) &gt; 0, COUNTA(DetailWill!AE256) &gt; 0),"x", "")</f>
        <v/>
      </c>
      <c r="AF256" s="34" t="str">
        <f>IF(OR(COUNTA(DetailPedro!AF256) &gt; 0, COUNTA(DetailWill!AF256) &gt; 0),"x", "")</f>
        <v/>
      </c>
      <c r="AG256" s="14" t="str">
        <f>IF(OR(COUNTA(DetailPedro!AG256) &gt; 0, COUNTA(DetailWill!AG256) &gt; 0),"x", "")</f>
        <v/>
      </c>
      <c r="AH256" s="14" t="str">
        <f>IF(OR(COUNTA(DetailPedro!AH256) &gt; 0, COUNTA(DetailWill!AH256) &gt; 0),"x", "")</f>
        <v/>
      </c>
      <c r="AI256" s="14" t="str">
        <f>IF(OR(COUNTA(DetailPedro!AI256) &gt; 0, COUNTA(DetailWill!AI256) &gt; 0),"x", "")</f>
        <v/>
      </c>
      <c r="AJ256" s="34" t="str">
        <f>IF(OR(COUNTA(DetailPedro!AJ256) &gt; 0, COUNTA(DetailWill!AJ256) &gt; 0),"x", "")</f>
        <v/>
      </c>
      <c r="AK256" s="14" t="str">
        <f>IF(OR(COUNTA(DetailPedro!AK256) &gt; 0, COUNTA(DetailWill!AK256) &gt; 0),"x", "")</f>
        <v/>
      </c>
    </row>
    <row r="257" spans="1:37" x14ac:dyDescent="0.2">
      <c r="A257" s="16" t="s">
        <v>480</v>
      </c>
      <c r="B257" s="16" t="s">
        <v>37</v>
      </c>
      <c r="C257" s="16">
        <v>3</v>
      </c>
      <c r="D257" s="16" t="s">
        <v>888</v>
      </c>
      <c r="E257" s="16">
        <v>6</v>
      </c>
      <c r="F257" s="14">
        <f t="shared" si="38"/>
        <v>0</v>
      </c>
      <c r="G257" s="14" t="str">
        <f>IF(OR(COUNTA(DetailPedro!G257) &gt; 0, COUNTA(DetailWill!G257) &gt; 0),"x", "")</f>
        <v/>
      </c>
      <c r="H257" s="14" t="str">
        <f>IF(OR(COUNTA(DetailPedro!H257) &gt; 0, COUNTA(DetailWill!H257) &gt; 0),"x", "")</f>
        <v/>
      </c>
      <c r="I257" s="14" t="str">
        <f>IF(OR(COUNTA(DetailPedro!I257) &gt; 0, COUNTA(DetailWill!I257) &gt; 0),"x", "")</f>
        <v/>
      </c>
      <c r="J257" s="34" t="str">
        <f>IF(OR(COUNTA(DetailPedro!J257) &gt; 0, COUNTA(DetailWill!J257) &gt; 0),"x", "")</f>
        <v/>
      </c>
      <c r="K257" s="14" t="str">
        <f>IF(OR(COUNTA(DetailPedro!K257) &gt; 0, COUNTA(DetailWill!K257) &gt; 0),"x", "")</f>
        <v/>
      </c>
      <c r="L257" s="14" t="str">
        <f>IF(OR(COUNTA(DetailPedro!L257) &gt; 0, COUNTA(DetailWill!L257) &gt; 0),"x", "")</f>
        <v/>
      </c>
      <c r="M257" s="14" t="str">
        <f>IF(OR(COUNTA(DetailPedro!M257) &gt; 0, COUNTA(DetailWill!M257) &gt; 0),"x", "")</f>
        <v/>
      </c>
      <c r="N257" s="14" t="str">
        <f>IF(OR(COUNTA(DetailPedro!N257) &gt; 0, COUNTA(DetailWill!N257) &gt; 0),"x", "")</f>
        <v/>
      </c>
      <c r="O257" s="34" t="str">
        <f>IF(OR(COUNTA(DetailPedro!O257) &gt; 0, COUNTA(DetailWill!O257) &gt; 0),"x", "")</f>
        <v/>
      </c>
      <c r="P257" s="14" t="str">
        <f>IF(OR(COUNTA(DetailPedro!P257) &gt; 0, COUNTA(DetailWill!P257) &gt; 0),"x", "")</f>
        <v/>
      </c>
      <c r="Q257" s="14" t="str">
        <f>IF(OR(COUNTA(DetailPedro!Q257) &gt; 0, COUNTA(DetailWill!Q257) &gt; 0),"x", "")</f>
        <v/>
      </c>
      <c r="R257" s="14" t="str">
        <f>IF(OR(COUNTA(DetailPedro!R257) &gt; 0, COUNTA(DetailWill!R257) &gt; 0),"x", "")</f>
        <v/>
      </c>
      <c r="S257" s="14" t="str">
        <f>IF(OR(COUNTA(DetailPedro!S257) &gt; 0, COUNTA(DetailWill!S257) &gt; 0),"x", "")</f>
        <v/>
      </c>
      <c r="T257" s="14" t="str">
        <f>IF(OR(COUNTA(DetailPedro!T257) &gt; 0, COUNTA(DetailWill!T257) &gt; 0),"x", "")</f>
        <v/>
      </c>
      <c r="U257" s="34" t="str">
        <f>IF(OR(COUNTA(DetailPedro!U257) &gt; 0, COUNTA(DetailWill!U257) &gt; 0),"x", "")</f>
        <v/>
      </c>
      <c r="V257" s="14" t="str">
        <f>IF(OR(COUNTA(DetailPedro!V257) &gt; 0, COUNTA(DetailWill!V257) &gt; 0),"x", "")</f>
        <v/>
      </c>
      <c r="W257" s="14" t="str">
        <f>IF(OR(COUNTA(DetailPedro!W257) &gt; 0, COUNTA(DetailWill!W257) &gt; 0),"x", "")</f>
        <v/>
      </c>
      <c r="X257" s="14" t="str">
        <f>IF(OR(COUNTA(DetailPedro!X257) &gt; 0, COUNTA(DetailWill!X257) &gt; 0),"x", "")</f>
        <v/>
      </c>
      <c r="Y257" s="14" t="str">
        <f>IF(OR(COUNTA(DetailPedro!Y257) &gt; 0, COUNTA(DetailWill!Y257) &gt; 0),"x", "")</f>
        <v/>
      </c>
      <c r="Z257" s="34" t="str">
        <f>IF(OR(COUNTA(DetailPedro!Z257) &gt; 0, COUNTA(DetailWill!Z257) &gt; 0),"x", "")</f>
        <v/>
      </c>
      <c r="AA257" s="14" t="str">
        <f>IF(OR(COUNTA(DetailPedro!AA257) &gt; 0, COUNTA(DetailWill!AA257) &gt; 0),"x", "")</f>
        <v/>
      </c>
      <c r="AB257" s="14" t="str">
        <f>IF(OR(COUNTA(DetailPedro!AB257) &gt; 0, COUNTA(DetailWill!AB257) &gt; 0),"x", "")</f>
        <v/>
      </c>
      <c r="AC257" s="14" t="str">
        <f>IF(OR(COUNTA(DetailPedro!AC257) &gt; 0, COUNTA(DetailWill!AC257) &gt; 0),"x", "")</f>
        <v/>
      </c>
      <c r="AD257" s="14" t="str">
        <f>IF(OR(COUNTA(DetailPedro!AD257) &gt; 0, COUNTA(DetailWill!AD257) &gt; 0),"x", "")</f>
        <v/>
      </c>
      <c r="AE257" s="14" t="str">
        <f>IF(OR(COUNTA(DetailPedro!AE257) &gt; 0, COUNTA(DetailWill!AE257) &gt; 0),"x", "")</f>
        <v/>
      </c>
      <c r="AF257" s="34" t="str">
        <f>IF(OR(COUNTA(DetailPedro!AF257) &gt; 0, COUNTA(DetailWill!AF257) &gt; 0),"x", "")</f>
        <v/>
      </c>
      <c r="AG257" s="14" t="str">
        <f>IF(OR(COUNTA(DetailPedro!AG257) &gt; 0, COUNTA(DetailWill!AG257) &gt; 0),"x", "")</f>
        <v/>
      </c>
      <c r="AH257" s="14" t="str">
        <f>IF(OR(COUNTA(DetailPedro!AH257) &gt; 0, COUNTA(DetailWill!AH257) &gt; 0),"x", "")</f>
        <v/>
      </c>
      <c r="AI257" s="14" t="str">
        <f>IF(OR(COUNTA(DetailPedro!AI257) &gt; 0, COUNTA(DetailWill!AI257) &gt; 0),"x", "")</f>
        <v/>
      </c>
      <c r="AJ257" s="34" t="str">
        <f>IF(OR(COUNTA(DetailPedro!AJ257) &gt; 0, COUNTA(DetailWill!AJ257) &gt; 0),"x", "")</f>
        <v/>
      </c>
      <c r="AK257" s="14" t="str">
        <f>IF(OR(COUNTA(DetailPedro!AK257) &gt; 0, COUNTA(DetailWill!AK257) &gt; 0),"x", "")</f>
        <v/>
      </c>
    </row>
    <row r="258" spans="1:37" x14ac:dyDescent="0.2">
      <c r="A258" s="16" t="s">
        <v>480</v>
      </c>
      <c r="B258" s="16" t="s">
        <v>37</v>
      </c>
      <c r="C258" s="16">
        <v>3</v>
      </c>
      <c r="D258" s="16" t="s">
        <v>889</v>
      </c>
      <c r="E258" s="16">
        <v>7</v>
      </c>
      <c r="F258" s="14">
        <f t="shared" si="38"/>
        <v>0</v>
      </c>
      <c r="G258" s="14" t="str">
        <f>IF(OR(COUNTA(DetailPedro!G258) &gt; 0, COUNTA(DetailWill!G258) &gt; 0),"x", "")</f>
        <v/>
      </c>
      <c r="H258" s="14" t="str">
        <f>IF(OR(COUNTA(DetailPedro!H258) &gt; 0, COUNTA(DetailWill!H258) &gt; 0),"x", "")</f>
        <v/>
      </c>
      <c r="I258" s="14" t="str">
        <f>IF(OR(COUNTA(DetailPedro!I258) &gt; 0, COUNTA(DetailWill!I258) &gt; 0),"x", "")</f>
        <v/>
      </c>
      <c r="J258" s="34" t="str">
        <f>IF(OR(COUNTA(DetailPedro!J258) &gt; 0, COUNTA(DetailWill!J258) &gt; 0),"x", "")</f>
        <v/>
      </c>
      <c r="K258" s="14" t="str">
        <f>IF(OR(COUNTA(DetailPedro!K258) &gt; 0, COUNTA(DetailWill!K258) &gt; 0),"x", "")</f>
        <v/>
      </c>
      <c r="L258" s="14" t="str">
        <f>IF(OR(COUNTA(DetailPedro!L258) &gt; 0, COUNTA(DetailWill!L258) &gt; 0),"x", "")</f>
        <v/>
      </c>
      <c r="M258" s="14" t="str">
        <f>IF(OR(COUNTA(DetailPedro!M258) &gt; 0, COUNTA(DetailWill!M258) &gt; 0),"x", "")</f>
        <v/>
      </c>
      <c r="N258" s="14" t="str">
        <f>IF(OR(COUNTA(DetailPedro!N258) &gt; 0, COUNTA(DetailWill!N258) &gt; 0),"x", "")</f>
        <v/>
      </c>
      <c r="O258" s="34" t="str">
        <f>IF(OR(COUNTA(DetailPedro!O258) &gt; 0, COUNTA(DetailWill!O258) &gt; 0),"x", "")</f>
        <v/>
      </c>
      <c r="P258" s="14" t="str">
        <f>IF(OR(COUNTA(DetailPedro!P258) &gt; 0, COUNTA(DetailWill!P258) &gt; 0),"x", "")</f>
        <v/>
      </c>
      <c r="Q258" s="14" t="str">
        <f>IF(OR(COUNTA(DetailPedro!Q258) &gt; 0, COUNTA(DetailWill!Q258) &gt; 0),"x", "")</f>
        <v/>
      </c>
      <c r="R258" s="14" t="str">
        <f>IF(OR(COUNTA(DetailPedro!R258) &gt; 0, COUNTA(DetailWill!R258) &gt; 0),"x", "")</f>
        <v/>
      </c>
      <c r="S258" s="14" t="str">
        <f>IF(OR(COUNTA(DetailPedro!S258) &gt; 0, COUNTA(DetailWill!S258) &gt; 0),"x", "")</f>
        <v/>
      </c>
      <c r="T258" s="14" t="str">
        <f>IF(OR(COUNTA(DetailPedro!T258) &gt; 0, COUNTA(DetailWill!T258) &gt; 0),"x", "")</f>
        <v/>
      </c>
      <c r="U258" s="34" t="str">
        <f>IF(OR(COUNTA(DetailPedro!U258) &gt; 0, COUNTA(DetailWill!U258) &gt; 0),"x", "")</f>
        <v/>
      </c>
      <c r="V258" s="14" t="str">
        <f>IF(OR(COUNTA(DetailPedro!V258) &gt; 0, COUNTA(DetailWill!V258) &gt; 0),"x", "")</f>
        <v/>
      </c>
      <c r="W258" s="14" t="str">
        <f>IF(OR(COUNTA(DetailPedro!W258) &gt; 0, COUNTA(DetailWill!W258) &gt; 0),"x", "")</f>
        <v/>
      </c>
      <c r="X258" s="14" t="str">
        <f>IF(OR(COUNTA(DetailPedro!X258) &gt; 0, COUNTA(DetailWill!X258) &gt; 0),"x", "")</f>
        <v/>
      </c>
      <c r="Y258" s="14" t="str">
        <f>IF(OR(COUNTA(DetailPedro!Y258) &gt; 0, COUNTA(DetailWill!Y258) &gt; 0),"x", "")</f>
        <v/>
      </c>
      <c r="Z258" s="34" t="str">
        <f>IF(OR(COUNTA(DetailPedro!Z258) &gt; 0, COUNTA(DetailWill!Z258) &gt; 0),"x", "")</f>
        <v/>
      </c>
      <c r="AA258" s="14" t="str">
        <f>IF(OR(COUNTA(DetailPedro!AA258) &gt; 0, COUNTA(DetailWill!AA258) &gt; 0),"x", "")</f>
        <v/>
      </c>
      <c r="AB258" s="14" t="str">
        <f>IF(OR(COUNTA(DetailPedro!AB258) &gt; 0, COUNTA(DetailWill!AB258) &gt; 0),"x", "")</f>
        <v/>
      </c>
      <c r="AC258" s="14" t="str">
        <f>IF(OR(COUNTA(DetailPedro!AC258) &gt; 0, COUNTA(DetailWill!AC258) &gt; 0),"x", "")</f>
        <v/>
      </c>
      <c r="AD258" s="14" t="str">
        <f>IF(OR(COUNTA(DetailPedro!AD258) &gt; 0, COUNTA(DetailWill!AD258) &gt; 0),"x", "")</f>
        <v/>
      </c>
      <c r="AE258" s="14" t="str">
        <f>IF(OR(COUNTA(DetailPedro!AE258) &gt; 0, COUNTA(DetailWill!AE258) &gt; 0),"x", "")</f>
        <v/>
      </c>
      <c r="AF258" s="34" t="str">
        <f>IF(OR(COUNTA(DetailPedro!AF258) &gt; 0, COUNTA(DetailWill!AF258) &gt; 0),"x", "")</f>
        <v/>
      </c>
      <c r="AG258" s="14" t="str">
        <f>IF(OR(COUNTA(DetailPedro!AG258) &gt; 0, COUNTA(DetailWill!AG258) &gt; 0),"x", "")</f>
        <v/>
      </c>
      <c r="AH258" s="14" t="str">
        <f>IF(OR(COUNTA(DetailPedro!AH258) &gt; 0, COUNTA(DetailWill!AH258) &gt; 0),"x", "")</f>
        <v/>
      </c>
      <c r="AI258" s="14" t="str">
        <f>IF(OR(COUNTA(DetailPedro!AI258) &gt; 0, COUNTA(DetailWill!AI258) &gt; 0),"x", "")</f>
        <v/>
      </c>
      <c r="AJ258" s="34" t="str">
        <f>IF(OR(COUNTA(DetailPedro!AJ258) &gt; 0, COUNTA(DetailWill!AJ258) &gt; 0),"x", "")</f>
        <v/>
      </c>
      <c r="AK258" s="14" t="str">
        <f>IF(OR(COUNTA(DetailPedro!AK258) &gt; 0, COUNTA(DetailWill!AK258) &gt; 0),"x", "")</f>
        <v/>
      </c>
    </row>
    <row r="259" spans="1:37" x14ac:dyDescent="0.2">
      <c r="A259" s="16" t="s">
        <v>480</v>
      </c>
      <c r="B259" s="16" t="s">
        <v>37</v>
      </c>
      <c r="C259" s="16">
        <v>3</v>
      </c>
      <c r="D259" s="16" t="s">
        <v>887</v>
      </c>
      <c r="E259" s="16">
        <v>8</v>
      </c>
      <c r="F259" s="14">
        <f t="shared" si="38"/>
        <v>0</v>
      </c>
      <c r="G259" s="14" t="str">
        <f>IF(OR(COUNTA(DetailPedro!G259) &gt; 0, COUNTA(DetailWill!G259) &gt; 0),"x", "")</f>
        <v/>
      </c>
      <c r="H259" s="14" t="str">
        <f>IF(OR(COUNTA(DetailPedro!H259) &gt; 0, COUNTA(DetailWill!H259) &gt; 0),"x", "")</f>
        <v/>
      </c>
      <c r="I259" s="14" t="str">
        <f>IF(OR(COUNTA(DetailPedro!I259) &gt; 0, COUNTA(DetailWill!I259) &gt; 0),"x", "")</f>
        <v/>
      </c>
      <c r="J259" s="34" t="str">
        <f>IF(OR(COUNTA(DetailPedro!J259) &gt; 0, COUNTA(DetailWill!J259) &gt; 0),"x", "")</f>
        <v/>
      </c>
      <c r="K259" s="14" t="str">
        <f>IF(OR(COUNTA(DetailPedro!K259) &gt; 0, COUNTA(DetailWill!K259) &gt; 0),"x", "")</f>
        <v/>
      </c>
      <c r="L259" s="14" t="str">
        <f>IF(OR(COUNTA(DetailPedro!L259) &gt; 0, COUNTA(DetailWill!L259) &gt; 0),"x", "")</f>
        <v/>
      </c>
      <c r="M259" s="14" t="str">
        <f>IF(OR(COUNTA(DetailPedro!M259) &gt; 0, COUNTA(DetailWill!M259) &gt; 0),"x", "")</f>
        <v/>
      </c>
      <c r="N259" s="14" t="str">
        <f>IF(OR(COUNTA(DetailPedro!N259) &gt; 0, COUNTA(DetailWill!N259) &gt; 0),"x", "")</f>
        <v/>
      </c>
      <c r="O259" s="34" t="str">
        <f>IF(OR(COUNTA(DetailPedro!O259) &gt; 0, COUNTA(DetailWill!O259) &gt; 0),"x", "")</f>
        <v/>
      </c>
      <c r="P259" s="14" t="str">
        <f>IF(OR(COUNTA(DetailPedro!P259) &gt; 0, COUNTA(DetailWill!P259) &gt; 0),"x", "")</f>
        <v/>
      </c>
      <c r="Q259" s="14" t="str">
        <f>IF(OR(COUNTA(DetailPedro!Q259) &gt; 0, COUNTA(DetailWill!Q259) &gt; 0),"x", "")</f>
        <v/>
      </c>
      <c r="R259" s="14" t="str">
        <f>IF(OR(COUNTA(DetailPedro!R259) &gt; 0, COUNTA(DetailWill!R259) &gt; 0),"x", "")</f>
        <v/>
      </c>
      <c r="S259" s="14" t="str">
        <f>IF(OR(COUNTA(DetailPedro!S259) &gt; 0, COUNTA(DetailWill!S259) &gt; 0),"x", "")</f>
        <v/>
      </c>
      <c r="T259" s="14" t="str">
        <f>IF(OR(COUNTA(DetailPedro!T259) &gt; 0, COUNTA(DetailWill!T259) &gt; 0),"x", "")</f>
        <v/>
      </c>
      <c r="U259" s="34" t="str">
        <f>IF(OR(COUNTA(DetailPedro!U259) &gt; 0, COUNTA(DetailWill!U259) &gt; 0),"x", "")</f>
        <v/>
      </c>
      <c r="V259" s="14" t="str">
        <f>IF(OR(COUNTA(DetailPedro!V259) &gt; 0, COUNTA(DetailWill!V259) &gt; 0),"x", "")</f>
        <v/>
      </c>
      <c r="W259" s="14" t="str">
        <f>IF(OR(COUNTA(DetailPedro!W259) &gt; 0, COUNTA(DetailWill!W259) &gt; 0),"x", "")</f>
        <v/>
      </c>
      <c r="X259" s="14" t="str">
        <f>IF(OR(COUNTA(DetailPedro!X259) &gt; 0, COUNTA(DetailWill!X259) &gt; 0),"x", "")</f>
        <v/>
      </c>
      <c r="Y259" s="14" t="str">
        <f>IF(OR(COUNTA(DetailPedro!Y259) &gt; 0, COUNTA(DetailWill!Y259) &gt; 0),"x", "")</f>
        <v/>
      </c>
      <c r="Z259" s="34" t="str">
        <f>IF(OR(COUNTA(DetailPedro!Z259) &gt; 0, COUNTA(DetailWill!Z259) &gt; 0),"x", "")</f>
        <v/>
      </c>
      <c r="AA259" s="14" t="str">
        <f>IF(OR(COUNTA(DetailPedro!AA259) &gt; 0, COUNTA(DetailWill!AA259) &gt; 0),"x", "")</f>
        <v/>
      </c>
      <c r="AB259" s="14" t="str">
        <f>IF(OR(COUNTA(DetailPedro!AB259) &gt; 0, COUNTA(DetailWill!AB259) &gt; 0),"x", "")</f>
        <v/>
      </c>
      <c r="AC259" s="14" t="str">
        <f>IF(OR(COUNTA(DetailPedro!AC259) &gt; 0, COUNTA(DetailWill!AC259) &gt; 0),"x", "")</f>
        <v/>
      </c>
      <c r="AD259" s="14" t="str">
        <f>IF(OR(COUNTA(DetailPedro!AD259) &gt; 0, COUNTA(DetailWill!AD259) &gt; 0),"x", "")</f>
        <v/>
      </c>
      <c r="AE259" s="14" t="str">
        <f>IF(OR(COUNTA(DetailPedro!AE259) &gt; 0, COUNTA(DetailWill!AE259) &gt; 0),"x", "")</f>
        <v/>
      </c>
      <c r="AF259" s="34" t="str">
        <f>IF(OR(COUNTA(DetailPedro!AF259) &gt; 0, COUNTA(DetailWill!AF259) &gt; 0),"x", "")</f>
        <v/>
      </c>
      <c r="AG259" s="14" t="str">
        <f>IF(OR(COUNTA(DetailPedro!AG259) &gt; 0, COUNTA(DetailWill!AG259) &gt; 0),"x", "")</f>
        <v/>
      </c>
      <c r="AH259" s="14" t="str">
        <f>IF(OR(COUNTA(DetailPedro!AH259) &gt; 0, COUNTA(DetailWill!AH259) &gt; 0),"x", "")</f>
        <v/>
      </c>
      <c r="AI259" s="14" t="str">
        <f>IF(OR(COUNTA(DetailPedro!AI259) &gt; 0, COUNTA(DetailWill!AI259) &gt; 0),"x", "")</f>
        <v/>
      </c>
      <c r="AJ259" s="34" t="str">
        <f>IF(OR(COUNTA(DetailPedro!AJ259) &gt; 0, COUNTA(DetailWill!AJ259) &gt; 0),"x", "")</f>
        <v/>
      </c>
      <c r="AK259" s="14" t="str">
        <f>IF(OR(COUNTA(DetailPedro!AK259) &gt; 0, COUNTA(DetailWill!AK259) &gt; 0),"x", "")</f>
        <v/>
      </c>
    </row>
    <row r="260" spans="1:37" x14ac:dyDescent="0.2">
      <c r="A260" s="16" t="s">
        <v>480</v>
      </c>
      <c r="B260" s="16" t="s">
        <v>37</v>
      </c>
      <c r="C260" s="16">
        <v>3</v>
      </c>
      <c r="D260" s="16" t="s">
        <v>887</v>
      </c>
      <c r="E260" s="16">
        <v>9</v>
      </c>
      <c r="F260" s="14">
        <f t="shared" si="38"/>
        <v>0</v>
      </c>
      <c r="G260" s="14" t="str">
        <f>IF(OR(COUNTA(DetailPedro!G260) &gt; 0, COUNTA(DetailWill!G260) &gt; 0),"x", "")</f>
        <v/>
      </c>
      <c r="H260" s="14" t="str">
        <f>IF(OR(COUNTA(DetailPedro!H260) &gt; 0, COUNTA(DetailWill!H260) &gt; 0),"x", "")</f>
        <v/>
      </c>
      <c r="I260" s="14" t="str">
        <f>IF(OR(COUNTA(DetailPedro!I260) &gt; 0, COUNTA(DetailWill!I260) &gt; 0),"x", "")</f>
        <v/>
      </c>
      <c r="J260" s="34" t="str">
        <f>IF(OR(COUNTA(DetailPedro!J260) &gt; 0, COUNTA(DetailWill!J260) &gt; 0),"x", "")</f>
        <v/>
      </c>
      <c r="K260" s="14" t="str">
        <f>IF(OR(COUNTA(DetailPedro!K260) &gt; 0, COUNTA(DetailWill!K260) &gt; 0),"x", "")</f>
        <v/>
      </c>
      <c r="L260" s="14" t="str">
        <f>IF(OR(COUNTA(DetailPedro!L260) &gt; 0, COUNTA(DetailWill!L260) &gt; 0),"x", "")</f>
        <v/>
      </c>
      <c r="M260" s="14" t="str">
        <f>IF(OR(COUNTA(DetailPedro!M260) &gt; 0, COUNTA(DetailWill!M260) &gt; 0),"x", "")</f>
        <v/>
      </c>
      <c r="N260" s="14" t="str">
        <f>IF(OR(COUNTA(DetailPedro!N260) &gt; 0, COUNTA(DetailWill!N260) &gt; 0),"x", "")</f>
        <v/>
      </c>
      <c r="O260" s="34" t="str">
        <f>IF(OR(COUNTA(DetailPedro!O260) &gt; 0, COUNTA(DetailWill!O260) &gt; 0),"x", "")</f>
        <v/>
      </c>
      <c r="P260" s="14" t="str">
        <f>IF(OR(COUNTA(DetailPedro!P260) &gt; 0, COUNTA(DetailWill!P260) &gt; 0),"x", "")</f>
        <v/>
      </c>
      <c r="Q260" s="14" t="str">
        <f>IF(OR(COUNTA(DetailPedro!Q260) &gt; 0, COUNTA(DetailWill!Q260) &gt; 0),"x", "")</f>
        <v/>
      </c>
      <c r="R260" s="14" t="str">
        <f>IF(OR(COUNTA(DetailPedro!R260) &gt; 0, COUNTA(DetailWill!R260) &gt; 0),"x", "")</f>
        <v/>
      </c>
      <c r="S260" s="14" t="str">
        <f>IF(OR(COUNTA(DetailPedro!S260) &gt; 0, COUNTA(DetailWill!S260) &gt; 0),"x", "")</f>
        <v/>
      </c>
      <c r="T260" s="14" t="str">
        <f>IF(OR(COUNTA(DetailPedro!T260) &gt; 0, COUNTA(DetailWill!T260) &gt; 0),"x", "")</f>
        <v/>
      </c>
      <c r="U260" s="34" t="str">
        <f>IF(OR(COUNTA(DetailPedro!U260) &gt; 0, COUNTA(DetailWill!U260) &gt; 0),"x", "")</f>
        <v/>
      </c>
      <c r="V260" s="14" t="str">
        <f>IF(OR(COUNTA(DetailPedro!V260) &gt; 0, COUNTA(DetailWill!V260) &gt; 0),"x", "")</f>
        <v/>
      </c>
      <c r="W260" s="14" t="str">
        <f>IF(OR(COUNTA(DetailPedro!W260) &gt; 0, COUNTA(DetailWill!W260) &gt; 0),"x", "")</f>
        <v/>
      </c>
      <c r="X260" s="14" t="str">
        <f>IF(OR(COUNTA(DetailPedro!X260) &gt; 0, COUNTA(DetailWill!X260) &gt; 0),"x", "")</f>
        <v/>
      </c>
      <c r="Y260" s="14" t="str">
        <f>IF(OR(COUNTA(DetailPedro!Y260) &gt; 0, COUNTA(DetailWill!Y260) &gt; 0),"x", "")</f>
        <v/>
      </c>
      <c r="Z260" s="34" t="str">
        <f>IF(OR(COUNTA(DetailPedro!Z260) &gt; 0, COUNTA(DetailWill!Z260) &gt; 0),"x", "")</f>
        <v/>
      </c>
      <c r="AA260" s="14" t="str">
        <f>IF(OR(COUNTA(DetailPedro!AA260) &gt; 0, COUNTA(DetailWill!AA260) &gt; 0),"x", "")</f>
        <v/>
      </c>
      <c r="AB260" s="14" t="str">
        <f>IF(OR(COUNTA(DetailPedro!AB260) &gt; 0, COUNTA(DetailWill!AB260) &gt; 0),"x", "")</f>
        <v/>
      </c>
      <c r="AC260" s="14" t="str">
        <f>IF(OR(COUNTA(DetailPedro!AC260) &gt; 0, COUNTA(DetailWill!AC260) &gt; 0),"x", "")</f>
        <v/>
      </c>
      <c r="AD260" s="14" t="str">
        <f>IF(OR(COUNTA(DetailPedro!AD260) &gt; 0, COUNTA(DetailWill!AD260) &gt; 0),"x", "")</f>
        <v/>
      </c>
      <c r="AE260" s="14" t="str">
        <f>IF(OR(COUNTA(DetailPedro!AE260) &gt; 0, COUNTA(DetailWill!AE260) &gt; 0),"x", "")</f>
        <v/>
      </c>
      <c r="AF260" s="34" t="str">
        <f>IF(OR(COUNTA(DetailPedro!AF260) &gt; 0, COUNTA(DetailWill!AF260) &gt; 0),"x", "")</f>
        <v/>
      </c>
      <c r="AG260" s="14" t="str">
        <f>IF(OR(COUNTA(DetailPedro!AG260) &gt; 0, COUNTA(DetailWill!AG260) &gt; 0),"x", "")</f>
        <v/>
      </c>
      <c r="AH260" s="14" t="str">
        <f>IF(OR(COUNTA(DetailPedro!AH260) &gt; 0, COUNTA(DetailWill!AH260) &gt; 0),"x", "")</f>
        <v/>
      </c>
      <c r="AI260" s="14" t="str">
        <f>IF(OR(COUNTA(DetailPedro!AI260) &gt; 0, COUNTA(DetailWill!AI260) &gt; 0),"x", "")</f>
        <v/>
      </c>
      <c r="AJ260" s="34" t="str">
        <f>IF(OR(COUNTA(DetailPedro!AJ260) &gt; 0, COUNTA(DetailWill!AJ260) &gt; 0),"x", "")</f>
        <v/>
      </c>
      <c r="AK260" s="14" t="str">
        <f>IF(OR(COUNTA(DetailPedro!AK260) &gt; 0, COUNTA(DetailWill!AK260) &gt; 0),"x", "")</f>
        <v/>
      </c>
    </row>
    <row r="261" spans="1:37" x14ac:dyDescent="0.2">
      <c r="A261" s="16" t="s">
        <v>480</v>
      </c>
      <c r="B261" s="16" t="s">
        <v>37</v>
      </c>
      <c r="C261" s="16">
        <v>3</v>
      </c>
      <c r="D261" s="16" t="s">
        <v>888</v>
      </c>
      <c r="E261" s="16">
        <v>10</v>
      </c>
      <c r="F261" s="14">
        <f t="shared" si="38"/>
        <v>0</v>
      </c>
      <c r="G261" s="14" t="str">
        <f>IF(OR(COUNTA(DetailPedro!G261) &gt; 0, COUNTA(DetailWill!G261) &gt; 0),"x", "")</f>
        <v/>
      </c>
      <c r="H261" s="14" t="str">
        <f>IF(OR(COUNTA(DetailPedro!H261) &gt; 0, COUNTA(DetailWill!H261) &gt; 0),"x", "")</f>
        <v/>
      </c>
      <c r="I261" s="14" t="str">
        <f>IF(OR(COUNTA(DetailPedro!I261) &gt; 0, COUNTA(DetailWill!I261) &gt; 0),"x", "")</f>
        <v/>
      </c>
      <c r="J261" s="34" t="str">
        <f>IF(OR(COUNTA(DetailPedro!J261) &gt; 0, COUNTA(DetailWill!J261) &gt; 0),"x", "")</f>
        <v/>
      </c>
      <c r="K261" s="14" t="str">
        <f>IF(OR(COUNTA(DetailPedro!K261) &gt; 0, COUNTA(DetailWill!K261) &gt; 0),"x", "")</f>
        <v/>
      </c>
      <c r="L261" s="14" t="str">
        <f>IF(OR(COUNTA(DetailPedro!L261) &gt; 0, COUNTA(DetailWill!L261) &gt; 0),"x", "")</f>
        <v/>
      </c>
      <c r="M261" s="14" t="str">
        <f>IF(OR(COUNTA(DetailPedro!M261) &gt; 0, COUNTA(DetailWill!M261) &gt; 0),"x", "")</f>
        <v/>
      </c>
      <c r="N261" s="14" t="str">
        <f>IF(OR(COUNTA(DetailPedro!N261) &gt; 0, COUNTA(DetailWill!N261) &gt; 0),"x", "")</f>
        <v/>
      </c>
      <c r="O261" s="34" t="str">
        <f>IF(OR(COUNTA(DetailPedro!O261) &gt; 0, COUNTA(DetailWill!O261) &gt; 0),"x", "")</f>
        <v/>
      </c>
      <c r="P261" s="14" t="str">
        <f>IF(OR(COUNTA(DetailPedro!P261) &gt; 0, COUNTA(DetailWill!P261) &gt; 0),"x", "")</f>
        <v/>
      </c>
      <c r="Q261" s="14" t="str">
        <f>IF(OR(COUNTA(DetailPedro!Q261) &gt; 0, COUNTA(DetailWill!Q261) &gt; 0),"x", "")</f>
        <v/>
      </c>
      <c r="R261" s="14" t="str">
        <f>IF(OR(COUNTA(DetailPedro!R261) &gt; 0, COUNTA(DetailWill!R261) &gt; 0),"x", "")</f>
        <v/>
      </c>
      <c r="S261" s="14" t="str">
        <f>IF(OR(COUNTA(DetailPedro!S261) &gt; 0, COUNTA(DetailWill!S261) &gt; 0),"x", "")</f>
        <v/>
      </c>
      <c r="T261" s="14" t="str">
        <f>IF(OR(COUNTA(DetailPedro!T261) &gt; 0, COUNTA(DetailWill!T261) &gt; 0),"x", "")</f>
        <v/>
      </c>
      <c r="U261" s="34" t="str">
        <f>IF(OR(COUNTA(DetailPedro!U261) &gt; 0, COUNTA(DetailWill!U261) &gt; 0),"x", "")</f>
        <v/>
      </c>
      <c r="V261" s="14" t="str">
        <f>IF(OR(COUNTA(DetailPedro!V261) &gt; 0, COUNTA(DetailWill!V261) &gt; 0),"x", "")</f>
        <v/>
      </c>
      <c r="W261" s="14" t="str">
        <f>IF(OR(COUNTA(DetailPedro!W261) &gt; 0, COUNTA(DetailWill!W261) &gt; 0),"x", "")</f>
        <v/>
      </c>
      <c r="X261" s="14" t="str">
        <f>IF(OR(COUNTA(DetailPedro!X261) &gt; 0, COUNTA(DetailWill!X261) &gt; 0),"x", "")</f>
        <v/>
      </c>
      <c r="Y261" s="14" t="str">
        <f>IF(OR(COUNTA(DetailPedro!Y261) &gt; 0, COUNTA(DetailWill!Y261) &gt; 0),"x", "")</f>
        <v/>
      </c>
      <c r="Z261" s="34" t="str">
        <f>IF(OR(COUNTA(DetailPedro!Z261) &gt; 0, COUNTA(DetailWill!Z261) &gt; 0),"x", "")</f>
        <v/>
      </c>
      <c r="AA261" s="14" t="str">
        <f>IF(OR(COUNTA(DetailPedro!AA261) &gt; 0, COUNTA(DetailWill!AA261) &gt; 0),"x", "")</f>
        <v/>
      </c>
      <c r="AB261" s="14" t="str">
        <f>IF(OR(COUNTA(DetailPedro!AB261) &gt; 0, COUNTA(DetailWill!AB261) &gt; 0),"x", "")</f>
        <v/>
      </c>
      <c r="AC261" s="14" t="str">
        <f>IF(OR(COUNTA(DetailPedro!AC261) &gt; 0, COUNTA(DetailWill!AC261) &gt; 0),"x", "")</f>
        <v/>
      </c>
      <c r="AD261" s="14" t="str">
        <f>IF(OR(COUNTA(DetailPedro!AD261) &gt; 0, COUNTA(DetailWill!AD261) &gt; 0),"x", "")</f>
        <v/>
      </c>
      <c r="AE261" s="14" t="str">
        <f>IF(OR(COUNTA(DetailPedro!AE261) &gt; 0, COUNTA(DetailWill!AE261) &gt; 0),"x", "")</f>
        <v/>
      </c>
      <c r="AF261" s="34" t="str">
        <f>IF(OR(COUNTA(DetailPedro!AF261) &gt; 0, COUNTA(DetailWill!AF261) &gt; 0),"x", "")</f>
        <v/>
      </c>
      <c r="AG261" s="14" t="str">
        <f>IF(OR(COUNTA(DetailPedro!AG261) &gt; 0, COUNTA(DetailWill!AG261) &gt; 0),"x", "")</f>
        <v/>
      </c>
      <c r="AH261" s="14" t="str">
        <f>IF(OR(COUNTA(DetailPedro!AH261) &gt; 0, COUNTA(DetailWill!AH261) &gt; 0),"x", "")</f>
        <v/>
      </c>
      <c r="AI261" s="14" t="str">
        <f>IF(OR(COUNTA(DetailPedro!AI261) &gt; 0, COUNTA(DetailWill!AI261) &gt; 0),"x", "")</f>
        <v/>
      </c>
      <c r="AJ261" s="34" t="str">
        <f>IF(OR(COUNTA(DetailPedro!AJ261) &gt; 0, COUNTA(DetailWill!AJ261) &gt; 0),"x", "")</f>
        <v/>
      </c>
      <c r="AK261" s="14" t="str">
        <f>IF(OR(COUNTA(DetailPedro!AK261) &gt; 0, COUNTA(DetailWill!AK261) &gt; 0),"x", "")</f>
        <v/>
      </c>
    </row>
    <row r="262" spans="1:37" x14ac:dyDescent="0.2">
      <c r="A262" s="16" t="s">
        <v>480</v>
      </c>
      <c r="B262" s="16" t="s">
        <v>37</v>
      </c>
      <c r="C262" s="16">
        <v>3</v>
      </c>
      <c r="D262" s="16" t="s">
        <v>888</v>
      </c>
      <c r="E262" s="16">
        <v>11</v>
      </c>
      <c r="F262" s="14">
        <f t="shared" si="38"/>
        <v>0</v>
      </c>
      <c r="G262" s="14" t="str">
        <f>IF(OR(COUNTA(DetailPedro!G262) &gt; 0, COUNTA(DetailWill!G262) &gt; 0),"x", "")</f>
        <v/>
      </c>
      <c r="H262" s="14" t="str">
        <f>IF(OR(COUNTA(DetailPedro!H262) &gt; 0, COUNTA(DetailWill!H262) &gt; 0),"x", "")</f>
        <v/>
      </c>
      <c r="I262" s="14" t="str">
        <f>IF(OR(COUNTA(DetailPedro!I262) &gt; 0, COUNTA(DetailWill!I262) &gt; 0),"x", "")</f>
        <v/>
      </c>
      <c r="J262" s="34" t="str">
        <f>IF(OR(COUNTA(DetailPedro!J262) &gt; 0, COUNTA(DetailWill!J262) &gt; 0),"x", "")</f>
        <v/>
      </c>
      <c r="K262" s="14" t="str">
        <f>IF(OR(COUNTA(DetailPedro!K262) &gt; 0, COUNTA(DetailWill!K262) &gt; 0),"x", "")</f>
        <v/>
      </c>
      <c r="L262" s="14" t="str">
        <f>IF(OR(COUNTA(DetailPedro!L262) &gt; 0, COUNTA(DetailWill!L262) &gt; 0),"x", "")</f>
        <v/>
      </c>
      <c r="M262" s="14" t="str">
        <f>IF(OR(COUNTA(DetailPedro!M262) &gt; 0, COUNTA(DetailWill!M262) &gt; 0),"x", "")</f>
        <v/>
      </c>
      <c r="N262" s="14" t="str">
        <f>IF(OR(COUNTA(DetailPedro!N262) &gt; 0, COUNTA(DetailWill!N262) &gt; 0),"x", "")</f>
        <v/>
      </c>
      <c r="O262" s="34" t="str">
        <f>IF(OR(COUNTA(DetailPedro!O262) &gt; 0, COUNTA(DetailWill!O262) &gt; 0),"x", "")</f>
        <v/>
      </c>
      <c r="P262" s="14" t="str">
        <f>IF(OR(COUNTA(DetailPedro!P262) &gt; 0, COUNTA(DetailWill!P262) &gt; 0),"x", "")</f>
        <v/>
      </c>
      <c r="Q262" s="14" t="str">
        <f>IF(OR(COUNTA(DetailPedro!Q262) &gt; 0, COUNTA(DetailWill!Q262) &gt; 0),"x", "")</f>
        <v/>
      </c>
      <c r="R262" s="14" t="str">
        <f>IF(OR(COUNTA(DetailPedro!R262) &gt; 0, COUNTA(DetailWill!R262) &gt; 0),"x", "")</f>
        <v/>
      </c>
      <c r="S262" s="14" t="str">
        <f>IF(OR(COUNTA(DetailPedro!S262) &gt; 0, COUNTA(DetailWill!S262) &gt; 0),"x", "")</f>
        <v/>
      </c>
      <c r="T262" s="14" t="str">
        <f>IF(OR(COUNTA(DetailPedro!T262) &gt; 0, COUNTA(DetailWill!T262) &gt; 0),"x", "")</f>
        <v/>
      </c>
      <c r="U262" s="34" t="str">
        <f>IF(OR(COUNTA(DetailPedro!U262) &gt; 0, COUNTA(DetailWill!U262) &gt; 0),"x", "")</f>
        <v/>
      </c>
      <c r="V262" s="14" t="str">
        <f>IF(OR(COUNTA(DetailPedro!V262) &gt; 0, COUNTA(DetailWill!V262) &gt; 0),"x", "")</f>
        <v/>
      </c>
      <c r="W262" s="14" t="str">
        <f>IF(OR(COUNTA(DetailPedro!W262) &gt; 0, COUNTA(DetailWill!W262) &gt; 0),"x", "")</f>
        <v/>
      </c>
      <c r="X262" s="14" t="str">
        <f>IF(OR(COUNTA(DetailPedro!X262) &gt; 0, COUNTA(DetailWill!X262) &gt; 0),"x", "")</f>
        <v/>
      </c>
      <c r="Y262" s="14" t="str">
        <f>IF(OR(COUNTA(DetailPedro!Y262) &gt; 0, COUNTA(DetailWill!Y262) &gt; 0),"x", "")</f>
        <v/>
      </c>
      <c r="Z262" s="34" t="str">
        <f>IF(OR(COUNTA(DetailPedro!Z262) &gt; 0, COUNTA(DetailWill!Z262) &gt; 0),"x", "")</f>
        <v/>
      </c>
      <c r="AA262" s="14" t="str">
        <f>IF(OR(COUNTA(DetailPedro!AA262) &gt; 0, COUNTA(DetailWill!AA262) &gt; 0),"x", "")</f>
        <v/>
      </c>
      <c r="AB262" s="14" t="str">
        <f>IF(OR(COUNTA(DetailPedro!AB262) &gt; 0, COUNTA(DetailWill!AB262) &gt; 0),"x", "")</f>
        <v/>
      </c>
      <c r="AC262" s="14" t="str">
        <f>IF(OR(COUNTA(DetailPedro!AC262) &gt; 0, COUNTA(DetailWill!AC262) &gt; 0),"x", "")</f>
        <v/>
      </c>
      <c r="AD262" s="14" t="str">
        <f>IF(OR(COUNTA(DetailPedro!AD262) &gt; 0, COUNTA(DetailWill!AD262) &gt; 0),"x", "")</f>
        <v/>
      </c>
      <c r="AE262" s="14" t="str">
        <f>IF(OR(COUNTA(DetailPedro!AE262) &gt; 0, COUNTA(DetailWill!AE262) &gt; 0),"x", "")</f>
        <v/>
      </c>
      <c r="AF262" s="34" t="str">
        <f>IF(OR(COUNTA(DetailPedro!AF262) &gt; 0, COUNTA(DetailWill!AF262) &gt; 0),"x", "")</f>
        <v/>
      </c>
      <c r="AG262" s="14" t="str">
        <f>IF(OR(COUNTA(DetailPedro!AG262) &gt; 0, COUNTA(DetailWill!AG262) &gt; 0),"x", "")</f>
        <v/>
      </c>
      <c r="AH262" s="14" t="str">
        <f>IF(OR(COUNTA(DetailPedro!AH262) &gt; 0, COUNTA(DetailWill!AH262) &gt; 0),"x", "")</f>
        <v/>
      </c>
      <c r="AI262" s="14" t="str">
        <f>IF(OR(COUNTA(DetailPedro!AI262) &gt; 0, COUNTA(DetailWill!AI262) &gt; 0),"x", "")</f>
        <v/>
      </c>
      <c r="AJ262" s="34" t="str">
        <f>IF(OR(COUNTA(DetailPedro!AJ262) &gt; 0, COUNTA(DetailWill!AJ262) &gt; 0),"x", "")</f>
        <v/>
      </c>
      <c r="AK262" s="14" t="str">
        <f>IF(OR(COUNTA(DetailPedro!AK262) &gt; 0, COUNTA(DetailWill!AK262) &gt; 0),"x", "")</f>
        <v/>
      </c>
    </row>
    <row r="263" spans="1:37" x14ac:dyDescent="0.2">
      <c r="A263" s="16" t="s">
        <v>480</v>
      </c>
      <c r="B263" s="16" t="s">
        <v>37</v>
      </c>
      <c r="C263" s="16">
        <v>3</v>
      </c>
      <c r="D263" s="16" t="s">
        <v>889</v>
      </c>
      <c r="E263" s="16">
        <v>12</v>
      </c>
      <c r="F263" s="14">
        <f t="shared" si="38"/>
        <v>0</v>
      </c>
      <c r="G263" s="14" t="str">
        <f>IF(OR(COUNTA(DetailPedro!G263) &gt; 0, COUNTA(DetailWill!G263) &gt; 0),"x", "")</f>
        <v/>
      </c>
      <c r="H263" s="14" t="str">
        <f>IF(OR(COUNTA(DetailPedro!H263) &gt; 0, COUNTA(DetailWill!H263) &gt; 0),"x", "")</f>
        <v/>
      </c>
      <c r="I263" s="14" t="str">
        <f>IF(OR(COUNTA(DetailPedro!I263) &gt; 0, COUNTA(DetailWill!I263) &gt; 0),"x", "")</f>
        <v/>
      </c>
      <c r="J263" s="34" t="str">
        <f>IF(OR(COUNTA(DetailPedro!J263) &gt; 0, COUNTA(DetailWill!J263) &gt; 0),"x", "")</f>
        <v/>
      </c>
      <c r="K263" s="14" t="str">
        <f>IF(OR(COUNTA(DetailPedro!K263) &gt; 0, COUNTA(DetailWill!K263) &gt; 0),"x", "")</f>
        <v/>
      </c>
      <c r="L263" s="14" t="str">
        <f>IF(OR(COUNTA(DetailPedro!L263) &gt; 0, COUNTA(DetailWill!L263) &gt; 0),"x", "")</f>
        <v/>
      </c>
      <c r="M263" s="14" t="str">
        <f>IF(OR(COUNTA(DetailPedro!M263) &gt; 0, COUNTA(DetailWill!M263) &gt; 0),"x", "")</f>
        <v/>
      </c>
      <c r="N263" s="14" t="str">
        <f>IF(OR(COUNTA(DetailPedro!N263) &gt; 0, COUNTA(DetailWill!N263) &gt; 0),"x", "")</f>
        <v/>
      </c>
      <c r="O263" s="34" t="str">
        <f>IF(OR(COUNTA(DetailPedro!O263) &gt; 0, COUNTA(DetailWill!O263) &gt; 0),"x", "")</f>
        <v/>
      </c>
      <c r="P263" s="14" t="str">
        <f>IF(OR(COUNTA(DetailPedro!P263) &gt; 0, COUNTA(DetailWill!P263) &gt; 0),"x", "")</f>
        <v/>
      </c>
      <c r="Q263" s="14" t="str">
        <f>IF(OR(COUNTA(DetailPedro!Q263) &gt; 0, COUNTA(DetailWill!Q263) &gt; 0),"x", "")</f>
        <v/>
      </c>
      <c r="R263" s="14" t="str">
        <f>IF(OR(COUNTA(DetailPedro!R263) &gt; 0, COUNTA(DetailWill!R263) &gt; 0),"x", "")</f>
        <v/>
      </c>
      <c r="S263" s="14" t="str">
        <f>IF(OR(COUNTA(DetailPedro!S263) &gt; 0, COUNTA(DetailWill!S263) &gt; 0),"x", "")</f>
        <v/>
      </c>
      <c r="T263" s="14" t="str">
        <f>IF(OR(COUNTA(DetailPedro!T263) &gt; 0, COUNTA(DetailWill!T263) &gt; 0),"x", "")</f>
        <v/>
      </c>
      <c r="U263" s="34" t="str">
        <f>IF(OR(COUNTA(DetailPedro!U263) &gt; 0, COUNTA(DetailWill!U263) &gt; 0),"x", "")</f>
        <v/>
      </c>
      <c r="V263" s="14" t="str">
        <f>IF(OR(COUNTA(DetailPedro!V263) &gt; 0, COUNTA(DetailWill!V263) &gt; 0),"x", "")</f>
        <v/>
      </c>
      <c r="W263" s="14" t="str">
        <f>IF(OR(COUNTA(DetailPedro!W263) &gt; 0, COUNTA(DetailWill!W263) &gt; 0),"x", "")</f>
        <v/>
      </c>
      <c r="X263" s="14" t="str">
        <f>IF(OR(COUNTA(DetailPedro!X263) &gt; 0, COUNTA(DetailWill!X263) &gt; 0),"x", "")</f>
        <v/>
      </c>
      <c r="Y263" s="14" t="str">
        <f>IF(OR(COUNTA(DetailPedro!Y263) &gt; 0, COUNTA(DetailWill!Y263) &gt; 0),"x", "")</f>
        <v/>
      </c>
      <c r="Z263" s="34" t="str">
        <f>IF(OR(COUNTA(DetailPedro!Z263) &gt; 0, COUNTA(DetailWill!Z263) &gt; 0),"x", "")</f>
        <v/>
      </c>
      <c r="AA263" s="14" t="str">
        <f>IF(OR(COUNTA(DetailPedro!AA263) &gt; 0, COUNTA(DetailWill!AA263) &gt; 0),"x", "")</f>
        <v/>
      </c>
      <c r="AB263" s="14" t="str">
        <f>IF(OR(COUNTA(DetailPedro!AB263) &gt; 0, COUNTA(DetailWill!AB263) &gt; 0),"x", "")</f>
        <v/>
      </c>
      <c r="AC263" s="14" t="str">
        <f>IF(OR(COUNTA(DetailPedro!AC263) &gt; 0, COUNTA(DetailWill!AC263) &gt; 0),"x", "")</f>
        <v/>
      </c>
      <c r="AD263" s="14" t="str">
        <f>IF(OR(COUNTA(DetailPedro!AD263) &gt; 0, COUNTA(DetailWill!AD263) &gt; 0),"x", "")</f>
        <v/>
      </c>
      <c r="AE263" s="14" t="str">
        <f>IF(OR(COUNTA(DetailPedro!AE263) &gt; 0, COUNTA(DetailWill!AE263) &gt; 0),"x", "")</f>
        <v/>
      </c>
      <c r="AF263" s="34" t="str">
        <f>IF(OR(COUNTA(DetailPedro!AF263) &gt; 0, COUNTA(DetailWill!AF263) &gt; 0),"x", "")</f>
        <v/>
      </c>
      <c r="AG263" s="14" t="str">
        <f>IF(OR(COUNTA(DetailPedro!AG263) &gt; 0, COUNTA(DetailWill!AG263) &gt; 0),"x", "")</f>
        <v/>
      </c>
      <c r="AH263" s="14" t="str">
        <f>IF(OR(COUNTA(DetailPedro!AH263) &gt; 0, COUNTA(DetailWill!AH263) &gt; 0),"x", "")</f>
        <v/>
      </c>
      <c r="AI263" s="14" t="str">
        <f>IF(OR(COUNTA(DetailPedro!AI263) &gt; 0, COUNTA(DetailWill!AI263) &gt; 0),"x", "")</f>
        <v/>
      </c>
      <c r="AJ263" s="34" t="str">
        <f>IF(OR(COUNTA(DetailPedro!AJ263) &gt; 0, COUNTA(DetailWill!AJ263) &gt; 0),"x", "")</f>
        <v/>
      </c>
      <c r="AK263" s="14" t="str">
        <f>IF(OR(COUNTA(DetailPedro!AK263) &gt; 0, COUNTA(DetailWill!AK263) &gt; 0),"x", "")</f>
        <v/>
      </c>
    </row>
    <row r="264" spans="1:37" x14ac:dyDescent="0.2">
      <c r="A264" s="16" t="s">
        <v>480</v>
      </c>
      <c r="B264" s="16" t="s">
        <v>37</v>
      </c>
      <c r="C264" s="16">
        <v>3</v>
      </c>
      <c r="D264" s="16" t="s">
        <v>889</v>
      </c>
      <c r="E264" s="16">
        <v>13</v>
      </c>
      <c r="F264" s="14">
        <f t="shared" si="38"/>
        <v>0</v>
      </c>
      <c r="G264" s="14" t="str">
        <f>IF(OR(COUNTA(DetailPedro!G264) &gt; 0, COUNTA(DetailWill!G264) &gt; 0),"x", "")</f>
        <v/>
      </c>
      <c r="H264" s="14" t="str">
        <f>IF(OR(COUNTA(DetailPedro!H264) &gt; 0, COUNTA(DetailWill!H264) &gt; 0),"x", "")</f>
        <v/>
      </c>
      <c r="I264" s="14" t="str">
        <f>IF(OR(COUNTA(DetailPedro!I264) &gt; 0, COUNTA(DetailWill!I264) &gt; 0),"x", "")</f>
        <v/>
      </c>
      <c r="J264" s="34" t="str">
        <f>IF(OR(COUNTA(DetailPedro!J264) &gt; 0, COUNTA(DetailWill!J264) &gt; 0),"x", "")</f>
        <v/>
      </c>
      <c r="K264" s="14" t="str">
        <f>IF(OR(COUNTA(DetailPedro!K264) &gt; 0, COUNTA(DetailWill!K264) &gt; 0),"x", "")</f>
        <v/>
      </c>
      <c r="L264" s="14" t="str">
        <f>IF(OR(COUNTA(DetailPedro!L264) &gt; 0, COUNTA(DetailWill!L264) &gt; 0),"x", "")</f>
        <v/>
      </c>
      <c r="M264" s="14" t="str">
        <f>IF(OR(COUNTA(DetailPedro!M264) &gt; 0, COUNTA(DetailWill!M264) &gt; 0),"x", "")</f>
        <v/>
      </c>
      <c r="N264" s="14" t="str">
        <f>IF(OR(COUNTA(DetailPedro!N264) &gt; 0, COUNTA(DetailWill!N264) &gt; 0),"x", "")</f>
        <v/>
      </c>
      <c r="O264" s="34" t="str">
        <f>IF(OR(COUNTA(DetailPedro!O264) &gt; 0, COUNTA(DetailWill!O264) &gt; 0),"x", "")</f>
        <v/>
      </c>
      <c r="P264" s="14" t="str">
        <f>IF(OR(COUNTA(DetailPedro!P264) &gt; 0, COUNTA(DetailWill!P264) &gt; 0),"x", "")</f>
        <v/>
      </c>
      <c r="Q264" s="14" t="str">
        <f>IF(OR(COUNTA(DetailPedro!Q264) &gt; 0, COUNTA(DetailWill!Q264) &gt; 0),"x", "")</f>
        <v/>
      </c>
      <c r="R264" s="14" t="str">
        <f>IF(OR(COUNTA(DetailPedro!R264) &gt; 0, COUNTA(DetailWill!R264) &gt; 0),"x", "")</f>
        <v/>
      </c>
      <c r="S264" s="14" t="str">
        <f>IF(OR(COUNTA(DetailPedro!S264) &gt; 0, COUNTA(DetailWill!S264) &gt; 0),"x", "")</f>
        <v/>
      </c>
      <c r="T264" s="14" t="str">
        <f>IF(OR(COUNTA(DetailPedro!T264) &gt; 0, COUNTA(DetailWill!T264) &gt; 0),"x", "")</f>
        <v/>
      </c>
      <c r="U264" s="34" t="str">
        <f>IF(OR(COUNTA(DetailPedro!U264) &gt; 0, COUNTA(DetailWill!U264) &gt; 0),"x", "")</f>
        <v/>
      </c>
      <c r="V264" s="14" t="str">
        <f>IF(OR(COUNTA(DetailPedro!V264) &gt; 0, COUNTA(DetailWill!V264) &gt; 0),"x", "")</f>
        <v/>
      </c>
      <c r="W264" s="14" t="str">
        <f>IF(OR(COUNTA(DetailPedro!W264) &gt; 0, COUNTA(DetailWill!W264) &gt; 0),"x", "")</f>
        <v/>
      </c>
      <c r="X264" s="14" t="str">
        <f>IF(OR(COUNTA(DetailPedro!X264) &gt; 0, COUNTA(DetailWill!X264) &gt; 0),"x", "")</f>
        <v/>
      </c>
      <c r="Y264" s="14" t="str">
        <f>IF(OR(COUNTA(DetailPedro!Y264) &gt; 0, COUNTA(DetailWill!Y264) &gt; 0),"x", "")</f>
        <v/>
      </c>
      <c r="Z264" s="34" t="str">
        <f>IF(OR(COUNTA(DetailPedro!Z264) &gt; 0, COUNTA(DetailWill!Z264) &gt; 0),"x", "")</f>
        <v/>
      </c>
      <c r="AA264" s="14" t="str">
        <f>IF(OR(COUNTA(DetailPedro!AA264) &gt; 0, COUNTA(DetailWill!AA264) &gt; 0),"x", "")</f>
        <v/>
      </c>
      <c r="AB264" s="14" t="str">
        <f>IF(OR(COUNTA(DetailPedro!AB264) &gt; 0, COUNTA(DetailWill!AB264) &gt; 0),"x", "")</f>
        <v/>
      </c>
      <c r="AC264" s="14" t="str">
        <f>IF(OR(COUNTA(DetailPedro!AC264) &gt; 0, COUNTA(DetailWill!AC264) &gt; 0),"x", "")</f>
        <v/>
      </c>
      <c r="AD264" s="14" t="str">
        <f>IF(OR(COUNTA(DetailPedro!AD264) &gt; 0, COUNTA(DetailWill!AD264) &gt; 0),"x", "")</f>
        <v/>
      </c>
      <c r="AE264" s="14" t="str">
        <f>IF(OR(COUNTA(DetailPedro!AE264) &gt; 0, COUNTA(DetailWill!AE264) &gt; 0),"x", "")</f>
        <v/>
      </c>
      <c r="AF264" s="34" t="str">
        <f>IF(OR(COUNTA(DetailPedro!AF264) &gt; 0, COUNTA(DetailWill!AF264) &gt; 0),"x", "")</f>
        <v/>
      </c>
      <c r="AG264" s="14" t="str">
        <f>IF(OR(COUNTA(DetailPedro!AG264) &gt; 0, COUNTA(DetailWill!AG264) &gt; 0),"x", "")</f>
        <v/>
      </c>
      <c r="AH264" s="14" t="str">
        <f>IF(OR(COUNTA(DetailPedro!AH264) &gt; 0, COUNTA(DetailWill!AH264) &gt; 0),"x", "")</f>
        <v/>
      </c>
      <c r="AI264" s="14" t="str">
        <f>IF(OR(COUNTA(DetailPedro!AI264) &gt; 0, COUNTA(DetailWill!AI264) &gt; 0),"x", "")</f>
        <v/>
      </c>
      <c r="AJ264" s="34" t="str">
        <f>IF(OR(COUNTA(DetailPedro!AJ264) &gt; 0, COUNTA(DetailWill!AJ264) &gt; 0),"x", "")</f>
        <v/>
      </c>
      <c r="AK264" s="14" t="str">
        <f>IF(OR(COUNTA(DetailPedro!AK264) &gt; 0, COUNTA(DetailWill!AK264) &gt; 0),"x", "")</f>
        <v/>
      </c>
    </row>
    <row r="265" spans="1:37" x14ac:dyDescent="0.2">
      <c r="A265" s="16" t="s">
        <v>480</v>
      </c>
      <c r="B265" s="16" t="s">
        <v>37</v>
      </c>
      <c r="C265" s="16">
        <v>3</v>
      </c>
      <c r="D265" s="16" t="s">
        <v>889</v>
      </c>
      <c r="E265" s="16">
        <v>14</v>
      </c>
      <c r="F265" s="14">
        <f t="shared" si="38"/>
        <v>0</v>
      </c>
      <c r="G265" s="14" t="str">
        <f>IF(OR(COUNTA(DetailPedro!G265) &gt; 0, COUNTA(DetailWill!G265) &gt; 0),"x", "")</f>
        <v/>
      </c>
      <c r="H265" s="14" t="str">
        <f>IF(OR(COUNTA(DetailPedro!H265) &gt; 0, COUNTA(DetailWill!H265) &gt; 0),"x", "")</f>
        <v/>
      </c>
      <c r="I265" s="14" t="str">
        <f>IF(OR(COUNTA(DetailPedro!I265) &gt; 0, COUNTA(DetailWill!I265) &gt; 0),"x", "")</f>
        <v/>
      </c>
      <c r="J265" s="34" t="str">
        <f>IF(OR(COUNTA(DetailPedro!J265) &gt; 0, COUNTA(DetailWill!J265) &gt; 0),"x", "")</f>
        <v/>
      </c>
      <c r="K265" s="14" t="str">
        <f>IF(OR(COUNTA(DetailPedro!K265) &gt; 0, COUNTA(DetailWill!K265) &gt; 0),"x", "")</f>
        <v/>
      </c>
      <c r="L265" s="14" t="str">
        <f>IF(OR(COUNTA(DetailPedro!L265) &gt; 0, COUNTA(DetailWill!L265) &gt; 0),"x", "")</f>
        <v/>
      </c>
      <c r="M265" s="14" t="str">
        <f>IF(OR(COUNTA(DetailPedro!M265) &gt; 0, COUNTA(DetailWill!M265) &gt; 0),"x", "")</f>
        <v/>
      </c>
      <c r="N265" s="14" t="str">
        <f>IF(OR(COUNTA(DetailPedro!N265) &gt; 0, COUNTA(DetailWill!N265) &gt; 0),"x", "")</f>
        <v/>
      </c>
      <c r="O265" s="34" t="str">
        <f>IF(OR(COUNTA(DetailPedro!O265) &gt; 0, COUNTA(DetailWill!O265) &gt; 0),"x", "")</f>
        <v/>
      </c>
      <c r="P265" s="14" t="str">
        <f>IF(OR(COUNTA(DetailPedro!P265) &gt; 0, COUNTA(DetailWill!P265) &gt; 0),"x", "")</f>
        <v/>
      </c>
      <c r="Q265" s="14" t="str">
        <f>IF(OR(COUNTA(DetailPedro!Q265) &gt; 0, COUNTA(DetailWill!Q265) &gt; 0),"x", "")</f>
        <v/>
      </c>
      <c r="R265" s="14" t="str">
        <f>IF(OR(COUNTA(DetailPedro!R265) &gt; 0, COUNTA(DetailWill!R265) &gt; 0),"x", "")</f>
        <v/>
      </c>
      <c r="S265" s="14" t="str">
        <f>IF(OR(COUNTA(DetailPedro!S265) &gt; 0, COUNTA(DetailWill!S265) &gt; 0),"x", "")</f>
        <v/>
      </c>
      <c r="T265" s="14" t="str">
        <f>IF(OR(COUNTA(DetailPedro!T265) &gt; 0, COUNTA(DetailWill!T265) &gt; 0),"x", "")</f>
        <v/>
      </c>
      <c r="U265" s="34" t="str">
        <f>IF(OR(COUNTA(DetailPedro!U265) &gt; 0, COUNTA(DetailWill!U265) &gt; 0),"x", "")</f>
        <v/>
      </c>
      <c r="V265" s="14" t="str">
        <f>IF(OR(COUNTA(DetailPedro!V265) &gt; 0, COUNTA(DetailWill!V265) &gt; 0),"x", "")</f>
        <v/>
      </c>
      <c r="W265" s="14" t="str">
        <f>IF(OR(COUNTA(DetailPedro!W265) &gt; 0, COUNTA(DetailWill!W265) &gt; 0),"x", "")</f>
        <v/>
      </c>
      <c r="X265" s="14" t="str">
        <f>IF(OR(COUNTA(DetailPedro!X265) &gt; 0, COUNTA(DetailWill!X265) &gt; 0),"x", "")</f>
        <v/>
      </c>
      <c r="Y265" s="14" t="str">
        <f>IF(OR(COUNTA(DetailPedro!Y265) &gt; 0, COUNTA(DetailWill!Y265) &gt; 0),"x", "")</f>
        <v/>
      </c>
      <c r="Z265" s="34" t="str">
        <f>IF(OR(COUNTA(DetailPedro!Z265) &gt; 0, COUNTA(DetailWill!Z265) &gt; 0),"x", "")</f>
        <v/>
      </c>
      <c r="AA265" s="14" t="str">
        <f>IF(OR(COUNTA(DetailPedro!AA265) &gt; 0, COUNTA(DetailWill!AA265) &gt; 0),"x", "")</f>
        <v/>
      </c>
      <c r="AB265" s="14" t="str">
        <f>IF(OR(COUNTA(DetailPedro!AB265) &gt; 0, COUNTA(DetailWill!AB265) &gt; 0),"x", "")</f>
        <v/>
      </c>
      <c r="AC265" s="14" t="str">
        <f>IF(OR(COUNTA(DetailPedro!AC265) &gt; 0, COUNTA(DetailWill!AC265) &gt; 0),"x", "")</f>
        <v/>
      </c>
      <c r="AD265" s="14" t="str">
        <f>IF(OR(COUNTA(DetailPedro!AD265) &gt; 0, COUNTA(DetailWill!AD265) &gt; 0),"x", "")</f>
        <v/>
      </c>
      <c r="AE265" s="14" t="str">
        <f>IF(OR(COUNTA(DetailPedro!AE265) &gt; 0, COUNTA(DetailWill!AE265) &gt; 0),"x", "")</f>
        <v/>
      </c>
      <c r="AF265" s="34" t="str">
        <f>IF(OR(COUNTA(DetailPedro!AF265) &gt; 0, COUNTA(DetailWill!AF265) &gt; 0),"x", "")</f>
        <v/>
      </c>
      <c r="AG265" s="14" t="str">
        <f>IF(OR(COUNTA(DetailPedro!AG265) &gt; 0, COUNTA(DetailWill!AG265) &gt; 0),"x", "")</f>
        <v/>
      </c>
      <c r="AH265" s="14" t="str">
        <f>IF(OR(COUNTA(DetailPedro!AH265) &gt; 0, COUNTA(DetailWill!AH265) &gt; 0),"x", "")</f>
        <v/>
      </c>
      <c r="AI265" s="14" t="str">
        <f>IF(OR(COUNTA(DetailPedro!AI265) &gt; 0, COUNTA(DetailWill!AI265) &gt; 0),"x", "")</f>
        <v/>
      </c>
      <c r="AJ265" s="34" t="str">
        <f>IF(OR(COUNTA(DetailPedro!AJ265) &gt; 0, COUNTA(DetailWill!AJ265) &gt; 0),"x", "")</f>
        <v/>
      </c>
      <c r="AK265" s="14" t="str">
        <f>IF(OR(COUNTA(DetailPedro!AK265) &gt; 0, COUNTA(DetailWill!AK265) &gt; 0),"x", "")</f>
        <v/>
      </c>
    </row>
    <row r="266" spans="1:37" x14ac:dyDescent="0.2">
      <c r="A266" s="16"/>
      <c r="B266" s="16"/>
      <c r="C266" s="16"/>
      <c r="D266" s="21"/>
      <c r="E266" s="16"/>
      <c r="F266" s="14">
        <f t="shared" si="38"/>
        <v>0</v>
      </c>
      <c r="G266" s="14" t="str">
        <f>IF(OR(COUNTA(DetailPedro!G266) &gt; 0, COUNTA(DetailWill!G266) &gt; 0),"x", "")</f>
        <v/>
      </c>
      <c r="H266" s="14" t="str">
        <f>IF(OR(COUNTA(DetailPedro!H266) &gt; 0, COUNTA(DetailWill!H266) &gt; 0),"x", "")</f>
        <v/>
      </c>
      <c r="I266" s="14" t="str">
        <f>IF(OR(COUNTA(DetailPedro!I266) &gt; 0, COUNTA(DetailWill!I266) &gt; 0),"x", "")</f>
        <v/>
      </c>
      <c r="J266" s="34" t="str">
        <f>IF(OR(COUNTA(DetailPedro!J266) &gt; 0, COUNTA(DetailWill!J266) &gt; 0),"x", "")</f>
        <v/>
      </c>
      <c r="K266" s="14" t="str">
        <f>IF(OR(COUNTA(DetailPedro!K266) &gt; 0, COUNTA(DetailWill!K266) &gt; 0),"x", "")</f>
        <v/>
      </c>
      <c r="L266" s="14" t="str">
        <f>IF(OR(COUNTA(DetailPedro!L266) &gt; 0, COUNTA(DetailWill!L266) &gt; 0),"x", "")</f>
        <v/>
      </c>
      <c r="M266" s="14" t="str">
        <f>IF(OR(COUNTA(DetailPedro!M266) &gt; 0, COUNTA(DetailWill!M266) &gt; 0),"x", "")</f>
        <v/>
      </c>
      <c r="N266" s="14" t="str">
        <f>IF(OR(COUNTA(DetailPedro!N266) &gt; 0, COUNTA(DetailWill!N266) &gt; 0),"x", "")</f>
        <v/>
      </c>
      <c r="O266" s="34" t="str">
        <f>IF(OR(COUNTA(DetailPedro!O266) &gt; 0, COUNTA(DetailWill!O266) &gt; 0),"x", "")</f>
        <v/>
      </c>
      <c r="P266" s="14" t="str">
        <f>IF(OR(COUNTA(DetailPedro!P266) &gt; 0, COUNTA(DetailWill!P266) &gt; 0),"x", "")</f>
        <v/>
      </c>
      <c r="Q266" s="14" t="str">
        <f>IF(OR(COUNTA(DetailPedro!Q266) &gt; 0, COUNTA(DetailWill!Q266) &gt; 0),"x", "")</f>
        <v/>
      </c>
      <c r="R266" s="14" t="str">
        <f>IF(OR(COUNTA(DetailPedro!R266) &gt; 0, COUNTA(DetailWill!R266) &gt; 0),"x", "")</f>
        <v/>
      </c>
      <c r="S266" s="14" t="str">
        <f>IF(OR(COUNTA(DetailPedro!S266) &gt; 0, COUNTA(DetailWill!S266) &gt; 0),"x", "")</f>
        <v/>
      </c>
      <c r="T266" s="14" t="str">
        <f>IF(OR(COUNTA(DetailPedro!T266) &gt; 0, COUNTA(DetailWill!T266) &gt; 0),"x", "")</f>
        <v/>
      </c>
      <c r="U266" s="34" t="str">
        <f>IF(OR(COUNTA(DetailPedro!U266) &gt; 0, COUNTA(DetailWill!U266) &gt; 0),"x", "")</f>
        <v/>
      </c>
      <c r="V266" s="14" t="str">
        <f>IF(OR(COUNTA(DetailPedro!V266) &gt; 0, COUNTA(DetailWill!V266) &gt; 0),"x", "")</f>
        <v/>
      </c>
      <c r="W266" s="14" t="str">
        <f>IF(OR(COUNTA(DetailPedro!W266) &gt; 0, COUNTA(DetailWill!W266) &gt; 0),"x", "")</f>
        <v/>
      </c>
      <c r="X266" s="14" t="str">
        <f>IF(OR(COUNTA(DetailPedro!X266) &gt; 0, COUNTA(DetailWill!X266) &gt; 0),"x", "")</f>
        <v/>
      </c>
      <c r="Y266" s="14" t="str">
        <f>IF(OR(COUNTA(DetailPedro!Y266) &gt; 0, COUNTA(DetailWill!Y266) &gt; 0),"x", "")</f>
        <v/>
      </c>
      <c r="Z266" s="34" t="str">
        <f>IF(OR(COUNTA(DetailPedro!Z266) &gt; 0, COUNTA(DetailWill!Z266) &gt; 0),"x", "")</f>
        <v/>
      </c>
      <c r="AA266" s="14" t="str">
        <f>IF(OR(COUNTA(DetailPedro!AA266) &gt; 0, COUNTA(DetailWill!AA266) &gt; 0),"x", "")</f>
        <v/>
      </c>
      <c r="AB266" s="14" t="str">
        <f>IF(OR(COUNTA(DetailPedro!AB266) &gt; 0, COUNTA(DetailWill!AB266) &gt; 0),"x", "")</f>
        <v/>
      </c>
      <c r="AC266" s="14" t="str">
        <f>IF(OR(COUNTA(DetailPedro!AC266) &gt; 0, COUNTA(DetailWill!AC266) &gt; 0),"x", "")</f>
        <v/>
      </c>
      <c r="AD266" s="14" t="str">
        <f>IF(OR(COUNTA(DetailPedro!AD266) &gt; 0, COUNTA(DetailWill!AD266) &gt; 0),"x", "")</f>
        <v/>
      </c>
      <c r="AE266" s="14" t="str">
        <f>IF(OR(COUNTA(DetailPedro!AE266) &gt; 0, COUNTA(DetailWill!AE266) &gt; 0),"x", "")</f>
        <v/>
      </c>
      <c r="AF266" s="34" t="str">
        <f>IF(OR(COUNTA(DetailPedro!AF266) &gt; 0, COUNTA(DetailWill!AF266) &gt; 0),"x", "")</f>
        <v/>
      </c>
      <c r="AG266" s="14" t="str">
        <f>IF(OR(COUNTA(DetailPedro!AG266) &gt; 0, COUNTA(DetailWill!AG266) &gt; 0),"x", "")</f>
        <v/>
      </c>
      <c r="AH266" s="14" t="str">
        <f>IF(OR(COUNTA(DetailPedro!AH266) &gt; 0, COUNTA(DetailWill!AH266) &gt; 0),"x", "")</f>
        <v/>
      </c>
      <c r="AI266" s="14" t="str">
        <f>IF(OR(COUNTA(DetailPedro!AI266) &gt; 0, COUNTA(DetailWill!AI266) &gt; 0),"x", "")</f>
        <v/>
      </c>
      <c r="AJ266" s="34" t="str">
        <f>IF(OR(COUNTA(DetailPedro!AJ266) &gt; 0, COUNTA(DetailWill!AJ266) &gt; 0),"x", "")</f>
        <v/>
      </c>
      <c r="AK266" s="14" t="str">
        <f>IF(OR(COUNTA(DetailPedro!AK266) &gt; 0, COUNTA(DetailWill!AK266) &gt; 0),"x", "")</f>
        <v/>
      </c>
    </row>
    <row r="267" spans="1:37" x14ac:dyDescent="0.2">
      <c r="A267" s="16" t="s">
        <v>480</v>
      </c>
      <c r="B267" s="16" t="s">
        <v>572</v>
      </c>
      <c r="C267" s="16">
        <v>0</v>
      </c>
      <c r="D267" s="21">
        <v>0</v>
      </c>
      <c r="E267" s="16"/>
      <c r="F267" s="14">
        <f t="shared" si="38"/>
        <v>0</v>
      </c>
      <c r="G267" s="14" t="str">
        <f>IF(OR(COUNTA(DetailPedro!G267) &gt; 0, COUNTA(DetailWill!G267) &gt; 0),"x", "")</f>
        <v/>
      </c>
      <c r="H267" s="14" t="str">
        <f>IF(OR(COUNTA(DetailPedro!H267) &gt; 0, COUNTA(DetailWill!H267) &gt; 0),"x", "")</f>
        <v/>
      </c>
      <c r="I267" s="14" t="str">
        <f>IF(OR(COUNTA(DetailPedro!I267) &gt; 0, COUNTA(DetailWill!I267) &gt; 0),"x", "")</f>
        <v/>
      </c>
      <c r="J267" s="34" t="str">
        <f>IF(OR(COUNTA(DetailPedro!J267) &gt; 0, COUNTA(DetailWill!J267) &gt; 0),"x", "")</f>
        <v/>
      </c>
      <c r="K267" s="14" t="str">
        <f>IF(OR(COUNTA(DetailPedro!K267) &gt; 0, COUNTA(DetailWill!K267) &gt; 0),"x", "")</f>
        <v/>
      </c>
      <c r="L267" s="14" t="str">
        <f>IF(OR(COUNTA(DetailPedro!L267) &gt; 0, COUNTA(DetailWill!L267) &gt; 0),"x", "")</f>
        <v/>
      </c>
      <c r="M267" s="14" t="str">
        <f>IF(OR(COUNTA(DetailPedro!M267) &gt; 0, COUNTA(DetailWill!M267) &gt; 0),"x", "")</f>
        <v/>
      </c>
      <c r="N267" s="14" t="str">
        <f>IF(OR(COUNTA(DetailPedro!N267) &gt; 0, COUNTA(DetailWill!N267) &gt; 0),"x", "")</f>
        <v/>
      </c>
      <c r="O267" s="34" t="str">
        <f>IF(OR(COUNTA(DetailPedro!O267) &gt; 0, COUNTA(DetailWill!O267) &gt; 0),"x", "")</f>
        <v/>
      </c>
      <c r="P267" s="14" t="str">
        <f>IF(OR(COUNTA(DetailPedro!P267) &gt; 0, COUNTA(DetailWill!P267) &gt; 0),"x", "")</f>
        <v/>
      </c>
      <c r="Q267" s="14" t="str">
        <f>IF(OR(COUNTA(DetailPedro!Q267) &gt; 0, COUNTA(DetailWill!Q267) &gt; 0),"x", "")</f>
        <v/>
      </c>
      <c r="R267" s="14" t="str">
        <f>IF(OR(COUNTA(DetailPedro!R267) &gt; 0, COUNTA(DetailWill!R267) &gt; 0),"x", "")</f>
        <v/>
      </c>
      <c r="S267" s="14" t="str">
        <f>IF(OR(COUNTA(DetailPedro!S267) &gt; 0, COUNTA(DetailWill!S267) &gt; 0),"x", "")</f>
        <v/>
      </c>
      <c r="T267" s="14" t="str">
        <f>IF(OR(COUNTA(DetailPedro!T267) &gt; 0, COUNTA(DetailWill!T267) &gt; 0),"x", "")</f>
        <v/>
      </c>
      <c r="U267" s="34" t="str">
        <f>IF(OR(COUNTA(DetailPedro!U267) &gt; 0, COUNTA(DetailWill!U267) &gt; 0),"x", "")</f>
        <v/>
      </c>
      <c r="V267" s="14" t="str">
        <f>IF(OR(COUNTA(DetailPedro!V267) &gt; 0, COUNTA(DetailWill!V267) &gt; 0),"x", "")</f>
        <v/>
      </c>
      <c r="W267" s="14" t="str">
        <f>IF(OR(COUNTA(DetailPedro!W267) &gt; 0, COUNTA(DetailWill!W267) &gt; 0),"x", "")</f>
        <v/>
      </c>
      <c r="X267" s="14" t="str">
        <f>IF(OR(COUNTA(DetailPedro!X267) &gt; 0, COUNTA(DetailWill!X267) &gt; 0),"x", "")</f>
        <v/>
      </c>
      <c r="Y267" s="14" t="str">
        <f>IF(OR(COUNTA(DetailPedro!Y267) &gt; 0, COUNTA(DetailWill!Y267) &gt; 0),"x", "")</f>
        <v/>
      </c>
      <c r="Z267" s="34" t="str">
        <f>IF(OR(COUNTA(DetailPedro!Z267) &gt; 0, COUNTA(DetailWill!Z267) &gt; 0),"x", "")</f>
        <v/>
      </c>
      <c r="AA267" s="14" t="str">
        <f>IF(OR(COUNTA(DetailPedro!AA267) &gt; 0, COUNTA(DetailWill!AA267) &gt; 0),"x", "")</f>
        <v/>
      </c>
      <c r="AB267" s="14" t="str">
        <f>IF(OR(COUNTA(DetailPedro!AB267) &gt; 0, COUNTA(DetailWill!AB267) &gt; 0),"x", "")</f>
        <v/>
      </c>
      <c r="AC267" s="14" t="str">
        <f>IF(OR(COUNTA(DetailPedro!AC267) &gt; 0, COUNTA(DetailWill!AC267) &gt; 0),"x", "")</f>
        <v/>
      </c>
      <c r="AD267" s="14" t="str">
        <f>IF(OR(COUNTA(DetailPedro!AD267) &gt; 0, COUNTA(DetailWill!AD267) &gt; 0),"x", "")</f>
        <v/>
      </c>
      <c r="AE267" s="14" t="str">
        <f>IF(OR(COUNTA(DetailPedro!AE267) &gt; 0, COUNTA(DetailWill!AE267) &gt; 0),"x", "")</f>
        <v/>
      </c>
      <c r="AF267" s="34" t="str">
        <f>IF(OR(COUNTA(DetailPedro!AF267) &gt; 0, COUNTA(DetailWill!AF267) &gt; 0),"x", "")</f>
        <v/>
      </c>
      <c r="AG267" s="14" t="str">
        <f>IF(OR(COUNTA(DetailPedro!AG267) &gt; 0, COUNTA(DetailWill!AG267) &gt; 0),"x", "")</f>
        <v/>
      </c>
      <c r="AH267" s="14" t="str">
        <f>IF(OR(COUNTA(DetailPedro!AH267) &gt; 0, COUNTA(DetailWill!AH267) &gt; 0),"x", "")</f>
        <v/>
      </c>
      <c r="AI267" s="14" t="str">
        <f>IF(OR(COUNTA(DetailPedro!AI267) &gt; 0, COUNTA(DetailWill!AI267) &gt; 0),"x", "")</f>
        <v/>
      </c>
      <c r="AJ267" s="34" t="str">
        <f>IF(OR(COUNTA(DetailPedro!AJ267) &gt; 0, COUNTA(DetailWill!AJ267) &gt; 0),"x", "")</f>
        <v/>
      </c>
      <c r="AK267" s="14" t="str">
        <f>IF(OR(COUNTA(DetailPedro!AK267) &gt; 0, COUNTA(DetailWill!AK267) &gt; 0),"x", "")</f>
        <v/>
      </c>
    </row>
    <row r="268" spans="1:37" x14ac:dyDescent="0.2">
      <c r="A268" s="16" t="s">
        <v>480</v>
      </c>
      <c r="B268" s="16" t="s">
        <v>572</v>
      </c>
      <c r="C268" s="16">
        <v>3</v>
      </c>
      <c r="D268" s="16" t="s">
        <v>887</v>
      </c>
      <c r="E268" s="16">
        <v>1</v>
      </c>
      <c r="F268" s="14">
        <f t="shared" si="38"/>
        <v>0</v>
      </c>
      <c r="G268" s="14" t="str">
        <f>IF(OR(COUNTA(DetailPedro!G268) &gt; 0, COUNTA(DetailWill!G268) &gt; 0),"x", "")</f>
        <v/>
      </c>
      <c r="H268" s="14" t="str">
        <f>IF(OR(COUNTA(DetailPedro!H268) &gt; 0, COUNTA(DetailWill!H268) &gt; 0),"x", "")</f>
        <v/>
      </c>
      <c r="I268" s="14" t="str">
        <f>IF(OR(COUNTA(DetailPedro!I268) &gt; 0, COUNTA(DetailWill!I268) &gt; 0),"x", "")</f>
        <v/>
      </c>
      <c r="J268" s="34" t="str">
        <f>IF(OR(COUNTA(DetailPedro!J268) &gt; 0, COUNTA(DetailWill!J268) &gt; 0),"x", "")</f>
        <v/>
      </c>
      <c r="K268" s="14" t="str">
        <f>IF(OR(COUNTA(DetailPedro!K268) &gt; 0, COUNTA(DetailWill!K268) &gt; 0),"x", "")</f>
        <v/>
      </c>
      <c r="L268" s="14" t="str">
        <f>IF(OR(COUNTA(DetailPedro!L268) &gt; 0, COUNTA(DetailWill!L268) &gt; 0),"x", "")</f>
        <v/>
      </c>
      <c r="M268" s="14" t="str">
        <f>IF(OR(COUNTA(DetailPedro!M268) &gt; 0, COUNTA(DetailWill!M268) &gt; 0),"x", "")</f>
        <v/>
      </c>
      <c r="N268" s="14" t="str">
        <f>IF(OR(COUNTA(DetailPedro!N268) &gt; 0, COUNTA(DetailWill!N268) &gt; 0),"x", "")</f>
        <v/>
      </c>
      <c r="O268" s="34" t="str">
        <f>IF(OR(COUNTA(DetailPedro!O268) &gt; 0, COUNTA(DetailWill!O268) &gt; 0),"x", "")</f>
        <v/>
      </c>
      <c r="P268" s="14" t="str">
        <f>IF(OR(COUNTA(DetailPedro!P268) &gt; 0, COUNTA(DetailWill!P268) &gt; 0),"x", "")</f>
        <v/>
      </c>
      <c r="Q268" s="14" t="str">
        <f>IF(OR(COUNTA(DetailPedro!Q268) &gt; 0, COUNTA(DetailWill!Q268) &gt; 0),"x", "")</f>
        <v/>
      </c>
      <c r="R268" s="14" t="str">
        <f>IF(OR(COUNTA(DetailPedro!R268) &gt; 0, COUNTA(DetailWill!R268) &gt; 0),"x", "")</f>
        <v/>
      </c>
      <c r="S268" s="14" t="str">
        <f>IF(OR(COUNTA(DetailPedro!S268) &gt; 0, COUNTA(DetailWill!S268) &gt; 0),"x", "")</f>
        <v/>
      </c>
      <c r="T268" s="14" t="str">
        <f>IF(OR(COUNTA(DetailPedro!T268) &gt; 0, COUNTA(DetailWill!T268) &gt; 0),"x", "")</f>
        <v/>
      </c>
      <c r="U268" s="34" t="str">
        <f>IF(OR(COUNTA(DetailPedro!U268) &gt; 0, COUNTA(DetailWill!U268) &gt; 0),"x", "")</f>
        <v/>
      </c>
      <c r="V268" s="14" t="str">
        <f>IF(OR(COUNTA(DetailPedro!V268) &gt; 0, COUNTA(DetailWill!V268) &gt; 0),"x", "")</f>
        <v/>
      </c>
      <c r="W268" s="14" t="str">
        <f>IF(OR(COUNTA(DetailPedro!W268) &gt; 0, COUNTA(DetailWill!W268) &gt; 0),"x", "")</f>
        <v/>
      </c>
      <c r="X268" s="14" t="str">
        <f>IF(OR(COUNTA(DetailPedro!X268) &gt; 0, COUNTA(DetailWill!X268) &gt; 0),"x", "")</f>
        <v/>
      </c>
      <c r="Y268" s="14" t="str">
        <f>IF(OR(COUNTA(DetailPedro!Y268) &gt; 0, COUNTA(DetailWill!Y268) &gt; 0),"x", "")</f>
        <v/>
      </c>
      <c r="Z268" s="34" t="str">
        <f>IF(OR(COUNTA(DetailPedro!Z268) &gt; 0, COUNTA(DetailWill!Z268) &gt; 0),"x", "")</f>
        <v/>
      </c>
      <c r="AA268" s="14" t="str">
        <f>IF(OR(COUNTA(DetailPedro!AA268) &gt; 0, COUNTA(DetailWill!AA268) &gt; 0),"x", "")</f>
        <v/>
      </c>
      <c r="AB268" s="14" t="str">
        <f>IF(OR(COUNTA(DetailPedro!AB268) &gt; 0, COUNTA(DetailWill!AB268) &gt; 0),"x", "")</f>
        <v/>
      </c>
      <c r="AC268" s="14" t="str">
        <f>IF(OR(COUNTA(DetailPedro!AC268) &gt; 0, COUNTA(DetailWill!AC268) &gt; 0),"x", "")</f>
        <v/>
      </c>
      <c r="AD268" s="14" t="str">
        <f>IF(OR(COUNTA(DetailPedro!AD268) &gt; 0, COUNTA(DetailWill!AD268) &gt; 0),"x", "")</f>
        <v/>
      </c>
      <c r="AE268" s="14" t="str">
        <f>IF(OR(COUNTA(DetailPedro!AE268) &gt; 0, COUNTA(DetailWill!AE268) &gt; 0),"x", "")</f>
        <v/>
      </c>
      <c r="AF268" s="34" t="str">
        <f>IF(OR(COUNTA(DetailPedro!AF268) &gt; 0, COUNTA(DetailWill!AF268) &gt; 0),"x", "")</f>
        <v/>
      </c>
      <c r="AG268" s="14" t="str">
        <f>IF(OR(COUNTA(DetailPedro!AG268) &gt; 0, COUNTA(DetailWill!AG268) &gt; 0),"x", "")</f>
        <v/>
      </c>
      <c r="AH268" s="14" t="str">
        <f>IF(OR(COUNTA(DetailPedro!AH268) &gt; 0, COUNTA(DetailWill!AH268) &gt; 0),"x", "")</f>
        <v/>
      </c>
      <c r="AI268" s="14" t="str">
        <f>IF(OR(COUNTA(DetailPedro!AI268) &gt; 0, COUNTA(DetailWill!AI268) &gt; 0),"x", "")</f>
        <v/>
      </c>
      <c r="AJ268" s="34" t="str">
        <f>IF(OR(COUNTA(DetailPedro!AJ268) &gt; 0, COUNTA(DetailWill!AJ268) &gt; 0),"x", "")</f>
        <v/>
      </c>
      <c r="AK268" s="14" t="str">
        <f>IF(OR(COUNTA(DetailPedro!AK268) &gt; 0, COUNTA(DetailWill!AK268) &gt; 0),"x", "")</f>
        <v/>
      </c>
    </row>
    <row r="269" spans="1:37" x14ac:dyDescent="0.2">
      <c r="A269" s="16" t="s">
        <v>480</v>
      </c>
      <c r="B269" s="16" t="s">
        <v>572</v>
      </c>
      <c r="C269" s="16">
        <v>3</v>
      </c>
      <c r="D269" s="16" t="s">
        <v>888</v>
      </c>
      <c r="E269" s="16">
        <v>2</v>
      </c>
      <c r="F269" s="14">
        <f t="shared" si="38"/>
        <v>0</v>
      </c>
      <c r="G269" s="14" t="str">
        <f>IF(OR(COUNTA(DetailPedro!G269) &gt; 0, COUNTA(DetailWill!G269) &gt; 0),"x", "")</f>
        <v/>
      </c>
      <c r="H269" s="14" t="str">
        <f>IF(OR(COUNTA(DetailPedro!H269) &gt; 0, COUNTA(DetailWill!H269) &gt; 0),"x", "")</f>
        <v/>
      </c>
      <c r="I269" s="14" t="str">
        <f>IF(OR(COUNTA(DetailPedro!I269) &gt; 0, COUNTA(DetailWill!I269) &gt; 0),"x", "")</f>
        <v/>
      </c>
      <c r="J269" s="34" t="str">
        <f>IF(OR(COUNTA(DetailPedro!J269) &gt; 0, COUNTA(DetailWill!J269) &gt; 0),"x", "")</f>
        <v/>
      </c>
      <c r="K269" s="14" t="str">
        <f>IF(OR(COUNTA(DetailPedro!K269) &gt; 0, COUNTA(DetailWill!K269) &gt; 0),"x", "")</f>
        <v/>
      </c>
      <c r="L269" s="14" t="str">
        <f>IF(OR(COUNTA(DetailPedro!L269) &gt; 0, COUNTA(DetailWill!L269) &gt; 0),"x", "")</f>
        <v/>
      </c>
      <c r="M269" s="14" t="str">
        <f>IF(OR(COUNTA(DetailPedro!M269) &gt; 0, COUNTA(DetailWill!M269) &gt; 0),"x", "")</f>
        <v/>
      </c>
      <c r="N269" s="14" t="str">
        <f>IF(OR(COUNTA(DetailPedro!N269) &gt; 0, COUNTA(DetailWill!N269) &gt; 0),"x", "")</f>
        <v/>
      </c>
      <c r="O269" s="34" t="str">
        <f>IF(OR(COUNTA(DetailPedro!O269) &gt; 0, COUNTA(DetailWill!O269) &gt; 0),"x", "")</f>
        <v/>
      </c>
      <c r="P269" s="14" t="str">
        <f>IF(OR(COUNTA(DetailPedro!P269) &gt; 0, COUNTA(DetailWill!P269) &gt; 0),"x", "")</f>
        <v/>
      </c>
      <c r="Q269" s="14" t="str">
        <f>IF(OR(COUNTA(DetailPedro!Q269) &gt; 0, COUNTA(DetailWill!Q269) &gt; 0),"x", "")</f>
        <v/>
      </c>
      <c r="R269" s="14" t="str">
        <f>IF(OR(COUNTA(DetailPedro!R269) &gt; 0, COUNTA(DetailWill!R269) &gt; 0),"x", "")</f>
        <v/>
      </c>
      <c r="S269" s="14" t="str">
        <f>IF(OR(COUNTA(DetailPedro!S269) &gt; 0, COUNTA(DetailWill!S269) &gt; 0),"x", "")</f>
        <v/>
      </c>
      <c r="T269" s="14" t="str">
        <f>IF(OR(COUNTA(DetailPedro!T269) &gt; 0, COUNTA(DetailWill!T269) &gt; 0),"x", "")</f>
        <v/>
      </c>
      <c r="U269" s="34" t="str">
        <f>IF(OR(COUNTA(DetailPedro!U269) &gt; 0, COUNTA(DetailWill!U269) &gt; 0),"x", "")</f>
        <v/>
      </c>
      <c r="V269" s="14" t="str">
        <f>IF(OR(COUNTA(DetailPedro!V269) &gt; 0, COUNTA(DetailWill!V269) &gt; 0),"x", "")</f>
        <v/>
      </c>
      <c r="W269" s="14" t="str">
        <f>IF(OR(COUNTA(DetailPedro!W269) &gt; 0, COUNTA(DetailWill!W269) &gt; 0),"x", "")</f>
        <v/>
      </c>
      <c r="X269" s="14" t="str">
        <f>IF(OR(COUNTA(DetailPedro!X269) &gt; 0, COUNTA(DetailWill!X269) &gt; 0),"x", "")</f>
        <v/>
      </c>
      <c r="Y269" s="14" t="str">
        <f>IF(OR(COUNTA(DetailPedro!Y269) &gt; 0, COUNTA(DetailWill!Y269) &gt; 0),"x", "")</f>
        <v/>
      </c>
      <c r="Z269" s="34" t="str">
        <f>IF(OR(COUNTA(DetailPedro!Z269) &gt; 0, COUNTA(DetailWill!Z269) &gt; 0),"x", "")</f>
        <v/>
      </c>
      <c r="AA269" s="14" t="str">
        <f>IF(OR(COUNTA(DetailPedro!AA269) &gt; 0, COUNTA(DetailWill!AA269) &gt; 0),"x", "")</f>
        <v/>
      </c>
      <c r="AB269" s="14" t="str">
        <f>IF(OR(COUNTA(DetailPedro!AB269) &gt; 0, COUNTA(DetailWill!AB269) &gt; 0),"x", "")</f>
        <v/>
      </c>
      <c r="AC269" s="14" t="str">
        <f>IF(OR(COUNTA(DetailPedro!AC269) &gt; 0, COUNTA(DetailWill!AC269) &gt; 0),"x", "")</f>
        <v/>
      </c>
      <c r="AD269" s="14" t="str">
        <f>IF(OR(COUNTA(DetailPedro!AD269) &gt; 0, COUNTA(DetailWill!AD269) &gt; 0),"x", "")</f>
        <v/>
      </c>
      <c r="AE269" s="14" t="str">
        <f>IF(OR(COUNTA(DetailPedro!AE269) &gt; 0, COUNTA(DetailWill!AE269) &gt; 0),"x", "")</f>
        <v/>
      </c>
      <c r="AF269" s="34" t="str">
        <f>IF(OR(COUNTA(DetailPedro!AF269) &gt; 0, COUNTA(DetailWill!AF269) &gt; 0),"x", "")</f>
        <v/>
      </c>
      <c r="AG269" s="14" t="str">
        <f>IF(OR(COUNTA(DetailPedro!AG269) &gt; 0, COUNTA(DetailWill!AG269) &gt; 0),"x", "")</f>
        <v/>
      </c>
      <c r="AH269" s="14" t="str">
        <f>IF(OR(COUNTA(DetailPedro!AH269) &gt; 0, COUNTA(DetailWill!AH269) &gt; 0),"x", "")</f>
        <v/>
      </c>
      <c r="AI269" s="14" t="str">
        <f>IF(OR(COUNTA(DetailPedro!AI269) &gt; 0, COUNTA(DetailWill!AI269) &gt; 0),"x", "")</f>
        <v/>
      </c>
      <c r="AJ269" s="34" t="str">
        <f>IF(OR(COUNTA(DetailPedro!AJ269) &gt; 0, COUNTA(DetailWill!AJ269) &gt; 0),"x", "")</f>
        <v/>
      </c>
      <c r="AK269" s="14" t="str">
        <f>IF(OR(COUNTA(DetailPedro!AK269) &gt; 0, COUNTA(DetailWill!AK269) &gt; 0),"x", "")</f>
        <v/>
      </c>
    </row>
    <row r="270" spans="1:37" x14ac:dyDescent="0.2">
      <c r="A270" s="16" t="s">
        <v>480</v>
      </c>
      <c r="B270" s="16" t="s">
        <v>572</v>
      </c>
      <c r="C270" s="16">
        <v>3</v>
      </c>
      <c r="D270" s="16" t="s">
        <v>888</v>
      </c>
      <c r="E270" s="16">
        <v>3</v>
      </c>
      <c r="F270" s="14">
        <f t="shared" si="38"/>
        <v>0</v>
      </c>
      <c r="G270" s="14" t="str">
        <f>IF(OR(COUNTA(DetailPedro!G270) &gt; 0, COUNTA(DetailWill!G270) &gt; 0),"x", "")</f>
        <v/>
      </c>
      <c r="H270" s="14" t="str">
        <f>IF(OR(COUNTA(DetailPedro!H270) &gt; 0, COUNTA(DetailWill!H270) &gt; 0),"x", "")</f>
        <v/>
      </c>
      <c r="I270" s="14" t="str">
        <f>IF(OR(COUNTA(DetailPedro!I270) &gt; 0, COUNTA(DetailWill!I270) &gt; 0),"x", "")</f>
        <v/>
      </c>
      <c r="J270" s="34" t="str">
        <f>IF(OR(COUNTA(DetailPedro!J270) &gt; 0, COUNTA(DetailWill!J270) &gt; 0),"x", "")</f>
        <v/>
      </c>
      <c r="K270" s="14" t="str">
        <f>IF(OR(COUNTA(DetailPedro!K270) &gt; 0, COUNTA(DetailWill!K270) &gt; 0),"x", "")</f>
        <v/>
      </c>
      <c r="L270" s="14" t="str">
        <f>IF(OR(COUNTA(DetailPedro!L270) &gt; 0, COUNTA(DetailWill!L270) &gt; 0),"x", "")</f>
        <v/>
      </c>
      <c r="M270" s="14" t="str">
        <f>IF(OR(COUNTA(DetailPedro!M270) &gt; 0, COUNTA(DetailWill!M270) &gt; 0),"x", "")</f>
        <v/>
      </c>
      <c r="N270" s="14" t="str">
        <f>IF(OR(COUNTA(DetailPedro!N270) &gt; 0, COUNTA(DetailWill!N270) &gt; 0),"x", "")</f>
        <v/>
      </c>
      <c r="O270" s="34" t="str">
        <f>IF(OR(COUNTA(DetailPedro!O270) &gt; 0, COUNTA(DetailWill!O270) &gt; 0),"x", "")</f>
        <v/>
      </c>
      <c r="P270" s="14" t="str">
        <f>IF(OR(COUNTA(DetailPedro!P270) &gt; 0, COUNTA(DetailWill!P270) &gt; 0),"x", "")</f>
        <v/>
      </c>
      <c r="Q270" s="14" t="str">
        <f>IF(OR(COUNTA(DetailPedro!Q270) &gt; 0, COUNTA(DetailWill!Q270) &gt; 0),"x", "")</f>
        <v/>
      </c>
      <c r="R270" s="14" t="str">
        <f>IF(OR(COUNTA(DetailPedro!R270) &gt; 0, COUNTA(DetailWill!R270) &gt; 0),"x", "")</f>
        <v/>
      </c>
      <c r="S270" s="14" t="str">
        <f>IF(OR(COUNTA(DetailPedro!S270) &gt; 0, COUNTA(DetailWill!S270) &gt; 0),"x", "")</f>
        <v/>
      </c>
      <c r="T270" s="14" t="str">
        <f>IF(OR(COUNTA(DetailPedro!T270) &gt; 0, COUNTA(DetailWill!T270) &gt; 0),"x", "")</f>
        <v/>
      </c>
      <c r="U270" s="34" t="str">
        <f>IF(OR(COUNTA(DetailPedro!U270) &gt; 0, COUNTA(DetailWill!U270) &gt; 0),"x", "")</f>
        <v/>
      </c>
      <c r="V270" s="14" t="str">
        <f>IF(OR(COUNTA(DetailPedro!V270) &gt; 0, COUNTA(DetailWill!V270) &gt; 0),"x", "")</f>
        <v/>
      </c>
      <c r="W270" s="14" t="str">
        <f>IF(OR(COUNTA(DetailPedro!W270) &gt; 0, COUNTA(DetailWill!W270) &gt; 0),"x", "")</f>
        <v/>
      </c>
      <c r="X270" s="14" t="str">
        <f>IF(OR(COUNTA(DetailPedro!X270) &gt; 0, COUNTA(DetailWill!X270) &gt; 0),"x", "")</f>
        <v/>
      </c>
      <c r="Y270" s="14" t="str">
        <f>IF(OR(COUNTA(DetailPedro!Y270) &gt; 0, COUNTA(DetailWill!Y270) &gt; 0),"x", "")</f>
        <v/>
      </c>
      <c r="Z270" s="34" t="str">
        <f>IF(OR(COUNTA(DetailPedro!Z270) &gt; 0, COUNTA(DetailWill!Z270) &gt; 0),"x", "")</f>
        <v/>
      </c>
      <c r="AA270" s="14" t="str">
        <f>IF(OR(COUNTA(DetailPedro!AA270) &gt; 0, COUNTA(DetailWill!AA270) &gt; 0),"x", "")</f>
        <v/>
      </c>
      <c r="AB270" s="14" t="str">
        <f>IF(OR(COUNTA(DetailPedro!AB270) &gt; 0, COUNTA(DetailWill!AB270) &gt; 0),"x", "")</f>
        <v/>
      </c>
      <c r="AC270" s="14" t="str">
        <f>IF(OR(COUNTA(DetailPedro!AC270) &gt; 0, COUNTA(DetailWill!AC270) &gt; 0),"x", "")</f>
        <v/>
      </c>
      <c r="AD270" s="14" t="str">
        <f>IF(OR(COUNTA(DetailPedro!AD270) &gt; 0, COUNTA(DetailWill!AD270) &gt; 0),"x", "")</f>
        <v/>
      </c>
      <c r="AE270" s="14" t="str">
        <f>IF(OR(COUNTA(DetailPedro!AE270) &gt; 0, COUNTA(DetailWill!AE270) &gt; 0),"x", "")</f>
        <v/>
      </c>
      <c r="AF270" s="34" t="str">
        <f>IF(OR(COUNTA(DetailPedro!AF270) &gt; 0, COUNTA(DetailWill!AF270) &gt; 0),"x", "")</f>
        <v/>
      </c>
      <c r="AG270" s="14" t="str">
        <f>IF(OR(COUNTA(DetailPedro!AG270) &gt; 0, COUNTA(DetailWill!AG270) &gt; 0),"x", "")</f>
        <v/>
      </c>
      <c r="AH270" s="14" t="str">
        <f>IF(OR(COUNTA(DetailPedro!AH270) &gt; 0, COUNTA(DetailWill!AH270) &gt; 0),"x", "")</f>
        <v/>
      </c>
      <c r="AI270" s="14" t="str">
        <f>IF(OR(COUNTA(DetailPedro!AI270) &gt; 0, COUNTA(DetailWill!AI270) &gt; 0),"x", "")</f>
        <v/>
      </c>
      <c r="AJ270" s="34" t="str">
        <f>IF(OR(COUNTA(DetailPedro!AJ270) &gt; 0, COUNTA(DetailWill!AJ270) &gt; 0),"x", "")</f>
        <v/>
      </c>
      <c r="AK270" s="14" t="str">
        <f>IF(OR(COUNTA(DetailPedro!AK270) &gt; 0, COUNTA(DetailWill!AK270) &gt; 0),"x", "")</f>
        <v/>
      </c>
    </row>
    <row r="271" spans="1:37" x14ac:dyDescent="0.2">
      <c r="A271" s="16" t="s">
        <v>480</v>
      </c>
      <c r="B271" s="16" t="s">
        <v>572</v>
      </c>
      <c r="C271" s="16">
        <v>3</v>
      </c>
      <c r="D271" s="16" t="s">
        <v>888</v>
      </c>
      <c r="E271" s="16">
        <v>4</v>
      </c>
      <c r="F271" s="14">
        <f t="shared" si="38"/>
        <v>0</v>
      </c>
      <c r="G271" s="14" t="str">
        <f>IF(OR(COUNTA(DetailPedro!G271) &gt; 0, COUNTA(DetailWill!G271) &gt; 0),"x", "")</f>
        <v/>
      </c>
      <c r="H271" s="14" t="str">
        <f>IF(OR(COUNTA(DetailPedro!H271) &gt; 0, COUNTA(DetailWill!H271) &gt; 0),"x", "")</f>
        <v/>
      </c>
      <c r="I271" s="14" t="str">
        <f>IF(OR(COUNTA(DetailPedro!I271) &gt; 0, COUNTA(DetailWill!I271) &gt; 0),"x", "")</f>
        <v/>
      </c>
      <c r="J271" s="34" t="str">
        <f>IF(OR(COUNTA(DetailPedro!J271) &gt; 0, COUNTA(DetailWill!J271) &gt; 0),"x", "")</f>
        <v/>
      </c>
      <c r="K271" s="14" t="str">
        <f>IF(OR(COUNTA(DetailPedro!K271) &gt; 0, COUNTA(DetailWill!K271) &gt; 0),"x", "")</f>
        <v/>
      </c>
      <c r="L271" s="14" t="str">
        <f>IF(OR(COUNTA(DetailPedro!L271) &gt; 0, COUNTA(DetailWill!L271) &gt; 0),"x", "")</f>
        <v/>
      </c>
      <c r="M271" s="14" t="str">
        <f>IF(OR(COUNTA(DetailPedro!M271) &gt; 0, COUNTA(DetailWill!M271) &gt; 0),"x", "")</f>
        <v/>
      </c>
      <c r="N271" s="14" t="str">
        <f>IF(OR(COUNTA(DetailPedro!N271) &gt; 0, COUNTA(DetailWill!N271) &gt; 0),"x", "")</f>
        <v/>
      </c>
      <c r="O271" s="34" t="str">
        <f>IF(OR(COUNTA(DetailPedro!O271) &gt; 0, COUNTA(DetailWill!O271) &gt; 0),"x", "")</f>
        <v/>
      </c>
      <c r="P271" s="14" t="str">
        <f>IF(OR(COUNTA(DetailPedro!P271) &gt; 0, COUNTA(DetailWill!P271) &gt; 0),"x", "")</f>
        <v/>
      </c>
      <c r="Q271" s="14" t="str">
        <f>IF(OR(COUNTA(DetailPedro!Q271) &gt; 0, COUNTA(DetailWill!Q271) &gt; 0),"x", "")</f>
        <v/>
      </c>
      <c r="R271" s="14" t="str">
        <f>IF(OR(COUNTA(DetailPedro!R271) &gt; 0, COUNTA(DetailWill!R271) &gt; 0),"x", "")</f>
        <v/>
      </c>
      <c r="S271" s="14" t="str">
        <f>IF(OR(COUNTA(DetailPedro!S271) &gt; 0, COUNTA(DetailWill!S271) &gt; 0),"x", "")</f>
        <v/>
      </c>
      <c r="T271" s="14" t="str">
        <f>IF(OR(COUNTA(DetailPedro!T271) &gt; 0, COUNTA(DetailWill!T271) &gt; 0),"x", "")</f>
        <v/>
      </c>
      <c r="U271" s="34" t="str">
        <f>IF(OR(COUNTA(DetailPedro!U271) &gt; 0, COUNTA(DetailWill!U271) &gt; 0),"x", "")</f>
        <v/>
      </c>
      <c r="V271" s="14" t="str">
        <f>IF(OR(COUNTA(DetailPedro!V271) &gt; 0, COUNTA(DetailWill!V271) &gt; 0),"x", "")</f>
        <v/>
      </c>
      <c r="W271" s="14" t="str">
        <f>IF(OR(COUNTA(DetailPedro!W271) &gt; 0, COUNTA(DetailWill!W271) &gt; 0),"x", "")</f>
        <v/>
      </c>
      <c r="X271" s="14" t="str">
        <f>IF(OR(COUNTA(DetailPedro!X271) &gt; 0, COUNTA(DetailWill!X271) &gt; 0),"x", "")</f>
        <v/>
      </c>
      <c r="Y271" s="14" t="str">
        <f>IF(OR(COUNTA(DetailPedro!Y271) &gt; 0, COUNTA(DetailWill!Y271) &gt; 0),"x", "")</f>
        <v/>
      </c>
      <c r="Z271" s="34" t="str">
        <f>IF(OR(COUNTA(DetailPedro!Z271) &gt; 0, COUNTA(DetailWill!Z271) &gt; 0),"x", "")</f>
        <v/>
      </c>
      <c r="AA271" s="14" t="str">
        <f>IF(OR(COUNTA(DetailPedro!AA271) &gt; 0, COUNTA(DetailWill!AA271) &gt; 0),"x", "")</f>
        <v/>
      </c>
      <c r="AB271" s="14" t="str">
        <f>IF(OR(COUNTA(DetailPedro!AB271) &gt; 0, COUNTA(DetailWill!AB271) &gt; 0),"x", "")</f>
        <v/>
      </c>
      <c r="AC271" s="14" t="str">
        <f>IF(OR(COUNTA(DetailPedro!AC271) &gt; 0, COUNTA(DetailWill!AC271) &gt; 0),"x", "")</f>
        <v/>
      </c>
      <c r="AD271" s="14" t="str">
        <f>IF(OR(COUNTA(DetailPedro!AD271) &gt; 0, COUNTA(DetailWill!AD271) &gt; 0),"x", "")</f>
        <v/>
      </c>
      <c r="AE271" s="14" t="str">
        <f>IF(OR(COUNTA(DetailPedro!AE271) &gt; 0, COUNTA(DetailWill!AE271) &gt; 0),"x", "")</f>
        <v/>
      </c>
      <c r="AF271" s="34" t="str">
        <f>IF(OR(COUNTA(DetailPedro!AF271) &gt; 0, COUNTA(DetailWill!AF271) &gt; 0),"x", "")</f>
        <v/>
      </c>
      <c r="AG271" s="14" t="str">
        <f>IF(OR(COUNTA(DetailPedro!AG271) &gt; 0, COUNTA(DetailWill!AG271) &gt; 0),"x", "")</f>
        <v/>
      </c>
      <c r="AH271" s="14" t="str">
        <f>IF(OR(COUNTA(DetailPedro!AH271) &gt; 0, COUNTA(DetailWill!AH271) &gt; 0),"x", "")</f>
        <v/>
      </c>
      <c r="AI271" s="14" t="str">
        <f>IF(OR(COUNTA(DetailPedro!AI271) &gt; 0, COUNTA(DetailWill!AI271) &gt; 0),"x", "")</f>
        <v/>
      </c>
      <c r="AJ271" s="34" t="str">
        <f>IF(OR(COUNTA(DetailPedro!AJ271) &gt; 0, COUNTA(DetailWill!AJ271) &gt; 0),"x", "")</f>
        <v/>
      </c>
      <c r="AK271" s="14" t="str">
        <f>IF(OR(COUNTA(DetailPedro!AK271) &gt; 0, COUNTA(DetailWill!AK271) &gt; 0),"x", "")</f>
        <v/>
      </c>
    </row>
    <row r="272" spans="1:37" x14ac:dyDescent="0.2">
      <c r="A272" s="16" t="s">
        <v>480</v>
      </c>
      <c r="B272" s="16" t="s">
        <v>572</v>
      </c>
      <c r="C272" s="16">
        <v>3</v>
      </c>
      <c r="D272" s="16" t="s">
        <v>889</v>
      </c>
      <c r="E272" s="16">
        <v>5</v>
      </c>
      <c r="F272" s="14">
        <f t="shared" si="38"/>
        <v>0</v>
      </c>
      <c r="G272" s="14" t="str">
        <f>IF(OR(COUNTA(DetailPedro!G272) &gt; 0, COUNTA(DetailWill!G272) &gt; 0),"x", "")</f>
        <v/>
      </c>
      <c r="H272" s="14" t="str">
        <f>IF(OR(COUNTA(DetailPedro!H272) &gt; 0, COUNTA(DetailWill!H272) &gt; 0),"x", "")</f>
        <v/>
      </c>
      <c r="I272" s="14" t="str">
        <f>IF(OR(COUNTA(DetailPedro!I272) &gt; 0, COUNTA(DetailWill!I272) &gt; 0),"x", "")</f>
        <v/>
      </c>
      <c r="J272" s="34" t="str">
        <f>IF(OR(COUNTA(DetailPedro!J272) &gt; 0, COUNTA(DetailWill!J272) &gt; 0),"x", "")</f>
        <v/>
      </c>
      <c r="K272" s="14" t="str">
        <f>IF(OR(COUNTA(DetailPedro!K272) &gt; 0, COUNTA(DetailWill!K272) &gt; 0),"x", "")</f>
        <v/>
      </c>
      <c r="L272" s="14" t="str">
        <f>IF(OR(COUNTA(DetailPedro!L272) &gt; 0, COUNTA(DetailWill!L272) &gt; 0),"x", "")</f>
        <v/>
      </c>
      <c r="M272" s="14" t="str">
        <f>IF(OR(COUNTA(DetailPedro!M272) &gt; 0, COUNTA(DetailWill!M272) &gt; 0),"x", "")</f>
        <v/>
      </c>
      <c r="N272" s="14" t="str">
        <f>IF(OR(COUNTA(DetailPedro!N272) &gt; 0, COUNTA(DetailWill!N272) &gt; 0),"x", "")</f>
        <v/>
      </c>
      <c r="O272" s="34" t="str">
        <f>IF(OR(COUNTA(DetailPedro!O272) &gt; 0, COUNTA(DetailWill!O272) &gt; 0),"x", "")</f>
        <v/>
      </c>
      <c r="P272" s="14" t="str">
        <f>IF(OR(COUNTA(DetailPedro!P272) &gt; 0, COUNTA(DetailWill!P272) &gt; 0),"x", "")</f>
        <v/>
      </c>
      <c r="Q272" s="14" t="str">
        <f>IF(OR(COUNTA(DetailPedro!Q272) &gt; 0, COUNTA(DetailWill!Q272) &gt; 0),"x", "")</f>
        <v/>
      </c>
      <c r="R272" s="14" t="str">
        <f>IF(OR(COUNTA(DetailPedro!R272) &gt; 0, COUNTA(DetailWill!R272) &gt; 0),"x", "")</f>
        <v/>
      </c>
      <c r="S272" s="14" t="str">
        <f>IF(OR(COUNTA(DetailPedro!S272) &gt; 0, COUNTA(DetailWill!S272) &gt; 0),"x", "")</f>
        <v/>
      </c>
      <c r="T272" s="14" t="str">
        <f>IF(OR(COUNTA(DetailPedro!T272) &gt; 0, COUNTA(DetailWill!T272) &gt; 0),"x", "")</f>
        <v/>
      </c>
      <c r="U272" s="34" t="str">
        <f>IF(OR(COUNTA(DetailPedro!U272) &gt; 0, COUNTA(DetailWill!U272) &gt; 0),"x", "")</f>
        <v/>
      </c>
      <c r="V272" s="14" t="str">
        <f>IF(OR(COUNTA(DetailPedro!V272) &gt; 0, COUNTA(DetailWill!V272) &gt; 0),"x", "")</f>
        <v/>
      </c>
      <c r="W272" s="14" t="str">
        <f>IF(OR(COUNTA(DetailPedro!W272) &gt; 0, COUNTA(DetailWill!W272) &gt; 0),"x", "")</f>
        <v/>
      </c>
      <c r="X272" s="14" t="str">
        <f>IF(OR(COUNTA(DetailPedro!X272) &gt; 0, COUNTA(DetailWill!X272) &gt; 0),"x", "")</f>
        <v/>
      </c>
      <c r="Y272" s="14" t="str">
        <f>IF(OR(COUNTA(DetailPedro!Y272) &gt; 0, COUNTA(DetailWill!Y272) &gt; 0),"x", "")</f>
        <v/>
      </c>
      <c r="Z272" s="34" t="str">
        <f>IF(OR(COUNTA(DetailPedro!Z272) &gt; 0, COUNTA(DetailWill!Z272) &gt; 0),"x", "")</f>
        <v/>
      </c>
      <c r="AA272" s="14" t="str">
        <f>IF(OR(COUNTA(DetailPedro!AA272) &gt; 0, COUNTA(DetailWill!AA272) &gt; 0),"x", "")</f>
        <v/>
      </c>
      <c r="AB272" s="14" t="str">
        <f>IF(OR(COUNTA(DetailPedro!AB272) &gt; 0, COUNTA(DetailWill!AB272) &gt; 0),"x", "")</f>
        <v/>
      </c>
      <c r="AC272" s="14" t="str">
        <f>IF(OR(COUNTA(DetailPedro!AC272) &gt; 0, COUNTA(DetailWill!AC272) &gt; 0),"x", "")</f>
        <v/>
      </c>
      <c r="AD272" s="14" t="str">
        <f>IF(OR(COUNTA(DetailPedro!AD272) &gt; 0, COUNTA(DetailWill!AD272) &gt; 0),"x", "")</f>
        <v/>
      </c>
      <c r="AE272" s="14" t="str">
        <f>IF(OR(COUNTA(DetailPedro!AE272) &gt; 0, COUNTA(DetailWill!AE272) &gt; 0),"x", "")</f>
        <v/>
      </c>
      <c r="AF272" s="34" t="str">
        <f>IF(OR(COUNTA(DetailPedro!AF272) &gt; 0, COUNTA(DetailWill!AF272) &gt; 0),"x", "")</f>
        <v/>
      </c>
      <c r="AG272" s="14" t="str">
        <f>IF(OR(COUNTA(DetailPedro!AG272) &gt; 0, COUNTA(DetailWill!AG272) &gt; 0),"x", "")</f>
        <v/>
      </c>
      <c r="AH272" s="14" t="str">
        <f>IF(OR(COUNTA(DetailPedro!AH272) &gt; 0, COUNTA(DetailWill!AH272) &gt; 0),"x", "")</f>
        <v/>
      </c>
      <c r="AI272" s="14" t="str">
        <f>IF(OR(COUNTA(DetailPedro!AI272) &gt; 0, COUNTA(DetailWill!AI272) &gt; 0),"x", "")</f>
        <v/>
      </c>
      <c r="AJ272" s="34" t="str">
        <f>IF(OR(COUNTA(DetailPedro!AJ272) &gt; 0, COUNTA(DetailWill!AJ272) &gt; 0),"x", "")</f>
        <v/>
      </c>
      <c r="AK272" s="14" t="str">
        <f>IF(OR(COUNTA(DetailPedro!AK272) &gt; 0, COUNTA(DetailWill!AK272) &gt; 0),"x", "")</f>
        <v/>
      </c>
    </row>
    <row r="273" spans="1:37" x14ac:dyDescent="0.2">
      <c r="A273" s="16"/>
      <c r="B273" s="16"/>
      <c r="C273" s="16"/>
      <c r="D273" s="16"/>
      <c r="E273" s="16"/>
      <c r="F273" s="14">
        <f t="shared" si="38"/>
        <v>0</v>
      </c>
      <c r="G273" s="14" t="str">
        <f>IF(OR(COUNTA(DetailPedro!G273) &gt; 0, COUNTA(DetailWill!G273) &gt; 0),"x", "")</f>
        <v/>
      </c>
      <c r="H273" s="14" t="str">
        <f>IF(OR(COUNTA(DetailPedro!H273) &gt; 0, COUNTA(DetailWill!H273) &gt; 0),"x", "")</f>
        <v/>
      </c>
      <c r="I273" s="14" t="str">
        <f>IF(OR(COUNTA(DetailPedro!I273) &gt; 0, COUNTA(DetailWill!I273) &gt; 0),"x", "")</f>
        <v/>
      </c>
      <c r="J273" s="34" t="str">
        <f>IF(OR(COUNTA(DetailPedro!J273) &gt; 0, COUNTA(DetailWill!J273) &gt; 0),"x", "")</f>
        <v/>
      </c>
      <c r="K273" s="14" t="str">
        <f>IF(OR(COUNTA(DetailPedro!K273) &gt; 0, COUNTA(DetailWill!K273) &gt; 0),"x", "")</f>
        <v/>
      </c>
      <c r="L273" s="14" t="str">
        <f>IF(OR(COUNTA(DetailPedro!L273) &gt; 0, COUNTA(DetailWill!L273) &gt; 0),"x", "")</f>
        <v/>
      </c>
      <c r="M273" s="14" t="str">
        <f>IF(OR(COUNTA(DetailPedro!M273) &gt; 0, COUNTA(DetailWill!M273) &gt; 0),"x", "")</f>
        <v/>
      </c>
      <c r="N273" s="14" t="str">
        <f>IF(OR(COUNTA(DetailPedro!N273) &gt; 0, COUNTA(DetailWill!N273) &gt; 0),"x", "")</f>
        <v/>
      </c>
      <c r="O273" s="34" t="str">
        <f>IF(OR(COUNTA(DetailPedro!O273) &gt; 0, COUNTA(DetailWill!O273) &gt; 0),"x", "")</f>
        <v/>
      </c>
      <c r="P273" s="14" t="str">
        <f>IF(OR(COUNTA(DetailPedro!P273) &gt; 0, COUNTA(DetailWill!P273) &gt; 0),"x", "")</f>
        <v/>
      </c>
      <c r="Q273" s="14" t="str">
        <f>IF(OR(COUNTA(DetailPedro!Q273) &gt; 0, COUNTA(DetailWill!Q273) &gt; 0),"x", "")</f>
        <v/>
      </c>
      <c r="R273" s="14" t="str">
        <f>IF(OR(COUNTA(DetailPedro!R273) &gt; 0, COUNTA(DetailWill!R273) &gt; 0),"x", "")</f>
        <v/>
      </c>
      <c r="S273" s="14" t="str">
        <f>IF(OR(COUNTA(DetailPedro!S273) &gt; 0, COUNTA(DetailWill!S273) &gt; 0),"x", "")</f>
        <v/>
      </c>
      <c r="T273" s="14" t="str">
        <f>IF(OR(COUNTA(DetailPedro!T273) &gt; 0, COUNTA(DetailWill!T273) &gt; 0),"x", "")</f>
        <v/>
      </c>
      <c r="U273" s="34" t="str">
        <f>IF(OR(COUNTA(DetailPedro!U273) &gt; 0, COUNTA(DetailWill!U273) &gt; 0),"x", "")</f>
        <v/>
      </c>
      <c r="V273" s="14" t="str">
        <f>IF(OR(COUNTA(DetailPedro!V273) &gt; 0, COUNTA(DetailWill!V273) &gt; 0),"x", "")</f>
        <v/>
      </c>
      <c r="W273" s="14" t="str">
        <f>IF(OR(COUNTA(DetailPedro!W273) &gt; 0, COUNTA(DetailWill!W273) &gt; 0),"x", "")</f>
        <v/>
      </c>
      <c r="X273" s="14" t="str">
        <f>IF(OR(COUNTA(DetailPedro!X273) &gt; 0, COUNTA(DetailWill!X273) &gt; 0),"x", "")</f>
        <v/>
      </c>
      <c r="Y273" s="14" t="str">
        <f>IF(OR(COUNTA(DetailPedro!Y273) &gt; 0, COUNTA(DetailWill!Y273) &gt; 0),"x", "")</f>
        <v/>
      </c>
      <c r="Z273" s="34" t="str">
        <f>IF(OR(COUNTA(DetailPedro!Z273) &gt; 0, COUNTA(DetailWill!Z273) &gt; 0),"x", "")</f>
        <v/>
      </c>
      <c r="AA273" s="14" t="str">
        <f>IF(OR(COUNTA(DetailPedro!AA273) &gt; 0, COUNTA(DetailWill!AA273) &gt; 0),"x", "")</f>
        <v/>
      </c>
      <c r="AB273" s="14" t="str">
        <f>IF(OR(COUNTA(DetailPedro!AB273) &gt; 0, COUNTA(DetailWill!AB273) &gt; 0),"x", "")</f>
        <v/>
      </c>
      <c r="AC273" s="14" t="str">
        <f>IF(OR(COUNTA(DetailPedro!AC273) &gt; 0, COUNTA(DetailWill!AC273) &gt; 0),"x", "")</f>
        <v/>
      </c>
      <c r="AD273" s="14" t="str">
        <f>IF(OR(COUNTA(DetailPedro!AD273) &gt; 0, COUNTA(DetailWill!AD273) &gt; 0),"x", "")</f>
        <v/>
      </c>
      <c r="AE273" s="14" t="str">
        <f>IF(OR(COUNTA(DetailPedro!AE273) &gt; 0, COUNTA(DetailWill!AE273) &gt; 0),"x", "")</f>
        <v/>
      </c>
      <c r="AF273" s="34" t="str">
        <f>IF(OR(COUNTA(DetailPedro!AF273) &gt; 0, COUNTA(DetailWill!AF273) &gt; 0),"x", "")</f>
        <v/>
      </c>
      <c r="AG273" s="14" t="str">
        <f>IF(OR(COUNTA(DetailPedro!AG273) &gt; 0, COUNTA(DetailWill!AG273) &gt; 0),"x", "")</f>
        <v/>
      </c>
      <c r="AH273" s="14" t="str">
        <f>IF(OR(COUNTA(DetailPedro!AH273) &gt; 0, COUNTA(DetailWill!AH273) &gt; 0),"x", "")</f>
        <v/>
      </c>
      <c r="AI273" s="14" t="str">
        <f>IF(OR(COUNTA(DetailPedro!AI273) &gt; 0, COUNTA(DetailWill!AI273) &gt; 0),"x", "")</f>
        <v/>
      </c>
      <c r="AJ273" s="34" t="str">
        <f>IF(OR(COUNTA(DetailPedro!AJ273) &gt; 0, COUNTA(DetailWill!AJ273) &gt; 0),"x", "")</f>
        <v/>
      </c>
      <c r="AK273" s="14" t="str">
        <f>IF(OR(COUNTA(DetailPedro!AK273) &gt; 0, COUNTA(DetailWill!AK273) &gt; 0),"x", "")</f>
        <v/>
      </c>
    </row>
    <row r="274" spans="1:37" x14ac:dyDescent="0.2">
      <c r="A274" s="16" t="s">
        <v>480</v>
      </c>
      <c r="B274" s="16" t="s">
        <v>781</v>
      </c>
      <c r="C274" s="16">
        <v>0</v>
      </c>
      <c r="D274" s="16">
        <v>0</v>
      </c>
      <c r="E274" s="16"/>
      <c r="F274" s="14">
        <f t="shared" si="38"/>
        <v>0</v>
      </c>
      <c r="G274" s="14" t="str">
        <f>IF(OR(COUNTA(DetailPedro!G274) &gt; 0, COUNTA(DetailWill!G274) &gt; 0),"x", "")</f>
        <v/>
      </c>
      <c r="H274" s="14" t="str">
        <f>IF(OR(COUNTA(DetailPedro!H274) &gt; 0, COUNTA(DetailWill!H274) &gt; 0),"x", "")</f>
        <v/>
      </c>
      <c r="I274" s="14" t="str">
        <f>IF(OR(COUNTA(DetailPedro!I274) &gt; 0, COUNTA(DetailWill!I274) &gt; 0),"x", "")</f>
        <v/>
      </c>
      <c r="J274" s="34" t="str">
        <f>IF(OR(COUNTA(DetailPedro!J274) &gt; 0, COUNTA(DetailWill!J274) &gt; 0),"x", "")</f>
        <v/>
      </c>
      <c r="K274" s="14" t="str">
        <f>IF(OR(COUNTA(DetailPedro!K274) &gt; 0, COUNTA(DetailWill!K274) &gt; 0),"x", "")</f>
        <v/>
      </c>
      <c r="L274" s="14" t="str">
        <f>IF(OR(COUNTA(DetailPedro!L274) &gt; 0, COUNTA(DetailWill!L274) &gt; 0),"x", "")</f>
        <v/>
      </c>
      <c r="M274" s="14" t="str">
        <f>IF(OR(COUNTA(DetailPedro!M274) &gt; 0, COUNTA(DetailWill!M274) &gt; 0),"x", "")</f>
        <v/>
      </c>
      <c r="N274" s="14" t="str">
        <f>IF(OR(COUNTA(DetailPedro!N274) &gt; 0, COUNTA(DetailWill!N274) &gt; 0),"x", "")</f>
        <v/>
      </c>
      <c r="O274" s="34" t="str">
        <f>IF(OR(COUNTA(DetailPedro!O274) &gt; 0, COUNTA(DetailWill!O274) &gt; 0),"x", "")</f>
        <v/>
      </c>
      <c r="P274" s="14" t="str">
        <f>IF(OR(COUNTA(DetailPedro!P274) &gt; 0, COUNTA(DetailWill!P274) &gt; 0),"x", "")</f>
        <v/>
      </c>
      <c r="Q274" s="14" t="str">
        <f>IF(OR(COUNTA(DetailPedro!Q274) &gt; 0, COUNTA(DetailWill!Q274) &gt; 0),"x", "")</f>
        <v/>
      </c>
      <c r="R274" s="14" t="str">
        <f>IF(OR(COUNTA(DetailPedro!R274) &gt; 0, COUNTA(DetailWill!R274) &gt; 0),"x", "")</f>
        <v/>
      </c>
      <c r="S274" s="14" t="str">
        <f>IF(OR(COUNTA(DetailPedro!S274) &gt; 0, COUNTA(DetailWill!S274) &gt; 0),"x", "")</f>
        <v/>
      </c>
      <c r="T274" s="14" t="str">
        <f>IF(OR(COUNTA(DetailPedro!T274) &gt; 0, COUNTA(DetailWill!T274) &gt; 0),"x", "")</f>
        <v/>
      </c>
      <c r="U274" s="34" t="str">
        <f>IF(OR(COUNTA(DetailPedro!U274) &gt; 0, COUNTA(DetailWill!U274) &gt; 0),"x", "")</f>
        <v/>
      </c>
      <c r="V274" s="14" t="str">
        <f>IF(OR(COUNTA(DetailPedro!V274) &gt; 0, COUNTA(DetailWill!V274) &gt; 0),"x", "")</f>
        <v/>
      </c>
      <c r="W274" s="14" t="str">
        <f>IF(OR(COUNTA(DetailPedro!W274) &gt; 0, COUNTA(DetailWill!W274) &gt; 0),"x", "")</f>
        <v/>
      </c>
      <c r="X274" s="14" t="str">
        <f>IF(OR(COUNTA(DetailPedro!X274) &gt; 0, COUNTA(DetailWill!X274) &gt; 0),"x", "")</f>
        <v/>
      </c>
      <c r="Y274" s="14" t="str">
        <f>IF(OR(COUNTA(DetailPedro!Y274) &gt; 0, COUNTA(DetailWill!Y274) &gt; 0),"x", "")</f>
        <v/>
      </c>
      <c r="Z274" s="34" t="str">
        <f>IF(OR(COUNTA(DetailPedro!Z274) &gt; 0, COUNTA(DetailWill!Z274) &gt; 0),"x", "")</f>
        <v/>
      </c>
      <c r="AA274" s="14" t="str">
        <f>IF(OR(COUNTA(DetailPedro!AA274) &gt; 0, COUNTA(DetailWill!AA274) &gt; 0),"x", "")</f>
        <v/>
      </c>
      <c r="AB274" s="14" t="str">
        <f>IF(OR(COUNTA(DetailPedro!AB274) &gt; 0, COUNTA(DetailWill!AB274) &gt; 0),"x", "")</f>
        <v/>
      </c>
      <c r="AC274" s="14" t="str">
        <f>IF(OR(COUNTA(DetailPedro!AC274) &gt; 0, COUNTA(DetailWill!AC274) &gt; 0),"x", "")</f>
        <v/>
      </c>
      <c r="AD274" s="14" t="str">
        <f>IF(OR(COUNTA(DetailPedro!AD274) &gt; 0, COUNTA(DetailWill!AD274) &gt; 0),"x", "")</f>
        <v/>
      </c>
      <c r="AE274" s="14" t="str">
        <f>IF(OR(COUNTA(DetailPedro!AE274) &gt; 0, COUNTA(DetailWill!AE274) &gt; 0),"x", "")</f>
        <v/>
      </c>
      <c r="AF274" s="34" t="str">
        <f>IF(OR(COUNTA(DetailPedro!AF274) &gt; 0, COUNTA(DetailWill!AF274) &gt; 0),"x", "")</f>
        <v/>
      </c>
      <c r="AG274" s="14" t="str">
        <f>IF(OR(COUNTA(DetailPedro!AG274) &gt; 0, COUNTA(DetailWill!AG274) &gt; 0),"x", "")</f>
        <v/>
      </c>
      <c r="AH274" s="14" t="str">
        <f>IF(OR(COUNTA(DetailPedro!AH274) &gt; 0, COUNTA(DetailWill!AH274) &gt; 0),"x", "")</f>
        <v/>
      </c>
      <c r="AI274" s="14" t="str">
        <f>IF(OR(COUNTA(DetailPedro!AI274) &gt; 0, COUNTA(DetailWill!AI274) &gt; 0),"x", "")</f>
        <v/>
      </c>
      <c r="AJ274" s="34" t="str">
        <f>IF(OR(COUNTA(DetailPedro!AJ274) &gt; 0, COUNTA(DetailWill!AJ274) &gt; 0),"x", "")</f>
        <v/>
      </c>
      <c r="AK274" s="14" t="str">
        <f>IF(OR(COUNTA(DetailPedro!AK274) &gt; 0, COUNTA(DetailWill!AK274) &gt; 0),"x", "")</f>
        <v/>
      </c>
    </row>
    <row r="275" spans="1:37" x14ac:dyDescent="0.2">
      <c r="A275" s="16" t="s">
        <v>480</v>
      </c>
      <c r="B275" s="16" t="s">
        <v>781</v>
      </c>
      <c r="C275" s="16">
        <v>3</v>
      </c>
      <c r="D275" s="16" t="s">
        <v>889</v>
      </c>
      <c r="E275" s="16">
        <v>1</v>
      </c>
      <c r="F275" s="14">
        <f t="shared" si="38"/>
        <v>0</v>
      </c>
      <c r="G275" s="14" t="str">
        <f>IF(OR(COUNTA(DetailPedro!G275) &gt; 0, COUNTA(DetailWill!G275) &gt; 0),"x", "")</f>
        <v/>
      </c>
      <c r="H275" s="14" t="str">
        <f>IF(OR(COUNTA(DetailPedro!H275) &gt; 0, COUNTA(DetailWill!H275) &gt; 0),"x", "")</f>
        <v/>
      </c>
      <c r="I275" s="14" t="str">
        <f>IF(OR(COUNTA(DetailPedro!I275) &gt; 0, COUNTA(DetailWill!I275) &gt; 0),"x", "")</f>
        <v/>
      </c>
      <c r="J275" s="34" t="str">
        <f>IF(OR(COUNTA(DetailPedro!J275) &gt; 0, COUNTA(DetailWill!J275) &gt; 0),"x", "")</f>
        <v/>
      </c>
      <c r="K275" s="14" t="str">
        <f>IF(OR(COUNTA(DetailPedro!K275) &gt; 0, COUNTA(DetailWill!K275) &gt; 0),"x", "")</f>
        <v/>
      </c>
      <c r="L275" s="14" t="str">
        <f>IF(OR(COUNTA(DetailPedro!L275) &gt; 0, COUNTA(DetailWill!L275) &gt; 0),"x", "")</f>
        <v/>
      </c>
      <c r="M275" s="14" t="str">
        <f>IF(OR(COUNTA(DetailPedro!M275) &gt; 0, COUNTA(DetailWill!M275) &gt; 0),"x", "")</f>
        <v/>
      </c>
      <c r="N275" s="14" t="str">
        <f>IF(OR(COUNTA(DetailPedro!N275) &gt; 0, COUNTA(DetailWill!N275) &gt; 0),"x", "")</f>
        <v/>
      </c>
      <c r="O275" s="34" t="str">
        <f>IF(OR(COUNTA(DetailPedro!O275) &gt; 0, COUNTA(DetailWill!O275) &gt; 0),"x", "")</f>
        <v/>
      </c>
      <c r="P275" s="14" t="str">
        <f>IF(OR(COUNTA(DetailPedro!P275) &gt; 0, COUNTA(DetailWill!P275) &gt; 0),"x", "")</f>
        <v/>
      </c>
      <c r="Q275" s="14" t="str">
        <f>IF(OR(COUNTA(DetailPedro!Q275) &gt; 0, COUNTA(DetailWill!Q275) &gt; 0),"x", "")</f>
        <v/>
      </c>
      <c r="R275" s="14" t="str">
        <f>IF(OR(COUNTA(DetailPedro!R275) &gt; 0, COUNTA(DetailWill!R275) &gt; 0),"x", "")</f>
        <v/>
      </c>
      <c r="S275" s="14" t="str">
        <f>IF(OR(COUNTA(DetailPedro!S275) &gt; 0, COUNTA(DetailWill!S275) &gt; 0),"x", "")</f>
        <v/>
      </c>
      <c r="T275" s="14" t="str">
        <f>IF(OR(COUNTA(DetailPedro!T275) &gt; 0, COUNTA(DetailWill!T275) &gt; 0),"x", "")</f>
        <v/>
      </c>
      <c r="U275" s="34" t="str">
        <f>IF(OR(COUNTA(DetailPedro!U275) &gt; 0, COUNTA(DetailWill!U275) &gt; 0),"x", "")</f>
        <v/>
      </c>
      <c r="V275" s="14" t="str">
        <f>IF(OR(COUNTA(DetailPedro!V275) &gt; 0, COUNTA(DetailWill!V275) &gt; 0),"x", "")</f>
        <v/>
      </c>
      <c r="W275" s="14" t="str">
        <f>IF(OR(COUNTA(DetailPedro!W275) &gt; 0, COUNTA(DetailWill!W275) &gt; 0),"x", "")</f>
        <v/>
      </c>
      <c r="X275" s="14" t="str">
        <f>IF(OR(COUNTA(DetailPedro!X275) &gt; 0, COUNTA(DetailWill!X275) &gt; 0),"x", "")</f>
        <v/>
      </c>
      <c r="Y275" s="14" t="str">
        <f>IF(OR(COUNTA(DetailPedro!Y275) &gt; 0, COUNTA(DetailWill!Y275) &gt; 0),"x", "")</f>
        <v/>
      </c>
      <c r="Z275" s="34" t="str">
        <f>IF(OR(COUNTA(DetailPedro!Z275) &gt; 0, COUNTA(DetailWill!Z275) &gt; 0),"x", "")</f>
        <v/>
      </c>
      <c r="AA275" s="14" t="str">
        <f>IF(OR(COUNTA(DetailPedro!AA275) &gt; 0, COUNTA(DetailWill!AA275) &gt; 0),"x", "")</f>
        <v/>
      </c>
      <c r="AB275" s="14" t="str">
        <f>IF(OR(COUNTA(DetailPedro!AB275) &gt; 0, COUNTA(DetailWill!AB275) &gt; 0),"x", "")</f>
        <v/>
      </c>
      <c r="AC275" s="14" t="str">
        <f>IF(OR(COUNTA(DetailPedro!AC275) &gt; 0, COUNTA(DetailWill!AC275) &gt; 0),"x", "")</f>
        <v/>
      </c>
      <c r="AD275" s="14" t="str">
        <f>IF(OR(COUNTA(DetailPedro!AD275) &gt; 0, COUNTA(DetailWill!AD275) &gt; 0),"x", "")</f>
        <v/>
      </c>
      <c r="AE275" s="14" t="str">
        <f>IF(OR(COUNTA(DetailPedro!AE275) &gt; 0, COUNTA(DetailWill!AE275) &gt; 0),"x", "")</f>
        <v/>
      </c>
      <c r="AF275" s="34" t="str">
        <f>IF(OR(COUNTA(DetailPedro!AF275) &gt; 0, COUNTA(DetailWill!AF275) &gt; 0),"x", "")</f>
        <v/>
      </c>
      <c r="AG275" s="14" t="str">
        <f>IF(OR(COUNTA(DetailPedro!AG275) &gt; 0, COUNTA(DetailWill!AG275) &gt; 0),"x", "")</f>
        <v/>
      </c>
      <c r="AH275" s="14" t="str">
        <f>IF(OR(COUNTA(DetailPedro!AH275) &gt; 0, COUNTA(DetailWill!AH275) &gt; 0),"x", "")</f>
        <v/>
      </c>
      <c r="AI275" s="14" t="str">
        <f>IF(OR(COUNTA(DetailPedro!AI275) &gt; 0, COUNTA(DetailWill!AI275) &gt; 0),"x", "")</f>
        <v/>
      </c>
      <c r="AJ275" s="34" t="str">
        <f>IF(OR(COUNTA(DetailPedro!AJ275) &gt; 0, COUNTA(DetailWill!AJ275) &gt; 0),"x", "")</f>
        <v/>
      </c>
      <c r="AK275" s="14" t="str">
        <f>IF(OR(COUNTA(DetailPedro!AK275) &gt; 0, COUNTA(DetailWill!AK275) &gt; 0),"x", "")</f>
        <v/>
      </c>
    </row>
    <row r="276" spans="1:37" x14ac:dyDescent="0.2">
      <c r="A276" s="16" t="s">
        <v>480</v>
      </c>
      <c r="B276" s="16" t="s">
        <v>781</v>
      </c>
      <c r="C276" s="16">
        <v>3</v>
      </c>
      <c r="D276" s="16" t="s">
        <v>889</v>
      </c>
      <c r="E276" s="16">
        <v>2</v>
      </c>
      <c r="F276" s="14">
        <f t="shared" si="38"/>
        <v>0</v>
      </c>
      <c r="G276" s="14" t="str">
        <f>IF(OR(COUNTA(DetailPedro!G276) &gt; 0, COUNTA(DetailWill!G276) &gt; 0),"x", "")</f>
        <v/>
      </c>
      <c r="H276" s="14" t="str">
        <f>IF(OR(COUNTA(DetailPedro!H276) &gt; 0, COUNTA(DetailWill!H276) &gt; 0),"x", "")</f>
        <v/>
      </c>
      <c r="I276" s="14" t="str">
        <f>IF(OR(COUNTA(DetailPedro!I276) &gt; 0, COUNTA(DetailWill!I276) &gt; 0),"x", "")</f>
        <v/>
      </c>
      <c r="J276" s="34" t="str">
        <f>IF(OR(COUNTA(DetailPedro!J276) &gt; 0, COUNTA(DetailWill!J276) &gt; 0),"x", "")</f>
        <v/>
      </c>
      <c r="K276" s="14" t="str">
        <f>IF(OR(COUNTA(DetailPedro!K276) &gt; 0, COUNTA(DetailWill!K276) &gt; 0),"x", "")</f>
        <v/>
      </c>
      <c r="L276" s="14" t="str">
        <f>IF(OR(COUNTA(DetailPedro!L276) &gt; 0, COUNTA(DetailWill!L276) &gt; 0),"x", "")</f>
        <v/>
      </c>
      <c r="M276" s="14" t="str">
        <f>IF(OR(COUNTA(DetailPedro!M276) &gt; 0, COUNTA(DetailWill!M276) &gt; 0),"x", "")</f>
        <v/>
      </c>
      <c r="N276" s="14" t="str">
        <f>IF(OR(COUNTA(DetailPedro!N276) &gt; 0, COUNTA(DetailWill!N276) &gt; 0),"x", "")</f>
        <v/>
      </c>
      <c r="O276" s="34" t="str">
        <f>IF(OR(COUNTA(DetailPedro!O276) &gt; 0, COUNTA(DetailWill!O276) &gt; 0),"x", "")</f>
        <v/>
      </c>
      <c r="P276" s="14" t="str">
        <f>IF(OR(COUNTA(DetailPedro!P276) &gt; 0, COUNTA(DetailWill!P276) &gt; 0),"x", "")</f>
        <v/>
      </c>
      <c r="Q276" s="14" t="str">
        <f>IF(OR(COUNTA(DetailPedro!Q276) &gt; 0, COUNTA(DetailWill!Q276) &gt; 0),"x", "")</f>
        <v/>
      </c>
      <c r="R276" s="14" t="str">
        <f>IF(OR(COUNTA(DetailPedro!R276) &gt; 0, COUNTA(DetailWill!R276) &gt; 0),"x", "")</f>
        <v/>
      </c>
      <c r="S276" s="14" t="str">
        <f>IF(OR(COUNTA(DetailPedro!S276) &gt; 0, COUNTA(DetailWill!S276) &gt; 0),"x", "")</f>
        <v/>
      </c>
      <c r="T276" s="14" t="str">
        <f>IF(OR(COUNTA(DetailPedro!T276) &gt; 0, COUNTA(DetailWill!T276) &gt; 0),"x", "")</f>
        <v/>
      </c>
      <c r="U276" s="34" t="str">
        <f>IF(OR(COUNTA(DetailPedro!U276) &gt; 0, COUNTA(DetailWill!U276) &gt; 0),"x", "")</f>
        <v/>
      </c>
      <c r="V276" s="14" t="str">
        <f>IF(OR(COUNTA(DetailPedro!V276) &gt; 0, COUNTA(DetailWill!V276) &gt; 0),"x", "")</f>
        <v/>
      </c>
      <c r="W276" s="14" t="str">
        <f>IF(OR(COUNTA(DetailPedro!W276) &gt; 0, COUNTA(DetailWill!W276) &gt; 0),"x", "")</f>
        <v/>
      </c>
      <c r="X276" s="14" t="str">
        <f>IF(OR(COUNTA(DetailPedro!X276) &gt; 0, COUNTA(DetailWill!X276) &gt; 0),"x", "")</f>
        <v/>
      </c>
      <c r="Y276" s="14" t="str">
        <f>IF(OR(COUNTA(DetailPedro!Y276) &gt; 0, COUNTA(DetailWill!Y276) &gt; 0),"x", "")</f>
        <v/>
      </c>
      <c r="Z276" s="34" t="str">
        <f>IF(OR(COUNTA(DetailPedro!Z276) &gt; 0, COUNTA(DetailWill!Z276) &gt; 0),"x", "")</f>
        <v/>
      </c>
      <c r="AA276" s="14" t="str">
        <f>IF(OR(COUNTA(DetailPedro!AA276) &gt; 0, COUNTA(DetailWill!AA276) &gt; 0),"x", "")</f>
        <v/>
      </c>
      <c r="AB276" s="14" t="str">
        <f>IF(OR(COUNTA(DetailPedro!AB276) &gt; 0, COUNTA(DetailWill!AB276) &gt; 0),"x", "")</f>
        <v/>
      </c>
      <c r="AC276" s="14" t="str">
        <f>IF(OR(COUNTA(DetailPedro!AC276) &gt; 0, COUNTA(DetailWill!AC276) &gt; 0),"x", "")</f>
        <v/>
      </c>
      <c r="AD276" s="14" t="str">
        <f>IF(OR(COUNTA(DetailPedro!AD276) &gt; 0, COUNTA(DetailWill!AD276) &gt; 0),"x", "")</f>
        <v/>
      </c>
      <c r="AE276" s="14" t="str">
        <f>IF(OR(COUNTA(DetailPedro!AE276) &gt; 0, COUNTA(DetailWill!AE276) &gt; 0),"x", "")</f>
        <v/>
      </c>
      <c r="AF276" s="34" t="str">
        <f>IF(OR(COUNTA(DetailPedro!AF276) &gt; 0, COUNTA(DetailWill!AF276) &gt; 0),"x", "")</f>
        <v/>
      </c>
      <c r="AG276" s="14" t="str">
        <f>IF(OR(COUNTA(DetailPedro!AG276) &gt; 0, COUNTA(DetailWill!AG276) &gt; 0),"x", "")</f>
        <v/>
      </c>
      <c r="AH276" s="14" t="str">
        <f>IF(OR(COUNTA(DetailPedro!AH276) &gt; 0, COUNTA(DetailWill!AH276) &gt; 0),"x", "")</f>
        <v/>
      </c>
      <c r="AI276" s="14" t="str">
        <f>IF(OR(COUNTA(DetailPedro!AI276) &gt; 0, COUNTA(DetailWill!AI276) &gt; 0),"x", "")</f>
        <v/>
      </c>
      <c r="AJ276" s="34" t="str">
        <f>IF(OR(COUNTA(DetailPedro!AJ276) &gt; 0, COUNTA(DetailWill!AJ276) &gt; 0),"x", "")</f>
        <v/>
      </c>
      <c r="AK276" s="14" t="str">
        <f>IF(OR(COUNTA(DetailPedro!AK276) &gt; 0, COUNTA(DetailWill!AK276) &gt; 0),"x", "")</f>
        <v/>
      </c>
    </row>
    <row r="277" spans="1:37" x14ac:dyDescent="0.2">
      <c r="A277" s="16" t="s">
        <v>480</v>
      </c>
      <c r="B277" s="16" t="s">
        <v>781</v>
      </c>
      <c r="C277" s="16">
        <v>3</v>
      </c>
      <c r="D277" s="16" t="s">
        <v>889</v>
      </c>
      <c r="E277" s="16">
        <v>3</v>
      </c>
      <c r="F277" s="14">
        <f t="shared" si="38"/>
        <v>0</v>
      </c>
      <c r="G277" s="14" t="str">
        <f>IF(OR(COUNTA(DetailPedro!G277) &gt; 0, COUNTA(DetailWill!G277) &gt; 0),"x", "")</f>
        <v/>
      </c>
      <c r="H277" s="14" t="str">
        <f>IF(OR(COUNTA(DetailPedro!H277) &gt; 0, COUNTA(DetailWill!H277) &gt; 0),"x", "")</f>
        <v/>
      </c>
      <c r="I277" s="14" t="str">
        <f>IF(OR(COUNTA(DetailPedro!I277) &gt; 0, COUNTA(DetailWill!I277) &gt; 0),"x", "")</f>
        <v/>
      </c>
      <c r="J277" s="34" t="str">
        <f>IF(OR(COUNTA(DetailPedro!J277) &gt; 0, COUNTA(DetailWill!J277) &gt; 0),"x", "")</f>
        <v/>
      </c>
      <c r="K277" s="14" t="str">
        <f>IF(OR(COUNTA(DetailPedro!K277) &gt; 0, COUNTA(DetailWill!K277) &gt; 0),"x", "")</f>
        <v/>
      </c>
      <c r="L277" s="14" t="str">
        <f>IF(OR(COUNTA(DetailPedro!L277) &gt; 0, COUNTA(DetailWill!L277) &gt; 0),"x", "")</f>
        <v/>
      </c>
      <c r="M277" s="14" t="str">
        <f>IF(OR(COUNTA(DetailPedro!M277) &gt; 0, COUNTA(DetailWill!M277) &gt; 0),"x", "")</f>
        <v/>
      </c>
      <c r="N277" s="14" t="str">
        <f>IF(OR(COUNTA(DetailPedro!N277) &gt; 0, COUNTA(DetailWill!N277) &gt; 0),"x", "")</f>
        <v/>
      </c>
      <c r="O277" s="34" t="str">
        <f>IF(OR(COUNTA(DetailPedro!O277) &gt; 0, COUNTA(DetailWill!O277) &gt; 0),"x", "")</f>
        <v/>
      </c>
      <c r="P277" s="14" t="str">
        <f>IF(OR(COUNTA(DetailPedro!P277) &gt; 0, COUNTA(DetailWill!P277) &gt; 0),"x", "")</f>
        <v/>
      </c>
      <c r="Q277" s="14" t="str">
        <f>IF(OR(COUNTA(DetailPedro!Q277) &gt; 0, COUNTA(DetailWill!Q277) &gt; 0),"x", "")</f>
        <v/>
      </c>
      <c r="R277" s="14" t="str">
        <f>IF(OR(COUNTA(DetailPedro!R277) &gt; 0, COUNTA(DetailWill!R277) &gt; 0),"x", "")</f>
        <v/>
      </c>
      <c r="S277" s="14" t="str">
        <f>IF(OR(COUNTA(DetailPedro!S277) &gt; 0, COUNTA(DetailWill!S277) &gt; 0),"x", "")</f>
        <v/>
      </c>
      <c r="T277" s="14" t="str">
        <f>IF(OR(COUNTA(DetailPedro!T277) &gt; 0, COUNTA(DetailWill!T277) &gt; 0),"x", "")</f>
        <v/>
      </c>
      <c r="U277" s="34" t="str">
        <f>IF(OR(COUNTA(DetailPedro!U277) &gt; 0, COUNTA(DetailWill!U277) &gt; 0),"x", "")</f>
        <v/>
      </c>
      <c r="V277" s="14" t="str">
        <f>IF(OR(COUNTA(DetailPedro!V277) &gt; 0, COUNTA(DetailWill!V277) &gt; 0),"x", "")</f>
        <v/>
      </c>
      <c r="W277" s="14" t="str">
        <f>IF(OR(COUNTA(DetailPedro!W277) &gt; 0, COUNTA(DetailWill!W277) &gt; 0),"x", "")</f>
        <v/>
      </c>
      <c r="X277" s="14" t="str">
        <f>IF(OR(COUNTA(DetailPedro!X277) &gt; 0, COUNTA(DetailWill!X277) &gt; 0),"x", "")</f>
        <v/>
      </c>
      <c r="Y277" s="14" t="str">
        <f>IF(OR(COUNTA(DetailPedro!Y277) &gt; 0, COUNTA(DetailWill!Y277) &gt; 0),"x", "")</f>
        <v/>
      </c>
      <c r="Z277" s="34" t="str">
        <f>IF(OR(COUNTA(DetailPedro!Z277) &gt; 0, COUNTA(DetailWill!Z277) &gt; 0),"x", "")</f>
        <v/>
      </c>
      <c r="AA277" s="14" t="str">
        <f>IF(OR(COUNTA(DetailPedro!AA277) &gt; 0, COUNTA(DetailWill!AA277) &gt; 0),"x", "")</f>
        <v/>
      </c>
      <c r="AB277" s="14" t="str">
        <f>IF(OR(COUNTA(DetailPedro!AB277) &gt; 0, COUNTA(DetailWill!AB277) &gt; 0),"x", "")</f>
        <v/>
      </c>
      <c r="AC277" s="14" t="str">
        <f>IF(OR(COUNTA(DetailPedro!AC277) &gt; 0, COUNTA(DetailWill!AC277) &gt; 0),"x", "")</f>
        <v/>
      </c>
      <c r="AD277" s="14" t="str">
        <f>IF(OR(COUNTA(DetailPedro!AD277) &gt; 0, COUNTA(DetailWill!AD277) &gt; 0),"x", "")</f>
        <v/>
      </c>
      <c r="AE277" s="14" t="str">
        <f>IF(OR(COUNTA(DetailPedro!AE277) &gt; 0, COUNTA(DetailWill!AE277) &gt; 0),"x", "")</f>
        <v/>
      </c>
      <c r="AF277" s="34" t="str">
        <f>IF(OR(COUNTA(DetailPedro!AF277) &gt; 0, COUNTA(DetailWill!AF277) &gt; 0),"x", "")</f>
        <v/>
      </c>
      <c r="AG277" s="14" t="str">
        <f>IF(OR(COUNTA(DetailPedro!AG277) &gt; 0, COUNTA(DetailWill!AG277) &gt; 0),"x", "")</f>
        <v/>
      </c>
      <c r="AH277" s="14" t="str">
        <f>IF(OR(COUNTA(DetailPedro!AH277) &gt; 0, COUNTA(DetailWill!AH277) &gt; 0),"x", "")</f>
        <v/>
      </c>
      <c r="AI277" s="14" t="str">
        <f>IF(OR(COUNTA(DetailPedro!AI277) &gt; 0, COUNTA(DetailWill!AI277) &gt; 0),"x", "")</f>
        <v/>
      </c>
      <c r="AJ277" s="34" t="str">
        <f>IF(OR(COUNTA(DetailPedro!AJ277) &gt; 0, COUNTA(DetailWill!AJ277) &gt; 0),"x", "")</f>
        <v/>
      </c>
      <c r="AK277" s="14" t="str">
        <f>IF(OR(COUNTA(DetailPedro!AK277) &gt; 0, COUNTA(DetailWill!AK277) &gt; 0),"x", "")</f>
        <v/>
      </c>
    </row>
    <row r="278" spans="1:37" x14ac:dyDescent="0.2">
      <c r="A278" s="16" t="s">
        <v>480</v>
      </c>
      <c r="B278" s="16" t="s">
        <v>781</v>
      </c>
      <c r="C278" s="16">
        <v>3</v>
      </c>
      <c r="D278" s="16" t="s">
        <v>888</v>
      </c>
      <c r="E278" s="16">
        <v>4</v>
      </c>
      <c r="F278" s="14">
        <f t="shared" si="38"/>
        <v>0</v>
      </c>
      <c r="G278" s="14" t="str">
        <f>IF(OR(COUNTA(DetailPedro!G278) &gt; 0, COUNTA(DetailWill!G278) &gt; 0),"x", "")</f>
        <v/>
      </c>
      <c r="H278" s="14" t="str">
        <f>IF(OR(COUNTA(DetailPedro!H278) &gt; 0, COUNTA(DetailWill!H278) &gt; 0),"x", "")</f>
        <v/>
      </c>
      <c r="I278" s="14" t="str">
        <f>IF(OR(COUNTA(DetailPedro!I278) &gt; 0, COUNTA(DetailWill!I278) &gt; 0),"x", "")</f>
        <v/>
      </c>
      <c r="J278" s="34" t="str">
        <f>IF(OR(COUNTA(DetailPedro!J278) &gt; 0, COUNTA(DetailWill!J278) &gt; 0),"x", "")</f>
        <v/>
      </c>
      <c r="K278" s="14" t="str">
        <f>IF(OR(COUNTA(DetailPedro!K278) &gt; 0, COUNTA(DetailWill!K278) &gt; 0),"x", "")</f>
        <v/>
      </c>
      <c r="L278" s="14" t="str">
        <f>IF(OR(COUNTA(DetailPedro!L278) &gt; 0, COUNTA(DetailWill!L278) &gt; 0),"x", "")</f>
        <v/>
      </c>
      <c r="M278" s="14" t="str">
        <f>IF(OR(COUNTA(DetailPedro!M278) &gt; 0, COUNTA(DetailWill!M278) &gt; 0),"x", "")</f>
        <v/>
      </c>
      <c r="N278" s="14" t="str">
        <f>IF(OR(COUNTA(DetailPedro!N278) &gt; 0, COUNTA(DetailWill!N278) &gt; 0),"x", "")</f>
        <v/>
      </c>
      <c r="O278" s="34" t="str">
        <f>IF(OR(COUNTA(DetailPedro!O278) &gt; 0, COUNTA(DetailWill!O278) &gt; 0),"x", "")</f>
        <v/>
      </c>
      <c r="P278" s="14" t="str">
        <f>IF(OR(COUNTA(DetailPedro!P278) &gt; 0, COUNTA(DetailWill!P278) &gt; 0),"x", "")</f>
        <v/>
      </c>
      <c r="Q278" s="14" t="str">
        <f>IF(OR(COUNTA(DetailPedro!Q278) &gt; 0, COUNTA(DetailWill!Q278) &gt; 0),"x", "")</f>
        <v/>
      </c>
      <c r="R278" s="14" t="str">
        <f>IF(OR(COUNTA(DetailPedro!R278) &gt; 0, COUNTA(DetailWill!R278) &gt; 0),"x", "")</f>
        <v/>
      </c>
      <c r="S278" s="14" t="str">
        <f>IF(OR(COUNTA(DetailPedro!S278) &gt; 0, COUNTA(DetailWill!S278) &gt; 0),"x", "")</f>
        <v/>
      </c>
      <c r="T278" s="14" t="str">
        <f>IF(OR(COUNTA(DetailPedro!T278) &gt; 0, COUNTA(DetailWill!T278) &gt; 0),"x", "")</f>
        <v/>
      </c>
      <c r="U278" s="34" t="str">
        <f>IF(OR(COUNTA(DetailPedro!U278) &gt; 0, COUNTA(DetailWill!U278) &gt; 0),"x", "")</f>
        <v/>
      </c>
      <c r="V278" s="14" t="str">
        <f>IF(OR(COUNTA(DetailPedro!V278) &gt; 0, COUNTA(DetailWill!V278) &gt; 0),"x", "")</f>
        <v/>
      </c>
      <c r="W278" s="14" t="str">
        <f>IF(OR(COUNTA(DetailPedro!W278) &gt; 0, COUNTA(DetailWill!W278) &gt; 0),"x", "")</f>
        <v/>
      </c>
      <c r="X278" s="14" t="str">
        <f>IF(OR(COUNTA(DetailPedro!X278) &gt; 0, COUNTA(DetailWill!X278) &gt; 0),"x", "")</f>
        <v/>
      </c>
      <c r="Y278" s="14" t="str">
        <f>IF(OR(COUNTA(DetailPedro!Y278) &gt; 0, COUNTA(DetailWill!Y278) &gt; 0),"x", "")</f>
        <v/>
      </c>
      <c r="Z278" s="34" t="str">
        <f>IF(OR(COUNTA(DetailPedro!Z278) &gt; 0, COUNTA(DetailWill!Z278) &gt; 0),"x", "")</f>
        <v/>
      </c>
      <c r="AA278" s="14" t="str">
        <f>IF(OR(COUNTA(DetailPedro!AA278) &gt; 0, COUNTA(DetailWill!AA278) &gt; 0),"x", "")</f>
        <v/>
      </c>
      <c r="AB278" s="14" t="str">
        <f>IF(OR(COUNTA(DetailPedro!AB278) &gt; 0, COUNTA(DetailWill!AB278) &gt; 0),"x", "")</f>
        <v/>
      </c>
      <c r="AC278" s="14" t="str">
        <f>IF(OR(COUNTA(DetailPedro!AC278) &gt; 0, COUNTA(DetailWill!AC278) &gt; 0),"x", "")</f>
        <v/>
      </c>
      <c r="AD278" s="14" t="str">
        <f>IF(OR(COUNTA(DetailPedro!AD278) &gt; 0, COUNTA(DetailWill!AD278) &gt; 0),"x", "")</f>
        <v/>
      </c>
      <c r="AE278" s="14" t="str">
        <f>IF(OR(COUNTA(DetailPedro!AE278) &gt; 0, COUNTA(DetailWill!AE278) &gt; 0),"x", "")</f>
        <v/>
      </c>
      <c r="AF278" s="34" t="str">
        <f>IF(OR(COUNTA(DetailPedro!AF278) &gt; 0, COUNTA(DetailWill!AF278) &gt; 0),"x", "")</f>
        <v/>
      </c>
      <c r="AG278" s="14" t="str">
        <f>IF(OR(COUNTA(DetailPedro!AG278) &gt; 0, COUNTA(DetailWill!AG278) &gt; 0),"x", "")</f>
        <v/>
      </c>
      <c r="AH278" s="14" t="str">
        <f>IF(OR(COUNTA(DetailPedro!AH278) &gt; 0, COUNTA(DetailWill!AH278) &gt; 0),"x", "")</f>
        <v/>
      </c>
      <c r="AI278" s="14" t="str">
        <f>IF(OR(COUNTA(DetailPedro!AI278) &gt; 0, COUNTA(DetailWill!AI278) &gt; 0),"x", "")</f>
        <v/>
      </c>
      <c r="AJ278" s="34" t="str">
        <f>IF(OR(COUNTA(DetailPedro!AJ278) &gt; 0, COUNTA(DetailWill!AJ278) &gt; 0),"x", "")</f>
        <v/>
      </c>
      <c r="AK278" s="14" t="str">
        <f>IF(OR(COUNTA(DetailPedro!AK278) &gt; 0, COUNTA(DetailWill!AK278) &gt; 0),"x", "")</f>
        <v/>
      </c>
    </row>
    <row r="279" spans="1:37" x14ac:dyDescent="0.2">
      <c r="A279" s="16" t="s">
        <v>480</v>
      </c>
      <c r="B279" s="16" t="s">
        <v>781</v>
      </c>
      <c r="C279" s="16">
        <v>3</v>
      </c>
      <c r="D279" s="16" t="s">
        <v>887</v>
      </c>
      <c r="E279" s="16">
        <v>5</v>
      </c>
      <c r="F279" s="14">
        <f t="shared" si="38"/>
        <v>0</v>
      </c>
      <c r="G279" s="14" t="str">
        <f>IF(OR(COUNTA(DetailPedro!G279) &gt; 0, COUNTA(DetailWill!G279) &gt; 0),"x", "")</f>
        <v/>
      </c>
      <c r="H279" s="14" t="str">
        <f>IF(OR(COUNTA(DetailPedro!H279) &gt; 0, COUNTA(DetailWill!H279) &gt; 0),"x", "")</f>
        <v/>
      </c>
      <c r="I279" s="14" t="str">
        <f>IF(OR(COUNTA(DetailPedro!I279) &gt; 0, COUNTA(DetailWill!I279) &gt; 0),"x", "")</f>
        <v/>
      </c>
      <c r="J279" s="34" t="str">
        <f>IF(OR(COUNTA(DetailPedro!J279) &gt; 0, COUNTA(DetailWill!J279) &gt; 0),"x", "")</f>
        <v/>
      </c>
      <c r="K279" s="14" t="str">
        <f>IF(OR(COUNTA(DetailPedro!K279) &gt; 0, COUNTA(DetailWill!K279) &gt; 0),"x", "")</f>
        <v/>
      </c>
      <c r="L279" s="14" t="str">
        <f>IF(OR(COUNTA(DetailPedro!L279) &gt; 0, COUNTA(DetailWill!L279) &gt; 0),"x", "")</f>
        <v/>
      </c>
      <c r="M279" s="14" t="str">
        <f>IF(OR(COUNTA(DetailPedro!M279) &gt; 0, COUNTA(DetailWill!M279) &gt; 0),"x", "")</f>
        <v/>
      </c>
      <c r="N279" s="14" t="str">
        <f>IF(OR(COUNTA(DetailPedro!N279) &gt; 0, COUNTA(DetailWill!N279) &gt; 0),"x", "")</f>
        <v/>
      </c>
      <c r="O279" s="34" t="str">
        <f>IF(OR(COUNTA(DetailPedro!O279) &gt; 0, COUNTA(DetailWill!O279) &gt; 0),"x", "")</f>
        <v/>
      </c>
      <c r="P279" s="14" t="str">
        <f>IF(OR(COUNTA(DetailPedro!P279) &gt; 0, COUNTA(DetailWill!P279) &gt; 0),"x", "")</f>
        <v/>
      </c>
      <c r="Q279" s="14" t="str">
        <f>IF(OR(COUNTA(DetailPedro!Q279) &gt; 0, COUNTA(DetailWill!Q279) &gt; 0),"x", "")</f>
        <v/>
      </c>
      <c r="R279" s="14" t="str">
        <f>IF(OR(COUNTA(DetailPedro!R279) &gt; 0, COUNTA(DetailWill!R279) &gt; 0),"x", "")</f>
        <v/>
      </c>
      <c r="S279" s="14" t="str">
        <f>IF(OR(COUNTA(DetailPedro!S279) &gt; 0, COUNTA(DetailWill!S279) &gt; 0),"x", "")</f>
        <v/>
      </c>
      <c r="T279" s="14" t="str">
        <f>IF(OR(COUNTA(DetailPedro!T279) &gt; 0, COUNTA(DetailWill!T279) &gt; 0),"x", "")</f>
        <v/>
      </c>
      <c r="U279" s="34" t="str">
        <f>IF(OR(COUNTA(DetailPedro!U279) &gt; 0, COUNTA(DetailWill!U279) &gt; 0),"x", "")</f>
        <v/>
      </c>
      <c r="V279" s="14" t="str">
        <f>IF(OR(COUNTA(DetailPedro!V279) &gt; 0, COUNTA(DetailWill!V279) &gt; 0),"x", "")</f>
        <v/>
      </c>
      <c r="W279" s="14" t="str">
        <f>IF(OR(COUNTA(DetailPedro!W279) &gt; 0, COUNTA(DetailWill!W279) &gt; 0),"x", "")</f>
        <v/>
      </c>
      <c r="X279" s="14" t="str">
        <f>IF(OR(COUNTA(DetailPedro!X279) &gt; 0, COUNTA(DetailWill!X279) &gt; 0),"x", "")</f>
        <v/>
      </c>
      <c r="Y279" s="14" t="str">
        <f>IF(OR(COUNTA(DetailPedro!Y279) &gt; 0, COUNTA(DetailWill!Y279) &gt; 0),"x", "")</f>
        <v/>
      </c>
      <c r="Z279" s="34" t="str">
        <f>IF(OR(COUNTA(DetailPedro!Z279) &gt; 0, COUNTA(DetailWill!Z279) &gt; 0),"x", "")</f>
        <v/>
      </c>
      <c r="AA279" s="14" t="str">
        <f>IF(OR(COUNTA(DetailPedro!AA279) &gt; 0, COUNTA(DetailWill!AA279) &gt; 0),"x", "")</f>
        <v/>
      </c>
      <c r="AB279" s="14" t="str">
        <f>IF(OR(COUNTA(DetailPedro!AB279) &gt; 0, COUNTA(DetailWill!AB279) &gt; 0),"x", "")</f>
        <v/>
      </c>
      <c r="AC279" s="14" t="str">
        <f>IF(OR(COUNTA(DetailPedro!AC279) &gt; 0, COUNTA(DetailWill!AC279) &gt; 0),"x", "")</f>
        <v/>
      </c>
      <c r="AD279" s="14" t="str">
        <f>IF(OR(COUNTA(DetailPedro!AD279) &gt; 0, COUNTA(DetailWill!AD279) &gt; 0),"x", "")</f>
        <v/>
      </c>
      <c r="AE279" s="14" t="str">
        <f>IF(OR(COUNTA(DetailPedro!AE279) &gt; 0, COUNTA(DetailWill!AE279) &gt; 0),"x", "")</f>
        <v/>
      </c>
      <c r="AF279" s="34" t="str">
        <f>IF(OR(COUNTA(DetailPedro!AF279) &gt; 0, COUNTA(DetailWill!AF279) &gt; 0),"x", "")</f>
        <v/>
      </c>
      <c r="AG279" s="14" t="str">
        <f>IF(OR(COUNTA(DetailPedro!AG279) &gt; 0, COUNTA(DetailWill!AG279) &gt; 0),"x", "")</f>
        <v/>
      </c>
      <c r="AH279" s="14" t="str">
        <f>IF(OR(COUNTA(DetailPedro!AH279) &gt; 0, COUNTA(DetailWill!AH279) &gt; 0),"x", "")</f>
        <v/>
      </c>
      <c r="AI279" s="14" t="str">
        <f>IF(OR(COUNTA(DetailPedro!AI279) &gt; 0, COUNTA(DetailWill!AI279) &gt; 0),"x", "")</f>
        <v/>
      </c>
      <c r="AJ279" s="34" t="str">
        <f>IF(OR(COUNTA(DetailPedro!AJ279) &gt; 0, COUNTA(DetailWill!AJ279) &gt; 0),"x", "")</f>
        <v/>
      </c>
      <c r="AK279" s="14" t="str">
        <f>IF(OR(COUNTA(DetailPedro!AK279) &gt; 0, COUNTA(DetailWill!AK279) &gt; 0),"x", "")</f>
        <v/>
      </c>
    </row>
    <row r="280" spans="1:37" x14ac:dyDescent="0.2">
      <c r="A280" s="16" t="s">
        <v>480</v>
      </c>
      <c r="B280" s="16" t="s">
        <v>781</v>
      </c>
      <c r="C280" s="16">
        <v>3</v>
      </c>
      <c r="D280" s="16" t="s">
        <v>887</v>
      </c>
      <c r="E280" s="16">
        <v>6</v>
      </c>
      <c r="F280" s="14">
        <f t="shared" si="38"/>
        <v>0</v>
      </c>
      <c r="G280" s="14" t="str">
        <f>IF(OR(COUNTA(DetailPedro!G280) &gt; 0, COUNTA(DetailWill!G280) &gt; 0),"x", "")</f>
        <v/>
      </c>
      <c r="H280" s="14" t="str">
        <f>IF(OR(COUNTA(DetailPedro!H280) &gt; 0, COUNTA(DetailWill!H280) &gt; 0),"x", "")</f>
        <v/>
      </c>
      <c r="I280" s="14" t="str">
        <f>IF(OR(COUNTA(DetailPedro!I280) &gt; 0, COUNTA(DetailWill!I280) &gt; 0),"x", "")</f>
        <v/>
      </c>
      <c r="J280" s="34" t="str">
        <f>IF(OR(COUNTA(DetailPedro!J280) &gt; 0, COUNTA(DetailWill!J280) &gt; 0),"x", "")</f>
        <v/>
      </c>
      <c r="K280" s="14" t="str">
        <f>IF(OR(COUNTA(DetailPedro!K280) &gt; 0, COUNTA(DetailWill!K280) &gt; 0),"x", "")</f>
        <v/>
      </c>
      <c r="L280" s="14" t="str">
        <f>IF(OR(COUNTA(DetailPedro!L280) &gt; 0, COUNTA(DetailWill!L280) &gt; 0),"x", "")</f>
        <v/>
      </c>
      <c r="M280" s="14" t="str">
        <f>IF(OR(COUNTA(DetailPedro!M280) &gt; 0, COUNTA(DetailWill!M280) &gt; 0),"x", "")</f>
        <v/>
      </c>
      <c r="N280" s="14" t="str">
        <f>IF(OR(COUNTA(DetailPedro!N280) &gt; 0, COUNTA(DetailWill!N280) &gt; 0),"x", "")</f>
        <v/>
      </c>
      <c r="O280" s="34" t="str">
        <f>IF(OR(COUNTA(DetailPedro!O280) &gt; 0, COUNTA(DetailWill!O280) &gt; 0),"x", "")</f>
        <v/>
      </c>
      <c r="P280" s="14" t="str">
        <f>IF(OR(COUNTA(DetailPedro!P280) &gt; 0, COUNTA(DetailWill!P280) &gt; 0),"x", "")</f>
        <v/>
      </c>
      <c r="Q280" s="14" t="str">
        <f>IF(OR(COUNTA(DetailPedro!Q280) &gt; 0, COUNTA(DetailWill!Q280) &gt; 0),"x", "")</f>
        <v/>
      </c>
      <c r="R280" s="14" t="str">
        <f>IF(OR(COUNTA(DetailPedro!R280) &gt; 0, COUNTA(DetailWill!R280) &gt; 0),"x", "")</f>
        <v/>
      </c>
      <c r="S280" s="14" t="str">
        <f>IF(OR(COUNTA(DetailPedro!S280) &gt; 0, COUNTA(DetailWill!S280) &gt; 0),"x", "")</f>
        <v/>
      </c>
      <c r="T280" s="14" t="str">
        <f>IF(OR(COUNTA(DetailPedro!T280) &gt; 0, COUNTA(DetailWill!T280) &gt; 0),"x", "")</f>
        <v/>
      </c>
      <c r="U280" s="34" t="str">
        <f>IF(OR(COUNTA(DetailPedro!U280) &gt; 0, COUNTA(DetailWill!U280) &gt; 0),"x", "")</f>
        <v/>
      </c>
      <c r="V280" s="14" t="str">
        <f>IF(OR(COUNTA(DetailPedro!V280) &gt; 0, COUNTA(DetailWill!V280) &gt; 0),"x", "")</f>
        <v/>
      </c>
      <c r="W280" s="14" t="str">
        <f>IF(OR(COUNTA(DetailPedro!W280) &gt; 0, COUNTA(DetailWill!W280) &gt; 0),"x", "")</f>
        <v/>
      </c>
      <c r="X280" s="14" t="str">
        <f>IF(OR(COUNTA(DetailPedro!X280) &gt; 0, COUNTA(DetailWill!X280) &gt; 0),"x", "")</f>
        <v/>
      </c>
      <c r="Y280" s="14" t="str">
        <f>IF(OR(COUNTA(DetailPedro!Y280) &gt; 0, COUNTA(DetailWill!Y280) &gt; 0),"x", "")</f>
        <v/>
      </c>
      <c r="Z280" s="34" t="str">
        <f>IF(OR(COUNTA(DetailPedro!Z280) &gt; 0, COUNTA(DetailWill!Z280) &gt; 0),"x", "")</f>
        <v/>
      </c>
      <c r="AA280" s="14" t="str">
        <f>IF(OR(COUNTA(DetailPedro!AA280) &gt; 0, COUNTA(DetailWill!AA280) &gt; 0),"x", "")</f>
        <v/>
      </c>
      <c r="AB280" s="14" t="str">
        <f>IF(OR(COUNTA(DetailPedro!AB280) &gt; 0, COUNTA(DetailWill!AB280) &gt; 0),"x", "")</f>
        <v/>
      </c>
      <c r="AC280" s="14" t="str">
        <f>IF(OR(COUNTA(DetailPedro!AC280) &gt; 0, COUNTA(DetailWill!AC280) &gt; 0),"x", "")</f>
        <v/>
      </c>
      <c r="AD280" s="14" t="str">
        <f>IF(OR(COUNTA(DetailPedro!AD280) &gt; 0, COUNTA(DetailWill!AD280) &gt; 0),"x", "")</f>
        <v/>
      </c>
      <c r="AE280" s="14" t="str">
        <f>IF(OR(COUNTA(DetailPedro!AE280) &gt; 0, COUNTA(DetailWill!AE280) &gt; 0),"x", "")</f>
        <v/>
      </c>
      <c r="AF280" s="34" t="str">
        <f>IF(OR(COUNTA(DetailPedro!AF280) &gt; 0, COUNTA(DetailWill!AF280) &gt; 0),"x", "")</f>
        <v/>
      </c>
      <c r="AG280" s="14" t="str">
        <f>IF(OR(COUNTA(DetailPedro!AG280) &gt; 0, COUNTA(DetailWill!AG280) &gt; 0),"x", "")</f>
        <v/>
      </c>
      <c r="AH280" s="14" t="str">
        <f>IF(OR(COUNTA(DetailPedro!AH280) &gt; 0, COUNTA(DetailWill!AH280) &gt; 0),"x", "")</f>
        <v/>
      </c>
      <c r="AI280" s="14" t="str">
        <f>IF(OR(COUNTA(DetailPedro!AI280) &gt; 0, COUNTA(DetailWill!AI280) &gt; 0),"x", "")</f>
        <v/>
      </c>
      <c r="AJ280" s="34" t="str">
        <f>IF(OR(COUNTA(DetailPedro!AJ280) &gt; 0, COUNTA(DetailWill!AJ280) &gt; 0),"x", "")</f>
        <v/>
      </c>
      <c r="AK280" s="14" t="str">
        <f>IF(OR(COUNTA(DetailPedro!AK280) &gt; 0, COUNTA(DetailWill!AK280) &gt; 0),"x", "")</f>
        <v/>
      </c>
    </row>
    <row r="281" spans="1:37" x14ac:dyDescent="0.2">
      <c r="A281" s="16" t="s">
        <v>480</v>
      </c>
      <c r="B281" s="16" t="s">
        <v>781</v>
      </c>
      <c r="C281" s="16">
        <v>3</v>
      </c>
      <c r="D281" s="21" t="s">
        <v>888</v>
      </c>
      <c r="E281" s="16">
        <v>7</v>
      </c>
      <c r="F281" s="14">
        <f t="shared" si="38"/>
        <v>0</v>
      </c>
      <c r="G281" s="14" t="str">
        <f>IF(OR(COUNTA(DetailPedro!G281) &gt; 0, COUNTA(DetailWill!G281) &gt; 0),"x", "")</f>
        <v/>
      </c>
      <c r="H281" s="14" t="str">
        <f>IF(OR(COUNTA(DetailPedro!H281) &gt; 0, COUNTA(DetailWill!H281) &gt; 0),"x", "")</f>
        <v/>
      </c>
      <c r="I281" s="14" t="str">
        <f>IF(OR(COUNTA(DetailPedro!I281) &gt; 0, COUNTA(DetailWill!I281) &gt; 0),"x", "")</f>
        <v/>
      </c>
      <c r="J281" s="34" t="str">
        <f>IF(OR(COUNTA(DetailPedro!J281) &gt; 0, COUNTA(DetailWill!J281) &gt; 0),"x", "")</f>
        <v/>
      </c>
      <c r="K281" s="14" t="str">
        <f>IF(OR(COUNTA(DetailPedro!K281) &gt; 0, COUNTA(DetailWill!K281) &gt; 0),"x", "")</f>
        <v/>
      </c>
      <c r="L281" s="14" t="str">
        <f>IF(OR(COUNTA(DetailPedro!L281) &gt; 0, COUNTA(DetailWill!L281) &gt; 0),"x", "")</f>
        <v/>
      </c>
      <c r="M281" s="14" t="str">
        <f>IF(OR(COUNTA(DetailPedro!M281) &gt; 0, COUNTA(DetailWill!M281) &gt; 0),"x", "")</f>
        <v/>
      </c>
      <c r="N281" s="14" t="str">
        <f>IF(OR(COUNTA(DetailPedro!N281) &gt; 0, COUNTA(DetailWill!N281) &gt; 0),"x", "")</f>
        <v/>
      </c>
      <c r="O281" s="34" t="str">
        <f>IF(OR(COUNTA(DetailPedro!O281) &gt; 0, COUNTA(DetailWill!O281) &gt; 0),"x", "")</f>
        <v/>
      </c>
      <c r="P281" s="14" t="str">
        <f>IF(OR(COUNTA(DetailPedro!P281) &gt; 0, COUNTA(DetailWill!P281) &gt; 0),"x", "")</f>
        <v/>
      </c>
      <c r="Q281" s="14" t="str">
        <f>IF(OR(COUNTA(DetailPedro!Q281) &gt; 0, COUNTA(DetailWill!Q281) &gt; 0),"x", "")</f>
        <v/>
      </c>
      <c r="R281" s="14" t="str">
        <f>IF(OR(COUNTA(DetailPedro!R281) &gt; 0, COUNTA(DetailWill!R281) &gt; 0),"x", "")</f>
        <v/>
      </c>
      <c r="S281" s="14" t="str">
        <f>IF(OR(COUNTA(DetailPedro!S281) &gt; 0, COUNTA(DetailWill!S281) &gt; 0),"x", "")</f>
        <v/>
      </c>
      <c r="T281" s="14" t="str">
        <f>IF(OR(COUNTA(DetailPedro!T281) &gt; 0, COUNTA(DetailWill!T281) &gt; 0),"x", "")</f>
        <v/>
      </c>
      <c r="U281" s="34" t="str">
        <f>IF(OR(COUNTA(DetailPedro!U281) &gt; 0, COUNTA(DetailWill!U281) &gt; 0),"x", "")</f>
        <v/>
      </c>
      <c r="V281" s="14" t="str">
        <f>IF(OR(COUNTA(DetailPedro!V281) &gt; 0, COUNTA(DetailWill!V281) &gt; 0),"x", "")</f>
        <v/>
      </c>
      <c r="W281" s="14" t="str">
        <f>IF(OR(COUNTA(DetailPedro!W281) &gt; 0, COUNTA(DetailWill!W281) &gt; 0),"x", "")</f>
        <v/>
      </c>
      <c r="X281" s="14" t="str">
        <f>IF(OR(COUNTA(DetailPedro!X281) &gt; 0, COUNTA(DetailWill!X281) &gt; 0),"x", "")</f>
        <v/>
      </c>
      <c r="Y281" s="14" t="str">
        <f>IF(OR(COUNTA(DetailPedro!Y281) &gt; 0, COUNTA(DetailWill!Y281) &gt; 0),"x", "")</f>
        <v/>
      </c>
      <c r="Z281" s="34" t="str">
        <f>IF(OR(COUNTA(DetailPedro!Z281) &gt; 0, COUNTA(DetailWill!Z281) &gt; 0),"x", "")</f>
        <v/>
      </c>
      <c r="AA281" s="14" t="str">
        <f>IF(OR(COUNTA(DetailPedro!AA281) &gt; 0, COUNTA(DetailWill!AA281) &gt; 0),"x", "")</f>
        <v/>
      </c>
      <c r="AB281" s="14" t="str">
        <f>IF(OR(COUNTA(DetailPedro!AB281) &gt; 0, COUNTA(DetailWill!AB281) &gt; 0),"x", "")</f>
        <v/>
      </c>
      <c r="AC281" s="14" t="str">
        <f>IF(OR(COUNTA(DetailPedro!AC281) &gt; 0, COUNTA(DetailWill!AC281) &gt; 0),"x", "")</f>
        <v/>
      </c>
      <c r="AD281" s="14" t="str">
        <f>IF(OR(COUNTA(DetailPedro!AD281) &gt; 0, COUNTA(DetailWill!AD281) &gt; 0),"x", "")</f>
        <v/>
      </c>
      <c r="AE281" s="14" t="str">
        <f>IF(OR(COUNTA(DetailPedro!AE281) &gt; 0, COUNTA(DetailWill!AE281) &gt; 0),"x", "")</f>
        <v/>
      </c>
      <c r="AF281" s="34" t="str">
        <f>IF(OR(COUNTA(DetailPedro!AF281) &gt; 0, COUNTA(DetailWill!AF281) &gt; 0),"x", "")</f>
        <v/>
      </c>
      <c r="AG281" s="14" t="str">
        <f>IF(OR(COUNTA(DetailPedro!AG281) &gt; 0, COUNTA(DetailWill!AG281) &gt; 0),"x", "")</f>
        <v/>
      </c>
      <c r="AH281" s="14" t="str">
        <f>IF(OR(COUNTA(DetailPedro!AH281) &gt; 0, COUNTA(DetailWill!AH281) &gt; 0),"x", "")</f>
        <v/>
      </c>
      <c r="AI281" s="14" t="str">
        <f>IF(OR(COUNTA(DetailPedro!AI281) &gt; 0, COUNTA(DetailWill!AI281) &gt; 0),"x", "")</f>
        <v/>
      </c>
      <c r="AJ281" s="34" t="str">
        <f>IF(OR(COUNTA(DetailPedro!AJ281) &gt; 0, COUNTA(DetailWill!AJ281) &gt; 0),"x", "")</f>
        <v/>
      </c>
      <c r="AK281" s="14" t="str">
        <f>IF(OR(COUNTA(DetailPedro!AK281) &gt; 0, COUNTA(DetailWill!AK281) &gt; 0),"x", "")</f>
        <v/>
      </c>
    </row>
    <row r="282" spans="1:37" x14ac:dyDescent="0.2">
      <c r="A282" s="16" t="s">
        <v>480</v>
      </c>
      <c r="B282" s="16" t="s">
        <v>781</v>
      </c>
      <c r="C282" s="16">
        <v>3</v>
      </c>
      <c r="D282" s="21" t="s">
        <v>888</v>
      </c>
      <c r="E282" s="16">
        <v>8</v>
      </c>
      <c r="F282" s="14">
        <f t="shared" si="38"/>
        <v>0</v>
      </c>
      <c r="G282" s="14" t="str">
        <f>IF(OR(COUNTA(DetailPedro!G282) &gt; 0, COUNTA(DetailWill!G282) &gt; 0),"x", "")</f>
        <v/>
      </c>
      <c r="H282" s="14" t="str">
        <f>IF(OR(COUNTA(DetailPedro!H282) &gt; 0, COUNTA(DetailWill!H282) &gt; 0),"x", "")</f>
        <v/>
      </c>
      <c r="I282" s="14" t="str">
        <f>IF(OR(COUNTA(DetailPedro!I282) &gt; 0, COUNTA(DetailWill!I282) &gt; 0),"x", "")</f>
        <v/>
      </c>
      <c r="J282" s="34" t="str">
        <f>IF(OR(COUNTA(DetailPedro!J282) &gt; 0, COUNTA(DetailWill!J282) &gt; 0),"x", "")</f>
        <v/>
      </c>
      <c r="K282" s="14" t="str">
        <f>IF(OR(COUNTA(DetailPedro!K282) &gt; 0, COUNTA(DetailWill!K282) &gt; 0),"x", "")</f>
        <v/>
      </c>
      <c r="L282" s="14" t="str">
        <f>IF(OR(COUNTA(DetailPedro!L282) &gt; 0, COUNTA(DetailWill!L282) &gt; 0),"x", "")</f>
        <v/>
      </c>
      <c r="M282" s="14" t="str">
        <f>IF(OR(COUNTA(DetailPedro!M282) &gt; 0, COUNTA(DetailWill!M282) &gt; 0),"x", "")</f>
        <v/>
      </c>
      <c r="N282" s="14" t="str">
        <f>IF(OR(COUNTA(DetailPedro!N282) &gt; 0, COUNTA(DetailWill!N282) &gt; 0),"x", "")</f>
        <v/>
      </c>
      <c r="O282" s="34" t="str">
        <f>IF(OR(COUNTA(DetailPedro!O282) &gt; 0, COUNTA(DetailWill!O282) &gt; 0),"x", "")</f>
        <v/>
      </c>
      <c r="P282" s="14" t="str">
        <f>IF(OR(COUNTA(DetailPedro!P282) &gt; 0, COUNTA(DetailWill!P282) &gt; 0),"x", "")</f>
        <v/>
      </c>
      <c r="Q282" s="14" t="str">
        <f>IF(OR(COUNTA(DetailPedro!Q282) &gt; 0, COUNTA(DetailWill!Q282) &gt; 0),"x", "")</f>
        <v/>
      </c>
      <c r="R282" s="14" t="str">
        <f>IF(OR(COUNTA(DetailPedro!R282) &gt; 0, COUNTA(DetailWill!R282) &gt; 0),"x", "")</f>
        <v/>
      </c>
      <c r="S282" s="14" t="str">
        <f>IF(OR(COUNTA(DetailPedro!S282) &gt; 0, COUNTA(DetailWill!S282) &gt; 0),"x", "")</f>
        <v/>
      </c>
      <c r="T282" s="14" t="str">
        <f>IF(OR(COUNTA(DetailPedro!T282) &gt; 0, COUNTA(DetailWill!T282) &gt; 0),"x", "")</f>
        <v/>
      </c>
      <c r="U282" s="34" t="str">
        <f>IF(OR(COUNTA(DetailPedro!U282) &gt; 0, COUNTA(DetailWill!U282) &gt; 0),"x", "")</f>
        <v/>
      </c>
      <c r="V282" s="14" t="str">
        <f>IF(OR(COUNTA(DetailPedro!V282) &gt; 0, COUNTA(DetailWill!V282) &gt; 0),"x", "")</f>
        <v/>
      </c>
      <c r="W282" s="14" t="str">
        <f>IF(OR(COUNTA(DetailPedro!W282) &gt; 0, COUNTA(DetailWill!W282) &gt; 0),"x", "")</f>
        <v/>
      </c>
      <c r="X282" s="14" t="str">
        <f>IF(OR(COUNTA(DetailPedro!X282) &gt; 0, COUNTA(DetailWill!X282) &gt; 0),"x", "")</f>
        <v/>
      </c>
      <c r="Y282" s="14" t="str">
        <f>IF(OR(COUNTA(DetailPedro!Y282) &gt; 0, COUNTA(DetailWill!Y282) &gt; 0),"x", "")</f>
        <v/>
      </c>
      <c r="Z282" s="34" t="str">
        <f>IF(OR(COUNTA(DetailPedro!Z282) &gt; 0, COUNTA(DetailWill!Z282) &gt; 0),"x", "")</f>
        <v/>
      </c>
      <c r="AA282" s="14" t="str">
        <f>IF(OR(COUNTA(DetailPedro!AA282) &gt; 0, COUNTA(DetailWill!AA282) &gt; 0),"x", "")</f>
        <v/>
      </c>
      <c r="AB282" s="14" t="str">
        <f>IF(OR(COUNTA(DetailPedro!AB282) &gt; 0, COUNTA(DetailWill!AB282) &gt; 0),"x", "")</f>
        <v/>
      </c>
      <c r="AC282" s="14" t="str">
        <f>IF(OR(COUNTA(DetailPedro!AC282) &gt; 0, COUNTA(DetailWill!AC282) &gt; 0),"x", "")</f>
        <v/>
      </c>
      <c r="AD282" s="14" t="str">
        <f>IF(OR(COUNTA(DetailPedro!AD282) &gt; 0, COUNTA(DetailWill!AD282) &gt; 0),"x", "")</f>
        <v/>
      </c>
      <c r="AE282" s="14" t="str">
        <f>IF(OR(COUNTA(DetailPedro!AE282) &gt; 0, COUNTA(DetailWill!AE282) &gt; 0),"x", "")</f>
        <v/>
      </c>
      <c r="AF282" s="34" t="str">
        <f>IF(OR(COUNTA(DetailPedro!AF282) &gt; 0, COUNTA(DetailWill!AF282) &gt; 0),"x", "")</f>
        <v/>
      </c>
      <c r="AG282" s="14" t="str">
        <f>IF(OR(COUNTA(DetailPedro!AG282) &gt; 0, COUNTA(DetailWill!AG282) &gt; 0),"x", "")</f>
        <v/>
      </c>
      <c r="AH282" s="14" t="str">
        <f>IF(OR(COUNTA(DetailPedro!AH282) &gt; 0, COUNTA(DetailWill!AH282) &gt; 0),"x", "")</f>
        <v/>
      </c>
      <c r="AI282" s="14" t="str">
        <f>IF(OR(COUNTA(DetailPedro!AI282) &gt; 0, COUNTA(DetailWill!AI282) &gt; 0),"x", "")</f>
        <v/>
      </c>
      <c r="AJ282" s="34" t="str">
        <f>IF(OR(COUNTA(DetailPedro!AJ282) &gt; 0, COUNTA(DetailWill!AJ282) &gt; 0),"x", "")</f>
        <v/>
      </c>
      <c r="AK282" s="14" t="str">
        <f>IF(OR(COUNTA(DetailPedro!AK282) &gt; 0, COUNTA(DetailWill!AK282) &gt; 0),"x", "")</f>
        <v/>
      </c>
    </row>
    <row r="283" spans="1:37" x14ac:dyDescent="0.2">
      <c r="A283" s="16"/>
      <c r="B283" s="16"/>
      <c r="C283" s="16"/>
      <c r="D283" s="21"/>
      <c r="E283" s="16"/>
      <c r="F283" s="14">
        <f t="shared" si="38"/>
        <v>0</v>
      </c>
      <c r="G283" s="14" t="str">
        <f>IF(OR(COUNTA(DetailPedro!G283) &gt; 0, COUNTA(DetailWill!G283) &gt; 0),"x", "")</f>
        <v/>
      </c>
      <c r="H283" s="14" t="str">
        <f>IF(OR(COUNTA(DetailPedro!H283) &gt; 0, COUNTA(DetailWill!H283) &gt; 0),"x", "")</f>
        <v/>
      </c>
      <c r="I283" s="14" t="str">
        <f>IF(OR(COUNTA(DetailPedro!I283) &gt; 0, COUNTA(DetailWill!I283) &gt; 0),"x", "")</f>
        <v/>
      </c>
      <c r="J283" s="34" t="str">
        <f>IF(OR(COUNTA(DetailPedro!J283) &gt; 0, COUNTA(DetailWill!J283) &gt; 0),"x", "")</f>
        <v/>
      </c>
      <c r="K283" s="14" t="str">
        <f>IF(OR(COUNTA(DetailPedro!K283) &gt; 0, COUNTA(DetailWill!K283) &gt; 0),"x", "")</f>
        <v/>
      </c>
      <c r="L283" s="14" t="str">
        <f>IF(OR(COUNTA(DetailPedro!L283) &gt; 0, COUNTA(DetailWill!L283) &gt; 0),"x", "")</f>
        <v/>
      </c>
      <c r="M283" s="14" t="str">
        <f>IF(OR(COUNTA(DetailPedro!M283) &gt; 0, COUNTA(DetailWill!M283) &gt; 0),"x", "")</f>
        <v/>
      </c>
      <c r="N283" s="14" t="str">
        <f>IF(OR(COUNTA(DetailPedro!N283) &gt; 0, COUNTA(DetailWill!N283) &gt; 0),"x", "")</f>
        <v/>
      </c>
      <c r="O283" s="34" t="str">
        <f>IF(OR(COUNTA(DetailPedro!O283) &gt; 0, COUNTA(DetailWill!O283) &gt; 0),"x", "")</f>
        <v/>
      </c>
      <c r="P283" s="14" t="str">
        <f>IF(OR(COUNTA(DetailPedro!P283) &gt; 0, COUNTA(DetailWill!P283) &gt; 0),"x", "")</f>
        <v/>
      </c>
      <c r="Q283" s="14" t="str">
        <f>IF(OR(COUNTA(DetailPedro!Q283) &gt; 0, COUNTA(DetailWill!Q283) &gt; 0),"x", "")</f>
        <v/>
      </c>
      <c r="R283" s="14" t="str">
        <f>IF(OR(COUNTA(DetailPedro!R283) &gt; 0, COUNTA(DetailWill!R283) &gt; 0),"x", "")</f>
        <v/>
      </c>
      <c r="S283" s="14" t="str">
        <f>IF(OR(COUNTA(DetailPedro!S283) &gt; 0, COUNTA(DetailWill!S283) &gt; 0),"x", "")</f>
        <v/>
      </c>
      <c r="T283" s="14" t="str">
        <f>IF(OR(COUNTA(DetailPedro!T283) &gt; 0, COUNTA(DetailWill!T283) &gt; 0),"x", "")</f>
        <v/>
      </c>
      <c r="U283" s="34" t="str">
        <f>IF(OR(COUNTA(DetailPedro!U283) &gt; 0, COUNTA(DetailWill!U283) &gt; 0),"x", "")</f>
        <v/>
      </c>
      <c r="V283" s="14" t="str">
        <f>IF(OR(COUNTA(DetailPedro!V283) &gt; 0, COUNTA(DetailWill!V283) &gt; 0),"x", "")</f>
        <v/>
      </c>
      <c r="W283" s="14" t="str">
        <f>IF(OR(COUNTA(DetailPedro!W283) &gt; 0, COUNTA(DetailWill!W283) &gt; 0),"x", "")</f>
        <v/>
      </c>
      <c r="X283" s="14" t="str">
        <f>IF(OR(COUNTA(DetailPedro!X283) &gt; 0, COUNTA(DetailWill!X283) &gt; 0),"x", "")</f>
        <v/>
      </c>
      <c r="Y283" s="14" t="str">
        <f>IF(OR(COUNTA(DetailPedro!Y283) &gt; 0, COUNTA(DetailWill!Y283) &gt; 0),"x", "")</f>
        <v/>
      </c>
      <c r="Z283" s="34" t="str">
        <f>IF(OR(COUNTA(DetailPedro!Z283) &gt; 0, COUNTA(DetailWill!Z283) &gt; 0),"x", "")</f>
        <v/>
      </c>
      <c r="AA283" s="14" t="str">
        <f>IF(OR(COUNTA(DetailPedro!AA283) &gt; 0, COUNTA(DetailWill!AA283) &gt; 0),"x", "")</f>
        <v/>
      </c>
      <c r="AB283" s="14" t="str">
        <f>IF(OR(COUNTA(DetailPedro!AB283) &gt; 0, COUNTA(DetailWill!AB283) &gt; 0),"x", "")</f>
        <v/>
      </c>
      <c r="AC283" s="14" t="str">
        <f>IF(OR(COUNTA(DetailPedro!AC283) &gt; 0, COUNTA(DetailWill!AC283) &gt; 0),"x", "")</f>
        <v/>
      </c>
      <c r="AD283" s="14" t="str">
        <f>IF(OR(COUNTA(DetailPedro!AD283) &gt; 0, COUNTA(DetailWill!AD283) &gt; 0),"x", "")</f>
        <v/>
      </c>
      <c r="AE283" s="14" t="str">
        <f>IF(OR(COUNTA(DetailPedro!AE283) &gt; 0, COUNTA(DetailWill!AE283) &gt; 0),"x", "")</f>
        <v/>
      </c>
      <c r="AF283" s="34" t="str">
        <f>IF(OR(COUNTA(DetailPedro!AF283) &gt; 0, COUNTA(DetailWill!AF283) &gt; 0),"x", "")</f>
        <v/>
      </c>
      <c r="AG283" s="14" t="str">
        <f>IF(OR(COUNTA(DetailPedro!AG283) &gt; 0, COUNTA(DetailWill!AG283) &gt; 0),"x", "")</f>
        <v/>
      </c>
      <c r="AH283" s="14" t="str">
        <f>IF(OR(COUNTA(DetailPedro!AH283) &gt; 0, COUNTA(DetailWill!AH283) &gt; 0),"x", "")</f>
        <v/>
      </c>
      <c r="AI283" s="14" t="str">
        <f>IF(OR(COUNTA(DetailPedro!AI283) &gt; 0, COUNTA(DetailWill!AI283) &gt; 0),"x", "")</f>
        <v/>
      </c>
      <c r="AJ283" s="34" t="str">
        <f>IF(OR(COUNTA(DetailPedro!AJ283) &gt; 0, COUNTA(DetailWill!AJ283) &gt; 0),"x", "")</f>
        <v/>
      </c>
      <c r="AK283" s="14" t="str">
        <f>IF(OR(COUNTA(DetailPedro!AK283) &gt; 0, COUNTA(DetailWill!AK283) &gt; 0),"x", "")</f>
        <v/>
      </c>
    </row>
    <row r="284" spans="1:37" x14ac:dyDescent="0.2">
      <c r="A284" s="16" t="s">
        <v>480</v>
      </c>
      <c r="B284" s="16" t="s">
        <v>564</v>
      </c>
      <c r="C284" s="16">
        <v>0</v>
      </c>
      <c r="D284" s="21">
        <v>0</v>
      </c>
      <c r="E284" s="16"/>
      <c r="F284" s="14">
        <f t="shared" si="38"/>
        <v>0</v>
      </c>
      <c r="G284" s="14" t="str">
        <f>IF(OR(COUNTA(DetailPedro!G284) &gt; 0, COUNTA(DetailWill!G284) &gt; 0),"x", "")</f>
        <v/>
      </c>
      <c r="H284" s="14" t="str">
        <f>IF(OR(COUNTA(DetailPedro!H284) &gt; 0, COUNTA(DetailWill!H284) &gt; 0),"x", "")</f>
        <v/>
      </c>
      <c r="I284" s="14" t="str">
        <f>IF(OR(COUNTA(DetailPedro!I284) &gt; 0, COUNTA(DetailWill!I284) &gt; 0),"x", "")</f>
        <v/>
      </c>
      <c r="J284" s="34" t="str">
        <f>IF(OR(COUNTA(DetailPedro!J284) &gt; 0, COUNTA(DetailWill!J284) &gt; 0),"x", "")</f>
        <v/>
      </c>
      <c r="K284" s="14" t="str">
        <f>IF(OR(COUNTA(DetailPedro!K284) &gt; 0, COUNTA(DetailWill!K284) &gt; 0),"x", "")</f>
        <v/>
      </c>
      <c r="L284" s="14" t="str">
        <f>IF(OR(COUNTA(DetailPedro!L284) &gt; 0, COUNTA(DetailWill!L284) &gt; 0),"x", "")</f>
        <v/>
      </c>
      <c r="M284" s="14" t="str">
        <f>IF(OR(COUNTA(DetailPedro!M284) &gt; 0, COUNTA(DetailWill!M284) &gt; 0),"x", "")</f>
        <v/>
      </c>
      <c r="N284" s="14" t="str">
        <f>IF(OR(COUNTA(DetailPedro!N284) &gt; 0, COUNTA(DetailWill!N284) &gt; 0),"x", "")</f>
        <v/>
      </c>
      <c r="O284" s="34" t="str">
        <f>IF(OR(COUNTA(DetailPedro!O284) &gt; 0, COUNTA(DetailWill!O284) &gt; 0),"x", "")</f>
        <v/>
      </c>
      <c r="P284" s="14" t="str">
        <f>IF(OR(COUNTA(DetailPedro!P284) &gt; 0, COUNTA(DetailWill!P284) &gt; 0),"x", "")</f>
        <v/>
      </c>
      <c r="Q284" s="14" t="str">
        <f>IF(OR(COUNTA(DetailPedro!Q284) &gt; 0, COUNTA(DetailWill!Q284) &gt; 0),"x", "")</f>
        <v/>
      </c>
      <c r="R284" s="14" t="str">
        <f>IF(OR(COUNTA(DetailPedro!R284) &gt; 0, COUNTA(DetailWill!R284) &gt; 0),"x", "")</f>
        <v/>
      </c>
      <c r="S284" s="14" t="str">
        <f>IF(OR(COUNTA(DetailPedro!S284) &gt; 0, COUNTA(DetailWill!S284) &gt; 0),"x", "")</f>
        <v/>
      </c>
      <c r="T284" s="14" t="str">
        <f>IF(OR(COUNTA(DetailPedro!T284) &gt; 0, COUNTA(DetailWill!T284) &gt; 0),"x", "")</f>
        <v/>
      </c>
      <c r="U284" s="34" t="str">
        <f>IF(OR(COUNTA(DetailPedro!U284) &gt; 0, COUNTA(DetailWill!U284) &gt; 0),"x", "")</f>
        <v/>
      </c>
      <c r="V284" s="14" t="str">
        <f>IF(OR(COUNTA(DetailPedro!V284) &gt; 0, COUNTA(DetailWill!V284) &gt; 0),"x", "")</f>
        <v/>
      </c>
      <c r="W284" s="14" t="str">
        <f>IF(OR(COUNTA(DetailPedro!W284) &gt; 0, COUNTA(DetailWill!W284) &gt; 0),"x", "")</f>
        <v/>
      </c>
      <c r="X284" s="14" t="str">
        <f>IF(OR(COUNTA(DetailPedro!X284) &gt; 0, COUNTA(DetailWill!X284) &gt; 0),"x", "")</f>
        <v/>
      </c>
      <c r="Y284" s="14" t="str">
        <f>IF(OR(COUNTA(DetailPedro!Y284) &gt; 0, COUNTA(DetailWill!Y284) &gt; 0),"x", "")</f>
        <v/>
      </c>
      <c r="Z284" s="34" t="str">
        <f>IF(OR(COUNTA(DetailPedro!Z284) &gt; 0, COUNTA(DetailWill!Z284) &gt; 0),"x", "")</f>
        <v/>
      </c>
      <c r="AA284" s="14" t="str">
        <f>IF(OR(COUNTA(DetailPedro!AA284) &gt; 0, COUNTA(DetailWill!AA284) &gt; 0),"x", "")</f>
        <v/>
      </c>
      <c r="AB284" s="14" t="str">
        <f>IF(OR(COUNTA(DetailPedro!AB284) &gt; 0, COUNTA(DetailWill!AB284) &gt; 0),"x", "")</f>
        <v/>
      </c>
      <c r="AC284" s="14" t="str">
        <f>IF(OR(COUNTA(DetailPedro!AC284) &gt; 0, COUNTA(DetailWill!AC284) &gt; 0),"x", "")</f>
        <v/>
      </c>
      <c r="AD284" s="14" t="str">
        <f>IF(OR(COUNTA(DetailPedro!AD284) &gt; 0, COUNTA(DetailWill!AD284) &gt; 0),"x", "")</f>
        <v/>
      </c>
      <c r="AE284" s="14" t="str">
        <f>IF(OR(COUNTA(DetailPedro!AE284) &gt; 0, COUNTA(DetailWill!AE284) &gt; 0),"x", "")</f>
        <v/>
      </c>
      <c r="AF284" s="34" t="str">
        <f>IF(OR(COUNTA(DetailPedro!AF284) &gt; 0, COUNTA(DetailWill!AF284) &gt; 0),"x", "")</f>
        <v/>
      </c>
      <c r="AG284" s="14" t="str">
        <f>IF(OR(COUNTA(DetailPedro!AG284) &gt; 0, COUNTA(DetailWill!AG284) &gt; 0),"x", "")</f>
        <v/>
      </c>
      <c r="AH284" s="14" t="str">
        <f>IF(OR(COUNTA(DetailPedro!AH284) &gt; 0, COUNTA(DetailWill!AH284) &gt; 0),"x", "")</f>
        <v/>
      </c>
      <c r="AI284" s="14" t="str">
        <f>IF(OR(COUNTA(DetailPedro!AI284) &gt; 0, COUNTA(DetailWill!AI284) &gt; 0),"x", "")</f>
        <v/>
      </c>
      <c r="AJ284" s="34" t="str">
        <f>IF(OR(COUNTA(DetailPedro!AJ284) &gt; 0, COUNTA(DetailWill!AJ284) &gt; 0),"x", "")</f>
        <v/>
      </c>
      <c r="AK284" s="14" t="str">
        <f>IF(OR(COUNTA(DetailPedro!AK284) &gt; 0, COUNTA(DetailWill!AK284) &gt; 0),"x", "")</f>
        <v/>
      </c>
    </row>
    <row r="285" spans="1:37" x14ac:dyDescent="0.2">
      <c r="A285" s="16" t="s">
        <v>480</v>
      </c>
      <c r="B285" s="16" t="s">
        <v>564</v>
      </c>
      <c r="C285" s="16">
        <v>3</v>
      </c>
      <c r="D285" s="16" t="s">
        <v>888</v>
      </c>
      <c r="E285" s="16">
        <v>1</v>
      </c>
      <c r="F285" s="14">
        <f t="shared" si="38"/>
        <v>0</v>
      </c>
      <c r="G285" s="14" t="str">
        <f>IF(OR(COUNTA(DetailPedro!G285) &gt; 0, COUNTA(DetailWill!G285) &gt; 0),"x", "")</f>
        <v/>
      </c>
      <c r="H285" s="14" t="str">
        <f>IF(OR(COUNTA(DetailPedro!H285) &gt; 0, COUNTA(DetailWill!H285) &gt; 0),"x", "")</f>
        <v/>
      </c>
      <c r="I285" s="14" t="str">
        <f>IF(OR(COUNTA(DetailPedro!I285) &gt; 0, COUNTA(DetailWill!I285) &gt; 0),"x", "")</f>
        <v/>
      </c>
      <c r="J285" s="34" t="str">
        <f>IF(OR(COUNTA(DetailPedro!J285) &gt; 0, COUNTA(DetailWill!J285) &gt; 0),"x", "")</f>
        <v/>
      </c>
      <c r="K285" s="14" t="str">
        <f>IF(OR(COUNTA(DetailPedro!K285) &gt; 0, COUNTA(DetailWill!K285) &gt; 0),"x", "")</f>
        <v/>
      </c>
      <c r="L285" s="14" t="str">
        <f>IF(OR(COUNTA(DetailPedro!L285) &gt; 0, COUNTA(DetailWill!L285) &gt; 0),"x", "")</f>
        <v/>
      </c>
      <c r="M285" s="14" t="str">
        <f>IF(OR(COUNTA(DetailPedro!M285) &gt; 0, COUNTA(DetailWill!M285) &gt; 0),"x", "")</f>
        <v/>
      </c>
      <c r="N285" s="14" t="str">
        <f>IF(OR(COUNTA(DetailPedro!N285) &gt; 0, COUNTA(DetailWill!N285) &gt; 0),"x", "")</f>
        <v/>
      </c>
      <c r="O285" s="34" t="str">
        <f>IF(OR(COUNTA(DetailPedro!O285) &gt; 0, COUNTA(DetailWill!O285) &gt; 0),"x", "")</f>
        <v/>
      </c>
      <c r="P285" s="14" t="str">
        <f>IF(OR(COUNTA(DetailPedro!P285) &gt; 0, COUNTA(DetailWill!P285) &gt; 0),"x", "")</f>
        <v/>
      </c>
      <c r="Q285" s="14" t="str">
        <f>IF(OR(COUNTA(DetailPedro!Q285) &gt; 0, COUNTA(DetailWill!Q285) &gt; 0),"x", "")</f>
        <v/>
      </c>
      <c r="R285" s="14" t="str">
        <f>IF(OR(COUNTA(DetailPedro!R285) &gt; 0, COUNTA(DetailWill!R285) &gt; 0),"x", "")</f>
        <v/>
      </c>
      <c r="S285" s="14" t="str">
        <f>IF(OR(COUNTA(DetailPedro!S285) &gt; 0, COUNTA(DetailWill!S285) &gt; 0),"x", "")</f>
        <v/>
      </c>
      <c r="T285" s="14" t="str">
        <f>IF(OR(COUNTA(DetailPedro!T285) &gt; 0, COUNTA(DetailWill!T285) &gt; 0),"x", "")</f>
        <v/>
      </c>
      <c r="U285" s="34" t="str">
        <f>IF(OR(COUNTA(DetailPedro!U285) &gt; 0, COUNTA(DetailWill!U285) &gt; 0),"x", "")</f>
        <v/>
      </c>
      <c r="V285" s="14" t="str">
        <f>IF(OR(COUNTA(DetailPedro!V285) &gt; 0, COUNTA(DetailWill!V285) &gt; 0),"x", "")</f>
        <v/>
      </c>
      <c r="W285" s="14" t="str">
        <f>IF(OR(COUNTA(DetailPedro!W285) &gt; 0, COUNTA(DetailWill!W285) &gt; 0),"x", "")</f>
        <v/>
      </c>
      <c r="X285" s="14" t="str">
        <f>IF(OR(COUNTA(DetailPedro!X285) &gt; 0, COUNTA(DetailWill!X285) &gt; 0),"x", "")</f>
        <v/>
      </c>
      <c r="Y285" s="14" t="str">
        <f>IF(OR(COUNTA(DetailPedro!Y285) &gt; 0, COUNTA(DetailWill!Y285) &gt; 0),"x", "")</f>
        <v/>
      </c>
      <c r="Z285" s="34" t="str">
        <f>IF(OR(COUNTA(DetailPedro!Z285) &gt; 0, COUNTA(DetailWill!Z285) &gt; 0),"x", "")</f>
        <v/>
      </c>
      <c r="AA285" s="14" t="str">
        <f>IF(OR(COUNTA(DetailPedro!AA285) &gt; 0, COUNTA(DetailWill!AA285) &gt; 0),"x", "")</f>
        <v/>
      </c>
      <c r="AB285" s="14" t="str">
        <f>IF(OR(COUNTA(DetailPedro!AB285) &gt; 0, COUNTA(DetailWill!AB285) &gt; 0),"x", "")</f>
        <v/>
      </c>
      <c r="AC285" s="14" t="str">
        <f>IF(OR(COUNTA(DetailPedro!AC285) &gt; 0, COUNTA(DetailWill!AC285) &gt; 0),"x", "")</f>
        <v/>
      </c>
      <c r="AD285" s="14" t="str">
        <f>IF(OR(COUNTA(DetailPedro!AD285) &gt; 0, COUNTA(DetailWill!AD285) &gt; 0),"x", "")</f>
        <v/>
      </c>
      <c r="AE285" s="14" t="str">
        <f>IF(OR(COUNTA(DetailPedro!AE285) &gt; 0, COUNTA(DetailWill!AE285) &gt; 0),"x", "")</f>
        <v/>
      </c>
      <c r="AF285" s="34" t="str">
        <f>IF(OR(COUNTA(DetailPedro!AF285) &gt; 0, COUNTA(DetailWill!AF285) &gt; 0),"x", "")</f>
        <v/>
      </c>
      <c r="AG285" s="14" t="str">
        <f>IF(OR(COUNTA(DetailPedro!AG285) &gt; 0, COUNTA(DetailWill!AG285) &gt; 0),"x", "")</f>
        <v/>
      </c>
      <c r="AH285" s="14" t="str">
        <f>IF(OR(COUNTA(DetailPedro!AH285) &gt; 0, COUNTA(DetailWill!AH285) &gt; 0),"x", "")</f>
        <v/>
      </c>
      <c r="AI285" s="14" t="str">
        <f>IF(OR(COUNTA(DetailPedro!AI285) &gt; 0, COUNTA(DetailWill!AI285) &gt; 0),"x", "")</f>
        <v/>
      </c>
      <c r="AJ285" s="34" t="str">
        <f>IF(OR(COUNTA(DetailPedro!AJ285) &gt; 0, COUNTA(DetailWill!AJ285) &gt; 0),"x", "")</f>
        <v/>
      </c>
      <c r="AK285" s="14" t="str">
        <f>IF(OR(COUNTA(DetailPedro!AK285) &gt; 0, COUNTA(DetailWill!AK285) &gt; 0),"x", "")</f>
        <v/>
      </c>
    </row>
    <row r="286" spans="1:37" x14ac:dyDescent="0.2">
      <c r="A286" s="16" t="s">
        <v>480</v>
      </c>
      <c r="B286" s="16" t="s">
        <v>564</v>
      </c>
      <c r="C286" s="16">
        <v>3</v>
      </c>
      <c r="D286" s="16" t="s">
        <v>888</v>
      </c>
      <c r="E286" s="16">
        <v>2</v>
      </c>
      <c r="F286" s="14">
        <f t="shared" si="38"/>
        <v>0</v>
      </c>
      <c r="G286" s="14" t="str">
        <f>IF(OR(COUNTA(DetailPedro!G286) &gt; 0, COUNTA(DetailWill!G286) &gt; 0),"x", "")</f>
        <v/>
      </c>
      <c r="H286" s="14" t="str">
        <f>IF(OR(COUNTA(DetailPedro!H286) &gt; 0, COUNTA(DetailWill!H286) &gt; 0),"x", "")</f>
        <v/>
      </c>
      <c r="I286" s="14" t="str">
        <f>IF(OR(COUNTA(DetailPedro!I286) &gt; 0, COUNTA(DetailWill!I286) &gt; 0),"x", "")</f>
        <v/>
      </c>
      <c r="J286" s="34" t="str">
        <f>IF(OR(COUNTA(DetailPedro!J286) &gt; 0, COUNTA(DetailWill!J286) &gt; 0),"x", "")</f>
        <v/>
      </c>
      <c r="K286" s="14" t="str">
        <f>IF(OR(COUNTA(DetailPedro!K286) &gt; 0, COUNTA(DetailWill!K286) &gt; 0),"x", "")</f>
        <v/>
      </c>
      <c r="L286" s="14" t="str">
        <f>IF(OR(COUNTA(DetailPedro!L286) &gt; 0, COUNTA(DetailWill!L286) &gt; 0),"x", "")</f>
        <v/>
      </c>
      <c r="M286" s="14" t="str">
        <f>IF(OR(COUNTA(DetailPedro!M286) &gt; 0, COUNTA(DetailWill!M286) &gt; 0),"x", "")</f>
        <v/>
      </c>
      <c r="N286" s="14" t="str">
        <f>IF(OR(COUNTA(DetailPedro!N286) &gt; 0, COUNTA(DetailWill!N286) &gt; 0),"x", "")</f>
        <v/>
      </c>
      <c r="O286" s="34" t="str">
        <f>IF(OR(COUNTA(DetailPedro!O286) &gt; 0, COUNTA(DetailWill!O286) &gt; 0),"x", "")</f>
        <v/>
      </c>
      <c r="P286" s="14" t="str">
        <f>IF(OR(COUNTA(DetailPedro!P286) &gt; 0, COUNTA(DetailWill!P286) &gt; 0),"x", "")</f>
        <v/>
      </c>
      <c r="Q286" s="14" t="str">
        <f>IF(OR(COUNTA(DetailPedro!Q286) &gt; 0, COUNTA(DetailWill!Q286) &gt; 0),"x", "")</f>
        <v/>
      </c>
      <c r="R286" s="14" t="str">
        <f>IF(OR(COUNTA(DetailPedro!R286) &gt; 0, COUNTA(DetailWill!R286) &gt; 0),"x", "")</f>
        <v/>
      </c>
      <c r="S286" s="14" t="str">
        <f>IF(OR(COUNTA(DetailPedro!S286) &gt; 0, COUNTA(DetailWill!S286) &gt; 0),"x", "")</f>
        <v/>
      </c>
      <c r="T286" s="14" t="str">
        <f>IF(OR(COUNTA(DetailPedro!T286) &gt; 0, COUNTA(DetailWill!T286) &gt; 0),"x", "")</f>
        <v/>
      </c>
      <c r="U286" s="34" t="str">
        <f>IF(OR(COUNTA(DetailPedro!U286) &gt; 0, COUNTA(DetailWill!U286) &gt; 0),"x", "")</f>
        <v/>
      </c>
      <c r="V286" s="14" t="str">
        <f>IF(OR(COUNTA(DetailPedro!V286) &gt; 0, COUNTA(DetailWill!V286) &gt; 0),"x", "")</f>
        <v/>
      </c>
      <c r="W286" s="14" t="str">
        <f>IF(OR(COUNTA(DetailPedro!W286) &gt; 0, COUNTA(DetailWill!W286) &gt; 0),"x", "")</f>
        <v/>
      </c>
      <c r="X286" s="14" t="str">
        <f>IF(OR(COUNTA(DetailPedro!X286) &gt; 0, COUNTA(DetailWill!X286) &gt; 0),"x", "")</f>
        <v/>
      </c>
      <c r="Y286" s="14" t="str">
        <f>IF(OR(COUNTA(DetailPedro!Y286) &gt; 0, COUNTA(DetailWill!Y286) &gt; 0),"x", "")</f>
        <v/>
      </c>
      <c r="Z286" s="34" t="str">
        <f>IF(OR(COUNTA(DetailPedro!Z286) &gt; 0, COUNTA(DetailWill!Z286) &gt; 0),"x", "")</f>
        <v/>
      </c>
      <c r="AA286" s="14" t="str">
        <f>IF(OR(COUNTA(DetailPedro!AA286) &gt; 0, COUNTA(DetailWill!AA286) &gt; 0),"x", "")</f>
        <v/>
      </c>
      <c r="AB286" s="14" t="str">
        <f>IF(OR(COUNTA(DetailPedro!AB286) &gt; 0, COUNTA(DetailWill!AB286) &gt; 0),"x", "")</f>
        <v/>
      </c>
      <c r="AC286" s="14" t="str">
        <f>IF(OR(COUNTA(DetailPedro!AC286) &gt; 0, COUNTA(DetailWill!AC286) &gt; 0),"x", "")</f>
        <v/>
      </c>
      <c r="AD286" s="14" t="str">
        <f>IF(OR(COUNTA(DetailPedro!AD286) &gt; 0, COUNTA(DetailWill!AD286) &gt; 0),"x", "")</f>
        <v/>
      </c>
      <c r="AE286" s="14" t="str">
        <f>IF(OR(COUNTA(DetailPedro!AE286) &gt; 0, COUNTA(DetailWill!AE286) &gt; 0),"x", "")</f>
        <v/>
      </c>
      <c r="AF286" s="34" t="str">
        <f>IF(OR(COUNTA(DetailPedro!AF286) &gt; 0, COUNTA(DetailWill!AF286) &gt; 0),"x", "")</f>
        <v/>
      </c>
      <c r="AG286" s="14" t="str">
        <f>IF(OR(COUNTA(DetailPedro!AG286) &gt; 0, COUNTA(DetailWill!AG286) &gt; 0),"x", "")</f>
        <v/>
      </c>
      <c r="AH286" s="14" t="str">
        <f>IF(OR(COUNTA(DetailPedro!AH286) &gt; 0, COUNTA(DetailWill!AH286) &gt; 0),"x", "")</f>
        <v/>
      </c>
      <c r="AI286" s="14" t="str">
        <f>IF(OR(COUNTA(DetailPedro!AI286) &gt; 0, COUNTA(DetailWill!AI286) &gt; 0),"x", "")</f>
        <v/>
      </c>
      <c r="AJ286" s="34" t="str">
        <f>IF(OR(COUNTA(DetailPedro!AJ286) &gt; 0, COUNTA(DetailWill!AJ286) &gt; 0),"x", "")</f>
        <v/>
      </c>
      <c r="AK286" s="14" t="str">
        <f>IF(OR(COUNTA(DetailPedro!AK286) &gt; 0, COUNTA(DetailWill!AK286) &gt; 0),"x", "")</f>
        <v/>
      </c>
    </row>
    <row r="287" spans="1:37" x14ac:dyDescent="0.2">
      <c r="A287" s="16" t="s">
        <v>480</v>
      </c>
      <c r="B287" s="16" t="s">
        <v>564</v>
      </c>
      <c r="C287" s="16">
        <v>3</v>
      </c>
      <c r="D287" s="16" t="s">
        <v>889</v>
      </c>
      <c r="E287" s="16">
        <v>3</v>
      </c>
      <c r="F287" s="14">
        <f t="shared" si="38"/>
        <v>0</v>
      </c>
      <c r="G287" s="14" t="str">
        <f>IF(OR(COUNTA(DetailPedro!G287) &gt; 0, COUNTA(DetailWill!G287) &gt; 0),"x", "")</f>
        <v/>
      </c>
      <c r="H287" s="14" t="str">
        <f>IF(OR(COUNTA(DetailPedro!H287) &gt; 0, COUNTA(DetailWill!H287) &gt; 0),"x", "")</f>
        <v/>
      </c>
      <c r="I287" s="14" t="str">
        <f>IF(OR(COUNTA(DetailPedro!I287) &gt; 0, COUNTA(DetailWill!I287) &gt; 0),"x", "")</f>
        <v/>
      </c>
      <c r="J287" s="34" t="str">
        <f>IF(OR(COUNTA(DetailPedro!J287) &gt; 0, COUNTA(DetailWill!J287) &gt; 0),"x", "")</f>
        <v/>
      </c>
      <c r="K287" s="14" t="str">
        <f>IF(OR(COUNTA(DetailPedro!K287) &gt; 0, COUNTA(DetailWill!K287) &gt; 0),"x", "")</f>
        <v/>
      </c>
      <c r="L287" s="14" t="str">
        <f>IF(OR(COUNTA(DetailPedro!L287) &gt; 0, COUNTA(DetailWill!L287) &gt; 0),"x", "")</f>
        <v/>
      </c>
      <c r="M287" s="14" t="str">
        <f>IF(OR(COUNTA(DetailPedro!M287) &gt; 0, COUNTA(DetailWill!M287) &gt; 0),"x", "")</f>
        <v/>
      </c>
      <c r="N287" s="14" t="str">
        <f>IF(OR(COUNTA(DetailPedro!N287) &gt; 0, COUNTA(DetailWill!N287) &gt; 0),"x", "")</f>
        <v/>
      </c>
      <c r="O287" s="34" t="str">
        <f>IF(OR(COUNTA(DetailPedro!O287) &gt; 0, COUNTA(DetailWill!O287) &gt; 0),"x", "")</f>
        <v/>
      </c>
      <c r="P287" s="14" t="str">
        <f>IF(OR(COUNTA(DetailPedro!P287) &gt; 0, COUNTA(DetailWill!P287) &gt; 0),"x", "")</f>
        <v/>
      </c>
      <c r="Q287" s="14" t="str">
        <f>IF(OR(COUNTA(DetailPedro!Q287) &gt; 0, COUNTA(DetailWill!Q287) &gt; 0),"x", "")</f>
        <v/>
      </c>
      <c r="R287" s="14" t="str">
        <f>IF(OR(COUNTA(DetailPedro!R287) &gt; 0, COUNTA(DetailWill!R287) &gt; 0),"x", "")</f>
        <v/>
      </c>
      <c r="S287" s="14" t="str">
        <f>IF(OR(COUNTA(DetailPedro!S287) &gt; 0, COUNTA(DetailWill!S287) &gt; 0),"x", "")</f>
        <v/>
      </c>
      <c r="T287" s="14" t="str">
        <f>IF(OR(COUNTA(DetailPedro!T287) &gt; 0, COUNTA(DetailWill!T287) &gt; 0),"x", "")</f>
        <v/>
      </c>
      <c r="U287" s="34" t="str">
        <f>IF(OR(COUNTA(DetailPedro!U287) &gt; 0, COUNTA(DetailWill!U287) &gt; 0),"x", "")</f>
        <v/>
      </c>
      <c r="V287" s="14" t="str">
        <f>IF(OR(COUNTA(DetailPedro!V287) &gt; 0, COUNTA(DetailWill!V287) &gt; 0),"x", "")</f>
        <v/>
      </c>
      <c r="W287" s="14" t="str">
        <f>IF(OR(COUNTA(DetailPedro!W287) &gt; 0, COUNTA(DetailWill!W287) &gt; 0),"x", "")</f>
        <v/>
      </c>
      <c r="X287" s="14" t="str">
        <f>IF(OR(COUNTA(DetailPedro!X287) &gt; 0, COUNTA(DetailWill!X287) &gt; 0),"x", "")</f>
        <v/>
      </c>
      <c r="Y287" s="14" t="str">
        <f>IF(OR(COUNTA(DetailPedro!Y287) &gt; 0, COUNTA(DetailWill!Y287) &gt; 0),"x", "")</f>
        <v/>
      </c>
      <c r="Z287" s="34" t="str">
        <f>IF(OR(COUNTA(DetailPedro!Z287) &gt; 0, COUNTA(DetailWill!Z287) &gt; 0),"x", "")</f>
        <v/>
      </c>
      <c r="AA287" s="14" t="str">
        <f>IF(OR(COUNTA(DetailPedro!AA287) &gt; 0, COUNTA(DetailWill!AA287) &gt; 0),"x", "")</f>
        <v/>
      </c>
      <c r="AB287" s="14" t="str">
        <f>IF(OR(COUNTA(DetailPedro!AB287) &gt; 0, COUNTA(DetailWill!AB287) &gt; 0),"x", "")</f>
        <v/>
      </c>
      <c r="AC287" s="14" t="str">
        <f>IF(OR(COUNTA(DetailPedro!AC287) &gt; 0, COUNTA(DetailWill!AC287) &gt; 0),"x", "")</f>
        <v/>
      </c>
      <c r="AD287" s="14" t="str">
        <f>IF(OR(COUNTA(DetailPedro!AD287) &gt; 0, COUNTA(DetailWill!AD287) &gt; 0),"x", "")</f>
        <v/>
      </c>
      <c r="AE287" s="14" t="str">
        <f>IF(OR(COUNTA(DetailPedro!AE287) &gt; 0, COUNTA(DetailWill!AE287) &gt; 0),"x", "")</f>
        <v/>
      </c>
      <c r="AF287" s="34" t="str">
        <f>IF(OR(COUNTA(DetailPedro!AF287) &gt; 0, COUNTA(DetailWill!AF287) &gt; 0),"x", "")</f>
        <v/>
      </c>
      <c r="AG287" s="14" t="str">
        <f>IF(OR(COUNTA(DetailPedro!AG287) &gt; 0, COUNTA(DetailWill!AG287) &gt; 0),"x", "")</f>
        <v/>
      </c>
      <c r="AH287" s="14" t="str">
        <f>IF(OR(COUNTA(DetailPedro!AH287) &gt; 0, COUNTA(DetailWill!AH287) &gt; 0),"x", "")</f>
        <v/>
      </c>
      <c r="AI287" s="14" t="str">
        <f>IF(OR(COUNTA(DetailPedro!AI287) &gt; 0, COUNTA(DetailWill!AI287) &gt; 0),"x", "")</f>
        <v/>
      </c>
      <c r="AJ287" s="34" t="str">
        <f>IF(OR(COUNTA(DetailPedro!AJ287) &gt; 0, COUNTA(DetailWill!AJ287) &gt; 0),"x", "")</f>
        <v/>
      </c>
      <c r="AK287" s="14" t="str">
        <f>IF(OR(COUNTA(DetailPedro!AK287) &gt; 0, COUNTA(DetailWill!AK287) &gt; 0),"x", "")</f>
        <v/>
      </c>
    </row>
    <row r="288" spans="1:37" x14ac:dyDescent="0.2">
      <c r="A288" s="16" t="s">
        <v>480</v>
      </c>
      <c r="B288" s="16" t="s">
        <v>564</v>
      </c>
      <c r="C288" s="16">
        <v>3</v>
      </c>
      <c r="D288" s="16" t="s">
        <v>888</v>
      </c>
      <c r="E288" s="16">
        <v>4</v>
      </c>
      <c r="F288" s="14">
        <f t="shared" si="38"/>
        <v>0</v>
      </c>
      <c r="G288" s="14" t="str">
        <f>IF(OR(COUNTA(DetailPedro!G288) &gt; 0, COUNTA(DetailWill!G288) &gt; 0),"x", "")</f>
        <v/>
      </c>
      <c r="H288" s="14" t="str">
        <f>IF(OR(COUNTA(DetailPedro!H288) &gt; 0, COUNTA(DetailWill!H288) &gt; 0),"x", "")</f>
        <v/>
      </c>
      <c r="I288" s="14" t="str">
        <f>IF(OR(COUNTA(DetailPedro!I288) &gt; 0, COUNTA(DetailWill!I288) &gt; 0),"x", "")</f>
        <v/>
      </c>
      <c r="J288" s="34" t="str">
        <f>IF(OR(COUNTA(DetailPedro!J288) &gt; 0, COUNTA(DetailWill!J288) &gt; 0),"x", "")</f>
        <v/>
      </c>
      <c r="K288" s="14" t="str">
        <f>IF(OR(COUNTA(DetailPedro!K288) &gt; 0, COUNTA(DetailWill!K288) &gt; 0),"x", "")</f>
        <v/>
      </c>
      <c r="L288" s="14" t="str">
        <f>IF(OR(COUNTA(DetailPedro!L288) &gt; 0, COUNTA(DetailWill!L288) &gt; 0),"x", "")</f>
        <v/>
      </c>
      <c r="M288" s="14" t="str">
        <f>IF(OR(COUNTA(DetailPedro!M288) &gt; 0, COUNTA(DetailWill!M288) &gt; 0),"x", "")</f>
        <v/>
      </c>
      <c r="N288" s="14" t="str">
        <f>IF(OR(COUNTA(DetailPedro!N288) &gt; 0, COUNTA(DetailWill!N288) &gt; 0),"x", "")</f>
        <v/>
      </c>
      <c r="O288" s="34" t="str">
        <f>IF(OR(COUNTA(DetailPedro!O288) &gt; 0, COUNTA(DetailWill!O288) &gt; 0),"x", "")</f>
        <v/>
      </c>
      <c r="P288" s="14" t="str">
        <f>IF(OR(COUNTA(DetailPedro!P288) &gt; 0, COUNTA(DetailWill!P288) &gt; 0),"x", "")</f>
        <v/>
      </c>
      <c r="Q288" s="14" t="str">
        <f>IF(OR(COUNTA(DetailPedro!Q288) &gt; 0, COUNTA(DetailWill!Q288) &gt; 0),"x", "")</f>
        <v/>
      </c>
      <c r="R288" s="14" t="str">
        <f>IF(OR(COUNTA(DetailPedro!R288) &gt; 0, COUNTA(DetailWill!R288) &gt; 0),"x", "")</f>
        <v/>
      </c>
      <c r="S288" s="14" t="str">
        <f>IF(OR(COUNTA(DetailPedro!S288) &gt; 0, COUNTA(DetailWill!S288) &gt; 0),"x", "")</f>
        <v/>
      </c>
      <c r="T288" s="14" t="str">
        <f>IF(OR(COUNTA(DetailPedro!T288) &gt; 0, COUNTA(DetailWill!T288) &gt; 0),"x", "")</f>
        <v/>
      </c>
      <c r="U288" s="34" t="str">
        <f>IF(OR(COUNTA(DetailPedro!U288) &gt; 0, COUNTA(DetailWill!U288) &gt; 0),"x", "")</f>
        <v/>
      </c>
      <c r="V288" s="14" t="str">
        <f>IF(OR(COUNTA(DetailPedro!V288) &gt; 0, COUNTA(DetailWill!V288) &gt; 0),"x", "")</f>
        <v/>
      </c>
      <c r="W288" s="14" t="str">
        <f>IF(OR(COUNTA(DetailPedro!W288) &gt; 0, COUNTA(DetailWill!W288) &gt; 0),"x", "")</f>
        <v/>
      </c>
      <c r="X288" s="14" t="str">
        <f>IF(OR(COUNTA(DetailPedro!X288) &gt; 0, COUNTA(DetailWill!X288) &gt; 0),"x", "")</f>
        <v/>
      </c>
      <c r="Y288" s="14" t="str">
        <f>IF(OR(COUNTA(DetailPedro!Y288) &gt; 0, COUNTA(DetailWill!Y288) &gt; 0),"x", "")</f>
        <v/>
      </c>
      <c r="Z288" s="34" t="str">
        <f>IF(OR(COUNTA(DetailPedro!Z288) &gt; 0, COUNTA(DetailWill!Z288) &gt; 0),"x", "")</f>
        <v/>
      </c>
      <c r="AA288" s="14" t="str">
        <f>IF(OR(COUNTA(DetailPedro!AA288) &gt; 0, COUNTA(DetailWill!AA288) &gt; 0),"x", "")</f>
        <v/>
      </c>
      <c r="AB288" s="14" t="str">
        <f>IF(OR(COUNTA(DetailPedro!AB288) &gt; 0, COUNTA(DetailWill!AB288) &gt; 0),"x", "")</f>
        <v/>
      </c>
      <c r="AC288" s="14" t="str">
        <f>IF(OR(COUNTA(DetailPedro!AC288) &gt; 0, COUNTA(DetailWill!AC288) &gt; 0),"x", "")</f>
        <v/>
      </c>
      <c r="AD288" s="14" t="str">
        <f>IF(OR(COUNTA(DetailPedro!AD288) &gt; 0, COUNTA(DetailWill!AD288) &gt; 0),"x", "")</f>
        <v/>
      </c>
      <c r="AE288" s="14" t="str">
        <f>IF(OR(COUNTA(DetailPedro!AE288) &gt; 0, COUNTA(DetailWill!AE288) &gt; 0),"x", "")</f>
        <v/>
      </c>
      <c r="AF288" s="34" t="str">
        <f>IF(OR(COUNTA(DetailPedro!AF288) &gt; 0, COUNTA(DetailWill!AF288) &gt; 0),"x", "")</f>
        <v/>
      </c>
      <c r="AG288" s="14" t="str">
        <f>IF(OR(COUNTA(DetailPedro!AG288) &gt; 0, COUNTA(DetailWill!AG288) &gt; 0),"x", "")</f>
        <v/>
      </c>
      <c r="AH288" s="14" t="str">
        <f>IF(OR(COUNTA(DetailPedro!AH288) &gt; 0, COUNTA(DetailWill!AH288) &gt; 0),"x", "")</f>
        <v/>
      </c>
      <c r="AI288" s="14" t="str">
        <f>IF(OR(COUNTA(DetailPedro!AI288) &gt; 0, COUNTA(DetailWill!AI288) &gt; 0),"x", "")</f>
        <v/>
      </c>
      <c r="AJ288" s="34" t="str">
        <f>IF(OR(COUNTA(DetailPedro!AJ288) &gt; 0, COUNTA(DetailWill!AJ288) &gt; 0),"x", "")</f>
        <v/>
      </c>
      <c r="AK288" s="14" t="str">
        <f>IF(OR(COUNTA(DetailPedro!AK288) &gt; 0, COUNTA(DetailWill!AK288) &gt; 0),"x", "")</f>
        <v/>
      </c>
    </row>
    <row r="289" spans="1:37" x14ac:dyDescent="0.2">
      <c r="A289" s="16" t="s">
        <v>480</v>
      </c>
      <c r="B289" s="16" t="s">
        <v>564</v>
      </c>
      <c r="C289" s="16">
        <v>3</v>
      </c>
      <c r="D289" s="16" t="s">
        <v>888</v>
      </c>
      <c r="E289" s="16">
        <v>5</v>
      </c>
      <c r="F289" s="14">
        <f t="shared" si="38"/>
        <v>0</v>
      </c>
      <c r="G289" s="14" t="str">
        <f>IF(OR(COUNTA(DetailPedro!G289) &gt; 0, COUNTA(DetailWill!G289) &gt; 0),"x", "")</f>
        <v/>
      </c>
      <c r="H289" s="14" t="str">
        <f>IF(OR(COUNTA(DetailPedro!H289) &gt; 0, COUNTA(DetailWill!H289) &gt; 0),"x", "")</f>
        <v/>
      </c>
      <c r="I289" s="14" t="str">
        <f>IF(OR(COUNTA(DetailPedro!I289) &gt; 0, COUNTA(DetailWill!I289) &gt; 0),"x", "")</f>
        <v/>
      </c>
      <c r="J289" s="34" t="str">
        <f>IF(OR(COUNTA(DetailPedro!J289) &gt; 0, COUNTA(DetailWill!J289) &gt; 0),"x", "")</f>
        <v/>
      </c>
      <c r="K289" s="14" t="str">
        <f>IF(OR(COUNTA(DetailPedro!K289) &gt; 0, COUNTA(DetailWill!K289) &gt; 0),"x", "")</f>
        <v/>
      </c>
      <c r="L289" s="14" t="str">
        <f>IF(OR(COUNTA(DetailPedro!L289) &gt; 0, COUNTA(DetailWill!L289) &gt; 0),"x", "")</f>
        <v/>
      </c>
      <c r="M289" s="14" t="str">
        <f>IF(OR(COUNTA(DetailPedro!M289) &gt; 0, COUNTA(DetailWill!M289) &gt; 0),"x", "")</f>
        <v/>
      </c>
      <c r="N289" s="14" t="str">
        <f>IF(OR(COUNTA(DetailPedro!N289) &gt; 0, COUNTA(DetailWill!N289) &gt; 0),"x", "")</f>
        <v/>
      </c>
      <c r="O289" s="34" t="str">
        <f>IF(OR(COUNTA(DetailPedro!O289) &gt; 0, COUNTA(DetailWill!O289) &gt; 0),"x", "")</f>
        <v/>
      </c>
      <c r="P289" s="14" t="str">
        <f>IF(OR(COUNTA(DetailPedro!P289) &gt; 0, COUNTA(DetailWill!P289) &gt; 0),"x", "")</f>
        <v/>
      </c>
      <c r="Q289" s="14" t="str">
        <f>IF(OR(COUNTA(DetailPedro!Q289) &gt; 0, COUNTA(DetailWill!Q289) &gt; 0),"x", "")</f>
        <v/>
      </c>
      <c r="R289" s="14" t="str">
        <f>IF(OR(COUNTA(DetailPedro!R289) &gt; 0, COUNTA(DetailWill!R289) &gt; 0),"x", "")</f>
        <v/>
      </c>
      <c r="S289" s="14" t="str">
        <f>IF(OR(COUNTA(DetailPedro!S289) &gt; 0, COUNTA(DetailWill!S289) &gt; 0),"x", "")</f>
        <v/>
      </c>
      <c r="T289" s="14" t="str">
        <f>IF(OR(COUNTA(DetailPedro!T289) &gt; 0, COUNTA(DetailWill!T289) &gt; 0),"x", "")</f>
        <v/>
      </c>
      <c r="U289" s="34" t="str">
        <f>IF(OR(COUNTA(DetailPedro!U289) &gt; 0, COUNTA(DetailWill!U289) &gt; 0),"x", "")</f>
        <v/>
      </c>
      <c r="V289" s="14" t="str">
        <f>IF(OR(COUNTA(DetailPedro!V289) &gt; 0, COUNTA(DetailWill!V289) &gt; 0),"x", "")</f>
        <v/>
      </c>
      <c r="W289" s="14" t="str">
        <f>IF(OR(COUNTA(DetailPedro!W289) &gt; 0, COUNTA(DetailWill!W289) &gt; 0),"x", "")</f>
        <v/>
      </c>
      <c r="X289" s="14" t="str">
        <f>IF(OR(COUNTA(DetailPedro!X289) &gt; 0, COUNTA(DetailWill!X289) &gt; 0),"x", "")</f>
        <v/>
      </c>
      <c r="Y289" s="14" t="str">
        <f>IF(OR(COUNTA(DetailPedro!Y289) &gt; 0, COUNTA(DetailWill!Y289) &gt; 0),"x", "")</f>
        <v/>
      </c>
      <c r="Z289" s="34" t="str">
        <f>IF(OR(COUNTA(DetailPedro!Z289) &gt; 0, COUNTA(DetailWill!Z289) &gt; 0),"x", "")</f>
        <v/>
      </c>
      <c r="AA289" s="14" t="str">
        <f>IF(OR(COUNTA(DetailPedro!AA289) &gt; 0, COUNTA(DetailWill!AA289) &gt; 0),"x", "")</f>
        <v/>
      </c>
      <c r="AB289" s="14" t="str">
        <f>IF(OR(COUNTA(DetailPedro!AB289) &gt; 0, COUNTA(DetailWill!AB289) &gt; 0),"x", "")</f>
        <v/>
      </c>
      <c r="AC289" s="14" t="str">
        <f>IF(OR(COUNTA(DetailPedro!AC289) &gt; 0, COUNTA(DetailWill!AC289) &gt; 0),"x", "")</f>
        <v/>
      </c>
      <c r="AD289" s="14" t="str">
        <f>IF(OR(COUNTA(DetailPedro!AD289) &gt; 0, COUNTA(DetailWill!AD289) &gt; 0),"x", "")</f>
        <v/>
      </c>
      <c r="AE289" s="14" t="str">
        <f>IF(OR(COUNTA(DetailPedro!AE289) &gt; 0, COUNTA(DetailWill!AE289) &gt; 0),"x", "")</f>
        <v/>
      </c>
      <c r="AF289" s="34" t="str">
        <f>IF(OR(COUNTA(DetailPedro!AF289) &gt; 0, COUNTA(DetailWill!AF289) &gt; 0),"x", "")</f>
        <v/>
      </c>
      <c r="AG289" s="14" t="str">
        <f>IF(OR(COUNTA(DetailPedro!AG289) &gt; 0, COUNTA(DetailWill!AG289) &gt; 0),"x", "")</f>
        <v/>
      </c>
      <c r="AH289" s="14" t="str">
        <f>IF(OR(COUNTA(DetailPedro!AH289) &gt; 0, COUNTA(DetailWill!AH289) &gt; 0),"x", "")</f>
        <v/>
      </c>
      <c r="AI289" s="14" t="str">
        <f>IF(OR(COUNTA(DetailPedro!AI289) &gt; 0, COUNTA(DetailWill!AI289) &gt; 0),"x", "")</f>
        <v/>
      </c>
      <c r="AJ289" s="34" t="str">
        <f>IF(OR(COUNTA(DetailPedro!AJ289) &gt; 0, COUNTA(DetailWill!AJ289) &gt; 0),"x", "")</f>
        <v/>
      </c>
      <c r="AK289" s="14" t="str">
        <f>IF(OR(COUNTA(DetailPedro!AK289) &gt; 0, COUNTA(DetailWill!AK289) &gt; 0),"x", "")</f>
        <v/>
      </c>
    </row>
    <row r="290" spans="1:37" x14ac:dyDescent="0.2">
      <c r="A290" s="16" t="s">
        <v>480</v>
      </c>
      <c r="B290" s="16" t="s">
        <v>564</v>
      </c>
      <c r="C290" s="16">
        <v>3</v>
      </c>
      <c r="D290" s="16" t="s">
        <v>889</v>
      </c>
      <c r="E290" s="16">
        <v>6</v>
      </c>
      <c r="F290" s="14">
        <f t="shared" si="38"/>
        <v>0</v>
      </c>
      <c r="G290" s="14" t="str">
        <f>IF(OR(COUNTA(DetailPedro!G290) &gt; 0, COUNTA(DetailWill!G290) &gt; 0),"x", "")</f>
        <v/>
      </c>
      <c r="H290" s="14" t="str">
        <f>IF(OR(COUNTA(DetailPedro!H290) &gt; 0, COUNTA(DetailWill!H290) &gt; 0),"x", "")</f>
        <v/>
      </c>
      <c r="I290" s="14" t="str">
        <f>IF(OR(COUNTA(DetailPedro!I290) &gt; 0, COUNTA(DetailWill!I290) &gt; 0),"x", "")</f>
        <v/>
      </c>
      <c r="J290" s="34" t="str">
        <f>IF(OR(COUNTA(DetailPedro!J290) &gt; 0, COUNTA(DetailWill!J290) &gt; 0),"x", "")</f>
        <v/>
      </c>
      <c r="K290" s="14" t="str">
        <f>IF(OR(COUNTA(DetailPedro!K290) &gt; 0, COUNTA(DetailWill!K290) &gt; 0),"x", "")</f>
        <v/>
      </c>
      <c r="L290" s="14" t="str">
        <f>IF(OR(COUNTA(DetailPedro!L290) &gt; 0, COUNTA(DetailWill!L290) &gt; 0),"x", "")</f>
        <v/>
      </c>
      <c r="M290" s="14" t="str">
        <f>IF(OR(COUNTA(DetailPedro!M290) &gt; 0, COUNTA(DetailWill!M290) &gt; 0),"x", "")</f>
        <v/>
      </c>
      <c r="N290" s="14" t="str">
        <f>IF(OR(COUNTA(DetailPedro!N290) &gt; 0, COUNTA(DetailWill!N290) &gt; 0),"x", "")</f>
        <v/>
      </c>
      <c r="O290" s="34" t="str">
        <f>IF(OR(COUNTA(DetailPedro!O290) &gt; 0, COUNTA(DetailWill!O290) &gt; 0),"x", "")</f>
        <v/>
      </c>
      <c r="P290" s="14" t="str">
        <f>IF(OR(COUNTA(DetailPedro!P290) &gt; 0, COUNTA(DetailWill!P290) &gt; 0),"x", "")</f>
        <v/>
      </c>
      <c r="Q290" s="14" t="str">
        <f>IF(OR(COUNTA(DetailPedro!Q290) &gt; 0, COUNTA(DetailWill!Q290) &gt; 0),"x", "")</f>
        <v/>
      </c>
      <c r="R290" s="14" t="str">
        <f>IF(OR(COUNTA(DetailPedro!R290) &gt; 0, COUNTA(DetailWill!R290) &gt; 0),"x", "")</f>
        <v/>
      </c>
      <c r="S290" s="14" t="str">
        <f>IF(OR(COUNTA(DetailPedro!S290) &gt; 0, COUNTA(DetailWill!S290) &gt; 0),"x", "")</f>
        <v/>
      </c>
      <c r="T290" s="14" t="str">
        <f>IF(OR(COUNTA(DetailPedro!T290) &gt; 0, COUNTA(DetailWill!T290) &gt; 0),"x", "")</f>
        <v/>
      </c>
      <c r="U290" s="34" t="str">
        <f>IF(OR(COUNTA(DetailPedro!U290) &gt; 0, COUNTA(DetailWill!U290) &gt; 0),"x", "")</f>
        <v/>
      </c>
      <c r="V290" s="14" t="str">
        <f>IF(OR(COUNTA(DetailPedro!V290) &gt; 0, COUNTA(DetailWill!V290) &gt; 0),"x", "")</f>
        <v/>
      </c>
      <c r="W290" s="14" t="str">
        <f>IF(OR(COUNTA(DetailPedro!W290) &gt; 0, COUNTA(DetailWill!W290) &gt; 0),"x", "")</f>
        <v/>
      </c>
      <c r="X290" s="14" t="str">
        <f>IF(OR(COUNTA(DetailPedro!X290) &gt; 0, COUNTA(DetailWill!X290) &gt; 0),"x", "")</f>
        <v/>
      </c>
      <c r="Y290" s="14" t="str">
        <f>IF(OR(COUNTA(DetailPedro!Y290) &gt; 0, COUNTA(DetailWill!Y290) &gt; 0),"x", "")</f>
        <v/>
      </c>
      <c r="Z290" s="34" t="str">
        <f>IF(OR(COUNTA(DetailPedro!Z290) &gt; 0, COUNTA(DetailWill!Z290) &gt; 0),"x", "")</f>
        <v/>
      </c>
      <c r="AA290" s="14" t="str">
        <f>IF(OR(COUNTA(DetailPedro!AA290) &gt; 0, COUNTA(DetailWill!AA290) &gt; 0),"x", "")</f>
        <v/>
      </c>
      <c r="AB290" s="14" t="str">
        <f>IF(OR(COUNTA(DetailPedro!AB290) &gt; 0, COUNTA(DetailWill!AB290) &gt; 0),"x", "")</f>
        <v/>
      </c>
      <c r="AC290" s="14" t="str">
        <f>IF(OR(COUNTA(DetailPedro!AC290) &gt; 0, COUNTA(DetailWill!AC290) &gt; 0),"x", "")</f>
        <v/>
      </c>
      <c r="AD290" s="14" t="str">
        <f>IF(OR(COUNTA(DetailPedro!AD290) &gt; 0, COUNTA(DetailWill!AD290) &gt; 0),"x", "")</f>
        <v/>
      </c>
      <c r="AE290" s="14" t="str">
        <f>IF(OR(COUNTA(DetailPedro!AE290) &gt; 0, COUNTA(DetailWill!AE290) &gt; 0),"x", "")</f>
        <v/>
      </c>
      <c r="AF290" s="34" t="str">
        <f>IF(OR(COUNTA(DetailPedro!AF290) &gt; 0, COUNTA(DetailWill!AF290) &gt; 0),"x", "")</f>
        <v/>
      </c>
      <c r="AG290" s="14" t="str">
        <f>IF(OR(COUNTA(DetailPedro!AG290) &gt; 0, COUNTA(DetailWill!AG290) &gt; 0),"x", "")</f>
        <v/>
      </c>
      <c r="AH290" s="14" t="str">
        <f>IF(OR(COUNTA(DetailPedro!AH290) &gt; 0, COUNTA(DetailWill!AH290) &gt; 0),"x", "")</f>
        <v/>
      </c>
      <c r="AI290" s="14" t="str">
        <f>IF(OR(COUNTA(DetailPedro!AI290) &gt; 0, COUNTA(DetailWill!AI290) &gt; 0),"x", "")</f>
        <v/>
      </c>
      <c r="AJ290" s="34" t="str">
        <f>IF(OR(COUNTA(DetailPedro!AJ290) &gt; 0, COUNTA(DetailWill!AJ290) &gt; 0),"x", "")</f>
        <v/>
      </c>
      <c r="AK290" s="14" t="str">
        <f>IF(OR(COUNTA(DetailPedro!AK290) &gt; 0, COUNTA(DetailWill!AK290) &gt; 0),"x", "")</f>
        <v/>
      </c>
    </row>
    <row r="291" spans="1:37" x14ac:dyDescent="0.2">
      <c r="A291" s="16" t="s">
        <v>480</v>
      </c>
      <c r="B291" s="16" t="s">
        <v>564</v>
      </c>
      <c r="C291" s="16">
        <v>3</v>
      </c>
      <c r="D291" s="21" t="s">
        <v>887</v>
      </c>
      <c r="E291" s="16">
        <v>7</v>
      </c>
      <c r="F291" s="14">
        <f t="shared" si="38"/>
        <v>0</v>
      </c>
      <c r="G291" s="14" t="str">
        <f>IF(OR(COUNTA(DetailPedro!G291) &gt; 0, COUNTA(DetailWill!G291) &gt; 0),"x", "")</f>
        <v/>
      </c>
      <c r="H291" s="14" t="str">
        <f>IF(OR(COUNTA(DetailPedro!H291) &gt; 0, COUNTA(DetailWill!H291) &gt; 0),"x", "")</f>
        <v/>
      </c>
      <c r="I291" s="14" t="str">
        <f>IF(OR(COUNTA(DetailPedro!I291) &gt; 0, COUNTA(DetailWill!I291) &gt; 0),"x", "")</f>
        <v/>
      </c>
      <c r="J291" s="34" t="str">
        <f>IF(OR(COUNTA(DetailPedro!J291) &gt; 0, COUNTA(DetailWill!J291) &gt; 0),"x", "")</f>
        <v/>
      </c>
      <c r="K291" s="14" t="str">
        <f>IF(OR(COUNTA(DetailPedro!K291) &gt; 0, COUNTA(DetailWill!K291) &gt; 0),"x", "")</f>
        <v/>
      </c>
      <c r="L291" s="14" t="str">
        <f>IF(OR(COUNTA(DetailPedro!L291) &gt; 0, COUNTA(DetailWill!L291) &gt; 0),"x", "")</f>
        <v/>
      </c>
      <c r="M291" s="14" t="str">
        <f>IF(OR(COUNTA(DetailPedro!M291) &gt; 0, COUNTA(DetailWill!M291) &gt; 0),"x", "")</f>
        <v/>
      </c>
      <c r="N291" s="14" t="str">
        <f>IF(OR(COUNTA(DetailPedro!N291) &gt; 0, COUNTA(DetailWill!N291) &gt; 0),"x", "")</f>
        <v/>
      </c>
      <c r="O291" s="34" t="str">
        <f>IF(OR(COUNTA(DetailPedro!O291) &gt; 0, COUNTA(DetailWill!O291) &gt; 0),"x", "")</f>
        <v/>
      </c>
      <c r="P291" s="14" t="str">
        <f>IF(OR(COUNTA(DetailPedro!P291) &gt; 0, COUNTA(DetailWill!P291) &gt; 0),"x", "")</f>
        <v/>
      </c>
      <c r="Q291" s="14" t="str">
        <f>IF(OR(COUNTA(DetailPedro!Q291) &gt; 0, COUNTA(DetailWill!Q291) &gt; 0),"x", "")</f>
        <v/>
      </c>
      <c r="R291" s="14" t="str">
        <f>IF(OR(COUNTA(DetailPedro!R291) &gt; 0, COUNTA(DetailWill!R291) &gt; 0),"x", "")</f>
        <v/>
      </c>
      <c r="S291" s="14" t="str">
        <f>IF(OR(COUNTA(DetailPedro!S291) &gt; 0, COUNTA(DetailWill!S291) &gt; 0),"x", "")</f>
        <v/>
      </c>
      <c r="T291" s="14" t="str">
        <f>IF(OR(COUNTA(DetailPedro!T291) &gt; 0, COUNTA(DetailWill!T291) &gt; 0),"x", "")</f>
        <v/>
      </c>
      <c r="U291" s="34" t="str">
        <f>IF(OR(COUNTA(DetailPedro!U291) &gt; 0, COUNTA(DetailWill!U291) &gt; 0),"x", "")</f>
        <v/>
      </c>
      <c r="V291" s="14" t="str">
        <f>IF(OR(COUNTA(DetailPedro!V291) &gt; 0, COUNTA(DetailWill!V291) &gt; 0),"x", "")</f>
        <v/>
      </c>
      <c r="W291" s="14" t="str">
        <f>IF(OR(COUNTA(DetailPedro!W291) &gt; 0, COUNTA(DetailWill!W291) &gt; 0),"x", "")</f>
        <v/>
      </c>
      <c r="X291" s="14" t="str">
        <f>IF(OR(COUNTA(DetailPedro!X291) &gt; 0, COUNTA(DetailWill!X291) &gt; 0),"x", "")</f>
        <v/>
      </c>
      <c r="Y291" s="14" t="str">
        <f>IF(OR(COUNTA(DetailPedro!Y291) &gt; 0, COUNTA(DetailWill!Y291) &gt; 0),"x", "")</f>
        <v/>
      </c>
      <c r="Z291" s="34" t="str">
        <f>IF(OR(COUNTA(DetailPedro!Z291) &gt; 0, COUNTA(DetailWill!Z291) &gt; 0),"x", "")</f>
        <v/>
      </c>
      <c r="AA291" s="14" t="str">
        <f>IF(OR(COUNTA(DetailPedro!AA291) &gt; 0, COUNTA(DetailWill!AA291) &gt; 0),"x", "")</f>
        <v/>
      </c>
      <c r="AB291" s="14" t="str">
        <f>IF(OR(COUNTA(DetailPedro!AB291) &gt; 0, COUNTA(DetailWill!AB291) &gt; 0),"x", "")</f>
        <v/>
      </c>
      <c r="AC291" s="14" t="str">
        <f>IF(OR(COUNTA(DetailPedro!AC291) &gt; 0, COUNTA(DetailWill!AC291) &gt; 0),"x", "")</f>
        <v/>
      </c>
      <c r="AD291" s="14" t="str">
        <f>IF(OR(COUNTA(DetailPedro!AD291) &gt; 0, COUNTA(DetailWill!AD291) &gt; 0),"x", "")</f>
        <v/>
      </c>
      <c r="AE291" s="14" t="str">
        <f>IF(OR(COUNTA(DetailPedro!AE291) &gt; 0, COUNTA(DetailWill!AE291) &gt; 0),"x", "")</f>
        <v/>
      </c>
      <c r="AF291" s="34" t="str">
        <f>IF(OR(COUNTA(DetailPedro!AF291) &gt; 0, COUNTA(DetailWill!AF291) &gt; 0),"x", "")</f>
        <v/>
      </c>
      <c r="AG291" s="14" t="str">
        <f>IF(OR(COUNTA(DetailPedro!AG291) &gt; 0, COUNTA(DetailWill!AG291) &gt; 0),"x", "")</f>
        <v/>
      </c>
      <c r="AH291" s="14" t="str">
        <f>IF(OR(COUNTA(DetailPedro!AH291) &gt; 0, COUNTA(DetailWill!AH291) &gt; 0),"x", "")</f>
        <v/>
      </c>
      <c r="AI291" s="14" t="str">
        <f>IF(OR(COUNTA(DetailPedro!AI291) &gt; 0, COUNTA(DetailWill!AI291) &gt; 0),"x", "")</f>
        <v/>
      </c>
      <c r="AJ291" s="34" t="str">
        <f>IF(OR(COUNTA(DetailPedro!AJ291) &gt; 0, COUNTA(DetailWill!AJ291) &gt; 0),"x", "")</f>
        <v/>
      </c>
      <c r="AK291" s="14" t="str">
        <f>IF(OR(COUNTA(DetailPedro!AK291) &gt; 0, COUNTA(DetailWill!AK291) &gt; 0),"x", "")</f>
        <v/>
      </c>
    </row>
    <row r="292" spans="1:37" x14ac:dyDescent="0.2">
      <c r="A292" s="16" t="s">
        <v>480</v>
      </c>
      <c r="B292" s="16" t="s">
        <v>564</v>
      </c>
      <c r="C292" s="16">
        <v>3</v>
      </c>
      <c r="D292" s="21" t="s">
        <v>888</v>
      </c>
      <c r="E292" s="16">
        <v>8</v>
      </c>
      <c r="F292" s="14">
        <f t="shared" si="38"/>
        <v>0</v>
      </c>
      <c r="G292" s="14" t="str">
        <f>IF(OR(COUNTA(DetailPedro!G292) &gt; 0, COUNTA(DetailWill!G292) &gt; 0),"x", "")</f>
        <v/>
      </c>
      <c r="H292" s="14" t="str">
        <f>IF(OR(COUNTA(DetailPedro!H292) &gt; 0, COUNTA(DetailWill!H292) &gt; 0),"x", "")</f>
        <v/>
      </c>
      <c r="I292" s="14" t="str">
        <f>IF(OR(COUNTA(DetailPedro!I292) &gt; 0, COUNTA(DetailWill!I292) &gt; 0),"x", "")</f>
        <v/>
      </c>
      <c r="J292" s="34" t="str">
        <f>IF(OR(COUNTA(DetailPedro!J292) &gt; 0, COUNTA(DetailWill!J292) &gt; 0),"x", "")</f>
        <v/>
      </c>
      <c r="K292" s="14" t="str">
        <f>IF(OR(COUNTA(DetailPedro!K292) &gt; 0, COUNTA(DetailWill!K292) &gt; 0),"x", "")</f>
        <v/>
      </c>
      <c r="L292" s="14" t="str">
        <f>IF(OR(COUNTA(DetailPedro!L292) &gt; 0, COUNTA(DetailWill!L292) &gt; 0),"x", "")</f>
        <v/>
      </c>
      <c r="M292" s="14" t="str">
        <f>IF(OR(COUNTA(DetailPedro!M292) &gt; 0, COUNTA(DetailWill!M292) &gt; 0),"x", "")</f>
        <v/>
      </c>
      <c r="N292" s="14" t="str">
        <f>IF(OR(COUNTA(DetailPedro!N292) &gt; 0, COUNTA(DetailWill!N292) &gt; 0),"x", "")</f>
        <v/>
      </c>
      <c r="O292" s="34" t="str">
        <f>IF(OR(COUNTA(DetailPedro!O292) &gt; 0, COUNTA(DetailWill!O292) &gt; 0),"x", "")</f>
        <v/>
      </c>
      <c r="P292" s="14" t="str">
        <f>IF(OR(COUNTA(DetailPedro!P292) &gt; 0, COUNTA(DetailWill!P292) &gt; 0),"x", "")</f>
        <v/>
      </c>
      <c r="Q292" s="14" t="str">
        <f>IF(OR(COUNTA(DetailPedro!Q292) &gt; 0, COUNTA(DetailWill!Q292) &gt; 0),"x", "")</f>
        <v/>
      </c>
      <c r="R292" s="14" t="str">
        <f>IF(OR(COUNTA(DetailPedro!R292) &gt; 0, COUNTA(DetailWill!R292) &gt; 0),"x", "")</f>
        <v/>
      </c>
      <c r="S292" s="14" t="str">
        <f>IF(OR(COUNTA(DetailPedro!S292) &gt; 0, COUNTA(DetailWill!S292) &gt; 0),"x", "")</f>
        <v/>
      </c>
      <c r="T292" s="14" t="str">
        <f>IF(OR(COUNTA(DetailPedro!T292) &gt; 0, COUNTA(DetailWill!T292) &gt; 0),"x", "")</f>
        <v/>
      </c>
      <c r="U292" s="34" t="str">
        <f>IF(OR(COUNTA(DetailPedro!U292) &gt; 0, COUNTA(DetailWill!U292) &gt; 0),"x", "")</f>
        <v/>
      </c>
      <c r="V292" s="14" t="str">
        <f>IF(OR(COUNTA(DetailPedro!V292) &gt; 0, COUNTA(DetailWill!V292) &gt; 0),"x", "")</f>
        <v/>
      </c>
      <c r="W292" s="14" t="str">
        <f>IF(OR(COUNTA(DetailPedro!W292) &gt; 0, COUNTA(DetailWill!W292) &gt; 0),"x", "")</f>
        <v/>
      </c>
      <c r="X292" s="14" t="str">
        <f>IF(OR(COUNTA(DetailPedro!X292) &gt; 0, COUNTA(DetailWill!X292) &gt; 0),"x", "")</f>
        <v/>
      </c>
      <c r="Y292" s="14" t="str">
        <f>IF(OR(COUNTA(DetailPedro!Y292) &gt; 0, COUNTA(DetailWill!Y292) &gt; 0),"x", "")</f>
        <v/>
      </c>
      <c r="Z292" s="34" t="str">
        <f>IF(OR(COUNTA(DetailPedro!Z292) &gt; 0, COUNTA(DetailWill!Z292) &gt; 0),"x", "")</f>
        <v/>
      </c>
      <c r="AA292" s="14" t="str">
        <f>IF(OR(COUNTA(DetailPedro!AA292) &gt; 0, COUNTA(DetailWill!AA292) &gt; 0),"x", "")</f>
        <v/>
      </c>
      <c r="AB292" s="14" t="str">
        <f>IF(OR(COUNTA(DetailPedro!AB292) &gt; 0, COUNTA(DetailWill!AB292) &gt; 0),"x", "")</f>
        <v/>
      </c>
      <c r="AC292" s="14" t="str">
        <f>IF(OR(COUNTA(DetailPedro!AC292) &gt; 0, COUNTA(DetailWill!AC292) &gt; 0),"x", "")</f>
        <v/>
      </c>
      <c r="AD292" s="14" t="str">
        <f>IF(OR(COUNTA(DetailPedro!AD292) &gt; 0, COUNTA(DetailWill!AD292) &gt; 0),"x", "")</f>
        <v/>
      </c>
      <c r="AE292" s="14" t="str">
        <f>IF(OR(COUNTA(DetailPedro!AE292) &gt; 0, COUNTA(DetailWill!AE292) &gt; 0),"x", "")</f>
        <v/>
      </c>
      <c r="AF292" s="34" t="str">
        <f>IF(OR(COUNTA(DetailPedro!AF292) &gt; 0, COUNTA(DetailWill!AF292) &gt; 0),"x", "")</f>
        <v/>
      </c>
      <c r="AG292" s="14" t="str">
        <f>IF(OR(COUNTA(DetailPedro!AG292) &gt; 0, COUNTA(DetailWill!AG292) &gt; 0),"x", "")</f>
        <v/>
      </c>
      <c r="AH292" s="14" t="str">
        <f>IF(OR(COUNTA(DetailPedro!AH292) &gt; 0, COUNTA(DetailWill!AH292) &gt; 0),"x", "")</f>
        <v/>
      </c>
      <c r="AI292" s="14" t="str">
        <f>IF(OR(COUNTA(DetailPedro!AI292) &gt; 0, COUNTA(DetailWill!AI292) &gt; 0),"x", "")</f>
        <v/>
      </c>
      <c r="AJ292" s="34" t="str">
        <f>IF(OR(COUNTA(DetailPedro!AJ292) &gt; 0, COUNTA(DetailWill!AJ292) &gt; 0),"x", "")</f>
        <v/>
      </c>
      <c r="AK292" s="14" t="str">
        <f>IF(OR(COUNTA(DetailPedro!AK292) &gt; 0, COUNTA(DetailWill!AK292) &gt; 0),"x", "")</f>
        <v/>
      </c>
    </row>
    <row r="293" spans="1:37" x14ac:dyDescent="0.2">
      <c r="A293" s="16"/>
      <c r="B293" s="16"/>
      <c r="C293" s="16"/>
      <c r="D293" s="21"/>
      <c r="E293" s="16"/>
      <c r="F293" s="14">
        <f t="shared" si="38"/>
        <v>0</v>
      </c>
      <c r="G293" s="14" t="str">
        <f>IF(OR(COUNTA(DetailPedro!G293) &gt; 0, COUNTA(DetailWill!G293) &gt; 0),"x", "")</f>
        <v/>
      </c>
      <c r="H293" s="14" t="str">
        <f>IF(OR(COUNTA(DetailPedro!H293) &gt; 0, COUNTA(DetailWill!H293) &gt; 0),"x", "")</f>
        <v/>
      </c>
      <c r="I293" s="14" t="str">
        <f>IF(OR(COUNTA(DetailPedro!I293) &gt; 0, COUNTA(DetailWill!I293) &gt; 0),"x", "")</f>
        <v/>
      </c>
      <c r="J293" s="34" t="str">
        <f>IF(OR(COUNTA(DetailPedro!J293) &gt; 0, COUNTA(DetailWill!J293) &gt; 0),"x", "")</f>
        <v/>
      </c>
      <c r="K293" s="14" t="str">
        <f>IF(OR(COUNTA(DetailPedro!K293) &gt; 0, COUNTA(DetailWill!K293) &gt; 0),"x", "")</f>
        <v/>
      </c>
      <c r="L293" s="14" t="str">
        <f>IF(OR(COUNTA(DetailPedro!L293) &gt; 0, COUNTA(DetailWill!L293) &gt; 0),"x", "")</f>
        <v/>
      </c>
      <c r="M293" s="14" t="str">
        <f>IF(OR(COUNTA(DetailPedro!M293) &gt; 0, COUNTA(DetailWill!M293) &gt; 0),"x", "")</f>
        <v/>
      </c>
      <c r="N293" s="14" t="str">
        <f>IF(OR(COUNTA(DetailPedro!N293) &gt; 0, COUNTA(DetailWill!N293) &gt; 0),"x", "")</f>
        <v/>
      </c>
      <c r="O293" s="34" t="str">
        <f>IF(OR(COUNTA(DetailPedro!O293) &gt; 0, COUNTA(DetailWill!O293) &gt; 0),"x", "")</f>
        <v/>
      </c>
      <c r="P293" s="14" t="str">
        <f>IF(OR(COUNTA(DetailPedro!P293) &gt; 0, COUNTA(DetailWill!P293) &gt; 0),"x", "")</f>
        <v/>
      </c>
      <c r="Q293" s="14" t="str">
        <f>IF(OR(COUNTA(DetailPedro!Q293) &gt; 0, COUNTA(DetailWill!Q293) &gt; 0),"x", "")</f>
        <v/>
      </c>
      <c r="R293" s="14" t="str">
        <f>IF(OR(COUNTA(DetailPedro!R293) &gt; 0, COUNTA(DetailWill!R293) &gt; 0),"x", "")</f>
        <v/>
      </c>
      <c r="S293" s="14" t="str">
        <f>IF(OR(COUNTA(DetailPedro!S293) &gt; 0, COUNTA(DetailWill!S293) &gt; 0),"x", "")</f>
        <v/>
      </c>
      <c r="T293" s="14" t="str">
        <f>IF(OR(COUNTA(DetailPedro!T293) &gt; 0, COUNTA(DetailWill!T293) &gt; 0),"x", "")</f>
        <v/>
      </c>
      <c r="U293" s="34" t="str">
        <f>IF(OR(COUNTA(DetailPedro!U293) &gt; 0, COUNTA(DetailWill!U293) &gt; 0),"x", "")</f>
        <v/>
      </c>
      <c r="V293" s="14" t="str">
        <f>IF(OR(COUNTA(DetailPedro!V293) &gt; 0, COUNTA(DetailWill!V293) &gt; 0),"x", "")</f>
        <v/>
      </c>
      <c r="W293" s="14" t="str">
        <f>IF(OR(COUNTA(DetailPedro!W293) &gt; 0, COUNTA(DetailWill!W293) &gt; 0),"x", "")</f>
        <v/>
      </c>
      <c r="X293" s="14" t="str">
        <f>IF(OR(COUNTA(DetailPedro!X293) &gt; 0, COUNTA(DetailWill!X293) &gt; 0),"x", "")</f>
        <v/>
      </c>
      <c r="Y293" s="14" t="str">
        <f>IF(OR(COUNTA(DetailPedro!Y293) &gt; 0, COUNTA(DetailWill!Y293) &gt; 0),"x", "")</f>
        <v/>
      </c>
      <c r="Z293" s="34" t="str">
        <f>IF(OR(COUNTA(DetailPedro!Z293) &gt; 0, COUNTA(DetailWill!Z293) &gt; 0),"x", "")</f>
        <v/>
      </c>
      <c r="AA293" s="14" t="str">
        <f>IF(OR(COUNTA(DetailPedro!AA293) &gt; 0, COUNTA(DetailWill!AA293) &gt; 0),"x", "")</f>
        <v/>
      </c>
      <c r="AB293" s="14" t="str">
        <f>IF(OR(COUNTA(DetailPedro!AB293) &gt; 0, COUNTA(DetailWill!AB293) &gt; 0),"x", "")</f>
        <v/>
      </c>
      <c r="AC293" s="14" t="str">
        <f>IF(OR(COUNTA(DetailPedro!AC293) &gt; 0, COUNTA(DetailWill!AC293) &gt; 0),"x", "")</f>
        <v/>
      </c>
      <c r="AD293" s="14" t="str">
        <f>IF(OR(COUNTA(DetailPedro!AD293) &gt; 0, COUNTA(DetailWill!AD293) &gt; 0),"x", "")</f>
        <v/>
      </c>
      <c r="AE293" s="14" t="str">
        <f>IF(OR(COUNTA(DetailPedro!AE293) &gt; 0, COUNTA(DetailWill!AE293) &gt; 0),"x", "")</f>
        <v/>
      </c>
      <c r="AF293" s="34" t="str">
        <f>IF(OR(COUNTA(DetailPedro!AF293) &gt; 0, COUNTA(DetailWill!AF293) &gt; 0),"x", "")</f>
        <v/>
      </c>
      <c r="AG293" s="14" t="str">
        <f>IF(OR(COUNTA(DetailPedro!AG293) &gt; 0, COUNTA(DetailWill!AG293) &gt; 0),"x", "")</f>
        <v/>
      </c>
      <c r="AH293" s="14" t="str">
        <f>IF(OR(COUNTA(DetailPedro!AH293) &gt; 0, COUNTA(DetailWill!AH293) &gt; 0),"x", "")</f>
        <v/>
      </c>
      <c r="AI293" s="14" t="str">
        <f>IF(OR(COUNTA(DetailPedro!AI293) &gt; 0, COUNTA(DetailWill!AI293) &gt; 0),"x", "")</f>
        <v/>
      </c>
      <c r="AJ293" s="34" t="str">
        <f>IF(OR(COUNTA(DetailPedro!AJ293) &gt; 0, COUNTA(DetailWill!AJ293) &gt; 0),"x", "")</f>
        <v/>
      </c>
      <c r="AK293" s="14" t="str">
        <f>IF(OR(COUNTA(DetailPedro!AK293) &gt; 0, COUNTA(DetailWill!AK293) &gt; 0),"x", "")</f>
        <v/>
      </c>
    </row>
    <row r="294" spans="1:37" x14ac:dyDescent="0.2">
      <c r="A294" s="16" t="s">
        <v>480</v>
      </c>
      <c r="B294" s="16" t="s">
        <v>69</v>
      </c>
      <c r="C294" s="16">
        <v>0</v>
      </c>
      <c r="D294" s="21">
        <v>0</v>
      </c>
      <c r="E294" s="16"/>
      <c r="F294" s="14">
        <f t="shared" si="38"/>
        <v>0</v>
      </c>
      <c r="G294" s="14" t="str">
        <f>IF(OR(COUNTA(DetailPedro!G294) &gt; 0, COUNTA(DetailWill!G294) &gt; 0),"x", "")</f>
        <v/>
      </c>
      <c r="H294" s="14" t="str">
        <f>IF(OR(COUNTA(DetailPedro!H294) &gt; 0, COUNTA(DetailWill!H294) &gt; 0),"x", "")</f>
        <v/>
      </c>
      <c r="I294" s="14" t="str">
        <f>IF(OR(COUNTA(DetailPedro!I294) &gt; 0, COUNTA(DetailWill!I294) &gt; 0),"x", "")</f>
        <v/>
      </c>
      <c r="J294" s="34" t="str">
        <f>IF(OR(COUNTA(DetailPedro!J294) &gt; 0, COUNTA(DetailWill!J294) &gt; 0),"x", "")</f>
        <v/>
      </c>
      <c r="K294" s="14" t="str">
        <f>IF(OR(COUNTA(DetailPedro!K294) &gt; 0, COUNTA(DetailWill!K294) &gt; 0),"x", "")</f>
        <v/>
      </c>
      <c r="L294" s="14" t="str">
        <f>IF(OR(COUNTA(DetailPedro!L294) &gt; 0, COUNTA(DetailWill!L294) &gt; 0),"x", "")</f>
        <v/>
      </c>
      <c r="M294" s="14" t="str">
        <f>IF(OR(COUNTA(DetailPedro!M294) &gt; 0, COUNTA(DetailWill!M294) &gt; 0),"x", "")</f>
        <v/>
      </c>
      <c r="N294" s="14" t="str">
        <f>IF(OR(COUNTA(DetailPedro!N294) &gt; 0, COUNTA(DetailWill!N294) &gt; 0),"x", "")</f>
        <v/>
      </c>
      <c r="O294" s="34" t="str">
        <f>IF(OR(COUNTA(DetailPedro!O294) &gt; 0, COUNTA(DetailWill!O294) &gt; 0),"x", "")</f>
        <v/>
      </c>
      <c r="P294" s="14" t="str">
        <f>IF(OR(COUNTA(DetailPedro!P294) &gt; 0, COUNTA(DetailWill!P294) &gt; 0),"x", "")</f>
        <v/>
      </c>
      <c r="Q294" s="14" t="str">
        <f>IF(OR(COUNTA(DetailPedro!Q294) &gt; 0, COUNTA(DetailWill!Q294) &gt; 0),"x", "")</f>
        <v/>
      </c>
      <c r="R294" s="14" t="str">
        <f>IF(OR(COUNTA(DetailPedro!R294) &gt; 0, COUNTA(DetailWill!R294) &gt; 0),"x", "")</f>
        <v/>
      </c>
      <c r="S294" s="14" t="str">
        <f>IF(OR(COUNTA(DetailPedro!S294) &gt; 0, COUNTA(DetailWill!S294) &gt; 0),"x", "")</f>
        <v/>
      </c>
      <c r="T294" s="14" t="str">
        <f>IF(OR(COUNTA(DetailPedro!T294) &gt; 0, COUNTA(DetailWill!T294) &gt; 0),"x", "")</f>
        <v/>
      </c>
      <c r="U294" s="34" t="str">
        <f>IF(OR(COUNTA(DetailPedro!U294) &gt; 0, COUNTA(DetailWill!U294) &gt; 0),"x", "")</f>
        <v/>
      </c>
      <c r="V294" s="14" t="str">
        <f>IF(OR(COUNTA(DetailPedro!V294) &gt; 0, COUNTA(DetailWill!V294) &gt; 0),"x", "")</f>
        <v/>
      </c>
      <c r="W294" s="14" t="str">
        <f>IF(OR(COUNTA(DetailPedro!W294) &gt; 0, COUNTA(DetailWill!W294) &gt; 0),"x", "")</f>
        <v/>
      </c>
      <c r="X294" s="14" t="str">
        <f>IF(OR(COUNTA(DetailPedro!X294) &gt; 0, COUNTA(DetailWill!X294) &gt; 0),"x", "")</f>
        <v/>
      </c>
      <c r="Y294" s="14" t="str">
        <f>IF(OR(COUNTA(DetailPedro!Y294) &gt; 0, COUNTA(DetailWill!Y294) &gt; 0),"x", "")</f>
        <v/>
      </c>
      <c r="Z294" s="34" t="str">
        <f>IF(OR(COUNTA(DetailPedro!Z294) &gt; 0, COUNTA(DetailWill!Z294) &gt; 0),"x", "")</f>
        <v/>
      </c>
      <c r="AA294" s="14" t="str">
        <f>IF(OR(COUNTA(DetailPedro!AA294) &gt; 0, COUNTA(DetailWill!AA294) &gt; 0),"x", "")</f>
        <v/>
      </c>
      <c r="AB294" s="14" t="str">
        <f>IF(OR(COUNTA(DetailPedro!AB294) &gt; 0, COUNTA(DetailWill!AB294) &gt; 0),"x", "")</f>
        <v/>
      </c>
      <c r="AC294" s="14" t="str">
        <f>IF(OR(COUNTA(DetailPedro!AC294) &gt; 0, COUNTA(DetailWill!AC294) &gt; 0),"x", "")</f>
        <v/>
      </c>
      <c r="AD294" s="14" t="str">
        <f>IF(OR(COUNTA(DetailPedro!AD294) &gt; 0, COUNTA(DetailWill!AD294) &gt; 0),"x", "")</f>
        <v/>
      </c>
      <c r="AE294" s="14" t="str">
        <f>IF(OR(COUNTA(DetailPedro!AE294) &gt; 0, COUNTA(DetailWill!AE294) &gt; 0),"x", "")</f>
        <v/>
      </c>
      <c r="AF294" s="34" t="str">
        <f>IF(OR(COUNTA(DetailPedro!AF294) &gt; 0, COUNTA(DetailWill!AF294) &gt; 0),"x", "")</f>
        <v/>
      </c>
      <c r="AG294" s="14" t="str">
        <f>IF(OR(COUNTA(DetailPedro!AG294) &gt; 0, COUNTA(DetailWill!AG294) &gt; 0),"x", "")</f>
        <v/>
      </c>
      <c r="AH294" s="14" t="str">
        <f>IF(OR(COUNTA(DetailPedro!AH294) &gt; 0, COUNTA(DetailWill!AH294) &gt; 0),"x", "")</f>
        <v/>
      </c>
      <c r="AI294" s="14" t="str">
        <f>IF(OR(COUNTA(DetailPedro!AI294) &gt; 0, COUNTA(DetailWill!AI294) &gt; 0),"x", "")</f>
        <v/>
      </c>
      <c r="AJ294" s="34" t="str">
        <f>IF(OR(COUNTA(DetailPedro!AJ294) &gt; 0, COUNTA(DetailWill!AJ294) &gt; 0),"x", "")</f>
        <v/>
      </c>
      <c r="AK294" s="14" t="str">
        <f>IF(OR(COUNTA(DetailPedro!AK294) &gt; 0, COUNTA(DetailWill!AK294) &gt; 0),"x", "")</f>
        <v/>
      </c>
    </row>
    <row r="295" spans="1:37" x14ac:dyDescent="0.2">
      <c r="A295" s="16" t="s">
        <v>480</v>
      </c>
      <c r="B295" s="16" t="s">
        <v>69</v>
      </c>
      <c r="C295" s="16">
        <v>3</v>
      </c>
      <c r="D295" s="16" t="s">
        <v>887</v>
      </c>
      <c r="E295" s="16">
        <v>1</v>
      </c>
      <c r="F295" s="14">
        <f t="shared" si="38"/>
        <v>0</v>
      </c>
      <c r="G295" s="14" t="str">
        <f>IF(OR(COUNTA(DetailPedro!G295) &gt; 0, COUNTA(DetailWill!G295) &gt; 0),"x", "")</f>
        <v/>
      </c>
      <c r="H295" s="14" t="str">
        <f>IF(OR(COUNTA(DetailPedro!H295) &gt; 0, COUNTA(DetailWill!H295) &gt; 0),"x", "")</f>
        <v/>
      </c>
      <c r="I295" s="14" t="str">
        <f>IF(OR(COUNTA(DetailPedro!I295) &gt; 0, COUNTA(DetailWill!I295) &gt; 0),"x", "")</f>
        <v/>
      </c>
      <c r="J295" s="34" t="str">
        <f>IF(OR(COUNTA(DetailPedro!J295) &gt; 0, COUNTA(DetailWill!J295) &gt; 0),"x", "")</f>
        <v/>
      </c>
      <c r="K295" s="14" t="str">
        <f>IF(OR(COUNTA(DetailPedro!K295) &gt; 0, COUNTA(DetailWill!K295) &gt; 0),"x", "")</f>
        <v/>
      </c>
      <c r="L295" s="14" t="str">
        <f>IF(OR(COUNTA(DetailPedro!L295) &gt; 0, COUNTA(DetailWill!L295) &gt; 0),"x", "")</f>
        <v/>
      </c>
      <c r="M295" s="14" t="str">
        <f>IF(OR(COUNTA(DetailPedro!M295) &gt; 0, COUNTA(DetailWill!M295) &gt; 0),"x", "")</f>
        <v/>
      </c>
      <c r="N295" s="14" t="str">
        <f>IF(OR(COUNTA(DetailPedro!N295) &gt; 0, COUNTA(DetailWill!N295) &gt; 0),"x", "")</f>
        <v/>
      </c>
      <c r="O295" s="34" t="str">
        <f>IF(OR(COUNTA(DetailPedro!O295) &gt; 0, COUNTA(DetailWill!O295) &gt; 0),"x", "")</f>
        <v/>
      </c>
      <c r="P295" s="14" t="str">
        <f>IF(OR(COUNTA(DetailPedro!P295) &gt; 0, COUNTA(DetailWill!P295) &gt; 0),"x", "")</f>
        <v/>
      </c>
      <c r="Q295" s="14" t="str">
        <f>IF(OR(COUNTA(DetailPedro!Q295) &gt; 0, COUNTA(DetailWill!Q295) &gt; 0),"x", "")</f>
        <v/>
      </c>
      <c r="R295" s="14" t="str">
        <f>IF(OR(COUNTA(DetailPedro!R295) &gt; 0, COUNTA(DetailWill!R295) &gt; 0),"x", "")</f>
        <v/>
      </c>
      <c r="S295" s="14" t="str">
        <f>IF(OR(COUNTA(DetailPedro!S295) &gt; 0, COUNTA(DetailWill!S295) &gt; 0),"x", "")</f>
        <v/>
      </c>
      <c r="T295" s="14" t="str">
        <f>IF(OR(COUNTA(DetailPedro!T295) &gt; 0, COUNTA(DetailWill!T295) &gt; 0),"x", "")</f>
        <v/>
      </c>
      <c r="U295" s="34" t="str">
        <f>IF(OR(COUNTA(DetailPedro!U295) &gt; 0, COUNTA(DetailWill!U295) &gt; 0),"x", "")</f>
        <v/>
      </c>
      <c r="V295" s="14" t="str">
        <f>IF(OR(COUNTA(DetailPedro!V295) &gt; 0, COUNTA(DetailWill!V295) &gt; 0),"x", "")</f>
        <v/>
      </c>
      <c r="W295" s="14" t="str">
        <f>IF(OR(COUNTA(DetailPedro!W295) &gt; 0, COUNTA(DetailWill!W295) &gt; 0),"x", "")</f>
        <v/>
      </c>
      <c r="X295" s="14" t="str">
        <f>IF(OR(COUNTA(DetailPedro!X295) &gt; 0, COUNTA(DetailWill!X295) &gt; 0),"x", "")</f>
        <v/>
      </c>
      <c r="Y295" s="14" t="str">
        <f>IF(OR(COUNTA(DetailPedro!Y295) &gt; 0, COUNTA(DetailWill!Y295) &gt; 0),"x", "")</f>
        <v/>
      </c>
      <c r="Z295" s="34" t="str">
        <f>IF(OR(COUNTA(DetailPedro!Z295) &gt; 0, COUNTA(DetailWill!Z295) &gt; 0),"x", "")</f>
        <v/>
      </c>
      <c r="AA295" s="14" t="str">
        <f>IF(OR(COUNTA(DetailPedro!AA295) &gt; 0, COUNTA(DetailWill!AA295) &gt; 0),"x", "")</f>
        <v/>
      </c>
      <c r="AB295" s="14" t="str">
        <f>IF(OR(COUNTA(DetailPedro!AB295) &gt; 0, COUNTA(DetailWill!AB295) &gt; 0),"x", "")</f>
        <v/>
      </c>
      <c r="AC295" s="14" t="str">
        <f>IF(OR(COUNTA(DetailPedro!AC295) &gt; 0, COUNTA(DetailWill!AC295) &gt; 0),"x", "")</f>
        <v/>
      </c>
      <c r="AD295" s="14" t="str">
        <f>IF(OR(COUNTA(DetailPedro!AD295) &gt; 0, COUNTA(DetailWill!AD295) &gt; 0),"x", "")</f>
        <v/>
      </c>
      <c r="AE295" s="14" t="str">
        <f>IF(OR(COUNTA(DetailPedro!AE295) &gt; 0, COUNTA(DetailWill!AE295) &gt; 0),"x", "")</f>
        <v/>
      </c>
      <c r="AF295" s="34" t="str">
        <f>IF(OR(COUNTA(DetailPedro!AF295) &gt; 0, COUNTA(DetailWill!AF295) &gt; 0),"x", "")</f>
        <v/>
      </c>
      <c r="AG295" s="14" t="str">
        <f>IF(OR(COUNTA(DetailPedro!AG295) &gt; 0, COUNTA(DetailWill!AG295) &gt; 0),"x", "")</f>
        <v/>
      </c>
      <c r="AH295" s="14" t="str">
        <f>IF(OR(COUNTA(DetailPedro!AH295) &gt; 0, COUNTA(DetailWill!AH295) &gt; 0),"x", "")</f>
        <v/>
      </c>
      <c r="AI295" s="14" t="str">
        <f>IF(OR(COUNTA(DetailPedro!AI295) &gt; 0, COUNTA(DetailWill!AI295) &gt; 0),"x", "")</f>
        <v/>
      </c>
      <c r="AJ295" s="34" t="str">
        <f>IF(OR(COUNTA(DetailPedro!AJ295) &gt; 0, COUNTA(DetailWill!AJ295) &gt; 0),"x", "")</f>
        <v/>
      </c>
      <c r="AK295" s="14" t="str">
        <f>IF(OR(COUNTA(DetailPedro!AK295) &gt; 0, COUNTA(DetailWill!AK295) &gt; 0),"x", "")</f>
        <v/>
      </c>
    </row>
    <row r="296" spans="1:37" x14ac:dyDescent="0.2">
      <c r="A296" s="16" t="s">
        <v>480</v>
      </c>
      <c r="B296" s="16" t="s">
        <v>69</v>
      </c>
      <c r="C296" s="16">
        <v>3</v>
      </c>
      <c r="D296" s="16" t="s">
        <v>889</v>
      </c>
      <c r="E296" s="16">
        <v>2</v>
      </c>
      <c r="F296" s="14">
        <f t="shared" si="38"/>
        <v>0</v>
      </c>
      <c r="G296" s="14" t="str">
        <f>IF(OR(COUNTA(DetailPedro!G296) &gt; 0, COUNTA(DetailWill!G296) &gt; 0),"x", "")</f>
        <v/>
      </c>
      <c r="H296" s="14" t="str">
        <f>IF(OR(COUNTA(DetailPedro!H296) &gt; 0, COUNTA(DetailWill!H296) &gt; 0),"x", "")</f>
        <v/>
      </c>
      <c r="I296" s="14" t="str">
        <f>IF(OR(COUNTA(DetailPedro!I296) &gt; 0, COUNTA(DetailWill!I296) &gt; 0),"x", "")</f>
        <v/>
      </c>
      <c r="J296" s="34" t="str">
        <f>IF(OR(COUNTA(DetailPedro!J296) &gt; 0, COUNTA(DetailWill!J296) &gt; 0),"x", "")</f>
        <v/>
      </c>
      <c r="K296" s="14" t="str">
        <f>IF(OR(COUNTA(DetailPedro!K296) &gt; 0, COUNTA(DetailWill!K296) &gt; 0),"x", "")</f>
        <v/>
      </c>
      <c r="L296" s="14" t="str">
        <f>IF(OR(COUNTA(DetailPedro!L296) &gt; 0, COUNTA(DetailWill!L296) &gt; 0),"x", "")</f>
        <v/>
      </c>
      <c r="M296" s="14" t="str">
        <f>IF(OR(COUNTA(DetailPedro!M296) &gt; 0, COUNTA(DetailWill!M296) &gt; 0),"x", "")</f>
        <v/>
      </c>
      <c r="N296" s="14" t="str">
        <f>IF(OR(COUNTA(DetailPedro!N296) &gt; 0, COUNTA(DetailWill!N296) &gt; 0),"x", "")</f>
        <v/>
      </c>
      <c r="O296" s="34" t="str">
        <f>IF(OR(COUNTA(DetailPedro!O296) &gt; 0, COUNTA(DetailWill!O296) &gt; 0),"x", "")</f>
        <v/>
      </c>
      <c r="P296" s="14" t="str">
        <f>IF(OR(COUNTA(DetailPedro!P296) &gt; 0, COUNTA(DetailWill!P296) &gt; 0),"x", "")</f>
        <v/>
      </c>
      <c r="Q296" s="14" t="str">
        <f>IF(OR(COUNTA(DetailPedro!Q296) &gt; 0, COUNTA(DetailWill!Q296) &gt; 0),"x", "")</f>
        <v/>
      </c>
      <c r="R296" s="14" t="str">
        <f>IF(OR(COUNTA(DetailPedro!R296) &gt; 0, COUNTA(DetailWill!R296) &gt; 0),"x", "")</f>
        <v/>
      </c>
      <c r="S296" s="14" t="str">
        <f>IF(OR(COUNTA(DetailPedro!S296) &gt; 0, COUNTA(DetailWill!S296) &gt; 0),"x", "")</f>
        <v/>
      </c>
      <c r="T296" s="14" t="str">
        <f>IF(OR(COUNTA(DetailPedro!T296) &gt; 0, COUNTA(DetailWill!T296) &gt; 0),"x", "")</f>
        <v/>
      </c>
      <c r="U296" s="34" t="str">
        <f>IF(OR(COUNTA(DetailPedro!U296) &gt; 0, COUNTA(DetailWill!U296) &gt; 0),"x", "")</f>
        <v/>
      </c>
      <c r="V296" s="14" t="str">
        <f>IF(OR(COUNTA(DetailPedro!V296) &gt; 0, COUNTA(DetailWill!V296) &gt; 0),"x", "")</f>
        <v/>
      </c>
      <c r="W296" s="14" t="str">
        <f>IF(OR(COUNTA(DetailPedro!W296) &gt; 0, COUNTA(DetailWill!W296) &gt; 0),"x", "")</f>
        <v/>
      </c>
      <c r="X296" s="14" t="str">
        <f>IF(OR(COUNTA(DetailPedro!X296) &gt; 0, COUNTA(DetailWill!X296) &gt; 0),"x", "")</f>
        <v/>
      </c>
      <c r="Y296" s="14" t="str">
        <f>IF(OR(COUNTA(DetailPedro!Y296) &gt; 0, COUNTA(DetailWill!Y296) &gt; 0),"x", "")</f>
        <v/>
      </c>
      <c r="Z296" s="34" t="str">
        <f>IF(OR(COUNTA(DetailPedro!Z296) &gt; 0, COUNTA(DetailWill!Z296) &gt; 0),"x", "")</f>
        <v/>
      </c>
      <c r="AA296" s="14" t="str">
        <f>IF(OR(COUNTA(DetailPedro!AA296) &gt; 0, COUNTA(DetailWill!AA296) &gt; 0),"x", "")</f>
        <v/>
      </c>
      <c r="AB296" s="14" t="str">
        <f>IF(OR(COUNTA(DetailPedro!AB296) &gt; 0, COUNTA(DetailWill!AB296) &gt; 0),"x", "")</f>
        <v/>
      </c>
      <c r="AC296" s="14" t="str">
        <f>IF(OR(COUNTA(DetailPedro!AC296) &gt; 0, COUNTA(DetailWill!AC296) &gt; 0),"x", "")</f>
        <v/>
      </c>
      <c r="AD296" s="14" t="str">
        <f>IF(OR(COUNTA(DetailPedro!AD296) &gt; 0, COUNTA(DetailWill!AD296) &gt; 0),"x", "")</f>
        <v/>
      </c>
      <c r="AE296" s="14" t="str">
        <f>IF(OR(COUNTA(DetailPedro!AE296) &gt; 0, COUNTA(DetailWill!AE296) &gt; 0),"x", "")</f>
        <v/>
      </c>
      <c r="AF296" s="34" t="str">
        <f>IF(OR(COUNTA(DetailPedro!AF296) &gt; 0, COUNTA(DetailWill!AF296) &gt; 0),"x", "")</f>
        <v/>
      </c>
      <c r="AG296" s="14" t="str">
        <f>IF(OR(COUNTA(DetailPedro!AG296) &gt; 0, COUNTA(DetailWill!AG296) &gt; 0),"x", "")</f>
        <v/>
      </c>
      <c r="AH296" s="14" t="str">
        <f>IF(OR(COUNTA(DetailPedro!AH296) &gt; 0, COUNTA(DetailWill!AH296) &gt; 0),"x", "")</f>
        <v/>
      </c>
      <c r="AI296" s="14" t="str">
        <f>IF(OR(COUNTA(DetailPedro!AI296) &gt; 0, COUNTA(DetailWill!AI296) &gt; 0),"x", "")</f>
        <v/>
      </c>
      <c r="AJ296" s="34" t="str">
        <f>IF(OR(COUNTA(DetailPedro!AJ296) &gt; 0, COUNTA(DetailWill!AJ296) &gt; 0),"x", "")</f>
        <v/>
      </c>
      <c r="AK296" s="14" t="str">
        <f>IF(OR(COUNTA(DetailPedro!AK296) &gt; 0, COUNTA(DetailWill!AK296) &gt; 0),"x", "")</f>
        <v/>
      </c>
    </row>
    <row r="297" spans="1:37" x14ac:dyDescent="0.2">
      <c r="A297" s="16" t="s">
        <v>480</v>
      </c>
      <c r="B297" s="16" t="s">
        <v>69</v>
      </c>
      <c r="C297" s="16">
        <v>3</v>
      </c>
      <c r="D297" s="16" t="s">
        <v>889</v>
      </c>
      <c r="E297" s="16">
        <v>3</v>
      </c>
      <c r="F297" s="14">
        <f t="shared" si="38"/>
        <v>0</v>
      </c>
      <c r="G297" s="14" t="str">
        <f>IF(OR(COUNTA(DetailPedro!G297) &gt; 0, COUNTA(DetailWill!G297) &gt; 0),"x", "")</f>
        <v/>
      </c>
      <c r="H297" s="14" t="str">
        <f>IF(OR(COUNTA(DetailPedro!H297) &gt; 0, COUNTA(DetailWill!H297) &gt; 0),"x", "")</f>
        <v/>
      </c>
      <c r="I297" s="14" t="str">
        <f>IF(OR(COUNTA(DetailPedro!I297) &gt; 0, COUNTA(DetailWill!I297) &gt; 0),"x", "")</f>
        <v/>
      </c>
      <c r="J297" s="34" t="str">
        <f>IF(OR(COUNTA(DetailPedro!J297) &gt; 0, COUNTA(DetailWill!J297) &gt; 0),"x", "")</f>
        <v/>
      </c>
      <c r="K297" s="14" t="str">
        <f>IF(OR(COUNTA(DetailPedro!K297) &gt; 0, COUNTA(DetailWill!K297) &gt; 0),"x", "")</f>
        <v/>
      </c>
      <c r="L297" s="14" t="str">
        <f>IF(OR(COUNTA(DetailPedro!L297) &gt; 0, COUNTA(DetailWill!L297) &gt; 0),"x", "")</f>
        <v/>
      </c>
      <c r="M297" s="14" t="str">
        <f>IF(OR(COUNTA(DetailPedro!M297) &gt; 0, COUNTA(DetailWill!M297) &gt; 0),"x", "")</f>
        <v/>
      </c>
      <c r="N297" s="14" t="str">
        <f>IF(OR(COUNTA(DetailPedro!N297) &gt; 0, COUNTA(DetailWill!N297) &gt; 0),"x", "")</f>
        <v/>
      </c>
      <c r="O297" s="34" t="str">
        <f>IF(OR(COUNTA(DetailPedro!O297) &gt; 0, COUNTA(DetailWill!O297) &gt; 0),"x", "")</f>
        <v/>
      </c>
      <c r="P297" s="14" t="str">
        <f>IF(OR(COUNTA(DetailPedro!P297) &gt; 0, COUNTA(DetailWill!P297) &gt; 0),"x", "")</f>
        <v/>
      </c>
      <c r="Q297" s="14" t="str">
        <f>IF(OR(COUNTA(DetailPedro!Q297) &gt; 0, COUNTA(DetailWill!Q297) &gt; 0),"x", "")</f>
        <v/>
      </c>
      <c r="R297" s="14" t="str">
        <f>IF(OR(COUNTA(DetailPedro!R297) &gt; 0, COUNTA(DetailWill!R297) &gt; 0),"x", "")</f>
        <v/>
      </c>
      <c r="S297" s="14" t="str">
        <f>IF(OR(COUNTA(DetailPedro!S297) &gt; 0, COUNTA(DetailWill!S297) &gt; 0),"x", "")</f>
        <v/>
      </c>
      <c r="T297" s="14" t="str">
        <f>IF(OR(COUNTA(DetailPedro!T297) &gt; 0, COUNTA(DetailWill!T297) &gt; 0),"x", "")</f>
        <v/>
      </c>
      <c r="U297" s="34" t="str">
        <f>IF(OR(COUNTA(DetailPedro!U297) &gt; 0, COUNTA(DetailWill!U297) &gt; 0),"x", "")</f>
        <v/>
      </c>
      <c r="V297" s="14" t="str">
        <f>IF(OR(COUNTA(DetailPedro!V297) &gt; 0, COUNTA(DetailWill!V297) &gt; 0),"x", "")</f>
        <v/>
      </c>
      <c r="W297" s="14" t="str">
        <f>IF(OR(COUNTA(DetailPedro!W297) &gt; 0, COUNTA(DetailWill!W297) &gt; 0),"x", "")</f>
        <v/>
      </c>
      <c r="X297" s="14" t="str">
        <f>IF(OR(COUNTA(DetailPedro!X297) &gt; 0, COUNTA(DetailWill!X297) &gt; 0),"x", "")</f>
        <v/>
      </c>
      <c r="Y297" s="14" t="str">
        <f>IF(OR(COUNTA(DetailPedro!Y297) &gt; 0, COUNTA(DetailWill!Y297) &gt; 0),"x", "")</f>
        <v/>
      </c>
      <c r="Z297" s="34" t="str">
        <f>IF(OR(COUNTA(DetailPedro!Z297) &gt; 0, COUNTA(DetailWill!Z297) &gt; 0),"x", "")</f>
        <v/>
      </c>
      <c r="AA297" s="14" t="str">
        <f>IF(OR(COUNTA(DetailPedro!AA297) &gt; 0, COUNTA(DetailWill!AA297) &gt; 0),"x", "")</f>
        <v/>
      </c>
      <c r="AB297" s="14" t="str">
        <f>IF(OR(COUNTA(DetailPedro!AB297) &gt; 0, COUNTA(DetailWill!AB297) &gt; 0),"x", "")</f>
        <v/>
      </c>
      <c r="AC297" s="14" t="str">
        <f>IF(OR(COUNTA(DetailPedro!AC297) &gt; 0, COUNTA(DetailWill!AC297) &gt; 0),"x", "")</f>
        <v/>
      </c>
      <c r="AD297" s="14" t="str">
        <f>IF(OR(COUNTA(DetailPedro!AD297) &gt; 0, COUNTA(DetailWill!AD297) &gt; 0),"x", "")</f>
        <v/>
      </c>
      <c r="AE297" s="14" t="str">
        <f>IF(OR(COUNTA(DetailPedro!AE297) &gt; 0, COUNTA(DetailWill!AE297) &gt; 0),"x", "")</f>
        <v/>
      </c>
      <c r="AF297" s="34" t="str">
        <f>IF(OR(COUNTA(DetailPedro!AF297) &gt; 0, COUNTA(DetailWill!AF297) &gt; 0),"x", "")</f>
        <v/>
      </c>
      <c r="AG297" s="14" t="str">
        <f>IF(OR(COUNTA(DetailPedro!AG297) &gt; 0, COUNTA(DetailWill!AG297) &gt; 0),"x", "")</f>
        <v/>
      </c>
      <c r="AH297" s="14" t="str">
        <f>IF(OR(COUNTA(DetailPedro!AH297) &gt; 0, COUNTA(DetailWill!AH297) &gt; 0),"x", "")</f>
        <v/>
      </c>
      <c r="AI297" s="14" t="str">
        <f>IF(OR(COUNTA(DetailPedro!AI297) &gt; 0, COUNTA(DetailWill!AI297) &gt; 0),"x", "")</f>
        <v/>
      </c>
      <c r="AJ297" s="34" t="str">
        <f>IF(OR(COUNTA(DetailPedro!AJ297) &gt; 0, COUNTA(DetailWill!AJ297) &gt; 0),"x", "")</f>
        <v/>
      </c>
      <c r="AK297" s="14" t="str">
        <f>IF(OR(COUNTA(DetailPedro!AK297) &gt; 0, COUNTA(DetailWill!AK297) &gt; 0),"x", "")</f>
        <v/>
      </c>
    </row>
    <row r="298" spans="1:37" x14ac:dyDescent="0.2">
      <c r="A298" s="16" t="s">
        <v>480</v>
      </c>
      <c r="B298" s="16" t="s">
        <v>69</v>
      </c>
      <c r="C298" s="16">
        <v>3</v>
      </c>
      <c r="D298" s="16" t="s">
        <v>889</v>
      </c>
      <c r="E298" s="16">
        <v>4</v>
      </c>
      <c r="F298" s="14">
        <f t="shared" si="38"/>
        <v>0</v>
      </c>
      <c r="G298" s="14" t="str">
        <f>IF(OR(COUNTA(DetailPedro!G298) &gt; 0, COUNTA(DetailWill!G298) &gt; 0),"x", "")</f>
        <v/>
      </c>
      <c r="H298" s="14" t="str">
        <f>IF(OR(COUNTA(DetailPedro!H298) &gt; 0, COUNTA(DetailWill!H298) &gt; 0),"x", "")</f>
        <v/>
      </c>
      <c r="I298" s="14" t="str">
        <f>IF(OR(COUNTA(DetailPedro!I298) &gt; 0, COUNTA(DetailWill!I298) &gt; 0),"x", "")</f>
        <v/>
      </c>
      <c r="J298" s="34" t="str">
        <f>IF(OR(COUNTA(DetailPedro!J298) &gt; 0, COUNTA(DetailWill!J298) &gt; 0),"x", "")</f>
        <v/>
      </c>
      <c r="K298" s="14" t="str">
        <f>IF(OR(COUNTA(DetailPedro!K298) &gt; 0, COUNTA(DetailWill!K298) &gt; 0),"x", "")</f>
        <v/>
      </c>
      <c r="L298" s="14" t="str">
        <f>IF(OR(COUNTA(DetailPedro!L298) &gt; 0, COUNTA(DetailWill!L298) &gt; 0),"x", "")</f>
        <v/>
      </c>
      <c r="M298" s="14" t="str">
        <f>IF(OR(COUNTA(DetailPedro!M298) &gt; 0, COUNTA(DetailWill!M298) &gt; 0),"x", "")</f>
        <v/>
      </c>
      <c r="N298" s="14" t="str">
        <f>IF(OR(COUNTA(DetailPedro!N298) &gt; 0, COUNTA(DetailWill!N298) &gt; 0),"x", "")</f>
        <v/>
      </c>
      <c r="O298" s="34" t="str">
        <f>IF(OR(COUNTA(DetailPedro!O298) &gt; 0, COUNTA(DetailWill!O298) &gt; 0),"x", "")</f>
        <v/>
      </c>
      <c r="P298" s="14" t="str">
        <f>IF(OR(COUNTA(DetailPedro!P298) &gt; 0, COUNTA(DetailWill!P298) &gt; 0),"x", "")</f>
        <v/>
      </c>
      <c r="Q298" s="14" t="str">
        <f>IF(OR(COUNTA(DetailPedro!Q298) &gt; 0, COUNTA(DetailWill!Q298) &gt; 0),"x", "")</f>
        <v/>
      </c>
      <c r="R298" s="14" t="str">
        <f>IF(OR(COUNTA(DetailPedro!R298) &gt; 0, COUNTA(DetailWill!R298) &gt; 0),"x", "")</f>
        <v/>
      </c>
      <c r="S298" s="14" t="str">
        <f>IF(OR(COUNTA(DetailPedro!S298) &gt; 0, COUNTA(DetailWill!S298) &gt; 0),"x", "")</f>
        <v/>
      </c>
      <c r="T298" s="14" t="str">
        <f>IF(OR(COUNTA(DetailPedro!T298) &gt; 0, COUNTA(DetailWill!T298) &gt; 0),"x", "")</f>
        <v/>
      </c>
      <c r="U298" s="34" t="str">
        <f>IF(OR(COUNTA(DetailPedro!U298) &gt; 0, COUNTA(DetailWill!U298) &gt; 0),"x", "")</f>
        <v/>
      </c>
      <c r="V298" s="14" t="str">
        <f>IF(OR(COUNTA(DetailPedro!V298) &gt; 0, COUNTA(DetailWill!V298) &gt; 0),"x", "")</f>
        <v/>
      </c>
      <c r="W298" s="14" t="str">
        <f>IF(OR(COUNTA(DetailPedro!W298) &gt; 0, COUNTA(DetailWill!W298) &gt; 0),"x", "")</f>
        <v/>
      </c>
      <c r="X298" s="14" t="str">
        <f>IF(OR(COUNTA(DetailPedro!X298) &gt; 0, COUNTA(DetailWill!X298) &gt; 0),"x", "")</f>
        <v/>
      </c>
      <c r="Y298" s="14" t="str">
        <f>IF(OR(COUNTA(DetailPedro!Y298) &gt; 0, COUNTA(DetailWill!Y298) &gt; 0),"x", "")</f>
        <v/>
      </c>
      <c r="Z298" s="34" t="str">
        <f>IF(OR(COUNTA(DetailPedro!Z298) &gt; 0, COUNTA(DetailWill!Z298) &gt; 0),"x", "")</f>
        <v/>
      </c>
      <c r="AA298" s="14" t="str">
        <f>IF(OR(COUNTA(DetailPedro!AA298) &gt; 0, COUNTA(DetailWill!AA298) &gt; 0),"x", "")</f>
        <v/>
      </c>
      <c r="AB298" s="14" t="str">
        <f>IF(OR(COUNTA(DetailPedro!AB298) &gt; 0, COUNTA(DetailWill!AB298) &gt; 0),"x", "")</f>
        <v/>
      </c>
      <c r="AC298" s="14" t="str">
        <f>IF(OR(COUNTA(DetailPedro!AC298) &gt; 0, COUNTA(DetailWill!AC298) &gt; 0),"x", "")</f>
        <v/>
      </c>
      <c r="AD298" s="14" t="str">
        <f>IF(OR(COUNTA(DetailPedro!AD298) &gt; 0, COUNTA(DetailWill!AD298) &gt; 0),"x", "")</f>
        <v/>
      </c>
      <c r="AE298" s="14" t="str">
        <f>IF(OR(COUNTA(DetailPedro!AE298) &gt; 0, COUNTA(DetailWill!AE298) &gt; 0),"x", "")</f>
        <v/>
      </c>
      <c r="AF298" s="34" t="str">
        <f>IF(OR(COUNTA(DetailPedro!AF298) &gt; 0, COUNTA(DetailWill!AF298) &gt; 0),"x", "")</f>
        <v/>
      </c>
      <c r="AG298" s="14" t="str">
        <f>IF(OR(COUNTA(DetailPedro!AG298) &gt; 0, COUNTA(DetailWill!AG298) &gt; 0),"x", "")</f>
        <v/>
      </c>
      <c r="AH298" s="14" t="str">
        <f>IF(OR(COUNTA(DetailPedro!AH298) &gt; 0, COUNTA(DetailWill!AH298) &gt; 0),"x", "")</f>
        <v/>
      </c>
      <c r="AI298" s="14" t="str">
        <f>IF(OR(COUNTA(DetailPedro!AI298) &gt; 0, COUNTA(DetailWill!AI298) &gt; 0),"x", "")</f>
        <v/>
      </c>
      <c r="AJ298" s="34" t="str">
        <f>IF(OR(COUNTA(DetailPedro!AJ298) &gt; 0, COUNTA(DetailWill!AJ298) &gt; 0),"x", "")</f>
        <v/>
      </c>
      <c r="AK298" s="14" t="str">
        <f>IF(OR(COUNTA(DetailPedro!AK298) &gt; 0, COUNTA(DetailWill!AK298) &gt; 0),"x", "")</f>
        <v/>
      </c>
    </row>
    <row r="299" spans="1:37" x14ac:dyDescent="0.2">
      <c r="A299" s="16" t="s">
        <v>480</v>
      </c>
      <c r="B299" s="16" t="s">
        <v>69</v>
      </c>
      <c r="C299" s="16">
        <v>3</v>
      </c>
      <c r="D299" s="21" t="s">
        <v>889</v>
      </c>
      <c r="E299" s="16">
        <v>5</v>
      </c>
      <c r="F299" s="14">
        <f t="shared" si="38"/>
        <v>0</v>
      </c>
      <c r="G299" s="14" t="str">
        <f>IF(OR(COUNTA(DetailPedro!G299) &gt; 0, COUNTA(DetailWill!G299) &gt; 0),"x", "")</f>
        <v/>
      </c>
      <c r="H299" s="14" t="str">
        <f>IF(OR(COUNTA(DetailPedro!H299) &gt; 0, COUNTA(DetailWill!H299) &gt; 0),"x", "")</f>
        <v/>
      </c>
      <c r="I299" s="14" t="str">
        <f>IF(OR(COUNTA(DetailPedro!I299) &gt; 0, COUNTA(DetailWill!I299) &gt; 0),"x", "")</f>
        <v/>
      </c>
      <c r="J299" s="34" t="str">
        <f>IF(OR(COUNTA(DetailPedro!J299) &gt; 0, COUNTA(DetailWill!J299) &gt; 0),"x", "")</f>
        <v/>
      </c>
      <c r="K299" s="14" t="str">
        <f>IF(OR(COUNTA(DetailPedro!K299) &gt; 0, COUNTA(DetailWill!K299) &gt; 0),"x", "")</f>
        <v/>
      </c>
      <c r="L299" s="14" t="str">
        <f>IF(OR(COUNTA(DetailPedro!L299) &gt; 0, COUNTA(DetailWill!L299) &gt; 0),"x", "")</f>
        <v/>
      </c>
      <c r="M299" s="14" t="str">
        <f>IF(OR(COUNTA(DetailPedro!M299) &gt; 0, COUNTA(DetailWill!M299) &gt; 0),"x", "")</f>
        <v/>
      </c>
      <c r="N299" s="14" t="str">
        <f>IF(OR(COUNTA(DetailPedro!N299) &gt; 0, COUNTA(DetailWill!N299) &gt; 0),"x", "")</f>
        <v/>
      </c>
      <c r="O299" s="34" t="str">
        <f>IF(OR(COUNTA(DetailPedro!O299) &gt; 0, COUNTA(DetailWill!O299) &gt; 0),"x", "")</f>
        <v/>
      </c>
      <c r="P299" s="14" t="str">
        <f>IF(OR(COUNTA(DetailPedro!P299) &gt; 0, COUNTA(DetailWill!P299) &gt; 0),"x", "")</f>
        <v/>
      </c>
      <c r="Q299" s="14" t="str">
        <f>IF(OR(COUNTA(DetailPedro!Q299) &gt; 0, COUNTA(DetailWill!Q299) &gt; 0),"x", "")</f>
        <v/>
      </c>
      <c r="R299" s="14" t="str">
        <f>IF(OR(COUNTA(DetailPedro!R299) &gt; 0, COUNTA(DetailWill!R299) &gt; 0),"x", "")</f>
        <v/>
      </c>
      <c r="S299" s="14" t="str">
        <f>IF(OR(COUNTA(DetailPedro!S299) &gt; 0, COUNTA(DetailWill!S299) &gt; 0),"x", "")</f>
        <v/>
      </c>
      <c r="T299" s="14" t="str">
        <f>IF(OR(COUNTA(DetailPedro!T299) &gt; 0, COUNTA(DetailWill!T299) &gt; 0),"x", "")</f>
        <v/>
      </c>
      <c r="U299" s="34" t="str">
        <f>IF(OR(COUNTA(DetailPedro!U299) &gt; 0, COUNTA(DetailWill!U299) &gt; 0),"x", "")</f>
        <v/>
      </c>
      <c r="V299" s="14" t="str">
        <f>IF(OR(COUNTA(DetailPedro!V299) &gt; 0, COUNTA(DetailWill!V299) &gt; 0),"x", "")</f>
        <v/>
      </c>
      <c r="W299" s="14" t="str">
        <f>IF(OR(COUNTA(DetailPedro!W299) &gt; 0, COUNTA(DetailWill!W299) &gt; 0),"x", "")</f>
        <v/>
      </c>
      <c r="X299" s="14" t="str">
        <f>IF(OR(COUNTA(DetailPedro!X299) &gt; 0, COUNTA(DetailWill!X299) &gt; 0),"x", "")</f>
        <v/>
      </c>
      <c r="Y299" s="14" t="str">
        <f>IF(OR(COUNTA(DetailPedro!Y299) &gt; 0, COUNTA(DetailWill!Y299) &gt; 0),"x", "")</f>
        <v/>
      </c>
      <c r="Z299" s="34" t="str">
        <f>IF(OR(COUNTA(DetailPedro!Z299) &gt; 0, COUNTA(DetailWill!Z299) &gt; 0),"x", "")</f>
        <v/>
      </c>
      <c r="AA299" s="14" t="str">
        <f>IF(OR(COUNTA(DetailPedro!AA299) &gt; 0, COUNTA(DetailWill!AA299) &gt; 0),"x", "")</f>
        <v/>
      </c>
      <c r="AB299" s="14" t="str">
        <f>IF(OR(COUNTA(DetailPedro!AB299) &gt; 0, COUNTA(DetailWill!AB299) &gt; 0),"x", "")</f>
        <v/>
      </c>
      <c r="AC299" s="14" t="str">
        <f>IF(OR(COUNTA(DetailPedro!AC299) &gt; 0, COUNTA(DetailWill!AC299) &gt; 0),"x", "")</f>
        <v/>
      </c>
      <c r="AD299" s="14" t="str">
        <f>IF(OR(COUNTA(DetailPedro!AD299) &gt; 0, COUNTA(DetailWill!AD299) &gt; 0),"x", "")</f>
        <v/>
      </c>
      <c r="AE299" s="14" t="str">
        <f>IF(OR(COUNTA(DetailPedro!AE299) &gt; 0, COUNTA(DetailWill!AE299) &gt; 0),"x", "")</f>
        <v/>
      </c>
      <c r="AF299" s="34" t="str">
        <f>IF(OR(COUNTA(DetailPedro!AF299) &gt; 0, COUNTA(DetailWill!AF299) &gt; 0),"x", "")</f>
        <v/>
      </c>
      <c r="AG299" s="14" t="str">
        <f>IF(OR(COUNTA(DetailPedro!AG299) &gt; 0, COUNTA(DetailWill!AG299) &gt; 0),"x", "")</f>
        <v/>
      </c>
      <c r="AH299" s="14" t="str">
        <f>IF(OR(COUNTA(DetailPedro!AH299) &gt; 0, COUNTA(DetailWill!AH299) &gt; 0),"x", "")</f>
        <v/>
      </c>
      <c r="AI299" s="14" t="str">
        <f>IF(OR(COUNTA(DetailPedro!AI299) &gt; 0, COUNTA(DetailWill!AI299) &gt; 0),"x", "")</f>
        <v/>
      </c>
      <c r="AJ299" s="34" t="str">
        <f>IF(OR(COUNTA(DetailPedro!AJ299) &gt; 0, COUNTA(DetailWill!AJ299) &gt; 0),"x", "")</f>
        <v/>
      </c>
      <c r="AK299" s="14" t="str">
        <f>IF(OR(COUNTA(DetailPedro!AK299) &gt; 0, COUNTA(DetailWill!AK299) &gt; 0),"x", "")</f>
        <v/>
      </c>
    </row>
    <row r="300" spans="1:37" x14ac:dyDescent="0.2">
      <c r="A300" s="16" t="s">
        <v>480</v>
      </c>
      <c r="B300" s="16" t="s">
        <v>69</v>
      </c>
      <c r="C300" s="16">
        <v>3</v>
      </c>
      <c r="D300" s="16" t="s">
        <v>887</v>
      </c>
      <c r="E300" s="16">
        <v>6</v>
      </c>
      <c r="F300" s="14">
        <f t="shared" si="38"/>
        <v>0</v>
      </c>
      <c r="G300" s="14" t="str">
        <f>IF(OR(COUNTA(DetailPedro!G300) &gt; 0, COUNTA(DetailWill!G300) &gt; 0),"x", "")</f>
        <v/>
      </c>
      <c r="H300" s="14" t="str">
        <f>IF(OR(COUNTA(DetailPedro!H300) &gt; 0, COUNTA(DetailWill!H300) &gt; 0),"x", "")</f>
        <v/>
      </c>
      <c r="I300" s="14" t="str">
        <f>IF(OR(COUNTA(DetailPedro!I300) &gt; 0, COUNTA(DetailWill!I300) &gt; 0),"x", "")</f>
        <v/>
      </c>
      <c r="J300" s="34" t="str">
        <f>IF(OR(COUNTA(DetailPedro!J300) &gt; 0, COUNTA(DetailWill!J300) &gt; 0),"x", "")</f>
        <v/>
      </c>
      <c r="K300" s="14" t="str">
        <f>IF(OR(COUNTA(DetailPedro!K300) &gt; 0, COUNTA(DetailWill!K300) &gt; 0),"x", "")</f>
        <v/>
      </c>
      <c r="L300" s="14" t="str">
        <f>IF(OR(COUNTA(DetailPedro!L300) &gt; 0, COUNTA(DetailWill!L300) &gt; 0),"x", "")</f>
        <v/>
      </c>
      <c r="M300" s="14" t="str">
        <f>IF(OR(COUNTA(DetailPedro!M300) &gt; 0, COUNTA(DetailWill!M300) &gt; 0),"x", "")</f>
        <v/>
      </c>
      <c r="N300" s="14" t="str">
        <f>IF(OR(COUNTA(DetailPedro!N300) &gt; 0, COUNTA(DetailWill!N300) &gt; 0),"x", "")</f>
        <v/>
      </c>
      <c r="O300" s="34" t="str">
        <f>IF(OR(COUNTA(DetailPedro!O300) &gt; 0, COUNTA(DetailWill!O300) &gt; 0),"x", "")</f>
        <v/>
      </c>
      <c r="P300" s="14" t="str">
        <f>IF(OR(COUNTA(DetailPedro!P300) &gt; 0, COUNTA(DetailWill!P300) &gt; 0),"x", "")</f>
        <v/>
      </c>
      <c r="Q300" s="14" t="str">
        <f>IF(OR(COUNTA(DetailPedro!Q300) &gt; 0, COUNTA(DetailWill!Q300) &gt; 0),"x", "")</f>
        <v/>
      </c>
      <c r="R300" s="14" t="str">
        <f>IF(OR(COUNTA(DetailPedro!R300) &gt; 0, COUNTA(DetailWill!R300) &gt; 0),"x", "")</f>
        <v/>
      </c>
      <c r="S300" s="14" t="str">
        <f>IF(OR(COUNTA(DetailPedro!S300) &gt; 0, COUNTA(DetailWill!S300) &gt; 0),"x", "")</f>
        <v/>
      </c>
      <c r="T300" s="14" t="str">
        <f>IF(OR(COUNTA(DetailPedro!T300) &gt; 0, COUNTA(DetailWill!T300) &gt; 0),"x", "")</f>
        <v/>
      </c>
      <c r="U300" s="34" t="str">
        <f>IF(OR(COUNTA(DetailPedro!U300) &gt; 0, COUNTA(DetailWill!U300) &gt; 0),"x", "")</f>
        <v/>
      </c>
      <c r="V300" s="14" t="str">
        <f>IF(OR(COUNTA(DetailPedro!V300) &gt; 0, COUNTA(DetailWill!V300) &gt; 0),"x", "")</f>
        <v/>
      </c>
      <c r="W300" s="14" t="str">
        <f>IF(OR(COUNTA(DetailPedro!W300) &gt; 0, COUNTA(DetailWill!W300) &gt; 0),"x", "")</f>
        <v/>
      </c>
      <c r="X300" s="14" t="str">
        <f>IF(OR(COUNTA(DetailPedro!X300) &gt; 0, COUNTA(DetailWill!X300) &gt; 0),"x", "")</f>
        <v/>
      </c>
      <c r="Y300" s="14" t="str">
        <f>IF(OR(COUNTA(DetailPedro!Y300) &gt; 0, COUNTA(DetailWill!Y300) &gt; 0),"x", "")</f>
        <v/>
      </c>
      <c r="Z300" s="34" t="str">
        <f>IF(OR(COUNTA(DetailPedro!Z300) &gt; 0, COUNTA(DetailWill!Z300) &gt; 0),"x", "")</f>
        <v/>
      </c>
      <c r="AA300" s="14" t="str">
        <f>IF(OR(COUNTA(DetailPedro!AA300) &gt; 0, COUNTA(DetailWill!AA300) &gt; 0),"x", "")</f>
        <v/>
      </c>
      <c r="AB300" s="14" t="str">
        <f>IF(OR(COUNTA(DetailPedro!AB300) &gt; 0, COUNTA(DetailWill!AB300) &gt; 0),"x", "")</f>
        <v/>
      </c>
      <c r="AC300" s="14" t="str">
        <f>IF(OR(COUNTA(DetailPedro!AC300) &gt; 0, COUNTA(DetailWill!AC300) &gt; 0),"x", "")</f>
        <v/>
      </c>
      <c r="AD300" s="14" t="str">
        <f>IF(OR(COUNTA(DetailPedro!AD300) &gt; 0, COUNTA(DetailWill!AD300) &gt; 0),"x", "")</f>
        <v/>
      </c>
      <c r="AE300" s="14" t="str">
        <f>IF(OR(COUNTA(DetailPedro!AE300) &gt; 0, COUNTA(DetailWill!AE300) &gt; 0),"x", "")</f>
        <v/>
      </c>
      <c r="AF300" s="34" t="str">
        <f>IF(OR(COUNTA(DetailPedro!AF300) &gt; 0, COUNTA(DetailWill!AF300) &gt; 0),"x", "")</f>
        <v/>
      </c>
      <c r="AG300" s="14" t="str">
        <f>IF(OR(COUNTA(DetailPedro!AG300) &gt; 0, COUNTA(DetailWill!AG300) &gt; 0),"x", "")</f>
        <v/>
      </c>
      <c r="AH300" s="14" t="str">
        <f>IF(OR(COUNTA(DetailPedro!AH300) &gt; 0, COUNTA(DetailWill!AH300) &gt; 0),"x", "")</f>
        <v/>
      </c>
      <c r="AI300" s="14" t="str">
        <f>IF(OR(COUNTA(DetailPedro!AI300) &gt; 0, COUNTA(DetailWill!AI300) &gt; 0),"x", "")</f>
        <v/>
      </c>
      <c r="AJ300" s="34" t="str">
        <f>IF(OR(COUNTA(DetailPedro!AJ300) &gt; 0, COUNTA(DetailWill!AJ300) &gt; 0),"x", "")</f>
        <v/>
      </c>
      <c r="AK300" s="14" t="str">
        <f>IF(OR(COUNTA(DetailPedro!AK300) &gt; 0, COUNTA(DetailWill!AK300) &gt; 0),"x", "")</f>
        <v/>
      </c>
    </row>
    <row r="301" spans="1:37" x14ac:dyDescent="0.2">
      <c r="A301" s="16"/>
      <c r="B301" s="16"/>
      <c r="C301" s="16"/>
      <c r="D301" s="21"/>
      <c r="E301" s="16"/>
      <c r="F301" s="14">
        <f t="shared" si="38"/>
        <v>0</v>
      </c>
      <c r="G301" s="14" t="str">
        <f>IF(OR(COUNTA(DetailPedro!G301) &gt; 0, COUNTA(DetailWill!G301) &gt; 0),"x", "")</f>
        <v/>
      </c>
      <c r="H301" s="14" t="str">
        <f>IF(OR(COUNTA(DetailPedro!H301) &gt; 0, COUNTA(DetailWill!H301) &gt; 0),"x", "")</f>
        <v/>
      </c>
      <c r="I301" s="14" t="str">
        <f>IF(OR(COUNTA(DetailPedro!I301) &gt; 0, COUNTA(DetailWill!I301) &gt; 0),"x", "")</f>
        <v/>
      </c>
      <c r="J301" s="34" t="str">
        <f>IF(OR(COUNTA(DetailPedro!J301) &gt; 0, COUNTA(DetailWill!J301) &gt; 0),"x", "")</f>
        <v/>
      </c>
      <c r="K301" s="14" t="str">
        <f>IF(OR(COUNTA(DetailPedro!K301) &gt; 0, COUNTA(DetailWill!K301) &gt; 0),"x", "")</f>
        <v/>
      </c>
      <c r="L301" s="14" t="str">
        <f>IF(OR(COUNTA(DetailPedro!L301) &gt; 0, COUNTA(DetailWill!L301) &gt; 0),"x", "")</f>
        <v/>
      </c>
      <c r="M301" s="14" t="str">
        <f>IF(OR(COUNTA(DetailPedro!M301) &gt; 0, COUNTA(DetailWill!M301) &gt; 0),"x", "")</f>
        <v/>
      </c>
      <c r="N301" s="14" t="str">
        <f>IF(OR(COUNTA(DetailPedro!N301) &gt; 0, COUNTA(DetailWill!N301) &gt; 0),"x", "")</f>
        <v/>
      </c>
      <c r="O301" s="34" t="str">
        <f>IF(OR(COUNTA(DetailPedro!O301) &gt; 0, COUNTA(DetailWill!O301) &gt; 0),"x", "")</f>
        <v/>
      </c>
      <c r="P301" s="14" t="str">
        <f>IF(OR(COUNTA(DetailPedro!P301) &gt; 0, COUNTA(DetailWill!P301) &gt; 0),"x", "")</f>
        <v/>
      </c>
      <c r="Q301" s="14" t="str">
        <f>IF(OR(COUNTA(DetailPedro!Q301) &gt; 0, COUNTA(DetailWill!Q301) &gt; 0),"x", "")</f>
        <v/>
      </c>
      <c r="R301" s="14" t="str">
        <f>IF(OR(COUNTA(DetailPedro!R301) &gt; 0, COUNTA(DetailWill!R301) &gt; 0),"x", "")</f>
        <v/>
      </c>
      <c r="S301" s="14" t="str">
        <f>IF(OR(COUNTA(DetailPedro!S301) &gt; 0, COUNTA(DetailWill!S301) &gt; 0),"x", "")</f>
        <v/>
      </c>
      <c r="T301" s="14" t="str">
        <f>IF(OR(COUNTA(DetailPedro!T301) &gt; 0, COUNTA(DetailWill!T301) &gt; 0),"x", "")</f>
        <v/>
      </c>
      <c r="U301" s="34" t="str">
        <f>IF(OR(COUNTA(DetailPedro!U301) &gt; 0, COUNTA(DetailWill!U301) &gt; 0),"x", "")</f>
        <v/>
      </c>
      <c r="V301" s="14" t="str">
        <f>IF(OR(COUNTA(DetailPedro!V301) &gt; 0, COUNTA(DetailWill!V301) &gt; 0),"x", "")</f>
        <v/>
      </c>
      <c r="W301" s="14" t="str">
        <f>IF(OR(COUNTA(DetailPedro!W301) &gt; 0, COUNTA(DetailWill!W301) &gt; 0),"x", "")</f>
        <v/>
      </c>
      <c r="X301" s="14" t="str">
        <f>IF(OR(COUNTA(DetailPedro!X301) &gt; 0, COUNTA(DetailWill!X301) &gt; 0),"x", "")</f>
        <v/>
      </c>
      <c r="Y301" s="14" t="str">
        <f>IF(OR(COUNTA(DetailPedro!Y301) &gt; 0, COUNTA(DetailWill!Y301) &gt; 0),"x", "")</f>
        <v/>
      </c>
      <c r="Z301" s="34" t="str">
        <f>IF(OR(COUNTA(DetailPedro!Z301) &gt; 0, COUNTA(DetailWill!Z301) &gt; 0),"x", "")</f>
        <v/>
      </c>
      <c r="AA301" s="14" t="str">
        <f>IF(OR(COUNTA(DetailPedro!AA301) &gt; 0, COUNTA(DetailWill!AA301) &gt; 0),"x", "")</f>
        <v/>
      </c>
      <c r="AB301" s="14" t="str">
        <f>IF(OR(COUNTA(DetailPedro!AB301) &gt; 0, COUNTA(DetailWill!AB301) &gt; 0),"x", "")</f>
        <v/>
      </c>
      <c r="AC301" s="14" t="str">
        <f>IF(OR(COUNTA(DetailPedro!AC301) &gt; 0, COUNTA(DetailWill!AC301) &gt; 0),"x", "")</f>
        <v/>
      </c>
      <c r="AD301" s="14" t="str">
        <f>IF(OR(COUNTA(DetailPedro!AD301) &gt; 0, COUNTA(DetailWill!AD301) &gt; 0),"x", "")</f>
        <v/>
      </c>
      <c r="AE301" s="14" t="str">
        <f>IF(OR(COUNTA(DetailPedro!AE301) &gt; 0, COUNTA(DetailWill!AE301) &gt; 0),"x", "")</f>
        <v/>
      </c>
      <c r="AF301" s="34" t="str">
        <f>IF(OR(COUNTA(DetailPedro!AF301) &gt; 0, COUNTA(DetailWill!AF301) &gt; 0),"x", "")</f>
        <v/>
      </c>
      <c r="AG301" s="14" t="str">
        <f>IF(OR(COUNTA(DetailPedro!AG301) &gt; 0, COUNTA(DetailWill!AG301) &gt; 0),"x", "")</f>
        <v/>
      </c>
      <c r="AH301" s="14" t="str">
        <f>IF(OR(COUNTA(DetailPedro!AH301) &gt; 0, COUNTA(DetailWill!AH301) &gt; 0),"x", "")</f>
        <v/>
      </c>
      <c r="AI301" s="14" t="str">
        <f>IF(OR(COUNTA(DetailPedro!AI301) &gt; 0, COUNTA(DetailWill!AI301) &gt; 0),"x", "")</f>
        <v/>
      </c>
      <c r="AJ301" s="34" t="str">
        <f>IF(OR(COUNTA(DetailPedro!AJ301) &gt; 0, COUNTA(DetailWill!AJ301) &gt; 0),"x", "")</f>
        <v/>
      </c>
      <c r="AK301" s="14" t="str">
        <f>IF(OR(COUNTA(DetailPedro!AK301) &gt; 0, COUNTA(DetailWill!AK301) &gt; 0),"x", "")</f>
        <v/>
      </c>
    </row>
    <row r="302" spans="1:37" x14ac:dyDescent="0.2">
      <c r="A302" s="16" t="s">
        <v>476</v>
      </c>
      <c r="B302" s="16" t="s">
        <v>653</v>
      </c>
      <c r="C302" s="16">
        <v>4</v>
      </c>
      <c r="D302" s="21">
        <v>0</v>
      </c>
      <c r="E302" s="16"/>
      <c r="F302" s="14">
        <f t="shared" si="38"/>
        <v>0</v>
      </c>
      <c r="G302" s="14" t="str">
        <f>IF(OR(COUNTA(DetailPedro!G302) &gt; 0, COUNTA(DetailWill!G302) &gt; 0),"x", "")</f>
        <v/>
      </c>
      <c r="H302" s="14" t="str">
        <f>IF(OR(COUNTA(DetailPedro!H302) &gt; 0, COUNTA(DetailWill!H302) &gt; 0),"x", "")</f>
        <v/>
      </c>
      <c r="I302" s="14" t="str">
        <f>IF(OR(COUNTA(DetailPedro!I302) &gt; 0, COUNTA(DetailWill!I302) &gt; 0),"x", "")</f>
        <v/>
      </c>
      <c r="J302" s="34" t="str">
        <f>IF(OR(COUNTA(DetailPedro!J302) &gt; 0, COUNTA(DetailWill!J302) &gt; 0),"x", "")</f>
        <v/>
      </c>
      <c r="K302" s="14" t="str">
        <f>IF(OR(COUNTA(DetailPedro!K302) &gt; 0, COUNTA(DetailWill!K302) &gt; 0),"x", "")</f>
        <v/>
      </c>
      <c r="L302" s="14" t="str">
        <f>IF(OR(COUNTA(DetailPedro!L302) &gt; 0, COUNTA(DetailWill!L302) &gt; 0),"x", "")</f>
        <v/>
      </c>
      <c r="M302" s="14" t="str">
        <f>IF(OR(COUNTA(DetailPedro!M302) &gt; 0, COUNTA(DetailWill!M302) &gt; 0),"x", "")</f>
        <v/>
      </c>
      <c r="N302" s="14" t="str">
        <f>IF(OR(COUNTA(DetailPedro!N302) &gt; 0, COUNTA(DetailWill!N302) &gt; 0),"x", "")</f>
        <v/>
      </c>
      <c r="O302" s="34" t="str">
        <f>IF(OR(COUNTA(DetailPedro!O302) &gt; 0, COUNTA(DetailWill!O302) &gt; 0),"x", "")</f>
        <v/>
      </c>
      <c r="P302" s="14" t="str">
        <f>IF(OR(COUNTA(DetailPedro!P302) &gt; 0, COUNTA(DetailWill!P302) &gt; 0),"x", "")</f>
        <v/>
      </c>
      <c r="Q302" s="14" t="str">
        <f>IF(OR(COUNTA(DetailPedro!Q302) &gt; 0, COUNTA(DetailWill!Q302) &gt; 0),"x", "")</f>
        <v/>
      </c>
      <c r="R302" s="14" t="str">
        <f>IF(OR(COUNTA(DetailPedro!R302) &gt; 0, COUNTA(DetailWill!R302) &gt; 0),"x", "")</f>
        <v/>
      </c>
      <c r="S302" s="14" t="str">
        <f>IF(OR(COUNTA(DetailPedro!S302) &gt; 0, COUNTA(DetailWill!S302) &gt; 0),"x", "")</f>
        <v/>
      </c>
      <c r="T302" s="14" t="str">
        <f>IF(OR(COUNTA(DetailPedro!T302) &gt; 0, COUNTA(DetailWill!T302) &gt; 0),"x", "")</f>
        <v/>
      </c>
      <c r="U302" s="34" t="str">
        <f>IF(OR(COUNTA(DetailPedro!U302) &gt; 0, COUNTA(DetailWill!U302) &gt; 0),"x", "")</f>
        <v/>
      </c>
      <c r="V302" s="14" t="str">
        <f>IF(OR(COUNTA(DetailPedro!V302) &gt; 0, COUNTA(DetailWill!V302) &gt; 0),"x", "")</f>
        <v/>
      </c>
      <c r="W302" s="14" t="str">
        <f>IF(OR(COUNTA(DetailPedro!W302) &gt; 0, COUNTA(DetailWill!W302) &gt; 0),"x", "")</f>
        <v/>
      </c>
      <c r="X302" s="14" t="str">
        <f>IF(OR(COUNTA(DetailPedro!X302) &gt; 0, COUNTA(DetailWill!X302) &gt; 0),"x", "")</f>
        <v/>
      </c>
      <c r="Y302" s="14" t="str">
        <f>IF(OR(COUNTA(DetailPedro!Y302) &gt; 0, COUNTA(DetailWill!Y302) &gt; 0),"x", "")</f>
        <v/>
      </c>
      <c r="Z302" s="34" t="str">
        <f>IF(OR(COUNTA(DetailPedro!Z302) &gt; 0, COUNTA(DetailWill!Z302) &gt; 0),"x", "")</f>
        <v/>
      </c>
      <c r="AA302" s="14" t="str">
        <f>IF(OR(COUNTA(DetailPedro!AA302) &gt; 0, COUNTA(DetailWill!AA302) &gt; 0),"x", "")</f>
        <v/>
      </c>
      <c r="AB302" s="14" t="str">
        <f>IF(OR(COUNTA(DetailPedro!AB302) &gt; 0, COUNTA(DetailWill!AB302) &gt; 0),"x", "")</f>
        <v/>
      </c>
      <c r="AC302" s="14" t="str">
        <f>IF(OR(COUNTA(DetailPedro!AC302) &gt; 0, COUNTA(DetailWill!AC302) &gt; 0),"x", "")</f>
        <v/>
      </c>
      <c r="AD302" s="14" t="str">
        <f>IF(OR(COUNTA(DetailPedro!AD302) &gt; 0, COUNTA(DetailWill!AD302) &gt; 0),"x", "")</f>
        <v/>
      </c>
      <c r="AE302" s="14" t="str">
        <f>IF(OR(COUNTA(DetailPedro!AE302) &gt; 0, COUNTA(DetailWill!AE302) &gt; 0),"x", "")</f>
        <v/>
      </c>
      <c r="AF302" s="34" t="str">
        <f>IF(OR(COUNTA(DetailPedro!AF302) &gt; 0, COUNTA(DetailWill!AF302) &gt; 0),"x", "")</f>
        <v/>
      </c>
      <c r="AG302" s="14" t="str">
        <f>IF(OR(COUNTA(DetailPedro!AG302) &gt; 0, COUNTA(DetailWill!AG302) &gt; 0),"x", "")</f>
        <v/>
      </c>
      <c r="AH302" s="14" t="str">
        <f>IF(OR(COUNTA(DetailPedro!AH302) &gt; 0, COUNTA(DetailWill!AH302) &gt; 0),"x", "")</f>
        <v/>
      </c>
      <c r="AI302" s="14" t="str">
        <f>IF(OR(COUNTA(DetailPedro!AI302) &gt; 0, COUNTA(DetailWill!AI302) &gt; 0),"x", "")</f>
        <v/>
      </c>
      <c r="AJ302" s="34" t="str">
        <f>IF(OR(COUNTA(DetailPedro!AJ302) &gt; 0, COUNTA(DetailWill!AJ302) &gt; 0),"x", "")</f>
        <v/>
      </c>
      <c r="AK302" s="14" t="str">
        <f>IF(OR(COUNTA(DetailPedro!AK302) &gt; 0, COUNTA(DetailWill!AK302) &gt; 0),"x", "")</f>
        <v/>
      </c>
    </row>
    <row r="303" spans="1:37" x14ac:dyDescent="0.2">
      <c r="A303" s="16" t="s">
        <v>476</v>
      </c>
      <c r="B303" s="16" t="s">
        <v>653</v>
      </c>
      <c r="C303" s="16">
        <v>1</v>
      </c>
      <c r="D303" s="16" t="s">
        <v>887</v>
      </c>
      <c r="E303" s="16">
        <v>1</v>
      </c>
      <c r="F303" s="14">
        <f t="shared" si="38"/>
        <v>0</v>
      </c>
      <c r="G303" s="14" t="str">
        <f>IF(OR(COUNTA(DetailPedro!G303) &gt; 0, COUNTA(DetailWill!G303) &gt; 0),"x", "")</f>
        <v/>
      </c>
      <c r="H303" s="14" t="str">
        <f>IF(OR(COUNTA(DetailPedro!H303) &gt; 0, COUNTA(DetailWill!H303) &gt; 0),"x", "")</f>
        <v/>
      </c>
      <c r="I303" s="14" t="str">
        <f>IF(OR(COUNTA(DetailPedro!I303) &gt; 0, COUNTA(DetailWill!I303) &gt; 0),"x", "")</f>
        <v/>
      </c>
      <c r="J303" s="34" t="str">
        <f>IF(OR(COUNTA(DetailPedro!J303) &gt; 0, COUNTA(DetailWill!J303) &gt; 0),"x", "")</f>
        <v/>
      </c>
      <c r="K303" s="14" t="str">
        <f>IF(OR(COUNTA(DetailPedro!K303) &gt; 0, COUNTA(DetailWill!K303) &gt; 0),"x", "")</f>
        <v/>
      </c>
      <c r="L303" s="14" t="str">
        <f>IF(OR(COUNTA(DetailPedro!L303) &gt; 0, COUNTA(DetailWill!L303) &gt; 0),"x", "")</f>
        <v/>
      </c>
      <c r="M303" s="14" t="str">
        <f>IF(OR(COUNTA(DetailPedro!M303) &gt; 0, COUNTA(DetailWill!M303) &gt; 0),"x", "")</f>
        <v/>
      </c>
      <c r="N303" s="14" t="str">
        <f>IF(OR(COUNTA(DetailPedro!N303) &gt; 0, COUNTA(DetailWill!N303) &gt; 0),"x", "")</f>
        <v/>
      </c>
      <c r="O303" s="34" t="str">
        <f>IF(OR(COUNTA(DetailPedro!O303) &gt; 0, COUNTA(DetailWill!O303) &gt; 0),"x", "")</f>
        <v/>
      </c>
      <c r="P303" s="14" t="str">
        <f>IF(OR(COUNTA(DetailPedro!P303) &gt; 0, COUNTA(DetailWill!P303) &gt; 0),"x", "")</f>
        <v/>
      </c>
      <c r="Q303" s="14" t="str">
        <f>IF(OR(COUNTA(DetailPedro!Q303) &gt; 0, COUNTA(DetailWill!Q303) &gt; 0),"x", "")</f>
        <v/>
      </c>
      <c r="R303" s="14" t="str">
        <f>IF(OR(COUNTA(DetailPedro!R303) &gt; 0, COUNTA(DetailWill!R303) &gt; 0),"x", "")</f>
        <v/>
      </c>
      <c r="S303" s="14" t="str">
        <f>IF(OR(COUNTA(DetailPedro!S303) &gt; 0, COUNTA(DetailWill!S303) &gt; 0),"x", "")</f>
        <v/>
      </c>
      <c r="T303" s="14" t="str">
        <f>IF(OR(COUNTA(DetailPedro!T303) &gt; 0, COUNTA(DetailWill!T303) &gt; 0),"x", "")</f>
        <v/>
      </c>
      <c r="U303" s="34" t="str">
        <f>IF(OR(COUNTA(DetailPedro!U303) &gt; 0, COUNTA(DetailWill!U303) &gt; 0),"x", "")</f>
        <v/>
      </c>
      <c r="V303" s="14" t="str">
        <f>IF(OR(COUNTA(DetailPedro!V303) &gt; 0, COUNTA(DetailWill!V303) &gt; 0),"x", "")</f>
        <v/>
      </c>
      <c r="W303" s="14" t="str">
        <f>IF(OR(COUNTA(DetailPedro!W303) &gt; 0, COUNTA(DetailWill!W303) &gt; 0),"x", "")</f>
        <v/>
      </c>
      <c r="X303" s="14" t="str">
        <f>IF(OR(COUNTA(DetailPedro!X303) &gt; 0, COUNTA(DetailWill!X303) &gt; 0),"x", "")</f>
        <v/>
      </c>
      <c r="Y303" s="14" t="str">
        <f>IF(OR(COUNTA(DetailPedro!Y303) &gt; 0, COUNTA(DetailWill!Y303) &gt; 0),"x", "")</f>
        <v/>
      </c>
      <c r="Z303" s="34" t="str">
        <f>IF(OR(COUNTA(DetailPedro!Z303) &gt; 0, COUNTA(DetailWill!Z303) &gt; 0),"x", "")</f>
        <v/>
      </c>
      <c r="AA303" s="14" t="str">
        <f>IF(OR(COUNTA(DetailPedro!AA303) &gt; 0, COUNTA(DetailWill!AA303) &gt; 0),"x", "")</f>
        <v/>
      </c>
      <c r="AB303" s="14" t="str">
        <f>IF(OR(COUNTA(DetailPedro!AB303) &gt; 0, COUNTA(DetailWill!AB303) &gt; 0),"x", "")</f>
        <v/>
      </c>
      <c r="AC303" s="14" t="str">
        <f>IF(OR(COUNTA(DetailPedro!AC303) &gt; 0, COUNTA(DetailWill!AC303) &gt; 0),"x", "")</f>
        <v/>
      </c>
      <c r="AD303" s="14" t="str">
        <f>IF(OR(COUNTA(DetailPedro!AD303) &gt; 0, COUNTA(DetailWill!AD303) &gt; 0),"x", "")</f>
        <v/>
      </c>
      <c r="AE303" s="14" t="str">
        <f>IF(OR(COUNTA(DetailPedro!AE303) &gt; 0, COUNTA(DetailWill!AE303) &gt; 0),"x", "")</f>
        <v/>
      </c>
      <c r="AF303" s="34" t="str">
        <f>IF(OR(COUNTA(DetailPedro!AF303) &gt; 0, COUNTA(DetailWill!AF303) &gt; 0),"x", "")</f>
        <v/>
      </c>
      <c r="AG303" s="14" t="str">
        <f>IF(OR(COUNTA(DetailPedro!AG303) &gt; 0, COUNTA(DetailWill!AG303) &gt; 0),"x", "")</f>
        <v/>
      </c>
      <c r="AH303" s="14" t="str">
        <f>IF(OR(COUNTA(DetailPedro!AH303) &gt; 0, COUNTA(DetailWill!AH303) &gt; 0),"x", "")</f>
        <v/>
      </c>
      <c r="AI303" s="14" t="str">
        <f>IF(OR(COUNTA(DetailPedro!AI303) &gt; 0, COUNTA(DetailWill!AI303) &gt; 0),"x", "")</f>
        <v/>
      </c>
      <c r="AJ303" s="34" t="str">
        <f>IF(OR(COUNTA(DetailPedro!AJ303) &gt; 0, COUNTA(DetailWill!AJ303) &gt; 0),"x", "")</f>
        <v/>
      </c>
      <c r="AK303" s="14" t="str">
        <f>IF(OR(COUNTA(DetailPedro!AK303) &gt; 0, COUNTA(DetailWill!AK303) &gt; 0),"x", "")</f>
        <v/>
      </c>
    </row>
    <row r="304" spans="1:37" x14ac:dyDescent="0.2">
      <c r="A304" s="16" t="s">
        <v>476</v>
      </c>
      <c r="B304" s="16" t="s">
        <v>653</v>
      </c>
      <c r="C304" s="16">
        <v>1</v>
      </c>
      <c r="D304" s="16" t="s">
        <v>887</v>
      </c>
      <c r="E304" s="16">
        <v>2</v>
      </c>
      <c r="F304" s="14">
        <f t="shared" si="38"/>
        <v>0</v>
      </c>
      <c r="G304" s="14" t="str">
        <f>IF(OR(COUNTA(DetailPedro!G304) &gt; 0, COUNTA(DetailWill!G304) &gt; 0),"x", "")</f>
        <v/>
      </c>
      <c r="H304" s="14" t="str">
        <f>IF(OR(COUNTA(DetailPedro!H304) &gt; 0, COUNTA(DetailWill!H304) &gt; 0),"x", "")</f>
        <v/>
      </c>
      <c r="I304" s="14" t="str">
        <f>IF(OR(COUNTA(DetailPedro!I304) &gt; 0, COUNTA(DetailWill!I304) &gt; 0),"x", "")</f>
        <v/>
      </c>
      <c r="J304" s="34" t="str">
        <f>IF(OR(COUNTA(DetailPedro!J304) &gt; 0, COUNTA(DetailWill!J304) &gt; 0),"x", "")</f>
        <v/>
      </c>
      <c r="K304" s="14" t="str">
        <f>IF(OR(COUNTA(DetailPedro!K304) &gt; 0, COUNTA(DetailWill!K304) &gt; 0),"x", "")</f>
        <v/>
      </c>
      <c r="L304" s="14" t="str">
        <f>IF(OR(COUNTA(DetailPedro!L304) &gt; 0, COUNTA(DetailWill!L304) &gt; 0),"x", "")</f>
        <v/>
      </c>
      <c r="M304" s="14" t="str">
        <f>IF(OR(COUNTA(DetailPedro!M304) &gt; 0, COUNTA(DetailWill!M304) &gt; 0),"x", "")</f>
        <v/>
      </c>
      <c r="N304" s="14" t="str">
        <f>IF(OR(COUNTA(DetailPedro!N304) &gt; 0, COUNTA(DetailWill!N304) &gt; 0),"x", "")</f>
        <v/>
      </c>
      <c r="O304" s="34" t="str">
        <f>IF(OR(COUNTA(DetailPedro!O304) &gt; 0, COUNTA(DetailWill!O304) &gt; 0),"x", "")</f>
        <v/>
      </c>
      <c r="P304" s="14" t="str">
        <f>IF(OR(COUNTA(DetailPedro!P304) &gt; 0, COUNTA(DetailWill!P304) &gt; 0),"x", "")</f>
        <v/>
      </c>
      <c r="Q304" s="14" t="str">
        <f>IF(OR(COUNTA(DetailPedro!Q304) &gt; 0, COUNTA(DetailWill!Q304) &gt; 0),"x", "")</f>
        <v/>
      </c>
      <c r="R304" s="14" t="str">
        <f>IF(OR(COUNTA(DetailPedro!R304) &gt; 0, COUNTA(DetailWill!R304) &gt; 0),"x", "")</f>
        <v/>
      </c>
      <c r="S304" s="14" t="str">
        <f>IF(OR(COUNTA(DetailPedro!S304) &gt; 0, COUNTA(DetailWill!S304) &gt; 0),"x", "")</f>
        <v/>
      </c>
      <c r="T304" s="14" t="str">
        <f>IF(OR(COUNTA(DetailPedro!T304) &gt; 0, COUNTA(DetailWill!T304) &gt; 0),"x", "")</f>
        <v/>
      </c>
      <c r="U304" s="34" t="str">
        <f>IF(OR(COUNTA(DetailPedro!U304) &gt; 0, COUNTA(DetailWill!U304) &gt; 0),"x", "")</f>
        <v/>
      </c>
      <c r="V304" s="14" t="str">
        <f>IF(OR(COUNTA(DetailPedro!V304) &gt; 0, COUNTA(DetailWill!V304) &gt; 0),"x", "")</f>
        <v/>
      </c>
      <c r="W304" s="14" t="str">
        <f>IF(OR(COUNTA(DetailPedro!W304) &gt; 0, COUNTA(DetailWill!W304) &gt; 0),"x", "")</f>
        <v/>
      </c>
      <c r="X304" s="14" t="str">
        <f>IF(OR(COUNTA(DetailPedro!X304) &gt; 0, COUNTA(DetailWill!X304) &gt; 0),"x", "")</f>
        <v/>
      </c>
      <c r="Y304" s="14" t="str">
        <f>IF(OR(COUNTA(DetailPedro!Y304) &gt; 0, COUNTA(DetailWill!Y304) &gt; 0),"x", "")</f>
        <v/>
      </c>
      <c r="Z304" s="34" t="str">
        <f>IF(OR(COUNTA(DetailPedro!Z304) &gt; 0, COUNTA(DetailWill!Z304) &gt; 0),"x", "")</f>
        <v/>
      </c>
      <c r="AA304" s="14" t="str">
        <f>IF(OR(COUNTA(DetailPedro!AA304) &gt; 0, COUNTA(DetailWill!AA304) &gt; 0),"x", "")</f>
        <v/>
      </c>
      <c r="AB304" s="14" t="str">
        <f>IF(OR(COUNTA(DetailPedro!AB304) &gt; 0, COUNTA(DetailWill!AB304) &gt; 0),"x", "")</f>
        <v/>
      </c>
      <c r="AC304" s="14" t="str">
        <f>IF(OR(COUNTA(DetailPedro!AC304) &gt; 0, COUNTA(DetailWill!AC304) &gt; 0),"x", "")</f>
        <v/>
      </c>
      <c r="AD304" s="14" t="str">
        <f>IF(OR(COUNTA(DetailPedro!AD304) &gt; 0, COUNTA(DetailWill!AD304) &gt; 0),"x", "")</f>
        <v/>
      </c>
      <c r="AE304" s="14" t="str">
        <f>IF(OR(COUNTA(DetailPedro!AE304) &gt; 0, COUNTA(DetailWill!AE304) &gt; 0),"x", "")</f>
        <v/>
      </c>
      <c r="AF304" s="34" t="str">
        <f>IF(OR(COUNTA(DetailPedro!AF304) &gt; 0, COUNTA(DetailWill!AF304) &gt; 0),"x", "")</f>
        <v/>
      </c>
      <c r="AG304" s="14" t="str">
        <f>IF(OR(COUNTA(DetailPedro!AG304) &gt; 0, COUNTA(DetailWill!AG304) &gt; 0),"x", "")</f>
        <v/>
      </c>
      <c r="AH304" s="14" t="str">
        <f>IF(OR(COUNTA(DetailPedro!AH304) &gt; 0, COUNTA(DetailWill!AH304) &gt; 0),"x", "")</f>
        <v/>
      </c>
      <c r="AI304" s="14" t="str">
        <f>IF(OR(COUNTA(DetailPedro!AI304) &gt; 0, COUNTA(DetailWill!AI304) &gt; 0),"x", "")</f>
        <v/>
      </c>
      <c r="AJ304" s="34" t="str">
        <f>IF(OR(COUNTA(DetailPedro!AJ304) &gt; 0, COUNTA(DetailWill!AJ304) &gt; 0),"x", "")</f>
        <v/>
      </c>
      <c r="AK304" s="14" t="str">
        <f>IF(OR(COUNTA(DetailPedro!AK304) &gt; 0, COUNTA(DetailWill!AK304) &gt; 0),"x", "")</f>
        <v/>
      </c>
    </row>
    <row r="305" spans="1:37" x14ac:dyDescent="0.2">
      <c r="A305" s="16" t="s">
        <v>476</v>
      </c>
      <c r="B305" s="16" t="s">
        <v>653</v>
      </c>
      <c r="C305" s="16">
        <v>1</v>
      </c>
      <c r="D305" s="16" t="s">
        <v>889</v>
      </c>
      <c r="E305" s="16">
        <v>3</v>
      </c>
      <c r="F305" s="14">
        <f t="shared" si="38"/>
        <v>0</v>
      </c>
      <c r="G305" s="14" t="str">
        <f>IF(OR(COUNTA(DetailPedro!G305) &gt; 0, COUNTA(DetailWill!G305) &gt; 0),"x", "")</f>
        <v/>
      </c>
      <c r="H305" s="14" t="str">
        <f>IF(OR(COUNTA(DetailPedro!H305) &gt; 0, COUNTA(DetailWill!H305) &gt; 0),"x", "")</f>
        <v/>
      </c>
      <c r="I305" s="14" t="str">
        <f>IF(OR(COUNTA(DetailPedro!I305) &gt; 0, COUNTA(DetailWill!I305) &gt; 0),"x", "")</f>
        <v/>
      </c>
      <c r="J305" s="34" t="str">
        <f>IF(OR(COUNTA(DetailPedro!J305) &gt; 0, COUNTA(DetailWill!J305) &gt; 0),"x", "")</f>
        <v/>
      </c>
      <c r="K305" s="14" t="str">
        <f>IF(OR(COUNTA(DetailPedro!K305) &gt; 0, COUNTA(DetailWill!K305) &gt; 0),"x", "")</f>
        <v/>
      </c>
      <c r="L305" s="14" t="str">
        <f>IF(OR(COUNTA(DetailPedro!L305) &gt; 0, COUNTA(DetailWill!L305) &gt; 0),"x", "")</f>
        <v/>
      </c>
      <c r="M305" s="14" t="str">
        <f>IF(OR(COUNTA(DetailPedro!M305) &gt; 0, COUNTA(DetailWill!M305) &gt; 0),"x", "")</f>
        <v/>
      </c>
      <c r="N305" s="14" t="str">
        <f>IF(OR(COUNTA(DetailPedro!N305) &gt; 0, COUNTA(DetailWill!N305) &gt; 0),"x", "")</f>
        <v/>
      </c>
      <c r="O305" s="34" t="str">
        <f>IF(OR(COUNTA(DetailPedro!O305) &gt; 0, COUNTA(DetailWill!O305) &gt; 0),"x", "")</f>
        <v/>
      </c>
      <c r="P305" s="14" t="str">
        <f>IF(OR(COUNTA(DetailPedro!P305) &gt; 0, COUNTA(DetailWill!P305) &gt; 0),"x", "")</f>
        <v/>
      </c>
      <c r="Q305" s="14" t="str">
        <f>IF(OR(COUNTA(DetailPedro!Q305) &gt; 0, COUNTA(DetailWill!Q305) &gt; 0),"x", "")</f>
        <v/>
      </c>
      <c r="R305" s="14" t="str">
        <f>IF(OR(COUNTA(DetailPedro!R305) &gt; 0, COUNTA(DetailWill!R305) &gt; 0),"x", "")</f>
        <v/>
      </c>
      <c r="S305" s="14" t="str">
        <f>IF(OR(COUNTA(DetailPedro!S305) &gt; 0, COUNTA(DetailWill!S305) &gt; 0),"x", "")</f>
        <v/>
      </c>
      <c r="T305" s="14" t="str">
        <f>IF(OR(COUNTA(DetailPedro!T305) &gt; 0, COUNTA(DetailWill!T305) &gt; 0),"x", "")</f>
        <v/>
      </c>
      <c r="U305" s="34" t="str">
        <f>IF(OR(COUNTA(DetailPedro!U305) &gt; 0, COUNTA(DetailWill!U305) &gt; 0),"x", "")</f>
        <v/>
      </c>
      <c r="V305" s="14" t="str">
        <f>IF(OR(COUNTA(DetailPedro!V305) &gt; 0, COUNTA(DetailWill!V305) &gt; 0),"x", "")</f>
        <v/>
      </c>
      <c r="W305" s="14" t="str">
        <f>IF(OR(COUNTA(DetailPedro!W305) &gt; 0, COUNTA(DetailWill!W305) &gt; 0),"x", "")</f>
        <v/>
      </c>
      <c r="X305" s="14" t="str">
        <f>IF(OR(COUNTA(DetailPedro!X305) &gt; 0, COUNTA(DetailWill!X305) &gt; 0),"x", "")</f>
        <v/>
      </c>
      <c r="Y305" s="14" t="str">
        <f>IF(OR(COUNTA(DetailPedro!Y305) &gt; 0, COUNTA(DetailWill!Y305) &gt; 0),"x", "")</f>
        <v/>
      </c>
      <c r="Z305" s="34" t="str">
        <f>IF(OR(COUNTA(DetailPedro!Z305) &gt; 0, COUNTA(DetailWill!Z305) &gt; 0),"x", "")</f>
        <v/>
      </c>
      <c r="AA305" s="14" t="str">
        <f>IF(OR(COUNTA(DetailPedro!AA305) &gt; 0, COUNTA(DetailWill!AA305) &gt; 0),"x", "")</f>
        <v/>
      </c>
      <c r="AB305" s="14" t="str">
        <f>IF(OR(COUNTA(DetailPedro!AB305) &gt; 0, COUNTA(DetailWill!AB305) &gt; 0),"x", "")</f>
        <v/>
      </c>
      <c r="AC305" s="14" t="str">
        <f>IF(OR(COUNTA(DetailPedro!AC305) &gt; 0, COUNTA(DetailWill!AC305) &gt; 0),"x", "")</f>
        <v/>
      </c>
      <c r="AD305" s="14" t="str">
        <f>IF(OR(COUNTA(DetailPedro!AD305) &gt; 0, COUNTA(DetailWill!AD305) &gt; 0),"x", "")</f>
        <v/>
      </c>
      <c r="AE305" s="14" t="str">
        <f>IF(OR(COUNTA(DetailPedro!AE305) &gt; 0, COUNTA(DetailWill!AE305) &gt; 0),"x", "")</f>
        <v/>
      </c>
      <c r="AF305" s="34" t="str">
        <f>IF(OR(COUNTA(DetailPedro!AF305) &gt; 0, COUNTA(DetailWill!AF305) &gt; 0),"x", "")</f>
        <v/>
      </c>
      <c r="AG305" s="14" t="str">
        <f>IF(OR(COUNTA(DetailPedro!AG305) &gt; 0, COUNTA(DetailWill!AG305) &gt; 0),"x", "")</f>
        <v/>
      </c>
      <c r="AH305" s="14" t="str">
        <f>IF(OR(COUNTA(DetailPedro!AH305) &gt; 0, COUNTA(DetailWill!AH305) &gt; 0),"x", "")</f>
        <v/>
      </c>
      <c r="AI305" s="14" t="str">
        <f>IF(OR(COUNTA(DetailPedro!AI305) &gt; 0, COUNTA(DetailWill!AI305) &gt; 0),"x", "")</f>
        <v/>
      </c>
      <c r="AJ305" s="34" t="str">
        <f>IF(OR(COUNTA(DetailPedro!AJ305) &gt; 0, COUNTA(DetailWill!AJ305) &gt; 0),"x", "")</f>
        <v/>
      </c>
      <c r="AK305" s="14" t="str">
        <f>IF(OR(COUNTA(DetailPedro!AK305) &gt; 0, COUNTA(DetailWill!AK305) &gt; 0),"x", "")</f>
        <v/>
      </c>
    </row>
    <row r="306" spans="1:37" x14ac:dyDescent="0.2">
      <c r="A306" s="16" t="s">
        <v>476</v>
      </c>
      <c r="B306" s="16" t="s">
        <v>653</v>
      </c>
      <c r="C306" s="16">
        <v>1</v>
      </c>
      <c r="D306" s="16" t="s">
        <v>889</v>
      </c>
      <c r="E306" s="16">
        <v>4</v>
      </c>
      <c r="F306" s="14">
        <f t="shared" si="38"/>
        <v>0</v>
      </c>
      <c r="G306" s="14" t="str">
        <f>IF(OR(COUNTA(DetailPedro!G306) &gt; 0, COUNTA(DetailWill!G306) &gt; 0),"x", "")</f>
        <v/>
      </c>
      <c r="H306" s="14" t="str">
        <f>IF(OR(COUNTA(DetailPedro!H306) &gt; 0, COUNTA(DetailWill!H306) &gt; 0),"x", "")</f>
        <v/>
      </c>
      <c r="I306" s="14" t="str">
        <f>IF(OR(COUNTA(DetailPedro!I306) &gt; 0, COUNTA(DetailWill!I306) &gt; 0),"x", "")</f>
        <v/>
      </c>
      <c r="J306" s="34" t="str">
        <f>IF(OR(COUNTA(DetailPedro!J306) &gt; 0, COUNTA(DetailWill!J306) &gt; 0),"x", "")</f>
        <v/>
      </c>
      <c r="K306" s="14" t="str">
        <f>IF(OR(COUNTA(DetailPedro!K306) &gt; 0, COUNTA(DetailWill!K306) &gt; 0),"x", "")</f>
        <v/>
      </c>
      <c r="L306" s="14" t="str">
        <f>IF(OR(COUNTA(DetailPedro!L306) &gt; 0, COUNTA(DetailWill!L306) &gt; 0),"x", "")</f>
        <v/>
      </c>
      <c r="M306" s="14" t="str">
        <f>IF(OR(COUNTA(DetailPedro!M306) &gt; 0, COUNTA(DetailWill!M306) &gt; 0),"x", "")</f>
        <v/>
      </c>
      <c r="N306" s="14" t="str">
        <f>IF(OR(COUNTA(DetailPedro!N306) &gt; 0, COUNTA(DetailWill!N306) &gt; 0),"x", "")</f>
        <v/>
      </c>
      <c r="O306" s="34" t="str">
        <f>IF(OR(COUNTA(DetailPedro!O306) &gt; 0, COUNTA(DetailWill!O306) &gt; 0),"x", "")</f>
        <v/>
      </c>
      <c r="P306" s="14" t="str">
        <f>IF(OR(COUNTA(DetailPedro!P306) &gt; 0, COUNTA(DetailWill!P306) &gt; 0),"x", "")</f>
        <v/>
      </c>
      <c r="Q306" s="14" t="str">
        <f>IF(OR(COUNTA(DetailPedro!Q306) &gt; 0, COUNTA(DetailWill!Q306) &gt; 0),"x", "")</f>
        <v/>
      </c>
      <c r="R306" s="14" t="str">
        <f>IF(OR(COUNTA(DetailPedro!R306) &gt; 0, COUNTA(DetailWill!R306) &gt; 0),"x", "")</f>
        <v/>
      </c>
      <c r="S306" s="14" t="str">
        <f>IF(OR(COUNTA(DetailPedro!S306) &gt; 0, COUNTA(DetailWill!S306) &gt; 0),"x", "")</f>
        <v/>
      </c>
      <c r="T306" s="14" t="str">
        <f>IF(OR(COUNTA(DetailPedro!T306) &gt; 0, COUNTA(DetailWill!T306) &gt; 0),"x", "")</f>
        <v/>
      </c>
      <c r="U306" s="34" t="str">
        <f>IF(OR(COUNTA(DetailPedro!U306) &gt; 0, COUNTA(DetailWill!U306) &gt; 0),"x", "")</f>
        <v/>
      </c>
      <c r="V306" s="14" t="str">
        <f>IF(OR(COUNTA(DetailPedro!V306) &gt; 0, COUNTA(DetailWill!V306) &gt; 0),"x", "")</f>
        <v/>
      </c>
      <c r="W306" s="14" t="str">
        <f>IF(OR(COUNTA(DetailPedro!W306) &gt; 0, COUNTA(DetailWill!W306) &gt; 0),"x", "")</f>
        <v/>
      </c>
      <c r="X306" s="14" t="str">
        <f>IF(OR(COUNTA(DetailPedro!X306) &gt; 0, COUNTA(DetailWill!X306) &gt; 0),"x", "")</f>
        <v/>
      </c>
      <c r="Y306" s="14" t="str">
        <f>IF(OR(COUNTA(DetailPedro!Y306) &gt; 0, COUNTA(DetailWill!Y306) &gt; 0),"x", "")</f>
        <v/>
      </c>
      <c r="Z306" s="34" t="str">
        <f>IF(OR(COUNTA(DetailPedro!Z306) &gt; 0, COUNTA(DetailWill!Z306) &gt; 0),"x", "")</f>
        <v/>
      </c>
      <c r="AA306" s="14" t="str">
        <f>IF(OR(COUNTA(DetailPedro!AA306) &gt; 0, COUNTA(DetailWill!AA306) &gt; 0),"x", "")</f>
        <v/>
      </c>
      <c r="AB306" s="14" t="str">
        <f>IF(OR(COUNTA(DetailPedro!AB306) &gt; 0, COUNTA(DetailWill!AB306) &gt; 0),"x", "")</f>
        <v/>
      </c>
      <c r="AC306" s="14" t="str">
        <f>IF(OR(COUNTA(DetailPedro!AC306) &gt; 0, COUNTA(DetailWill!AC306) &gt; 0),"x", "")</f>
        <v/>
      </c>
      <c r="AD306" s="14" t="str">
        <f>IF(OR(COUNTA(DetailPedro!AD306) &gt; 0, COUNTA(DetailWill!AD306) &gt; 0),"x", "")</f>
        <v/>
      </c>
      <c r="AE306" s="14" t="str">
        <f>IF(OR(COUNTA(DetailPedro!AE306) &gt; 0, COUNTA(DetailWill!AE306) &gt; 0),"x", "")</f>
        <v/>
      </c>
      <c r="AF306" s="34" t="str">
        <f>IF(OR(COUNTA(DetailPedro!AF306) &gt; 0, COUNTA(DetailWill!AF306) &gt; 0),"x", "")</f>
        <v/>
      </c>
      <c r="AG306" s="14" t="str">
        <f>IF(OR(COUNTA(DetailPedro!AG306) &gt; 0, COUNTA(DetailWill!AG306) &gt; 0),"x", "")</f>
        <v/>
      </c>
      <c r="AH306" s="14" t="str">
        <f>IF(OR(COUNTA(DetailPedro!AH306) &gt; 0, COUNTA(DetailWill!AH306) &gt; 0),"x", "")</f>
        <v/>
      </c>
      <c r="AI306" s="14" t="str">
        <f>IF(OR(COUNTA(DetailPedro!AI306) &gt; 0, COUNTA(DetailWill!AI306) &gt; 0),"x", "")</f>
        <v/>
      </c>
      <c r="AJ306" s="34" t="str">
        <f>IF(OR(COUNTA(DetailPedro!AJ306) &gt; 0, COUNTA(DetailWill!AJ306) &gt; 0),"x", "")</f>
        <v/>
      </c>
      <c r="AK306" s="14" t="str">
        <f>IF(OR(COUNTA(DetailPedro!AK306) &gt; 0, COUNTA(DetailWill!AK306) &gt; 0),"x", "")</f>
        <v/>
      </c>
    </row>
    <row r="307" spans="1:37" x14ac:dyDescent="0.2">
      <c r="A307" s="16" t="s">
        <v>476</v>
      </c>
      <c r="B307" s="16" t="s">
        <v>653</v>
      </c>
      <c r="C307" s="16">
        <v>1</v>
      </c>
      <c r="D307" s="16" t="s">
        <v>888</v>
      </c>
      <c r="E307" s="16">
        <v>5</v>
      </c>
      <c r="F307" s="14">
        <f t="shared" si="38"/>
        <v>0</v>
      </c>
      <c r="G307" s="14" t="str">
        <f>IF(OR(COUNTA(DetailPedro!G307) &gt; 0, COUNTA(DetailWill!G307) &gt; 0),"x", "")</f>
        <v/>
      </c>
      <c r="H307" s="14" t="str">
        <f>IF(OR(COUNTA(DetailPedro!H307) &gt; 0, COUNTA(DetailWill!H307) &gt; 0),"x", "")</f>
        <v/>
      </c>
      <c r="I307" s="14" t="str">
        <f>IF(OR(COUNTA(DetailPedro!I307) &gt; 0, COUNTA(DetailWill!I307) &gt; 0),"x", "")</f>
        <v/>
      </c>
      <c r="J307" s="34" t="str">
        <f>IF(OR(COUNTA(DetailPedro!J307) &gt; 0, COUNTA(DetailWill!J307) &gt; 0),"x", "")</f>
        <v/>
      </c>
      <c r="K307" s="14" t="str">
        <f>IF(OR(COUNTA(DetailPedro!K307) &gt; 0, COUNTA(DetailWill!K307) &gt; 0),"x", "")</f>
        <v/>
      </c>
      <c r="L307" s="14" t="str">
        <f>IF(OR(COUNTA(DetailPedro!L307) &gt; 0, COUNTA(DetailWill!L307) &gt; 0),"x", "")</f>
        <v/>
      </c>
      <c r="M307" s="14" t="str">
        <f>IF(OR(COUNTA(DetailPedro!M307) &gt; 0, COUNTA(DetailWill!M307) &gt; 0),"x", "")</f>
        <v/>
      </c>
      <c r="N307" s="14" t="str">
        <f>IF(OR(COUNTA(DetailPedro!N307) &gt; 0, COUNTA(DetailWill!N307) &gt; 0),"x", "")</f>
        <v/>
      </c>
      <c r="O307" s="34" t="str">
        <f>IF(OR(COUNTA(DetailPedro!O307) &gt; 0, COUNTA(DetailWill!O307) &gt; 0),"x", "")</f>
        <v/>
      </c>
      <c r="P307" s="14" t="str">
        <f>IF(OR(COUNTA(DetailPedro!P307) &gt; 0, COUNTA(DetailWill!P307) &gt; 0),"x", "")</f>
        <v/>
      </c>
      <c r="Q307" s="14" t="str">
        <f>IF(OR(COUNTA(DetailPedro!Q307) &gt; 0, COUNTA(DetailWill!Q307) &gt; 0),"x", "")</f>
        <v/>
      </c>
      <c r="R307" s="14" t="str">
        <f>IF(OR(COUNTA(DetailPedro!R307) &gt; 0, COUNTA(DetailWill!R307) &gt; 0),"x", "")</f>
        <v/>
      </c>
      <c r="S307" s="14" t="str">
        <f>IF(OR(COUNTA(DetailPedro!S307) &gt; 0, COUNTA(DetailWill!S307) &gt; 0),"x", "")</f>
        <v/>
      </c>
      <c r="T307" s="14" t="str">
        <f>IF(OR(COUNTA(DetailPedro!T307) &gt; 0, COUNTA(DetailWill!T307) &gt; 0),"x", "")</f>
        <v/>
      </c>
      <c r="U307" s="34" t="str">
        <f>IF(OR(COUNTA(DetailPedro!U307) &gt; 0, COUNTA(DetailWill!U307) &gt; 0),"x", "")</f>
        <v/>
      </c>
      <c r="V307" s="14" t="str">
        <f>IF(OR(COUNTA(DetailPedro!V307) &gt; 0, COUNTA(DetailWill!V307) &gt; 0),"x", "")</f>
        <v/>
      </c>
      <c r="W307" s="14" t="str">
        <f>IF(OR(COUNTA(DetailPedro!W307) &gt; 0, COUNTA(DetailWill!W307) &gt; 0),"x", "")</f>
        <v/>
      </c>
      <c r="X307" s="14" t="str">
        <f>IF(OR(COUNTA(DetailPedro!X307) &gt; 0, COUNTA(DetailWill!X307) &gt; 0),"x", "")</f>
        <v/>
      </c>
      <c r="Y307" s="14" t="str">
        <f>IF(OR(COUNTA(DetailPedro!Y307) &gt; 0, COUNTA(DetailWill!Y307) &gt; 0),"x", "")</f>
        <v/>
      </c>
      <c r="Z307" s="34" t="str">
        <f>IF(OR(COUNTA(DetailPedro!Z307) &gt; 0, COUNTA(DetailWill!Z307) &gt; 0),"x", "")</f>
        <v/>
      </c>
      <c r="AA307" s="14" t="str">
        <f>IF(OR(COUNTA(DetailPedro!AA307) &gt; 0, COUNTA(DetailWill!AA307) &gt; 0),"x", "")</f>
        <v/>
      </c>
      <c r="AB307" s="14" t="str">
        <f>IF(OR(COUNTA(DetailPedro!AB307) &gt; 0, COUNTA(DetailWill!AB307) &gt; 0),"x", "")</f>
        <v/>
      </c>
      <c r="AC307" s="14" t="str">
        <f>IF(OR(COUNTA(DetailPedro!AC307) &gt; 0, COUNTA(DetailWill!AC307) &gt; 0),"x", "")</f>
        <v/>
      </c>
      <c r="AD307" s="14" t="str">
        <f>IF(OR(COUNTA(DetailPedro!AD307) &gt; 0, COUNTA(DetailWill!AD307) &gt; 0),"x", "")</f>
        <v/>
      </c>
      <c r="AE307" s="14" t="str">
        <f>IF(OR(COUNTA(DetailPedro!AE307) &gt; 0, COUNTA(DetailWill!AE307) &gt; 0),"x", "")</f>
        <v/>
      </c>
      <c r="AF307" s="34" t="str">
        <f>IF(OR(COUNTA(DetailPedro!AF307) &gt; 0, COUNTA(DetailWill!AF307) &gt; 0),"x", "")</f>
        <v/>
      </c>
      <c r="AG307" s="14" t="str">
        <f>IF(OR(COUNTA(DetailPedro!AG307) &gt; 0, COUNTA(DetailWill!AG307) &gt; 0),"x", "")</f>
        <v/>
      </c>
      <c r="AH307" s="14" t="str">
        <f>IF(OR(COUNTA(DetailPedro!AH307) &gt; 0, COUNTA(DetailWill!AH307) &gt; 0),"x", "")</f>
        <v/>
      </c>
      <c r="AI307" s="14" t="str">
        <f>IF(OR(COUNTA(DetailPedro!AI307) &gt; 0, COUNTA(DetailWill!AI307) &gt; 0),"x", "")</f>
        <v/>
      </c>
      <c r="AJ307" s="34" t="str">
        <f>IF(OR(COUNTA(DetailPedro!AJ307) &gt; 0, COUNTA(DetailWill!AJ307) &gt; 0),"x", "")</f>
        <v/>
      </c>
      <c r="AK307" s="14" t="str">
        <f>IF(OR(COUNTA(DetailPedro!AK307) &gt; 0, COUNTA(DetailWill!AK307) &gt; 0),"x", "")</f>
        <v/>
      </c>
    </row>
    <row r="308" spans="1:37" x14ac:dyDescent="0.2">
      <c r="A308" s="16"/>
      <c r="B308" s="16"/>
      <c r="C308" s="16"/>
      <c r="D308" s="16"/>
      <c r="E308" s="16"/>
      <c r="F308" s="14">
        <f t="shared" si="38"/>
        <v>0</v>
      </c>
      <c r="G308" s="14" t="str">
        <f>IF(OR(COUNTA(DetailPedro!G308) &gt; 0, COUNTA(DetailWill!G308) &gt; 0),"x", "")</f>
        <v/>
      </c>
      <c r="H308" s="14" t="str">
        <f>IF(OR(COUNTA(DetailPedro!H308) &gt; 0, COUNTA(DetailWill!H308) &gt; 0),"x", "")</f>
        <v/>
      </c>
      <c r="I308" s="14" t="str">
        <f>IF(OR(COUNTA(DetailPedro!I308) &gt; 0, COUNTA(DetailWill!I308) &gt; 0),"x", "")</f>
        <v/>
      </c>
      <c r="J308" s="34" t="str">
        <f>IF(OR(COUNTA(DetailPedro!J308) &gt; 0, COUNTA(DetailWill!J308) &gt; 0),"x", "")</f>
        <v/>
      </c>
      <c r="K308" s="14" t="str">
        <f>IF(OR(COUNTA(DetailPedro!K308) &gt; 0, COUNTA(DetailWill!K308) &gt; 0),"x", "")</f>
        <v/>
      </c>
      <c r="L308" s="14" t="str">
        <f>IF(OR(COUNTA(DetailPedro!L308) &gt; 0, COUNTA(DetailWill!L308) &gt; 0),"x", "")</f>
        <v/>
      </c>
      <c r="M308" s="14" t="str">
        <f>IF(OR(COUNTA(DetailPedro!M308) &gt; 0, COUNTA(DetailWill!M308) &gt; 0),"x", "")</f>
        <v/>
      </c>
      <c r="N308" s="14" t="str">
        <f>IF(OR(COUNTA(DetailPedro!N308) &gt; 0, COUNTA(DetailWill!N308) &gt; 0),"x", "")</f>
        <v/>
      </c>
      <c r="O308" s="34" t="str">
        <f>IF(OR(COUNTA(DetailPedro!O308) &gt; 0, COUNTA(DetailWill!O308) &gt; 0),"x", "")</f>
        <v/>
      </c>
      <c r="P308" s="14" t="str">
        <f>IF(OR(COUNTA(DetailPedro!P308) &gt; 0, COUNTA(DetailWill!P308) &gt; 0),"x", "")</f>
        <v/>
      </c>
      <c r="Q308" s="14" t="str">
        <f>IF(OR(COUNTA(DetailPedro!Q308) &gt; 0, COUNTA(DetailWill!Q308) &gt; 0),"x", "")</f>
        <v/>
      </c>
      <c r="R308" s="14" t="str">
        <f>IF(OR(COUNTA(DetailPedro!R308) &gt; 0, COUNTA(DetailWill!R308) &gt; 0),"x", "")</f>
        <v/>
      </c>
      <c r="S308" s="14" t="str">
        <f>IF(OR(COUNTA(DetailPedro!S308) &gt; 0, COUNTA(DetailWill!S308) &gt; 0),"x", "")</f>
        <v/>
      </c>
      <c r="T308" s="14" t="str">
        <f>IF(OR(COUNTA(DetailPedro!T308) &gt; 0, COUNTA(DetailWill!T308) &gt; 0),"x", "")</f>
        <v/>
      </c>
      <c r="U308" s="34" t="str">
        <f>IF(OR(COUNTA(DetailPedro!U308) &gt; 0, COUNTA(DetailWill!U308) &gt; 0),"x", "")</f>
        <v/>
      </c>
      <c r="V308" s="14" t="str">
        <f>IF(OR(COUNTA(DetailPedro!V308) &gt; 0, COUNTA(DetailWill!V308) &gt; 0),"x", "")</f>
        <v/>
      </c>
      <c r="W308" s="14" t="str">
        <f>IF(OR(COUNTA(DetailPedro!W308) &gt; 0, COUNTA(DetailWill!W308) &gt; 0),"x", "")</f>
        <v/>
      </c>
      <c r="X308" s="14" t="str">
        <f>IF(OR(COUNTA(DetailPedro!X308) &gt; 0, COUNTA(DetailWill!X308) &gt; 0),"x", "")</f>
        <v/>
      </c>
      <c r="Y308" s="14" t="str">
        <f>IF(OR(COUNTA(DetailPedro!Y308) &gt; 0, COUNTA(DetailWill!Y308) &gt; 0),"x", "")</f>
        <v/>
      </c>
      <c r="Z308" s="34" t="str">
        <f>IF(OR(COUNTA(DetailPedro!Z308) &gt; 0, COUNTA(DetailWill!Z308) &gt; 0),"x", "")</f>
        <v/>
      </c>
      <c r="AA308" s="14" t="str">
        <f>IF(OR(COUNTA(DetailPedro!AA308) &gt; 0, COUNTA(DetailWill!AA308) &gt; 0),"x", "")</f>
        <v/>
      </c>
      <c r="AB308" s="14" t="str">
        <f>IF(OR(COUNTA(DetailPedro!AB308) &gt; 0, COUNTA(DetailWill!AB308) &gt; 0),"x", "")</f>
        <v/>
      </c>
      <c r="AC308" s="14" t="str">
        <f>IF(OR(COUNTA(DetailPedro!AC308) &gt; 0, COUNTA(DetailWill!AC308) &gt; 0),"x", "")</f>
        <v/>
      </c>
      <c r="AD308" s="14" t="str">
        <f>IF(OR(COUNTA(DetailPedro!AD308) &gt; 0, COUNTA(DetailWill!AD308) &gt; 0),"x", "")</f>
        <v/>
      </c>
      <c r="AE308" s="14" t="str">
        <f>IF(OR(COUNTA(DetailPedro!AE308) &gt; 0, COUNTA(DetailWill!AE308) &gt; 0),"x", "")</f>
        <v/>
      </c>
      <c r="AF308" s="34" t="str">
        <f>IF(OR(COUNTA(DetailPedro!AF308) &gt; 0, COUNTA(DetailWill!AF308) &gt; 0),"x", "")</f>
        <v/>
      </c>
      <c r="AG308" s="14" t="str">
        <f>IF(OR(COUNTA(DetailPedro!AG308) &gt; 0, COUNTA(DetailWill!AG308) &gt; 0),"x", "")</f>
        <v/>
      </c>
      <c r="AH308" s="14" t="str">
        <f>IF(OR(COUNTA(DetailPedro!AH308) &gt; 0, COUNTA(DetailWill!AH308) &gt; 0),"x", "")</f>
        <v/>
      </c>
      <c r="AI308" s="14" t="str">
        <f>IF(OR(COUNTA(DetailPedro!AI308) &gt; 0, COUNTA(DetailWill!AI308) &gt; 0),"x", "")</f>
        <v/>
      </c>
      <c r="AJ308" s="34" t="str">
        <f>IF(OR(COUNTA(DetailPedro!AJ308) &gt; 0, COUNTA(DetailWill!AJ308) &gt; 0),"x", "")</f>
        <v/>
      </c>
      <c r="AK308" s="14" t="str">
        <f>IF(OR(COUNTA(DetailPedro!AK308) &gt; 0, COUNTA(DetailWill!AK308) &gt; 0),"x", "")</f>
        <v/>
      </c>
    </row>
    <row r="309" spans="1:37" x14ac:dyDescent="0.2">
      <c r="A309" s="16" t="s">
        <v>476</v>
      </c>
      <c r="B309" s="16" t="s">
        <v>730</v>
      </c>
      <c r="C309" s="16">
        <v>0</v>
      </c>
      <c r="D309" s="16">
        <v>4</v>
      </c>
      <c r="E309" s="16"/>
      <c r="F309" s="14">
        <f t="shared" si="38"/>
        <v>0</v>
      </c>
      <c r="G309" s="14" t="str">
        <f>IF(OR(COUNTA(DetailPedro!G309) &gt; 0, COUNTA(DetailWill!G309) &gt; 0),"x", "")</f>
        <v/>
      </c>
      <c r="H309" s="14" t="str">
        <f>IF(OR(COUNTA(DetailPedro!H309) &gt; 0, COUNTA(DetailWill!H309) &gt; 0),"x", "")</f>
        <v/>
      </c>
      <c r="I309" s="14" t="str">
        <f>IF(OR(COUNTA(DetailPedro!I309) &gt; 0, COUNTA(DetailWill!I309) &gt; 0),"x", "")</f>
        <v/>
      </c>
      <c r="J309" s="34" t="str">
        <f>IF(OR(COUNTA(DetailPedro!J309) &gt; 0, COUNTA(DetailWill!J309) &gt; 0),"x", "")</f>
        <v/>
      </c>
      <c r="K309" s="14" t="str">
        <f>IF(OR(COUNTA(DetailPedro!K309) &gt; 0, COUNTA(DetailWill!K309) &gt; 0),"x", "")</f>
        <v/>
      </c>
      <c r="L309" s="14" t="str">
        <f>IF(OR(COUNTA(DetailPedro!L309) &gt; 0, COUNTA(DetailWill!L309) &gt; 0),"x", "")</f>
        <v/>
      </c>
      <c r="M309" s="14" t="str">
        <f>IF(OR(COUNTA(DetailPedro!M309) &gt; 0, COUNTA(DetailWill!M309) &gt; 0),"x", "")</f>
        <v/>
      </c>
      <c r="N309" s="14" t="str">
        <f>IF(OR(COUNTA(DetailPedro!N309) &gt; 0, COUNTA(DetailWill!N309) &gt; 0),"x", "")</f>
        <v/>
      </c>
      <c r="O309" s="34" t="str">
        <f>IF(OR(COUNTA(DetailPedro!O309) &gt; 0, COUNTA(DetailWill!O309) &gt; 0),"x", "")</f>
        <v/>
      </c>
      <c r="P309" s="14" t="str">
        <f>IF(OR(COUNTA(DetailPedro!P309) &gt; 0, COUNTA(DetailWill!P309) &gt; 0),"x", "")</f>
        <v/>
      </c>
      <c r="Q309" s="14" t="str">
        <f>IF(OR(COUNTA(DetailPedro!Q309) &gt; 0, COUNTA(DetailWill!Q309) &gt; 0),"x", "")</f>
        <v/>
      </c>
      <c r="R309" s="14" t="str">
        <f>IF(OR(COUNTA(DetailPedro!R309) &gt; 0, COUNTA(DetailWill!R309) &gt; 0),"x", "")</f>
        <v/>
      </c>
      <c r="S309" s="14" t="str">
        <f>IF(OR(COUNTA(DetailPedro!S309) &gt; 0, COUNTA(DetailWill!S309) &gt; 0),"x", "")</f>
        <v/>
      </c>
      <c r="T309" s="14" t="str">
        <f>IF(OR(COUNTA(DetailPedro!T309) &gt; 0, COUNTA(DetailWill!T309) &gt; 0),"x", "")</f>
        <v/>
      </c>
      <c r="U309" s="34" t="str">
        <f>IF(OR(COUNTA(DetailPedro!U309) &gt; 0, COUNTA(DetailWill!U309) &gt; 0),"x", "")</f>
        <v/>
      </c>
      <c r="V309" s="14" t="str">
        <f>IF(OR(COUNTA(DetailPedro!V309) &gt; 0, COUNTA(DetailWill!V309) &gt; 0),"x", "")</f>
        <v/>
      </c>
      <c r="W309" s="14" t="str">
        <f>IF(OR(COUNTA(DetailPedro!W309) &gt; 0, COUNTA(DetailWill!W309) &gt; 0),"x", "")</f>
        <v/>
      </c>
      <c r="X309" s="14" t="str">
        <f>IF(OR(COUNTA(DetailPedro!X309) &gt; 0, COUNTA(DetailWill!X309) &gt; 0),"x", "")</f>
        <v/>
      </c>
      <c r="Y309" s="14" t="str">
        <f>IF(OR(COUNTA(DetailPedro!Y309) &gt; 0, COUNTA(DetailWill!Y309) &gt; 0),"x", "")</f>
        <v/>
      </c>
      <c r="Z309" s="34" t="str">
        <f>IF(OR(COUNTA(DetailPedro!Z309) &gt; 0, COUNTA(DetailWill!Z309) &gt; 0),"x", "")</f>
        <v/>
      </c>
      <c r="AA309" s="14" t="str">
        <f>IF(OR(COUNTA(DetailPedro!AA309) &gt; 0, COUNTA(DetailWill!AA309) &gt; 0),"x", "")</f>
        <v/>
      </c>
      <c r="AB309" s="14" t="str">
        <f>IF(OR(COUNTA(DetailPedro!AB309) &gt; 0, COUNTA(DetailWill!AB309) &gt; 0),"x", "")</f>
        <v/>
      </c>
      <c r="AC309" s="14" t="str">
        <f>IF(OR(COUNTA(DetailPedro!AC309) &gt; 0, COUNTA(DetailWill!AC309) &gt; 0),"x", "")</f>
        <v/>
      </c>
      <c r="AD309" s="14" t="str">
        <f>IF(OR(COUNTA(DetailPedro!AD309) &gt; 0, COUNTA(DetailWill!AD309) &gt; 0),"x", "")</f>
        <v/>
      </c>
      <c r="AE309" s="14" t="str">
        <f>IF(OR(COUNTA(DetailPedro!AE309) &gt; 0, COUNTA(DetailWill!AE309) &gt; 0),"x", "")</f>
        <v/>
      </c>
      <c r="AF309" s="34" t="str">
        <f>IF(OR(COUNTA(DetailPedro!AF309) &gt; 0, COUNTA(DetailWill!AF309) &gt; 0),"x", "")</f>
        <v/>
      </c>
      <c r="AG309" s="14" t="str">
        <f>IF(OR(COUNTA(DetailPedro!AG309) &gt; 0, COUNTA(DetailWill!AG309) &gt; 0),"x", "")</f>
        <v/>
      </c>
      <c r="AH309" s="14" t="str">
        <f>IF(OR(COUNTA(DetailPedro!AH309) &gt; 0, COUNTA(DetailWill!AH309) &gt; 0),"x", "")</f>
        <v/>
      </c>
      <c r="AI309" s="14" t="str">
        <f>IF(OR(COUNTA(DetailPedro!AI309) &gt; 0, COUNTA(DetailWill!AI309) &gt; 0),"x", "")</f>
        <v/>
      </c>
      <c r="AJ309" s="34" t="str">
        <f>IF(OR(COUNTA(DetailPedro!AJ309) &gt; 0, COUNTA(DetailWill!AJ309) &gt; 0),"x", "")</f>
        <v/>
      </c>
      <c r="AK309" s="14" t="str">
        <f>IF(OR(COUNTA(DetailPedro!AK309) &gt; 0, COUNTA(DetailWill!AK309) &gt; 0),"x", "")</f>
        <v/>
      </c>
    </row>
    <row r="310" spans="1:37" x14ac:dyDescent="0.2">
      <c r="A310" s="16" t="s">
        <v>476</v>
      </c>
      <c r="B310" s="16" t="s">
        <v>730</v>
      </c>
      <c r="C310" s="16">
        <v>2</v>
      </c>
      <c r="D310" s="16" t="s">
        <v>888</v>
      </c>
      <c r="E310" s="16">
        <v>1</v>
      </c>
      <c r="F310" s="14">
        <f t="shared" si="38"/>
        <v>0</v>
      </c>
      <c r="G310" s="14" t="str">
        <f>IF(OR(COUNTA(DetailPedro!G310) &gt; 0, COUNTA(DetailWill!G310) &gt; 0),"x", "")</f>
        <v/>
      </c>
      <c r="H310" s="14" t="str">
        <f>IF(OR(COUNTA(DetailPedro!H310) &gt; 0, COUNTA(DetailWill!H310) &gt; 0),"x", "")</f>
        <v/>
      </c>
      <c r="I310" s="14" t="str">
        <f>IF(OR(COUNTA(DetailPedro!I310) &gt; 0, COUNTA(DetailWill!I310) &gt; 0),"x", "")</f>
        <v/>
      </c>
      <c r="J310" s="34" t="str">
        <f>IF(OR(COUNTA(DetailPedro!J310) &gt; 0, COUNTA(DetailWill!J310) &gt; 0),"x", "")</f>
        <v/>
      </c>
      <c r="K310" s="14" t="str">
        <f>IF(OR(COUNTA(DetailPedro!K310) &gt; 0, COUNTA(DetailWill!K310) &gt; 0),"x", "")</f>
        <v/>
      </c>
      <c r="L310" s="14" t="str">
        <f>IF(OR(COUNTA(DetailPedro!L310) &gt; 0, COUNTA(DetailWill!L310) &gt; 0),"x", "")</f>
        <v/>
      </c>
      <c r="M310" s="14" t="str">
        <f>IF(OR(COUNTA(DetailPedro!M310) &gt; 0, COUNTA(DetailWill!M310) &gt; 0),"x", "")</f>
        <v/>
      </c>
      <c r="N310" s="14" t="str">
        <f>IF(OR(COUNTA(DetailPedro!N310) &gt; 0, COUNTA(DetailWill!N310) &gt; 0),"x", "")</f>
        <v/>
      </c>
      <c r="O310" s="34" t="str">
        <f>IF(OR(COUNTA(DetailPedro!O310) &gt; 0, COUNTA(DetailWill!O310) &gt; 0),"x", "")</f>
        <v/>
      </c>
      <c r="P310" s="14" t="str">
        <f>IF(OR(COUNTA(DetailPedro!P310) &gt; 0, COUNTA(DetailWill!P310) &gt; 0),"x", "")</f>
        <v/>
      </c>
      <c r="Q310" s="14" t="str">
        <f>IF(OR(COUNTA(DetailPedro!Q310) &gt; 0, COUNTA(DetailWill!Q310) &gt; 0),"x", "")</f>
        <v/>
      </c>
      <c r="R310" s="14" t="str">
        <f>IF(OR(COUNTA(DetailPedro!R310) &gt; 0, COUNTA(DetailWill!R310) &gt; 0),"x", "")</f>
        <v/>
      </c>
      <c r="S310" s="14" t="str">
        <f>IF(OR(COUNTA(DetailPedro!S310) &gt; 0, COUNTA(DetailWill!S310) &gt; 0),"x", "")</f>
        <v/>
      </c>
      <c r="T310" s="14" t="str">
        <f>IF(OR(COUNTA(DetailPedro!T310) &gt; 0, COUNTA(DetailWill!T310) &gt; 0),"x", "")</f>
        <v/>
      </c>
      <c r="U310" s="34" t="str">
        <f>IF(OR(COUNTA(DetailPedro!U310) &gt; 0, COUNTA(DetailWill!U310) &gt; 0),"x", "")</f>
        <v/>
      </c>
      <c r="V310" s="14" t="str">
        <f>IF(OR(COUNTA(DetailPedro!V310) &gt; 0, COUNTA(DetailWill!V310) &gt; 0),"x", "")</f>
        <v/>
      </c>
      <c r="W310" s="14" t="str">
        <f>IF(OR(COUNTA(DetailPedro!W310) &gt; 0, COUNTA(DetailWill!W310) &gt; 0),"x", "")</f>
        <v/>
      </c>
      <c r="X310" s="14" t="str">
        <f>IF(OR(COUNTA(DetailPedro!X310) &gt; 0, COUNTA(DetailWill!X310) &gt; 0),"x", "")</f>
        <v/>
      </c>
      <c r="Y310" s="14" t="str">
        <f>IF(OR(COUNTA(DetailPedro!Y310) &gt; 0, COUNTA(DetailWill!Y310) &gt; 0),"x", "")</f>
        <v/>
      </c>
      <c r="Z310" s="34" t="str">
        <f>IF(OR(COUNTA(DetailPedro!Z310) &gt; 0, COUNTA(DetailWill!Z310) &gt; 0),"x", "")</f>
        <v/>
      </c>
      <c r="AA310" s="14" t="str">
        <f>IF(OR(COUNTA(DetailPedro!AA310) &gt; 0, COUNTA(DetailWill!AA310) &gt; 0),"x", "")</f>
        <v/>
      </c>
      <c r="AB310" s="14" t="str">
        <f>IF(OR(COUNTA(DetailPedro!AB310) &gt; 0, COUNTA(DetailWill!AB310) &gt; 0),"x", "")</f>
        <v/>
      </c>
      <c r="AC310" s="14" t="str">
        <f>IF(OR(COUNTA(DetailPedro!AC310) &gt; 0, COUNTA(DetailWill!AC310) &gt; 0),"x", "")</f>
        <v/>
      </c>
      <c r="AD310" s="14" t="str">
        <f>IF(OR(COUNTA(DetailPedro!AD310) &gt; 0, COUNTA(DetailWill!AD310) &gt; 0),"x", "")</f>
        <v/>
      </c>
      <c r="AE310" s="14" t="str">
        <f>IF(OR(COUNTA(DetailPedro!AE310) &gt; 0, COUNTA(DetailWill!AE310) &gt; 0),"x", "")</f>
        <v/>
      </c>
      <c r="AF310" s="34" t="str">
        <f>IF(OR(COUNTA(DetailPedro!AF310) &gt; 0, COUNTA(DetailWill!AF310) &gt; 0),"x", "")</f>
        <v/>
      </c>
      <c r="AG310" s="14" t="str">
        <f>IF(OR(COUNTA(DetailPedro!AG310) &gt; 0, COUNTA(DetailWill!AG310) &gt; 0),"x", "")</f>
        <v/>
      </c>
      <c r="AH310" s="14" t="str">
        <f>IF(OR(COUNTA(DetailPedro!AH310) &gt; 0, COUNTA(DetailWill!AH310) &gt; 0),"x", "")</f>
        <v/>
      </c>
      <c r="AI310" s="14" t="str">
        <f>IF(OR(COUNTA(DetailPedro!AI310) &gt; 0, COUNTA(DetailWill!AI310) &gt; 0),"x", "")</f>
        <v/>
      </c>
      <c r="AJ310" s="34" t="str">
        <f>IF(OR(COUNTA(DetailPedro!AJ310) &gt; 0, COUNTA(DetailWill!AJ310) &gt; 0),"x", "")</f>
        <v/>
      </c>
      <c r="AK310" s="14" t="str">
        <f>IF(OR(COUNTA(DetailPedro!AK310) &gt; 0, COUNTA(DetailWill!AK310) &gt; 0),"x", "")</f>
        <v/>
      </c>
    </row>
    <row r="311" spans="1:37" x14ac:dyDescent="0.2">
      <c r="A311" s="16" t="s">
        <v>476</v>
      </c>
      <c r="B311" s="16" t="s">
        <v>730</v>
      </c>
      <c r="C311" s="16">
        <v>2</v>
      </c>
      <c r="D311" s="16" t="s">
        <v>888</v>
      </c>
      <c r="E311" s="16">
        <v>2</v>
      </c>
      <c r="F311" s="14">
        <f t="shared" si="38"/>
        <v>0</v>
      </c>
      <c r="G311" s="14" t="str">
        <f>IF(OR(COUNTA(DetailPedro!G311) &gt; 0, COUNTA(DetailWill!G311) &gt; 0),"x", "")</f>
        <v/>
      </c>
      <c r="H311" s="14" t="str">
        <f>IF(OR(COUNTA(DetailPedro!H311) &gt; 0, COUNTA(DetailWill!H311) &gt; 0),"x", "")</f>
        <v/>
      </c>
      <c r="I311" s="14" t="str">
        <f>IF(OR(COUNTA(DetailPedro!I311) &gt; 0, COUNTA(DetailWill!I311) &gt; 0),"x", "")</f>
        <v/>
      </c>
      <c r="J311" s="34" t="str">
        <f>IF(OR(COUNTA(DetailPedro!J311) &gt; 0, COUNTA(DetailWill!J311) &gt; 0),"x", "")</f>
        <v/>
      </c>
      <c r="K311" s="14" t="str">
        <f>IF(OR(COUNTA(DetailPedro!K311) &gt; 0, COUNTA(DetailWill!K311) &gt; 0),"x", "")</f>
        <v/>
      </c>
      <c r="L311" s="14" t="str">
        <f>IF(OR(COUNTA(DetailPedro!L311) &gt; 0, COUNTA(DetailWill!L311) &gt; 0),"x", "")</f>
        <v/>
      </c>
      <c r="M311" s="14" t="str">
        <f>IF(OR(COUNTA(DetailPedro!M311) &gt; 0, COUNTA(DetailWill!M311) &gt; 0),"x", "")</f>
        <v/>
      </c>
      <c r="N311" s="14" t="str">
        <f>IF(OR(COUNTA(DetailPedro!N311) &gt; 0, COUNTA(DetailWill!N311) &gt; 0),"x", "")</f>
        <v/>
      </c>
      <c r="O311" s="34" t="str">
        <f>IF(OR(COUNTA(DetailPedro!O311) &gt; 0, COUNTA(DetailWill!O311) &gt; 0),"x", "")</f>
        <v/>
      </c>
      <c r="P311" s="14" t="str">
        <f>IF(OR(COUNTA(DetailPedro!P311) &gt; 0, COUNTA(DetailWill!P311) &gt; 0),"x", "")</f>
        <v/>
      </c>
      <c r="Q311" s="14" t="str">
        <f>IF(OR(COUNTA(DetailPedro!Q311) &gt; 0, COUNTA(DetailWill!Q311) &gt; 0),"x", "")</f>
        <v/>
      </c>
      <c r="R311" s="14" t="str">
        <f>IF(OR(COUNTA(DetailPedro!R311) &gt; 0, COUNTA(DetailWill!R311) &gt; 0),"x", "")</f>
        <v/>
      </c>
      <c r="S311" s="14" t="str">
        <f>IF(OR(COUNTA(DetailPedro!S311) &gt; 0, COUNTA(DetailWill!S311) &gt; 0),"x", "")</f>
        <v/>
      </c>
      <c r="T311" s="14" t="str">
        <f>IF(OR(COUNTA(DetailPedro!T311) &gt; 0, COUNTA(DetailWill!T311) &gt; 0),"x", "")</f>
        <v/>
      </c>
      <c r="U311" s="34" t="str">
        <f>IF(OR(COUNTA(DetailPedro!U311) &gt; 0, COUNTA(DetailWill!U311) &gt; 0),"x", "")</f>
        <v/>
      </c>
      <c r="V311" s="14" t="str">
        <f>IF(OR(COUNTA(DetailPedro!V311) &gt; 0, COUNTA(DetailWill!V311) &gt; 0),"x", "")</f>
        <v/>
      </c>
      <c r="W311" s="14" t="str">
        <f>IF(OR(COUNTA(DetailPedro!W311) &gt; 0, COUNTA(DetailWill!W311) &gt; 0),"x", "")</f>
        <v/>
      </c>
      <c r="X311" s="14" t="str">
        <f>IF(OR(COUNTA(DetailPedro!X311) &gt; 0, COUNTA(DetailWill!X311) &gt; 0),"x", "")</f>
        <v/>
      </c>
      <c r="Y311" s="14" t="str">
        <f>IF(OR(COUNTA(DetailPedro!Y311) &gt; 0, COUNTA(DetailWill!Y311) &gt; 0),"x", "")</f>
        <v/>
      </c>
      <c r="Z311" s="34" t="str">
        <f>IF(OR(COUNTA(DetailPedro!Z311) &gt; 0, COUNTA(DetailWill!Z311) &gt; 0),"x", "")</f>
        <v/>
      </c>
      <c r="AA311" s="14" t="str">
        <f>IF(OR(COUNTA(DetailPedro!AA311) &gt; 0, COUNTA(DetailWill!AA311) &gt; 0),"x", "")</f>
        <v/>
      </c>
      <c r="AB311" s="14" t="str">
        <f>IF(OR(COUNTA(DetailPedro!AB311) &gt; 0, COUNTA(DetailWill!AB311) &gt; 0),"x", "")</f>
        <v/>
      </c>
      <c r="AC311" s="14" t="str">
        <f>IF(OR(COUNTA(DetailPedro!AC311) &gt; 0, COUNTA(DetailWill!AC311) &gt; 0),"x", "")</f>
        <v/>
      </c>
      <c r="AD311" s="14" t="str">
        <f>IF(OR(COUNTA(DetailPedro!AD311) &gt; 0, COUNTA(DetailWill!AD311) &gt; 0),"x", "")</f>
        <v/>
      </c>
      <c r="AE311" s="14" t="str">
        <f>IF(OR(COUNTA(DetailPedro!AE311) &gt; 0, COUNTA(DetailWill!AE311) &gt; 0),"x", "")</f>
        <v/>
      </c>
      <c r="AF311" s="34" t="str">
        <f>IF(OR(COUNTA(DetailPedro!AF311) &gt; 0, COUNTA(DetailWill!AF311) &gt; 0),"x", "")</f>
        <v/>
      </c>
      <c r="AG311" s="14" t="str">
        <f>IF(OR(COUNTA(DetailPedro!AG311) &gt; 0, COUNTA(DetailWill!AG311) &gt; 0),"x", "")</f>
        <v/>
      </c>
      <c r="AH311" s="14" t="str">
        <f>IF(OR(COUNTA(DetailPedro!AH311) &gt; 0, COUNTA(DetailWill!AH311) &gt; 0),"x", "")</f>
        <v/>
      </c>
      <c r="AI311" s="14" t="str">
        <f>IF(OR(COUNTA(DetailPedro!AI311) &gt; 0, COUNTA(DetailWill!AI311) &gt; 0),"x", "")</f>
        <v/>
      </c>
      <c r="AJ311" s="34" t="str">
        <f>IF(OR(COUNTA(DetailPedro!AJ311) &gt; 0, COUNTA(DetailWill!AJ311) &gt; 0),"x", "")</f>
        <v/>
      </c>
      <c r="AK311" s="14" t="str">
        <f>IF(OR(COUNTA(DetailPedro!AK311) &gt; 0, COUNTA(DetailWill!AK311) &gt; 0),"x", "")</f>
        <v/>
      </c>
    </row>
    <row r="312" spans="1:37" x14ac:dyDescent="0.2">
      <c r="A312" s="16" t="s">
        <v>476</v>
      </c>
      <c r="B312" s="16" t="s">
        <v>730</v>
      </c>
      <c r="C312" s="16">
        <v>2</v>
      </c>
      <c r="D312" s="16" t="s">
        <v>889</v>
      </c>
      <c r="E312" s="16">
        <v>3</v>
      </c>
      <c r="F312" s="14">
        <f t="shared" si="38"/>
        <v>0</v>
      </c>
      <c r="G312" s="14" t="str">
        <f>IF(OR(COUNTA(DetailPedro!G312) &gt; 0, COUNTA(DetailWill!G312) &gt; 0),"x", "")</f>
        <v/>
      </c>
      <c r="H312" s="14" t="str">
        <f>IF(OR(COUNTA(DetailPedro!H312) &gt; 0, COUNTA(DetailWill!H312) &gt; 0),"x", "")</f>
        <v/>
      </c>
      <c r="I312" s="14" t="str">
        <f>IF(OR(COUNTA(DetailPedro!I312) &gt; 0, COUNTA(DetailWill!I312) &gt; 0),"x", "")</f>
        <v/>
      </c>
      <c r="J312" s="34" t="str">
        <f>IF(OR(COUNTA(DetailPedro!J312) &gt; 0, COUNTA(DetailWill!J312) &gt; 0),"x", "")</f>
        <v/>
      </c>
      <c r="K312" s="14" t="str">
        <f>IF(OR(COUNTA(DetailPedro!K312) &gt; 0, COUNTA(DetailWill!K312) &gt; 0),"x", "")</f>
        <v/>
      </c>
      <c r="L312" s="14" t="str">
        <f>IF(OR(COUNTA(DetailPedro!L312) &gt; 0, COUNTA(DetailWill!L312) &gt; 0),"x", "")</f>
        <v/>
      </c>
      <c r="M312" s="14" t="str">
        <f>IF(OR(COUNTA(DetailPedro!M312) &gt; 0, COUNTA(DetailWill!M312) &gt; 0),"x", "")</f>
        <v/>
      </c>
      <c r="N312" s="14" t="str">
        <f>IF(OR(COUNTA(DetailPedro!N312) &gt; 0, COUNTA(DetailWill!N312) &gt; 0),"x", "")</f>
        <v/>
      </c>
      <c r="O312" s="34" t="str">
        <f>IF(OR(COUNTA(DetailPedro!O312) &gt; 0, COUNTA(DetailWill!O312) &gt; 0),"x", "")</f>
        <v/>
      </c>
      <c r="P312" s="14" t="str">
        <f>IF(OR(COUNTA(DetailPedro!P312) &gt; 0, COUNTA(DetailWill!P312) &gt; 0),"x", "")</f>
        <v/>
      </c>
      <c r="Q312" s="14" t="str">
        <f>IF(OR(COUNTA(DetailPedro!Q312) &gt; 0, COUNTA(DetailWill!Q312) &gt; 0),"x", "")</f>
        <v/>
      </c>
      <c r="R312" s="14" t="str">
        <f>IF(OR(COUNTA(DetailPedro!R312) &gt; 0, COUNTA(DetailWill!R312) &gt; 0),"x", "")</f>
        <v/>
      </c>
      <c r="S312" s="14" t="str">
        <f>IF(OR(COUNTA(DetailPedro!S312) &gt; 0, COUNTA(DetailWill!S312) &gt; 0),"x", "")</f>
        <v/>
      </c>
      <c r="T312" s="14" t="str">
        <f>IF(OR(COUNTA(DetailPedro!T312) &gt; 0, COUNTA(DetailWill!T312) &gt; 0),"x", "")</f>
        <v/>
      </c>
      <c r="U312" s="34" t="str">
        <f>IF(OR(COUNTA(DetailPedro!U312) &gt; 0, COUNTA(DetailWill!U312) &gt; 0),"x", "")</f>
        <v/>
      </c>
      <c r="V312" s="14" t="str">
        <f>IF(OR(COUNTA(DetailPedro!V312) &gt; 0, COUNTA(DetailWill!V312) &gt; 0),"x", "")</f>
        <v/>
      </c>
      <c r="W312" s="14" t="str">
        <f>IF(OR(COUNTA(DetailPedro!W312) &gt; 0, COUNTA(DetailWill!W312) &gt; 0),"x", "")</f>
        <v/>
      </c>
      <c r="X312" s="14" t="str">
        <f>IF(OR(COUNTA(DetailPedro!X312) &gt; 0, COUNTA(DetailWill!X312) &gt; 0),"x", "")</f>
        <v/>
      </c>
      <c r="Y312" s="14" t="str">
        <f>IF(OR(COUNTA(DetailPedro!Y312) &gt; 0, COUNTA(DetailWill!Y312) &gt; 0),"x", "")</f>
        <v/>
      </c>
      <c r="Z312" s="34" t="str">
        <f>IF(OR(COUNTA(DetailPedro!Z312) &gt; 0, COUNTA(DetailWill!Z312) &gt; 0),"x", "")</f>
        <v/>
      </c>
      <c r="AA312" s="14" t="str">
        <f>IF(OR(COUNTA(DetailPedro!AA312) &gt; 0, COUNTA(DetailWill!AA312) &gt; 0),"x", "")</f>
        <v/>
      </c>
      <c r="AB312" s="14" t="str">
        <f>IF(OR(COUNTA(DetailPedro!AB312) &gt; 0, COUNTA(DetailWill!AB312) &gt; 0),"x", "")</f>
        <v/>
      </c>
      <c r="AC312" s="14" t="str">
        <f>IF(OR(COUNTA(DetailPedro!AC312) &gt; 0, COUNTA(DetailWill!AC312) &gt; 0),"x", "")</f>
        <v/>
      </c>
      <c r="AD312" s="14" t="str">
        <f>IF(OR(COUNTA(DetailPedro!AD312) &gt; 0, COUNTA(DetailWill!AD312) &gt; 0),"x", "")</f>
        <v/>
      </c>
      <c r="AE312" s="14" t="str">
        <f>IF(OR(COUNTA(DetailPedro!AE312) &gt; 0, COUNTA(DetailWill!AE312) &gt; 0),"x", "")</f>
        <v/>
      </c>
      <c r="AF312" s="34" t="str">
        <f>IF(OR(COUNTA(DetailPedro!AF312) &gt; 0, COUNTA(DetailWill!AF312) &gt; 0),"x", "")</f>
        <v/>
      </c>
      <c r="AG312" s="14" t="str">
        <f>IF(OR(COUNTA(DetailPedro!AG312) &gt; 0, COUNTA(DetailWill!AG312) &gt; 0),"x", "")</f>
        <v/>
      </c>
      <c r="AH312" s="14" t="str">
        <f>IF(OR(COUNTA(DetailPedro!AH312) &gt; 0, COUNTA(DetailWill!AH312) &gt; 0),"x", "")</f>
        <v/>
      </c>
      <c r="AI312" s="14" t="str">
        <f>IF(OR(COUNTA(DetailPedro!AI312) &gt; 0, COUNTA(DetailWill!AI312) &gt; 0),"x", "")</f>
        <v/>
      </c>
      <c r="AJ312" s="34" t="str">
        <f>IF(OR(COUNTA(DetailPedro!AJ312) &gt; 0, COUNTA(DetailWill!AJ312) &gt; 0),"x", "")</f>
        <v/>
      </c>
      <c r="AK312" s="14" t="str">
        <f>IF(OR(COUNTA(DetailPedro!AK312) &gt; 0, COUNTA(DetailWill!AK312) &gt; 0),"x", "")</f>
        <v/>
      </c>
    </row>
    <row r="313" spans="1:37" x14ac:dyDescent="0.2">
      <c r="A313" s="16"/>
      <c r="B313" s="16"/>
      <c r="C313" s="16"/>
      <c r="D313" s="16"/>
      <c r="E313" s="16"/>
      <c r="F313" s="14">
        <f t="shared" si="38"/>
        <v>0</v>
      </c>
      <c r="G313" s="14" t="str">
        <f>IF(OR(COUNTA(DetailPedro!G313) &gt; 0, COUNTA(DetailWill!G313) &gt; 0),"x", "")</f>
        <v/>
      </c>
      <c r="H313" s="14" t="str">
        <f>IF(OR(COUNTA(DetailPedro!H313) &gt; 0, COUNTA(DetailWill!H313) &gt; 0),"x", "")</f>
        <v/>
      </c>
      <c r="I313" s="14" t="str">
        <f>IF(OR(COUNTA(DetailPedro!I313) &gt; 0, COUNTA(DetailWill!I313) &gt; 0),"x", "")</f>
        <v/>
      </c>
      <c r="J313" s="34" t="str">
        <f>IF(OR(COUNTA(DetailPedro!J313) &gt; 0, COUNTA(DetailWill!J313) &gt; 0),"x", "")</f>
        <v/>
      </c>
      <c r="K313" s="14" t="str">
        <f>IF(OR(COUNTA(DetailPedro!K313) &gt; 0, COUNTA(DetailWill!K313) &gt; 0),"x", "")</f>
        <v/>
      </c>
      <c r="L313" s="14" t="str">
        <f>IF(OR(COUNTA(DetailPedro!L313) &gt; 0, COUNTA(DetailWill!L313) &gt; 0),"x", "")</f>
        <v/>
      </c>
      <c r="M313" s="14" t="str">
        <f>IF(OR(COUNTA(DetailPedro!M313) &gt; 0, COUNTA(DetailWill!M313) &gt; 0),"x", "")</f>
        <v/>
      </c>
      <c r="N313" s="14" t="str">
        <f>IF(OR(COUNTA(DetailPedro!N313) &gt; 0, COUNTA(DetailWill!N313) &gt; 0),"x", "")</f>
        <v/>
      </c>
      <c r="O313" s="34" t="str">
        <f>IF(OR(COUNTA(DetailPedro!O313) &gt; 0, COUNTA(DetailWill!O313) &gt; 0),"x", "")</f>
        <v/>
      </c>
      <c r="P313" s="14" t="str">
        <f>IF(OR(COUNTA(DetailPedro!P313) &gt; 0, COUNTA(DetailWill!P313) &gt; 0),"x", "")</f>
        <v/>
      </c>
      <c r="Q313" s="14" t="str">
        <f>IF(OR(COUNTA(DetailPedro!Q313) &gt; 0, COUNTA(DetailWill!Q313) &gt; 0),"x", "")</f>
        <v/>
      </c>
      <c r="R313" s="14" t="str">
        <f>IF(OR(COUNTA(DetailPedro!R313) &gt; 0, COUNTA(DetailWill!R313) &gt; 0),"x", "")</f>
        <v/>
      </c>
      <c r="S313" s="14" t="str">
        <f>IF(OR(COUNTA(DetailPedro!S313) &gt; 0, COUNTA(DetailWill!S313) &gt; 0),"x", "")</f>
        <v/>
      </c>
      <c r="T313" s="14" t="str">
        <f>IF(OR(COUNTA(DetailPedro!T313) &gt; 0, COUNTA(DetailWill!T313) &gt; 0),"x", "")</f>
        <v/>
      </c>
      <c r="U313" s="34" t="str">
        <f>IF(OR(COUNTA(DetailPedro!U313) &gt; 0, COUNTA(DetailWill!U313) &gt; 0),"x", "")</f>
        <v/>
      </c>
      <c r="V313" s="14" t="str">
        <f>IF(OR(COUNTA(DetailPedro!V313) &gt; 0, COUNTA(DetailWill!V313) &gt; 0),"x", "")</f>
        <v/>
      </c>
      <c r="W313" s="14" t="str">
        <f>IF(OR(COUNTA(DetailPedro!W313) &gt; 0, COUNTA(DetailWill!W313) &gt; 0),"x", "")</f>
        <v/>
      </c>
      <c r="X313" s="14" t="str">
        <f>IF(OR(COUNTA(DetailPedro!X313) &gt; 0, COUNTA(DetailWill!X313) &gt; 0),"x", "")</f>
        <v/>
      </c>
      <c r="Y313" s="14" t="str">
        <f>IF(OR(COUNTA(DetailPedro!Y313) &gt; 0, COUNTA(DetailWill!Y313) &gt; 0),"x", "")</f>
        <v/>
      </c>
      <c r="Z313" s="34" t="str">
        <f>IF(OR(COUNTA(DetailPedro!Z313) &gt; 0, COUNTA(DetailWill!Z313) &gt; 0),"x", "")</f>
        <v/>
      </c>
      <c r="AA313" s="14" t="str">
        <f>IF(OR(COUNTA(DetailPedro!AA313) &gt; 0, COUNTA(DetailWill!AA313) &gt; 0),"x", "")</f>
        <v/>
      </c>
      <c r="AB313" s="14" t="str">
        <f>IF(OR(COUNTA(DetailPedro!AB313) &gt; 0, COUNTA(DetailWill!AB313) &gt; 0),"x", "")</f>
        <v/>
      </c>
      <c r="AC313" s="14" t="str">
        <f>IF(OR(COUNTA(DetailPedro!AC313) &gt; 0, COUNTA(DetailWill!AC313) &gt; 0),"x", "")</f>
        <v/>
      </c>
      <c r="AD313" s="14" t="str">
        <f>IF(OR(COUNTA(DetailPedro!AD313) &gt; 0, COUNTA(DetailWill!AD313) &gt; 0),"x", "")</f>
        <v/>
      </c>
      <c r="AE313" s="14" t="str">
        <f>IF(OR(COUNTA(DetailPedro!AE313) &gt; 0, COUNTA(DetailWill!AE313) &gt; 0),"x", "")</f>
        <v/>
      </c>
      <c r="AF313" s="34" t="str">
        <f>IF(OR(COUNTA(DetailPedro!AF313) &gt; 0, COUNTA(DetailWill!AF313) &gt; 0),"x", "")</f>
        <v/>
      </c>
      <c r="AG313" s="14" t="str">
        <f>IF(OR(COUNTA(DetailPedro!AG313) &gt; 0, COUNTA(DetailWill!AG313) &gt; 0),"x", "")</f>
        <v/>
      </c>
      <c r="AH313" s="14" t="str">
        <f>IF(OR(COUNTA(DetailPedro!AH313) &gt; 0, COUNTA(DetailWill!AH313) &gt; 0),"x", "")</f>
        <v/>
      </c>
      <c r="AI313" s="14" t="str">
        <f>IF(OR(COUNTA(DetailPedro!AI313) &gt; 0, COUNTA(DetailWill!AI313) &gt; 0),"x", "")</f>
        <v/>
      </c>
      <c r="AJ313" s="34" t="str">
        <f>IF(OR(COUNTA(DetailPedro!AJ313) &gt; 0, COUNTA(DetailWill!AJ313) &gt; 0),"x", "")</f>
        <v/>
      </c>
      <c r="AK313" s="14" t="str">
        <f>IF(OR(COUNTA(DetailPedro!AK313) &gt; 0, COUNTA(DetailWill!AK313) &gt; 0),"x", "")</f>
        <v/>
      </c>
    </row>
    <row r="314" spans="1:37" x14ac:dyDescent="0.2">
      <c r="A314" s="16" t="s">
        <v>476</v>
      </c>
      <c r="B314" s="16" t="s">
        <v>350</v>
      </c>
      <c r="C314" s="16">
        <v>0</v>
      </c>
      <c r="D314" s="16">
        <v>0</v>
      </c>
      <c r="E314" s="16"/>
      <c r="F314" s="14">
        <f t="shared" si="38"/>
        <v>0</v>
      </c>
      <c r="G314" s="14" t="str">
        <f>IF(OR(COUNTA(DetailPedro!G314) &gt; 0, COUNTA(DetailWill!G314) &gt; 0),"x", "")</f>
        <v/>
      </c>
      <c r="H314" s="14" t="str">
        <f>IF(OR(COUNTA(DetailPedro!H314) &gt; 0, COUNTA(DetailWill!H314) &gt; 0),"x", "")</f>
        <v/>
      </c>
      <c r="I314" s="14" t="str">
        <f>IF(OR(COUNTA(DetailPedro!I314) &gt; 0, COUNTA(DetailWill!I314) &gt; 0),"x", "")</f>
        <v/>
      </c>
      <c r="J314" s="34" t="str">
        <f>IF(OR(COUNTA(DetailPedro!J314) &gt; 0, COUNTA(DetailWill!J314) &gt; 0),"x", "")</f>
        <v/>
      </c>
      <c r="K314" s="14" t="str">
        <f>IF(OR(COUNTA(DetailPedro!K314) &gt; 0, COUNTA(DetailWill!K314) &gt; 0),"x", "")</f>
        <v/>
      </c>
      <c r="L314" s="14" t="str">
        <f>IF(OR(COUNTA(DetailPedro!L314) &gt; 0, COUNTA(DetailWill!L314) &gt; 0),"x", "")</f>
        <v/>
      </c>
      <c r="M314" s="14" t="str">
        <f>IF(OR(COUNTA(DetailPedro!M314) &gt; 0, COUNTA(DetailWill!M314) &gt; 0),"x", "")</f>
        <v/>
      </c>
      <c r="N314" s="14" t="str">
        <f>IF(OR(COUNTA(DetailPedro!N314) &gt; 0, COUNTA(DetailWill!N314) &gt; 0),"x", "")</f>
        <v/>
      </c>
      <c r="O314" s="34" t="str">
        <f>IF(OR(COUNTA(DetailPedro!O314) &gt; 0, COUNTA(DetailWill!O314) &gt; 0),"x", "")</f>
        <v/>
      </c>
      <c r="P314" s="14" t="str">
        <f>IF(OR(COUNTA(DetailPedro!P314) &gt; 0, COUNTA(DetailWill!P314) &gt; 0),"x", "")</f>
        <v/>
      </c>
      <c r="Q314" s="14" t="str">
        <f>IF(OR(COUNTA(DetailPedro!Q314) &gt; 0, COUNTA(DetailWill!Q314) &gt; 0),"x", "")</f>
        <v/>
      </c>
      <c r="R314" s="14" t="str">
        <f>IF(OR(COUNTA(DetailPedro!R314) &gt; 0, COUNTA(DetailWill!R314) &gt; 0),"x", "")</f>
        <v/>
      </c>
      <c r="S314" s="14" t="str">
        <f>IF(OR(COUNTA(DetailPedro!S314) &gt; 0, COUNTA(DetailWill!S314) &gt; 0),"x", "")</f>
        <v/>
      </c>
      <c r="T314" s="14" t="str">
        <f>IF(OR(COUNTA(DetailPedro!T314) &gt; 0, COUNTA(DetailWill!T314) &gt; 0),"x", "")</f>
        <v/>
      </c>
      <c r="U314" s="34" t="str">
        <f>IF(OR(COUNTA(DetailPedro!U314) &gt; 0, COUNTA(DetailWill!U314) &gt; 0),"x", "")</f>
        <v/>
      </c>
      <c r="V314" s="14" t="str">
        <f>IF(OR(COUNTA(DetailPedro!V314) &gt; 0, COUNTA(DetailWill!V314) &gt; 0),"x", "")</f>
        <v/>
      </c>
      <c r="W314" s="14" t="str">
        <f>IF(OR(COUNTA(DetailPedro!W314) &gt; 0, COUNTA(DetailWill!W314) &gt; 0),"x", "")</f>
        <v/>
      </c>
      <c r="X314" s="14" t="str">
        <f>IF(OR(COUNTA(DetailPedro!X314) &gt; 0, COUNTA(DetailWill!X314) &gt; 0),"x", "")</f>
        <v/>
      </c>
      <c r="Y314" s="14" t="str">
        <f>IF(OR(COUNTA(DetailPedro!Y314) &gt; 0, COUNTA(DetailWill!Y314) &gt; 0),"x", "")</f>
        <v/>
      </c>
      <c r="Z314" s="34" t="str">
        <f>IF(OR(COUNTA(DetailPedro!Z314) &gt; 0, COUNTA(DetailWill!Z314) &gt; 0),"x", "")</f>
        <v/>
      </c>
      <c r="AA314" s="14" t="str">
        <f>IF(OR(COUNTA(DetailPedro!AA314) &gt; 0, COUNTA(DetailWill!AA314) &gt; 0),"x", "")</f>
        <v/>
      </c>
      <c r="AB314" s="14" t="str">
        <f>IF(OR(COUNTA(DetailPedro!AB314) &gt; 0, COUNTA(DetailWill!AB314) &gt; 0),"x", "")</f>
        <v/>
      </c>
      <c r="AC314" s="14" t="str">
        <f>IF(OR(COUNTA(DetailPedro!AC314) &gt; 0, COUNTA(DetailWill!AC314) &gt; 0),"x", "")</f>
        <v/>
      </c>
      <c r="AD314" s="14" t="str">
        <f>IF(OR(COUNTA(DetailPedro!AD314) &gt; 0, COUNTA(DetailWill!AD314) &gt; 0),"x", "")</f>
        <v/>
      </c>
      <c r="AE314" s="14" t="str">
        <f>IF(OR(COUNTA(DetailPedro!AE314) &gt; 0, COUNTA(DetailWill!AE314) &gt; 0),"x", "")</f>
        <v/>
      </c>
      <c r="AF314" s="34" t="str">
        <f>IF(OR(COUNTA(DetailPedro!AF314) &gt; 0, COUNTA(DetailWill!AF314) &gt; 0),"x", "")</f>
        <v/>
      </c>
      <c r="AG314" s="14" t="str">
        <f>IF(OR(COUNTA(DetailPedro!AG314) &gt; 0, COUNTA(DetailWill!AG314) &gt; 0),"x", "")</f>
        <v/>
      </c>
      <c r="AH314" s="14" t="str">
        <f>IF(OR(COUNTA(DetailPedro!AH314) &gt; 0, COUNTA(DetailWill!AH314) &gt; 0),"x", "")</f>
        <v/>
      </c>
      <c r="AI314" s="14" t="str">
        <f>IF(OR(COUNTA(DetailPedro!AI314) &gt; 0, COUNTA(DetailWill!AI314) &gt; 0),"x", "")</f>
        <v/>
      </c>
      <c r="AJ314" s="34" t="str">
        <f>IF(OR(COUNTA(DetailPedro!AJ314) &gt; 0, COUNTA(DetailWill!AJ314) &gt; 0),"x", "")</f>
        <v/>
      </c>
      <c r="AK314" s="14" t="str">
        <f>IF(OR(COUNTA(DetailPedro!AK314) &gt; 0, COUNTA(DetailWill!AK314) &gt; 0),"x", "")</f>
        <v/>
      </c>
    </row>
    <row r="315" spans="1:37" x14ac:dyDescent="0.2">
      <c r="A315" s="16" t="s">
        <v>476</v>
      </c>
      <c r="B315" s="16" t="s">
        <v>350</v>
      </c>
      <c r="C315" s="16">
        <v>3</v>
      </c>
      <c r="D315" s="16" t="s">
        <v>887</v>
      </c>
      <c r="E315" s="16">
        <v>1</v>
      </c>
      <c r="F315" s="14">
        <f t="shared" si="38"/>
        <v>1</v>
      </c>
      <c r="G315" s="14" t="str">
        <f>IF(OR(COUNTA(DetailPedro!G315) &gt; 0, COUNTA(DetailWill!G315) &gt; 0),"x", "")</f>
        <v/>
      </c>
      <c r="H315" s="14" t="str">
        <f>IF(OR(COUNTA(DetailPedro!H315) &gt; 0, COUNTA(DetailWill!H315) &gt; 0),"x", "")</f>
        <v/>
      </c>
      <c r="I315" s="14" t="str">
        <f>IF(OR(COUNTA(DetailPedro!I315) &gt; 0, COUNTA(DetailWill!I315) &gt; 0),"x", "")</f>
        <v/>
      </c>
      <c r="J315" s="34" t="str">
        <f>IF(OR(COUNTA(DetailPedro!J315) &gt; 0, COUNTA(DetailWill!J315) &gt; 0),"x", "")</f>
        <v/>
      </c>
      <c r="K315" s="14" t="str">
        <f>IF(OR(COUNTA(DetailPedro!K315) &gt; 0, COUNTA(DetailWill!K315) &gt; 0),"x", "")</f>
        <v/>
      </c>
      <c r="L315" s="14" t="str">
        <f>IF(OR(COUNTA(DetailPedro!L315) &gt; 0, COUNTA(DetailWill!L315) &gt; 0),"x", "")</f>
        <v/>
      </c>
      <c r="M315" s="14" t="str">
        <f>IF(OR(COUNTA(DetailPedro!M315) &gt; 0, COUNTA(DetailWill!M315) &gt; 0),"x", "")</f>
        <v/>
      </c>
      <c r="N315" s="14" t="str">
        <f>IF(OR(COUNTA(DetailPedro!N315) &gt; 0, COUNTA(DetailWill!N315) &gt; 0),"x", "")</f>
        <v/>
      </c>
      <c r="O315" s="34" t="str">
        <f>IF(OR(COUNTA(DetailPedro!O315) &gt; 0, COUNTA(DetailWill!O315) &gt; 0),"x", "")</f>
        <v/>
      </c>
      <c r="P315" s="14" t="str">
        <f>IF(OR(COUNTA(DetailPedro!P315) &gt; 0, COUNTA(DetailWill!P315) &gt; 0),"x", "")</f>
        <v/>
      </c>
      <c r="Q315" s="14" t="str">
        <f>IF(OR(COUNTA(DetailPedro!Q315) &gt; 0, COUNTA(DetailWill!Q315) &gt; 0),"x", "")</f>
        <v/>
      </c>
      <c r="R315" s="14" t="str">
        <f>IF(OR(COUNTA(DetailPedro!R315) &gt; 0, COUNTA(DetailWill!R315) &gt; 0),"x", "")</f>
        <v/>
      </c>
      <c r="S315" s="14" t="str">
        <f>IF(OR(COUNTA(DetailPedro!S315) &gt; 0, COUNTA(DetailWill!S315) &gt; 0),"x", "")</f>
        <v/>
      </c>
      <c r="T315" s="14" t="str">
        <f>IF(OR(COUNTA(DetailPedro!T315) &gt; 0, COUNTA(DetailWill!T315) &gt; 0),"x", "")</f>
        <v/>
      </c>
      <c r="U315" s="34" t="str">
        <f>IF(OR(COUNTA(DetailPedro!U315) &gt; 0, COUNTA(DetailWill!U315) &gt; 0),"x", "")</f>
        <v/>
      </c>
      <c r="V315" s="14" t="str">
        <f>IF(OR(COUNTA(DetailPedro!V315) &gt; 0, COUNTA(DetailWill!V315) &gt; 0),"x", "")</f>
        <v/>
      </c>
      <c r="W315" s="14" t="str">
        <f>IF(OR(COUNTA(DetailPedro!W315) &gt; 0, COUNTA(DetailWill!W315) &gt; 0),"x", "")</f>
        <v/>
      </c>
      <c r="X315" s="14" t="str">
        <f>IF(OR(COUNTA(DetailPedro!X315) &gt; 0, COUNTA(DetailWill!X315) &gt; 0),"x", "")</f>
        <v/>
      </c>
      <c r="Y315" s="14" t="str">
        <f>IF(OR(COUNTA(DetailPedro!Y315) &gt; 0, COUNTA(DetailWill!Y315) &gt; 0),"x", "")</f>
        <v/>
      </c>
      <c r="Z315" s="34" t="str">
        <f>IF(OR(COUNTA(DetailPedro!Z315) &gt; 0, COUNTA(DetailWill!Z315) &gt; 0),"x", "")</f>
        <v/>
      </c>
      <c r="AA315" s="14" t="str">
        <f>IF(OR(COUNTA(DetailPedro!AA315) &gt; 0, COUNTA(DetailWill!AA315) &gt; 0),"x", "")</f>
        <v/>
      </c>
      <c r="AB315" s="14" t="str">
        <f>IF(OR(COUNTA(DetailPedro!AB315) &gt; 0, COUNTA(DetailWill!AB315) &gt; 0),"x", "")</f>
        <v/>
      </c>
      <c r="AC315" s="14" t="str">
        <f>IF(OR(COUNTA(DetailPedro!AC315) &gt; 0, COUNTA(DetailWill!AC315) &gt; 0),"x", "")</f>
        <v/>
      </c>
      <c r="AD315" s="14" t="str">
        <f>IF(OR(COUNTA(DetailPedro!AD315) &gt; 0, COUNTA(DetailWill!AD315) &gt; 0),"x", "")</f>
        <v/>
      </c>
      <c r="AE315" s="14" t="str">
        <f>IF(OR(COUNTA(DetailPedro!AE315) &gt; 0, COUNTA(DetailWill!AE315) &gt; 0),"x", "")</f>
        <v/>
      </c>
      <c r="AF315" s="34" t="str">
        <f>IF(OR(COUNTA(DetailPedro!AF315) &gt; 0, COUNTA(DetailWill!AF315) &gt; 0),"x", "")</f>
        <v/>
      </c>
      <c r="AG315" s="14" t="str">
        <f>IF(OR(COUNTA(DetailPedro!AG315) &gt; 0, COUNTA(DetailWill!AG315) &gt; 0),"x", "")</f>
        <v>x</v>
      </c>
      <c r="AH315" s="14" t="str">
        <f>IF(OR(COUNTA(DetailPedro!AH315) &gt; 0, COUNTA(DetailWill!AH315) &gt; 0),"x", "")</f>
        <v/>
      </c>
      <c r="AI315" s="14" t="str">
        <f>IF(OR(COUNTA(DetailPedro!AI315) &gt; 0, COUNTA(DetailWill!AI315) &gt; 0),"x", "")</f>
        <v/>
      </c>
      <c r="AJ315" s="34" t="str">
        <f>IF(OR(COUNTA(DetailPedro!AJ315) &gt; 0, COUNTA(DetailWill!AJ315) &gt; 0),"x", "")</f>
        <v/>
      </c>
      <c r="AK315" s="14" t="str">
        <f>IF(OR(COUNTA(DetailPedro!AK315) &gt; 0, COUNTA(DetailWill!AK315) &gt; 0),"x", "")</f>
        <v/>
      </c>
    </row>
    <row r="316" spans="1:37" x14ac:dyDescent="0.2">
      <c r="A316" s="16" t="s">
        <v>476</v>
      </c>
      <c r="B316" s="16" t="s">
        <v>350</v>
      </c>
      <c r="C316" s="16">
        <v>3</v>
      </c>
      <c r="D316" s="16" t="s">
        <v>888</v>
      </c>
      <c r="E316" s="16">
        <v>2</v>
      </c>
      <c r="F316" s="14">
        <f t="shared" ref="F316:F379" si="39">COUNTIF(G316:AK316,"x")</f>
        <v>1</v>
      </c>
      <c r="G316" s="14" t="str">
        <f>IF(OR(COUNTA(DetailPedro!G316) &gt; 0, COUNTA(DetailWill!G316) &gt; 0),"x", "")</f>
        <v/>
      </c>
      <c r="H316" s="14" t="str">
        <f>IF(OR(COUNTA(DetailPedro!H316) &gt; 0, COUNTA(DetailWill!H316) &gt; 0),"x", "")</f>
        <v/>
      </c>
      <c r="I316" s="14" t="str">
        <f>IF(OR(COUNTA(DetailPedro!I316) &gt; 0, COUNTA(DetailWill!I316) &gt; 0),"x", "")</f>
        <v/>
      </c>
      <c r="J316" s="34" t="str">
        <f>IF(OR(COUNTA(DetailPedro!J316) &gt; 0, COUNTA(DetailWill!J316) &gt; 0),"x", "")</f>
        <v/>
      </c>
      <c r="K316" s="14" t="str">
        <f>IF(OR(COUNTA(DetailPedro!K316) &gt; 0, COUNTA(DetailWill!K316) &gt; 0),"x", "")</f>
        <v/>
      </c>
      <c r="L316" s="14" t="str">
        <f>IF(OR(COUNTA(DetailPedro!L316) &gt; 0, COUNTA(DetailWill!L316) &gt; 0),"x", "")</f>
        <v/>
      </c>
      <c r="M316" s="14" t="str">
        <f>IF(OR(COUNTA(DetailPedro!M316) &gt; 0, COUNTA(DetailWill!M316) &gt; 0),"x", "")</f>
        <v/>
      </c>
      <c r="N316" s="14" t="str">
        <f>IF(OR(COUNTA(DetailPedro!N316) &gt; 0, COUNTA(DetailWill!N316) &gt; 0),"x", "")</f>
        <v/>
      </c>
      <c r="O316" s="34" t="str">
        <f>IF(OR(COUNTA(DetailPedro!O316) &gt; 0, COUNTA(DetailWill!O316) &gt; 0),"x", "")</f>
        <v/>
      </c>
      <c r="P316" s="14" t="str">
        <f>IF(OR(COUNTA(DetailPedro!P316) &gt; 0, COUNTA(DetailWill!P316) &gt; 0),"x", "")</f>
        <v/>
      </c>
      <c r="Q316" s="14" t="str">
        <f>IF(OR(COUNTA(DetailPedro!Q316) &gt; 0, COUNTA(DetailWill!Q316) &gt; 0),"x", "")</f>
        <v/>
      </c>
      <c r="R316" s="14" t="str">
        <f>IF(OR(COUNTA(DetailPedro!R316) &gt; 0, COUNTA(DetailWill!R316) &gt; 0),"x", "")</f>
        <v/>
      </c>
      <c r="S316" s="14" t="str">
        <f>IF(OR(COUNTA(DetailPedro!S316) &gt; 0, COUNTA(DetailWill!S316) &gt; 0),"x", "")</f>
        <v/>
      </c>
      <c r="T316" s="14" t="str">
        <f>IF(OR(COUNTA(DetailPedro!T316) &gt; 0, COUNTA(DetailWill!T316) &gt; 0),"x", "")</f>
        <v/>
      </c>
      <c r="U316" s="34" t="str">
        <f>IF(OR(COUNTA(DetailPedro!U316) &gt; 0, COUNTA(DetailWill!U316) &gt; 0),"x", "")</f>
        <v/>
      </c>
      <c r="V316" s="14" t="str">
        <f>IF(OR(COUNTA(DetailPedro!V316) &gt; 0, COUNTA(DetailWill!V316) &gt; 0),"x", "")</f>
        <v/>
      </c>
      <c r="W316" s="14" t="str">
        <f>IF(OR(COUNTA(DetailPedro!W316) &gt; 0, COUNTA(DetailWill!W316) &gt; 0),"x", "")</f>
        <v/>
      </c>
      <c r="X316" s="14" t="str">
        <f>IF(OR(COUNTA(DetailPedro!X316) &gt; 0, COUNTA(DetailWill!X316) &gt; 0),"x", "")</f>
        <v/>
      </c>
      <c r="Y316" s="14" t="str">
        <f>IF(OR(COUNTA(DetailPedro!Y316) &gt; 0, COUNTA(DetailWill!Y316) &gt; 0),"x", "")</f>
        <v/>
      </c>
      <c r="Z316" s="34" t="str">
        <f>IF(OR(COUNTA(DetailPedro!Z316) &gt; 0, COUNTA(DetailWill!Z316) &gt; 0),"x", "")</f>
        <v/>
      </c>
      <c r="AA316" s="14" t="str">
        <f>IF(OR(COUNTA(DetailPedro!AA316) &gt; 0, COUNTA(DetailWill!AA316) &gt; 0),"x", "")</f>
        <v/>
      </c>
      <c r="AB316" s="14" t="str">
        <f>IF(OR(COUNTA(DetailPedro!AB316) &gt; 0, COUNTA(DetailWill!AB316) &gt; 0),"x", "")</f>
        <v/>
      </c>
      <c r="AC316" s="14" t="str">
        <f>IF(OR(COUNTA(DetailPedro!AC316) &gt; 0, COUNTA(DetailWill!AC316) &gt; 0),"x", "")</f>
        <v/>
      </c>
      <c r="AD316" s="14" t="str">
        <f>IF(OR(COUNTA(DetailPedro!AD316) &gt; 0, COUNTA(DetailWill!AD316) &gt; 0),"x", "")</f>
        <v/>
      </c>
      <c r="AE316" s="14" t="str">
        <f>IF(OR(COUNTA(DetailPedro!AE316) &gt; 0, COUNTA(DetailWill!AE316) &gt; 0),"x", "")</f>
        <v/>
      </c>
      <c r="AF316" s="34" t="str">
        <f>IF(OR(COUNTA(DetailPedro!AF316) &gt; 0, COUNTA(DetailWill!AF316) &gt; 0),"x", "")</f>
        <v/>
      </c>
      <c r="AG316" s="14" t="str">
        <f>IF(OR(COUNTA(DetailPedro!AG316) &gt; 0, COUNTA(DetailWill!AG316) &gt; 0),"x", "")</f>
        <v>x</v>
      </c>
      <c r="AH316" s="14" t="str">
        <f>IF(OR(COUNTA(DetailPedro!AH316) &gt; 0, COUNTA(DetailWill!AH316) &gt; 0),"x", "")</f>
        <v/>
      </c>
      <c r="AI316" s="14" t="str">
        <f>IF(OR(COUNTA(DetailPedro!AI316) &gt; 0, COUNTA(DetailWill!AI316) &gt; 0),"x", "")</f>
        <v/>
      </c>
      <c r="AJ316" s="34" t="str">
        <f>IF(OR(COUNTA(DetailPedro!AJ316) &gt; 0, COUNTA(DetailWill!AJ316) &gt; 0),"x", "")</f>
        <v/>
      </c>
      <c r="AK316" s="14" t="str">
        <f>IF(OR(COUNTA(DetailPedro!AK316) &gt; 0, COUNTA(DetailWill!AK316) &gt; 0),"x", "")</f>
        <v/>
      </c>
    </row>
    <row r="317" spans="1:37" x14ac:dyDescent="0.2">
      <c r="A317" s="16" t="s">
        <v>476</v>
      </c>
      <c r="B317" s="16" t="s">
        <v>350</v>
      </c>
      <c r="C317" s="16">
        <v>3</v>
      </c>
      <c r="D317" s="16" t="s">
        <v>888</v>
      </c>
      <c r="E317" s="16">
        <v>3</v>
      </c>
      <c r="F317" s="14">
        <f t="shared" si="39"/>
        <v>0</v>
      </c>
      <c r="G317" s="14" t="str">
        <f>IF(OR(COUNTA(DetailPedro!G317) &gt; 0, COUNTA(DetailWill!G317) &gt; 0),"x", "")</f>
        <v/>
      </c>
      <c r="H317" s="14" t="str">
        <f>IF(OR(COUNTA(DetailPedro!H317) &gt; 0, COUNTA(DetailWill!H317) &gt; 0),"x", "")</f>
        <v/>
      </c>
      <c r="I317" s="14" t="str">
        <f>IF(OR(COUNTA(DetailPedro!I317) &gt; 0, COUNTA(DetailWill!I317) &gt; 0),"x", "")</f>
        <v/>
      </c>
      <c r="J317" s="34" t="str">
        <f>IF(OR(COUNTA(DetailPedro!J317) &gt; 0, COUNTA(DetailWill!J317) &gt; 0),"x", "")</f>
        <v/>
      </c>
      <c r="K317" s="14" t="str">
        <f>IF(OR(COUNTA(DetailPedro!K317) &gt; 0, COUNTA(DetailWill!K317) &gt; 0),"x", "")</f>
        <v/>
      </c>
      <c r="L317" s="14" t="str">
        <f>IF(OR(COUNTA(DetailPedro!L317) &gt; 0, COUNTA(DetailWill!L317) &gt; 0),"x", "")</f>
        <v/>
      </c>
      <c r="M317" s="14" t="str">
        <f>IF(OR(COUNTA(DetailPedro!M317) &gt; 0, COUNTA(DetailWill!M317) &gt; 0),"x", "")</f>
        <v/>
      </c>
      <c r="N317" s="14" t="str">
        <f>IF(OR(COUNTA(DetailPedro!N317) &gt; 0, COUNTA(DetailWill!N317) &gt; 0),"x", "")</f>
        <v/>
      </c>
      <c r="O317" s="34" t="str">
        <f>IF(OR(COUNTA(DetailPedro!O317) &gt; 0, COUNTA(DetailWill!O317) &gt; 0),"x", "")</f>
        <v/>
      </c>
      <c r="P317" s="14" t="str">
        <f>IF(OR(COUNTA(DetailPedro!P317) &gt; 0, COUNTA(DetailWill!P317) &gt; 0),"x", "")</f>
        <v/>
      </c>
      <c r="Q317" s="14" t="str">
        <f>IF(OR(COUNTA(DetailPedro!Q317) &gt; 0, COUNTA(DetailWill!Q317) &gt; 0),"x", "")</f>
        <v/>
      </c>
      <c r="R317" s="14" t="str">
        <f>IF(OR(COUNTA(DetailPedro!R317) &gt; 0, COUNTA(DetailWill!R317) &gt; 0),"x", "")</f>
        <v/>
      </c>
      <c r="S317" s="14" t="str">
        <f>IF(OR(COUNTA(DetailPedro!S317) &gt; 0, COUNTA(DetailWill!S317) &gt; 0),"x", "")</f>
        <v/>
      </c>
      <c r="T317" s="14" t="str">
        <f>IF(OR(COUNTA(DetailPedro!T317) &gt; 0, COUNTA(DetailWill!T317) &gt; 0),"x", "")</f>
        <v/>
      </c>
      <c r="U317" s="34" t="str">
        <f>IF(OR(COUNTA(DetailPedro!U317) &gt; 0, COUNTA(DetailWill!U317) &gt; 0),"x", "")</f>
        <v/>
      </c>
      <c r="V317" s="14" t="str">
        <f>IF(OR(COUNTA(DetailPedro!V317) &gt; 0, COUNTA(DetailWill!V317) &gt; 0),"x", "")</f>
        <v/>
      </c>
      <c r="W317" s="14" t="str">
        <f>IF(OR(COUNTA(DetailPedro!W317) &gt; 0, COUNTA(DetailWill!W317) &gt; 0),"x", "")</f>
        <v/>
      </c>
      <c r="X317" s="14" t="str">
        <f>IF(OR(COUNTA(DetailPedro!X317) &gt; 0, COUNTA(DetailWill!X317) &gt; 0),"x", "")</f>
        <v/>
      </c>
      <c r="Y317" s="14" t="str">
        <f>IF(OR(COUNTA(DetailPedro!Y317) &gt; 0, COUNTA(DetailWill!Y317) &gt; 0),"x", "")</f>
        <v/>
      </c>
      <c r="Z317" s="34" t="str">
        <f>IF(OR(COUNTA(DetailPedro!Z317) &gt; 0, COUNTA(DetailWill!Z317) &gt; 0),"x", "")</f>
        <v/>
      </c>
      <c r="AA317" s="14" t="str">
        <f>IF(OR(COUNTA(DetailPedro!AA317) &gt; 0, COUNTA(DetailWill!AA317) &gt; 0),"x", "")</f>
        <v/>
      </c>
      <c r="AB317" s="14" t="str">
        <f>IF(OR(COUNTA(DetailPedro!AB317) &gt; 0, COUNTA(DetailWill!AB317) &gt; 0),"x", "")</f>
        <v/>
      </c>
      <c r="AC317" s="14" t="str">
        <f>IF(OR(COUNTA(DetailPedro!AC317) &gt; 0, COUNTA(DetailWill!AC317) &gt; 0),"x", "")</f>
        <v/>
      </c>
      <c r="AD317" s="14" t="str">
        <f>IF(OR(COUNTA(DetailPedro!AD317) &gt; 0, COUNTA(DetailWill!AD317) &gt; 0),"x", "")</f>
        <v/>
      </c>
      <c r="AE317" s="14" t="str">
        <f>IF(OR(COUNTA(DetailPedro!AE317) &gt; 0, COUNTA(DetailWill!AE317) &gt; 0),"x", "")</f>
        <v/>
      </c>
      <c r="AF317" s="34" t="str">
        <f>IF(OR(COUNTA(DetailPedro!AF317) &gt; 0, COUNTA(DetailWill!AF317) &gt; 0),"x", "")</f>
        <v/>
      </c>
      <c r="AG317" s="14" t="str">
        <f>IF(OR(COUNTA(DetailPedro!AG317) &gt; 0, COUNTA(DetailWill!AG317) &gt; 0),"x", "")</f>
        <v/>
      </c>
      <c r="AH317" s="14" t="str">
        <f>IF(OR(COUNTA(DetailPedro!AH317) &gt; 0, COUNTA(DetailWill!AH317) &gt; 0),"x", "")</f>
        <v/>
      </c>
      <c r="AI317" s="14" t="str">
        <f>IF(OR(COUNTA(DetailPedro!AI317) &gt; 0, COUNTA(DetailWill!AI317) &gt; 0),"x", "")</f>
        <v/>
      </c>
      <c r="AJ317" s="34" t="str">
        <f>IF(OR(COUNTA(DetailPedro!AJ317) &gt; 0, COUNTA(DetailWill!AJ317) &gt; 0),"x", "")</f>
        <v/>
      </c>
      <c r="AK317" s="14" t="str">
        <f>IF(OR(COUNTA(DetailPedro!AK317) &gt; 0, COUNTA(DetailWill!AK317) &gt; 0),"x", "")</f>
        <v/>
      </c>
    </row>
    <row r="318" spans="1:37" x14ac:dyDescent="0.2">
      <c r="A318" s="16" t="s">
        <v>476</v>
      </c>
      <c r="B318" s="16" t="s">
        <v>350</v>
      </c>
      <c r="C318" s="16">
        <v>3</v>
      </c>
      <c r="D318" s="16" t="s">
        <v>889</v>
      </c>
      <c r="E318" s="16">
        <v>4</v>
      </c>
      <c r="F318" s="14">
        <f t="shared" si="39"/>
        <v>0</v>
      </c>
      <c r="G318" s="14" t="str">
        <f>IF(OR(COUNTA(DetailPedro!G318) &gt; 0, COUNTA(DetailWill!G318) &gt; 0),"x", "")</f>
        <v/>
      </c>
      <c r="H318" s="14" t="str">
        <f>IF(OR(COUNTA(DetailPedro!H318) &gt; 0, COUNTA(DetailWill!H318) &gt; 0),"x", "")</f>
        <v/>
      </c>
      <c r="I318" s="14" t="str">
        <f>IF(OR(COUNTA(DetailPedro!I318) &gt; 0, COUNTA(DetailWill!I318) &gt; 0),"x", "")</f>
        <v/>
      </c>
      <c r="J318" s="34" t="str">
        <f>IF(OR(COUNTA(DetailPedro!J318) &gt; 0, COUNTA(DetailWill!J318) &gt; 0),"x", "")</f>
        <v/>
      </c>
      <c r="K318" s="14" t="str">
        <f>IF(OR(COUNTA(DetailPedro!K318) &gt; 0, COUNTA(DetailWill!K318) &gt; 0),"x", "")</f>
        <v/>
      </c>
      <c r="L318" s="14" t="str">
        <f>IF(OR(COUNTA(DetailPedro!L318) &gt; 0, COUNTA(DetailWill!L318) &gt; 0),"x", "")</f>
        <v/>
      </c>
      <c r="M318" s="14" t="str">
        <f>IF(OR(COUNTA(DetailPedro!M318) &gt; 0, COUNTA(DetailWill!M318) &gt; 0),"x", "")</f>
        <v/>
      </c>
      <c r="N318" s="14" t="str">
        <f>IF(OR(COUNTA(DetailPedro!N318) &gt; 0, COUNTA(DetailWill!N318) &gt; 0),"x", "")</f>
        <v/>
      </c>
      <c r="O318" s="34" t="str">
        <f>IF(OR(COUNTA(DetailPedro!O318) &gt; 0, COUNTA(DetailWill!O318) &gt; 0),"x", "")</f>
        <v/>
      </c>
      <c r="P318" s="14" t="str">
        <f>IF(OR(COUNTA(DetailPedro!P318) &gt; 0, COUNTA(DetailWill!P318) &gt; 0),"x", "")</f>
        <v/>
      </c>
      <c r="Q318" s="14" t="str">
        <f>IF(OR(COUNTA(DetailPedro!Q318) &gt; 0, COUNTA(DetailWill!Q318) &gt; 0),"x", "")</f>
        <v/>
      </c>
      <c r="R318" s="14" t="str">
        <f>IF(OR(COUNTA(DetailPedro!R318) &gt; 0, COUNTA(DetailWill!R318) &gt; 0),"x", "")</f>
        <v/>
      </c>
      <c r="S318" s="14" t="str">
        <f>IF(OR(COUNTA(DetailPedro!S318) &gt; 0, COUNTA(DetailWill!S318) &gt; 0),"x", "")</f>
        <v/>
      </c>
      <c r="T318" s="14" t="str">
        <f>IF(OR(COUNTA(DetailPedro!T318) &gt; 0, COUNTA(DetailWill!T318) &gt; 0),"x", "")</f>
        <v/>
      </c>
      <c r="U318" s="34" t="str">
        <f>IF(OR(COUNTA(DetailPedro!U318) &gt; 0, COUNTA(DetailWill!U318) &gt; 0),"x", "")</f>
        <v/>
      </c>
      <c r="V318" s="14" t="str">
        <f>IF(OR(COUNTA(DetailPedro!V318) &gt; 0, COUNTA(DetailWill!V318) &gt; 0),"x", "")</f>
        <v/>
      </c>
      <c r="W318" s="14" t="str">
        <f>IF(OR(COUNTA(DetailPedro!W318) &gt; 0, COUNTA(DetailWill!W318) &gt; 0),"x", "")</f>
        <v/>
      </c>
      <c r="X318" s="14" t="str">
        <f>IF(OR(COUNTA(DetailPedro!X318) &gt; 0, COUNTA(DetailWill!X318) &gt; 0),"x", "")</f>
        <v/>
      </c>
      <c r="Y318" s="14" t="str">
        <f>IF(OR(COUNTA(DetailPedro!Y318) &gt; 0, COUNTA(DetailWill!Y318) &gt; 0),"x", "")</f>
        <v/>
      </c>
      <c r="Z318" s="34" t="str">
        <f>IF(OR(COUNTA(DetailPedro!Z318) &gt; 0, COUNTA(DetailWill!Z318) &gt; 0),"x", "")</f>
        <v/>
      </c>
      <c r="AA318" s="14" t="str">
        <f>IF(OR(COUNTA(DetailPedro!AA318) &gt; 0, COUNTA(DetailWill!AA318) &gt; 0),"x", "")</f>
        <v/>
      </c>
      <c r="AB318" s="14" t="str">
        <f>IF(OR(COUNTA(DetailPedro!AB318) &gt; 0, COUNTA(DetailWill!AB318) &gt; 0),"x", "")</f>
        <v/>
      </c>
      <c r="AC318" s="14" t="str">
        <f>IF(OR(COUNTA(DetailPedro!AC318) &gt; 0, COUNTA(DetailWill!AC318) &gt; 0),"x", "")</f>
        <v/>
      </c>
      <c r="AD318" s="14" t="str">
        <f>IF(OR(COUNTA(DetailPedro!AD318) &gt; 0, COUNTA(DetailWill!AD318) &gt; 0),"x", "")</f>
        <v/>
      </c>
      <c r="AE318" s="14" t="str">
        <f>IF(OR(COUNTA(DetailPedro!AE318) &gt; 0, COUNTA(DetailWill!AE318) &gt; 0),"x", "")</f>
        <v/>
      </c>
      <c r="AF318" s="34" t="str">
        <f>IF(OR(COUNTA(DetailPedro!AF318) &gt; 0, COUNTA(DetailWill!AF318) &gt; 0),"x", "")</f>
        <v/>
      </c>
      <c r="AG318" s="14" t="str">
        <f>IF(OR(COUNTA(DetailPedro!AG318) &gt; 0, COUNTA(DetailWill!AG318) &gt; 0),"x", "")</f>
        <v/>
      </c>
      <c r="AH318" s="14" t="str">
        <f>IF(OR(COUNTA(DetailPedro!AH318) &gt; 0, COUNTA(DetailWill!AH318) &gt; 0),"x", "")</f>
        <v/>
      </c>
      <c r="AI318" s="14" t="str">
        <f>IF(OR(COUNTA(DetailPedro!AI318) &gt; 0, COUNTA(DetailWill!AI318) &gt; 0),"x", "")</f>
        <v/>
      </c>
      <c r="AJ318" s="34" t="str">
        <f>IF(OR(COUNTA(DetailPedro!AJ318) &gt; 0, COUNTA(DetailWill!AJ318) &gt; 0),"x", "")</f>
        <v/>
      </c>
      <c r="AK318" s="14" t="str">
        <f>IF(OR(COUNTA(DetailPedro!AK318) &gt; 0, COUNTA(DetailWill!AK318) &gt; 0),"x", "")</f>
        <v/>
      </c>
    </row>
    <row r="319" spans="1:37" x14ac:dyDescent="0.2">
      <c r="A319" s="16"/>
      <c r="B319" s="16"/>
      <c r="C319" s="16"/>
      <c r="D319" s="16"/>
      <c r="E319" s="16"/>
      <c r="F319" s="14">
        <f t="shared" si="39"/>
        <v>0</v>
      </c>
      <c r="G319" s="14" t="str">
        <f>IF(OR(COUNTA(DetailPedro!G319) &gt; 0, COUNTA(DetailWill!G319) &gt; 0),"x", "")</f>
        <v/>
      </c>
      <c r="H319" s="14" t="str">
        <f>IF(OR(COUNTA(DetailPedro!H319) &gt; 0, COUNTA(DetailWill!H319) &gt; 0),"x", "")</f>
        <v/>
      </c>
      <c r="I319" s="14" t="str">
        <f>IF(OR(COUNTA(DetailPedro!I319) &gt; 0, COUNTA(DetailWill!I319) &gt; 0),"x", "")</f>
        <v/>
      </c>
      <c r="J319" s="34" t="str">
        <f>IF(OR(COUNTA(DetailPedro!J319) &gt; 0, COUNTA(DetailWill!J319) &gt; 0),"x", "")</f>
        <v/>
      </c>
      <c r="K319" s="14" t="str">
        <f>IF(OR(COUNTA(DetailPedro!K319) &gt; 0, COUNTA(DetailWill!K319) &gt; 0),"x", "")</f>
        <v/>
      </c>
      <c r="L319" s="14" t="str">
        <f>IF(OR(COUNTA(DetailPedro!L319) &gt; 0, COUNTA(DetailWill!L319) &gt; 0),"x", "")</f>
        <v/>
      </c>
      <c r="M319" s="14" t="str">
        <f>IF(OR(COUNTA(DetailPedro!M319) &gt; 0, COUNTA(DetailWill!M319) &gt; 0),"x", "")</f>
        <v/>
      </c>
      <c r="N319" s="14" t="str">
        <f>IF(OR(COUNTA(DetailPedro!N319) &gt; 0, COUNTA(DetailWill!N319) &gt; 0),"x", "")</f>
        <v/>
      </c>
      <c r="O319" s="34" t="str">
        <f>IF(OR(COUNTA(DetailPedro!O319) &gt; 0, COUNTA(DetailWill!O319) &gt; 0),"x", "")</f>
        <v/>
      </c>
      <c r="P319" s="14" t="str">
        <f>IF(OR(COUNTA(DetailPedro!P319) &gt; 0, COUNTA(DetailWill!P319) &gt; 0),"x", "")</f>
        <v/>
      </c>
      <c r="Q319" s="14" t="str">
        <f>IF(OR(COUNTA(DetailPedro!Q319) &gt; 0, COUNTA(DetailWill!Q319) &gt; 0),"x", "")</f>
        <v/>
      </c>
      <c r="R319" s="14" t="str">
        <f>IF(OR(COUNTA(DetailPedro!R319) &gt; 0, COUNTA(DetailWill!R319) &gt; 0),"x", "")</f>
        <v/>
      </c>
      <c r="S319" s="14" t="str">
        <f>IF(OR(COUNTA(DetailPedro!S319) &gt; 0, COUNTA(DetailWill!S319) &gt; 0),"x", "")</f>
        <v/>
      </c>
      <c r="T319" s="14" t="str">
        <f>IF(OR(COUNTA(DetailPedro!T319) &gt; 0, COUNTA(DetailWill!T319) &gt; 0),"x", "")</f>
        <v/>
      </c>
      <c r="U319" s="34" t="str">
        <f>IF(OR(COUNTA(DetailPedro!U319) &gt; 0, COUNTA(DetailWill!U319) &gt; 0),"x", "")</f>
        <v/>
      </c>
      <c r="V319" s="14" t="str">
        <f>IF(OR(COUNTA(DetailPedro!V319) &gt; 0, COUNTA(DetailWill!V319) &gt; 0),"x", "")</f>
        <v/>
      </c>
      <c r="W319" s="14" t="str">
        <f>IF(OR(COUNTA(DetailPedro!W319) &gt; 0, COUNTA(DetailWill!W319) &gt; 0),"x", "")</f>
        <v/>
      </c>
      <c r="X319" s="14" t="str">
        <f>IF(OR(COUNTA(DetailPedro!X319) &gt; 0, COUNTA(DetailWill!X319) &gt; 0),"x", "")</f>
        <v/>
      </c>
      <c r="Y319" s="14" t="str">
        <f>IF(OR(COUNTA(DetailPedro!Y319) &gt; 0, COUNTA(DetailWill!Y319) &gt; 0),"x", "")</f>
        <v/>
      </c>
      <c r="Z319" s="34" t="str">
        <f>IF(OR(COUNTA(DetailPedro!Z319) &gt; 0, COUNTA(DetailWill!Z319) &gt; 0),"x", "")</f>
        <v/>
      </c>
      <c r="AA319" s="14" t="str">
        <f>IF(OR(COUNTA(DetailPedro!AA319) &gt; 0, COUNTA(DetailWill!AA319) &gt; 0),"x", "")</f>
        <v/>
      </c>
      <c r="AB319" s="14" t="str">
        <f>IF(OR(COUNTA(DetailPedro!AB319) &gt; 0, COUNTA(DetailWill!AB319) &gt; 0),"x", "")</f>
        <v/>
      </c>
      <c r="AC319" s="14" t="str">
        <f>IF(OR(COUNTA(DetailPedro!AC319) &gt; 0, COUNTA(DetailWill!AC319) &gt; 0),"x", "")</f>
        <v/>
      </c>
      <c r="AD319" s="14" t="str">
        <f>IF(OR(COUNTA(DetailPedro!AD319) &gt; 0, COUNTA(DetailWill!AD319) &gt; 0),"x", "")</f>
        <v/>
      </c>
      <c r="AE319" s="14" t="str">
        <f>IF(OR(COUNTA(DetailPedro!AE319) &gt; 0, COUNTA(DetailWill!AE319) &gt; 0),"x", "")</f>
        <v/>
      </c>
      <c r="AF319" s="34" t="str">
        <f>IF(OR(COUNTA(DetailPedro!AF319) &gt; 0, COUNTA(DetailWill!AF319) &gt; 0),"x", "")</f>
        <v/>
      </c>
      <c r="AG319" s="14" t="str">
        <f>IF(OR(COUNTA(DetailPedro!AG319) &gt; 0, COUNTA(DetailWill!AG319) &gt; 0),"x", "")</f>
        <v/>
      </c>
      <c r="AH319" s="14" t="str">
        <f>IF(OR(COUNTA(DetailPedro!AH319) &gt; 0, COUNTA(DetailWill!AH319) &gt; 0),"x", "")</f>
        <v/>
      </c>
      <c r="AI319" s="14" t="str">
        <f>IF(OR(COUNTA(DetailPedro!AI319) &gt; 0, COUNTA(DetailWill!AI319) &gt; 0),"x", "")</f>
        <v/>
      </c>
      <c r="AJ319" s="34" t="str">
        <f>IF(OR(COUNTA(DetailPedro!AJ319) &gt; 0, COUNTA(DetailWill!AJ319) &gt; 0),"x", "")</f>
        <v/>
      </c>
      <c r="AK319" s="14" t="str">
        <f>IF(OR(COUNTA(DetailPedro!AK319) &gt; 0, COUNTA(DetailWill!AK319) &gt; 0),"x", "")</f>
        <v/>
      </c>
    </row>
    <row r="320" spans="1:37" x14ac:dyDescent="0.2">
      <c r="A320" s="16" t="s">
        <v>476</v>
      </c>
      <c r="B320" s="16" t="s">
        <v>105</v>
      </c>
      <c r="C320" s="16">
        <v>0</v>
      </c>
      <c r="D320" s="16">
        <v>0</v>
      </c>
      <c r="E320" s="16"/>
      <c r="F320" s="14">
        <f t="shared" si="39"/>
        <v>0</v>
      </c>
      <c r="G320" s="14" t="str">
        <f>IF(OR(COUNTA(DetailPedro!G320) &gt; 0, COUNTA(DetailWill!G320) &gt; 0),"x", "")</f>
        <v/>
      </c>
      <c r="H320" s="14" t="str">
        <f>IF(OR(COUNTA(DetailPedro!H320) &gt; 0, COUNTA(DetailWill!H320) &gt; 0),"x", "")</f>
        <v/>
      </c>
      <c r="I320" s="14" t="str">
        <f>IF(OR(COUNTA(DetailPedro!I320) &gt; 0, COUNTA(DetailWill!I320) &gt; 0),"x", "")</f>
        <v/>
      </c>
      <c r="J320" s="34" t="str">
        <f>IF(OR(COUNTA(DetailPedro!J320) &gt; 0, COUNTA(DetailWill!J320) &gt; 0),"x", "")</f>
        <v/>
      </c>
      <c r="K320" s="14" t="str">
        <f>IF(OR(COUNTA(DetailPedro!K320) &gt; 0, COUNTA(DetailWill!K320) &gt; 0),"x", "")</f>
        <v/>
      </c>
      <c r="L320" s="14" t="str">
        <f>IF(OR(COUNTA(DetailPedro!L320) &gt; 0, COUNTA(DetailWill!L320) &gt; 0),"x", "")</f>
        <v/>
      </c>
      <c r="M320" s="14" t="str">
        <f>IF(OR(COUNTA(DetailPedro!M320) &gt; 0, COUNTA(DetailWill!M320) &gt; 0),"x", "")</f>
        <v/>
      </c>
      <c r="N320" s="14" t="str">
        <f>IF(OR(COUNTA(DetailPedro!N320) &gt; 0, COUNTA(DetailWill!N320) &gt; 0),"x", "")</f>
        <v/>
      </c>
      <c r="O320" s="34" t="str">
        <f>IF(OR(COUNTA(DetailPedro!O320) &gt; 0, COUNTA(DetailWill!O320) &gt; 0),"x", "")</f>
        <v/>
      </c>
      <c r="P320" s="14" t="str">
        <f>IF(OR(COUNTA(DetailPedro!P320) &gt; 0, COUNTA(DetailWill!P320) &gt; 0),"x", "")</f>
        <v/>
      </c>
      <c r="Q320" s="14" t="str">
        <f>IF(OR(COUNTA(DetailPedro!Q320) &gt; 0, COUNTA(DetailWill!Q320) &gt; 0),"x", "")</f>
        <v/>
      </c>
      <c r="R320" s="14" t="str">
        <f>IF(OR(COUNTA(DetailPedro!R320) &gt; 0, COUNTA(DetailWill!R320) &gt; 0),"x", "")</f>
        <v/>
      </c>
      <c r="S320" s="14" t="str">
        <f>IF(OR(COUNTA(DetailPedro!S320) &gt; 0, COUNTA(DetailWill!S320) &gt; 0),"x", "")</f>
        <v/>
      </c>
      <c r="T320" s="14" t="str">
        <f>IF(OR(COUNTA(DetailPedro!T320) &gt; 0, COUNTA(DetailWill!T320) &gt; 0),"x", "")</f>
        <v/>
      </c>
      <c r="U320" s="34" t="str">
        <f>IF(OR(COUNTA(DetailPedro!U320) &gt; 0, COUNTA(DetailWill!U320) &gt; 0),"x", "")</f>
        <v/>
      </c>
      <c r="V320" s="14" t="str">
        <f>IF(OR(COUNTA(DetailPedro!V320) &gt; 0, COUNTA(DetailWill!V320) &gt; 0),"x", "")</f>
        <v/>
      </c>
      <c r="W320" s="14" t="str">
        <f>IF(OR(COUNTA(DetailPedro!W320) &gt; 0, COUNTA(DetailWill!W320) &gt; 0),"x", "")</f>
        <v/>
      </c>
      <c r="X320" s="14" t="str">
        <f>IF(OR(COUNTA(DetailPedro!X320) &gt; 0, COUNTA(DetailWill!X320) &gt; 0),"x", "")</f>
        <v/>
      </c>
      <c r="Y320" s="14" t="str">
        <f>IF(OR(COUNTA(DetailPedro!Y320) &gt; 0, COUNTA(DetailWill!Y320) &gt; 0),"x", "")</f>
        <v/>
      </c>
      <c r="Z320" s="34" t="str">
        <f>IF(OR(COUNTA(DetailPedro!Z320) &gt; 0, COUNTA(DetailWill!Z320) &gt; 0),"x", "")</f>
        <v/>
      </c>
      <c r="AA320" s="14" t="str">
        <f>IF(OR(COUNTA(DetailPedro!AA320) &gt; 0, COUNTA(DetailWill!AA320) &gt; 0),"x", "")</f>
        <v/>
      </c>
      <c r="AB320" s="14" t="str">
        <f>IF(OR(COUNTA(DetailPedro!AB320) &gt; 0, COUNTA(DetailWill!AB320) &gt; 0),"x", "")</f>
        <v/>
      </c>
      <c r="AC320" s="14" t="str">
        <f>IF(OR(COUNTA(DetailPedro!AC320) &gt; 0, COUNTA(DetailWill!AC320) &gt; 0),"x", "")</f>
        <v/>
      </c>
      <c r="AD320" s="14" t="str">
        <f>IF(OR(COUNTA(DetailPedro!AD320) &gt; 0, COUNTA(DetailWill!AD320) &gt; 0),"x", "")</f>
        <v/>
      </c>
      <c r="AE320" s="14" t="str">
        <f>IF(OR(COUNTA(DetailPedro!AE320) &gt; 0, COUNTA(DetailWill!AE320) &gt; 0),"x", "")</f>
        <v/>
      </c>
      <c r="AF320" s="34" t="str">
        <f>IF(OR(COUNTA(DetailPedro!AF320) &gt; 0, COUNTA(DetailWill!AF320) &gt; 0),"x", "")</f>
        <v/>
      </c>
      <c r="AG320" s="14" t="str">
        <f>IF(OR(COUNTA(DetailPedro!AG320) &gt; 0, COUNTA(DetailWill!AG320) &gt; 0),"x", "")</f>
        <v/>
      </c>
      <c r="AH320" s="14" t="str">
        <f>IF(OR(COUNTA(DetailPedro!AH320) &gt; 0, COUNTA(DetailWill!AH320) &gt; 0),"x", "")</f>
        <v/>
      </c>
      <c r="AI320" s="14" t="str">
        <f>IF(OR(COUNTA(DetailPedro!AI320) &gt; 0, COUNTA(DetailWill!AI320) &gt; 0),"x", "")</f>
        <v/>
      </c>
      <c r="AJ320" s="34" t="str">
        <f>IF(OR(COUNTA(DetailPedro!AJ320) &gt; 0, COUNTA(DetailWill!AJ320) &gt; 0),"x", "")</f>
        <v/>
      </c>
      <c r="AK320" s="14" t="str">
        <f>IF(OR(COUNTA(DetailPedro!AK320) &gt; 0, COUNTA(DetailWill!AK320) &gt; 0),"x", "")</f>
        <v/>
      </c>
    </row>
    <row r="321" spans="1:37" x14ac:dyDescent="0.2">
      <c r="A321" s="16" t="s">
        <v>476</v>
      </c>
      <c r="B321" s="16" t="s">
        <v>105</v>
      </c>
      <c r="C321" s="16">
        <v>3</v>
      </c>
      <c r="D321" s="16" t="s">
        <v>887</v>
      </c>
      <c r="E321" s="16">
        <v>1</v>
      </c>
      <c r="F321" s="14">
        <f t="shared" si="39"/>
        <v>0</v>
      </c>
      <c r="G321" s="14" t="str">
        <f>IF(OR(COUNTA(DetailPedro!G321) &gt; 0, COUNTA(DetailWill!G321) &gt; 0),"x", "")</f>
        <v/>
      </c>
      <c r="H321" s="14" t="str">
        <f>IF(OR(COUNTA(DetailPedro!H321) &gt; 0, COUNTA(DetailWill!H321) &gt; 0),"x", "")</f>
        <v/>
      </c>
      <c r="I321" s="14" t="str">
        <f>IF(OR(COUNTA(DetailPedro!I321) &gt; 0, COUNTA(DetailWill!I321) &gt; 0),"x", "")</f>
        <v/>
      </c>
      <c r="J321" s="34" t="str">
        <f>IF(OR(COUNTA(DetailPedro!J321) &gt; 0, COUNTA(DetailWill!J321) &gt; 0),"x", "")</f>
        <v/>
      </c>
      <c r="K321" s="14" t="str">
        <f>IF(OR(COUNTA(DetailPedro!K321) &gt; 0, COUNTA(DetailWill!K321) &gt; 0),"x", "")</f>
        <v/>
      </c>
      <c r="L321" s="14" t="str">
        <f>IF(OR(COUNTA(DetailPedro!L321) &gt; 0, COUNTA(DetailWill!L321) &gt; 0),"x", "")</f>
        <v/>
      </c>
      <c r="M321" s="14" t="str">
        <f>IF(OR(COUNTA(DetailPedro!M321) &gt; 0, COUNTA(DetailWill!M321) &gt; 0),"x", "")</f>
        <v/>
      </c>
      <c r="N321" s="14" t="str">
        <f>IF(OR(COUNTA(DetailPedro!N321) &gt; 0, COUNTA(DetailWill!N321) &gt; 0),"x", "")</f>
        <v/>
      </c>
      <c r="O321" s="34" t="str">
        <f>IF(OR(COUNTA(DetailPedro!O321) &gt; 0, COUNTA(DetailWill!O321) &gt; 0),"x", "")</f>
        <v/>
      </c>
      <c r="P321" s="14" t="str">
        <f>IF(OR(COUNTA(DetailPedro!P321) &gt; 0, COUNTA(DetailWill!P321) &gt; 0),"x", "")</f>
        <v/>
      </c>
      <c r="Q321" s="14" t="str">
        <f>IF(OR(COUNTA(DetailPedro!Q321) &gt; 0, COUNTA(DetailWill!Q321) &gt; 0),"x", "")</f>
        <v/>
      </c>
      <c r="R321" s="14" t="str">
        <f>IF(OR(COUNTA(DetailPedro!R321) &gt; 0, COUNTA(DetailWill!R321) &gt; 0),"x", "")</f>
        <v/>
      </c>
      <c r="S321" s="14" t="str">
        <f>IF(OR(COUNTA(DetailPedro!S321) &gt; 0, COUNTA(DetailWill!S321) &gt; 0),"x", "")</f>
        <v/>
      </c>
      <c r="T321" s="14" t="str">
        <f>IF(OR(COUNTA(DetailPedro!T321) &gt; 0, COUNTA(DetailWill!T321) &gt; 0),"x", "")</f>
        <v/>
      </c>
      <c r="U321" s="34" t="str">
        <f>IF(OR(COUNTA(DetailPedro!U321) &gt; 0, COUNTA(DetailWill!U321) &gt; 0),"x", "")</f>
        <v/>
      </c>
      <c r="V321" s="14" t="str">
        <f>IF(OR(COUNTA(DetailPedro!V321) &gt; 0, COUNTA(DetailWill!V321) &gt; 0),"x", "")</f>
        <v/>
      </c>
      <c r="W321" s="14" t="str">
        <f>IF(OR(COUNTA(DetailPedro!W321) &gt; 0, COUNTA(DetailWill!W321) &gt; 0),"x", "")</f>
        <v/>
      </c>
      <c r="X321" s="14" t="str">
        <f>IF(OR(COUNTA(DetailPedro!X321) &gt; 0, COUNTA(DetailWill!X321) &gt; 0),"x", "")</f>
        <v/>
      </c>
      <c r="Y321" s="14" t="str">
        <f>IF(OR(COUNTA(DetailPedro!Y321) &gt; 0, COUNTA(DetailWill!Y321) &gt; 0),"x", "")</f>
        <v/>
      </c>
      <c r="Z321" s="34" t="str">
        <f>IF(OR(COUNTA(DetailPedro!Z321) &gt; 0, COUNTA(DetailWill!Z321) &gt; 0),"x", "")</f>
        <v/>
      </c>
      <c r="AA321" s="14" t="str">
        <f>IF(OR(COUNTA(DetailPedro!AA321) &gt; 0, COUNTA(DetailWill!AA321) &gt; 0),"x", "")</f>
        <v/>
      </c>
      <c r="AB321" s="14" t="str">
        <f>IF(OR(COUNTA(DetailPedro!AB321) &gt; 0, COUNTA(DetailWill!AB321) &gt; 0),"x", "")</f>
        <v/>
      </c>
      <c r="AC321" s="14" t="str">
        <f>IF(OR(COUNTA(DetailPedro!AC321) &gt; 0, COUNTA(DetailWill!AC321) &gt; 0),"x", "")</f>
        <v/>
      </c>
      <c r="AD321" s="14" t="str">
        <f>IF(OR(COUNTA(DetailPedro!AD321) &gt; 0, COUNTA(DetailWill!AD321) &gt; 0),"x", "")</f>
        <v/>
      </c>
      <c r="AE321" s="14" t="str">
        <f>IF(OR(COUNTA(DetailPedro!AE321) &gt; 0, COUNTA(DetailWill!AE321) &gt; 0),"x", "")</f>
        <v/>
      </c>
      <c r="AF321" s="34" t="str">
        <f>IF(OR(COUNTA(DetailPedro!AF321) &gt; 0, COUNTA(DetailWill!AF321) &gt; 0),"x", "")</f>
        <v/>
      </c>
      <c r="AG321" s="14" t="str">
        <f>IF(OR(COUNTA(DetailPedro!AG321) &gt; 0, COUNTA(DetailWill!AG321) &gt; 0),"x", "")</f>
        <v/>
      </c>
      <c r="AH321" s="14" t="str">
        <f>IF(OR(COUNTA(DetailPedro!AH321) &gt; 0, COUNTA(DetailWill!AH321) &gt; 0),"x", "")</f>
        <v/>
      </c>
      <c r="AI321" s="14" t="str">
        <f>IF(OR(COUNTA(DetailPedro!AI321) &gt; 0, COUNTA(DetailWill!AI321) &gt; 0),"x", "")</f>
        <v/>
      </c>
      <c r="AJ321" s="34" t="str">
        <f>IF(OR(COUNTA(DetailPedro!AJ321) &gt; 0, COUNTA(DetailWill!AJ321) &gt; 0),"x", "")</f>
        <v/>
      </c>
      <c r="AK321" s="14" t="str">
        <f>IF(OR(COUNTA(DetailPedro!AK321) &gt; 0, COUNTA(DetailWill!AK321) &gt; 0),"x", "")</f>
        <v/>
      </c>
    </row>
    <row r="322" spans="1:37" x14ac:dyDescent="0.2">
      <c r="A322" s="16" t="s">
        <v>476</v>
      </c>
      <c r="B322" s="16" t="s">
        <v>105</v>
      </c>
      <c r="C322" s="16">
        <v>3</v>
      </c>
      <c r="D322" s="16" t="s">
        <v>888</v>
      </c>
      <c r="E322" s="16">
        <v>2</v>
      </c>
      <c r="F322" s="14">
        <f t="shared" si="39"/>
        <v>0</v>
      </c>
      <c r="G322" s="14" t="str">
        <f>IF(OR(COUNTA(DetailPedro!G322) &gt; 0, COUNTA(DetailWill!G322) &gt; 0),"x", "")</f>
        <v/>
      </c>
      <c r="H322" s="14" t="str">
        <f>IF(OR(COUNTA(DetailPedro!H322) &gt; 0, COUNTA(DetailWill!H322) &gt; 0),"x", "")</f>
        <v/>
      </c>
      <c r="I322" s="14" t="str">
        <f>IF(OR(COUNTA(DetailPedro!I322) &gt; 0, COUNTA(DetailWill!I322) &gt; 0),"x", "")</f>
        <v/>
      </c>
      <c r="J322" s="34" t="str">
        <f>IF(OR(COUNTA(DetailPedro!J322) &gt; 0, COUNTA(DetailWill!J322) &gt; 0),"x", "")</f>
        <v/>
      </c>
      <c r="K322" s="14" t="str">
        <f>IF(OR(COUNTA(DetailPedro!K322) &gt; 0, COUNTA(DetailWill!K322) &gt; 0),"x", "")</f>
        <v/>
      </c>
      <c r="L322" s="14" t="str">
        <f>IF(OR(COUNTA(DetailPedro!L322) &gt; 0, COUNTA(DetailWill!L322) &gt; 0),"x", "")</f>
        <v/>
      </c>
      <c r="M322" s="14" t="str">
        <f>IF(OR(COUNTA(DetailPedro!M322) &gt; 0, COUNTA(DetailWill!M322) &gt; 0),"x", "")</f>
        <v/>
      </c>
      <c r="N322" s="14" t="str">
        <f>IF(OR(COUNTA(DetailPedro!N322) &gt; 0, COUNTA(DetailWill!N322) &gt; 0),"x", "")</f>
        <v/>
      </c>
      <c r="O322" s="34" t="str">
        <f>IF(OR(COUNTA(DetailPedro!O322) &gt; 0, COUNTA(DetailWill!O322) &gt; 0),"x", "")</f>
        <v/>
      </c>
      <c r="P322" s="14" t="str">
        <f>IF(OR(COUNTA(DetailPedro!P322) &gt; 0, COUNTA(DetailWill!P322) &gt; 0),"x", "")</f>
        <v/>
      </c>
      <c r="Q322" s="14" t="str">
        <f>IF(OR(COUNTA(DetailPedro!Q322) &gt; 0, COUNTA(DetailWill!Q322) &gt; 0),"x", "")</f>
        <v/>
      </c>
      <c r="R322" s="14" t="str">
        <f>IF(OR(COUNTA(DetailPedro!R322) &gt; 0, COUNTA(DetailWill!R322) &gt; 0),"x", "")</f>
        <v/>
      </c>
      <c r="S322" s="14" t="str">
        <f>IF(OR(COUNTA(DetailPedro!S322) &gt; 0, COUNTA(DetailWill!S322) &gt; 0),"x", "")</f>
        <v/>
      </c>
      <c r="T322" s="14" t="str">
        <f>IF(OR(COUNTA(DetailPedro!T322) &gt; 0, COUNTA(DetailWill!T322) &gt; 0),"x", "")</f>
        <v/>
      </c>
      <c r="U322" s="34" t="str">
        <f>IF(OR(COUNTA(DetailPedro!U322) &gt; 0, COUNTA(DetailWill!U322) &gt; 0),"x", "")</f>
        <v/>
      </c>
      <c r="V322" s="14" t="str">
        <f>IF(OR(COUNTA(DetailPedro!V322) &gt; 0, COUNTA(DetailWill!V322) &gt; 0),"x", "")</f>
        <v/>
      </c>
      <c r="W322" s="14" t="str">
        <f>IF(OR(COUNTA(DetailPedro!W322) &gt; 0, COUNTA(DetailWill!W322) &gt; 0),"x", "")</f>
        <v/>
      </c>
      <c r="X322" s="14" t="str">
        <f>IF(OR(COUNTA(DetailPedro!X322) &gt; 0, COUNTA(DetailWill!X322) &gt; 0),"x", "")</f>
        <v/>
      </c>
      <c r="Y322" s="14" t="str">
        <f>IF(OR(COUNTA(DetailPedro!Y322) &gt; 0, COUNTA(DetailWill!Y322) &gt; 0),"x", "")</f>
        <v/>
      </c>
      <c r="Z322" s="34" t="str">
        <f>IF(OR(COUNTA(DetailPedro!Z322) &gt; 0, COUNTA(DetailWill!Z322) &gt; 0),"x", "")</f>
        <v/>
      </c>
      <c r="AA322" s="14" t="str">
        <f>IF(OR(COUNTA(DetailPedro!AA322) &gt; 0, COUNTA(DetailWill!AA322) &gt; 0),"x", "")</f>
        <v/>
      </c>
      <c r="AB322" s="14" t="str">
        <f>IF(OR(COUNTA(DetailPedro!AB322) &gt; 0, COUNTA(DetailWill!AB322) &gt; 0),"x", "")</f>
        <v/>
      </c>
      <c r="AC322" s="14" t="str">
        <f>IF(OR(COUNTA(DetailPedro!AC322) &gt; 0, COUNTA(DetailWill!AC322) &gt; 0),"x", "")</f>
        <v/>
      </c>
      <c r="AD322" s="14" t="str">
        <f>IF(OR(COUNTA(DetailPedro!AD322) &gt; 0, COUNTA(DetailWill!AD322) &gt; 0),"x", "")</f>
        <v/>
      </c>
      <c r="AE322" s="14" t="str">
        <f>IF(OR(COUNTA(DetailPedro!AE322) &gt; 0, COUNTA(DetailWill!AE322) &gt; 0),"x", "")</f>
        <v/>
      </c>
      <c r="AF322" s="34" t="str">
        <f>IF(OR(COUNTA(DetailPedro!AF322) &gt; 0, COUNTA(DetailWill!AF322) &gt; 0),"x", "")</f>
        <v/>
      </c>
      <c r="AG322" s="14" t="str">
        <f>IF(OR(COUNTA(DetailPedro!AG322) &gt; 0, COUNTA(DetailWill!AG322) &gt; 0),"x", "")</f>
        <v/>
      </c>
      <c r="AH322" s="14" t="str">
        <f>IF(OR(COUNTA(DetailPedro!AH322) &gt; 0, COUNTA(DetailWill!AH322) &gt; 0),"x", "")</f>
        <v/>
      </c>
      <c r="AI322" s="14" t="str">
        <f>IF(OR(COUNTA(DetailPedro!AI322) &gt; 0, COUNTA(DetailWill!AI322) &gt; 0),"x", "")</f>
        <v/>
      </c>
      <c r="AJ322" s="34" t="str">
        <f>IF(OR(COUNTA(DetailPedro!AJ322) &gt; 0, COUNTA(DetailWill!AJ322) &gt; 0),"x", "")</f>
        <v/>
      </c>
      <c r="AK322" s="14" t="str">
        <f>IF(OR(COUNTA(DetailPedro!AK322) &gt; 0, COUNTA(DetailWill!AK322) &gt; 0),"x", "")</f>
        <v/>
      </c>
    </row>
    <row r="323" spans="1:37" x14ac:dyDescent="0.2">
      <c r="A323" s="16" t="s">
        <v>476</v>
      </c>
      <c r="B323" s="16" t="s">
        <v>105</v>
      </c>
      <c r="C323" s="16">
        <v>3</v>
      </c>
      <c r="D323" s="16" t="s">
        <v>889</v>
      </c>
      <c r="E323" s="16">
        <v>3</v>
      </c>
      <c r="F323" s="14">
        <f t="shared" si="39"/>
        <v>0</v>
      </c>
      <c r="G323" s="14" t="str">
        <f>IF(OR(COUNTA(DetailPedro!G323) &gt; 0, COUNTA(DetailWill!G323) &gt; 0),"x", "")</f>
        <v/>
      </c>
      <c r="H323" s="14" t="str">
        <f>IF(OR(COUNTA(DetailPedro!H323) &gt; 0, COUNTA(DetailWill!H323) &gt; 0),"x", "")</f>
        <v/>
      </c>
      <c r="I323" s="14" t="str">
        <f>IF(OR(COUNTA(DetailPedro!I323) &gt; 0, COUNTA(DetailWill!I323) &gt; 0),"x", "")</f>
        <v/>
      </c>
      <c r="J323" s="34" t="str">
        <f>IF(OR(COUNTA(DetailPedro!J323) &gt; 0, COUNTA(DetailWill!J323) &gt; 0),"x", "")</f>
        <v/>
      </c>
      <c r="K323" s="14" t="str">
        <f>IF(OR(COUNTA(DetailPedro!K323) &gt; 0, COUNTA(DetailWill!K323) &gt; 0),"x", "")</f>
        <v/>
      </c>
      <c r="L323" s="14" t="str">
        <f>IF(OR(COUNTA(DetailPedro!L323) &gt; 0, COUNTA(DetailWill!L323) &gt; 0),"x", "")</f>
        <v/>
      </c>
      <c r="M323" s="14" t="str">
        <f>IF(OR(COUNTA(DetailPedro!M323) &gt; 0, COUNTA(DetailWill!M323) &gt; 0),"x", "")</f>
        <v/>
      </c>
      <c r="N323" s="14" t="str">
        <f>IF(OR(COUNTA(DetailPedro!N323) &gt; 0, COUNTA(DetailWill!N323) &gt; 0),"x", "")</f>
        <v/>
      </c>
      <c r="O323" s="34" t="str">
        <f>IF(OR(COUNTA(DetailPedro!O323) &gt; 0, COUNTA(DetailWill!O323) &gt; 0),"x", "")</f>
        <v/>
      </c>
      <c r="P323" s="14" t="str">
        <f>IF(OR(COUNTA(DetailPedro!P323) &gt; 0, COUNTA(DetailWill!P323) &gt; 0),"x", "")</f>
        <v/>
      </c>
      <c r="Q323" s="14" t="str">
        <f>IF(OR(COUNTA(DetailPedro!Q323) &gt; 0, COUNTA(DetailWill!Q323) &gt; 0),"x", "")</f>
        <v/>
      </c>
      <c r="R323" s="14" t="str">
        <f>IF(OR(COUNTA(DetailPedro!R323) &gt; 0, COUNTA(DetailWill!R323) &gt; 0),"x", "")</f>
        <v/>
      </c>
      <c r="S323" s="14" t="str">
        <f>IF(OR(COUNTA(DetailPedro!S323) &gt; 0, COUNTA(DetailWill!S323) &gt; 0),"x", "")</f>
        <v/>
      </c>
      <c r="T323" s="14" t="str">
        <f>IF(OR(COUNTA(DetailPedro!T323) &gt; 0, COUNTA(DetailWill!T323) &gt; 0),"x", "")</f>
        <v/>
      </c>
      <c r="U323" s="34" t="str">
        <f>IF(OR(COUNTA(DetailPedro!U323) &gt; 0, COUNTA(DetailWill!U323) &gt; 0),"x", "")</f>
        <v/>
      </c>
      <c r="V323" s="14" t="str">
        <f>IF(OR(COUNTA(DetailPedro!V323) &gt; 0, COUNTA(DetailWill!V323) &gt; 0),"x", "")</f>
        <v/>
      </c>
      <c r="W323" s="14" t="str">
        <f>IF(OR(COUNTA(DetailPedro!W323) &gt; 0, COUNTA(DetailWill!W323) &gt; 0),"x", "")</f>
        <v/>
      </c>
      <c r="X323" s="14" t="str">
        <f>IF(OR(COUNTA(DetailPedro!X323) &gt; 0, COUNTA(DetailWill!X323) &gt; 0),"x", "")</f>
        <v/>
      </c>
      <c r="Y323" s="14" t="str">
        <f>IF(OR(COUNTA(DetailPedro!Y323) &gt; 0, COUNTA(DetailWill!Y323) &gt; 0),"x", "")</f>
        <v/>
      </c>
      <c r="Z323" s="34" t="str">
        <f>IF(OR(COUNTA(DetailPedro!Z323) &gt; 0, COUNTA(DetailWill!Z323) &gt; 0),"x", "")</f>
        <v/>
      </c>
      <c r="AA323" s="14" t="str">
        <f>IF(OR(COUNTA(DetailPedro!AA323) &gt; 0, COUNTA(DetailWill!AA323) &gt; 0),"x", "")</f>
        <v/>
      </c>
      <c r="AB323" s="14" t="str">
        <f>IF(OR(COUNTA(DetailPedro!AB323) &gt; 0, COUNTA(DetailWill!AB323) &gt; 0),"x", "")</f>
        <v/>
      </c>
      <c r="AC323" s="14" t="str">
        <f>IF(OR(COUNTA(DetailPedro!AC323) &gt; 0, COUNTA(DetailWill!AC323) &gt; 0),"x", "")</f>
        <v/>
      </c>
      <c r="AD323" s="14" t="str">
        <f>IF(OR(COUNTA(DetailPedro!AD323) &gt; 0, COUNTA(DetailWill!AD323) &gt; 0),"x", "")</f>
        <v/>
      </c>
      <c r="AE323" s="14" t="str">
        <f>IF(OR(COUNTA(DetailPedro!AE323) &gt; 0, COUNTA(DetailWill!AE323) &gt; 0),"x", "")</f>
        <v/>
      </c>
      <c r="AF323" s="34" t="str">
        <f>IF(OR(COUNTA(DetailPedro!AF323) &gt; 0, COUNTA(DetailWill!AF323) &gt; 0),"x", "")</f>
        <v/>
      </c>
      <c r="AG323" s="14" t="str">
        <f>IF(OR(COUNTA(DetailPedro!AG323) &gt; 0, COUNTA(DetailWill!AG323) &gt; 0),"x", "")</f>
        <v/>
      </c>
      <c r="AH323" s="14" t="str">
        <f>IF(OR(COUNTA(DetailPedro!AH323) &gt; 0, COUNTA(DetailWill!AH323) &gt; 0),"x", "")</f>
        <v/>
      </c>
      <c r="AI323" s="14" t="str">
        <f>IF(OR(COUNTA(DetailPedro!AI323) &gt; 0, COUNTA(DetailWill!AI323) &gt; 0),"x", "")</f>
        <v/>
      </c>
      <c r="AJ323" s="34" t="str">
        <f>IF(OR(COUNTA(DetailPedro!AJ323) &gt; 0, COUNTA(DetailWill!AJ323) &gt; 0),"x", "")</f>
        <v/>
      </c>
      <c r="AK323" s="14" t="str">
        <f>IF(OR(COUNTA(DetailPedro!AK323) &gt; 0, COUNTA(DetailWill!AK323) &gt; 0),"x", "")</f>
        <v/>
      </c>
    </row>
    <row r="324" spans="1:37" x14ac:dyDescent="0.2">
      <c r="A324" s="16" t="s">
        <v>476</v>
      </c>
      <c r="B324" s="16" t="s">
        <v>105</v>
      </c>
      <c r="C324" s="16">
        <v>3</v>
      </c>
      <c r="D324" s="16" t="s">
        <v>889</v>
      </c>
      <c r="E324" s="16">
        <v>4</v>
      </c>
      <c r="F324" s="14">
        <f t="shared" si="39"/>
        <v>0</v>
      </c>
      <c r="G324" s="14" t="str">
        <f>IF(OR(COUNTA(DetailPedro!G324) &gt; 0, COUNTA(DetailWill!G324) &gt; 0),"x", "")</f>
        <v/>
      </c>
      <c r="H324" s="14" t="str">
        <f>IF(OR(COUNTA(DetailPedro!H324) &gt; 0, COUNTA(DetailWill!H324) &gt; 0),"x", "")</f>
        <v/>
      </c>
      <c r="I324" s="14" t="str">
        <f>IF(OR(COUNTA(DetailPedro!I324) &gt; 0, COUNTA(DetailWill!I324) &gt; 0),"x", "")</f>
        <v/>
      </c>
      <c r="J324" s="34" t="str">
        <f>IF(OR(COUNTA(DetailPedro!J324) &gt; 0, COUNTA(DetailWill!J324) &gt; 0),"x", "")</f>
        <v/>
      </c>
      <c r="K324" s="14" t="str">
        <f>IF(OR(COUNTA(DetailPedro!K324) &gt; 0, COUNTA(DetailWill!K324) &gt; 0),"x", "")</f>
        <v/>
      </c>
      <c r="L324" s="14" t="str">
        <f>IF(OR(COUNTA(DetailPedro!L324) &gt; 0, COUNTA(DetailWill!L324) &gt; 0),"x", "")</f>
        <v/>
      </c>
      <c r="M324" s="14" t="str">
        <f>IF(OR(COUNTA(DetailPedro!M324) &gt; 0, COUNTA(DetailWill!M324) &gt; 0),"x", "")</f>
        <v/>
      </c>
      <c r="N324" s="14" t="str">
        <f>IF(OR(COUNTA(DetailPedro!N324) &gt; 0, COUNTA(DetailWill!N324) &gt; 0),"x", "")</f>
        <v/>
      </c>
      <c r="O324" s="34" t="str">
        <f>IF(OR(COUNTA(DetailPedro!O324) &gt; 0, COUNTA(DetailWill!O324) &gt; 0),"x", "")</f>
        <v/>
      </c>
      <c r="P324" s="14" t="str">
        <f>IF(OR(COUNTA(DetailPedro!P324) &gt; 0, COUNTA(DetailWill!P324) &gt; 0),"x", "")</f>
        <v/>
      </c>
      <c r="Q324" s="14" t="str">
        <f>IF(OR(COUNTA(DetailPedro!Q324) &gt; 0, COUNTA(DetailWill!Q324) &gt; 0),"x", "")</f>
        <v/>
      </c>
      <c r="R324" s="14" t="str">
        <f>IF(OR(COUNTA(DetailPedro!R324) &gt; 0, COUNTA(DetailWill!R324) &gt; 0),"x", "")</f>
        <v/>
      </c>
      <c r="S324" s="14" t="str">
        <f>IF(OR(COUNTA(DetailPedro!S324) &gt; 0, COUNTA(DetailWill!S324) &gt; 0),"x", "")</f>
        <v/>
      </c>
      <c r="T324" s="14" t="str">
        <f>IF(OR(COUNTA(DetailPedro!T324) &gt; 0, COUNTA(DetailWill!T324) &gt; 0),"x", "")</f>
        <v/>
      </c>
      <c r="U324" s="34" t="str">
        <f>IF(OR(COUNTA(DetailPedro!U324) &gt; 0, COUNTA(DetailWill!U324) &gt; 0),"x", "")</f>
        <v/>
      </c>
      <c r="V324" s="14" t="str">
        <f>IF(OR(COUNTA(DetailPedro!V324) &gt; 0, COUNTA(DetailWill!V324) &gt; 0),"x", "")</f>
        <v/>
      </c>
      <c r="W324" s="14" t="str">
        <f>IF(OR(COUNTA(DetailPedro!W324) &gt; 0, COUNTA(DetailWill!W324) &gt; 0),"x", "")</f>
        <v/>
      </c>
      <c r="X324" s="14" t="str">
        <f>IF(OR(COUNTA(DetailPedro!X324) &gt; 0, COUNTA(DetailWill!X324) &gt; 0),"x", "")</f>
        <v/>
      </c>
      <c r="Y324" s="14" t="str">
        <f>IF(OR(COUNTA(DetailPedro!Y324) &gt; 0, COUNTA(DetailWill!Y324) &gt; 0),"x", "")</f>
        <v/>
      </c>
      <c r="Z324" s="34" t="str">
        <f>IF(OR(COUNTA(DetailPedro!Z324) &gt; 0, COUNTA(DetailWill!Z324) &gt; 0),"x", "")</f>
        <v/>
      </c>
      <c r="AA324" s="14" t="str">
        <f>IF(OR(COUNTA(DetailPedro!AA324) &gt; 0, COUNTA(DetailWill!AA324) &gt; 0),"x", "")</f>
        <v/>
      </c>
      <c r="AB324" s="14" t="str">
        <f>IF(OR(COUNTA(DetailPedro!AB324) &gt; 0, COUNTA(DetailWill!AB324) &gt; 0),"x", "")</f>
        <v/>
      </c>
      <c r="AC324" s="14" t="str">
        <f>IF(OR(COUNTA(DetailPedro!AC324) &gt; 0, COUNTA(DetailWill!AC324) &gt; 0),"x", "")</f>
        <v/>
      </c>
      <c r="AD324" s="14" t="str">
        <f>IF(OR(COUNTA(DetailPedro!AD324) &gt; 0, COUNTA(DetailWill!AD324) &gt; 0),"x", "")</f>
        <v/>
      </c>
      <c r="AE324" s="14" t="str">
        <f>IF(OR(COUNTA(DetailPedro!AE324) &gt; 0, COUNTA(DetailWill!AE324) &gt; 0),"x", "")</f>
        <v/>
      </c>
      <c r="AF324" s="34" t="str">
        <f>IF(OR(COUNTA(DetailPedro!AF324) &gt; 0, COUNTA(DetailWill!AF324) &gt; 0),"x", "")</f>
        <v/>
      </c>
      <c r="AG324" s="14" t="str">
        <f>IF(OR(COUNTA(DetailPedro!AG324) &gt; 0, COUNTA(DetailWill!AG324) &gt; 0),"x", "")</f>
        <v/>
      </c>
      <c r="AH324" s="14" t="str">
        <f>IF(OR(COUNTA(DetailPedro!AH324) &gt; 0, COUNTA(DetailWill!AH324) &gt; 0),"x", "")</f>
        <v/>
      </c>
      <c r="AI324" s="14" t="str">
        <f>IF(OR(COUNTA(DetailPedro!AI324) &gt; 0, COUNTA(DetailWill!AI324) &gt; 0),"x", "")</f>
        <v/>
      </c>
      <c r="AJ324" s="34" t="str">
        <f>IF(OR(COUNTA(DetailPedro!AJ324) &gt; 0, COUNTA(DetailWill!AJ324) &gt; 0),"x", "")</f>
        <v/>
      </c>
      <c r="AK324" s="14" t="str">
        <f>IF(OR(COUNTA(DetailPedro!AK324) &gt; 0, COUNTA(DetailWill!AK324) &gt; 0),"x", "")</f>
        <v/>
      </c>
    </row>
    <row r="325" spans="1:37" x14ac:dyDescent="0.2">
      <c r="A325" s="16" t="s">
        <v>476</v>
      </c>
      <c r="B325" s="16" t="s">
        <v>105</v>
      </c>
      <c r="C325" s="16">
        <v>3</v>
      </c>
      <c r="D325" s="16" t="s">
        <v>889</v>
      </c>
      <c r="E325" s="16">
        <v>5</v>
      </c>
      <c r="F325" s="14">
        <f t="shared" si="39"/>
        <v>0</v>
      </c>
      <c r="G325" s="14" t="str">
        <f>IF(OR(COUNTA(DetailPedro!G325) &gt; 0, COUNTA(DetailWill!G325) &gt; 0),"x", "")</f>
        <v/>
      </c>
      <c r="H325" s="14" t="str">
        <f>IF(OR(COUNTA(DetailPedro!H325) &gt; 0, COUNTA(DetailWill!H325) &gt; 0),"x", "")</f>
        <v/>
      </c>
      <c r="I325" s="14" t="str">
        <f>IF(OR(COUNTA(DetailPedro!I325) &gt; 0, COUNTA(DetailWill!I325) &gt; 0),"x", "")</f>
        <v/>
      </c>
      <c r="J325" s="34" t="str">
        <f>IF(OR(COUNTA(DetailPedro!J325) &gt; 0, COUNTA(DetailWill!J325) &gt; 0),"x", "")</f>
        <v/>
      </c>
      <c r="K325" s="14" t="str">
        <f>IF(OR(COUNTA(DetailPedro!K325) &gt; 0, COUNTA(DetailWill!K325) &gt; 0),"x", "")</f>
        <v/>
      </c>
      <c r="L325" s="14" t="str">
        <f>IF(OR(COUNTA(DetailPedro!L325) &gt; 0, COUNTA(DetailWill!L325) &gt; 0),"x", "")</f>
        <v/>
      </c>
      <c r="M325" s="14" t="str">
        <f>IF(OR(COUNTA(DetailPedro!M325) &gt; 0, COUNTA(DetailWill!M325) &gt; 0),"x", "")</f>
        <v/>
      </c>
      <c r="N325" s="14" t="str">
        <f>IF(OR(COUNTA(DetailPedro!N325) &gt; 0, COUNTA(DetailWill!N325) &gt; 0),"x", "")</f>
        <v/>
      </c>
      <c r="O325" s="34" t="str">
        <f>IF(OR(COUNTA(DetailPedro!O325) &gt; 0, COUNTA(DetailWill!O325) &gt; 0),"x", "")</f>
        <v/>
      </c>
      <c r="P325" s="14" t="str">
        <f>IF(OR(COUNTA(DetailPedro!P325) &gt; 0, COUNTA(DetailWill!P325) &gt; 0),"x", "")</f>
        <v/>
      </c>
      <c r="Q325" s="14" t="str">
        <f>IF(OR(COUNTA(DetailPedro!Q325) &gt; 0, COUNTA(DetailWill!Q325) &gt; 0),"x", "")</f>
        <v/>
      </c>
      <c r="R325" s="14" t="str">
        <f>IF(OR(COUNTA(DetailPedro!R325) &gt; 0, COUNTA(DetailWill!R325) &gt; 0),"x", "")</f>
        <v/>
      </c>
      <c r="S325" s="14" t="str">
        <f>IF(OR(COUNTA(DetailPedro!S325) &gt; 0, COUNTA(DetailWill!S325) &gt; 0),"x", "")</f>
        <v/>
      </c>
      <c r="T325" s="14" t="str">
        <f>IF(OR(COUNTA(DetailPedro!T325) &gt; 0, COUNTA(DetailWill!T325) &gt; 0),"x", "")</f>
        <v/>
      </c>
      <c r="U325" s="34" t="str">
        <f>IF(OR(COUNTA(DetailPedro!U325) &gt; 0, COUNTA(DetailWill!U325) &gt; 0),"x", "")</f>
        <v/>
      </c>
      <c r="V325" s="14" t="str">
        <f>IF(OR(COUNTA(DetailPedro!V325) &gt; 0, COUNTA(DetailWill!V325) &gt; 0),"x", "")</f>
        <v/>
      </c>
      <c r="W325" s="14" t="str">
        <f>IF(OR(COUNTA(DetailPedro!W325) &gt; 0, COUNTA(DetailWill!W325) &gt; 0),"x", "")</f>
        <v/>
      </c>
      <c r="X325" s="14" t="str">
        <f>IF(OR(COUNTA(DetailPedro!X325) &gt; 0, COUNTA(DetailWill!X325) &gt; 0),"x", "")</f>
        <v/>
      </c>
      <c r="Y325" s="14" t="str">
        <f>IF(OR(COUNTA(DetailPedro!Y325) &gt; 0, COUNTA(DetailWill!Y325) &gt; 0),"x", "")</f>
        <v/>
      </c>
      <c r="Z325" s="34" t="str">
        <f>IF(OR(COUNTA(DetailPedro!Z325) &gt; 0, COUNTA(DetailWill!Z325) &gt; 0),"x", "")</f>
        <v/>
      </c>
      <c r="AA325" s="14" t="str">
        <f>IF(OR(COUNTA(DetailPedro!AA325) &gt; 0, COUNTA(DetailWill!AA325) &gt; 0),"x", "")</f>
        <v/>
      </c>
      <c r="AB325" s="14" t="str">
        <f>IF(OR(COUNTA(DetailPedro!AB325) &gt; 0, COUNTA(DetailWill!AB325) &gt; 0),"x", "")</f>
        <v/>
      </c>
      <c r="AC325" s="14" t="str">
        <f>IF(OR(COUNTA(DetailPedro!AC325) &gt; 0, COUNTA(DetailWill!AC325) &gt; 0),"x", "")</f>
        <v/>
      </c>
      <c r="AD325" s="14" t="str">
        <f>IF(OR(COUNTA(DetailPedro!AD325) &gt; 0, COUNTA(DetailWill!AD325) &gt; 0),"x", "")</f>
        <v/>
      </c>
      <c r="AE325" s="14" t="str">
        <f>IF(OR(COUNTA(DetailPedro!AE325) &gt; 0, COUNTA(DetailWill!AE325) &gt; 0),"x", "")</f>
        <v/>
      </c>
      <c r="AF325" s="34" t="str">
        <f>IF(OR(COUNTA(DetailPedro!AF325) &gt; 0, COUNTA(DetailWill!AF325) &gt; 0),"x", "")</f>
        <v/>
      </c>
      <c r="AG325" s="14" t="str">
        <f>IF(OR(COUNTA(DetailPedro!AG325) &gt; 0, COUNTA(DetailWill!AG325) &gt; 0),"x", "")</f>
        <v/>
      </c>
      <c r="AH325" s="14" t="str">
        <f>IF(OR(COUNTA(DetailPedro!AH325) &gt; 0, COUNTA(DetailWill!AH325) &gt; 0),"x", "")</f>
        <v/>
      </c>
      <c r="AI325" s="14" t="str">
        <f>IF(OR(COUNTA(DetailPedro!AI325) &gt; 0, COUNTA(DetailWill!AI325) &gt; 0),"x", "")</f>
        <v/>
      </c>
      <c r="AJ325" s="34" t="str">
        <f>IF(OR(COUNTA(DetailPedro!AJ325) &gt; 0, COUNTA(DetailWill!AJ325) &gt; 0),"x", "")</f>
        <v/>
      </c>
      <c r="AK325" s="14" t="str">
        <f>IF(OR(COUNTA(DetailPedro!AK325) &gt; 0, COUNTA(DetailWill!AK325) &gt; 0),"x", "")</f>
        <v/>
      </c>
    </row>
    <row r="326" spans="1:37" x14ac:dyDescent="0.2">
      <c r="A326" s="16"/>
      <c r="B326" s="16"/>
      <c r="C326" s="16"/>
      <c r="D326" s="16"/>
      <c r="E326" s="16"/>
      <c r="F326" s="14">
        <f t="shared" si="39"/>
        <v>0</v>
      </c>
      <c r="G326" s="14" t="str">
        <f>IF(OR(COUNTA(DetailPedro!G326) &gt; 0, COUNTA(DetailWill!G326) &gt; 0),"x", "")</f>
        <v/>
      </c>
      <c r="H326" s="14" t="str">
        <f>IF(OR(COUNTA(DetailPedro!H326) &gt; 0, COUNTA(DetailWill!H326) &gt; 0),"x", "")</f>
        <v/>
      </c>
      <c r="I326" s="14" t="str">
        <f>IF(OR(COUNTA(DetailPedro!I326) &gt; 0, COUNTA(DetailWill!I326) &gt; 0),"x", "")</f>
        <v/>
      </c>
      <c r="J326" s="34" t="str">
        <f>IF(OR(COUNTA(DetailPedro!J326) &gt; 0, COUNTA(DetailWill!J326) &gt; 0),"x", "")</f>
        <v/>
      </c>
      <c r="K326" s="14" t="str">
        <f>IF(OR(COUNTA(DetailPedro!K326) &gt; 0, COUNTA(DetailWill!K326) &gt; 0),"x", "")</f>
        <v/>
      </c>
      <c r="L326" s="14" t="str">
        <f>IF(OR(COUNTA(DetailPedro!L326) &gt; 0, COUNTA(DetailWill!L326) &gt; 0),"x", "")</f>
        <v/>
      </c>
      <c r="M326" s="14" t="str">
        <f>IF(OR(COUNTA(DetailPedro!M326) &gt; 0, COUNTA(DetailWill!M326) &gt; 0),"x", "")</f>
        <v/>
      </c>
      <c r="N326" s="14" t="str">
        <f>IF(OR(COUNTA(DetailPedro!N326) &gt; 0, COUNTA(DetailWill!N326) &gt; 0),"x", "")</f>
        <v/>
      </c>
      <c r="O326" s="34" t="str">
        <f>IF(OR(COUNTA(DetailPedro!O326) &gt; 0, COUNTA(DetailWill!O326) &gt; 0),"x", "")</f>
        <v/>
      </c>
      <c r="P326" s="14" t="str">
        <f>IF(OR(COUNTA(DetailPedro!P326) &gt; 0, COUNTA(DetailWill!P326) &gt; 0),"x", "")</f>
        <v/>
      </c>
      <c r="Q326" s="14" t="str">
        <f>IF(OR(COUNTA(DetailPedro!Q326) &gt; 0, COUNTA(DetailWill!Q326) &gt; 0),"x", "")</f>
        <v/>
      </c>
      <c r="R326" s="14" t="str">
        <f>IF(OR(COUNTA(DetailPedro!R326) &gt; 0, COUNTA(DetailWill!R326) &gt; 0),"x", "")</f>
        <v/>
      </c>
      <c r="S326" s="14" t="str">
        <f>IF(OR(COUNTA(DetailPedro!S326) &gt; 0, COUNTA(DetailWill!S326) &gt; 0),"x", "")</f>
        <v/>
      </c>
      <c r="T326" s="14" t="str">
        <f>IF(OR(COUNTA(DetailPedro!T326) &gt; 0, COUNTA(DetailWill!T326) &gt; 0),"x", "")</f>
        <v/>
      </c>
      <c r="U326" s="34" t="str">
        <f>IF(OR(COUNTA(DetailPedro!U326) &gt; 0, COUNTA(DetailWill!U326) &gt; 0),"x", "")</f>
        <v/>
      </c>
      <c r="V326" s="14" t="str">
        <f>IF(OR(COUNTA(DetailPedro!V326) &gt; 0, COUNTA(DetailWill!V326) &gt; 0),"x", "")</f>
        <v/>
      </c>
      <c r="W326" s="14" t="str">
        <f>IF(OR(COUNTA(DetailPedro!W326) &gt; 0, COUNTA(DetailWill!W326) &gt; 0),"x", "")</f>
        <v/>
      </c>
      <c r="X326" s="14" t="str">
        <f>IF(OR(COUNTA(DetailPedro!X326) &gt; 0, COUNTA(DetailWill!X326) &gt; 0),"x", "")</f>
        <v/>
      </c>
      <c r="Y326" s="14" t="str">
        <f>IF(OR(COUNTA(DetailPedro!Y326) &gt; 0, COUNTA(DetailWill!Y326) &gt; 0),"x", "")</f>
        <v/>
      </c>
      <c r="Z326" s="34" t="str">
        <f>IF(OR(COUNTA(DetailPedro!Z326) &gt; 0, COUNTA(DetailWill!Z326) &gt; 0),"x", "")</f>
        <v/>
      </c>
      <c r="AA326" s="14" t="str">
        <f>IF(OR(COUNTA(DetailPedro!AA326) &gt; 0, COUNTA(DetailWill!AA326) &gt; 0),"x", "")</f>
        <v/>
      </c>
      <c r="AB326" s="14" t="str">
        <f>IF(OR(COUNTA(DetailPedro!AB326) &gt; 0, COUNTA(DetailWill!AB326) &gt; 0),"x", "")</f>
        <v/>
      </c>
      <c r="AC326" s="14" t="str">
        <f>IF(OR(COUNTA(DetailPedro!AC326) &gt; 0, COUNTA(DetailWill!AC326) &gt; 0),"x", "")</f>
        <v/>
      </c>
      <c r="AD326" s="14" t="str">
        <f>IF(OR(COUNTA(DetailPedro!AD326) &gt; 0, COUNTA(DetailWill!AD326) &gt; 0),"x", "")</f>
        <v/>
      </c>
      <c r="AE326" s="14" t="str">
        <f>IF(OR(COUNTA(DetailPedro!AE326) &gt; 0, COUNTA(DetailWill!AE326) &gt; 0),"x", "")</f>
        <v/>
      </c>
      <c r="AF326" s="34" t="str">
        <f>IF(OR(COUNTA(DetailPedro!AF326) &gt; 0, COUNTA(DetailWill!AF326) &gt; 0),"x", "")</f>
        <v/>
      </c>
      <c r="AG326" s="14" t="str">
        <f>IF(OR(COUNTA(DetailPedro!AG326) &gt; 0, COUNTA(DetailWill!AG326) &gt; 0),"x", "")</f>
        <v/>
      </c>
      <c r="AH326" s="14" t="str">
        <f>IF(OR(COUNTA(DetailPedro!AH326) &gt; 0, COUNTA(DetailWill!AH326) &gt; 0),"x", "")</f>
        <v/>
      </c>
      <c r="AI326" s="14" t="str">
        <f>IF(OR(COUNTA(DetailPedro!AI326) &gt; 0, COUNTA(DetailWill!AI326) &gt; 0),"x", "")</f>
        <v/>
      </c>
      <c r="AJ326" s="34" t="str">
        <f>IF(OR(COUNTA(DetailPedro!AJ326) &gt; 0, COUNTA(DetailWill!AJ326) &gt; 0),"x", "")</f>
        <v/>
      </c>
      <c r="AK326" s="14" t="str">
        <f>IF(OR(COUNTA(DetailPedro!AK326) &gt; 0, COUNTA(DetailWill!AK326) &gt; 0),"x", "")</f>
        <v/>
      </c>
    </row>
    <row r="327" spans="1:37" x14ac:dyDescent="0.2">
      <c r="A327" s="16" t="s">
        <v>476</v>
      </c>
      <c r="B327" s="16" t="s">
        <v>527</v>
      </c>
      <c r="C327" s="16">
        <v>0</v>
      </c>
      <c r="D327" s="16">
        <v>0</v>
      </c>
      <c r="E327" s="16"/>
      <c r="F327" s="14">
        <f t="shared" si="39"/>
        <v>0</v>
      </c>
      <c r="G327" s="14" t="str">
        <f>IF(OR(COUNTA(DetailPedro!G327) &gt; 0, COUNTA(DetailWill!G327) &gt; 0),"x", "")</f>
        <v/>
      </c>
      <c r="H327" s="14" t="str">
        <f>IF(OR(COUNTA(DetailPedro!H327) &gt; 0, COUNTA(DetailWill!H327) &gt; 0),"x", "")</f>
        <v/>
      </c>
      <c r="I327" s="14" t="str">
        <f>IF(OR(COUNTA(DetailPedro!I327) &gt; 0, COUNTA(DetailWill!I327) &gt; 0),"x", "")</f>
        <v/>
      </c>
      <c r="J327" s="34" t="str">
        <f>IF(OR(COUNTA(DetailPedro!J327) &gt; 0, COUNTA(DetailWill!J327) &gt; 0),"x", "")</f>
        <v/>
      </c>
      <c r="K327" s="14" t="str">
        <f>IF(OR(COUNTA(DetailPedro!K327) &gt; 0, COUNTA(DetailWill!K327) &gt; 0),"x", "")</f>
        <v/>
      </c>
      <c r="L327" s="14" t="str">
        <f>IF(OR(COUNTA(DetailPedro!L327) &gt; 0, COUNTA(DetailWill!L327) &gt; 0),"x", "")</f>
        <v/>
      </c>
      <c r="M327" s="14" t="str">
        <f>IF(OR(COUNTA(DetailPedro!M327) &gt; 0, COUNTA(DetailWill!M327) &gt; 0),"x", "")</f>
        <v/>
      </c>
      <c r="N327" s="14" t="str">
        <f>IF(OR(COUNTA(DetailPedro!N327) &gt; 0, COUNTA(DetailWill!N327) &gt; 0),"x", "")</f>
        <v/>
      </c>
      <c r="O327" s="34" t="str">
        <f>IF(OR(COUNTA(DetailPedro!O327) &gt; 0, COUNTA(DetailWill!O327) &gt; 0),"x", "")</f>
        <v/>
      </c>
      <c r="P327" s="14" t="str">
        <f>IF(OR(COUNTA(DetailPedro!P327) &gt; 0, COUNTA(DetailWill!P327) &gt; 0),"x", "")</f>
        <v/>
      </c>
      <c r="Q327" s="14" t="str">
        <f>IF(OR(COUNTA(DetailPedro!Q327) &gt; 0, COUNTA(DetailWill!Q327) &gt; 0),"x", "")</f>
        <v/>
      </c>
      <c r="R327" s="14" t="str">
        <f>IF(OR(COUNTA(DetailPedro!R327) &gt; 0, COUNTA(DetailWill!R327) &gt; 0),"x", "")</f>
        <v/>
      </c>
      <c r="S327" s="14" t="str">
        <f>IF(OR(COUNTA(DetailPedro!S327) &gt; 0, COUNTA(DetailWill!S327) &gt; 0),"x", "")</f>
        <v/>
      </c>
      <c r="T327" s="14" t="str">
        <f>IF(OR(COUNTA(DetailPedro!T327) &gt; 0, COUNTA(DetailWill!T327) &gt; 0),"x", "")</f>
        <v/>
      </c>
      <c r="U327" s="34" t="str">
        <f>IF(OR(COUNTA(DetailPedro!U327) &gt; 0, COUNTA(DetailWill!U327) &gt; 0),"x", "")</f>
        <v/>
      </c>
      <c r="V327" s="14" t="str">
        <f>IF(OR(COUNTA(DetailPedro!V327) &gt; 0, COUNTA(DetailWill!V327) &gt; 0),"x", "")</f>
        <v/>
      </c>
      <c r="W327" s="14" t="str">
        <f>IF(OR(COUNTA(DetailPedro!W327) &gt; 0, COUNTA(DetailWill!W327) &gt; 0),"x", "")</f>
        <v/>
      </c>
      <c r="X327" s="14" t="str">
        <f>IF(OR(COUNTA(DetailPedro!X327) &gt; 0, COUNTA(DetailWill!X327) &gt; 0),"x", "")</f>
        <v/>
      </c>
      <c r="Y327" s="14" t="str">
        <f>IF(OR(COUNTA(DetailPedro!Y327) &gt; 0, COUNTA(DetailWill!Y327) &gt; 0),"x", "")</f>
        <v/>
      </c>
      <c r="Z327" s="34" t="str">
        <f>IF(OR(COUNTA(DetailPedro!Z327) &gt; 0, COUNTA(DetailWill!Z327) &gt; 0),"x", "")</f>
        <v/>
      </c>
      <c r="AA327" s="14" t="str">
        <f>IF(OR(COUNTA(DetailPedro!AA327) &gt; 0, COUNTA(DetailWill!AA327) &gt; 0),"x", "")</f>
        <v/>
      </c>
      <c r="AB327" s="14" t="str">
        <f>IF(OR(COUNTA(DetailPedro!AB327) &gt; 0, COUNTA(DetailWill!AB327) &gt; 0),"x", "")</f>
        <v/>
      </c>
      <c r="AC327" s="14" t="str">
        <f>IF(OR(COUNTA(DetailPedro!AC327) &gt; 0, COUNTA(DetailWill!AC327) &gt; 0),"x", "")</f>
        <v/>
      </c>
      <c r="AD327" s="14" t="str">
        <f>IF(OR(COUNTA(DetailPedro!AD327) &gt; 0, COUNTA(DetailWill!AD327) &gt; 0),"x", "")</f>
        <v/>
      </c>
      <c r="AE327" s="14" t="str">
        <f>IF(OR(COUNTA(DetailPedro!AE327) &gt; 0, COUNTA(DetailWill!AE327) &gt; 0),"x", "")</f>
        <v/>
      </c>
      <c r="AF327" s="34" t="str">
        <f>IF(OR(COUNTA(DetailPedro!AF327) &gt; 0, COUNTA(DetailWill!AF327) &gt; 0),"x", "")</f>
        <v/>
      </c>
      <c r="AG327" s="14" t="str">
        <f>IF(OR(COUNTA(DetailPedro!AG327) &gt; 0, COUNTA(DetailWill!AG327) &gt; 0),"x", "")</f>
        <v/>
      </c>
      <c r="AH327" s="14" t="str">
        <f>IF(OR(COUNTA(DetailPedro!AH327) &gt; 0, COUNTA(DetailWill!AH327) &gt; 0),"x", "")</f>
        <v/>
      </c>
      <c r="AI327" s="14" t="str">
        <f>IF(OR(COUNTA(DetailPedro!AI327) &gt; 0, COUNTA(DetailWill!AI327) &gt; 0),"x", "")</f>
        <v/>
      </c>
      <c r="AJ327" s="34" t="str">
        <f>IF(OR(COUNTA(DetailPedro!AJ327) &gt; 0, COUNTA(DetailWill!AJ327) &gt; 0),"x", "")</f>
        <v/>
      </c>
      <c r="AK327" s="14" t="str">
        <f>IF(OR(COUNTA(DetailPedro!AK327) &gt; 0, COUNTA(DetailWill!AK327) &gt; 0),"x", "")</f>
        <v/>
      </c>
    </row>
    <row r="328" spans="1:37" x14ac:dyDescent="0.2">
      <c r="A328" s="16" t="s">
        <v>476</v>
      </c>
      <c r="B328" s="16" t="s">
        <v>527</v>
      </c>
      <c r="C328" s="16">
        <v>3</v>
      </c>
      <c r="D328" s="16" t="s">
        <v>887</v>
      </c>
      <c r="E328" s="16">
        <v>1</v>
      </c>
      <c r="F328" s="14">
        <f t="shared" si="39"/>
        <v>0</v>
      </c>
      <c r="G328" s="14" t="str">
        <f>IF(OR(COUNTA(DetailPedro!G328) &gt; 0, COUNTA(DetailWill!G328) &gt; 0),"x", "")</f>
        <v/>
      </c>
      <c r="H328" s="14" t="str">
        <f>IF(OR(COUNTA(DetailPedro!H328) &gt; 0, COUNTA(DetailWill!H328) &gt; 0),"x", "")</f>
        <v/>
      </c>
      <c r="I328" s="14" t="str">
        <f>IF(OR(COUNTA(DetailPedro!I328) &gt; 0, COUNTA(DetailWill!I328) &gt; 0),"x", "")</f>
        <v/>
      </c>
      <c r="J328" s="34" t="str">
        <f>IF(OR(COUNTA(DetailPedro!J328) &gt; 0, COUNTA(DetailWill!J328) &gt; 0),"x", "")</f>
        <v/>
      </c>
      <c r="K328" s="14" t="str">
        <f>IF(OR(COUNTA(DetailPedro!K328) &gt; 0, COUNTA(DetailWill!K328) &gt; 0),"x", "")</f>
        <v/>
      </c>
      <c r="L328" s="14" t="str">
        <f>IF(OR(COUNTA(DetailPedro!L328) &gt; 0, COUNTA(DetailWill!L328) &gt; 0),"x", "")</f>
        <v/>
      </c>
      <c r="M328" s="14" t="str">
        <f>IF(OR(COUNTA(DetailPedro!M328) &gt; 0, COUNTA(DetailWill!M328) &gt; 0),"x", "")</f>
        <v/>
      </c>
      <c r="N328" s="14" t="str">
        <f>IF(OR(COUNTA(DetailPedro!N328) &gt; 0, COUNTA(DetailWill!N328) &gt; 0),"x", "")</f>
        <v/>
      </c>
      <c r="O328" s="34" t="str">
        <f>IF(OR(COUNTA(DetailPedro!O328) &gt; 0, COUNTA(DetailWill!O328) &gt; 0),"x", "")</f>
        <v/>
      </c>
      <c r="P328" s="14" t="str">
        <f>IF(OR(COUNTA(DetailPedro!P328) &gt; 0, COUNTA(DetailWill!P328) &gt; 0),"x", "")</f>
        <v/>
      </c>
      <c r="Q328" s="14" t="str">
        <f>IF(OR(COUNTA(DetailPedro!Q328) &gt; 0, COUNTA(DetailWill!Q328) &gt; 0),"x", "")</f>
        <v/>
      </c>
      <c r="R328" s="14" t="str">
        <f>IF(OR(COUNTA(DetailPedro!R328) &gt; 0, COUNTA(DetailWill!R328) &gt; 0),"x", "")</f>
        <v/>
      </c>
      <c r="S328" s="14" t="str">
        <f>IF(OR(COUNTA(DetailPedro!S328) &gt; 0, COUNTA(DetailWill!S328) &gt; 0),"x", "")</f>
        <v/>
      </c>
      <c r="T328" s="14" t="str">
        <f>IF(OR(COUNTA(DetailPedro!T328) &gt; 0, COUNTA(DetailWill!T328) &gt; 0),"x", "")</f>
        <v/>
      </c>
      <c r="U328" s="34" t="str">
        <f>IF(OR(COUNTA(DetailPedro!U328) &gt; 0, COUNTA(DetailWill!U328) &gt; 0),"x", "")</f>
        <v/>
      </c>
      <c r="V328" s="14" t="str">
        <f>IF(OR(COUNTA(DetailPedro!V328) &gt; 0, COUNTA(DetailWill!V328) &gt; 0),"x", "")</f>
        <v/>
      </c>
      <c r="W328" s="14" t="str">
        <f>IF(OR(COUNTA(DetailPedro!W328) &gt; 0, COUNTA(DetailWill!W328) &gt; 0),"x", "")</f>
        <v/>
      </c>
      <c r="X328" s="14" t="str">
        <f>IF(OR(COUNTA(DetailPedro!X328) &gt; 0, COUNTA(DetailWill!X328) &gt; 0),"x", "")</f>
        <v/>
      </c>
      <c r="Y328" s="14" t="str">
        <f>IF(OR(COUNTA(DetailPedro!Y328) &gt; 0, COUNTA(DetailWill!Y328) &gt; 0),"x", "")</f>
        <v/>
      </c>
      <c r="Z328" s="34" t="str">
        <f>IF(OR(COUNTA(DetailPedro!Z328) &gt; 0, COUNTA(DetailWill!Z328) &gt; 0),"x", "")</f>
        <v/>
      </c>
      <c r="AA328" s="14" t="str">
        <f>IF(OR(COUNTA(DetailPedro!AA328) &gt; 0, COUNTA(DetailWill!AA328) &gt; 0),"x", "")</f>
        <v/>
      </c>
      <c r="AB328" s="14" t="str">
        <f>IF(OR(COUNTA(DetailPedro!AB328) &gt; 0, COUNTA(DetailWill!AB328) &gt; 0),"x", "")</f>
        <v/>
      </c>
      <c r="AC328" s="14" t="str">
        <f>IF(OR(COUNTA(DetailPedro!AC328) &gt; 0, COUNTA(DetailWill!AC328) &gt; 0),"x", "")</f>
        <v/>
      </c>
      <c r="AD328" s="14" t="str">
        <f>IF(OR(COUNTA(DetailPedro!AD328) &gt; 0, COUNTA(DetailWill!AD328) &gt; 0),"x", "")</f>
        <v/>
      </c>
      <c r="AE328" s="14" t="str">
        <f>IF(OR(COUNTA(DetailPedro!AE328) &gt; 0, COUNTA(DetailWill!AE328) &gt; 0),"x", "")</f>
        <v/>
      </c>
      <c r="AF328" s="34" t="str">
        <f>IF(OR(COUNTA(DetailPedro!AF328) &gt; 0, COUNTA(DetailWill!AF328) &gt; 0),"x", "")</f>
        <v/>
      </c>
      <c r="AG328" s="14" t="str">
        <f>IF(OR(COUNTA(DetailPedro!AG328) &gt; 0, COUNTA(DetailWill!AG328) &gt; 0),"x", "")</f>
        <v/>
      </c>
      <c r="AH328" s="14" t="str">
        <f>IF(OR(COUNTA(DetailPedro!AH328) &gt; 0, COUNTA(DetailWill!AH328) &gt; 0),"x", "")</f>
        <v/>
      </c>
      <c r="AI328" s="14" t="str">
        <f>IF(OR(COUNTA(DetailPedro!AI328) &gt; 0, COUNTA(DetailWill!AI328) &gt; 0),"x", "")</f>
        <v/>
      </c>
      <c r="AJ328" s="34" t="str">
        <f>IF(OR(COUNTA(DetailPedro!AJ328) &gt; 0, COUNTA(DetailWill!AJ328) &gt; 0),"x", "")</f>
        <v/>
      </c>
      <c r="AK328" s="14" t="str">
        <f>IF(OR(COUNTA(DetailPedro!AK328) &gt; 0, COUNTA(DetailWill!AK328) &gt; 0),"x", "")</f>
        <v/>
      </c>
    </row>
    <row r="329" spans="1:37" x14ac:dyDescent="0.2">
      <c r="A329" s="16" t="s">
        <v>476</v>
      </c>
      <c r="B329" s="16" t="s">
        <v>527</v>
      </c>
      <c r="C329" s="16">
        <v>3</v>
      </c>
      <c r="D329" s="16" t="s">
        <v>888</v>
      </c>
      <c r="E329" s="16">
        <v>2</v>
      </c>
      <c r="F329" s="14">
        <f t="shared" si="39"/>
        <v>0</v>
      </c>
      <c r="G329" s="14" t="str">
        <f>IF(OR(COUNTA(DetailPedro!G329) &gt; 0, COUNTA(DetailWill!G329) &gt; 0),"x", "")</f>
        <v/>
      </c>
      <c r="H329" s="14" t="str">
        <f>IF(OR(COUNTA(DetailPedro!H329) &gt; 0, COUNTA(DetailWill!H329) &gt; 0),"x", "")</f>
        <v/>
      </c>
      <c r="I329" s="14" t="str">
        <f>IF(OR(COUNTA(DetailPedro!I329) &gt; 0, COUNTA(DetailWill!I329) &gt; 0),"x", "")</f>
        <v/>
      </c>
      <c r="J329" s="34" t="str">
        <f>IF(OR(COUNTA(DetailPedro!J329) &gt; 0, COUNTA(DetailWill!J329) &gt; 0),"x", "")</f>
        <v/>
      </c>
      <c r="K329" s="14" t="str">
        <f>IF(OR(COUNTA(DetailPedro!K329) &gt; 0, COUNTA(DetailWill!K329) &gt; 0),"x", "")</f>
        <v/>
      </c>
      <c r="L329" s="14" t="str">
        <f>IF(OR(COUNTA(DetailPedro!L329) &gt; 0, COUNTA(DetailWill!L329) &gt; 0),"x", "")</f>
        <v/>
      </c>
      <c r="M329" s="14" t="str">
        <f>IF(OR(COUNTA(DetailPedro!M329) &gt; 0, COUNTA(DetailWill!M329) &gt; 0),"x", "")</f>
        <v/>
      </c>
      <c r="N329" s="14" t="str">
        <f>IF(OR(COUNTA(DetailPedro!N329) &gt; 0, COUNTA(DetailWill!N329) &gt; 0),"x", "")</f>
        <v/>
      </c>
      <c r="O329" s="34" t="str">
        <f>IF(OR(COUNTA(DetailPedro!O329) &gt; 0, COUNTA(DetailWill!O329) &gt; 0),"x", "")</f>
        <v/>
      </c>
      <c r="P329" s="14" t="str">
        <f>IF(OR(COUNTA(DetailPedro!P329) &gt; 0, COUNTA(DetailWill!P329) &gt; 0),"x", "")</f>
        <v/>
      </c>
      <c r="Q329" s="14" t="str">
        <f>IF(OR(COUNTA(DetailPedro!Q329) &gt; 0, COUNTA(DetailWill!Q329) &gt; 0),"x", "")</f>
        <v/>
      </c>
      <c r="R329" s="14" t="str">
        <f>IF(OR(COUNTA(DetailPedro!R329) &gt; 0, COUNTA(DetailWill!R329) &gt; 0),"x", "")</f>
        <v/>
      </c>
      <c r="S329" s="14" t="str">
        <f>IF(OR(COUNTA(DetailPedro!S329) &gt; 0, COUNTA(DetailWill!S329) &gt; 0),"x", "")</f>
        <v/>
      </c>
      <c r="T329" s="14" t="str">
        <f>IF(OR(COUNTA(DetailPedro!T329) &gt; 0, COUNTA(DetailWill!T329) &gt; 0),"x", "")</f>
        <v/>
      </c>
      <c r="U329" s="34" t="str">
        <f>IF(OR(COUNTA(DetailPedro!U329) &gt; 0, COUNTA(DetailWill!U329) &gt; 0),"x", "")</f>
        <v/>
      </c>
      <c r="V329" s="14" t="str">
        <f>IF(OR(COUNTA(DetailPedro!V329) &gt; 0, COUNTA(DetailWill!V329) &gt; 0),"x", "")</f>
        <v/>
      </c>
      <c r="W329" s="14" t="str">
        <f>IF(OR(COUNTA(DetailPedro!W329) &gt; 0, COUNTA(DetailWill!W329) &gt; 0),"x", "")</f>
        <v/>
      </c>
      <c r="X329" s="14" t="str">
        <f>IF(OR(COUNTA(DetailPedro!X329) &gt; 0, COUNTA(DetailWill!X329) &gt; 0),"x", "")</f>
        <v/>
      </c>
      <c r="Y329" s="14" t="str">
        <f>IF(OR(COUNTA(DetailPedro!Y329) &gt; 0, COUNTA(DetailWill!Y329) &gt; 0),"x", "")</f>
        <v/>
      </c>
      <c r="Z329" s="34" t="str">
        <f>IF(OR(COUNTA(DetailPedro!Z329) &gt; 0, COUNTA(DetailWill!Z329) &gt; 0),"x", "")</f>
        <v/>
      </c>
      <c r="AA329" s="14" t="str">
        <f>IF(OR(COUNTA(DetailPedro!AA329) &gt; 0, COUNTA(DetailWill!AA329) &gt; 0),"x", "")</f>
        <v/>
      </c>
      <c r="AB329" s="14" t="str">
        <f>IF(OR(COUNTA(DetailPedro!AB329) &gt; 0, COUNTA(DetailWill!AB329) &gt; 0),"x", "")</f>
        <v/>
      </c>
      <c r="AC329" s="14" t="str">
        <f>IF(OR(COUNTA(DetailPedro!AC329) &gt; 0, COUNTA(DetailWill!AC329) &gt; 0),"x", "")</f>
        <v/>
      </c>
      <c r="AD329" s="14" t="str">
        <f>IF(OR(COUNTA(DetailPedro!AD329) &gt; 0, COUNTA(DetailWill!AD329) &gt; 0),"x", "")</f>
        <v/>
      </c>
      <c r="AE329" s="14" t="str">
        <f>IF(OR(COUNTA(DetailPedro!AE329) &gt; 0, COUNTA(DetailWill!AE329) &gt; 0),"x", "")</f>
        <v/>
      </c>
      <c r="AF329" s="34" t="str">
        <f>IF(OR(COUNTA(DetailPedro!AF329) &gt; 0, COUNTA(DetailWill!AF329) &gt; 0),"x", "")</f>
        <v/>
      </c>
      <c r="AG329" s="14" t="str">
        <f>IF(OR(COUNTA(DetailPedro!AG329) &gt; 0, COUNTA(DetailWill!AG329) &gt; 0),"x", "")</f>
        <v/>
      </c>
      <c r="AH329" s="14" t="str">
        <f>IF(OR(COUNTA(DetailPedro!AH329) &gt; 0, COUNTA(DetailWill!AH329) &gt; 0),"x", "")</f>
        <v/>
      </c>
      <c r="AI329" s="14" t="str">
        <f>IF(OR(COUNTA(DetailPedro!AI329) &gt; 0, COUNTA(DetailWill!AI329) &gt; 0),"x", "")</f>
        <v/>
      </c>
      <c r="AJ329" s="34" t="str">
        <f>IF(OR(COUNTA(DetailPedro!AJ329) &gt; 0, COUNTA(DetailWill!AJ329) &gt; 0),"x", "")</f>
        <v/>
      </c>
      <c r="AK329" s="14" t="str">
        <f>IF(OR(COUNTA(DetailPedro!AK329) &gt; 0, COUNTA(DetailWill!AK329) &gt; 0),"x", "")</f>
        <v/>
      </c>
    </row>
    <row r="330" spans="1:37" x14ac:dyDescent="0.2">
      <c r="A330" s="16" t="s">
        <v>476</v>
      </c>
      <c r="B330" s="16" t="s">
        <v>527</v>
      </c>
      <c r="C330" s="16">
        <v>3</v>
      </c>
      <c r="D330" s="16" t="s">
        <v>889</v>
      </c>
      <c r="E330" s="16">
        <v>3</v>
      </c>
      <c r="F330" s="14">
        <f t="shared" si="39"/>
        <v>0</v>
      </c>
      <c r="G330" s="14" t="str">
        <f>IF(OR(COUNTA(DetailPedro!G330) &gt; 0, COUNTA(DetailWill!G330) &gt; 0),"x", "")</f>
        <v/>
      </c>
      <c r="H330" s="14" t="str">
        <f>IF(OR(COUNTA(DetailPedro!H330) &gt; 0, COUNTA(DetailWill!H330) &gt; 0),"x", "")</f>
        <v/>
      </c>
      <c r="I330" s="14" t="str">
        <f>IF(OR(COUNTA(DetailPedro!I330) &gt; 0, COUNTA(DetailWill!I330) &gt; 0),"x", "")</f>
        <v/>
      </c>
      <c r="J330" s="34" t="str">
        <f>IF(OR(COUNTA(DetailPedro!J330) &gt; 0, COUNTA(DetailWill!J330) &gt; 0),"x", "")</f>
        <v/>
      </c>
      <c r="K330" s="14" t="str">
        <f>IF(OR(COUNTA(DetailPedro!K330) &gt; 0, COUNTA(DetailWill!K330) &gt; 0),"x", "")</f>
        <v/>
      </c>
      <c r="L330" s="14" t="str">
        <f>IF(OR(COUNTA(DetailPedro!L330) &gt; 0, COUNTA(DetailWill!L330) &gt; 0),"x", "")</f>
        <v/>
      </c>
      <c r="M330" s="14" t="str">
        <f>IF(OR(COUNTA(DetailPedro!M330) &gt; 0, COUNTA(DetailWill!M330) &gt; 0),"x", "")</f>
        <v/>
      </c>
      <c r="N330" s="14" t="str">
        <f>IF(OR(COUNTA(DetailPedro!N330) &gt; 0, COUNTA(DetailWill!N330) &gt; 0),"x", "")</f>
        <v/>
      </c>
      <c r="O330" s="34" t="str">
        <f>IF(OR(COUNTA(DetailPedro!O330) &gt; 0, COUNTA(DetailWill!O330) &gt; 0),"x", "")</f>
        <v/>
      </c>
      <c r="P330" s="14" t="str">
        <f>IF(OR(COUNTA(DetailPedro!P330) &gt; 0, COUNTA(DetailWill!P330) &gt; 0),"x", "")</f>
        <v/>
      </c>
      <c r="Q330" s="14" t="str">
        <f>IF(OR(COUNTA(DetailPedro!Q330) &gt; 0, COUNTA(DetailWill!Q330) &gt; 0),"x", "")</f>
        <v/>
      </c>
      <c r="R330" s="14" t="str">
        <f>IF(OR(COUNTA(DetailPedro!R330) &gt; 0, COUNTA(DetailWill!R330) &gt; 0),"x", "")</f>
        <v/>
      </c>
      <c r="S330" s="14" t="str">
        <f>IF(OR(COUNTA(DetailPedro!S330) &gt; 0, COUNTA(DetailWill!S330) &gt; 0),"x", "")</f>
        <v/>
      </c>
      <c r="T330" s="14" t="str">
        <f>IF(OR(COUNTA(DetailPedro!T330) &gt; 0, COUNTA(DetailWill!T330) &gt; 0),"x", "")</f>
        <v/>
      </c>
      <c r="U330" s="34" t="str">
        <f>IF(OR(COUNTA(DetailPedro!U330) &gt; 0, COUNTA(DetailWill!U330) &gt; 0),"x", "")</f>
        <v/>
      </c>
      <c r="V330" s="14" t="str">
        <f>IF(OR(COUNTA(DetailPedro!V330) &gt; 0, COUNTA(DetailWill!V330) &gt; 0),"x", "")</f>
        <v/>
      </c>
      <c r="W330" s="14" t="str">
        <f>IF(OR(COUNTA(DetailPedro!W330) &gt; 0, COUNTA(DetailWill!W330) &gt; 0),"x", "")</f>
        <v/>
      </c>
      <c r="X330" s="14" t="str">
        <f>IF(OR(COUNTA(DetailPedro!X330) &gt; 0, COUNTA(DetailWill!X330) &gt; 0),"x", "")</f>
        <v/>
      </c>
      <c r="Y330" s="14" t="str">
        <f>IF(OR(COUNTA(DetailPedro!Y330) &gt; 0, COUNTA(DetailWill!Y330) &gt; 0),"x", "")</f>
        <v/>
      </c>
      <c r="Z330" s="34" t="str">
        <f>IF(OR(COUNTA(DetailPedro!Z330) &gt; 0, COUNTA(DetailWill!Z330) &gt; 0),"x", "")</f>
        <v/>
      </c>
      <c r="AA330" s="14" t="str">
        <f>IF(OR(COUNTA(DetailPedro!AA330) &gt; 0, COUNTA(DetailWill!AA330) &gt; 0),"x", "")</f>
        <v/>
      </c>
      <c r="AB330" s="14" t="str">
        <f>IF(OR(COUNTA(DetailPedro!AB330) &gt; 0, COUNTA(DetailWill!AB330) &gt; 0),"x", "")</f>
        <v/>
      </c>
      <c r="AC330" s="14" t="str">
        <f>IF(OR(COUNTA(DetailPedro!AC330) &gt; 0, COUNTA(DetailWill!AC330) &gt; 0),"x", "")</f>
        <v/>
      </c>
      <c r="AD330" s="14" t="str">
        <f>IF(OR(COUNTA(DetailPedro!AD330) &gt; 0, COUNTA(DetailWill!AD330) &gt; 0),"x", "")</f>
        <v/>
      </c>
      <c r="AE330" s="14" t="str">
        <f>IF(OR(COUNTA(DetailPedro!AE330) &gt; 0, COUNTA(DetailWill!AE330) &gt; 0),"x", "")</f>
        <v/>
      </c>
      <c r="AF330" s="34" t="str">
        <f>IF(OR(COUNTA(DetailPedro!AF330) &gt; 0, COUNTA(DetailWill!AF330) &gt; 0),"x", "")</f>
        <v/>
      </c>
      <c r="AG330" s="14" t="str">
        <f>IF(OR(COUNTA(DetailPedro!AG330) &gt; 0, COUNTA(DetailWill!AG330) &gt; 0),"x", "")</f>
        <v/>
      </c>
      <c r="AH330" s="14" t="str">
        <f>IF(OR(COUNTA(DetailPedro!AH330) &gt; 0, COUNTA(DetailWill!AH330) &gt; 0),"x", "")</f>
        <v/>
      </c>
      <c r="AI330" s="14" t="str">
        <f>IF(OR(COUNTA(DetailPedro!AI330) &gt; 0, COUNTA(DetailWill!AI330) &gt; 0),"x", "")</f>
        <v/>
      </c>
      <c r="AJ330" s="34" t="str">
        <f>IF(OR(COUNTA(DetailPedro!AJ330) &gt; 0, COUNTA(DetailWill!AJ330) &gt; 0),"x", "")</f>
        <v/>
      </c>
      <c r="AK330" s="14" t="str">
        <f>IF(OR(COUNTA(DetailPedro!AK330) &gt; 0, COUNTA(DetailWill!AK330) &gt; 0),"x", "")</f>
        <v/>
      </c>
    </row>
    <row r="331" spans="1:37" x14ac:dyDescent="0.2">
      <c r="A331" s="16"/>
      <c r="B331" s="16"/>
      <c r="C331" s="16"/>
      <c r="D331" s="16"/>
      <c r="E331" s="16"/>
      <c r="F331" s="14">
        <f t="shared" si="39"/>
        <v>0</v>
      </c>
      <c r="G331" s="14" t="str">
        <f>IF(OR(COUNTA(DetailPedro!G331) &gt; 0, COUNTA(DetailWill!G331) &gt; 0),"x", "")</f>
        <v/>
      </c>
      <c r="H331" s="14" t="str">
        <f>IF(OR(COUNTA(DetailPedro!H331) &gt; 0, COUNTA(DetailWill!H331) &gt; 0),"x", "")</f>
        <v/>
      </c>
      <c r="I331" s="14" t="str">
        <f>IF(OR(COUNTA(DetailPedro!I331) &gt; 0, COUNTA(DetailWill!I331) &gt; 0),"x", "")</f>
        <v/>
      </c>
      <c r="J331" s="34" t="str">
        <f>IF(OR(COUNTA(DetailPedro!J331) &gt; 0, COUNTA(DetailWill!J331) &gt; 0),"x", "")</f>
        <v/>
      </c>
      <c r="K331" s="14" t="str">
        <f>IF(OR(COUNTA(DetailPedro!K331) &gt; 0, COUNTA(DetailWill!K331) &gt; 0),"x", "")</f>
        <v/>
      </c>
      <c r="L331" s="14" t="str">
        <f>IF(OR(COUNTA(DetailPedro!L331) &gt; 0, COUNTA(DetailWill!L331) &gt; 0),"x", "")</f>
        <v/>
      </c>
      <c r="M331" s="14" t="str">
        <f>IF(OR(COUNTA(DetailPedro!M331) &gt; 0, COUNTA(DetailWill!M331) &gt; 0),"x", "")</f>
        <v/>
      </c>
      <c r="N331" s="14" t="str">
        <f>IF(OR(COUNTA(DetailPedro!N331) &gt; 0, COUNTA(DetailWill!N331) &gt; 0),"x", "")</f>
        <v/>
      </c>
      <c r="O331" s="34" t="str">
        <f>IF(OR(COUNTA(DetailPedro!O331) &gt; 0, COUNTA(DetailWill!O331) &gt; 0),"x", "")</f>
        <v/>
      </c>
      <c r="P331" s="14" t="str">
        <f>IF(OR(COUNTA(DetailPedro!P331) &gt; 0, COUNTA(DetailWill!P331) &gt; 0),"x", "")</f>
        <v/>
      </c>
      <c r="Q331" s="14" t="str">
        <f>IF(OR(COUNTA(DetailPedro!Q331) &gt; 0, COUNTA(DetailWill!Q331) &gt; 0),"x", "")</f>
        <v/>
      </c>
      <c r="R331" s="14" t="str">
        <f>IF(OR(COUNTA(DetailPedro!R331) &gt; 0, COUNTA(DetailWill!R331) &gt; 0),"x", "")</f>
        <v/>
      </c>
      <c r="S331" s="14" t="str">
        <f>IF(OR(COUNTA(DetailPedro!S331) &gt; 0, COUNTA(DetailWill!S331) &gt; 0),"x", "")</f>
        <v/>
      </c>
      <c r="T331" s="14" t="str">
        <f>IF(OR(COUNTA(DetailPedro!T331) &gt; 0, COUNTA(DetailWill!T331) &gt; 0),"x", "")</f>
        <v/>
      </c>
      <c r="U331" s="34" t="str">
        <f>IF(OR(COUNTA(DetailPedro!U331) &gt; 0, COUNTA(DetailWill!U331) &gt; 0),"x", "")</f>
        <v/>
      </c>
      <c r="V331" s="14" t="str">
        <f>IF(OR(COUNTA(DetailPedro!V331) &gt; 0, COUNTA(DetailWill!V331) &gt; 0),"x", "")</f>
        <v/>
      </c>
      <c r="W331" s="14" t="str">
        <f>IF(OR(COUNTA(DetailPedro!W331) &gt; 0, COUNTA(DetailWill!W331) &gt; 0),"x", "")</f>
        <v/>
      </c>
      <c r="X331" s="14" t="str">
        <f>IF(OR(COUNTA(DetailPedro!X331) &gt; 0, COUNTA(DetailWill!X331) &gt; 0),"x", "")</f>
        <v/>
      </c>
      <c r="Y331" s="14" t="str">
        <f>IF(OR(COUNTA(DetailPedro!Y331) &gt; 0, COUNTA(DetailWill!Y331) &gt; 0),"x", "")</f>
        <v/>
      </c>
      <c r="Z331" s="34" t="str">
        <f>IF(OR(COUNTA(DetailPedro!Z331) &gt; 0, COUNTA(DetailWill!Z331) &gt; 0),"x", "")</f>
        <v/>
      </c>
      <c r="AA331" s="14" t="str">
        <f>IF(OR(COUNTA(DetailPedro!AA331) &gt; 0, COUNTA(DetailWill!AA331) &gt; 0),"x", "")</f>
        <v/>
      </c>
      <c r="AB331" s="14" t="str">
        <f>IF(OR(COUNTA(DetailPedro!AB331) &gt; 0, COUNTA(DetailWill!AB331) &gt; 0),"x", "")</f>
        <v/>
      </c>
      <c r="AC331" s="14" t="str">
        <f>IF(OR(COUNTA(DetailPedro!AC331) &gt; 0, COUNTA(DetailWill!AC331) &gt; 0),"x", "")</f>
        <v/>
      </c>
      <c r="AD331" s="14" t="str">
        <f>IF(OR(COUNTA(DetailPedro!AD331) &gt; 0, COUNTA(DetailWill!AD331) &gt; 0),"x", "")</f>
        <v/>
      </c>
      <c r="AE331" s="14" t="str">
        <f>IF(OR(COUNTA(DetailPedro!AE331) &gt; 0, COUNTA(DetailWill!AE331) &gt; 0),"x", "")</f>
        <v/>
      </c>
      <c r="AF331" s="34" t="str">
        <f>IF(OR(COUNTA(DetailPedro!AF331) &gt; 0, COUNTA(DetailWill!AF331) &gt; 0),"x", "")</f>
        <v/>
      </c>
      <c r="AG331" s="14" t="str">
        <f>IF(OR(COUNTA(DetailPedro!AG331) &gt; 0, COUNTA(DetailWill!AG331) &gt; 0),"x", "")</f>
        <v/>
      </c>
      <c r="AH331" s="14" t="str">
        <f>IF(OR(COUNTA(DetailPedro!AH331) &gt; 0, COUNTA(DetailWill!AH331) &gt; 0),"x", "")</f>
        <v/>
      </c>
      <c r="AI331" s="14" t="str">
        <f>IF(OR(COUNTA(DetailPedro!AI331) &gt; 0, COUNTA(DetailWill!AI331) &gt; 0),"x", "")</f>
        <v/>
      </c>
      <c r="AJ331" s="34" t="str">
        <f>IF(OR(COUNTA(DetailPedro!AJ331) &gt; 0, COUNTA(DetailWill!AJ331) &gt; 0),"x", "")</f>
        <v/>
      </c>
      <c r="AK331" s="14" t="str">
        <f>IF(OR(COUNTA(DetailPedro!AK331) &gt; 0, COUNTA(DetailWill!AK331) &gt; 0),"x", "")</f>
        <v/>
      </c>
    </row>
    <row r="332" spans="1:37" x14ac:dyDescent="0.2">
      <c r="A332" s="16" t="s">
        <v>476</v>
      </c>
      <c r="B332" s="16" t="s">
        <v>522</v>
      </c>
      <c r="C332" s="16">
        <v>0</v>
      </c>
      <c r="D332" s="16">
        <v>0</v>
      </c>
      <c r="E332" s="16"/>
      <c r="F332" s="14">
        <f t="shared" si="39"/>
        <v>0</v>
      </c>
      <c r="G332" s="14" t="str">
        <f>IF(OR(COUNTA(DetailPedro!G332) &gt; 0, COUNTA(DetailWill!G332) &gt; 0),"x", "")</f>
        <v/>
      </c>
      <c r="H332" s="14" t="str">
        <f>IF(OR(COUNTA(DetailPedro!H332) &gt; 0, COUNTA(DetailWill!H332) &gt; 0),"x", "")</f>
        <v/>
      </c>
      <c r="I332" s="14" t="str">
        <f>IF(OR(COUNTA(DetailPedro!I332) &gt; 0, COUNTA(DetailWill!I332) &gt; 0),"x", "")</f>
        <v/>
      </c>
      <c r="J332" s="34" t="str">
        <f>IF(OR(COUNTA(DetailPedro!J332) &gt; 0, COUNTA(DetailWill!J332) &gt; 0),"x", "")</f>
        <v/>
      </c>
      <c r="K332" s="14" t="str">
        <f>IF(OR(COUNTA(DetailPedro!K332) &gt; 0, COUNTA(DetailWill!K332) &gt; 0),"x", "")</f>
        <v/>
      </c>
      <c r="L332" s="14" t="str">
        <f>IF(OR(COUNTA(DetailPedro!L332) &gt; 0, COUNTA(DetailWill!L332) &gt; 0),"x", "")</f>
        <v/>
      </c>
      <c r="M332" s="14" t="str">
        <f>IF(OR(COUNTA(DetailPedro!M332) &gt; 0, COUNTA(DetailWill!M332) &gt; 0),"x", "")</f>
        <v/>
      </c>
      <c r="N332" s="14" t="str">
        <f>IF(OR(COUNTA(DetailPedro!N332) &gt; 0, COUNTA(DetailWill!N332) &gt; 0),"x", "")</f>
        <v/>
      </c>
      <c r="O332" s="34" t="str">
        <f>IF(OR(COUNTA(DetailPedro!O332) &gt; 0, COUNTA(DetailWill!O332) &gt; 0),"x", "")</f>
        <v/>
      </c>
      <c r="P332" s="14" t="str">
        <f>IF(OR(COUNTA(DetailPedro!P332) &gt; 0, COUNTA(DetailWill!P332) &gt; 0),"x", "")</f>
        <v/>
      </c>
      <c r="Q332" s="14" t="str">
        <f>IF(OR(COUNTA(DetailPedro!Q332) &gt; 0, COUNTA(DetailWill!Q332) &gt; 0),"x", "")</f>
        <v/>
      </c>
      <c r="R332" s="14" t="str">
        <f>IF(OR(COUNTA(DetailPedro!R332) &gt; 0, COUNTA(DetailWill!R332) &gt; 0),"x", "")</f>
        <v/>
      </c>
      <c r="S332" s="14" t="str">
        <f>IF(OR(COUNTA(DetailPedro!S332) &gt; 0, COUNTA(DetailWill!S332) &gt; 0),"x", "")</f>
        <v/>
      </c>
      <c r="T332" s="14" t="str">
        <f>IF(OR(COUNTA(DetailPedro!T332) &gt; 0, COUNTA(DetailWill!T332) &gt; 0),"x", "")</f>
        <v/>
      </c>
      <c r="U332" s="34" t="str">
        <f>IF(OR(COUNTA(DetailPedro!U332) &gt; 0, COUNTA(DetailWill!U332) &gt; 0),"x", "")</f>
        <v/>
      </c>
      <c r="V332" s="14" t="str">
        <f>IF(OR(COUNTA(DetailPedro!V332) &gt; 0, COUNTA(DetailWill!V332) &gt; 0),"x", "")</f>
        <v/>
      </c>
      <c r="W332" s="14" t="str">
        <f>IF(OR(COUNTA(DetailPedro!W332) &gt; 0, COUNTA(DetailWill!W332) &gt; 0),"x", "")</f>
        <v/>
      </c>
      <c r="X332" s="14" t="str">
        <f>IF(OR(COUNTA(DetailPedro!X332) &gt; 0, COUNTA(DetailWill!X332) &gt; 0),"x", "")</f>
        <v/>
      </c>
      <c r="Y332" s="14" t="str">
        <f>IF(OR(COUNTA(DetailPedro!Y332) &gt; 0, COUNTA(DetailWill!Y332) &gt; 0),"x", "")</f>
        <v/>
      </c>
      <c r="Z332" s="34" t="str">
        <f>IF(OR(COUNTA(DetailPedro!Z332) &gt; 0, COUNTA(DetailWill!Z332) &gt; 0),"x", "")</f>
        <v/>
      </c>
      <c r="AA332" s="14" t="str">
        <f>IF(OR(COUNTA(DetailPedro!AA332) &gt; 0, COUNTA(DetailWill!AA332) &gt; 0),"x", "")</f>
        <v/>
      </c>
      <c r="AB332" s="14" t="str">
        <f>IF(OR(COUNTA(DetailPedro!AB332) &gt; 0, COUNTA(DetailWill!AB332) &gt; 0),"x", "")</f>
        <v/>
      </c>
      <c r="AC332" s="14" t="str">
        <f>IF(OR(COUNTA(DetailPedro!AC332) &gt; 0, COUNTA(DetailWill!AC332) &gt; 0),"x", "")</f>
        <v/>
      </c>
      <c r="AD332" s="14" t="str">
        <f>IF(OR(COUNTA(DetailPedro!AD332) &gt; 0, COUNTA(DetailWill!AD332) &gt; 0),"x", "")</f>
        <v/>
      </c>
      <c r="AE332" s="14" t="str">
        <f>IF(OR(COUNTA(DetailPedro!AE332) &gt; 0, COUNTA(DetailWill!AE332) &gt; 0),"x", "")</f>
        <v/>
      </c>
      <c r="AF332" s="34" t="str">
        <f>IF(OR(COUNTA(DetailPedro!AF332) &gt; 0, COUNTA(DetailWill!AF332) &gt; 0),"x", "")</f>
        <v/>
      </c>
      <c r="AG332" s="14" t="str">
        <f>IF(OR(COUNTA(DetailPedro!AG332) &gt; 0, COUNTA(DetailWill!AG332) &gt; 0),"x", "")</f>
        <v/>
      </c>
      <c r="AH332" s="14" t="str">
        <f>IF(OR(COUNTA(DetailPedro!AH332) &gt; 0, COUNTA(DetailWill!AH332) &gt; 0),"x", "")</f>
        <v/>
      </c>
      <c r="AI332" s="14" t="str">
        <f>IF(OR(COUNTA(DetailPedro!AI332) &gt; 0, COUNTA(DetailWill!AI332) &gt; 0),"x", "")</f>
        <v/>
      </c>
      <c r="AJ332" s="34" t="str">
        <f>IF(OR(COUNTA(DetailPedro!AJ332) &gt; 0, COUNTA(DetailWill!AJ332) &gt; 0),"x", "")</f>
        <v/>
      </c>
      <c r="AK332" s="14" t="str">
        <f>IF(OR(COUNTA(DetailPedro!AK332) &gt; 0, COUNTA(DetailWill!AK332) &gt; 0),"x", "")</f>
        <v/>
      </c>
    </row>
    <row r="333" spans="1:37" x14ac:dyDescent="0.2">
      <c r="A333" s="16" t="s">
        <v>476</v>
      </c>
      <c r="B333" s="16" t="s">
        <v>522</v>
      </c>
      <c r="C333" s="16">
        <v>3</v>
      </c>
      <c r="D333" s="16" t="s">
        <v>887</v>
      </c>
      <c r="E333" s="16">
        <v>1</v>
      </c>
      <c r="F333" s="14">
        <f t="shared" si="39"/>
        <v>0</v>
      </c>
      <c r="G333" s="14" t="str">
        <f>IF(OR(COUNTA(DetailPedro!G333) &gt; 0, COUNTA(DetailWill!G333) &gt; 0),"x", "")</f>
        <v/>
      </c>
      <c r="H333" s="14" t="str">
        <f>IF(OR(COUNTA(DetailPedro!H333) &gt; 0, COUNTA(DetailWill!H333) &gt; 0),"x", "")</f>
        <v/>
      </c>
      <c r="I333" s="14" t="str">
        <f>IF(OR(COUNTA(DetailPedro!I333) &gt; 0, COUNTA(DetailWill!I333) &gt; 0),"x", "")</f>
        <v/>
      </c>
      <c r="J333" s="34" t="str">
        <f>IF(OR(COUNTA(DetailPedro!J333) &gt; 0, COUNTA(DetailWill!J333) &gt; 0),"x", "")</f>
        <v/>
      </c>
      <c r="K333" s="14" t="str">
        <f>IF(OR(COUNTA(DetailPedro!K333) &gt; 0, COUNTA(DetailWill!K333) &gt; 0),"x", "")</f>
        <v/>
      </c>
      <c r="L333" s="14" t="str">
        <f>IF(OR(COUNTA(DetailPedro!L333) &gt; 0, COUNTA(DetailWill!L333) &gt; 0),"x", "")</f>
        <v/>
      </c>
      <c r="M333" s="14" t="str">
        <f>IF(OR(COUNTA(DetailPedro!M333) &gt; 0, COUNTA(DetailWill!M333) &gt; 0),"x", "")</f>
        <v/>
      </c>
      <c r="N333" s="14" t="str">
        <f>IF(OR(COUNTA(DetailPedro!N333) &gt; 0, COUNTA(DetailWill!N333) &gt; 0),"x", "")</f>
        <v/>
      </c>
      <c r="O333" s="34" t="str">
        <f>IF(OR(COUNTA(DetailPedro!O333) &gt; 0, COUNTA(DetailWill!O333) &gt; 0),"x", "")</f>
        <v/>
      </c>
      <c r="P333" s="14" t="str">
        <f>IF(OR(COUNTA(DetailPedro!P333) &gt; 0, COUNTA(DetailWill!P333) &gt; 0),"x", "")</f>
        <v/>
      </c>
      <c r="Q333" s="14" t="str">
        <f>IF(OR(COUNTA(DetailPedro!Q333) &gt; 0, COUNTA(DetailWill!Q333) &gt; 0),"x", "")</f>
        <v/>
      </c>
      <c r="R333" s="14" t="str">
        <f>IF(OR(COUNTA(DetailPedro!R333) &gt; 0, COUNTA(DetailWill!R333) &gt; 0),"x", "")</f>
        <v/>
      </c>
      <c r="S333" s="14" t="str">
        <f>IF(OR(COUNTA(DetailPedro!S333) &gt; 0, COUNTA(DetailWill!S333) &gt; 0),"x", "")</f>
        <v/>
      </c>
      <c r="T333" s="14" t="str">
        <f>IF(OR(COUNTA(DetailPedro!T333) &gt; 0, COUNTA(DetailWill!T333) &gt; 0),"x", "")</f>
        <v/>
      </c>
      <c r="U333" s="34" t="str">
        <f>IF(OR(COUNTA(DetailPedro!U333) &gt; 0, COUNTA(DetailWill!U333) &gt; 0),"x", "")</f>
        <v/>
      </c>
      <c r="V333" s="14" t="str">
        <f>IF(OR(COUNTA(DetailPedro!V333) &gt; 0, COUNTA(DetailWill!V333) &gt; 0),"x", "")</f>
        <v/>
      </c>
      <c r="W333" s="14" t="str">
        <f>IF(OR(COUNTA(DetailPedro!W333) &gt; 0, COUNTA(DetailWill!W333) &gt; 0),"x", "")</f>
        <v/>
      </c>
      <c r="X333" s="14" t="str">
        <f>IF(OR(COUNTA(DetailPedro!X333) &gt; 0, COUNTA(DetailWill!X333) &gt; 0),"x", "")</f>
        <v/>
      </c>
      <c r="Y333" s="14" t="str">
        <f>IF(OR(COUNTA(DetailPedro!Y333) &gt; 0, COUNTA(DetailWill!Y333) &gt; 0),"x", "")</f>
        <v/>
      </c>
      <c r="Z333" s="34" t="str">
        <f>IF(OR(COUNTA(DetailPedro!Z333) &gt; 0, COUNTA(DetailWill!Z333) &gt; 0),"x", "")</f>
        <v/>
      </c>
      <c r="AA333" s="14" t="str">
        <f>IF(OR(COUNTA(DetailPedro!AA333) &gt; 0, COUNTA(DetailWill!AA333) &gt; 0),"x", "")</f>
        <v/>
      </c>
      <c r="AB333" s="14" t="str">
        <f>IF(OR(COUNTA(DetailPedro!AB333) &gt; 0, COUNTA(DetailWill!AB333) &gt; 0),"x", "")</f>
        <v/>
      </c>
      <c r="AC333" s="14" t="str">
        <f>IF(OR(COUNTA(DetailPedro!AC333) &gt; 0, COUNTA(DetailWill!AC333) &gt; 0),"x", "")</f>
        <v/>
      </c>
      <c r="AD333" s="14" t="str">
        <f>IF(OR(COUNTA(DetailPedro!AD333) &gt; 0, COUNTA(DetailWill!AD333) &gt; 0),"x", "")</f>
        <v/>
      </c>
      <c r="AE333" s="14" t="str">
        <f>IF(OR(COUNTA(DetailPedro!AE333) &gt; 0, COUNTA(DetailWill!AE333) &gt; 0),"x", "")</f>
        <v/>
      </c>
      <c r="AF333" s="34" t="str">
        <f>IF(OR(COUNTA(DetailPedro!AF333) &gt; 0, COUNTA(DetailWill!AF333) &gt; 0),"x", "")</f>
        <v/>
      </c>
      <c r="AG333" s="14" t="str">
        <f>IF(OR(COUNTA(DetailPedro!AG333) &gt; 0, COUNTA(DetailWill!AG333) &gt; 0),"x", "")</f>
        <v/>
      </c>
      <c r="AH333" s="14" t="str">
        <f>IF(OR(COUNTA(DetailPedro!AH333) &gt; 0, COUNTA(DetailWill!AH333) &gt; 0),"x", "")</f>
        <v/>
      </c>
      <c r="AI333" s="14" t="str">
        <f>IF(OR(COUNTA(DetailPedro!AI333) &gt; 0, COUNTA(DetailWill!AI333) &gt; 0),"x", "")</f>
        <v/>
      </c>
      <c r="AJ333" s="34" t="str">
        <f>IF(OR(COUNTA(DetailPedro!AJ333) &gt; 0, COUNTA(DetailWill!AJ333) &gt; 0),"x", "")</f>
        <v/>
      </c>
      <c r="AK333" s="14" t="str">
        <f>IF(OR(COUNTA(DetailPedro!AK333) &gt; 0, COUNTA(DetailWill!AK333) &gt; 0),"x", "")</f>
        <v/>
      </c>
    </row>
    <row r="334" spans="1:37" x14ac:dyDescent="0.2">
      <c r="A334" s="16" t="s">
        <v>476</v>
      </c>
      <c r="B334" s="16" t="s">
        <v>522</v>
      </c>
      <c r="C334" s="16">
        <v>3</v>
      </c>
      <c r="D334" s="16" t="s">
        <v>888</v>
      </c>
      <c r="E334" s="16">
        <v>2</v>
      </c>
      <c r="F334" s="14">
        <f t="shared" si="39"/>
        <v>0</v>
      </c>
      <c r="G334" s="14" t="str">
        <f>IF(OR(COUNTA(DetailPedro!G334) &gt; 0, COUNTA(DetailWill!G334) &gt; 0),"x", "")</f>
        <v/>
      </c>
      <c r="H334" s="14" t="str">
        <f>IF(OR(COUNTA(DetailPedro!H334) &gt; 0, COUNTA(DetailWill!H334) &gt; 0),"x", "")</f>
        <v/>
      </c>
      <c r="I334" s="14" t="str">
        <f>IF(OR(COUNTA(DetailPedro!I334) &gt; 0, COUNTA(DetailWill!I334) &gt; 0),"x", "")</f>
        <v/>
      </c>
      <c r="J334" s="34" t="str">
        <f>IF(OR(COUNTA(DetailPedro!J334) &gt; 0, COUNTA(DetailWill!J334) &gt; 0),"x", "")</f>
        <v/>
      </c>
      <c r="K334" s="14" t="str">
        <f>IF(OR(COUNTA(DetailPedro!K334) &gt; 0, COUNTA(DetailWill!K334) &gt; 0),"x", "")</f>
        <v/>
      </c>
      <c r="L334" s="14" t="str">
        <f>IF(OR(COUNTA(DetailPedro!L334) &gt; 0, COUNTA(DetailWill!L334) &gt; 0),"x", "")</f>
        <v/>
      </c>
      <c r="M334" s="14" t="str">
        <f>IF(OR(COUNTA(DetailPedro!M334) &gt; 0, COUNTA(DetailWill!M334) &gt; 0),"x", "")</f>
        <v/>
      </c>
      <c r="N334" s="14" t="str">
        <f>IF(OR(COUNTA(DetailPedro!N334) &gt; 0, COUNTA(DetailWill!N334) &gt; 0),"x", "")</f>
        <v/>
      </c>
      <c r="O334" s="34" t="str">
        <f>IF(OR(COUNTA(DetailPedro!O334) &gt; 0, COUNTA(DetailWill!O334) &gt; 0),"x", "")</f>
        <v/>
      </c>
      <c r="P334" s="14" t="str">
        <f>IF(OR(COUNTA(DetailPedro!P334) &gt; 0, COUNTA(DetailWill!P334) &gt; 0),"x", "")</f>
        <v/>
      </c>
      <c r="Q334" s="14" t="str">
        <f>IF(OR(COUNTA(DetailPedro!Q334) &gt; 0, COUNTA(DetailWill!Q334) &gt; 0),"x", "")</f>
        <v/>
      </c>
      <c r="R334" s="14" t="str">
        <f>IF(OR(COUNTA(DetailPedro!R334) &gt; 0, COUNTA(DetailWill!R334) &gt; 0),"x", "")</f>
        <v/>
      </c>
      <c r="S334" s="14" t="str">
        <f>IF(OR(COUNTA(DetailPedro!S334) &gt; 0, COUNTA(DetailWill!S334) &gt; 0),"x", "")</f>
        <v/>
      </c>
      <c r="T334" s="14" t="str">
        <f>IF(OR(COUNTA(DetailPedro!T334) &gt; 0, COUNTA(DetailWill!T334) &gt; 0),"x", "")</f>
        <v/>
      </c>
      <c r="U334" s="34" t="str">
        <f>IF(OR(COUNTA(DetailPedro!U334) &gt; 0, COUNTA(DetailWill!U334) &gt; 0),"x", "")</f>
        <v/>
      </c>
      <c r="V334" s="14" t="str">
        <f>IF(OR(COUNTA(DetailPedro!V334) &gt; 0, COUNTA(DetailWill!V334) &gt; 0),"x", "")</f>
        <v/>
      </c>
      <c r="W334" s="14" t="str">
        <f>IF(OR(COUNTA(DetailPedro!W334) &gt; 0, COUNTA(DetailWill!W334) &gt; 0),"x", "")</f>
        <v/>
      </c>
      <c r="X334" s="14" t="str">
        <f>IF(OR(COUNTA(DetailPedro!X334) &gt; 0, COUNTA(DetailWill!X334) &gt; 0),"x", "")</f>
        <v/>
      </c>
      <c r="Y334" s="14" t="str">
        <f>IF(OR(COUNTA(DetailPedro!Y334) &gt; 0, COUNTA(DetailWill!Y334) &gt; 0),"x", "")</f>
        <v/>
      </c>
      <c r="Z334" s="34" t="str">
        <f>IF(OR(COUNTA(DetailPedro!Z334) &gt; 0, COUNTA(DetailWill!Z334) &gt; 0),"x", "")</f>
        <v/>
      </c>
      <c r="AA334" s="14" t="str">
        <f>IF(OR(COUNTA(DetailPedro!AA334) &gt; 0, COUNTA(DetailWill!AA334) &gt; 0),"x", "")</f>
        <v/>
      </c>
      <c r="AB334" s="14" t="str">
        <f>IF(OR(COUNTA(DetailPedro!AB334) &gt; 0, COUNTA(DetailWill!AB334) &gt; 0),"x", "")</f>
        <v/>
      </c>
      <c r="AC334" s="14" t="str">
        <f>IF(OR(COUNTA(DetailPedro!AC334) &gt; 0, COUNTA(DetailWill!AC334) &gt; 0),"x", "")</f>
        <v/>
      </c>
      <c r="AD334" s="14" t="str">
        <f>IF(OR(COUNTA(DetailPedro!AD334) &gt; 0, COUNTA(DetailWill!AD334) &gt; 0),"x", "")</f>
        <v/>
      </c>
      <c r="AE334" s="14" t="str">
        <f>IF(OR(COUNTA(DetailPedro!AE334) &gt; 0, COUNTA(DetailWill!AE334) &gt; 0),"x", "")</f>
        <v/>
      </c>
      <c r="AF334" s="34" t="str">
        <f>IF(OR(COUNTA(DetailPedro!AF334) &gt; 0, COUNTA(DetailWill!AF334) &gt; 0),"x", "")</f>
        <v/>
      </c>
      <c r="AG334" s="14" t="str">
        <f>IF(OR(COUNTA(DetailPedro!AG334) &gt; 0, COUNTA(DetailWill!AG334) &gt; 0),"x", "")</f>
        <v/>
      </c>
      <c r="AH334" s="14" t="str">
        <f>IF(OR(COUNTA(DetailPedro!AH334) &gt; 0, COUNTA(DetailWill!AH334) &gt; 0),"x", "")</f>
        <v/>
      </c>
      <c r="AI334" s="14" t="str">
        <f>IF(OR(COUNTA(DetailPedro!AI334) &gt; 0, COUNTA(DetailWill!AI334) &gt; 0),"x", "")</f>
        <v/>
      </c>
      <c r="AJ334" s="34" t="str">
        <f>IF(OR(COUNTA(DetailPedro!AJ334) &gt; 0, COUNTA(DetailWill!AJ334) &gt; 0),"x", "")</f>
        <v/>
      </c>
      <c r="AK334" s="14" t="str">
        <f>IF(OR(COUNTA(DetailPedro!AK334) &gt; 0, COUNTA(DetailWill!AK334) &gt; 0),"x", "")</f>
        <v/>
      </c>
    </row>
    <row r="335" spans="1:37" x14ac:dyDescent="0.2">
      <c r="A335" s="16" t="s">
        <v>476</v>
      </c>
      <c r="B335" s="16" t="s">
        <v>522</v>
      </c>
      <c r="C335" s="16">
        <v>3</v>
      </c>
      <c r="D335" s="16" t="s">
        <v>889</v>
      </c>
      <c r="E335" s="16">
        <v>3</v>
      </c>
      <c r="F335" s="14">
        <f t="shared" si="39"/>
        <v>0</v>
      </c>
      <c r="G335" s="14" t="str">
        <f>IF(OR(COUNTA(DetailPedro!G335) &gt; 0, COUNTA(DetailWill!G335) &gt; 0),"x", "")</f>
        <v/>
      </c>
      <c r="H335" s="14" t="str">
        <f>IF(OR(COUNTA(DetailPedro!H335) &gt; 0, COUNTA(DetailWill!H335) &gt; 0),"x", "")</f>
        <v/>
      </c>
      <c r="I335" s="14" t="str">
        <f>IF(OR(COUNTA(DetailPedro!I335) &gt; 0, COUNTA(DetailWill!I335) &gt; 0),"x", "")</f>
        <v/>
      </c>
      <c r="J335" s="34" t="str">
        <f>IF(OR(COUNTA(DetailPedro!J335) &gt; 0, COUNTA(DetailWill!J335) &gt; 0),"x", "")</f>
        <v/>
      </c>
      <c r="K335" s="14" t="str">
        <f>IF(OR(COUNTA(DetailPedro!K335) &gt; 0, COUNTA(DetailWill!K335) &gt; 0),"x", "")</f>
        <v/>
      </c>
      <c r="L335" s="14" t="str">
        <f>IF(OR(COUNTA(DetailPedro!L335) &gt; 0, COUNTA(DetailWill!L335) &gt; 0),"x", "")</f>
        <v/>
      </c>
      <c r="M335" s="14" t="str">
        <f>IF(OR(COUNTA(DetailPedro!M335) &gt; 0, COUNTA(DetailWill!M335) &gt; 0),"x", "")</f>
        <v/>
      </c>
      <c r="N335" s="14" t="str">
        <f>IF(OR(COUNTA(DetailPedro!N335) &gt; 0, COUNTA(DetailWill!N335) &gt; 0),"x", "")</f>
        <v/>
      </c>
      <c r="O335" s="34" t="str">
        <f>IF(OR(COUNTA(DetailPedro!O335) &gt; 0, COUNTA(DetailWill!O335) &gt; 0),"x", "")</f>
        <v/>
      </c>
      <c r="P335" s="14" t="str">
        <f>IF(OR(COUNTA(DetailPedro!P335) &gt; 0, COUNTA(DetailWill!P335) &gt; 0),"x", "")</f>
        <v/>
      </c>
      <c r="Q335" s="14" t="str">
        <f>IF(OR(COUNTA(DetailPedro!Q335) &gt; 0, COUNTA(DetailWill!Q335) &gt; 0),"x", "")</f>
        <v/>
      </c>
      <c r="R335" s="14" t="str">
        <f>IF(OR(COUNTA(DetailPedro!R335) &gt; 0, COUNTA(DetailWill!R335) &gt; 0),"x", "")</f>
        <v/>
      </c>
      <c r="S335" s="14" t="str">
        <f>IF(OR(COUNTA(DetailPedro!S335) &gt; 0, COUNTA(DetailWill!S335) &gt; 0),"x", "")</f>
        <v/>
      </c>
      <c r="T335" s="14" t="str">
        <f>IF(OR(COUNTA(DetailPedro!T335) &gt; 0, COUNTA(DetailWill!T335) &gt; 0),"x", "")</f>
        <v/>
      </c>
      <c r="U335" s="34" t="str">
        <f>IF(OR(COUNTA(DetailPedro!U335) &gt; 0, COUNTA(DetailWill!U335) &gt; 0),"x", "")</f>
        <v/>
      </c>
      <c r="V335" s="14" t="str">
        <f>IF(OR(COUNTA(DetailPedro!V335) &gt; 0, COUNTA(DetailWill!V335) &gt; 0),"x", "")</f>
        <v/>
      </c>
      <c r="W335" s="14" t="str">
        <f>IF(OR(COUNTA(DetailPedro!W335) &gt; 0, COUNTA(DetailWill!W335) &gt; 0),"x", "")</f>
        <v/>
      </c>
      <c r="X335" s="14" t="str">
        <f>IF(OR(COUNTA(DetailPedro!X335) &gt; 0, COUNTA(DetailWill!X335) &gt; 0),"x", "")</f>
        <v/>
      </c>
      <c r="Y335" s="14" t="str">
        <f>IF(OR(COUNTA(DetailPedro!Y335) &gt; 0, COUNTA(DetailWill!Y335) &gt; 0),"x", "")</f>
        <v/>
      </c>
      <c r="Z335" s="34" t="str">
        <f>IF(OR(COUNTA(DetailPedro!Z335) &gt; 0, COUNTA(DetailWill!Z335) &gt; 0),"x", "")</f>
        <v/>
      </c>
      <c r="AA335" s="14" t="str">
        <f>IF(OR(COUNTA(DetailPedro!AA335) &gt; 0, COUNTA(DetailWill!AA335) &gt; 0),"x", "")</f>
        <v/>
      </c>
      <c r="AB335" s="14" t="str">
        <f>IF(OR(COUNTA(DetailPedro!AB335) &gt; 0, COUNTA(DetailWill!AB335) &gt; 0),"x", "")</f>
        <v/>
      </c>
      <c r="AC335" s="14" t="str">
        <f>IF(OR(COUNTA(DetailPedro!AC335) &gt; 0, COUNTA(DetailWill!AC335) &gt; 0),"x", "")</f>
        <v/>
      </c>
      <c r="AD335" s="14" t="str">
        <f>IF(OR(COUNTA(DetailPedro!AD335) &gt; 0, COUNTA(DetailWill!AD335) &gt; 0),"x", "")</f>
        <v/>
      </c>
      <c r="AE335" s="14" t="str">
        <f>IF(OR(COUNTA(DetailPedro!AE335) &gt; 0, COUNTA(DetailWill!AE335) &gt; 0),"x", "")</f>
        <v/>
      </c>
      <c r="AF335" s="34" t="str">
        <f>IF(OR(COUNTA(DetailPedro!AF335) &gt; 0, COUNTA(DetailWill!AF335) &gt; 0),"x", "")</f>
        <v/>
      </c>
      <c r="AG335" s="14" t="str">
        <f>IF(OR(COUNTA(DetailPedro!AG335) &gt; 0, COUNTA(DetailWill!AG335) &gt; 0),"x", "")</f>
        <v/>
      </c>
      <c r="AH335" s="14" t="str">
        <f>IF(OR(COUNTA(DetailPedro!AH335) &gt; 0, COUNTA(DetailWill!AH335) &gt; 0),"x", "")</f>
        <v/>
      </c>
      <c r="AI335" s="14" t="str">
        <f>IF(OR(COUNTA(DetailPedro!AI335) &gt; 0, COUNTA(DetailWill!AI335) &gt; 0),"x", "")</f>
        <v/>
      </c>
      <c r="AJ335" s="34" t="str">
        <f>IF(OR(COUNTA(DetailPedro!AJ335) &gt; 0, COUNTA(DetailWill!AJ335) &gt; 0),"x", "")</f>
        <v/>
      </c>
      <c r="AK335" s="14" t="str">
        <f>IF(OR(COUNTA(DetailPedro!AK335) &gt; 0, COUNTA(DetailWill!AK335) &gt; 0),"x", "")</f>
        <v/>
      </c>
    </row>
    <row r="336" spans="1:37" x14ac:dyDescent="0.2">
      <c r="A336" s="16" t="s">
        <v>476</v>
      </c>
      <c r="B336" s="16" t="s">
        <v>522</v>
      </c>
      <c r="C336" s="16">
        <v>3</v>
      </c>
      <c r="D336" s="16" t="s">
        <v>889</v>
      </c>
      <c r="E336" s="16">
        <v>4</v>
      </c>
      <c r="F336" s="14">
        <f t="shared" si="39"/>
        <v>0</v>
      </c>
      <c r="G336" s="14" t="str">
        <f>IF(OR(COUNTA(DetailPedro!G336) &gt; 0, COUNTA(DetailWill!G336) &gt; 0),"x", "")</f>
        <v/>
      </c>
      <c r="H336" s="14" t="str">
        <f>IF(OR(COUNTA(DetailPedro!H336) &gt; 0, COUNTA(DetailWill!H336) &gt; 0),"x", "")</f>
        <v/>
      </c>
      <c r="I336" s="14" t="str">
        <f>IF(OR(COUNTA(DetailPedro!I336) &gt; 0, COUNTA(DetailWill!I336) &gt; 0),"x", "")</f>
        <v/>
      </c>
      <c r="J336" s="34" t="str">
        <f>IF(OR(COUNTA(DetailPedro!J336) &gt; 0, COUNTA(DetailWill!J336) &gt; 0),"x", "")</f>
        <v/>
      </c>
      <c r="K336" s="14" t="str">
        <f>IF(OR(COUNTA(DetailPedro!K336) &gt; 0, COUNTA(DetailWill!K336) &gt; 0),"x", "")</f>
        <v/>
      </c>
      <c r="L336" s="14" t="str">
        <f>IF(OR(COUNTA(DetailPedro!L336) &gt; 0, COUNTA(DetailWill!L336) &gt; 0),"x", "")</f>
        <v/>
      </c>
      <c r="M336" s="14" t="str">
        <f>IF(OR(COUNTA(DetailPedro!M336) &gt; 0, COUNTA(DetailWill!M336) &gt; 0),"x", "")</f>
        <v/>
      </c>
      <c r="N336" s="14" t="str">
        <f>IF(OR(COUNTA(DetailPedro!N336) &gt; 0, COUNTA(DetailWill!N336) &gt; 0),"x", "")</f>
        <v/>
      </c>
      <c r="O336" s="34" t="str">
        <f>IF(OR(COUNTA(DetailPedro!O336) &gt; 0, COUNTA(DetailWill!O336) &gt; 0),"x", "")</f>
        <v/>
      </c>
      <c r="P336" s="14" t="str">
        <f>IF(OR(COUNTA(DetailPedro!P336) &gt; 0, COUNTA(DetailWill!P336) &gt; 0),"x", "")</f>
        <v/>
      </c>
      <c r="Q336" s="14" t="str">
        <f>IF(OR(COUNTA(DetailPedro!Q336) &gt; 0, COUNTA(DetailWill!Q336) &gt; 0),"x", "")</f>
        <v/>
      </c>
      <c r="R336" s="14" t="str">
        <f>IF(OR(COUNTA(DetailPedro!R336) &gt; 0, COUNTA(DetailWill!R336) &gt; 0),"x", "")</f>
        <v/>
      </c>
      <c r="S336" s="14" t="str">
        <f>IF(OR(COUNTA(DetailPedro!S336) &gt; 0, COUNTA(DetailWill!S336) &gt; 0),"x", "")</f>
        <v/>
      </c>
      <c r="T336" s="14" t="str">
        <f>IF(OR(COUNTA(DetailPedro!T336) &gt; 0, COUNTA(DetailWill!T336) &gt; 0),"x", "")</f>
        <v/>
      </c>
      <c r="U336" s="34" t="str">
        <f>IF(OR(COUNTA(DetailPedro!U336) &gt; 0, COUNTA(DetailWill!U336) &gt; 0),"x", "")</f>
        <v/>
      </c>
      <c r="V336" s="14" t="str">
        <f>IF(OR(COUNTA(DetailPedro!V336) &gt; 0, COUNTA(DetailWill!V336) &gt; 0),"x", "")</f>
        <v/>
      </c>
      <c r="W336" s="14" t="str">
        <f>IF(OR(COUNTA(DetailPedro!W336) &gt; 0, COUNTA(DetailWill!W336) &gt; 0),"x", "")</f>
        <v/>
      </c>
      <c r="X336" s="14" t="str">
        <f>IF(OR(COUNTA(DetailPedro!X336) &gt; 0, COUNTA(DetailWill!X336) &gt; 0),"x", "")</f>
        <v/>
      </c>
      <c r="Y336" s="14" t="str">
        <f>IF(OR(COUNTA(DetailPedro!Y336) &gt; 0, COUNTA(DetailWill!Y336) &gt; 0),"x", "")</f>
        <v/>
      </c>
      <c r="Z336" s="34" t="str">
        <f>IF(OR(COUNTA(DetailPedro!Z336) &gt; 0, COUNTA(DetailWill!Z336) &gt; 0),"x", "")</f>
        <v/>
      </c>
      <c r="AA336" s="14" t="str">
        <f>IF(OR(COUNTA(DetailPedro!AA336) &gt; 0, COUNTA(DetailWill!AA336) &gt; 0),"x", "")</f>
        <v/>
      </c>
      <c r="AB336" s="14" t="str">
        <f>IF(OR(COUNTA(DetailPedro!AB336) &gt; 0, COUNTA(DetailWill!AB336) &gt; 0),"x", "")</f>
        <v/>
      </c>
      <c r="AC336" s="14" t="str">
        <f>IF(OR(COUNTA(DetailPedro!AC336) &gt; 0, COUNTA(DetailWill!AC336) &gt; 0),"x", "")</f>
        <v/>
      </c>
      <c r="AD336" s="14" t="str">
        <f>IF(OR(COUNTA(DetailPedro!AD336) &gt; 0, COUNTA(DetailWill!AD336) &gt; 0),"x", "")</f>
        <v/>
      </c>
      <c r="AE336" s="14" t="str">
        <f>IF(OR(COUNTA(DetailPedro!AE336) &gt; 0, COUNTA(DetailWill!AE336) &gt; 0),"x", "")</f>
        <v/>
      </c>
      <c r="AF336" s="34" t="str">
        <f>IF(OR(COUNTA(DetailPedro!AF336) &gt; 0, COUNTA(DetailWill!AF336) &gt; 0),"x", "")</f>
        <v/>
      </c>
      <c r="AG336" s="14" t="str">
        <f>IF(OR(COUNTA(DetailPedro!AG336) &gt; 0, COUNTA(DetailWill!AG336) &gt; 0),"x", "")</f>
        <v/>
      </c>
      <c r="AH336" s="14" t="str">
        <f>IF(OR(COUNTA(DetailPedro!AH336) &gt; 0, COUNTA(DetailWill!AH336) &gt; 0),"x", "")</f>
        <v/>
      </c>
      <c r="AI336" s="14" t="str">
        <f>IF(OR(COUNTA(DetailPedro!AI336) &gt; 0, COUNTA(DetailWill!AI336) &gt; 0),"x", "")</f>
        <v/>
      </c>
      <c r="AJ336" s="34" t="str">
        <f>IF(OR(COUNTA(DetailPedro!AJ336) &gt; 0, COUNTA(DetailWill!AJ336) &gt; 0),"x", "")</f>
        <v/>
      </c>
      <c r="AK336" s="14" t="str">
        <f>IF(OR(COUNTA(DetailPedro!AK336) &gt; 0, COUNTA(DetailWill!AK336) &gt; 0),"x", "")</f>
        <v/>
      </c>
    </row>
    <row r="337" spans="1:37" x14ac:dyDescent="0.2">
      <c r="A337" s="16"/>
      <c r="B337" s="16"/>
      <c r="C337" s="16"/>
      <c r="D337" s="16"/>
      <c r="E337" s="16"/>
      <c r="F337" s="14">
        <f t="shared" si="39"/>
        <v>0</v>
      </c>
      <c r="G337" s="14" t="str">
        <f>IF(OR(COUNTA(DetailPedro!G337) &gt; 0, COUNTA(DetailWill!G337) &gt; 0),"x", "")</f>
        <v/>
      </c>
      <c r="H337" s="14" t="str">
        <f>IF(OR(COUNTA(DetailPedro!H337) &gt; 0, COUNTA(DetailWill!H337) &gt; 0),"x", "")</f>
        <v/>
      </c>
      <c r="I337" s="14" t="str">
        <f>IF(OR(COUNTA(DetailPedro!I337) &gt; 0, COUNTA(DetailWill!I337) &gt; 0),"x", "")</f>
        <v/>
      </c>
      <c r="J337" s="34" t="str">
        <f>IF(OR(COUNTA(DetailPedro!J337) &gt; 0, COUNTA(DetailWill!J337) &gt; 0),"x", "")</f>
        <v/>
      </c>
      <c r="K337" s="14" t="str">
        <f>IF(OR(COUNTA(DetailPedro!K337) &gt; 0, COUNTA(DetailWill!K337) &gt; 0),"x", "")</f>
        <v/>
      </c>
      <c r="L337" s="14" t="str">
        <f>IF(OR(COUNTA(DetailPedro!L337) &gt; 0, COUNTA(DetailWill!L337) &gt; 0),"x", "")</f>
        <v/>
      </c>
      <c r="M337" s="14" t="str">
        <f>IF(OR(COUNTA(DetailPedro!M337) &gt; 0, COUNTA(DetailWill!M337) &gt; 0),"x", "")</f>
        <v/>
      </c>
      <c r="N337" s="14" t="str">
        <f>IF(OR(COUNTA(DetailPedro!N337) &gt; 0, COUNTA(DetailWill!N337) &gt; 0),"x", "")</f>
        <v/>
      </c>
      <c r="O337" s="34" t="str">
        <f>IF(OR(COUNTA(DetailPedro!O337) &gt; 0, COUNTA(DetailWill!O337) &gt; 0),"x", "")</f>
        <v/>
      </c>
      <c r="P337" s="14" t="str">
        <f>IF(OR(COUNTA(DetailPedro!P337) &gt; 0, COUNTA(DetailWill!P337) &gt; 0),"x", "")</f>
        <v/>
      </c>
      <c r="Q337" s="14" t="str">
        <f>IF(OR(COUNTA(DetailPedro!Q337) &gt; 0, COUNTA(DetailWill!Q337) &gt; 0),"x", "")</f>
        <v/>
      </c>
      <c r="R337" s="14" t="str">
        <f>IF(OR(COUNTA(DetailPedro!R337) &gt; 0, COUNTA(DetailWill!R337) &gt; 0),"x", "")</f>
        <v/>
      </c>
      <c r="S337" s="14" t="str">
        <f>IF(OR(COUNTA(DetailPedro!S337) &gt; 0, COUNTA(DetailWill!S337) &gt; 0),"x", "")</f>
        <v/>
      </c>
      <c r="T337" s="14" t="str">
        <f>IF(OR(COUNTA(DetailPedro!T337) &gt; 0, COUNTA(DetailWill!T337) &gt; 0),"x", "")</f>
        <v/>
      </c>
      <c r="U337" s="34" t="str">
        <f>IF(OR(COUNTA(DetailPedro!U337) &gt; 0, COUNTA(DetailWill!U337) &gt; 0),"x", "")</f>
        <v/>
      </c>
      <c r="V337" s="14" t="str">
        <f>IF(OR(COUNTA(DetailPedro!V337) &gt; 0, COUNTA(DetailWill!V337) &gt; 0),"x", "")</f>
        <v/>
      </c>
      <c r="W337" s="14" t="str">
        <f>IF(OR(COUNTA(DetailPedro!W337) &gt; 0, COUNTA(DetailWill!W337) &gt; 0),"x", "")</f>
        <v/>
      </c>
      <c r="X337" s="14" t="str">
        <f>IF(OR(COUNTA(DetailPedro!X337) &gt; 0, COUNTA(DetailWill!X337) &gt; 0),"x", "")</f>
        <v/>
      </c>
      <c r="Y337" s="14" t="str">
        <f>IF(OR(COUNTA(DetailPedro!Y337) &gt; 0, COUNTA(DetailWill!Y337) &gt; 0),"x", "")</f>
        <v/>
      </c>
      <c r="Z337" s="34" t="str">
        <f>IF(OR(COUNTA(DetailPedro!Z337) &gt; 0, COUNTA(DetailWill!Z337) &gt; 0),"x", "")</f>
        <v/>
      </c>
      <c r="AA337" s="14" t="str">
        <f>IF(OR(COUNTA(DetailPedro!AA337) &gt; 0, COUNTA(DetailWill!AA337) &gt; 0),"x", "")</f>
        <v/>
      </c>
      <c r="AB337" s="14" t="str">
        <f>IF(OR(COUNTA(DetailPedro!AB337) &gt; 0, COUNTA(DetailWill!AB337) &gt; 0),"x", "")</f>
        <v/>
      </c>
      <c r="AC337" s="14" t="str">
        <f>IF(OR(COUNTA(DetailPedro!AC337) &gt; 0, COUNTA(DetailWill!AC337) &gt; 0),"x", "")</f>
        <v/>
      </c>
      <c r="AD337" s="14" t="str">
        <f>IF(OR(COUNTA(DetailPedro!AD337) &gt; 0, COUNTA(DetailWill!AD337) &gt; 0),"x", "")</f>
        <v/>
      </c>
      <c r="AE337" s="14" t="str">
        <f>IF(OR(COUNTA(DetailPedro!AE337) &gt; 0, COUNTA(DetailWill!AE337) &gt; 0),"x", "")</f>
        <v/>
      </c>
      <c r="AF337" s="34" t="str">
        <f>IF(OR(COUNTA(DetailPedro!AF337) &gt; 0, COUNTA(DetailWill!AF337) &gt; 0),"x", "")</f>
        <v/>
      </c>
      <c r="AG337" s="14" t="str">
        <f>IF(OR(COUNTA(DetailPedro!AG337) &gt; 0, COUNTA(DetailWill!AG337) &gt; 0),"x", "")</f>
        <v/>
      </c>
      <c r="AH337" s="14" t="str">
        <f>IF(OR(COUNTA(DetailPedro!AH337) &gt; 0, COUNTA(DetailWill!AH337) &gt; 0),"x", "")</f>
        <v/>
      </c>
      <c r="AI337" s="14" t="str">
        <f>IF(OR(COUNTA(DetailPedro!AI337) &gt; 0, COUNTA(DetailWill!AI337) &gt; 0),"x", "")</f>
        <v/>
      </c>
      <c r="AJ337" s="34" t="str">
        <f>IF(OR(COUNTA(DetailPedro!AJ337) &gt; 0, COUNTA(DetailWill!AJ337) &gt; 0),"x", "")</f>
        <v/>
      </c>
      <c r="AK337" s="14" t="str">
        <f>IF(OR(COUNTA(DetailPedro!AK337) &gt; 0, COUNTA(DetailWill!AK337) &gt; 0),"x", "")</f>
        <v/>
      </c>
    </row>
    <row r="338" spans="1:37" x14ac:dyDescent="0.2">
      <c r="A338" s="16" t="s">
        <v>476</v>
      </c>
      <c r="B338" s="16" t="s">
        <v>764</v>
      </c>
      <c r="C338" s="16">
        <v>0</v>
      </c>
      <c r="D338" s="16">
        <v>0</v>
      </c>
      <c r="E338" s="16"/>
      <c r="F338" s="14">
        <f t="shared" si="39"/>
        <v>0</v>
      </c>
      <c r="G338" s="14" t="str">
        <f>IF(OR(COUNTA(DetailPedro!G338) &gt; 0, COUNTA(DetailWill!G338) &gt; 0),"x", "")</f>
        <v/>
      </c>
      <c r="H338" s="14" t="str">
        <f>IF(OR(COUNTA(DetailPedro!H338) &gt; 0, COUNTA(DetailWill!H338) &gt; 0),"x", "")</f>
        <v/>
      </c>
      <c r="I338" s="14" t="str">
        <f>IF(OR(COUNTA(DetailPedro!I338) &gt; 0, COUNTA(DetailWill!I338) &gt; 0),"x", "")</f>
        <v/>
      </c>
      <c r="J338" s="34" t="str">
        <f>IF(OR(COUNTA(DetailPedro!J338) &gt; 0, COUNTA(DetailWill!J338) &gt; 0),"x", "")</f>
        <v/>
      </c>
      <c r="K338" s="14" t="str">
        <f>IF(OR(COUNTA(DetailPedro!K338) &gt; 0, COUNTA(DetailWill!K338) &gt; 0),"x", "")</f>
        <v/>
      </c>
      <c r="L338" s="14" t="str">
        <f>IF(OR(COUNTA(DetailPedro!L338) &gt; 0, COUNTA(DetailWill!L338) &gt; 0),"x", "")</f>
        <v/>
      </c>
      <c r="M338" s="14" t="str">
        <f>IF(OR(COUNTA(DetailPedro!M338) &gt; 0, COUNTA(DetailWill!M338) &gt; 0),"x", "")</f>
        <v/>
      </c>
      <c r="N338" s="14" t="str">
        <f>IF(OR(COUNTA(DetailPedro!N338) &gt; 0, COUNTA(DetailWill!N338) &gt; 0),"x", "")</f>
        <v/>
      </c>
      <c r="O338" s="34" t="str">
        <f>IF(OR(COUNTA(DetailPedro!O338) &gt; 0, COUNTA(DetailWill!O338) &gt; 0),"x", "")</f>
        <v/>
      </c>
      <c r="P338" s="14" t="str">
        <f>IF(OR(COUNTA(DetailPedro!P338) &gt; 0, COUNTA(DetailWill!P338) &gt; 0),"x", "")</f>
        <v/>
      </c>
      <c r="Q338" s="14" t="str">
        <f>IF(OR(COUNTA(DetailPedro!Q338) &gt; 0, COUNTA(DetailWill!Q338) &gt; 0),"x", "")</f>
        <v/>
      </c>
      <c r="R338" s="14" t="str">
        <f>IF(OR(COUNTA(DetailPedro!R338) &gt; 0, COUNTA(DetailWill!R338) &gt; 0),"x", "")</f>
        <v/>
      </c>
      <c r="S338" s="14" t="str">
        <f>IF(OR(COUNTA(DetailPedro!S338) &gt; 0, COUNTA(DetailWill!S338) &gt; 0),"x", "")</f>
        <v/>
      </c>
      <c r="T338" s="14" t="str">
        <f>IF(OR(COUNTA(DetailPedro!T338) &gt; 0, COUNTA(DetailWill!T338) &gt; 0),"x", "")</f>
        <v/>
      </c>
      <c r="U338" s="34" t="str">
        <f>IF(OR(COUNTA(DetailPedro!U338) &gt; 0, COUNTA(DetailWill!U338) &gt; 0),"x", "")</f>
        <v/>
      </c>
      <c r="V338" s="14" t="str">
        <f>IF(OR(COUNTA(DetailPedro!V338) &gt; 0, COUNTA(DetailWill!V338) &gt; 0),"x", "")</f>
        <v/>
      </c>
      <c r="W338" s="14" t="str">
        <f>IF(OR(COUNTA(DetailPedro!W338) &gt; 0, COUNTA(DetailWill!W338) &gt; 0),"x", "")</f>
        <v/>
      </c>
      <c r="X338" s="14" t="str">
        <f>IF(OR(COUNTA(DetailPedro!X338) &gt; 0, COUNTA(DetailWill!X338) &gt; 0),"x", "")</f>
        <v/>
      </c>
      <c r="Y338" s="14" t="str">
        <f>IF(OR(COUNTA(DetailPedro!Y338) &gt; 0, COUNTA(DetailWill!Y338) &gt; 0),"x", "")</f>
        <v/>
      </c>
      <c r="Z338" s="34" t="str">
        <f>IF(OR(COUNTA(DetailPedro!Z338) &gt; 0, COUNTA(DetailWill!Z338) &gt; 0),"x", "")</f>
        <v/>
      </c>
      <c r="AA338" s="14" t="str">
        <f>IF(OR(COUNTA(DetailPedro!AA338) &gt; 0, COUNTA(DetailWill!AA338) &gt; 0),"x", "")</f>
        <v/>
      </c>
      <c r="AB338" s="14" t="str">
        <f>IF(OR(COUNTA(DetailPedro!AB338) &gt; 0, COUNTA(DetailWill!AB338) &gt; 0),"x", "")</f>
        <v/>
      </c>
      <c r="AC338" s="14" t="str">
        <f>IF(OR(COUNTA(DetailPedro!AC338) &gt; 0, COUNTA(DetailWill!AC338) &gt; 0),"x", "")</f>
        <v/>
      </c>
      <c r="AD338" s="14" t="str">
        <f>IF(OR(COUNTA(DetailPedro!AD338) &gt; 0, COUNTA(DetailWill!AD338) &gt; 0),"x", "")</f>
        <v/>
      </c>
      <c r="AE338" s="14" t="str">
        <f>IF(OR(COUNTA(DetailPedro!AE338) &gt; 0, COUNTA(DetailWill!AE338) &gt; 0),"x", "")</f>
        <v/>
      </c>
      <c r="AF338" s="34" t="str">
        <f>IF(OR(COUNTA(DetailPedro!AF338) &gt; 0, COUNTA(DetailWill!AF338) &gt; 0),"x", "")</f>
        <v/>
      </c>
      <c r="AG338" s="14" t="str">
        <f>IF(OR(COUNTA(DetailPedro!AG338) &gt; 0, COUNTA(DetailWill!AG338) &gt; 0),"x", "")</f>
        <v/>
      </c>
      <c r="AH338" s="14" t="str">
        <f>IF(OR(COUNTA(DetailPedro!AH338) &gt; 0, COUNTA(DetailWill!AH338) &gt; 0),"x", "")</f>
        <v/>
      </c>
      <c r="AI338" s="14" t="str">
        <f>IF(OR(COUNTA(DetailPedro!AI338) &gt; 0, COUNTA(DetailWill!AI338) &gt; 0),"x", "")</f>
        <v/>
      </c>
      <c r="AJ338" s="34" t="str">
        <f>IF(OR(COUNTA(DetailPedro!AJ338) &gt; 0, COUNTA(DetailWill!AJ338) &gt; 0),"x", "")</f>
        <v/>
      </c>
      <c r="AK338" s="14" t="str">
        <f>IF(OR(COUNTA(DetailPedro!AK338) &gt; 0, COUNTA(DetailWill!AK338) &gt; 0),"x", "")</f>
        <v/>
      </c>
    </row>
    <row r="339" spans="1:37" x14ac:dyDescent="0.2">
      <c r="A339" s="16" t="s">
        <v>476</v>
      </c>
      <c r="B339" s="16" t="s">
        <v>764</v>
      </c>
      <c r="C339" s="16">
        <v>3</v>
      </c>
      <c r="D339" s="16" t="s">
        <v>887</v>
      </c>
      <c r="E339" s="16">
        <v>1</v>
      </c>
      <c r="F339" s="14">
        <f t="shared" si="39"/>
        <v>0</v>
      </c>
      <c r="G339" s="14" t="str">
        <f>IF(OR(COUNTA(DetailPedro!G339) &gt; 0, COUNTA(DetailWill!G339) &gt; 0),"x", "")</f>
        <v/>
      </c>
      <c r="H339" s="14" t="str">
        <f>IF(OR(COUNTA(DetailPedro!H339) &gt; 0, COUNTA(DetailWill!H339) &gt; 0),"x", "")</f>
        <v/>
      </c>
      <c r="I339" s="14" t="str">
        <f>IF(OR(COUNTA(DetailPedro!I339) &gt; 0, COUNTA(DetailWill!I339) &gt; 0),"x", "")</f>
        <v/>
      </c>
      <c r="J339" s="34" t="str">
        <f>IF(OR(COUNTA(DetailPedro!J339) &gt; 0, COUNTA(DetailWill!J339) &gt; 0),"x", "")</f>
        <v/>
      </c>
      <c r="K339" s="14" t="str">
        <f>IF(OR(COUNTA(DetailPedro!K339) &gt; 0, COUNTA(DetailWill!K339) &gt; 0),"x", "")</f>
        <v/>
      </c>
      <c r="L339" s="14" t="str">
        <f>IF(OR(COUNTA(DetailPedro!L339) &gt; 0, COUNTA(DetailWill!L339) &gt; 0),"x", "")</f>
        <v/>
      </c>
      <c r="M339" s="14" t="str">
        <f>IF(OR(COUNTA(DetailPedro!M339) &gt; 0, COUNTA(DetailWill!M339) &gt; 0),"x", "")</f>
        <v/>
      </c>
      <c r="N339" s="14" t="str">
        <f>IF(OR(COUNTA(DetailPedro!N339) &gt; 0, COUNTA(DetailWill!N339) &gt; 0),"x", "")</f>
        <v/>
      </c>
      <c r="O339" s="34" t="str">
        <f>IF(OR(COUNTA(DetailPedro!O339) &gt; 0, COUNTA(DetailWill!O339) &gt; 0),"x", "")</f>
        <v/>
      </c>
      <c r="P339" s="14" t="str">
        <f>IF(OR(COUNTA(DetailPedro!P339) &gt; 0, COUNTA(DetailWill!P339) &gt; 0),"x", "")</f>
        <v/>
      </c>
      <c r="Q339" s="14" t="str">
        <f>IF(OR(COUNTA(DetailPedro!Q339) &gt; 0, COUNTA(DetailWill!Q339) &gt; 0),"x", "")</f>
        <v/>
      </c>
      <c r="R339" s="14" t="str">
        <f>IF(OR(COUNTA(DetailPedro!R339) &gt; 0, COUNTA(DetailWill!R339) &gt; 0),"x", "")</f>
        <v/>
      </c>
      <c r="S339" s="14" t="str">
        <f>IF(OR(COUNTA(DetailPedro!S339) &gt; 0, COUNTA(DetailWill!S339) &gt; 0),"x", "")</f>
        <v/>
      </c>
      <c r="T339" s="14" t="str">
        <f>IF(OR(COUNTA(DetailPedro!T339) &gt; 0, COUNTA(DetailWill!T339) &gt; 0),"x", "")</f>
        <v/>
      </c>
      <c r="U339" s="34" t="str">
        <f>IF(OR(COUNTA(DetailPedro!U339) &gt; 0, COUNTA(DetailWill!U339) &gt; 0),"x", "")</f>
        <v/>
      </c>
      <c r="V339" s="14" t="str">
        <f>IF(OR(COUNTA(DetailPedro!V339) &gt; 0, COUNTA(DetailWill!V339) &gt; 0),"x", "")</f>
        <v/>
      </c>
      <c r="W339" s="14" t="str">
        <f>IF(OR(COUNTA(DetailPedro!W339) &gt; 0, COUNTA(DetailWill!W339) &gt; 0),"x", "")</f>
        <v/>
      </c>
      <c r="X339" s="14" t="str">
        <f>IF(OR(COUNTA(DetailPedro!X339) &gt; 0, COUNTA(DetailWill!X339) &gt; 0),"x", "")</f>
        <v/>
      </c>
      <c r="Y339" s="14" t="str">
        <f>IF(OR(COUNTA(DetailPedro!Y339) &gt; 0, COUNTA(DetailWill!Y339) &gt; 0),"x", "")</f>
        <v/>
      </c>
      <c r="Z339" s="34" t="str">
        <f>IF(OR(COUNTA(DetailPedro!Z339) &gt; 0, COUNTA(DetailWill!Z339) &gt; 0),"x", "")</f>
        <v/>
      </c>
      <c r="AA339" s="14" t="str">
        <f>IF(OR(COUNTA(DetailPedro!AA339) &gt; 0, COUNTA(DetailWill!AA339) &gt; 0),"x", "")</f>
        <v/>
      </c>
      <c r="AB339" s="14" t="str">
        <f>IF(OR(COUNTA(DetailPedro!AB339) &gt; 0, COUNTA(DetailWill!AB339) &gt; 0),"x", "")</f>
        <v/>
      </c>
      <c r="AC339" s="14" t="str">
        <f>IF(OR(COUNTA(DetailPedro!AC339) &gt; 0, COUNTA(DetailWill!AC339) &gt; 0),"x", "")</f>
        <v/>
      </c>
      <c r="AD339" s="14" t="str">
        <f>IF(OR(COUNTA(DetailPedro!AD339) &gt; 0, COUNTA(DetailWill!AD339) &gt; 0),"x", "")</f>
        <v/>
      </c>
      <c r="AE339" s="14" t="str">
        <f>IF(OR(COUNTA(DetailPedro!AE339) &gt; 0, COUNTA(DetailWill!AE339) &gt; 0),"x", "")</f>
        <v/>
      </c>
      <c r="AF339" s="34" t="str">
        <f>IF(OR(COUNTA(DetailPedro!AF339) &gt; 0, COUNTA(DetailWill!AF339) &gt; 0),"x", "")</f>
        <v/>
      </c>
      <c r="AG339" s="14" t="str">
        <f>IF(OR(COUNTA(DetailPedro!AG339) &gt; 0, COUNTA(DetailWill!AG339) &gt; 0),"x", "")</f>
        <v/>
      </c>
      <c r="AH339" s="14" t="str">
        <f>IF(OR(COUNTA(DetailPedro!AH339) &gt; 0, COUNTA(DetailWill!AH339) &gt; 0),"x", "")</f>
        <v/>
      </c>
      <c r="AI339" s="14" t="str">
        <f>IF(OR(COUNTA(DetailPedro!AI339) &gt; 0, COUNTA(DetailWill!AI339) &gt; 0),"x", "")</f>
        <v/>
      </c>
      <c r="AJ339" s="34" t="str">
        <f>IF(OR(COUNTA(DetailPedro!AJ339) &gt; 0, COUNTA(DetailWill!AJ339) &gt; 0),"x", "")</f>
        <v/>
      </c>
      <c r="AK339" s="14" t="str">
        <f>IF(OR(COUNTA(DetailPedro!AK339) &gt; 0, COUNTA(DetailWill!AK339) &gt; 0),"x", "")</f>
        <v/>
      </c>
    </row>
    <row r="340" spans="1:37" x14ac:dyDescent="0.2">
      <c r="A340" s="16" t="s">
        <v>476</v>
      </c>
      <c r="B340" s="16" t="s">
        <v>764</v>
      </c>
      <c r="C340" s="16">
        <v>3</v>
      </c>
      <c r="D340" s="16" t="s">
        <v>888</v>
      </c>
      <c r="E340" s="16">
        <v>2</v>
      </c>
      <c r="F340" s="14">
        <f t="shared" si="39"/>
        <v>0</v>
      </c>
      <c r="G340" s="14" t="str">
        <f>IF(OR(COUNTA(DetailPedro!G340) &gt; 0, COUNTA(DetailWill!G340) &gt; 0),"x", "")</f>
        <v/>
      </c>
      <c r="H340" s="14" t="str">
        <f>IF(OR(COUNTA(DetailPedro!H340) &gt; 0, COUNTA(DetailWill!H340) &gt; 0),"x", "")</f>
        <v/>
      </c>
      <c r="I340" s="14" t="str">
        <f>IF(OR(COUNTA(DetailPedro!I340) &gt; 0, COUNTA(DetailWill!I340) &gt; 0),"x", "")</f>
        <v/>
      </c>
      <c r="J340" s="34" t="str">
        <f>IF(OR(COUNTA(DetailPedro!J340) &gt; 0, COUNTA(DetailWill!J340) &gt; 0),"x", "")</f>
        <v/>
      </c>
      <c r="K340" s="14" t="str">
        <f>IF(OR(COUNTA(DetailPedro!K340) &gt; 0, COUNTA(DetailWill!K340) &gt; 0),"x", "")</f>
        <v/>
      </c>
      <c r="L340" s="14" t="str">
        <f>IF(OR(COUNTA(DetailPedro!L340) &gt; 0, COUNTA(DetailWill!L340) &gt; 0),"x", "")</f>
        <v/>
      </c>
      <c r="M340" s="14" t="str">
        <f>IF(OR(COUNTA(DetailPedro!M340) &gt; 0, COUNTA(DetailWill!M340) &gt; 0),"x", "")</f>
        <v/>
      </c>
      <c r="N340" s="14" t="str">
        <f>IF(OR(COUNTA(DetailPedro!N340) &gt; 0, COUNTA(DetailWill!N340) &gt; 0),"x", "")</f>
        <v/>
      </c>
      <c r="O340" s="34" t="str">
        <f>IF(OR(COUNTA(DetailPedro!O340) &gt; 0, COUNTA(DetailWill!O340) &gt; 0),"x", "")</f>
        <v/>
      </c>
      <c r="P340" s="14" t="str">
        <f>IF(OR(COUNTA(DetailPedro!P340) &gt; 0, COUNTA(DetailWill!P340) &gt; 0),"x", "")</f>
        <v/>
      </c>
      <c r="Q340" s="14" t="str">
        <f>IF(OR(COUNTA(DetailPedro!Q340) &gt; 0, COUNTA(DetailWill!Q340) &gt; 0),"x", "")</f>
        <v/>
      </c>
      <c r="R340" s="14" t="str">
        <f>IF(OR(COUNTA(DetailPedro!R340) &gt; 0, COUNTA(DetailWill!R340) &gt; 0),"x", "")</f>
        <v/>
      </c>
      <c r="S340" s="14" t="str">
        <f>IF(OR(COUNTA(DetailPedro!S340) &gt; 0, COUNTA(DetailWill!S340) &gt; 0),"x", "")</f>
        <v/>
      </c>
      <c r="T340" s="14" t="str">
        <f>IF(OR(COUNTA(DetailPedro!T340) &gt; 0, COUNTA(DetailWill!T340) &gt; 0),"x", "")</f>
        <v/>
      </c>
      <c r="U340" s="34" t="str">
        <f>IF(OR(COUNTA(DetailPedro!U340) &gt; 0, COUNTA(DetailWill!U340) &gt; 0),"x", "")</f>
        <v/>
      </c>
      <c r="V340" s="14" t="str">
        <f>IF(OR(COUNTA(DetailPedro!V340) &gt; 0, COUNTA(DetailWill!V340) &gt; 0),"x", "")</f>
        <v/>
      </c>
      <c r="W340" s="14" t="str">
        <f>IF(OR(COUNTA(DetailPedro!W340) &gt; 0, COUNTA(DetailWill!W340) &gt; 0),"x", "")</f>
        <v/>
      </c>
      <c r="X340" s="14" t="str">
        <f>IF(OR(COUNTA(DetailPedro!X340) &gt; 0, COUNTA(DetailWill!X340) &gt; 0),"x", "")</f>
        <v/>
      </c>
      <c r="Y340" s="14" t="str">
        <f>IF(OR(COUNTA(DetailPedro!Y340) &gt; 0, COUNTA(DetailWill!Y340) &gt; 0),"x", "")</f>
        <v/>
      </c>
      <c r="Z340" s="34" t="str">
        <f>IF(OR(COUNTA(DetailPedro!Z340) &gt; 0, COUNTA(DetailWill!Z340) &gt; 0),"x", "")</f>
        <v/>
      </c>
      <c r="AA340" s="14" t="str">
        <f>IF(OR(COUNTA(DetailPedro!AA340) &gt; 0, COUNTA(DetailWill!AA340) &gt; 0),"x", "")</f>
        <v/>
      </c>
      <c r="AB340" s="14" t="str">
        <f>IF(OR(COUNTA(DetailPedro!AB340) &gt; 0, COUNTA(DetailWill!AB340) &gt; 0),"x", "")</f>
        <v/>
      </c>
      <c r="AC340" s="14" t="str">
        <f>IF(OR(COUNTA(DetailPedro!AC340) &gt; 0, COUNTA(DetailWill!AC340) &gt; 0),"x", "")</f>
        <v/>
      </c>
      <c r="AD340" s="14" t="str">
        <f>IF(OR(COUNTA(DetailPedro!AD340) &gt; 0, COUNTA(DetailWill!AD340) &gt; 0),"x", "")</f>
        <v/>
      </c>
      <c r="AE340" s="14" t="str">
        <f>IF(OR(COUNTA(DetailPedro!AE340) &gt; 0, COUNTA(DetailWill!AE340) &gt; 0),"x", "")</f>
        <v/>
      </c>
      <c r="AF340" s="34" t="str">
        <f>IF(OR(COUNTA(DetailPedro!AF340) &gt; 0, COUNTA(DetailWill!AF340) &gt; 0),"x", "")</f>
        <v/>
      </c>
      <c r="AG340" s="14" t="str">
        <f>IF(OR(COUNTA(DetailPedro!AG340) &gt; 0, COUNTA(DetailWill!AG340) &gt; 0),"x", "")</f>
        <v/>
      </c>
      <c r="AH340" s="14" t="str">
        <f>IF(OR(COUNTA(DetailPedro!AH340) &gt; 0, COUNTA(DetailWill!AH340) &gt; 0),"x", "")</f>
        <v/>
      </c>
      <c r="AI340" s="14" t="str">
        <f>IF(OR(COUNTA(DetailPedro!AI340) &gt; 0, COUNTA(DetailWill!AI340) &gt; 0),"x", "")</f>
        <v/>
      </c>
      <c r="AJ340" s="34" t="str">
        <f>IF(OR(COUNTA(DetailPedro!AJ340) &gt; 0, COUNTA(DetailWill!AJ340) &gt; 0),"x", "")</f>
        <v/>
      </c>
      <c r="AK340" s="14" t="str">
        <f>IF(OR(COUNTA(DetailPedro!AK340) &gt; 0, COUNTA(DetailWill!AK340) &gt; 0),"x", "")</f>
        <v/>
      </c>
    </row>
    <row r="341" spans="1:37" x14ac:dyDescent="0.2">
      <c r="A341" s="16"/>
      <c r="B341" s="16"/>
      <c r="C341" s="16"/>
      <c r="D341" s="16"/>
      <c r="E341" s="16"/>
      <c r="F341" s="14">
        <f t="shared" si="39"/>
        <v>0</v>
      </c>
      <c r="G341" s="14" t="str">
        <f>IF(OR(COUNTA(DetailPedro!G341) &gt; 0, COUNTA(DetailWill!G341) &gt; 0),"x", "")</f>
        <v/>
      </c>
      <c r="H341" s="14" t="str">
        <f>IF(OR(COUNTA(DetailPedro!H341) &gt; 0, COUNTA(DetailWill!H341) &gt; 0),"x", "")</f>
        <v/>
      </c>
      <c r="I341" s="14" t="str">
        <f>IF(OR(COUNTA(DetailPedro!I341) &gt; 0, COUNTA(DetailWill!I341) &gt; 0),"x", "")</f>
        <v/>
      </c>
      <c r="J341" s="34" t="str">
        <f>IF(OR(COUNTA(DetailPedro!J341) &gt; 0, COUNTA(DetailWill!J341) &gt; 0),"x", "")</f>
        <v/>
      </c>
      <c r="K341" s="14" t="str">
        <f>IF(OR(COUNTA(DetailPedro!K341) &gt; 0, COUNTA(DetailWill!K341) &gt; 0),"x", "")</f>
        <v/>
      </c>
      <c r="L341" s="14" t="str">
        <f>IF(OR(COUNTA(DetailPedro!L341) &gt; 0, COUNTA(DetailWill!L341) &gt; 0),"x", "")</f>
        <v/>
      </c>
      <c r="M341" s="14" t="str">
        <f>IF(OR(COUNTA(DetailPedro!M341) &gt; 0, COUNTA(DetailWill!M341) &gt; 0),"x", "")</f>
        <v/>
      </c>
      <c r="N341" s="14" t="str">
        <f>IF(OR(COUNTA(DetailPedro!N341) &gt; 0, COUNTA(DetailWill!N341) &gt; 0),"x", "")</f>
        <v/>
      </c>
      <c r="O341" s="34" t="str">
        <f>IF(OR(COUNTA(DetailPedro!O341) &gt; 0, COUNTA(DetailWill!O341) &gt; 0),"x", "")</f>
        <v/>
      </c>
      <c r="P341" s="14" t="str">
        <f>IF(OR(COUNTA(DetailPedro!P341) &gt; 0, COUNTA(DetailWill!P341) &gt; 0),"x", "")</f>
        <v/>
      </c>
      <c r="Q341" s="14" t="str">
        <f>IF(OR(COUNTA(DetailPedro!Q341) &gt; 0, COUNTA(DetailWill!Q341) &gt; 0),"x", "")</f>
        <v/>
      </c>
      <c r="R341" s="14" t="str">
        <f>IF(OR(COUNTA(DetailPedro!R341) &gt; 0, COUNTA(DetailWill!R341) &gt; 0),"x", "")</f>
        <v/>
      </c>
      <c r="S341" s="14" t="str">
        <f>IF(OR(COUNTA(DetailPedro!S341) &gt; 0, COUNTA(DetailWill!S341) &gt; 0),"x", "")</f>
        <v/>
      </c>
      <c r="T341" s="14" t="str">
        <f>IF(OR(COUNTA(DetailPedro!T341) &gt; 0, COUNTA(DetailWill!T341) &gt; 0),"x", "")</f>
        <v/>
      </c>
      <c r="U341" s="34" t="str">
        <f>IF(OR(COUNTA(DetailPedro!U341) &gt; 0, COUNTA(DetailWill!U341) &gt; 0),"x", "")</f>
        <v/>
      </c>
      <c r="V341" s="14" t="str">
        <f>IF(OR(COUNTA(DetailPedro!V341) &gt; 0, COUNTA(DetailWill!V341) &gt; 0),"x", "")</f>
        <v/>
      </c>
      <c r="W341" s="14" t="str">
        <f>IF(OR(COUNTA(DetailPedro!W341) &gt; 0, COUNTA(DetailWill!W341) &gt; 0),"x", "")</f>
        <v/>
      </c>
      <c r="X341" s="14" t="str">
        <f>IF(OR(COUNTA(DetailPedro!X341) &gt; 0, COUNTA(DetailWill!X341) &gt; 0),"x", "")</f>
        <v/>
      </c>
      <c r="Y341" s="14" t="str">
        <f>IF(OR(COUNTA(DetailPedro!Y341) &gt; 0, COUNTA(DetailWill!Y341) &gt; 0),"x", "")</f>
        <v/>
      </c>
      <c r="Z341" s="34" t="str">
        <f>IF(OR(COUNTA(DetailPedro!Z341) &gt; 0, COUNTA(DetailWill!Z341) &gt; 0),"x", "")</f>
        <v/>
      </c>
      <c r="AA341" s="14" t="str">
        <f>IF(OR(COUNTA(DetailPedro!AA341) &gt; 0, COUNTA(DetailWill!AA341) &gt; 0),"x", "")</f>
        <v/>
      </c>
      <c r="AB341" s="14" t="str">
        <f>IF(OR(COUNTA(DetailPedro!AB341) &gt; 0, COUNTA(DetailWill!AB341) &gt; 0),"x", "")</f>
        <v/>
      </c>
      <c r="AC341" s="14" t="str">
        <f>IF(OR(COUNTA(DetailPedro!AC341) &gt; 0, COUNTA(DetailWill!AC341) &gt; 0),"x", "")</f>
        <v/>
      </c>
      <c r="AD341" s="14" t="str">
        <f>IF(OR(COUNTA(DetailPedro!AD341) &gt; 0, COUNTA(DetailWill!AD341) &gt; 0),"x", "")</f>
        <v/>
      </c>
      <c r="AE341" s="14" t="str">
        <f>IF(OR(COUNTA(DetailPedro!AE341) &gt; 0, COUNTA(DetailWill!AE341) &gt; 0),"x", "")</f>
        <v/>
      </c>
      <c r="AF341" s="34" t="str">
        <f>IF(OR(COUNTA(DetailPedro!AF341) &gt; 0, COUNTA(DetailWill!AF341) &gt; 0),"x", "")</f>
        <v/>
      </c>
      <c r="AG341" s="14" t="str">
        <f>IF(OR(COUNTA(DetailPedro!AG341) &gt; 0, COUNTA(DetailWill!AG341) &gt; 0),"x", "")</f>
        <v/>
      </c>
      <c r="AH341" s="14" t="str">
        <f>IF(OR(COUNTA(DetailPedro!AH341) &gt; 0, COUNTA(DetailWill!AH341) &gt; 0),"x", "")</f>
        <v/>
      </c>
      <c r="AI341" s="14" t="str">
        <f>IF(OR(COUNTA(DetailPedro!AI341) &gt; 0, COUNTA(DetailWill!AI341) &gt; 0),"x", "")</f>
        <v/>
      </c>
      <c r="AJ341" s="34" t="str">
        <f>IF(OR(COUNTA(DetailPedro!AJ341) &gt; 0, COUNTA(DetailWill!AJ341) &gt; 0),"x", "")</f>
        <v/>
      </c>
      <c r="AK341" s="14" t="str">
        <f>IF(OR(COUNTA(DetailPedro!AK341) &gt; 0, COUNTA(DetailWill!AK341) &gt; 0),"x", "")</f>
        <v/>
      </c>
    </row>
    <row r="342" spans="1:37" x14ac:dyDescent="0.2">
      <c r="A342" s="16" t="s">
        <v>476</v>
      </c>
      <c r="B342" s="16" t="s">
        <v>852</v>
      </c>
      <c r="C342" s="16">
        <v>0</v>
      </c>
      <c r="D342" s="16">
        <v>0</v>
      </c>
      <c r="E342" s="16"/>
      <c r="F342" s="14">
        <f t="shared" si="39"/>
        <v>0</v>
      </c>
      <c r="G342" s="14" t="str">
        <f>IF(OR(COUNTA(DetailPedro!G342) &gt; 0, COUNTA(DetailWill!G342) &gt; 0),"x", "")</f>
        <v/>
      </c>
      <c r="H342" s="14" t="str">
        <f>IF(OR(COUNTA(DetailPedro!H342) &gt; 0, COUNTA(DetailWill!H342) &gt; 0),"x", "")</f>
        <v/>
      </c>
      <c r="I342" s="14" t="str">
        <f>IF(OR(COUNTA(DetailPedro!I342) &gt; 0, COUNTA(DetailWill!I342) &gt; 0),"x", "")</f>
        <v/>
      </c>
      <c r="J342" s="34" t="str">
        <f>IF(OR(COUNTA(DetailPedro!J342) &gt; 0, COUNTA(DetailWill!J342) &gt; 0),"x", "")</f>
        <v/>
      </c>
      <c r="K342" s="14" t="str">
        <f>IF(OR(COUNTA(DetailPedro!K342) &gt; 0, COUNTA(DetailWill!K342) &gt; 0),"x", "")</f>
        <v/>
      </c>
      <c r="L342" s="14" t="str">
        <f>IF(OR(COUNTA(DetailPedro!L342) &gt; 0, COUNTA(DetailWill!L342) &gt; 0),"x", "")</f>
        <v/>
      </c>
      <c r="M342" s="14" t="str">
        <f>IF(OR(COUNTA(DetailPedro!M342) &gt; 0, COUNTA(DetailWill!M342) &gt; 0),"x", "")</f>
        <v/>
      </c>
      <c r="N342" s="14" t="str">
        <f>IF(OR(COUNTA(DetailPedro!N342) &gt; 0, COUNTA(DetailWill!N342) &gt; 0),"x", "")</f>
        <v/>
      </c>
      <c r="O342" s="34" t="str">
        <f>IF(OR(COUNTA(DetailPedro!O342) &gt; 0, COUNTA(DetailWill!O342) &gt; 0),"x", "")</f>
        <v/>
      </c>
      <c r="P342" s="14" t="str">
        <f>IF(OR(COUNTA(DetailPedro!P342) &gt; 0, COUNTA(DetailWill!P342) &gt; 0),"x", "")</f>
        <v/>
      </c>
      <c r="Q342" s="14" t="str">
        <f>IF(OR(COUNTA(DetailPedro!Q342) &gt; 0, COUNTA(DetailWill!Q342) &gt; 0),"x", "")</f>
        <v/>
      </c>
      <c r="R342" s="14" t="str">
        <f>IF(OR(COUNTA(DetailPedro!R342) &gt; 0, COUNTA(DetailWill!R342) &gt; 0),"x", "")</f>
        <v/>
      </c>
      <c r="S342" s="14" t="str">
        <f>IF(OR(COUNTA(DetailPedro!S342) &gt; 0, COUNTA(DetailWill!S342) &gt; 0),"x", "")</f>
        <v/>
      </c>
      <c r="T342" s="14" t="str">
        <f>IF(OR(COUNTA(DetailPedro!T342) &gt; 0, COUNTA(DetailWill!T342) &gt; 0),"x", "")</f>
        <v/>
      </c>
      <c r="U342" s="34" t="str">
        <f>IF(OR(COUNTA(DetailPedro!U342) &gt; 0, COUNTA(DetailWill!U342) &gt; 0),"x", "")</f>
        <v/>
      </c>
      <c r="V342" s="14" t="str">
        <f>IF(OR(COUNTA(DetailPedro!V342) &gt; 0, COUNTA(DetailWill!V342) &gt; 0),"x", "")</f>
        <v/>
      </c>
      <c r="W342" s="14" t="str">
        <f>IF(OR(COUNTA(DetailPedro!W342) &gt; 0, COUNTA(DetailWill!W342) &gt; 0),"x", "")</f>
        <v/>
      </c>
      <c r="X342" s="14" t="str">
        <f>IF(OR(COUNTA(DetailPedro!X342) &gt; 0, COUNTA(DetailWill!X342) &gt; 0),"x", "")</f>
        <v/>
      </c>
      <c r="Y342" s="14" t="str">
        <f>IF(OR(COUNTA(DetailPedro!Y342) &gt; 0, COUNTA(DetailWill!Y342) &gt; 0),"x", "")</f>
        <v/>
      </c>
      <c r="Z342" s="34" t="str">
        <f>IF(OR(COUNTA(DetailPedro!Z342) &gt; 0, COUNTA(DetailWill!Z342) &gt; 0),"x", "")</f>
        <v/>
      </c>
      <c r="AA342" s="14" t="str">
        <f>IF(OR(COUNTA(DetailPedro!AA342) &gt; 0, COUNTA(DetailWill!AA342) &gt; 0),"x", "")</f>
        <v/>
      </c>
      <c r="AB342" s="14" t="str">
        <f>IF(OR(COUNTA(DetailPedro!AB342) &gt; 0, COUNTA(DetailWill!AB342) &gt; 0),"x", "")</f>
        <v/>
      </c>
      <c r="AC342" s="14" t="str">
        <f>IF(OR(COUNTA(DetailPedro!AC342) &gt; 0, COUNTA(DetailWill!AC342) &gt; 0),"x", "")</f>
        <v/>
      </c>
      <c r="AD342" s="14" t="str">
        <f>IF(OR(COUNTA(DetailPedro!AD342) &gt; 0, COUNTA(DetailWill!AD342) &gt; 0),"x", "")</f>
        <v/>
      </c>
      <c r="AE342" s="14" t="str">
        <f>IF(OR(COUNTA(DetailPedro!AE342) &gt; 0, COUNTA(DetailWill!AE342) &gt; 0),"x", "")</f>
        <v/>
      </c>
      <c r="AF342" s="34" t="str">
        <f>IF(OR(COUNTA(DetailPedro!AF342) &gt; 0, COUNTA(DetailWill!AF342) &gt; 0),"x", "")</f>
        <v/>
      </c>
      <c r="AG342" s="14" t="str">
        <f>IF(OR(COUNTA(DetailPedro!AG342) &gt; 0, COUNTA(DetailWill!AG342) &gt; 0),"x", "")</f>
        <v/>
      </c>
      <c r="AH342" s="14" t="str">
        <f>IF(OR(COUNTA(DetailPedro!AH342) &gt; 0, COUNTA(DetailWill!AH342) &gt; 0),"x", "")</f>
        <v/>
      </c>
      <c r="AI342" s="14" t="str">
        <f>IF(OR(COUNTA(DetailPedro!AI342) &gt; 0, COUNTA(DetailWill!AI342) &gt; 0),"x", "")</f>
        <v/>
      </c>
      <c r="AJ342" s="34" t="str">
        <f>IF(OR(COUNTA(DetailPedro!AJ342) &gt; 0, COUNTA(DetailWill!AJ342) &gt; 0),"x", "")</f>
        <v/>
      </c>
      <c r="AK342" s="14" t="str">
        <f>IF(OR(COUNTA(DetailPedro!AK342) &gt; 0, COUNTA(DetailWill!AK342) &gt; 0),"x", "")</f>
        <v/>
      </c>
    </row>
    <row r="343" spans="1:37" x14ac:dyDescent="0.2">
      <c r="A343" s="16" t="s">
        <v>476</v>
      </c>
      <c r="B343" s="16" t="s">
        <v>852</v>
      </c>
      <c r="C343" s="16">
        <v>3</v>
      </c>
      <c r="D343" s="16" t="s">
        <v>887</v>
      </c>
      <c r="E343" s="16">
        <v>1</v>
      </c>
      <c r="F343" s="14">
        <f t="shared" si="39"/>
        <v>0</v>
      </c>
      <c r="G343" s="14" t="str">
        <f>IF(OR(COUNTA(DetailPedro!G343) &gt; 0, COUNTA(DetailWill!G343) &gt; 0),"x", "")</f>
        <v/>
      </c>
      <c r="H343" s="14" t="str">
        <f>IF(OR(COUNTA(DetailPedro!H343) &gt; 0, COUNTA(DetailWill!H343) &gt; 0),"x", "")</f>
        <v/>
      </c>
      <c r="I343" s="14" t="str">
        <f>IF(OR(COUNTA(DetailPedro!I343) &gt; 0, COUNTA(DetailWill!I343) &gt; 0),"x", "")</f>
        <v/>
      </c>
      <c r="J343" s="34" t="str">
        <f>IF(OR(COUNTA(DetailPedro!J343) &gt; 0, COUNTA(DetailWill!J343) &gt; 0),"x", "")</f>
        <v/>
      </c>
      <c r="K343" s="14" t="str">
        <f>IF(OR(COUNTA(DetailPedro!K343) &gt; 0, COUNTA(DetailWill!K343) &gt; 0),"x", "")</f>
        <v/>
      </c>
      <c r="L343" s="14" t="str">
        <f>IF(OR(COUNTA(DetailPedro!L343) &gt; 0, COUNTA(DetailWill!L343) &gt; 0),"x", "")</f>
        <v/>
      </c>
      <c r="M343" s="14" t="str">
        <f>IF(OR(COUNTA(DetailPedro!M343) &gt; 0, COUNTA(DetailWill!M343) &gt; 0),"x", "")</f>
        <v/>
      </c>
      <c r="N343" s="14" t="str">
        <f>IF(OR(COUNTA(DetailPedro!N343) &gt; 0, COUNTA(DetailWill!N343) &gt; 0),"x", "")</f>
        <v/>
      </c>
      <c r="O343" s="34" t="str">
        <f>IF(OR(COUNTA(DetailPedro!O343) &gt; 0, COUNTA(DetailWill!O343) &gt; 0),"x", "")</f>
        <v/>
      </c>
      <c r="P343" s="14" t="str">
        <f>IF(OR(COUNTA(DetailPedro!P343) &gt; 0, COUNTA(DetailWill!P343) &gt; 0),"x", "")</f>
        <v/>
      </c>
      <c r="Q343" s="14" t="str">
        <f>IF(OR(COUNTA(DetailPedro!Q343) &gt; 0, COUNTA(DetailWill!Q343) &gt; 0),"x", "")</f>
        <v/>
      </c>
      <c r="R343" s="14" t="str">
        <f>IF(OR(COUNTA(DetailPedro!R343) &gt; 0, COUNTA(DetailWill!R343) &gt; 0),"x", "")</f>
        <v/>
      </c>
      <c r="S343" s="14" t="str">
        <f>IF(OR(COUNTA(DetailPedro!S343) &gt; 0, COUNTA(DetailWill!S343) &gt; 0),"x", "")</f>
        <v/>
      </c>
      <c r="T343" s="14" t="str">
        <f>IF(OR(COUNTA(DetailPedro!T343) &gt; 0, COUNTA(DetailWill!T343) &gt; 0),"x", "")</f>
        <v/>
      </c>
      <c r="U343" s="34" t="str">
        <f>IF(OR(COUNTA(DetailPedro!U343) &gt; 0, COUNTA(DetailWill!U343) &gt; 0),"x", "")</f>
        <v/>
      </c>
      <c r="V343" s="14" t="str">
        <f>IF(OR(COUNTA(DetailPedro!V343) &gt; 0, COUNTA(DetailWill!V343) &gt; 0),"x", "")</f>
        <v/>
      </c>
      <c r="W343" s="14" t="str">
        <f>IF(OR(COUNTA(DetailPedro!W343) &gt; 0, COUNTA(DetailWill!W343) &gt; 0),"x", "")</f>
        <v/>
      </c>
      <c r="X343" s="14" t="str">
        <f>IF(OR(COUNTA(DetailPedro!X343) &gt; 0, COUNTA(DetailWill!X343) &gt; 0),"x", "")</f>
        <v/>
      </c>
      <c r="Y343" s="14" t="str">
        <f>IF(OR(COUNTA(DetailPedro!Y343) &gt; 0, COUNTA(DetailWill!Y343) &gt; 0),"x", "")</f>
        <v/>
      </c>
      <c r="Z343" s="34" t="str">
        <f>IF(OR(COUNTA(DetailPedro!Z343) &gt; 0, COUNTA(DetailWill!Z343) &gt; 0),"x", "")</f>
        <v/>
      </c>
      <c r="AA343" s="14" t="str">
        <f>IF(OR(COUNTA(DetailPedro!AA343) &gt; 0, COUNTA(DetailWill!AA343) &gt; 0),"x", "")</f>
        <v/>
      </c>
      <c r="AB343" s="14" t="str">
        <f>IF(OR(COUNTA(DetailPedro!AB343) &gt; 0, COUNTA(DetailWill!AB343) &gt; 0),"x", "")</f>
        <v/>
      </c>
      <c r="AC343" s="14" t="str">
        <f>IF(OR(COUNTA(DetailPedro!AC343) &gt; 0, COUNTA(DetailWill!AC343) &gt; 0),"x", "")</f>
        <v/>
      </c>
      <c r="AD343" s="14" t="str">
        <f>IF(OR(COUNTA(DetailPedro!AD343) &gt; 0, COUNTA(DetailWill!AD343) &gt; 0),"x", "")</f>
        <v/>
      </c>
      <c r="AE343" s="14" t="str">
        <f>IF(OR(COUNTA(DetailPedro!AE343) &gt; 0, COUNTA(DetailWill!AE343) &gt; 0),"x", "")</f>
        <v/>
      </c>
      <c r="AF343" s="34" t="str">
        <f>IF(OR(COUNTA(DetailPedro!AF343) &gt; 0, COUNTA(DetailWill!AF343) &gt; 0),"x", "")</f>
        <v/>
      </c>
      <c r="AG343" s="14" t="str">
        <f>IF(OR(COUNTA(DetailPedro!AG343) &gt; 0, COUNTA(DetailWill!AG343) &gt; 0),"x", "")</f>
        <v/>
      </c>
      <c r="AH343" s="14" t="str">
        <f>IF(OR(COUNTA(DetailPedro!AH343) &gt; 0, COUNTA(DetailWill!AH343) &gt; 0),"x", "")</f>
        <v/>
      </c>
      <c r="AI343" s="14" t="str">
        <f>IF(OR(COUNTA(DetailPedro!AI343) &gt; 0, COUNTA(DetailWill!AI343) &gt; 0),"x", "")</f>
        <v/>
      </c>
      <c r="AJ343" s="34" t="str">
        <f>IF(OR(COUNTA(DetailPedro!AJ343) &gt; 0, COUNTA(DetailWill!AJ343) &gt; 0),"x", "")</f>
        <v/>
      </c>
      <c r="AK343" s="14" t="str">
        <f>IF(OR(COUNTA(DetailPedro!AK343) &gt; 0, COUNTA(DetailWill!AK343) &gt; 0),"x", "")</f>
        <v/>
      </c>
    </row>
    <row r="344" spans="1:37" x14ac:dyDescent="0.2">
      <c r="A344" s="16" t="s">
        <v>476</v>
      </c>
      <c r="B344" s="16" t="s">
        <v>852</v>
      </c>
      <c r="C344" s="16">
        <v>3</v>
      </c>
      <c r="D344" s="16" t="s">
        <v>887</v>
      </c>
      <c r="E344" s="16">
        <v>2</v>
      </c>
      <c r="F344" s="14">
        <f t="shared" si="39"/>
        <v>0</v>
      </c>
      <c r="G344" s="14" t="str">
        <f>IF(OR(COUNTA(DetailPedro!G344) &gt; 0, COUNTA(DetailWill!G344) &gt; 0),"x", "")</f>
        <v/>
      </c>
      <c r="H344" s="14" t="str">
        <f>IF(OR(COUNTA(DetailPedro!H344) &gt; 0, COUNTA(DetailWill!H344) &gt; 0),"x", "")</f>
        <v/>
      </c>
      <c r="I344" s="14" t="str">
        <f>IF(OR(COUNTA(DetailPedro!I344) &gt; 0, COUNTA(DetailWill!I344) &gt; 0),"x", "")</f>
        <v/>
      </c>
      <c r="J344" s="34" t="str">
        <f>IF(OR(COUNTA(DetailPedro!J344) &gt; 0, COUNTA(DetailWill!J344) &gt; 0),"x", "")</f>
        <v/>
      </c>
      <c r="K344" s="14" t="str">
        <f>IF(OR(COUNTA(DetailPedro!K344) &gt; 0, COUNTA(DetailWill!K344) &gt; 0),"x", "")</f>
        <v/>
      </c>
      <c r="L344" s="14" t="str">
        <f>IF(OR(COUNTA(DetailPedro!L344) &gt; 0, COUNTA(DetailWill!L344) &gt; 0),"x", "")</f>
        <v/>
      </c>
      <c r="M344" s="14" t="str">
        <f>IF(OR(COUNTA(DetailPedro!M344) &gt; 0, COUNTA(DetailWill!M344) &gt; 0),"x", "")</f>
        <v/>
      </c>
      <c r="N344" s="14" t="str">
        <f>IF(OR(COUNTA(DetailPedro!N344) &gt; 0, COUNTA(DetailWill!N344) &gt; 0),"x", "")</f>
        <v/>
      </c>
      <c r="O344" s="34" t="str">
        <f>IF(OR(COUNTA(DetailPedro!O344) &gt; 0, COUNTA(DetailWill!O344) &gt; 0),"x", "")</f>
        <v/>
      </c>
      <c r="P344" s="14" t="str">
        <f>IF(OR(COUNTA(DetailPedro!P344) &gt; 0, COUNTA(DetailWill!P344) &gt; 0),"x", "")</f>
        <v/>
      </c>
      <c r="Q344" s="14" t="str">
        <f>IF(OR(COUNTA(DetailPedro!Q344) &gt; 0, COUNTA(DetailWill!Q344) &gt; 0),"x", "")</f>
        <v/>
      </c>
      <c r="R344" s="14" t="str">
        <f>IF(OR(COUNTA(DetailPedro!R344) &gt; 0, COUNTA(DetailWill!R344) &gt; 0),"x", "")</f>
        <v/>
      </c>
      <c r="S344" s="14" t="str">
        <f>IF(OR(COUNTA(DetailPedro!S344) &gt; 0, COUNTA(DetailWill!S344) &gt; 0),"x", "")</f>
        <v/>
      </c>
      <c r="T344" s="14" t="str">
        <f>IF(OR(COUNTA(DetailPedro!T344) &gt; 0, COUNTA(DetailWill!T344) &gt; 0),"x", "")</f>
        <v/>
      </c>
      <c r="U344" s="34" t="str">
        <f>IF(OR(COUNTA(DetailPedro!U344) &gt; 0, COUNTA(DetailWill!U344) &gt; 0),"x", "")</f>
        <v/>
      </c>
      <c r="V344" s="14" t="str">
        <f>IF(OR(COUNTA(DetailPedro!V344) &gt; 0, COUNTA(DetailWill!V344) &gt; 0),"x", "")</f>
        <v/>
      </c>
      <c r="W344" s="14" t="str">
        <f>IF(OR(COUNTA(DetailPedro!W344) &gt; 0, COUNTA(DetailWill!W344) &gt; 0),"x", "")</f>
        <v/>
      </c>
      <c r="X344" s="14" t="str">
        <f>IF(OR(COUNTA(DetailPedro!X344) &gt; 0, COUNTA(DetailWill!X344) &gt; 0),"x", "")</f>
        <v/>
      </c>
      <c r="Y344" s="14" t="str">
        <f>IF(OR(COUNTA(DetailPedro!Y344) &gt; 0, COUNTA(DetailWill!Y344) &gt; 0),"x", "")</f>
        <v/>
      </c>
      <c r="Z344" s="34" t="str">
        <f>IF(OR(COUNTA(DetailPedro!Z344) &gt; 0, COUNTA(DetailWill!Z344) &gt; 0),"x", "")</f>
        <v/>
      </c>
      <c r="AA344" s="14" t="str">
        <f>IF(OR(COUNTA(DetailPedro!AA344) &gt; 0, COUNTA(DetailWill!AA344) &gt; 0),"x", "")</f>
        <v/>
      </c>
      <c r="AB344" s="14" t="str">
        <f>IF(OR(COUNTA(DetailPedro!AB344) &gt; 0, COUNTA(DetailWill!AB344) &gt; 0),"x", "")</f>
        <v/>
      </c>
      <c r="AC344" s="14" t="str">
        <f>IF(OR(COUNTA(DetailPedro!AC344) &gt; 0, COUNTA(DetailWill!AC344) &gt; 0),"x", "")</f>
        <v/>
      </c>
      <c r="AD344" s="14" t="str">
        <f>IF(OR(COUNTA(DetailPedro!AD344) &gt; 0, COUNTA(DetailWill!AD344) &gt; 0),"x", "")</f>
        <v/>
      </c>
      <c r="AE344" s="14" t="str">
        <f>IF(OR(COUNTA(DetailPedro!AE344) &gt; 0, COUNTA(DetailWill!AE344) &gt; 0),"x", "")</f>
        <v/>
      </c>
      <c r="AF344" s="34" t="str">
        <f>IF(OR(COUNTA(DetailPedro!AF344) &gt; 0, COUNTA(DetailWill!AF344) &gt; 0),"x", "")</f>
        <v/>
      </c>
      <c r="AG344" s="14" t="str">
        <f>IF(OR(COUNTA(DetailPedro!AG344) &gt; 0, COUNTA(DetailWill!AG344) &gt; 0),"x", "")</f>
        <v/>
      </c>
      <c r="AH344" s="14" t="str">
        <f>IF(OR(COUNTA(DetailPedro!AH344) &gt; 0, COUNTA(DetailWill!AH344) &gt; 0),"x", "")</f>
        <v/>
      </c>
      <c r="AI344" s="14" t="str">
        <f>IF(OR(COUNTA(DetailPedro!AI344) &gt; 0, COUNTA(DetailWill!AI344) &gt; 0),"x", "")</f>
        <v/>
      </c>
      <c r="AJ344" s="34" t="str">
        <f>IF(OR(COUNTA(DetailPedro!AJ344) &gt; 0, COUNTA(DetailWill!AJ344) &gt; 0),"x", "")</f>
        <v/>
      </c>
      <c r="AK344" s="14" t="str">
        <f>IF(OR(COUNTA(DetailPedro!AK344) &gt; 0, COUNTA(DetailWill!AK344) &gt; 0),"x", "")</f>
        <v/>
      </c>
    </row>
    <row r="345" spans="1:37" x14ac:dyDescent="0.2">
      <c r="A345" s="16" t="s">
        <v>476</v>
      </c>
      <c r="B345" s="16" t="s">
        <v>852</v>
      </c>
      <c r="C345" s="16">
        <v>3</v>
      </c>
      <c r="D345" s="16" t="s">
        <v>888</v>
      </c>
      <c r="E345" s="16">
        <v>3</v>
      </c>
      <c r="F345" s="14">
        <f t="shared" si="39"/>
        <v>0</v>
      </c>
      <c r="G345" s="14" t="str">
        <f>IF(OR(COUNTA(DetailPedro!G345) &gt; 0, COUNTA(DetailWill!G345) &gt; 0),"x", "")</f>
        <v/>
      </c>
      <c r="H345" s="14" t="str">
        <f>IF(OR(COUNTA(DetailPedro!H345) &gt; 0, COUNTA(DetailWill!H345) &gt; 0),"x", "")</f>
        <v/>
      </c>
      <c r="I345" s="14" t="str">
        <f>IF(OR(COUNTA(DetailPedro!I345) &gt; 0, COUNTA(DetailWill!I345) &gt; 0),"x", "")</f>
        <v/>
      </c>
      <c r="J345" s="34" t="str">
        <f>IF(OR(COUNTA(DetailPedro!J345) &gt; 0, COUNTA(DetailWill!J345) &gt; 0),"x", "")</f>
        <v/>
      </c>
      <c r="K345" s="14" t="str">
        <f>IF(OR(COUNTA(DetailPedro!K345) &gt; 0, COUNTA(DetailWill!K345) &gt; 0),"x", "")</f>
        <v/>
      </c>
      <c r="L345" s="14" t="str">
        <f>IF(OR(COUNTA(DetailPedro!L345) &gt; 0, COUNTA(DetailWill!L345) &gt; 0),"x", "")</f>
        <v/>
      </c>
      <c r="M345" s="14" t="str">
        <f>IF(OR(COUNTA(DetailPedro!M345) &gt; 0, COUNTA(DetailWill!M345) &gt; 0),"x", "")</f>
        <v/>
      </c>
      <c r="N345" s="14" t="str">
        <f>IF(OR(COUNTA(DetailPedro!N345) &gt; 0, COUNTA(DetailWill!N345) &gt; 0),"x", "")</f>
        <v/>
      </c>
      <c r="O345" s="34" t="str">
        <f>IF(OR(COUNTA(DetailPedro!O345) &gt; 0, COUNTA(DetailWill!O345) &gt; 0),"x", "")</f>
        <v/>
      </c>
      <c r="P345" s="14" t="str">
        <f>IF(OR(COUNTA(DetailPedro!P345) &gt; 0, COUNTA(DetailWill!P345) &gt; 0),"x", "")</f>
        <v/>
      </c>
      <c r="Q345" s="14" t="str">
        <f>IF(OR(COUNTA(DetailPedro!Q345) &gt; 0, COUNTA(DetailWill!Q345) &gt; 0),"x", "")</f>
        <v/>
      </c>
      <c r="R345" s="14" t="str">
        <f>IF(OR(COUNTA(DetailPedro!R345) &gt; 0, COUNTA(DetailWill!R345) &gt; 0),"x", "")</f>
        <v/>
      </c>
      <c r="S345" s="14" t="str">
        <f>IF(OR(COUNTA(DetailPedro!S345) &gt; 0, COUNTA(DetailWill!S345) &gt; 0),"x", "")</f>
        <v/>
      </c>
      <c r="T345" s="14" t="str">
        <f>IF(OR(COUNTA(DetailPedro!T345) &gt; 0, COUNTA(DetailWill!T345) &gt; 0),"x", "")</f>
        <v/>
      </c>
      <c r="U345" s="34" t="str">
        <f>IF(OR(COUNTA(DetailPedro!U345) &gt; 0, COUNTA(DetailWill!U345) &gt; 0),"x", "")</f>
        <v/>
      </c>
      <c r="V345" s="14" t="str">
        <f>IF(OR(COUNTA(DetailPedro!V345) &gt; 0, COUNTA(DetailWill!V345) &gt; 0),"x", "")</f>
        <v/>
      </c>
      <c r="W345" s="14" t="str">
        <f>IF(OR(COUNTA(DetailPedro!W345) &gt; 0, COUNTA(DetailWill!W345) &gt; 0),"x", "")</f>
        <v/>
      </c>
      <c r="X345" s="14" t="str">
        <f>IF(OR(COUNTA(DetailPedro!X345) &gt; 0, COUNTA(DetailWill!X345) &gt; 0),"x", "")</f>
        <v/>
      </c>
      <c r="Y345" s="14" t="str">
        <f>IF(OR(COUNTA(DetailPedro!Y345) &gt; 0, COUNTA(DetailWill!Y345) &gt; 0),"x", "")</f>
        <v/>
      </c>
      <c r="Z345" s="34" t="str">
        <f>IF(OR(COUNTA(DetailPedro!Z345) &gt; 0, COUNTA(DetailWill!Z345) &gt; 0),"x", "")</f>
        <v/>
      </c>
      <c r="AA345" s="14" t="str">
        <f>IF(OR(COUNTA(DetailPedro!AA345) &gt; 0, COUNTA(DetailWill!AA345) &gt; 0),"x", "")</f>
        <v/>
      </c>
      <c r="AB345" s="14" t="str">
        <f>IF(OR(COUNTA(DetailPedro!AB345) &gt; 0, COUNTA(DetailWill!AB345) &gt; 0),"x", "")</f>
        <v/>
      </c>
      <c r="AC345" s="14" t="str">
        <f>IF(OR(COUNTA(DetailPedro!AC345) &gt; 0, COUNTA(DetailWill!AC345) &gt; 0),"x", "")</f>
        <v/>
      </c>
      <c r="AD345" s="14" t="str">
        <f>IF(OR(COUNTA(DetailPedro!AD345) &gt; 0, COUNTA(DetailWill!AD345) &gt; 0),"x", "")</f>
        <v/>
      </c>
      <c r="AE345" s="14" t="str">
        <f>IF(OR(COUNTA(DetailPedro!AE345) &gt; 0, COUNTA(DetailWill!AE345) &gt; 0),"x", "")</f>
        <v/>
      </c>
      <c r="AF345" s="34" t="str">
        <f>IF(OR(COUNTA(DetailPedro!AF345) &gt; 0, COUNTA(DetailWill!AF345) &gt; 0),"x", "")</f>
        <v/>
      </c>
      <c r="AG345" s="14" t="str">
        <f>IF(OR(COUNTA(DetailPedro!AG345) &gt; 0, COUNTA(DetailWill!AG345) &gt; 0),"x", "")</f>
        <v/>
      </c>
      <c r="AH345" s="14" t="str">
        <f>IF(OR(COUNTA(DetailPedro!AH345) &gt; 0, COUNTA(DetailWill!AH345) &gt; 0),"x", "")</f>
        <v/>
      </c>
      <c r="AI345" s="14" t="str">
        <f>IF(OR(COUNTA(DetailPedro!AI345) &gt; 0, COUNTA(DetailWill!AI345) &gt; 0),"x", "")</f>
        <v/>
      </c>
      <c r="AJ345" s="34" t="str">
        <f>IF(OR(COUNTA(DetailPedro!AJ345) &gt; 0, COUNTA(DetailWill!AJ345) &gt; 0),"x", "")</f>
        <v/>
      </c>
      <c r="AK345" s="14" t="str">
        <f>IF(OR(COUNTA(DetailPedro!AK345) &gt; 0, COUNTA(DetailWill!AK345) &gt; 0),"x", "")</f>
        <v/>
      </c>
    </row>
    <row r="346" spans="1:37" x14ac:dyDescent="0.2">
      <c r="A346" s="16" t="s">
        <v>476</v>
      </c>
      <c r="B346" s="16" t="s">
        <v>852</v>
      </c>
      <c r="C346" s="16">
        <v>3</v>
      </c>
      <c r="D346" s="16" t="s">
        <v>889</v>
      </c>
      <c r="E346" s="16">
        <v>4</v>
      </c>
      <c r="F346" s="14">
        <f t="shared" si="39"/>
        <v>0</v>
      </c>
      <c r="G346" s="14" t="str">
        <f>IF(OR(COUNTA(DetailPedro!G346) &gt; 0, COUNTA(DetailWill!G346) &gt; 0),"x", "")</f>
        <v/>
      </c>
      <c r="H346" s="14" t="str">
        <f>IF(OR(COUNTA(DetailPedro!H346) &gt; 0, COUNTA(DetailWill!H346) &gt; 0),"x", "")</f>
        <v/>
      </c>
      <c r="I346" s="14" t="str">
        <f>IF(OR(COUNTA(DetailPedro!I346) &gt; 0, COUNTA(DetailWill!I346) &gt; 0),"x", "")</f>
        <v/>
      </c>
      <c r="J346" s="34" t="str">
        <f>IF(OR(COUNTA(DetailPedro!J346) &gt; 0, COUNTA(DetailWill!J346) &gt; 0),"x", "")</f>
        <v/>
      </c>
      <c r="K346" s="14" t="str">
        <f>IF(OR(COUNTA(DetailPedro!K346) &gt; 0, COUNTA(DetailWill!K346) &gt; 0),"x", "")</f>
        <v/>
      </c>
      <c r="L346" s="14" t="str">
        <f>IF(OR(COUNTA(DetailPedro!L346) &gt; 0, COUNTA(DetailWill!L346) &gt; 0),"x", "")</f>
        <v/>
      </c>
      <c r="M346" s="14" t="str">
        <f>IF(OR(COUNTA(DetailPedro!M346) &gt; 0, COUNTA(DetailWill!M346) &gt; 0),"x", "")</f>
        <v/>
      </c>
      <c r="N346" s="14" t="str">
        <f>IF(OR(COUNTA(DetailPedro!N346) &gt; 0, COUNTA(DetailWill!N346) &gt; 0),"x", "")</f>
        <v/>
      </c>
      <c r="O346" s="34" t="str">
        <f>IF(OR(COUNTA(DetailPedro!O346) &gt; 0, COUNTA(DetailWill!O346) &gt; 0),"x", "")</f>
        <v/>
      </c>
      <c r="P346" s="14" t="str">
        <f>IF(OR(COUNTA(DetailPedro!P346) &gt; 0, COUNTA(DetailWill!P346) &gt; 0),"x", "")</f>
        <v/>
      </c>
      <c r="Q346" s="14" t="str">
        <f>IF(OR(COUNTA(DetailPedro!Q346) &gt; 0, COUNTA(DetailWill!Q346) &gt; 0),"x", "")</f>
        <v/>
      </c>
      <c r="R346" s="14" t="str">
        <f>IF(OR(COUNTA(DetailPedro!R346) &gt; 0, COUNTA(DetailWill!R346) &gt; 0),"x", "")</f>
        <v/>
      </c>
      <c r="S346" s="14" t="str">
        <f>IF(OR(COUNTA(DetailPedro!S346) &gt; 0, COUNTA(DetailWill!S346) &gt; 0),"x", "")</f>
        <v/>
      </c>
      <c r="T346" s="14" t="str">
        <f>IF(OR(COUNTA(DetailPedro!T346) &gt; 0, COUNTA(DetailWill!T346) &gt; 0),"x", "")</f>
        <v/>
      </c>
      <c r="U346" s="34" t="str">
        <f>IF(OR(COUNTA(DetailPedro!U346) &gt; 0, COUNTA(DetailWill!U346) &gt; 0),"x", "")</f>
        <v/>
      </c>
      <c r="V346" s="14" t="str">
        <f>IF(OR(COUNTA(DetailPedro!V346) &gt; 0, COUNTA(DetailWill!V346) &gt; 0),"x", "")</f>
        <v/>
      </c>
      <c r="W346" s="14" t="str">
        <f>IF(OR(COUNTA(DetailPedro!W346) &gt; 0, COUNTA(DetailWill!W346) &gt; 0),"x", "")</f>
        <v/>
      </c>
      <c r="X346" s="14" t="str">
        <f>IF(OR(COUNTA(DetailPedro!X346) &gt; 0, COUNTA(DetailWill!X346) &gt; 0),"x", "")</f>
        <v/>
      </c>
      <c r="Y346" s="14" t="str">
        <f>IF(OR(COUNTA(DetailPedro!Y346) &gt; 0, COUNTA(DetailWill!Y346) &gt; 0),"x", "")</f>
        <v/>
      </c>
      <c r="Z346" s="34" t="str">
        <f>IF(OR(COUNTA(DetailPedro!Z346) &gt; 0, COUNTA(DetailWill!Z346) &gt; 0),"x", "")</f>
        <v/>
      </c>
      <c r="AA346" s="14" t="str">
        <f>IF(OR(COUNTA(DetailPedro!AA346) &gt; 0, COUNTA(DetailWill!AA346) &gt; 0),"x", "")</f>
        <v/>
      </c>
      <c r="AB346" s="14" t="str">
        <f>IF(OR(COUNTA(DetailPedro!AB346) &gt; 0, COUNTA(DetailWill!AB346) &gt; 0),"x", "")</f>
        <v/>
      </c>
      <c r="AC346" s="14" t="str">
        <f>IF(OR(COUNTA(DetailPedro!AC346) &gt; 0, COUNTA(DetailWill!AC346) &gt; 0),"x", "")</f>
        <v/>
      </c>
      <c r="AD346" s="14" t="str">
        <f>IF(OR(COUNTA(DetailPedro!AD346) &gt; 0, COUNTA(DetailWill!AD346) &gt; 0),"x", "")</f>
        <v/>
      </c>
      <c r="AE346" s="14" t="str">
        <f>IF(OR(COUNTA(DetailPedro!AE346) &gt; 0, COUNTA(DetailWill!AE346) &gt; 0),"x", "")</f>
        <v/>
      </c>
      <c r="AF346" s="34" t="str">
        <f>IF(OR(COUNTA(DetailPedro!AF346) &gt; 0, COUNTA(DetailWill!AF346) &gt; 0),"x", "")</f>
        <v/>
      </c>
      <c r="AG346" s="14" t="str">
        <f>IF(OR(COUNTA(DetailPedro!AG346) &gt; 0, COUNTA(DetailWill!AG346) &gt; 0),"x", "")</f>
        <v/>
      </c>
      <c r="AH346" s="14" t="str">
        <f>IF(OR(COUNTA(DetailPedro!AH346) &gt; 0, COUNTA(DetailWill!AH346) &gt; 0),"x", "")</f>
        <v/>
      </c>
      <c r="AI346" s="14" t="str">
        <f>IF(OR(COUNTA(DetailPedro!AI346) &gt; 0, COUNTA(DetailWill!AI346) &gt; 0),"x", "")</f>
        <v/>
      </c>
      <c r="AJ346" s="34" t="str">
        <f>IF(OR(COUNTA(DetailPedro!AJ346) &gt; 0, COUNTA(DetailWill!AJ346) &gt; 0),"x", "")</f>
        <v/>
      </c>
      <c r="AK346" s="14" t="str">
        <f>IF(OR(COUNTA(DetailPedro!AK346) &gt; 0, COUNTA(DetailWill!AK346) &gt; 0),"x", "")</f>
        <v/>
      </c>
    </row>
    <row r="347" spans="1:37" x14ac:dyDescent="0.2">
      <c r="A347" s="16" t="s">
        <v>476</v>
      </c>
      <c r="B347" s="16" t="s">
        <v>852</v>
      </c>
      <c r="C347" s="16">
        <v>3</v>
      </c>
      <c r="D347" s="16" t="s">
        <v>889</v>
      </c>
      <c r="E347" s="16">
        <v>5</v>
      </c>
      <c r="F347" s="14">
        <f t="shared" si="39"/>
        <v>0</v>
      </c>
      <c r="G347" s="14" t="str">
        <f>IF(OR(COUNTA(DetailPedro!G347) &gt; 0, COUNTA(DetailWill!G347) &gt; 0),"x", "")</f>
        <v/>
      </c>
      <c r="H347" s="14" t="str">
        <f>IF(OR(COUNTA(DetailPedro!H347) &gt; 0, COUNTA(DetailWill!H347) &gt; 0),"x", "")</f>
        <v/>
      </c>
      <c r="I347" s="14" t="str">
        <f>IF(OR(COUNTA(DetailPedro!I347) &gt; 0, COUNTA(DetailWill!I347) &gt; 0),"x", "")</f>
        <v/>
      </c>
      <c r="J347" s="34" t="str">
        <f>IF(OR(COUNTA(DetailPedro!J347) &gt; 0, COUNTA(DetailWill!J347) &gt; 0),"x", "")</f>
        <v/>
      </c>
      <c r="K347" s="14" t="str">
        <f>IF(OR(COUNTA(DetailPedro!K347) &gt; 0, COUNTA(DetailWill!K347) &gt; 0),"x", "")</f>
        <v/>
      </c>
      <c r="L347" s="14" t="str">
        <f>IF(OR(COUNTA(DetailPedro!L347) &gt; 0, COUNTA(DetailWill!L347) &gt; 0),"x", "")</f>
        <v/>
      </c>
      <c r="M347" s="14" t="str">
        <f>IF(OR(COUNTA(DetailPedro!M347) &gt; 0, COUNTA(DetailWill!M347) &gt; 0),"x", "")</f>
        <v/>
      </c>
      <c r="N347" s="14" t="str">
        <f>IF(OR(COUNTA(DetailPedro!N347) &gt; 0, COUNTA(DetailWill!N347) &gt; 0),"x", "")</f>
        <v/>
      </c>
      <c r="O347" s="34" t="str">
        <f>IF(OR(COUNTA(DetailPedro!O347) &gt; 0, COUNTA(DetailWill!O347) &gt; 0),"x", "")</f>
        <v/>
      </c>
      <c r="P347" s="14" t="str">
        <f>IF(OR(COUNTA(DetailPedro!P347) &gt; 0, COUNTA(DetailWill!P347) &gt; 0),"x", "")</f>
        <v/>
      </c>
      <c r="Q347" s="14" t="str">
        <f>IF(OR(COUNTA(DetailPedro!Q347) &gt; 0, COUNTA(DetailWill!Q347) &gt; 0),"x", "")</f>
        <v/>
      </c>
      <c r="R347" s="14" t="str">
        <f>IF(OR(COUNTA(DetailPedro!R347) &gt; 0, COUNTA(DetailWill!R347) &gt; 0),"x", "")</f>
        <v/>
      </c>
      <c r="S347" s="14" t="str">
        <f>IF(OR(COUNTA(DetailPedro!S347) &gt; 0, COUNTA(DetailWill!S347) &gt; 0),"x", "")</f>
        <v/>
      </c>
      <c r="T347" s="14" t="str">
        <f>IF(OR(COUNTA(DetailPedro!T347) &gt; 0, COUNTA(DetailWill!T347) &gt; 0),"x", "")</f>
        <v/>
      </c>
      <c r="U347" s="34" t="str">
        <f>IF(OR(COUNTA(DetailPedro!U347) &gt; 0, COUNTA(DetailWill!U347) &gt; 0),"x", "")</f>
        <v/>
      </c>
      <c r="V347" s="14" t="str">
        <f>IF(OR(COUNTA(DetailPedro!V347) &gt; 0, COUNTA(DetailWill!V347) &gt; 0),"x", "")</f>
        <v/>
      </c>
      <c r="W347" s="14" t="str">
        <f>IF(OR(COUNTA(DetailPedro!W347) &gt; 0, COUNTA(DetailWill!W347) &gt; 0),"x", "")</f>
        <v/>
      </c>
      <c r="X347" s="14" t="str">
        <f>IF(OR(COUNTA(DetailPedro!X347) &gt; 0, COUNTA(DetailWill!X347) &gt; 0),"x", "")</f>
        <v/>
      </c>
      <c r="Y347" s="14" t="str">
        <f>IF(OR(COUNTA(DetailPedro!Y347) &gt; 0, COUNTA(DetailWill!Y347) &gt; 0),"x", "")</f>
        <v/>
      </c>
      <c r="Z347" s="34" t="str">
        <f>IF(OR(COUNTA(DetailPedro!Z347) &gt; 0, COUNTA(DetailWill!Z347) &gt; 0),"x", "")</f>
        <v/>
      </c>
      <c r="AA347" s="14" t="str">
        <f>IF(OR(COUNTA(DetailPedro!AA347) &gt; 0, COUNTA(DetailWill!AA347) &gt; 0),"x", "")</f>
        <v/>
      </c>
      <c r="AB347" s="14" t="str">
        <f>IF(OR(COUNTA(DetailPedro!AB347) &gt; 0, COUNTA(DetailWill!AB347) &gt; 0),"x", "")</f>
        <v/>
      </c>
      <c r="AC347" s="14" t="str">
        <f>IF(OR(COUNTA(DetailPedro!AC347) &gt; 0, COUNTA(DetailWill!AC347) &gt; 0),"x", "")</f>
        <v/>
      </c>
      <c r="AD347" s="14" t="str">
        <f>IF(OR(COUNTA(DetailPedro!AD347) &gt; 0, COUNTA(DetailWill!AD347) &gt; 0),"x", "")</f>
        <v/>
      </c>
      <c r="AE347" s="14" t="str">
        <f>IF(OR(COUNTA(DetailPedro!AE347) &gt; 0, COUNTA(DetailWill!AE347) &gt; 0),"x", "")</f>
        <v/>
      </c>
      <c r="AF347" s="34" t="str">
        <f>IF(OR(COUNTA(DetailPedro!AF347) &gt; 0, COUNTA(DetailWill!AF347) &gt; 0),"x", "")</f>
        <v/>
      </c>
      <c r="AG347" s="14" t="str">
        <f>IF(OR(COUNTA(DetailPedro!AG347) &gt; 0, COUNTA(DetailWill!AG347) &gt; 0),"x", "")</f>
        <v/>
      </c>
      <c r="AH347" s="14" t="str">
        <f>IF(OR(COUNTA(DetailPedro!AH347) &gt; 0, COUNTA(DetailWill!AH347) &gt; 0),"x", "")</f>
        <v/>
      </c>
      <c r="AI347" s="14" t="str">
        <f>IF(OR(COUNTA(DetailPedro!AI347) &gt; 0, COUNTA(DetailWill!AI347) &gt; 0),"x", "")</f>
        <v/>
      </c>
      <c r="AJ347" s="34" t="str">
        <f>IF(OR(COUNTA(DetailPedro!AJ347) &gt; 0, COUNTA(DetailWill!AJ347) &gt; 0),"x", "")</f>
        <v/>
      </c>
      <c r="AK347" s="14" t="str">
        <f>IF(OR(COUNTA(DetailPedro!AK347) &gt; 0, COUNTA(DetailWill!AK347) &gt; 0),"x", "")</f>
        <v/>
      </c>
    </row>
    <row r="348" spans="1:37" x14ac:dyDescent="0.2">
      <c r="A348" s="16"/>
      <c r="B348" s="16"/>
      <c r="C348" s="16"/>
      <c r="D348" s="16"/>
      <c r="E348" s="16"/>
      <c r="F348" s="14">
        <f t="shared" si="39"/>
        <v>0</v>
      </c>
      <c r="G348" s="14" t="str">
        <f>IF(OR(COUNTA(DetailPedro!G348) &gt; 0, COUNTA(DetailWill!G348) &gt; 0),"x", "")</f>
        <v/>
      </c>
      <c r="H348" s="14" t="str">
        <f>IF(OR(COUNTA(DetailPedro!H348) &gt; 0, COUNTA(DetailWill!H348) &gt; 0),"x", "")</f>
        <v/>
      </c>
      <c r="I348" s="14" t="str">
        <f>IF(OR(COUNTA(DetailPedro!I348) &gt; 0, COUNTA(DetailWill!I348) &gt; 0),"x", "")</f>
        <v/>
      </c>
      <c r="J348" s="34" t="str">
        <f>IF(OR(COUNTA(DetailPedro!J348) &gt; 0, COUNTA(DetailWill!J348) &gt; 0),"x", "")</f>
        <v/>
      </c>
      <c r="K348" s="14" t="str">
        <f>IF(OR(COUNTA(DetailPedro!K348) &gt; 0, COUNTA(DetailWill!K348) &gt; 0),"x", "")</f>
        <v/>
      </c>
      <c r="L348" s="14" t="str">
        <f>IF(OR(COUNTA(DetailPedro!L348) &gt; 0, COUNTA(DetailWill!L348) &gt; 0),"x", "")</f>
        <v/>
      </c>
      <c r="M348" s="14" t="str">
        <f>IF(OR(COUNTA(DetailPedro!M348) &gt; 0, COUNTA(DetailWill!M348) &gt; 0),"x", "")</f>
        <v/>
      </c>
      <c r="N348" s="14" t="str">
        <f>IF(OR(COUNTA(DetailPedro!N348) &gt; 0, COUNTA(DetailWill!N348) &gt; 0),"x", "")</f>
        <v/>
      </c>
      <c r="O348" s="34" t="str">
        <f>IF(OR(COUNTA(DetailPedro!O348) &gt; 0, COUNTA(DetailWill!O348) &gt; 0),"x", "")</f>
        <v/>
      </c>
      <c r="P348" s="14" t="str">
        <f>IF(OR(COUNTA(DetailPedro!P348) &gt; 0, COUNTA(DetailWill!P348) &gt; 0),"x", "")</f>
        <v/>
      </c>
      <c r="Q348" s="14" t="str">
        <f>IF(OR(COUNTA(DetailPedro!Q348) &gt; 0, COUNTA(DetailWill!Q348) &gt; 0),"x", "")</f>
        <v/>
      </c>
      <c r="R348" s="14" t="str">
        <f>IF(OR(COUNTA(DetailPedro!R348) &gt; 0, COUNTA(DetailWill!R348) &gt; 0),"x", "")</f>
        <v/>
      </c>
      <c r="S348" s="14" t="str">
        <f>IF(OR(COUNTA(DetailPedro!S348) &gt; 0, COUNTA(DetailWill!S348) &gt; 0),"x", "")</f>
        <v/>
      </c>
      <c r="T348" s="14" t="str">
        <f>IF(OR(COUNTA(DetailPedro!T348) &gt; 0, COUNTA(DetailWill!T348) &gt; 0),"x", "")</f>
        <v/>
      </c>
      <c r="U348" s="34" t="str">
        <f>IF(OR(COUNTA(DetailPedro!U348) &gt; 0, COUNTA(DetailWill!U348) &gt; 0),"x", "")</f>
        <v/>
      </c>
      <c r="V348" s="14" t="str">
        <f>IF(OR(COUNTA(DetailPedro!V348) &gt; 0, COUNTA(DetailWill!V348) &gt; 0),"x", "")</f>
        <v/>
      </c>
      <c r="W348" s="14" t="str">
        <f>IF(OR(COUNTA(DetailPedro!W348) &gt; 0, COUNTA(DetailWill!W348) &gt; 0),"x", "")</f>
        <v/>
      </c>
      <c r="X348" s="14" t="str">
        <f>IF(OR(COUNTA(DetailPedro!X348) &gt; 0, COUNTA(DetailWill!X348) &gt; 0),"x", "")</f>
        <v/>
      </c>
      <c r="Y348" s="14" t="str">
        <f>IF(OR(COUNTA(DetailPedro!Y348) &gt; 0, COUNTA(DetailWill!Y348) &gt; 0),"x", "")</f>
        <v/>
      </c>
      <c r="Z348" s="34" t="str">
        <f>IF(OR(COUNTA(DetailPedro!Z348) &gt; 0, COUNTA(DetailWill!Z348) &gt; 0),"x", "")</f>
        <v/>
      </c>
      <c r="AA348" s="14" t="str">
        <f>IF(OR(COUNTA(DetailPedro!AA348) &gt; 0, COUNTA(DetailWill!AA348) &gt; 0),"x", "")</f>
        <v/>
      </c>
      <c r="AB348" s="14" t="str">
        <f>IF(OR(COUNTA(DetailPedro!AB348) &gt; 0, COUNTA(DetailWill!AB348) &gt; 0),"x", "")</f>
        <v/>
      </c>
      <c r="AC348" s="14" t="str">
        <f>IF(OR(COUNTA(DetailPedro!AC348) &gt; 0, COUNTA(DetailWill!AC348) &gt; 0),"x", "")</f>
        <v/>
      </c>
      <c r="AD348" s="14" t="str">
        <f>IF(OR(COUNTA(DetailPedro!AD348) &gt; 0, COUNTA(DetailWill!AD348) &gt; 0),"x", "")</f>
        <v/>
      </c>
      <c r="AE348" s="14" t="str">
        <f>IF(OR(COUNTA(DetailPedro!AE348) &gt; 0, COUNTA(DetailWill!AE348) &gt; 0),"x", "")</f>
        <v/>
      </c>
      <c r="AF348" s="34" t="str">
        <f>IF(OR(COUNTA(DetailPedro!AF348) &gt; 0, COUNTA(DetailWill!AF348) &gt; 0),"x", "")</f>
        <v/>
      </c>
      <c r="AG348" s="14" t="str">
        <f>IF(OR(COUNTA(DetailPedro!AG348) &gt; 0, COUNTA(DetailWill!AG348) &gt; 0),"x", "")</f>
        <v/>
      </c>
      <c r="AH348" s="14" t="str">
        <f>IF(OR(COUNTA(DetailPedro!AH348) &gt; 0, COUNTA(DetailWill!AH348) &gt; 0),"x", "")</f>
        <v/>
      </c>
      <c r="AI348" s="14" t="str">
        <f>IF(OR(COUNTA(DetailPedro!AI348) &gt; 0, COUNTA(DetailWill!AI348) &gt; 0),"x", "")</f>
        <v/>
      </c>
      <c r="AJ348" s="34" t="str">
        <f>IF(OR(COUNTA(DetailPedro!AJ348) &gt; 0, COUNTA(DetailWill!AJ348) &gt; 0),"x", "")</f>
        <v/>
      </c>
      <c r="AK348" s="14" t="str">
        <f>IF(OR(COUNTA(DetailPedro!AK348) &gt; 0, COUNTA(DetailWill!AK348) &gt; 0),"x", "")</f>
        <v/>
      </c>
    </row>
    <row r="349" spans="1:37" x14ac:dyDescent="0.2">
      <c r="A349" s="16" t="s">
        <v>476</v>
      </c>
      <c r="B349" s="16" t="s">
        <v>158</v>
      </c>
      <c r="C349" s="16">
        <v>0</v>
      </c>
      <c r="D349" s="16">
        <v>0</v>
      </c>
      <c r="E349" s="16"/>
      <c r="F349" s="14">
        <f t="shared" si="39"/>
        <v>0</v>
      </c>
      <c r="G349" s="14" t="str">
        <f>IF(OR(COUNTA(DetailPedro!G349) &gt; 0, COUNTA(DetailWill!G349) &gt; 0),"x", "")</f>
        <v/>
      </c>
      <c r="H349" s="14" t="str">
        <f>IF(OR(COUNTA(DetailPedro!H349) &gt; 0, COUNTA(DetailWill!H349) &gt; 0),"x", "")</f>
        <v/>
      </c>
      <c r="I349" s="14" t="str">
        <f>IF(OR(COUNTA(DetailPedro!I349) &gt; 0, COUNTA(DetailWill!I349) &gt; 0),"x", "")</f>
        <v/>
      </c>
      <c r="J349" s="34" t="str">
        <f>IF(OR(COUNTA(DetailPedro!J349) &gt; 0, COUNTA(DetailWill!J349) &gt; 0),"x", "")</f>
        <v/>
      </c>
      <c r="K349" s="14" t="str">
        <f>IF(OR(COUNTA(DetailPedro!K349) &gt; 0, COUNTA(DetailWill!K349) &gt; 0),"x", "")</f>
        <v/>
      </c>
      <c r="L349" s="14" t="str">
        <f>IF(OR(COUNTA(DetailPedro!L349) &gt; 0, COUNTA(DetailWill!L349) &gt; 0),"x", "")</f>
        <v/>
      </c>
      <c r="M349" s="14" t="str">
        <f>IF(OR(COUNTA(DetailPedro!M349) &gt; 0, COUNTA(DetailWill!M349) &gt; 0),"x", "")</f>
        <v/>
      </c>
      <c r="N349" s="14" t="str">
        <f>IF(OR(COUNTA(DetailPedro!N349) &gt; 0, COUNTA(DetailWill!N349) &gt; 0),"x", "")</f>
        <v/>
      </c>
      <c r="O349" s="34" t="str">
        <f>IF(OR(COUNTA(DetailPedro!O349) &gt; 0, COUNTA(DetailWill!O349) &gt; 0),"x", "")</f>
        <v/>
      </c>
      <c r="P349" s="14" t="str">
        <f>IF(OR(COUNTA(DetailPedro!P349) &gt; 0, COUNTA(DetailWill!P349) &gt; 0),"x", "")</f>
        <v/>
      </c>
      <c r="Q349" s="14" t="str">
        <f>IF(OR(COUNTA(DetailPedro!Q349) &gt; 0, COUNTA(DetailWill!Q349) &gt; 0),"x", "")</f>
        <v/>
      </c>
      <c r="R349" s="14" t="str">
        <f>IF(OR(COUNTA(DetailPedro!R349) &gt; 0, COUNTA(DetailWill!R349) &gt; 0),"x", "")</f>
        <v/>
      </c>
      <c r="S349" s="14" t="str">
        <f>IF(OR(COUNTA(DetailPedro!S349) &gt; 0, COUNTA(DetailWill!S349) &gt; 0),"x", "")</f>
        <v/>
      </c>
      <c r="T349" s="14" t="str">
        <f>IF(OR(COUNTA(DetailPedro!T349) &gt; 0, COUNTA(DetailWill!T349) &gt; 0),"x", "")</f>
        <v/>
      </c>
      <c r="U349" s="34" t="str">
        <f>IF(OR(COUNTA(DetailPedro!U349) &gt; 0, COUNTA(DetailWill!U349) &gt; 0),"x", "")</f>
        <v/>
      </c>
      <c r="V349" s="14" t="str">
        <f>IF(OR(COUNTA(DetailPedro!V349) &gt; 0, COUNTA(DetailWill!V349) &gt; 0),"x", "")</f>
        <v/>
      </c>
      <c r="W349" s="14" t="str">
        <f>IF(OR(COUNTA(DetailPedro!W349) &gt; 0, COUNTA(DetailWill!W349) &gt; 0),"x", "")</f>
        <v/>
      </c>
      <c r="X349" s="14" t="str">
        <f>IF(OR(COUNTA(DetailPedro!X349) &gt; 0, COUNTA(DetailWill!X349) &gt; 0),"x", "")</f>
        <v/>
      </c>
      <c r="Y349" s="14" t="str">
        <f>IF(OR(COUNTA(DetailPedro!Y349) &gt; 0, COUNTA(DetailWill!Y349) &gt; 0),"x", "")</f>
        <v/>
      </c>
      <c r="Z349" s="34" t="str">
        <f>IF(OR(COUNTA(DetailPedro!Z349) &gt; 0, COUNTA(DetailWill!Z349) &gt; 0),"x", "")</f>
        <v/>
      </c>
      <c r="AA349" s="14" t="str">
        <f>IF(OR(COUNTA(DetailPedro!AA349) &gt; 0, COUNTA(DetailWill!AA349) &gt; 0),"x", "")</f>
        <v/>
      </c>
      <c r="AB349" s="14" t="str">
        <f>IF(OR(COUNTA(DetailPedro!AB349) &gt; 0, COUNTA(DetailWill!AB349) &gt; 0),"x", "")</f>
        <v/>
      </c>
      <c r="AC349" s="14" t="str">
        <f>IF(OR(COUNTA(DetailPedro!AC349) &gt; 0, COUNTA(DetailWill!AC349) &gt; 0),"x", "")</f>
        <v/>
      </c>
      <c r="AD349" s="14" t="str">
        <f>IF(OR(COUNTA(DetailPedro!AD349) &gt; 0, COUNTA(DetailWill!AD349) &gt; 0),"x", "")</f>
        <v/>
      </c>
      <c r="AE349" s="14" t="str">
        <f>IF(OR(COUNTA(DetailPedro!AE349) &gt; 0, COUNTA(DetailWill!AE349) &gt; 0),"x", "")</f>
        <v/>
      </c>
      <c r="AF349" s="34" t="str">
        <f>IF(OR(COUNTA(DetailPedro!AF349) &gt; 0, COUNTA(DetailWill!AF349) &gt; 0),"x", "")</f>
        <v/>
      </c>
      <c r="AG349" s="14" t="str">
        <f>IF(OR(COUNTA(DetailPedro!AG349) &gt; 0, COUNTA(DetailWill!AG349) &gt; 0),"x", "")</f>
        <v/>
      </c>
      <c r="AH349" s="14" t="str">
        <f>IF(OR(COUNTA(DetailPedro!AH349) &gt; 0, COUNTA(DetailWill!AH349) &gt; 0),"x", "")</f>
        <v/>
      </c>
      <c r="AI349" s="14" t="str">
        <f>IF(OR(COUNTA(DetailPedro!AI349) &gt; 0, COUNTA(DetailWill!AI349) &gt; 0),"x", "")</f>
        <v/>
      </c>
      <c r="AJ349" s="34" t="str">
        <f>IF(OR(COUNTA(DetailPedro!AJ349) &gt; 0, COUNTA(DetailWill!AJ349) &gt; 0),"x", "")</f>
        <v/>
      </c>
      <c r="AK349" s="14" t="str">
        <f>IF(OR(COUNTA(DetailPedro!AK349) &gt; 0, COUNTA(DetailWill!AK349) &gt; 0),"x", "")</f>
        <v/>
      </c>
    </row>
    <row r="350" spans="1:37" x14ac:dyDescent="0.2">
      <c r="A350" s="16" t="s">
        <v>476</v>
      </c>
      <c r="B350" s="16" t="s">
        <v>158</v>
      </c>
      <c r="C350" s="16">
        <v>3</v>
      </c>
      <c r="D350" s="16" t="s">
        <v>887</v>
      </c>
      <c r="E350" s="16">
        <v>1</v>
      </c>
      <c r="F350" s="14">
        <f t="shared" si="39"/>
        <v>0</v>
      </c>
      <c r="G350" s="14" t="str">
        <f>IF(OR(COUNTA(DetailPedro!G350) &gt; 0, COUNTA(DetailWill!G350) &gt; 0),"x", "")</f>
        <v/>
      </c>
      <c r="H350" s="14" t="str">
        <f>IF(OR(COUNTA(DetailPedro!H350) &gt; 0, COUNTA(DetailWill!H350) &gt; 0),"x", "")</f>
        <v/>
      </c>
      <c r="I350" s="14" t="str">
        <f>IF(OR(COUNTA(DetailPedro!I350) &gt; 0, COUNTA(DetailWill!I350) &gt; 0),"x", "")</f>
        <v/>
      </c>
      <c r="J350" s="34" t="str">
        <f>IF(OR(COUNTA(DetailPedro!J350) &gt; 0, COUNTA(DetailWill!J350) &gt; 0),"x", "")</f>
        <v/>
      </c>
      <c r="K350" s="14" t="str">
        <f>IF(OR(COUNTA(DetailPedro!K350) &gt; 0, COUNTA(DetailWill!K350) &gt; 0),"x", "")</f>
        <v/>
      </c>
      <c r="L350" s="14" t="str">
        <f>IF(OR(COUNTA(DetailPedro!L350) &gt; 0, COUNTA(DetailWill!L350) &gt; 0),"x", "")</f>
        <v/>
      </c>
      <c r="M350" s="14" t="str">
        <f>IF(OR(COUNTA(DetailPedro!M350) &gt; 0, COUNTA(DetailWill!M350) &gt; 0),"x", "")</f>
        <v/>
      </c>
      <c r="N350" s="14" t="str">
        <f>IF(OR(COUNTA(DetailPedro!N350) &gt; 0, COUNTA(DetailWill!N350) &gt; 0),"x", "")</f>
        <v/>
      </c>
      <c r="O350" s="34" t="str">
        <f>IF(OR(COUNTA(DetailPedro!O350) &gt; 0, COUNTA(DetailWill!O350) &gt; 0),"x", "")</f>
        <v/>
      </c>
      <c r="P350" s="14" t="str">
        <f>IF(OR(COUNTA(DetailPedro!P350) &gt; 0, COUNTA(DetailWill!P350) &gt; 0),"x", "")</f>
        <v/>
      </c>
      <c r="Q350" s="14" t="str">
        <f>IF(OR(COUNTA(DetailPedro!Q350) &gt; 0, COUNTA(DetailWill!Q350) &gt; 0),"x", "")</f>
        <v/>
      </c>
      <c r="R350" s="14" t="str">
        <f>IF(OR(COUNTA(DetailPedro!R350) &gt; 0, COUNTA(DetailWill!R350) &gt; 0),"x", "")</f>
        <v/>
      </c>
      <c r="S350" s="14" t="str">
        <f>IF(OR(COUNTA(DetailPedro!S350) &gt; 0, COUNTA(DetailWill!S350) &gt; 0),"x", "")</f>
        <v/>
      </c>
      <c r="T350" s="14" t="str">
        <f>IF(OR(COUNTA(DetailPedro!T350) &gt; 0, COUNTA(DetailWill!T350) &gt; 0),"x", "")</f>
        <v/>
      </c>
      <c r="U350" s="34" t="str">
        <f>IF(OR(COUNTA(DetailPedro!U350) &gt; 0, COUNTA(DetailWill!U350) &gt; 0),"x", "")</f>
        <v/>
      </c>
      <c r="V350" s="14" t="str">
        <f>IF(OR(COUNTA(DetailPedro!V350) &gt; 0, COUNTA(DetailWill!V350) &gt; 0),"x", "")</f>
        <v/>
      </c>
      <c r="W350" s="14" t="str">
        <f>IF(OR(COUNTA(DetailPedro!W350) &gt; 0, COUNTA(DetailWill!W350) &gt; 0),"x", "")</f>
        <v/>
      </c>
      <c r="X350" s="14" t="str">
        <f>IF(OR(COUNTA(DetailPedro!X350) &gt; 0, COUNTA(DetailWill!X350) &gt; 0),"x", "")</f>
        <v/>
      </c>
      <c r="Y350" s="14" t="str">
        <f>IF(OR(COUNTA(DetailPedro!Y350) &gt; 0, COUNTA(DetailWill!Y350) &gt; 0),"x", "")</f>
        <v/>
      </c>
      <c r="Z350" s="34" t="str">
        <f>IF(OR(COUNTA(DetailPedro!Z350) &gt; 0, COUNTA(DetailWill!Z350) &gt; 0),"x", "")</f>
        <v/>
      </c>
      <c r="AA350" s="14" t="str">
        <f>IF(OR(COUNTA(DetailPedro!AA350) &gt; 0, COUNTA(DetailWill!AA350) &gt; 0),"x", "")</f>
        <v/>
      </c>
      <c r="AB350" s="14" t="str">
        <f>IF(OR(COUNTA(DetailPedro!AB350) &gt; 0, COUNTA(DetailWill!AB350) &gt; 0),"x", "")</f>
        <v/>
      </c>
      <c r="AC350" s="14" t="str">
        <f>IF(OR(COUNTA(DetailPedro!AC350) &gt; 0, COUNTA(DetailWill!AC350) &gt; 0),"x", "")</f>
        <v/>
      </c>
      <c r="AD350" s="14" t="str">
        <f>IF(OR(COUNTA(DetailPedro!AD350) &gt; 0, COUNTA(DetailWill!AD350) &gt; 0),"x", "")</f>
        <v/>
      </c>
      <c r="AE350" s="14" t="str">
        <f>IF(OR(COUNTA(DetailPedro!AE350) &gt; 0, COUNTA(DetailWill!AE350) &gt; 0),"x", "")</f>
        <v/>
      </c>
      <c r="AF350" s="34" t="str">
        <f>IF(OR(COUNTA(DetailPedro!AF350) &gt; 0, COUNTA(DetailWill!AF350) &gt; 0),"x", "")</f>
        <v/>
      </c>
      <c r="AG350" s="14" t="str">
        <f>IF(OR(COUNTA(DetailPedro!AG350) &gt; 0, COUNTA(DetailWill!AG350) &gt; 0),"x", "")</f>
        <v/>
      </c>
      <c r="AH350" s="14" t="str">
        <f>IF(OR(COUNTA(DetailPedro!AH350) &gt; 0, COUNTA(DetailWill!AH350) &gt; 0),"x", "")</f>
        <v/>
      </c>
      <c r="AI350" s="14" t="str">
        <f>IF(OR(COUNTA(DetailPedro!AI350) &gt; 0, COUNTA(DetailWill!AI350) &gt; 0),"x", "")</f>
        <v/>
      </c>
      <c r="AJ350" s="34" t="str">
        <f>IF(OR(COUNTA(DetailPedro!AJ350) &gt; 0, COUNTA(DetailWill!AJ350) &gt; 0),"x", "")</f>
        <v/>
      </c>
      <c r="AK350" s="14" t="str">
        <f>IF(OR(COUNTA(DetailPedro!AK350) &gt; 0, COUNTA(DetailWill!AK350) &gt; 0),"x", "")</f>
        <v/>
      </c>
    </row>
    <row r="351" spans="1:37" x14ac:dyDescent="0.2">
      <c r="A351" s="16" t="s">
        <v>476</v>
      </c>
      <c r="B351" s="16" t="s">
        <v>158</v>
      </c>
      <c r="C351" s="16">
        <v>3</v>
      </c>
      <c r="D351" s="16" t="s">
        <v>888</v>
      </c>
      <c r="E351" s="16">
        <v>2</v>
      </c>
      <c r="F351" s="14">
        <f t="shared" si="39"/>
        <v>0</v>
      </c>
      <c r="G351" s="14" t="str">
        <f>IF(OR(COUNTA(DetailPedro!G351) &gt; 0, COUNTA(DetailWill!G351) &gt; 0),"x", "")</f>
        <v/>
      </c>
      <c r="H351" s="14" t="str">
        <f>IF(OR(COUNTA(DetailPedro!H351) &gt; 0, COUNTA(DetailWill!H351) &gt; 0),"x", "")</f>
        <v/>
      </c>
      <c r="I351" s="14" t="str">
        <f>IF(OR(COUNTA(DetailPedro!I351) &gt; 0, COUNTA(DetailWill!I351) &gt; 0),"x", "")</f>
        <v/>
      </c>
      <c r="J351" s="34" t="str">
        <f>IF(OR(COUNTA(DetailPedro!J351) &gt; 0, COUNTA(DetailWill!J351) &gt; 0),"x", "")</f>
        <v/>
      </c>
      <c r="K351" s="14" t="str">
        <f>IF(OR(COUNTA(DetailPedro!K351) &gt; 0, COUNTA(DetailWill!K351) &gt; 0),"x", "")</f>
        <v/>
      </c>
      <c r="L351" s="14" t="str">
        <f>IF(OR(COUNTA(DetailPedro!L351) &gt; 0, COUNTA(DetailWill!L351) &gt; 0),"x", "")</f>
        <v/>
      </c>
      <c r="M351" s="14" t="str">
        <f>IF(OR(COUNTA(DetailPedro!M351) &gt; 0, COUNTA(DetailWill!M351) &gt; 0),"x", "")</f>
        <v/>
      </c>
      <c r="N351" s="14" t="str">
        <f>IF(OR(COUNTA(DetailPedro!N351) &gt; 0, COUNTA(DetailWill!N351) &gt; 0),"x", "")</f>
        <v/>
      </c>
      <c r="O351" s="34" t="str">
        <f>IF(OR(COUNTA(DetailPedro!O351) &gt; 0, COUNTA(DetailWill!O351) &gt; 0),"x", "")</f>
        <v/>
      </c>
      <c r="P351" s="14" t="str">
        <f>IF(OR(COUNTA(DetailPedro!P351) &gt; 0, COUNTA(DetailWill!P351) &gt; 0),"x", "")</f>
        <v/>
      </c>
      <c r="Q351" s="14" t="str">
        <f>IF(OR(COUNTA(DetailPedro!Q351) &gt; 0, COUNTA(DetailWill!Q351) &gt; 0),"x", "")</f>
        <v/>
      </c>
      <c r="R351" s="14" t="str">
        <f>IF(OR(COUNTA(DetailPedro!R351) &gt; 0, COUNTA(DetailWill!R351) &gt; 0),"x", "")</f>
        <v/>
      </c>
      <c r="S351" s="14" t="str">
        <f>IF(OR(COUNTA(DetailPedro!S351) &gt; 0, COUNTA(DetailWill!S351) &gt; 0),"x", "")</f>
        <v/>
      </c>
      <c r="T351" s="14" t="str">
        <f>IF(OR(COUNTA(DetailPedro!T351) &gt; 0, COUNTA(DetailWill!T351) &gt; 0),"x", "")</f>
        <v/>
      </c>
      <c r="U351" s="34" t="str">
        <f>IF(OR(COUNTA(DetailPedro!U351) &gt; 0, COUNTA(DetailWill!U351) &gt; 0),"x", "")</f>
        <v/>
      </c>
      <c r="V351" s="14" t="str">
        <f>IF(OR(COUNTA(DetailPedro!V351) &gt; 0, COUNTA(DetailWill!V351) &gt; 0),"x", "")</f>
        <v/>
      </c>
      <c r="W351" s="14" t="str">
        <f>IF(OR(COUNTA(DetailPedro!W351) &gt; 0, COUNTA(DetailWill!W351) &gt; 0),"x", "")</f>
        <v/>
      </c>
      <c r="X351" s="14" t="str">
        <f>IF(OR(COUNTA(DetailPedro!X351) &gt; 0, COUNTA(DetailWill!X351) &gt; 0),"x", "")</f>
        <v/>
      </c>
      <c r="Y351" s="14" t="str">
        <f>IF(OR(COUNTA(DetailPedro!Y351) &gt; 0, COUNTA(DetailWill!Y351) &gt; 0),"x", "")</f>
        <v/>
      </c>
      <c r="Z351" s="34" t="str">
        <f>IF(OR(COUNTA(DetailPedro!Z351) &gt; 0, COUNTA(DetailWill!Z351) &gt; 0),"x", "")</f>
        <v/>
      </c>
      <c r="AA351" s="14" t="str">
        <f>IF(OR(COUNTA(DetailPedro!AA351) &gt; 0, COUNTA(DetailWill!AA351) &gt; 0),"x", "")</f>
        <v/>
      </c>
      <c r="AB351" s="14" t="str">
        <f>IF(OR(COUNTA(DetailPedro!AB351) &gt; 0, COUNTA(DetailWill!AB351) &gt; 0),"x", "")</f>
        <v/>
      </c>
      <c r="AC351" s="14" t="str">
        <f>IF(OR(COUNTA(DetailPedro!AC351) &gt; 0, COUNTA(DetailWill!AC351) &gt; 0),"x", "")</f>
        <v/>
      </c>
      <c r="AD351" s="14" t="str">
        <f>IF(OR(COUNTA(DetailPedro!AD351) &gt; 0, COUNTA(DetailWill!AD351) &gt; 0),"x", "")</f>
        <v/>
      </c>
      <c r="AE351" s="14" t="str">
        <f>IF(OR(COUNTA(DetailPedro!AE351) &gt; 0, COUNTA(DetailWill!AE351) &gt; 0),"x", "")</f>
        <v/>
      </c>
      <c r="AF351" s="34" t="str">
        <f>IF(OR(COUNTA(DetailPedro!AF351) &gt; 0, COUNTA(DetailWill!AF351) &gt; 0),"x", "")</f>
        <v/>
      </c>
      <c r="AG351" s="14" t="str">
        <f>IF(OR(COUNTA(DetailPedro!AG351) &gt; 0, COUNTA(DetailWill!AG351) &gt; 0),"x", "")</f>
        <v/>
      </c>
      <c r="AH351" s="14" t="str">
        <f>IF(OR(COUNTA(DetailPedro!AH351) &gt; 0, COUNTA(DetailWill!AH351) &gt; 0),"x", "")</f>
        <v/>
      </c>
      <c r="AI351" s="14" t="str">
        <f>IF(OR(COUNTA(DetailPedro!AI351) &gt; 0, COUNTA(DetailWill!AI351) &gt; 0),"x", "")</f>
        <v/>
      </c>
      <c r="AJ351" s="34" t="str">
        <f>IF(OR(COUNTA(DetailPedro!AJ351) &gt; 0, COUNTA(DetailWill!AJ351) &gt; 0),"x", "")</f>
        <v/>
      </c>
      <c r="AK351" s="14" t="str">
        <f>IF(OR(COUNTA(DetailPedro!AK351) &gt; 0, COUNTA(DetailWill!AK351) &gt; 0),"x", "")</f>
        <v/>
      </c>
    </row>
    <row r="352" spans="1:37" x14ac:dyDescent="0.2">
      <c r="A352" s="16" t="s">
        <v>476</v>
      </c>
      <c r="B352" s="16" t="s">
        <v>158</v>
      </c>
      <c r="C352" s="16">
        <v>3</v>
      </c>
      <c r="D352" s="16" t="s">
        <v>889</v>
      </c>
      <c r="E352" s="16">
        <v>3</v>
      </c>
      <c r="F352" s="14">
        <f t="shared" si="39"/>
        <v>0</v>
      </c>
      <c r="G352" s="14" t="str">
        <f>IF(OR(COUNTA(DetailPedro!G352) &gt; 0, COUNTA(DetailWill!G352) &gt; 0),"x", "")</f>
        <v/>
      </c>
      <c r="H352" s="14" t="str">
        <f>IF(OR(COUNTA(DetailPedro!H352) &gt; 0, COUNTA(DetailWill!H352) &gt; 0),"x", "")</f>
        <v/>
      </c>
      <c r="I352" s="14" t="str">
        <f>IF(OR(COUNTA(DetailPedro!I352) &gt; 0, COUNTA(DetailWill!I352) &gt; 0),"x", "")</f>
        <v/>
      </c>
      <c r="J352" s="34" t="str">
        <f>IF(OR(COUNTA(DetailPedro!J352) &gt; 0, COUNTA(DetailWill!J352) &gt; 0),"x", "")</f>
        <v/>
      </c>
      <c r="K352" s="14" t="str">
        <f>IF(OR(COUNTA(DetailPedro!K352) &gt; 0, COUNTA(DetailWill!K352) &gt; 0),"x", "")</f>
        <v/>
      </c>
      <c r="L352" s="14" t="str">
        <f>IF(OR(COUNTA(DetailPedro!L352) &gt; 0, COUNTA(DetailWill!L352) &gt; 0),"x", "")</f>
        <v/>
      </c>
      <c r="M352" s="14" t="str">
        <f>IF(OR(COUNTA(DetailPedro!M352) &gt; 0, COUNTA(DetailWill!M352) &gt; 0),"x", "")</f>
        <v/>
      </c>
      <c r="N352" s="14" t="str">
        <f>IF(OR(COUNTA(DetailPedro!N352) &gt; 0, COUNTA(DetailWill!N352) &gt; 0),"x", "")</f>
        <v/>
      </c>
      <c r="O352" s="34" t="str">
        <f>IF(OR(COUNTA(DetailPedro!O352) &gt; 0, COUNTA(DetailWill!O352) &gt; 0),"x", "")</f>
        <v/>
      </c>
      <c r="P352" s="14" t="str">
        <f>IF(OR(COUNTA(DetailPedro!P352) &gt; 0, COUNTA(DetailWill!P352) &gt; 0),"x", "")</f>
        <v/>
      </c>
      <c r="Q352" s="14" t="str">
        <f>IF(OR(COUNTA(DetailPedro!Q352) &gt; 0, COUNTA(DetailWill!Q352) &gt; 0),"x", "")</f>
        <v/>
      </c>
      <c r="R352" s="14" t="str">
        <f>IF(OR(COUNTA(DetailPedro!R352) &gt; 0, COUNTA(DetailWill!R352) &gt; 0),"x", "")</f>
        <v/>
      </c>
      <c r="S352" s="14" t="str">
        <f>IF(OR(COUNTA(DetailPedro!S352) &gt; 0, COUNTA(DetailWill!S352) &gt; 0),"x", "")</f>
        <v/>
      </c>
      <c r="T352" s="14" t="str">
        <f>IF(OR(COUNTA(DetailPedro!T352) &gt; 0, COUNTA(DetailWill!T352) &gt; 0),"x", "")</f>
        <v/>
      </c>
      <c r="U352" s="34" t="str">
        <f>IF(OR(COUNTA(DetailPedro!U352) &gt; 0, COUNTA(DetailWill!U352) &gt; 0),"x", "")</f>
        <v/>
      </c>
      <c r="V352" s="14" t="str">
        <f>IF(OR(COUNTA(DetailPedro!V352) &gt; 0, COUNTA(DetailWill!V352) &gt; 0),"x", "")</f>
        <v/>
      </c>
      <c r="W352" s="14" t="str">
        <f>IF(OR(COUNTA(DetailPedro!W352) &gt; 0, COUNTA(DetailWill!W352) &gt; 0),"x", "")</f>
        <v/>
      </c>
      <c r="X352" s="14" t="str">
        <f>IF(OR(COUNTA(DetailPedro!X352) &gt; 0, COUNTA(DetailWill!X352) &gt; 0),"x", "")</f>
        <v/>
      </c>
      <c r="Y352" s="14" t="str">
        <f>IF(OR(COUNTA(DetailPedro!Y352) &gt; 0, COUNTA(DetailWill!Y352) &gt; 0),"x", "")</f>
        <v/>
      </c>
      <c r="Z352" s="34" t="str">
        <f>IF(OR(COUNTA(DetailPedro!Z352) &gt; 0, COUNTA(DetailWill!Z352) &gt; 0),"x", "")</f>
        <v/>
      </c>
      <c r="AA352" s="14" t="str">
        <f>IF(OR(COUNTA(DetailPedro!AA352) &gt; 0, COUNTA(DetailWill!AA352) &gt; 0),"x", "")</f>
        <v/>
      </c>
      <c r="AB352" s="14" t="str">
        <f>IF(OR(COUNTA(DetailPedro!AB352) &gt; 0, COUNTA(DetailWill!AB352) &gt; 0),"x", "")</f>
        <v/>
      </c>
      <c r="AC352" s="14" t="str">
        <f>IF(OR(COUNTA(DetailPedro!AC352) &gt; 0, COUNTA(DetailWill!AC352) &gt; 0),"x", "")</f>
        <v/>
      </c>
      <c r="AD352" s="14" t="str">
        <f>IF(OR(COUNTA(DetailPedro!AD352) &gt; 0, COUNTA(DetailWill!AD352) &gt; 0),"x", "")</f>
        <v/>
      </c>
      <c r="AE352" s="14" t="str">
        <f>IF(OR(COUNTA(DetailPedro!AE352) &gt; 0, COUNTA(DetailWill!AE352) &gt; 0),"x", "")</f>
        <v/>
      </c>
      <c r="AF352" s="34" t="str">
        <f>IF(OR(COUNTA(DetailPedro!AF352) &gt; 0, COUNTA(DetailWill!AF352) &gt; 0),"x", "")</f>
        <v/>
      </c>
      <c r="AG352" s="14" t="str">
        <f>IF(OR(COUNTA(DetailPedro!AG352) &gt; 0, COUNTA(DetailWill!AG352) &gt; 0),"x", "")</f>
        <v/>
      </c>
      <c r="AH352" s="14" t="str">
        <f>IF(OR(COUNTA(DetailPedro!AH352) &gt; 0, COUNTA(DetailWill!AH352) &gt; 0),"x", "")</f>
        <v/>
      </c>
      <c r="AI352" s="14" t="str">
        <f>IF(OR(COUNTA(DetailPedro!AI352) &gt; 0, COUNTA(DetailWill!AI352) &gt; 0),"x", "")</f>
        <v/>
      </c>
      <c r="AJ352" s="34" t="str">
        <f>IF(OR(COUNTA(DetailPedro!AJ352) &gt; 0, COUNTA(DetailWill!AJ352) &gt; 0),"x", "")</f>
        <v/>
      </c>
      <c r="AK352" s="14" t="str">
        <f>IF(OR(COUNTA(DetailPedro!AK352) &gt; 0, COUNTA(DetailWill!AK352) &gt; 0),"x", "")</f>
        <v/>
      </c>
    </row>
    <row r="353" spans="1:37" x14ac:dyDescent="0.2">
      <c r="A353" s="16"/>
      <c r="B353" s="16"/>
      <c r="C353" s="16"/>
      <c r="D353" s="16"/>
      <c r="E353" s="16"/>
      <c r="F353" s="14">
        <f t="shared" si="39"/>
        <v>0</v>
      </c>
      <c r="G353" s="14" t="str">
        <f>IF(OR(COUNTA(DetailPedro!G353) &gt; 0, COUNTA(DetailWill!G353) &gt; 0),"x", "")</f>
        <v/>
      </c>
      <c r="H353" s="14" t="str">
        <f>IF(OR(COUNTA(DetailPedro!H353) &gt; 0, COUNTA(DetailWill!H353) &gt; 0),"x", "")</f>
        <v/>
      </c>
      <c r="I353" s="14" t="str">
        <f>IF(OR(COUNTA(DetailPedro!I353) &gt; 0, COUNTA(DetailWill!I353) &gt; 0),"x", "")</f>
        <v/>
      </c>
      <c r="J353" s="34" t="str">
        <f>IF(OR(COUNTA(DetailPedro!J353) &gt; 0, COUNTA(DetailWill!J353) &gt; 0),"x", "")</f>
        <v/>
      </c>
      <c r="K353" s="14" t="str">
        <f>IF(OR(COUNTA(DetailPedro!K353) &gt; 0, COUNTA(DetailWill!K353) &gt; 0),"x", "")</f>
        <v/>
      </c>
      <c r="L353" s="14" t="str">
        <f>IF(OR(COUNTA(DetailPedro!L353) &gt; 0, COUNTA(DetailWill!L353) &gt; 0),"x", "")</f>
        <v/>
      </c>
      <c r="M353" s="14" t="str">
        <f>IF(OR(COUNTA(DetailPedro!M353) &gt; 0, COUNTA(DetailWill!M353) &gt; 0),"x", "")</f>
        <v/>
      </c>
      <c r="N353" s="14" t="str">
        <f>IF(OR(COUNTA(DetailPedro!N353) &gt; 0, COUNTA(DetailWill!N353) &gt; 0),"x", "")</f>
        <v/>
      </c>
      <c r="O353" s="34" t="str">
        <f>IF(OR(COUNTA(DetailPedro!O353) &gt; 0, COUNTA(DetailWill!O353) &gt; 0),"x", "")</f>
        <v/>
      </c>
      <c r="P353" s="14" t="str">
        <f>IF(OR(COUNTA(DetailPedro!P353) &gt; 0, COUNTA(DetailWill!P353) &gt; 0),"x", "")</f>
        <v/>
      </c>
      <c r="Q353" s="14" t="str">
        <f>IF(OR(COUNTA(DetailPedro!Q353) &gt; 0, COUNTA(DetailWill!Q353) &gt; 0),"x", "")</f>
        <v/>
      </c>
      <c r="R353" s="14" t="str">
        <f>IF(OR(COUNTA(DetailPedro!R353) &gt; 0, COUNTA(DetailWill!R353) &gt; 0),"x", "")</f>
        <v/>
      </c>
      <c r="S353" s="14" t="str">
        <f>IF(OR(COUNTA(DetailPedro!S353) &gt; 0, COUNTA(DetailWill!S353) &gt; 0),"x", "")</f>
        <v/>
      </c>
      <c r="T353" s="14" t="str">
        <f>IF(OR(COUNTA(DetailPedro!T353) &gt; 0, COUNTA(DetailWill!T353) &gt; 0),"x", "")</f>
        <v/>
      </c>
      <c r="U353" s="34" t="str">
        <f>IF(OR(COUNTA(DetailPedro!U353) &gt; 0, COUNTA(DetailWill!U353) &gt; 0),"x", "")</f>
        <v/>
      </c>
      <c r="V353" s="14" t="str">
        <f>IF(OR(COUNTA(DetailPedro!V353) &gt; 0, COUNTA(DetailWill!V353) &gt; 0),"x", "")</f>
        <v/>
      </c>
      <c r="W353" s="14" t="str">
        <f>IF(OR(COUNTA(DetailPedro!W353) &gt; 0, COUNTA(DetailWill!W353) &gt; 0),"x", "")</f>
        <v/>
      </c>
      <c r="X353" s="14" t="str">
        <f>IF(OR(COUNTA(DetailPedro!X353) &gt; 0, COUNTA(DetailWill!X353) &gt; 0),"x", "")</f>
        <v/>
      </c>
      <c r="Y353" s="14" t="str">
        <f>IF(OR(COUNTA(DetailPedro!Y353) &gt; 0, COUNTA(DetailWill!Y353) &gt; 0),"x", "")</f>
        <v/>
      </c>
      <c r="Z353" s="34" t="str">
        <f>IF(OR(COUNTA(DetailPedro!Z353) &gt; 0, COUNTA(DetailWill!Z353) &gt; 0),"x", "")</f>
        <v/>
      </c>
      <c r="AA353" s="14" t="str">
        <f>IF(OR(COUNTA(DetailPedro!AA353) &gt; 0, COUNTA(DetailWill!AA353) &gt; 0),"x", "")</f>
        <v/>
      </c>
      <c r="AB353" s="14" t="str">
        <f>IF(OR(COUNTA(DetailPedro!AB353) &gt; 0, COUNTA(DetailWill!AB353) &gt; 0),"x", "")</f>
        <v/>
      </c>
      <c r="AC353" s="14" t="str">
        <f>IF(OR(COUNTA(DetailPedro!AC353) &gt; 0, COUNTA(DetailWill!AC353) &gt; 0),"x", "")</f>
        <v/>
      </c>
      <c r="AD353" s="14" t="str">
        <f>IF(OR(COUNTA(DetailPedro!AD353) &gt; 0, COUNTA(DetailWill!AD353) &gt; 0),"x", "")</f>
        <v/>
      </c>
      <c r="AE353" s="14" t="str">
        <f>IF(OR(COUNTA(DetailPedro!AE353) &gt; 0, COUNTA(DetailWill!AE353) &gt; 0),"x", "")</f>
        <v/>
      </c>
      <c r="AF353" s="34" t="str">
        <f>IF(OR(COUNTA(DetailPedro!AF353) &gt; 0, COUNTA(DetailWill!AF353) &gt; 0),"x", "")</f>
        <v/>
      </c>
      <c r="AG353" s="14" t="str">
        <f>IF(OR(COUNTA(DetailPedro!AG353) &gt; 0, COUNTA(DetailWill!AG353) &gt; 0),"x", "")</f>
        <v/>
      </c>
      <c r="AH353" s="14" t="str">
        <f>IF(OR(COUNTA(DetailPedro!AH353) &gt; 0, COUNTA(DetailWill!AH353) &gt; 0),"x", "")</f>
        <v/>
      </c>
      <c r="AI353" s="14" t="str">
        <f>IF(OR(COUNTA(DetailPedro!AI353) &gt; 0, COUNTA(DetailWill!AI353) &gt; 0),"x", "")</f>
        <v/>
      </c>
      <c r="AJ353" s="34" t="str">
        <f>IF(OR(COUNTA(DetailPedro!AJ353) &gt; 0, COUNTA(DetailWill!AJ353) &gt; 0),"x", "")</f>
        <v/>
      </c>
      <c r="AK353" s="14" t="str">
        <f>IF(OR(COUNTA(DetailPedro!AK353) &gt; 0, COUNTA(DetailWill!AK353) &gt; 0),"x", "")</f>
        <v/>
      </c>
    </row>
    <row r="354" spans="1:37" x14ac:dyDescent="0.2">
      <c r="A354" s="16" t="s">
        <v>476</v>
      </c>
      <c r="B354" s="16" t="s">
        <v>457</v>
      </c>
      <c r="C354" s="16">
        <v>0</v>
      </c>
      <c r="D354" s="16">
        <v>0</v>
      </c>
      <c r="E354" s="16"/>
      <c r="F354" s="14">
        <f t="shared" si="39"/>
        <v>0</v>
      </c>
      <c r="G354" s="14" t="str">
        <f>IF(OR(COUNTA(DetailPedro!G354) &gt; 0, COUNTA(DetailWill!G354) &gt; 0),"x", "")</f>
        <v/>
      </c>
      <c r="H354" s="14" t="str">
        <f>IF(OR(COUNTA(DetailPedro!H354) &gt; 0, COUNTA(DetailWill!H354) &gt; 0),"x", "")</f>
        <v/>
      </c>
      <c r="I354" s="14" t="str">
        <f>IF(OR(COUNTA(DetailPedro!I354) &gt; 0, COUNTA(DetailWill!I354) &gt; 0),"x", "")</f>
        <v/>
      </c>
      <c r="J354" s="34" t="str">
        <f>IF(OR(COUNTA(DetailPedro!J354) &gt; 0, COUNTA(DetailWill!J354) &gt; 0),"x", "")</f>
        <v/>
      </c>
      <c r="K354" s="14" t="str">
        <f>IF(OR(COUNTA(DetailPedro!K354) &gt; 0, COUNTA(DetailWill!K354) &gt; 0),"x", "")</f>
        <v/>
      </c>
      <c r="L354" s="14" t="str">
        <f>IF(OR(COUNTA(DetailPedro!L354) &gt; 0, COUNTA(DetailWill!L354) &gt; 0),"x", "")</f>
        <v/>
      </c>
      <c r="M354" s="14" t="str">
        <f>IF(OR(COUNTA(DetailPedro!M354) &gt; 0, COUNTA(DetailWill!M354) &gt; 0),"x", "")</f>
        <v/>
      </c>
      <c r="N354" s="14" t="str">
        <f>IF(OR(COUNTA(DetailPedro!N354) &gt; 0, COUNTA(DetailWill!N354) &gt; 0),"x", "")</f>
        <v/>
      </c>
      <c r="O354" s="34" t="str">
        <f>IF(OR(COUNTA(DetailPedro!O354) &gt; 0, COUNTA(DetailWill!O354) &gt; 0),"x", "")</f>
        <v/>
      </c>
      <c r="P354" s="14" t="str">
        <f>IF(OR(COUNTA(DetailPedro!P354) &gt; 0, COUNTA(DetailWill!P354) &gt; 0),"x", "")</f>
        <v/>
      </c>
      <c r="Q354" s="14" t="str">
        <f>IF(OR(COUNTA(DetailPedro!Q354) &gt; 0, COUNTA(DetailWill!Q354) &gt; 0),"x", "")</f>
        <v/>
      </c>
      <c r="R354" s="14" t="str">
        <f>IF(OR(COUNTA(DetailPedro!R354) &gt; 0, COUNTA(DetailWill!R354) &gt; 0),"x", "")</f>
        <v/>
      </c>
      <c r="S354" s="14" t="str">
        <f>IF(OR(COUNTA(DetailPedro!S354) &gt; 0, COUNTA(DetailWill!S354) &gt; 0),"x", "")</f>
        <v/>
      </c>
      <c r="T354" s="14" t="str">
        <f>IF(OR(COUNTA(DetailPedro!T354) &gt; 0, COUNTA(DetailWill!T354) &gt; 0),"x", "")</f>
        <v/>
      </c>
      <c r="U354" s="34" t="str">
        <f>IF(OR(COUNTA(DetailPedro!U354) &gt; 0, COUNTA(DetailWill!U354) &gt; 0),"x", "")</f>
        <v/>
      </c>
      <c r="V354" s="14" t="str">
        <f>IF(OR(COUNTA(DetailPedro!V354) &gt; 0, COUNTA(DetailWill!V354) &gt; 0),"x", "")</f>
        <v/>
      </c>
      <c r="W354" s="14" t="str">
        <f>IF(OR(COUNTA(DetailPedro!W354) &gt; 0, COUNTA(DetailWill!W354) &gt; 0),"x", "")</f>
        <v/>
      </c>
      <c r="X354" s="14" t="str">
        <f>IF(OR(COUNTA(DetailPedro!X354) &gt; 0, COUNTA(DetailWill!X354) &gt; 0),"x", "")</f>
        <v/>
      </c>
      <c r="Y354" s="14" t="str">
        <f>IF(OR(COUNTA(DetailPedro!Y354) &gt; 0, COUNTA(DetailWill!Y354) &gt; 0),"x", "")</f>
        <v/>
      </c>
      <c r="Z354" s="34" t="str">
        <f>IF(OR(COUNTA(DetailPedro!Z354) &gt; 0, COUNTA(DetailWill!Z354) &gt; 0),"x", "")</f>
        <v/>
      </c>
      <c r="AA354" s="14" t="str">
        <f>IF(OR(COUNTA(DetailPedro!AA354) &gt; 0, COUNTA(DetailWill!AA354) &gt; 0),"x", "")</f>
        <v/>
      </c>
      <c r="AB354" s="14" t="str">
        <f>IF(OR(COUNTA(DetailPedro!AB354) &gt; 0, COUNTA(DetailWill!AB354) &gt; 0),"x", "")</f>
        <v/>
      </c>
      <c r="AC354" s="14" t="str">
        <f>IF(OR(COUNTA(DetailPedro!AC354) &gt; 0, COUNTA(DetailWill!AC354) &gt; 0),"x", "")</f>
        <v/>
      </c>
      <c r="AD354" s="14" t="str">
        <f>IF(OR(COUNTA(DetailPedro!AD354) &gt; 0, COUNTA(DetailWill!AD354) &gt; 0),"x", "")</f>
        <v/>
      </c>
      <c r="AE354" s="14" t="str">
        <f>IF(OR(COUNTA(DetailPedro!AE354) &gt; 0, COUNTA(DetailWill!AE354) &gt; 0),"x", "")</f>
        <v/>
      </c>
      <c r="AF354" s="34" t="str">
        <f>IF(OR(COUNTA(DetailPedro!AF354) &gt; 0, COUNTA(DetailWill!AF354) &gt; 0),"x", "")</f>
        <v/>
      </c>
      <c r="AG354" s="14" t="str">
        <f>IF(OR(COUNTA(DetailPedro!AG354) &gt; 0, COUNTA(DetailWill!AG354) &gt; 0),"x", "")</f>
        <v/>
      </c>
      <c r="AH354" s="14" t="str">
        <f>IF(OR(COUNTA(DetailPedro!AH354) &gt; 0, COUNTA(DetailWill!AH354) &gt; 0),"x", "")</f>
        <v/>
      </c>
      <c r="AI354" s="14" t="str">
        <f>IF(OR(COUNTA(DetailPedro!AI354) &gt; 0, COUNTA(DetailWill!AI354) &gt; 0),"x", "")</f>
        <v/>
      </c>
      <c r="AJ354" s="34" t="str">
        <f>IF(OR(COUNTA(DetailPedro!AJ354) &gt; 0, COUNTA(DetailWill!AJ354) &gt; 0),"x", "")</f>
        <v/>
      </c>
      <c r="AK354" s="14" t="str">
        <f>IF(OR(COUNTA(DetailPedro!AK354) &gt; 0, COUNTA(DetailWill!AK354) &gt; 0),"x", "")</f>
        <v/>
      </c>
    </row>
    <row r="355" spans="1:37" x14ac:dyDescent="0.2">
      <c r="A355" s="16" t="s">
        <v>476</v>
      </c>
      <c r="B355" s="16" t="s">
        <v>457</v>
      </c>
      <c r="C355" s="16">
        <v>3</v>
      </c>
      <c r="D355" s="16" t="s">
        <v>887</v>
      </c>
      <c r="E355" s="16">
        <v>1</v>
      </c>
      <c r="F355" s="14">
        <f t="shared" si="39"/>
        <v>0</v>
      </c>
      <c r="G355" s="14" t="str">
        <f>IF(OR(COUNTA(DetailPedro!G355) &gt; 0, COUNTA(DetailWill!G355) &gt; 0),"x", "")</f>
        <v/>
      </c>
      <c r="H355" s="14" t="str">
        <f>IF(OR(COUNTA(DetailPedro!H355) &gt; 0, COUNTA(DetailWill!H355) &gt; 0),"x", "")</f>
        <v/>
      </c>
      <c r="I355" s="14" t="str">
        <f>IF(OR(COUNTA(DetailPedro!I355) &gt; 0, COUNTA(DetailWill!I355) &gt; 0),"x", "")</f>
        <v/>
      </c>
      <c r="J355" s="34" t="str">
        <f>IF(OR(COUNTA(DetailPedro!J355) &gt; 0, COUNTA(DetailWill!J355) &gt; 0),"x", "")</f>
        <v/>
      </c>
      <c r="K355" s="14" t="str">
        <f>IF(OR(COUNTA(DetailPedro!K355) &gt; 0, COUNTA(DetailWill!K355) &gt; 0),"x", "")</f>
        <v/>
      </c>
      <c r="L355" s="14" t="str">
        <f>IF(OR(COUNTA(DetailPedro!L355) &gt; 0, COUNTA(DetailWill!L355) &gt; 0),"x", "")</f>
        <v/>
      </c>
      <c r="M355" s="14" t="str">
        <f>IF(OR(COUNTA(DetailPedro!M355) &gt; 0, COUNTA(DetailWill!M355) &gt; 0),"x", "")</f>
        <v/>
      </c>
      <c r="N355" s="14" t="str">
        <f>IF(OR(COUNTA(DetailPedro!N355) &gt; 0, COUNTA(DetailWill!N355) &gt; 0),"x", "")</f>
        <v/>
      </c>
      <c r="O355" s="34" t="str">
        <f>IF(OR(COUNTA(DetailPedro!O355) &gt; 0, COUNTA(DetailWill!O355) &gt; 0),"x", "")</f>
        <v/>
      </c>
      <c r="P355" s="14" t="str">
        <f>IF(OR(COUNTA(DetailPedro!P355) &gt; 0, COUNTA(DetailWill!P355) &gt; 0),"x", "")</f>
        <v/>
      </c>
      <c r="Q355" s="14" t="str">
        <f>IF(OR(COUNTA(DetailPedro!Q355) &gt; 0, COUNTA(DetailWill!Q355) &gt; 0),"x", "")</f>
        <v/>
      </c>
      <c r="R355" s="14" t="str">
        <f>IF(OR(COUNTA(DetailPedro!R355) &gt; 0, COUNTA(DetailWill!R355) &gt; 0),"x", "")</f>
        <v/>
      </c>
      <c r="S355" s="14" t="str">
        <f>IF(OR(COUNTA(DetailPedro!S355) &gt; 0, COUNTA(DetailWill!S355) &gt; 0),"x", "")</f>
        <v/>
      </c>
      <c r="T355" s="14" t="str">
        <f>IF(OR(COUNTA(DetailPedro!T355) &gt; 0, COUNTA(DetailWill!T355) &gt; 0),"x", "")</f>
        <v/>
      </c>
      <c r="U355" s="34" t="str">
        <f>IF(OR(COUNTA(DetailPedro!U355) &gt; 0, COUNTA(DetailWill!U355) &gt; 0),"x", "")</f>
        <v/>
      </c>
      <c r="V355" s="14" t="str">
        <f>IF(OR(COUNTA(DetailPedro!V355) &gt; 0, COUNTA(DetailWill!V355) &gt; 0),"x", "")</f>
        <v/>
      </c>
      <c r="W355" s="14" t="str">
        <f>IF(OR(COUNTA(DetailPedro!W355) &gt; 0, COUNTA(DetailWill!W355) &gt; 0),"x", "")</f>
        <v/>
      </c>
      <c r="X355" s="14" t="str">
        <f>IF(OR(COUNTA(DetailPedro!X355) &gt; 0, COUNTA(DetailWill!X355) &gt; 0),"x", "")</f>
        <v/>
      </c>
      <c r="Y355" s="14" t="str">
        <f>IF(OR(COUNTA(DetailPedro!Y355) &gt; 0, COUNTA(DetailWill!Y355) &gt; 0),"x", "")</f>
        <v/>
      </c>
      <c r="Z355" s="34" t="str">
        <f>IF(OR(COUNTA(DetailPedro!Z355) &gt; 0, COUNTA(DetailWill!Z355) &gt; 0),"x", "")</f>
        <v/>
      </c>
      <c r="AA355" s="14" t="str">
        <f>IF(OR(COUNTA(DetailPedro!AA355) &gt; 0, COUNTA(DetailWill!AA355) &gt; 0),"x", "")</f>
        <v/>
      </c>
      <c r="AB355" s="14" t="str">
        <f>IF(OR(COUNTA(DetailPedro!AB355) &gt; 0, COUNTA(DetailWill!AB355) &gt; 0),"x", "")</f>
        <v/>
      </c>
      <c r="AC355" s="14" t="str">
        <f>IF(OR(COUNTA(DetailPedro!AC355) &gt; 0, COUNTA(DetailWill!AC355) &gt; 0),"x", "")</f>
        <v/>
      </c>
      <c r="AD355" s="14" t="str">
        <f>IF(OR(COUNTA(DetailPedro!AD355) &gt; 0, COUNTA(DetailWill!AD355) &gt; 0),"x", "")</f>
        <v/>
      </c>
      <c r="AE355" s="14" t="str">
        <f>IF(OR(COUNTA(DetailPedro!AE355) &gt; 0, COUNTA(DetailWill!AE355) &gt; 0),"x", "")</f>
        <v/>
      </c>
      <c r="AF355" s="34" t="str">
        <f>IF(OR(COUNTA(DetailPedro!AF355) &gt; 0, COUNTA(DetailWill!AF355) &gt; 0),"x", "")</f>
        <v/>
      </c>
      <c r="AG355" s="14" t="str">
        <f>IF(OR(COUNTA(DetailPedro!AG355) &gt; 0, COUNTA(DetailWill!AG355) &gt; 0),"x", "")</f>
        <v/>
      </c>
      <c r="AH355" s="14" t="str">
        <f>IF(OR(COUNTA(DetailPedro!AH355) &gt; 0, COUNTA(DetailWill!AH355) &gt; 0),"x", "")</f>
        <v/>
      </c>
      <c r="AI355" s="14" t="str">
        <f>IF(OR(COUNTA(DetailPedro!AI355) &gt; 0, COUNTA(DetailWill!AI355) &gt; 0),"x", "")</f>
        <v/>
      </c>
      <c r="AJ355" s="34" t="str">
        <f>IF(OR(COUNTA(DetailPedro!AJ355) &gt; 0, COUNTA(DetailWill!AJ355) &gt; 0),"x", "")</f>
        <v/>
      </c>
      <c r="AK355" s="14" t="str">
        <f>IF(OR(COUNTA(DetailPedro!AK355) &gt; 0, COUNTA(DetailWill!AK355) &gt; 0),"x", "")</f>
        <v/>
      </c>
    </row>
    <row r="356" spans="1:37" x14ac:dyDescent="0.2">
      <c r="A356" s="16" t="s">
        <v>476</v>
      </c>
      <c r="B356" s="16" t="s">
        <v>457</v>
      </c>
      <c r="C356" s="16">
        <v>3</v>
      </c>
      <c r="D356" s="16" t="s">
        <v>887</v>
      </c>
      <c r="E356" s="16">
        <v>2</v>
      </c>
      <c r="F356" s="14">
        <f t="shared" si="39"/>
        <v>0</v>
      </c>
      <c r="G356" s="14" t="str">
        <f>IF(OR(COUNTA(DetailPedro!G356) &gt; 0, COUNTA(DetailWill!G356) &gt; 0),"x", "")</f>
        <v/>
      </c>
      <c r="H356" s="14" t="str">
        <f>IF(OR(COUNTA(DetailPedro!H356) &gt; 0, COUNTA(DetailWill!H356) &gt; 0),"x", "")</f>
        <v/>
      </c>
      <c r="I356" s="14" t="str">
        <f>IF(OR(COUNTA(DetailPedro!I356) &gt; 0, COUNTA(DetailWill!I356) &gt; 0),"x", "")</f>
        <v/>
      </c>
      <c r="J356" s="34" t="str">
        <f>IF(OR(COUNTA(DetailPedro!J356) &gt; 0, COUNTA(DetailWill!J356) &gt; 0),"x", "")</f>
        <v/>
      </c>
      <c r="K356" s="14" t="str">
        <f>IF(OR(COUNTA(DetailPedro!K356) &gt; 0, COUNTA(DetailWill!K356) &gt; 0),"x", "")</f>
        <v/>
      </c>
      <c r="L356" s="14" t="str">
        <f>IF(OR(COUNTA(DetailPedro!L356) &gt; 0, COUNTA(DetailWill!L356) &gt; 0),"x", "")</f>
        <v/>
      </c>
      <c r="M356" s="14" t="str">
        <f>IF(OR(COUNTA(DetailPedro!M356) &gt; 0, COUNTA(DetailWill!M356) &gt; 0),"x", "")</f>
        <v/>
      </c>
      <c r="N356" s="14" t="str">
        <f>IF(OR(COUNTA(DetailPedro!N356) &gt; 0, COUNTA(DetailWill!N356) &gt; 0),"x", "")</f>
        <v/>
      </c>
      <c r="O356" s="34" t="str">
        <f>IF(OR(COUNTA(DetailPedro!O356) &gt; 0, COUNTA(DetailWill!O356) &gt; 0),"x", "")</f>
        <v/>
      </c>
      <c r="P356" s="14" t="str">
        <f>IF(OR(COUNTA(DetailPedro!P356) &gt; 0, COUNTA(DetailWill!P356) &gt; 0),"x", "")</f>
        <v/>
      </c>
      <c r="Q356" s="14" t="str">
        <f>IF(OR(COUNTA(DetailPedro!Q356) &gt; 0, COUNTA(DetailWill!Q356) &gt; 0),"x", "")</f>
        <v/>
      </c>
      <c r="R356" s="14" t="str">
        <f>IF(OR(COUNTA(DetailPedro!R356) &gt; 0, COUNTA(DetailWill!R356) &gt; 0),"x", "")</f>
        <v/>
      </c>
      <c r="S356" s="14" t="str">
        <f>IF(OR(COUNTA(DetailPedro!S356) &gt; 0, COUNTA(DetailWill!S356) &gt; 0),"x", "")</f>
        <v/>
      </c>
      <c r="T356" s="14" t="str">
        <f>IF(OR(COUNTA(DetailPedro!T356) &gt; 0, COUNTA(DetailWill!T356) &gt; 0),"x", "")</f>
        <v/>
      </c>
      <c r="U356" s="34" t="str">
        <f>IF(OR(COUNTA(DetailPedro!U356) &gt; 0, COUNTA(DetailWill!U356) &gt; 0),"x", "")</f>
        <v/>
      </c>
      <c r="V356" s="14" t="str">
        <f>IF(OR(COUNTA(DetailPedro!V356) &gt; 0, COUNTA(DetailWill!V356) &gt; 0),"x", "")</f>
        <v/>
      </c>
      <c r="W356" s="14" t="str">
        <f>IF(OR(COUNTA(DetailPedro!W356) &gt; 0, COUNTA(DetailWill!W356) &gt; 0),"x", "")</f>
        <v/>
      </c>
      <c r="X356" s="14" t="str">
        <f>IF(OR(COUNTA(DetailPedro!X356) &gt; 0, COUNTA(DetailWill!X356) &gt; 0),"x", "")</f>
        <v/>
      </c>
      <c r="Y356" s="14" t="str">
        <f>IF(OR(COUNTA(DetailPedro!Y356) &gt; 0, COUNTA(DetailWill!Y356) &gt; 0),"x", "")</f>
        <v/>
      </c>
      <c r="Z356" s="34" t="str">
        <f>IF(OR(COUNTA(DetailPedro!Z356) &gt; 0, COUNTA(DetailWill!Z356) &gt; 0),"x", "")</f>
        <v/>
      </c>
      <c r="AA356" s="14" t="str">
        <f>IF(OR(COUNTA(DetailPedro!AA356) &gt; 0, COUNTA(DetailWill!AA356) &gt; 0),"x", "")</f>
        <v/>
      </c>
      <c r="AB356" s="14" t="str">
        <f>IF(OR(COUNTA(DetailPedro!AB356) &gt; 0, COUNTA(DetailWill!AB356) &gt; 0),"x", "")</f>
        <v/>
      </c>
      <c r="AC356" s="14" t="str">
        <f>IF(OR(COUNTA(DetailPedro!AC356) &gt; 0, COUNTA(DetailWill!AC356) &gt; 0),"x", "")</f>
        <v/>
      </c>
      <c r="AD356" s="14" t="str">
        <f>IF(OR(COUNTA(DetailPedro!AD356) &gt; 0, COUNTA(DetailWill!AD356) &gt; 0),"x", "")</f>
        <v/>
      </c>
      <c r="AE356" s="14" t="str">
        <f>IF(OR(COUNTA(DetailPedro!AE356) &gt; 0, COUNTA(DetailWill!AE356) &gt; 0),"x", "")</f>
        <v/>
      </c>
      <c r="AF356" s="34" t="str">
        <f>IF(OR(COUNTA(DetailPedro!AF356) &gt; 0, COUNTA(DetailWill!AF356) &gt; 0),"x", "")</f>
        <v/>
      </c>
      <c r="AG356" s="14" t="str">
        <f>IF(OR(COUNTA(DetailPedro!AG356) &gt; 0, COUNTA(DetailWill!AG356) &gt; 0),"x", "")</f>
        <v/>
      </c>
      <c r="AH356" s="14" t="str">
        <f>IF(OR(COUNTA(DetailPedro!AH356) &gt; 0, COUNTA(DetailWill!AH356) &gt; 0),"x", "")</f>
        <v/>
      </c>
      <c r="AI356" s="14" t="str">
        <f>IF(OR(COUNTA(DetailPedro!AI356) &gt; 0, COUNTA(DetailWill!AI356) &gt; 0),"x", "")</f>
        <v/>
      </c>
      <c r="AJ356" s="34" t="str">
        <f>IF(OR(COUNTA(DetailPedro!AJ356) &gt; 0, COUNTA(DetailWill!AJ356) &gt; 0),"x", "")</f>
        <v/>
      </c>
      <c r="AK356" s="14" t="str">
        <f>IF(OR(COUNTA(DetailPedro!AK356) &gt; 0, COUNTA(DetailWill!AK356) &gt; 0),"x", "")</f>
        <v/>
      </c>
    </row>
    <row r="357" spans="1:37" x14ac:dyDescent="0.2">
      <c r="A357" s="16" t="s">
        <v>476</v>
      </c>
      <c r="B357" s="16" t="s">
        <v>457</v>
      </c>
      <c r="C357" s="16">
        <v>3</v>
      </c>
      <c r="D357" s="16" t="s">
        <v>887</v>
      </c>
      <c r="E357" s="16">
        <v>3</v>
      </c>
      <c r="F357" s="14">
        <f t="shared" si="39"/>
        <v>0</v>
      </c>
      <c r="G357" s="14" t="str">
        <f>IF(OR(COUNTA(DetailPedro!G357) &gt; 0, COUNTA(DetailWill!G357) &gt; 0),"x", "")</f>
        <v/>
      </c>
      <c r="H357" s="14" t="str">
        <f>IF(OR(COUNTA(DetailPedro!H357) &gt; 0, COUNTA(DetailWill!H357) &gt; 0),"x", "")</f>
        <v/>
      </c>
      <c r="I357" s="14" t="str">
        <f>IF(OR(COUNTA(DetailPedro!I357) &gt; 0, COUNTA(DetailWill!I357) &gt; 0),"x", "")</f>
        <v/>
      </c>
      <c r="J357" s="34" t="str">
        <f>IF(OR(COUNTA(DetailPedro!J357) &gt; 0, COUNTA(DetailWill!J357) &gt; 0),"x", "")</f>
        <v/>
      </c>
      <c r="K357" s="14" t="str">
        <f>IF(OR(COUNTA(DetailPedro!K357) &gt; 0, COUNTA(DetailWill!K357) &gt; 0),"x", "")</f>
        <v/>
      </c>
      <c r="L357" s="14" t="str">
        <f>IF(OR(COUNTA(DetailPedro!L357) &gt; 0, COUNTA(DetailWill!L357) &gt; 0),"x", "")</f>
        <v/>
      </c>
      <c r="M357" s="14" t="str">
        <f>IF(OR(COUNTA(DetailPedro!M357) &gt; 0, COUNTA(DetailWill!M357) &gt; 0),"x", "")</f>
        <v/>
      </c>
      <c r="N357" s="14" t="str">
        <f>IF(OR(COUNTA(DetailPedro!N357) &gt; 0, COUNTA(DetailWill!N357) &gt; 0),"x", "")</f>
        <v/>
      </c>
      <c r="O357" s="34" t="str">
        <f>IF(OR(COUNTA(DetailPedro!O357) &gt; 0, COUNTA(DetailWill!O357) &gt; 0),"x", "")</f>
        <v/>
      </c>
      <c r="P357" s="14" t="str">
        <f>IF(OR(COUNTA(DetailPedro!P357) &gt; 0, COUNTA(DetailWill!P357) &gt; 0),"x", "")</f>
        <v/>
      </c>
      <c r="Q357" s="14" t="str">
        <f>IF(OR(COUNTA(DetailPedro!Q357) &gt; 0, COUNTA(DetailWill!Q357) &gt; 0),"x", "")</f>
        <v/>
      </c>
      <c r="R357" s="14" t="str">
        <f>IF(OR(COUNTA(DetailPedro!R357) &gt; 0, COUNTA(DetailWill!R357) &gt; 0),"x", "")</f>
        <v/>
      </c>
      <c r="S357" s="14" t="str">
        <f>IF(OR(COUNTA(DetailPedro!S357) &gt; 0, COUNTA(DetailWill!S357) &gt; 0),"x", "")</f>
        <v/>
      </c>
      <c r="T357" s="14" t="str">
        <f>IF(OR(COUNTA(DetailPedro!T357) &gt; 0, COUNTA(DetailWill!T357) &gt; 0),"x", "")</f>
        <v/>
      </c>
      <c r="U357" s="34" t="str">
        <f>IF(OR(COUNTA(DetailPedro!U357) &gt; 0, COUNTA(DetailWill!U357) &gt; 0),"x", "")</f>
        <v/>
      </c>
      <c r="V357" s="14" t="str">
        <f>IF(OR(COUNTA(DetailPedro!V357) &gt; 0, COUNTA(DetailWill!V357) &gt; 0),"x", "")</f>
        <v/>
      </c>
      <c r="W357" s="14" t="str">
        <f>IF(OR(COUNTA(DetailPedro!W357) &gt; 0, COUNTA(DetailWill!W357) &gt; 0),"x", "")</f>
        <v/>
      </c>
      <c r="X357" s="14" t="str">
        <f>IF(OR(COUNTA(DetailPedro!X357) &gt; 0, COUNTA(DetailWill!X357) &gt; 0),"x", "")</f>
        <v/>
      </c>
      <c r="Y357" s="14" t="str">
        <f>IF(OR(COUNTA(DetailPedro!Y357) &gt; 0, COUNTA(DetailWill!Y357) &gt; 0),"x", "")</f>
        <v/>
      </c>
      <c r="Z357" s="34" t="str">
        <f>IF(OR(COUNTA(DetailPedro!Z357) &gt; 0, COUNTA(DetailWill!Z357) &gt; 0),"x", "")</f>
        <v/>
      </c>
      <c r="AA357" s="14" t="str">
        <f>IF(OR(COUNTA(DetailPedro!AA357) &gt; 0, COUNTA(DetailWill!AA357) &gt; 0),"x", "")</f>
        <v/>
      </c>
      <c r="AB357" s="14" t="str">
        <f>IF(OR(COUNTA(DetailPedro!AB357) &gt; 0, COUNTA(DetailWill!AB357) &gt; 0),"x", "")</f>
        <v/>
      </c>
      <c r="AC357" s="14" t="str">
        <f>IF(OR(COUNTA(DetailPedro!AC357) &gt; 0, COUNTA(DetailWill!AC357) &gt; 0),"x", "")</f>
        <v/>
      </c>
      <c r="AD357" s="14" t="str">
        <f>IF(OR(COUNTA(DetailPedro!AD357) &gt; 0, COUNTA(DetailWill!AD357) &gt; 0),"x", "")</f>
        <v/>
      </c>
      <c r="AE357" s="14" t="str">
        <f>IF(OR(COUNTA(DetailPedro!AE357) &gt; 0, COUNTA(DetailWill!AE357) &gt; 0),"x", "")</f>
        <v/>
      </c>
      <c r="AF357" s="34" t="str">
        <f>IF(OR(COUNTA(DetailPedro!AF357) &gt; 0, COUNTA(DetailWill!AF357) &gt; 0),"x", "")</f>
        <v/>
      </c>
      <c r="AG357" s="14" t="str">
        <f>IF(OR(COUNTA(DetailPedro!AG357) &gt; 0, COUNTA(DetailWill!AG357) &gt; 0),"x", "")</f>
        <v/>
      </c>
      <c r="AH357" s="14" t="str">
        <f>IF(OR(COUNTA(DetailPedro!AH357) &gt; 0, COUNTA(DetailWill!AH357) &gt; 0),"x", "")</f>
        <v/>
      </c>
      <c r="AI357" s="14" t="str">
        <f>IF(OR(COUNTA(DetailPedro!AI357) &gt; 0, COUNTA(DetailWill!AI357) &gt; 0),"x", "")</f>
        <v/>
      </c>
      <c r="AJ357" s="34" t="str">
        <f>IF(OR(COUNTA(DetailPedro!AJ357) &gt; 0, COUNTA(DetailWill!AJ357) &gt; 0),"x", "")</f>
        <v/>
      </c>
      <c r="AK357" s="14" t="str">
        <f>IF(OR(COUNTA(DetailPedro!AK357) &gt; 0, COUNTA(DetailWill!AK357) &gt; 0),"x", "")</f>
        <v/>
      </c>
    </row>
    <row r="358" spans="1:37" x14ac:dyDescent="0.2">
      <c r="A358" s="16" t="s">
        <v>476</v>
      </c>
      <c r="B358" s="16" t="s">
        <v>457</v>
      </c>
      <c r="C358" s="16">
        <v>3</v>
      </c>
      <c r="D358" s="16" t="s">
        <v>887</v>
      </c>
      <c r="E358" s="16">
        <v>4</v>
      </c>
      <c r="F358" s="14">
        <f t="shared" si="39"/>
        <v>0</v>
      </c>
      <c r="G358" s="14" t="str">
        <f>IF(OR(COUNTA(DetailPedro!G358) &gt; 0, COUNTA(DetailWill!G358) &gt; 0),"x", "")</f>
        <v/>
      </c>
      <c r="H358" s="14" t="str">
        <f>IF(OR(COUNTA(DetailPedro!H358) &gt; 0, COUNTA(DetailWill!H358) &gt; 0),"x", "")</f>
        <v/>
      </c>
      <c r="I358" s="14" t="str">
        <f>IF(OR(COUNTA(DetailPedro!I358) &gt; 0, COUNTA(DetailWill!I358) &gt; 0),"x", "")</f>
        <v/>
      </c>
      <c r="J358" s="34" t="str">
        <f>IF(OR(COUNTA(DetailPedro!J358) &gt; 0, COUNTA(DetailWill!J358) &gt; 0),"x", "")</f>
        <v/>
      </c>
      <c r="K358" s="14" t="str">
        <f>IF(OR(COUNTA(DetailPedro!K358) &gt; 0, COUNTA(DetailWill!K358) &gt; 0),"x", "")</f>
        <v/>
      </c>
      <c r="L358" s="14" t="str">
        <f>IF(OR(COUNTA(DetailPedro!L358) &gt; 0, COUNTA(DetailWill!L358) &gt; 0),"x", "")</f>
        <v/>
      </c>
      <c r="M358" s="14" t="str">
        <f>IF(OR(COUNTA(DetailPedro!M358) &gt; 0, COUNTA(DetailWill!M358) &gt; 0),"x", "")</f>
        <v/>
      </c>
      <c r="N358" s="14" t="str">
        <f>IF(OR(COUNTA(DetailPedro!N358) &gt; 0, COUNTA(DetailWill!N358) &gt; 0),"x", "")</f>
        <v/>
      </c>
      <c r="O358" s="34" t="str">
        <f>IF(OR(COUNTA(DetailPedro!O358) &gt; 0, COUNTA(DetailWill!O358) &gt; 0),"x", "")</f>
        <v/>
      </c>
      <c r="P358" s="14" t="str">
        <f>IF(OR(COUNTA(DetailPedro!P358) &gt; 0, COUNTA(DetailWill!P358) &gt; 0),"x", "")</f>
        <v/>
      </c>
      <c r="Q358" s="14" t="str">
        <f>IF(OR(COUNTA(DetailPedro!Q358) &gt; 0, COUNTA(DetailWill!Q358) &gt; 0),"x", "")</f>
        <v/>
      </c>
      <c r="R358" s="14" t="str">
        <f>IF(OR(COUNTA(DetailPedro!R358) &gt; 0, COUNTA(DetailWill!R358) &gt; 0),"x", "")</f>
        <v/>
      </c>
      <c r="S358" s="14" t="str">
        <f>IF(OR(COUNTA(DetailPedro!S358) &gt; 0, COUNTA(DetailWill!S358) &gt; 0),"x", "")</f>
        <v/>
      </c>
      <c r="T358" s="14" t="str">
        <f>IF(OR(COUNTA(DetailPedro!T358) &gt; 0, COUNTA(DetailWill!T358) &gt; 0),"x", "")</f>
        <v/>
      </c>
      <c r="U358" s="34" t="str">
        <f>IF(OR(COUNTA(DetailPedro!U358) &gt; 0, COUNTA(DetailWill!U358) &gt; 0),"x", "")</f>
        <v/>
      </c>
      <c r="V358" s="14" t="str">
        <f>IF(OR(COUNTA(DetailPedro!V358) &gt; 0, COUNTA(DetailWill!V358) &gt; 0),"x", "")</f>
        <v/>
      </c>
      <c r="W358" s="14" t="str">
        <f>IF(OR(COUNTA(DetailPedro!W358) &gt; 0, COUNTA(DetailWill!W358) &gt; 0),"x", "")</f>
        <v/>
      </c>
      <c r="X358" s="14" t="str">
        <f>IF(OR(COUNTA(DetailPedro!X358) &gt; 0, COUNTA(DetailWill!X358) &gt; 0),"x", "")</f>
        <v/>
      </c>
      <c r="Y358" s="14" t="str">
        <f>IF(OR(COUNTA(DetailPedro!Y358) &gt; 0, COUNTA(DetailWill!Y358) &gt; 0),"x", "")</f>
        <v/>
      </c>
      <c r="Z358" s="34" t="str">
        <f>IF(OR(COUNTA(DetailPedro!Z358) &gt; 0, COUNTA(DetailWill!Z358) &gt; 0),"x", "")</f>
        <v/>
      </c>
      <c r="AA358" s="14" t="str">
        <f>IF(OR(COUNTA(DetailPedro!AA358) &gt; 0, COUNTA(DetailWill!AA358) &gt; 0),"x", "")</f>
        <v/>
      </c>
      <c r="AB358" s="14" t="str">
        <f>IF(OR(COUNTA(DetailPedro!AB358) &gt; 0, COUNTA(DetailWill!AB358) &gt; 0),"x", "")</f>
        <v/>
      </c>
      <c r="AC358" s="14" t="str">
        <f>IF(OR(COUNTA(DetailPedro!AC358) &gt; 0, COUNTA(DetailWill!AC358) &gt; 0),"x", "")</f>
        <v/>
      </c>
      <c r="AD358" s="14" t="str">
        <f>IF(OR(COUNTA(DetailPedro!AD358) &gt; 0, COUNTA(DetailWill!AD358) &gt; 0),"x", "")</f>
        <v/>
      </c>
      <c r="AE358" s="14" t="str">
        <f>IF(OR(COUNTA(DetailPedro!AE358) &gt; 0, COUNTA(DetailWill!AE358) &gt; 0),"x", "")</f>
        <v/>
      </c>
      <c r="AF358" s="34" t="str">
        <f>IF(OR(COUNTA(DetailPedro!AF358) &gt; 0, COUNTA(DetailWill!AF358) &gt; 0),"x", "")</f>
        <v/>
      </c>
      <c r="AG358" s="14" t="str">
        <f>IF(OR(COUNTA(DetailPedro!AG358) &gt; 0, COUNTA(DetailWill!AG358) &gt; 0),"x", "")</f>
        <v/>
      </c>
      <c r="AH358" s="14" t="str">
        <f>IF(OR(COUNTA(DetailPedro!AH358) &gt; 0, COUNTA(DetailWill!AH358) &gt; 0),"x", "")</f>
        <v/>
      </c>
      <c r="AI358" s="14" t="str">
        <f>IF(OR(COUNTA(DetailPedro!AI358) &gt; 0, COUNTA(DetailWill!AI358) &gt; 0),"x", "")</f>
        <v/>
      </c>
      <c r="AJ358" s="34" t="str">
        <f>IF(OR(COUNTA(DetailPedro!AJ358) &gt; 0, COUNTA(DetailWill!AJ358) &gt; 0),"x", "")</f>
        <v/>
      </c>
      <c r="AK358" s="14" t="str">
        <f>IF(OR(COUNTA(DetailPedro!AK358) &gt; 0, COUNTA(DetailWill!AK358) &gt; 0),"x", "")</f>
        <v/>
      </c>
    </row>
    <row r="359" spans="1:37" x14ac:dyDescent="0.2">
      <c r="A359" s="16" t="s">
        <v>476</v>
      </c>
      <c r="B359" s="16" t="s">
        <v>457</v>
      </c>
      <c r="C359" s="16">
        <v>3</v>
      </c>
      <c r="D359" s="16" t="s">
        <v>888</v>
      </c>
      <c r="E359" s="16">
        <v>5</v>
      </c>
      <c r="F359" s="14">
        <f t="shared" si="39"/>
        <v>0</v>
      </c>
      <c r="G359" s="14" t="str">
        <f>IF(OR(COUNTA(DetailPedro!G359) &gt; 0, COUNTA(DetailWill!G359) &gt; 0),"x", "")</f>
        <v/>
      </c>
      <c r="H359" s="14" t="str">
        <f>IF(OR(COUNTA(DetailPedro!H359) &gt; 0, COUNTA(DetailWill!H359) &gt; 0),"x", "")</f>
        <v/>
      </c>
      <c r="I359" s="14" t="str">
        <f>IF(OR(COUNTA(DetailPedro!I359) &gt; 0, COUNTA(DetailWill!I359) &gt; 0),"x", "")</f>
        <v/>
      </c>
      <c r="J359" s="34" t="str">
        <f>IF(OR(COUNTA(DetailPedro!J359) &gt; 0, COUNTA(DetailWill!J359) &gt; 0),"x", "")</f>
        <v/>
      </c>
      <c r="K359" s="14" t="str">
        <f>IF(OR(COUNTA(DetailPedro!K359) &gt; 0, COUNTA(DetailWill!K359) &gt; 0),"x", "")</f>
        <v/>
      </c>
      <c r="L359" s="14" t="str">
        <f>IF(OR(COUNTA(DetailPedro!L359) &gt; 0, COUNTA(DetailWill!L359) &gt; 0),"x", "")</f>
        <v/>
      </c>
      <c r="M359" s="14" t="str">
        <f>IF(OR(COUNTA(DetailPedro!M359) &gt; 0, COUNTA(DetailWill!M359) &gt; 0),"x", "")</f>
        <v/>
      </c>
      <c r="N359" s="14" t="str">
        <f>IF(OR(COUNTA(DetailPedro!N359) &gt; 0, COUNTA(DetailWill!N359) &gt; 0),"x", "")</f>
        <v/>
      </c>
      <c r="O359" s="34" t="str">
        <f>IF(OR(COUNTA(DetailPedro!O359) &gt; 0, COUNTA(DetailWill!O359) &gt; 0),"x", "")</f>
        <v/>
      </c>
      <c r="P359" s="14" t="str">
        <f>IF(OR(COUNTA(DetailPedro!P359) &gt; 0, COUNTA(DetailWill!P359) &gt; 0),"x", "")</f>
        <v/>
      </c>
      <c r="Q359" s="14" t="str">
        <f>IF(OR(COUNTA(DetailPedro!Q359) &gt; 0, COUNTA(DetailWill!Q359) &gt; 0),"x", "")</f>
        <v/>
      </c>
      <c r="R359" s="14" t="str">
        <f>IF(OR(COUNTA(DetailPedro!R359) &gt; 0, COUNTA(DetailWill!R359) &gt; 0),"x", "")</f>
        <v/>
      </c>
      <c r="S359" s="14" t="str">
        <f>IF(OR(COUNTA(DetailPedro!S359) &gt; 0, COUNTA(DetailWill!S359) &gt; 0),"x", "")</f>
        <v/>
      </c>
      <c r="T359" s="14" t="str">
        <f>IF(OR(COUNTA(DetailPedro!T359) &gt; 0, COUNTA(DetailWill!T359) &gt; 0),"x", "")</f>
        <v/>
      </c>
      <c r="U359" s="34" t="str">
        <f>IF(OR(COUNTA(DetailPedro!U359) &gt; 0, COUNTA(DetailWill!U359) &gt; 0),"x", "")</f>
        <v/>
      </c>
      <c r="V359" s="14" t="str">
        <f>IF(OR(COUNTA(DetailPedro!V359) &gt; 0, COUNTA(DetailWill!V359) &gt; 0),"x", "")</f>
        <v/>
      </c>
      <c r="W359" s="14" t="str">
        <f>IF(OR(COUNTA(DetailPedro!W359) &gt; 0, COUNTA(DetailWill!W359) &gt; 0),"x", "")</f>
        <v/>
      </c>
      <c r="X359" s="14" t="str">
        <f>IF(OR(COUNTA(DetailPedro!X359) &gt; 0, COUNTA(DetailWill!X359) &gt; 0),"x", "")</f>
        <v/>
      </c>
      <c r="Y359" s="14" t="str">
        <f>IF(OR(COUNTA(DetailPedro!Y359) &gt; 0, COUNTA(DetailWill!Y359) &gt; 0),"x", "")</f>
        <v/>
      </c>
      <c r="Z359" s="34" t="str">
        <f>IF(OR(COUNTA(DetailPedro!Z359) &gt; 0, COUNTA(DetailWill!Z359) &gt; 0),"x", "")</f>
        <v/>
      </c>
      <c r="AA359" s="14" t="str">
        <f>IF(OR(COUNTA(DetailPedro!AA359) &gt; 0, COUNTA(DetailWill!AA359) &gt; 0),"x", "")</f>
        <v/>
      </c>
      <c r="AB359" s="14" t="str">
        <f>IF(OR(COUNTA(DetailPedro!AB359) &gt; 0, COUNTA(DetailWill!AB359) &gt; 0),"x", "")</f>
        <v/>
      </c>
      <c r="AC359" s="14" t="str">
        <f>IF(OR(COUNTA(DetailPedro!AC359) &gt; 0, COUNTA(DetailWill!AC359) &gt; 0),"x", "")</f>
        <v/>
      </c>
      <c r="AD359" s="14" t="str">
        <f>IF(OR(COUNTA(DetailPedro!AD359) &gt; 0, COUNTA(DetailWill!AD359) &gt; 0),"x", "")</f>
        <v/>
      </c>
      <c r="AE359" s="14" t="str">
        <f>IF(OR(COUNTA(DetailPedro!AE359) &gt; 0, COUNTA(DetailWill!AE359) &gt; 0),"x", "")</f>
        <v/>
      </c>
      <c r="AF359" s="34" t="str">
        <f>IF(OR(COUNTA(DetailPedro!AF359) &gt; 0, COUNTA(DetailWill!AF359) &gt; 0),"x", "")</f>
        <v/>
      </c>
      <c r="AG359" s="14" t="str">
        <f>IF(OR(COUNTA(DetailPedro!AG359) &gt; 0, COUNTA(DetailWill!AG359) &gt; 0),"x", "")</f>
        <v/>
      </c>
      <c r="AH359" s="14" t="str">
        <f>IF(OR(COUNTA(DetailPedro!AH359) &gt; 0, COUNTA(DetailWill!AH359) &gt; 0),"x", "")</f>
        <v/>
      </c>
      <c r="AI359" s="14" t="str">
        <f>IF(OR(COUNTA(DetailPedro!AI359) &gt; 0, COUNTA(DetailWill!AI359) &gt; 0),"x", "")</f>
        <v/>
      </c>
      <c r="AJ359" s="34" t="str">
        <f>IF(OR(COUNTA(DetailPedro!AJ359) &gt; 0, COUNTA(DetailWill!AJ359) &gt; 0),"x", "")</f>
        <v/>
      </c>
      <c r="AK359" s="14" t="str">
        <f>IF(OR(COUNTA(DetailPedro!AK359) &gt; 0, COUNTA(DetailWill!AK359) &gt; 0),"x", "")</f>
        <v/>
      </c>
    </row>
    <row r="360" spans="1:37" x14ac:dyDescent="0.2">
      <c r="A360" s="16" t="s">
        <v>476</v>
      </c>
      <c r="B360" s="16" t="s">
        <v>457</v>
      </c>
      <c r="C360" s="16">
        <v>3</v>
      </c>
      <c r="D360" s="16" t="s">
        <v>889</v>
      </c>
      <c r="E360" s="16">
        <v>6</v>
      </c>
      <c r="F360" s="14">
        <f t="shared" si="39"/>
        <v>0</v>
      </c>
      <c r="G360" s="14" t="str">
        <f>IF(OR(COUNTA(DetailPedro!G360) &gt; 0, COUNTA(DetailWill!G360) &gt; 0),"x", "")</f>
        <v/>
      </c>
      <c r="H360" s="14" t="str">
        <f>IF(OR(COUNTA(DetailPedro!H360) &gt; 0, COUNTA(DetailWill!H360) &gt; 0),"x", "")</f>
        <v/>
      </c>
      <c r="I360" s="14" t="str">
        <f>IF(OR(COUNTA(DetailPedro!I360) &gt; 0, COUNTA(DetailWill!I360) &gt; 0),"x", "")</f>
        <v/>
      </c>
      <c r="J360" s="34" t="str">
        <f>IF(OR(COUNTA(DetailPedro!J360) &gt; 0, COUNTA(DetailWill!J360) &gt; 0),"x", "")</f>
        <v/>
      </c>
      <c r="K360" s="14" t="str">
        <f>IF(OR(COUNTA(DetailPedro!K360) &gt; 0, COUNTA(DetailWill!K360) &gt; 0),"x", "")</f>
        <v/>
      </c>
      <c r="L360" s="14" t="str">
        <f>IF(OR(COUNTA(DetailPedro!L360) &gt; 0, COUNTA(DetailWill!L360) &gt; 0),"x", "")</f>
        <v/>
      </c>
      <c r="M360" s="14" t="str">
        <f>IF(OR(COUNTA(DetailPedro!M360) &gt; 0, COUNTA(DetailWill!M360) &gt; 0),"x", "")</f>
        <v/>
      </c>
      <c r="N360" s="14" t="str">
        <f>IF(OR(COUNTA(DetailPedro!N360) &gt; 0, COUNTA(DetailWill!N360) &gt; 0),"x", "")</f>
        <v/>
      </c>
      <c r="O360" s="34" t="str">
        <f>IF(OR(COUNTA(DetailPedro!O360) &gt; 0, COUNTA(DetailWill!O360) &gt; 0),"x", "")</f>
        <v/>
      </c>
      <c r="P360" s="14" t="str">
        <f>IF(OR(COUNTA(DetailPedro!P360) &gt; 0, COUNTA(DetailWill!P360) &gt; 0),"x", "")</f>
        <v/>
      </c>
      <c r="Q360" s="14" t="str">
        <f>IF(OR(COUNTA(DetailPedro!Q360) &gt; 0, COUNTA(DetailWill!Q360) &gt; 0),"x", "")</f>
        <v/>
      </c>
      <c r="R360" s="14" t="str">
        <f>IF(OR(COUNTA(DetailPedro!R360) &gt; 0, COUNTA(DetailWill!R360) &gt; 0),"x", "")</f>
        <v/>
      </c>
      <c r="S360" s="14" t="str">
        <f>IF(OR(COUNTA(DetailPedro!S360) &gt; 0, COUNTA(DetailWill!S360) &gt; 0),"x", "")</f>
        <v/>
      </c>
      <c r="T360" s="14" t="str">
        <f>IF(OR(COUNTA(DetailPedro!T360) &gt; 0, COUNTA(DetailWill!T360) &gt; 0),"x", "")</f>
        <v/>
      </c>
      <c r="U360" s="34" t="str">
        <f>IF(OR(COUNTA(DetailPedro!U360) &gt; 0, COUNTA(DetailWill!U360) &gt; 0),"x", "")</f>
        <v/>
      </c>
      <c r="V360" s="14" t="str">
        <f>IF(OR(COUNTA(DetailPedro!V360) &gt; 0, COUNTA(DetailWill!V360) &gt; 0),"x", "")</f>
        <v/>
      </c>
      <c r="W360" s="14" t="str">
        <f>IF(OR(COUNTA(DetailPedro!W360) &gt; 0, COUNTA(DetailWill!W360) &gt; 0),"x", "")</f>
        <v/>
      </c>
      <c r="X360" s="14" t="str">
        <f>IF(OR(COUNTA(DetailPedro!X360) &gt; 0, COUNTA(DetailWill!X360) &gt; 0),"x", "")</f>
        <v/>
      </c>
      <c r="Y360" s="14" t="str">
        <f>IF(OR(COUNTA(DetailPedro!Y360) &gt; 0, COUNTA(DetailWill!Y360) &gt; 0),"x", "")</f>
        <v/>
      </c>
      <c r="Z360" s="34" t="str">
        <f>IF(OR(COUNTA(DetailPedro!Z360) &gt; 0, COUNTA(DetailWill!Z360) &gt; 0),"x", "")</f>
        <v/>
      </c>
      <c r="AA360" s="14" t="str">
        <f>IF(OR(COUNTA(DetailPedro!AA360) &gt; 0, COUNTA(DetailWill!AA360) &gt; 0),"x", "")</f>
        <v/>
      </c>
      <c r="AB360" s="14" t="str">
        <f>IF(OR(COUNTA(DetailPedro!AB360) &gt; 0, COUNTA(DetailWill!AB360) &gt; 0),"x", "")</f>
        <v/>
      </c>
      <c r="AC360" s="14" t="str">
        <f>IF(OR(COUNTA(DetailPedro!AC360) &gt; 0, COUNTA(DetailWill!AC360) &gt; 0),"x", "")</f>
        <v/>
      </c>
      <c r="AD360" s="14" t="str">
        <f>IF(OR(COUNTA(DetailPedro!AD360) &gt; 0, COUNTA(DetailWill!AD360) &gt; 0),"x", "")</f>
        <v/>
      </c>
      <c r="AE360" s="14" t="str">
        <f>IF(OR(COUNTA(DetailPedro!AE360) &gt; 0, COUNTA(DetailWill!AE360) &gt; 0),"x", "")</f>
        <v/>
      </c>
      <c r="AF360" s="34" t="str">
        <f>IF(OR(COUNTA(DetailPedro!AF360) &gt; 0, COUNTA(DetailWill!AF360) &gt; 0),"x", "")</f>
        <v/>
      </c>
      <c r="AG360" s="14" t="str">
        <f>IF(OR(COUNTA(DetailPedro!AG360) &gt; 0, COUNTA(DetailWill!AG360) &gt; 0),"x", "")</f>
        <v/>
      </c>
      <c r="AH360" s="14" t="str">
        <f>IF(OR(COUNTA(DetailPedro!AH360) &gt; 0, COUNTA(DetailWill!AH360) &gt; 0),"x", "")</f>
        <v/>
      </c>
      <c r="AI360" s="14" t="str">
        <f>IF(OR(COUNTA(DetailPedro!AI360) &gt; 0, COUNTA(DetailWill!AI360) &gt; 0),"x", "")</f>
        <v/>
      </c>
      <c r="AJ360" s="34" t="str">
        <f>IF(OR(COUNTA(DetailPedro!AJ360) &gt; 0, COUNTA(DetailWill!AJ360) &gt; 0),"x", "")</f>
        <v/>
      </c>
      <c r="AK360" s="14" t="str">
        <f>IF(OR(COUNTA(DetailPedro!AK360) &gt; 0, COUNTA(DetailWill!AK360) &gt; 0),"x", "")</f>
        <v/>
      </c>
    </row>
    <row r="361" spans="1:37" x14ac:dyDescent="0.2">
      <c r="A361" s="16"/>
      <c r="B361" s="16"/>
      <c r="C361" s="16"/>
      <c r="D361" s="16"/>
      <c r="E361" s="16"/>
      <c r="F361" s="14">
        <f t="shared" si="39"/>
        <v>0</v>
      </c>
      <c r="G361" s="14" t="str">
        <f>IF(OR(COUNTA(DetailPedro!G361) &gt; 0, COUNTA(DetailWill!G361) &gt; 0),"x", "")</f>
        <v/>
      </c>
      <c r="H361" s="14" t="str">
        <f>IF(OR(COUNTA(DetailPedro!H361) &gt; 0, COUNTA(DetailWill!H361) &gt; 0),"x", "")</f>
        <v/>
      </c>
      <c r="I361" s="14" t="str">
        <f>IF(OR(COUNTA(DetailPedro!I361) &gt; 0, COUNTA(DetailWill!I361) &gt; 0),"x", "")</f>
        <v/>
      </c>
      <c r="J361" s="34" t="str">
        <f>IF(OR(COUNTA(DetailPedro!J361) &gt; 0, COUNTA(DetailWill!J361) &gt; 0),"x", "")</f>
        <v/>
      </c>
      <c r="K361" s="14" t="str">
        <f>IF(OR(COUNTA(DetailPedro!K361) &gt; 0, COUNTA(DetailWill!K361) &gt; 0),"x", "")</f>
        <v/>
      </c>
      <c r="L361" s="14" t="str">
        <f>IF(OR(COUNTA(DetailPedro!L361) &gt; 0, COUNTA(DetailWill!L361) &gt; 0),"x", "")</f>
        <v/>
      </c>
      <c r="M361" s="14" t="str">
        <f>IF(OR(COUNTA(DetailPedro!M361) &gt; 0, COUNTA(DetailWill!M361) &gt; 0),"x", "")</f>
        <v/>
      </c>
      <c r="N361" s="14" t="str">
        <f>IF(OR(COUNTA(DetailPedro!N361) &gt; 0, COUNTA(DetailWill!N361) &gt; 0),"x", "")</f>
        <v/>
      </c>
      <c r="O361" s="34" t="str">
        <f>IF(OR(COUNTA(DetailPedro!O361) &gt; 0, COUNTA(DetailWill!O361) &gt; 0),"x", "")</f>
        <v/>
      </c>
      <c r="P361" s="14" t="str">
        <f>IF(OR(COUNTA(DetailPedro!P361) &gt; 0, COUNTA(DetailWill!P361) &gt; 0),"x", "")</f>
        <v/>
      </c>
      <c r="Q361" s="14" t="str">
        <f>IF(OR(COUNTA(DetailPedro!Q361) &gt; 0, COUNTA(DetailWill!Q361) &gt; 0),"x", "")</f>
        <v/>
      </c>
      <c r="R361" s="14" t="str">
        <f>IF(OR(COUNTA(DetailPedro!R361) &gt; 0, COUNTA(DetailWill!R361) &gt; 0),"x", "")</f>
        <v/>
      </c>
      <c r="S361" s="14" t="str">
        <f>IF(OR(COUNTA(DetailPedro!S361) &gt; 0, COUNTA(DetailWill!S361) &gt; 0),"x", "")</f>
        <v/>
      </c>
      <c r="T361" s="14" t="str">
        <f>IF(OR(COUNTA(DetailPedro!T361) &gt; 0, COUNTA(DetailWill!T361) &gt; 0),"x", "")</f>
        <v/>
      </c>
      <c r="U361" s="34" t="str">
        <f>IF(OR(COUNTA(DetailPedro!U361) &gt; 0, COUNTA(DetailWill!U361) &gt; 0),"x", "")</f>
        <v/>
      </c>
      <c r="V361" s="14" t="str">
        <f>IF(OR(COUNTA(DetailPedro!V361) &gt; 0, COUNTA(DetailWill!V361) &gt; 0),"x", "")</f>
        <v/>
      </c>
      <c r="W361" s="14" t="str">
        <f>IF(OR(COUNTA(DetailPedro!W361) &gt; 0, COUNTA(DetailWill!W361) &gt; 0),"x", "")</f>
        <v/>
      </c>
      <c r="X361" s="14" t="str">
        <f>IF(OR(COUNTA(DetailPedro!X361) &gt; 0, COUNTA(DetailWill!X361) &gt; 0),"x", "")</f>
        <v/>
      </c>
      <c r="Y361" s="14" t="str">
        <f>IF(OR(COUNTA(DetailPedro!Y361) &gt; 0, COUNTA(DetailWill!Y361) &gt; 0),"x", "")</f>
        <v/>
      </c>
      <c r="Z361" s="34" t="str">
        <f>IF(OR(COUNTA(DetailPedro!Z361) &gt; 0, COUNTA(DetailWill!Z361) &gt; 0),"x", "")</f>
        <v/>
      </c>
      <c r="AA361" s="14" t="str">
        <f>IF(OR(COUNTA(DetailPedro!AA361) &gt; 0, COUNTA(DetailWill!AA361) &gt; 0),"x", "")</f>
        <v/>
      </c>
      <c r="AB361" s="14" t="str">
        <f>IF(OR(COUNTA(DetailPedro!AB361) &gt; 0, COUNTA(DetailWill!AB361) &gt; 0),"x", "")</f>
        <v/>
      </c>
      <c r="AC361" s="14" t="str">
        <f>IF(OR(COUNTA(DetailPedro!AC361) &gt; 0, COUNTA(DetailWill!AC361) &gt; 0),"x", "")</f>
        <v/>
      </c>
      <c r="AD361" s="14" t="str">
        <f>IF(OR(COUNTA(DetailPedro!AD361) &gt; 0, COUNTA(DetailWill!AD361) &gt; 0),"x", "")</f>
        <v/>
      </c>
      <c r="AE361" s="14" t="str">
        <f>IF(OR(COUNTA(DetailPedro!AE361) &gt; 0, COUNTA(DetailWill!AE361) &gt; 0),"x", "")</f>
        <v/>
      </c>
      <c r="AF361" s="34" t="str">
        <f>IF(OR(COUNTA(DetailPedro!AF361) &gt; 0, COUNTA(DetailWill!AF361) &gt; 0),"x", "")</f>
        <v/>
      </c>
      <c r="AG361" s="14" t="str">
        <f>IF(OR(COUNTA(DetailPedro!AG361) &gt; 0, COUNTA(DetailWill!AG361) &gt; 0),"x", "")</f>
        <v/>
      </c>
      <c r="AH361" s="14" t="str">
        <f>IF(OR(COUNTA(DetailPedro!AH361) &gt; 0, COUNTA(DetailWill!AH361) &gt; 0),"x", "")</f>
        <v/>
      </c>
      <c r="AI361" s="14" t="str">
        <f>IF(OR(COUNTA(DetailPedro!AI361) &gt; 0, COUNTA(DetailWill!AI361) &gt; 0),"x", "")</f>
        <v/>
      </c>
      <c r="AJ361" s="34" t="str">
        <f>IF(OR(COUNTA(DetailPedro!AJ361) &gt; 0, COUNTA(DetailWill!AJ361) &gt; 0),"x", "")</f>
        <v/>
      </c>
      <c r="AK361" s="14" t="str">
        <f>IF(OR(COUNTA(DetailPedro!AK361) &gt; 0, COUNTA(DetailWill!AK361) &gt; 0),"x", "")</f>
        <v/>
      </c>
    </row>
    <row r="362" spans="1:37" x14ac:dyDescent="0.2">
      <c r="A362" s="16" t="s">
        <v>565</v>
      </c>
      <c r="B362" s="16" t="s">
        <v>684</v>
      </c>
      <c r="C362" s="16">
        <v>1</v>
      </c>
      <c r="D362" s="16">
        <v>2</v>
      </c>
      <c r="E362" s="16"/>
      <c r="F362" s="14">
        <f t="shared" si="39"/>
        <v>0</v>
      </c>
      <c r="G362" s="14" t="str">
        <f>IF(OR(COUNTA(DetailPedro!G362) &gt; 0, COUNTA(DetailWill!G362) &gt; 0),"x", "")</f>
        <v/>
      </c>
      <c r="H362" s="14" t="str">
        <f>IF(OR(COUNTA(DetailPedro!H362) &gt; 0, COUNTA(DetailWill!H362) &gt; 0),"x", "")</f>
        <v/>
      </c>
      <c r="I362" s="14" t="str">
        <f>IF(OR(COUNTA(DetailPedro!I362) &gt; 0, COUNTA(DetailWill!I362) &gt; 0),"x", "")</f>
        <v/>
      </c>
      <c r="J362" s="34" t="str">
        <f>IF(OR(COUNTA(DetailPedro!J362) &gt; 0, COUNTA(DetailWill!J362) &gt; 0),"x", "")</f>
        <v/>
      </c>
      <c r="K362" s="14" t="str">
        <f>IF(OR(COUNTA(DetailPedro!K362) &gt; 0, COUNTA(DetailWill!K362) &gt; 0),"x", "")</f>
        <v/>
      </c>
      <c r="L362" s="14" t="str">
        <f>IF(OR(COUNTA(DetailPedro!L362) &gt; 0, COUNTA(DetailWill!L362) &gt; 0),"x", "")</f>
        <v/>
      </c>
      <c r="M362" s="14" t="str">
        <f>IF(OR(COUNTA(DetailPedro!M362) &gt; 0, COUNTA(DetailWill!M362) &gt; 0),"x", "")</f>
        <v/>
      </c>
      <c r="N362" s="14" t="str">
        <f>IF(OR(COUNTA(DetailPedro!N362) &gt; 0, COUNTA(DetailWill!N362) &gt; 0),"x", "")</f>
        <v/>
      </c>
      <c r="O362" s="34" t="str">
        <f>IF(OR(COUNTA(DetailPedro!O362) &gt; 0, COUNTA(DetailWill!O362) &gt; 0),"x", "")</f>
        <v/>
      </c>
      <c r="P362" s="14" t="str">
        <f>IF(OR(COUNTA(DetailPedro!P362) &gt; 0, COUNTA(DetailWill!P362) &gt; 0),"x", "")</f>
        <v/>
      </c>
      <c r="Q362" s="14" t="str">
        <f>IF(OR(COUNTA(DetailPedro!Q362) &gt; 0, COUNTA(DetailWill!Q362) &gt; 0),"x", "")</f>
        <v/>
      </c>
      <c r="R362" s="14" t="str">
        <f>IF(OR(COUNTA(DetailPedro!R362) &gt; 0, COUNTA(DetailWill!R362) &gt; 0),"x", "")</f>
        <v/>
      </c>
      <c r="S362" s="14" t="str">
        <f>IF(OR(COUNTA(DetailPedro!S362) &gt; 0, COUNTA(DetailWill!S362) &gt; 0),"x", "")</f>
        <v/>
      </c>
      <c r="T362" s="14" t="str">
        <f>IF(OR(COUNTA(DetailPedro!T362) &gt; 0, COUNTA(DetailWill!T362) &gt; 0),"x", "")</f>
        <v/>
      </c>
      <c r="U362" s="34" t="str">
        <f>IF(OR(COUNTA(DetailPedro!U362) &gt; 0, COUNTA(DetailWill!U362) &gt; 0),"x", "")</f>
        <v/>
      </c>
      <c r="V362" s="14" t="str">
        <f>IF(OR(COUNTA(DetailPedro!V362) &gt; 0, COUNTA(DetailWill!V362) &gt; 0),"x", "")</f>
        <v/>
      </c>
      <c r="W362" s="14" t="str">
        <f>IF(OR(COUNTA(DetailPedro!W362) &gt; 0, COUNTA(DetailWill!W362) &gt; 0),"x", "")</f>
        <v/>
      </c>
      <c r="X362" s="14" t="str">
        <f>IF(OR(COUNTA(DetailPedro!X362) &gt; 0, COUNTA(DetailWill!X362) &gt; 0),"x", "")</f>
        <v/>
      </c>
      <c r="Y362" s="14" t="str">
        <f>IF(OR(COUNTA(DetailPedro!Y362) &gt; 0, COUNTA(DetailWill!Y362) &gt; 0),"x", "")</f>
        <v/>
      </c>
      <c r="Z362" s="34" t="str">
        <f>IF(OR(COUNTA(DetailPedro!Z362) &gt; 0, COUNTA(DetailWill!Z362) &gt; 0),"x", "")</f>
        <v/>
      </c>
      <c r="AA362" s="14" t="str">
        <f>IF(OR(COUNTA(DetailPedro!AA362) &gt; 0, COUNTA(DetailWill!AA362) &gt; 0),"x", "")</f>
        <v/>
      </c>
      <c r="AB362" s="14" t="str">
        <f>IF(OR(COUNTA(DetailPedro!AB362) &gt; 0, COUNTA(DetailWill!AB362) &gt; 0),"x", "")</f>
        <v/>
      </c>
      <c r="AC362" s="14" t="str">
        <f>IF(OR(COUNTA(DetailPedro!AC362) &gt; 0, COUNTA(DetailWill!AC362) &gt; 0),"x", "")</f>
        <v/>
      </c>
      <c r="AD362" s="14" t="str">
        <f>IF(OR(COUNTA(DetailPedro!AD362) &gt; 0, COUNTA(DetailWill!AD362) &gt; 0),"x", "")</f>
        <v/>
      </c>
      <c r="AE362" s="14" t="str">
        <f>IF(OR(COUNTA(DetailPedro!AE362) &gt; 0, COUNTA(DetailWill!AE362) &gt; 0),"x", "")</f>
        <v/>
      </c>
      <c r="AF362" s="34" t="str">
        <f>IF(OR(COUNTA(DetailPedro!AF362) &gt; 0, COUNTA(DetailWill!AF362) &gt; 0),"x", "")</f>
        <v/>
      </c>
      <c r="AG362" s="14" t="str">
        <f>IF(OR(COUNTA(DetailPedro!AG362) &gt; 0, COUNTA(DetailWill!AG362) &gt; 0),"x", "")</f>
        <v/>
      </c>
      <c r="AH362" s="14" t="str">
        <f>IF(OR(COUNTA(DetailPedro!AH362) &gt; 0, COUNTA(DetailWill!AH362) &gt; 0),"x", "")</f>
        <v/>
      </c>
      <c r="AI362" s="14" t="str">
        <f>IF(OR(COUNTA(DetailPedro!AI362) &gt; 0, COUNTA(DetailWill!AI362) &gt; 0),"x", "")</f>
        <v/>
      </c>
      <c r="AJ362" s="34" t="str">
        <f>IF(OR(COUNTA(DetailPedro!AJ362) &gt; 0, COUNTA(DetailWill!AJ362) &gt; 0),"x", "")</f>
        <v/>
      </c>
      <c r="AK362" s="14" t="str">
        <f>IF(OR(COUNTA(DetailPedro!AK362) &gt; 0, COUNTA(DetailWill!AK362) &gt; 0),"x", "")</f>
        <v/>
      </c>
    </row>
    <row r="363" spans="1:37" x14ac:dyDescent="0.2">
      <c r="A363" s="16" t="s">
        <v>565</v>
      </c>
      <c r="B363" s="16" t="s">
        <v>684</v>
      </c>
      <c r="C363" s="16">
        <v>1</v>
      </c>
      <c r="D363" s="16" t="s">
        <v>887</v>
      </c>
      <c r="E363" s="16">
        <v>1</v>
      </c>
      <c r="F363" s="14">
        <f t="shared" si="39"/>
        <v>0</v>
      </c>
      <c r="G363" s="14" t="str">
        <f>IF(OR(COUNTA(DetailPedro!G363) &gt; 0, COUNTA(DetailWill!G363) &gt; 0),"x", "")</f>
        <v/>
      </c>
      <c r="H363" s="14" t="str">
        <f>IF(OR(COUNTA(DetailPedro!H363) &gt; 0, COUNTA(DetailWill!H363) &gt; 0),"x", "")</f>
        <v/>
      </c>
      <c r="I363" s="14" t="str">
        <f>IF(OR(COUNTA(DetailPedro!I363) &gt; 0, COUNTA(DetailWill!I363) &gt; 0),"x", "")</f>
        <v/>
      </c>
      <c r="J363" s="34" t="str">
        <f>IF(OR(COUNTA(DetailPedro!J363) &gt; 0, COUNTA(DetailWill!J363) &gt; 0),"x", "")</f>
        <v/>
      </c>
      <c r="K363" s="14" t="str">
        <f>IF(OR(COUNTA(DetailPedro!K363) &gt; 0, COUNTA(DetailWill!K363) &gt; 0),"x", "")</f>
        <v/>
      </c>
      <c r="L363" s="14" t="str">
        <f>IF(OR(COUNTA(DetailPedro!L363) &gt; 0, COUNTA(DetailWill!L363) &gt; 0),"x", "")</f>
        <v/>
      </c>
      <c r="M363" s="14" t="str">
        <f>IF(OR(COUNTA(DetailPedro!M363) &gt; 0, COUNTA(DetailWill!M363) &gt; 0),"x", "")</f>
        <v/>
      </c>
      <c r="N363" s="14" t="str">
        <f>IF(OR(COUNTA(DetailPedro!N363) &gt; 0, COUNTA(DetailWill!N363) &gt; 0),"x", "")</f>
        <v/>
      </c>
      <c r="O363" s="34" t="str">
        <f>IF(OR(COUNTA(DetailPedro!O363) &gt; 0, COUNTA(DetailWill!O363) &gt; 0),"x", "")</f>
        <v/>
      </c>
      <c r="P363" s="14" t="str">
        <f>IF(OR(COUNTA(DetailPedro!P363) &gt; 0, COUNTA(DetailWill!P363) &gt; 0),"x", "")</f>
        <v/>
      </c>
      <c r="Q363" s="14" t="str">
        <f>IF(OR(COUNTA(DetailPedro!Q363) &gt; 0, COUNTA(DetailWill!Q363) &gt; 0),"x", "")</f>
        <v/>
      </c>
      <c r="R363" s="14" t="str">
        <f>IF(OR(COUNTA(DetailPedro!R363) &gt; 0, COUNTA(DetailWill!R363) &gt; 0),"x", "")</f>
        <v/>
      </c>
      <c r="S363" s="14" t="str">
        <f>IF(OR(COUNTA(DetailPedro!S363) &gt; 0, COUNTA(DetailWill!S363) &gt; 0),"x", "")</f>
        <v/>
      </c>
      <c r="T363" s="14" t="str">
        <f>IF(OR(COUNTA(DetailPedro!T363) &gt; 0, COUNTA(DetailWill!T363) &gt; 0),"x", "")</f>
        <v/>
      </c>
      <c r="U363" s="34" t="str">
        <f>IF(OR(COUNTA(DetailPedro!U363) &gt; 0, COUNTA(DetailWill!U363) &gt; 0),"x", "")</f>
        <v/>
      </c>
      <c r="V363" s="14" t="str">
        <f>IF(OR(COUNTA(DetailPedro!V363) &gt; 0, COUNTA(DetailWill!V363) &gt; 0),"x", "")</f>
        <v/>
      </c>
      <c r="W363" s="14" t="str">
        <f>IF(OR(COUNTA(DetailPedro!W363) &gt; 0, COUNTA(DetailWill!W363) &gt; 0),"x", "")</f>
        <v/>
      </c>
      <c r="X363" s="14" t="str">
        <f>IF(OR(COUNTA(DetailPedro!X363) &gt; 0, COUNTA(DetailWill!X363) &gt; 0),"x", "")</f>
        <v/>
      </c>
      <c r="Y363" s="14" t="str">
        <f>IF(OR(COUNTA(DetailPedro!Y363) &gt; 0, COUNTA(DetailWill!Y363) &gt; 0),"x", "")</f>
        <v/>
      </c>
      <c r="Z363" s="34" t="str">
        <f>IF(OR(COUNTA(DetailPedro!Z363) &gt; 0, COUNTA(DetailWill!Z363) &gt; 0),"x", "")</f>
        <v/>
      </c>
      <c r="AA363" s="14" t="str">
        <f>IF(OR(COUNTA(DetailPedro!AA363) &gt; 0, COUNTA(DetailWill!AA363) &gt; 0),"x", "")</f>
        <v/>
      </c>
      <c r="AB363" s="14" t="str">
        <f>IF(OR(COUNTA(DetailPedro!AB363) &gt; 0, COUNTA(DetailWill!AB363) &gt; 0),"x", "")</f>
        <v/>
      </c>
      <c r="AC363" s="14" t="str">
        <f>IF(OR(COUNTA(DetailPedro!AC363) &gt; 0, COUNTA(DetailWill!AC363) &gt; 0),"x", "")</f>
        <v/>
      </c>
      <c r="AD363" s="14" t="str">
        <f>IF(OR(COUNTA(DetailPedro!AD363) &gt; 0, COUNTA(DetailWill!AD363) &gt; 0),"x", "")</f>
        <v/>
      </c>
      <c r="AE363" s="14" t="str">
        <f>IF(OR(COUNTA(DetailPedro!AE363) &gt; 0, COUNTA(DetailWill!AE363) &gt; 0),"x", "")</f>
        <v/>
      </c>
      <c r="AF363" s="34" t="str">
        <f>IF(OR(COUNTA(DetailPedro!AF363) &gt; 0, COUNTA(DetailWill!AF363) &gt; 0),"x", "")</f>
        <v/>
      </c>
      <c r="AG363" s="14" t="str">
        <f>IF(OR(COUNTA(DetailPedro!AG363) &gt; 0, COUNTA(DetailWill!AG363) &gt; 0),"x", "")</f>
        <v/>
      </c>
      <c r="AH363" s="14" t="str">
        <f>IF(OR(COUNTA(DetailPedro!AH363) &gt; 0, COUNTA(DetailWill!AH363) &gt; 0),"x", "")</f>
        <v/>
      </c>
      <c r="AI363" s="14" t="str">
        <f>IF(OR(COUNTA(DetailPedro!AI363) &gt; 0, COUNTA(DetailWill!AI363) &gt; 0),"x", "")</f>
        <v/>
      </c>
      <c r="AJ363" s="34" t="str">
        <f>IF(OR(COUNTA(DetailPedro!AJ363) &gt; 0, COUNTA(DetailWill!AJ363) &gt; 0),"x", "")</f>
        <v/>
      </c>
      <c r="AK363" s="14" t="str">
        <f>IF(OR(COUNTA(DetailPedro!AK363) &gt; 0, COUNTA(DetailWill!AK363) &gt; 0),"x", "")</f>
        <v/>
      </c>
    </row>
    <row r="364" spans="1:37" x14ac:dyDescent="0.2">
      <c r="A364" s="16" t="s">
        <v>565</v>
      </c>
      <c r="B364" s="16" t="s">
        <v>684</v>
      </c>
      <c r="C364" s="16">
        <v>1</v>
      </c>
      <c r="D364" s="16" t="s">
        <v>887</v>
      </c>
      <c r="E364" s="16">
        <v>2</v>
      </c>
      <c r="F364" s="14">
        <f t="shared" si="39"/>
        <v>0</v>
      </c>
      <c r="G364" s="14" t="str">
        <f>IF(OR(COUNTA(DetailPedro!G364) &gt; 0, COUNTA(DetailWill!G364) &gt; 0),"x", "")</f>
        <v/>
      </c>
      <c r="H364" s="14" t="str">
        <f>IF(OR(COUNTA(DetailPedro!H364) &gt; 0, COUNTA(DetailWill!H364) &gt; 0),"x", "")</f>
        <v/>
      </c>
      <c r="I364" s="14" t="str">
        <f>IF(OR(COUNTA(DetailPedro!I364) &gt; 0, COUNTA(DetailWill!I364) &gt; 0),"x", "")</f>
        <v/>
      </c>
      <c r="J364" s="34" t="str">
        <f>IF(OR(COUNTA(DetailPedro!J364) &gt; 0, COUNTA(DetailWill!J364) &gt; 0),"x", "")</f>
        <v/>
      </c>
      <c r="K364" s="14" t="str">
        <f>IF(OR(COUNTA(DetailPedro!K364) &gt; 0, COUNTA(DetailWill!K364) &gt; 0),"x", "")</f>
        <v/>
      </c>
      <c r="L364" s="14" t="str">
        <f>IF(OR(COUNTA(DetailPedro!L364) &gt; 0, COUNTA(DetailWill!L364) &gt; 0),"x", "")</f>
        <v/>
      </c>
      <c r="M364" s="14" t="str">
        <f>IF(OR(COUNTA(DetailPedro!M364) &gt; 0, COUNTA(DetailWill!M364) &gt; 0),"x", "")</f>
        <v/>
      </c>
      <c r="N364" s="14" t="str">
        <f>IF(OR(COUNTA(DetailPedro!N364) &gt; 0, COUNTA(DetailWill!N364) &gt; 0),"x", "")</f>
        <v/>
      </c>
      <c r="O364" s="34" t="str">
        <f>IF(OR(COUNTA(DetailPedro!O364) &gt; 0, COUNTA(DetailWill!O364) &gt; 0),"x", "")</f>
        <v/>
      </c>
      <c r="P364" s="14" t="str">
        <f>IF(OR(COUNTA(DetailPedro!P364) &gt; 0, COUNTA(DetailWill!P364) &gt; 0),"x", "")</f>
        <v/>
      </c>
      <c r="Q364" s="14" t="str">
        <f>IF(OR(COUNTA(DetailPedro!Q364) &gt; 0, COUNTA(DetailWill!Q364) &gt; 0),"x", "")</f>
        <v/>
      </c>
      <c r="R364" s="14" t="str">
        <f>IF(OR(COUNTA(DetailPedro!R364) &gt; 0, COUNTA(DetailWill!R364) &gt; 0),"x", "")</f>
        <v/>
      </c>
      <c r="S364" s="14" t="str">
        <f>IF(OR(COUNTA(DetailPedro!S364) &gt; 0, COUNTA(DetailWill!S364) &gt; 0),"x", "")</f>
        <v/>
      </c>
      <c r="T364" s="14" t="str">
        <f>IF(OR(COUNTA(DetailPedro!T364) &gt; 0, COUNTA(DetailWill!T364) &gt; 0),"x", "")</f>
        <v/>
      </c>
      <c r="U364" s="34" t="str">
        <f>IF(OR(COUNTA(DetailPedro!U364) &gt; 0, COUNTA(DetailWill!U364) &gt; 0),"x", "")</f>
        <v/>
      </c>
      <c r="V364" s="14" t="str">
        <f>IF(OR(COUNTA(DetailPedro!V364) &gt; 0, COUNTA(DetailWill!V364) &gt; 0),"x", "")</f>
        <v/>
      </c>
      <c r="W364" s="14" t="str">
        <f>IF(OR(COUNTA(DetailPedro!W364) &gt; 0, COUNTA(DetailWill!W364) &gt; 0),"x", "")</f>
        <v/>
      </c>
      <c r="X364" s="14" t="str">
        <f>IF(OR(COUNTA(DetailPedro!X364) &gt; 0, COUNTA(DetailWill!X364) &gt; 0),"x", "")</f>
        <v/>
      </c>
      <c r="Y364" s="14" t="str">
        <f>IF(OR(COUNTA(DetailPedro!Y364) &gt; 0, COUNTA(DetailWill!Y364) &gt; 0),"x", "")</f>
        <v/>
      </c>
      <c r="Z364" s="34" t="str">
        <f>IF(OR(COUNTA(DetailPedro!Z364) &gt; 0, COUNTA(DetailWill!Z364) &gt; 0),"x", "")</f>
        <v/>
      </c>
      <c r="AA364" s="14" t="str">
        <f>IF(OR(COUNTA(DetailPedro!AA364) &gt; 0, COUNTA(DetailWill!AA364) &gt; 0),"x", "")</f>
        <v/>
      </c>
      <c r="AB364" s="14" t="str">
        <f>IF(OR(COUNTA(DetailPedro!AB364) &gt; 0, COUNTA(DetailWill!AB364) &gt; 0),"x", "")</f>
        <v/>
      </c>
      <c r="AC364" s="14" t="str">
        <f>IF(OR(COUNTA(DetailPedro!AC364) &gt; 0, COUNTA(DetailWill!AC364) &gt; 0),"x", "")</f>
        <v/>
      </c>
      <c r="AD364" s="14" t="str">
        <f>IF(OR(COUNTA(DetailPedro!AD364) &gt; 0, COUNTA(DetailWill!AD364) &gt; 0),"x", "")</f>
        <v/>
      </c>
      <c r="AE364" s="14" t="str">
        <f>IF(OR(COUNTA(DetailPedro!AE364) &gt; 0, COUNTA(DetailWill!AE364) &gt; 0),"x", "")</f>
        <v/>
      </c>
      <c r="AF364" s="34" t="str">
        <f>IF(OR(COUNTA(DetailPedro!AF364) &gt; 0, COUNTA(DetailWill!AF364) &gt; 0),"x", "")</f>
        <v/>
      </c>
      <c r="AG364" s="14" t="str">
        <f>IF(OR(COUNTA(DetailPedro!AG364) &gt; 0, COUNTA(DetailWill!AG364) &gt; 0),"x", "")</f>
        <v/>
      </c>
      <c r="AH364" s="14" t="str">
        <f>IF(OR(COUNTA(DetailPedro!AH364) &gt; 0, COUNTA(DetailWill!AH364) &gt; 0),"x", "")</f>
        <v/>
      </c>
      <c r="AI364" s="14" t="str">
        <f>IF(OR(COUNTA(DetailPedro!AI364) &gt; 0, COUNTA(DetailWill!AI364) &gt; 0),"x", "")</f>
        <v/>
      </c>
      <c r="AJ364" s="34" t="str">
        <f>IF(OR(COUNTA(DetailPedro!AJ364) &gt; 0, COUNTA(DetailWill!AJ364) &gt; 0),"x", "")</f>
        <v/>
      </c>
      <c r="AK364" s="14" t="str">
        <f>IF(OR(COUNTA(DetailPedro!AK364) &gt; 0, COUNTA(DetailWill!AK364) &gt; 0),"x", "")</f>
        <v/>
      </c>
    </row>
    <row r="365" spans="1:37" x14ac:dyDescent="0.2">
      <c r="A365" s="16" t="s">
        <v>565</v>
      </c>
      <c r="B365" s="16" t="s">
        <v>684</v>
      </c>
      <c r="C365" s="16">
        <v>1</v>
      </c>
      <c r="D365" s="16" t="s">
        <v>888</v>
      </c>
      <c r="E365" s="16">
        <v>3</v>
      </c>
      <c r="F365" s="14">
        <f t="shared" si="39"/>
        <v>0</v>
      </c>
      <c r="G365" s="14" t="str">
        <f>IF(OR(COUNTA(DetailPedro!G365) &gt; 0, COUNTA(DetailWill!G365) &gt; 0),"x", "")</f>
        <v/>
      </c>
      <c r="H365" s="14" t="str">
        <f>IF(OR(COUNTA(DetailPedro!H365) &gt; 0, COUNTA(DetailWill!H365) &gt; 0),"x", "")</f>
        <v/>
      </c>
      <c r="I365" s="14" t="str">
        <f>IF(OR(COUNTA(DetailPedro!I365) &gt; 0, COUNTA(DetailWill!I365) &gt; 0),"x", "")</f>
        <v/>
      </c>
      <c r="J365" s="34" t="str">
        <f>IF(OR(COUNTA(DetailPedro!J365) &gt; 0, COUNTA(DetailWill!J365) &gt; 0),"x", "")</f>
        <v/>
      </c>
      <c r="K365" s="14" t="str">
        <f>IF(OR(COUNTA(DetailPedro!K365) &gt; 0, COUNTA(DetailWill!K365) &gt; 0),"x", "")</f>
        <v/>
      </c>
      <c r="L365" s="14" t="str">
        <f>IF(OR(COUNTA(DetailPedro!L365) &gt; 0, COUNTA(DetailWill!L365) &gt; 0),"x", "")</f>
        <v/>
      </c>
      <c r="M365" s="14" t="str">
        <f>IF(OR(COUNTA(DetailPedro!M365) &gt; 0, COUNTA(DetailWill!M365) &gt; 0),"x", "")</f>
        <v/>
      </c>
      <c r="N365" s="14" t="str">
        <f>IF(OR(COUNTA(DetailPedro!N365) &gt; 0, COUNTA(DetailWill!N365) &gt; 0),"x", "")</f>
        <v/>
      </c>
      <c r="O365" s="34" t="str">
        <f>IF(OR(COUNTA(DetailPedro!O365) &gt; 0, COUNTA(DetailWill!O365) &gt; 0),"x", "")</f>
        <v/>
      </c>
      <c r="P365" s="14" t="str">
        <f>IF(OR(COUNTA(DetailPedro!P365) &gt; 0, COUNTA(DetailWill!P365) &gt; 0),"x", "")</f>
        <v/>
      </c>
      <c r="Q365" s="14" t="str">
        <f>IF(OR(COUNTA(DetailPedro!Q365) &gt; 0, COUNTA(DetailWill!Q365) &gt; 0),"x", "")</f>
        <v/>
      </c>
      <c r="R365" s="14" t="str">
        <f>IF(OR(COUNTA(DetailPedro!R365) &gt; 0, COUNTA(DetailWill!R365) &gt; 0),"x", "")</f>
        <v/>
      </c>
      <c r="S365" s="14" t="str">
        <f>IF(OR(COUNTA(DetailPedro!S365) &gt; 0, COUNTA(DetailWill!S365) &gt; 0),"x", "")</f>
        <v/>
      </c>
      <c r="T365" s="14" t="str">
        <f>IF(OR(COUNTA(DetailPedro!T365) &gt; 0, COUNTA(DetailWill!T365) &gt; 0),"x", "")</f>
        <v/>
      </c>
      <c r="U365" s="34" t="str">
        <f>IF(OR(COUNTA(DetailPedro!U365) &gt; 0, COUNTA(DetailWill!U365) &gt; 0),"x", "")</f>
        <v/>
      </c>
      <c r="V365" s="14" t="str">
        <f>IF(OR(COUNTA(DetailPedro!V365) &gt; 0, COUNTA(DetailWill!V365) &gt; 0),"x", "")</f>
        <v/>
      </c>
      <c r="W365" s="14" t="str">
        <f>IF(OR(COUNTA(DetailPedro!W365) &gt; 0, COUNTA(DetailWill!W365) &gt; 0),"x", "")</f>
        <v/>
      </c>
      <c r="X365" s="14" t="str">
        <f>IF(OR(COUNTA(DetailPedro!X365) &gt; 0, COUNTA(DetailWill!X365) &gt; 0),"x", "")</f>
        <v/>
      </c>
      <c r="Y365" s="14" t="str">
        <f>IF(OR(COUNTA(DetailPedro!Y365) &gt; 0, COUNTA(DetailWill!Y365) &gt; 0),"x", "")</f>
        <v/>
      </c>
      <c r="Z365" s="34" t="str">
        <f>IF(OR(COUNTA(DetailPedro!Z365) &gt; 0, COUNTA(DetailWill!Z365) &gt; 0),"x", "")</f>
        <v/>
      </c>
      <c r="AA365" s="14" t="str">
        <f>IF(OR(COUNTA(DetailPedro!AA365) &gt; 0, COUNTA(DetailWill!AA365) &gt; 0),"x", "")</f>
        <v/>
      </c>
      <c r="AB365" s="14" t="str">
        <f>IF(OR(COUNTA(DetailPedro!AB365) &gt; 0, COUNTA(DetailWill!AB365) &gt; 0),"x", "")</f>
        <v/>
      </c>
      <c r="AC365" s="14" t="str">
        <f>IF(OR(COUNTA(DetailPedro!AC365) &gt; 0, COUNTA(DetailWill!AC365) &gt; 0),"x", "")</f>
        <v/>
      </c>
      <c r="AD365" s="14" t="str">
        <f>IF(OR(COUNTA(DetailPedro!AD365) &gt; 0, COUNTA(DetailWill!AD365) &gt; 0),"x", "")</f>
        <v/>
      </c>
      <c r="AE365" s="14" t="str">
        <f>IF(OR(COUNTA(DetailPedro!AE365) &gt; 0, COUNTA(DetailWill!AE365) &gt; 0),"x", "")</f>
        <v/>
      </c>
      <c r="AF365" s="34" t="str">
        <f>IF(OR(COUNTA(DetailPedro!AF365) &gt; 0, COUNTA(DetailWill!AF365) &gt; 0),"x", "")</f>
        <v/>
      </c>
      <c r="AG365" s="14" t="str">
        <f>IF(OR(COUNTA(DetailPedro!AG365) &gt; 0, COUNTA(DetailWill!AG365) &gt; 0),"x", "")</f>
        <v/>
      </c>
      <c r="AH365" s="14" t="str">
        <f>IF(OR(COUNTA(DetailPedro!AH365) &gt; 0, COUNTA(DetailWill!AH365) &gt; 0),"x", "")</f>
        <v/>
      </c>
      <c r="AI365" s="14" t="str">
        <f>IF(OR(COUNTA(DetailPedro!AI365) &gt; 0, COUNTA(DetailWill!AI365) &gt; 0),"x", "")</f>
        <v/>
      </c>
      <c r="AJ365" s="34" t="str">
        <f>IF(OR(COUNTA(DetailPedro!AJ365) &gt; 0, COUNTA(DetailWill!AJ365) &gt; 0),"x", "")</f>
        <v/>
      </c>
      <c r="AK365" s="14" t="str">
        <f>IF(OR(COUNTA(DetailPedro!AK365) &gt; 0, COUNTA(DetailWill!AK365) &gt; 0),"x", "")</f>
        <v/>
      </c>
    </row>
    <row r="366" spans="1:37" x14ac:dyDescent="0.2">
      <c r="A366" s="16" t="s">
        <v>565</v>
      </c>
      <c r="B366" s="16" t="s">
        <v>684</v>
      </c>
      <c r="C366" s="16">
        <v>1</v>
      </c>
      <c r="D366" s="16" t="s">
        <v>887</v>
      </c>
      <c r="E366" s="16">
        <v>4</v>
      </c>
      <c r="F366" s="14">
        <f t="shared" si="39"/>
        <v>0</v>
      </c>
      <c r="G366" s="14" t="str">
        <f>IF(OR(COUNTA(DetailPedro!G366) &gt; 0, COUNTA(DetailWill!G366) &gt; 0),"x", "")</f>
        <v/>
      </c>
      <c r="H366" s="14" t="str">
        <f>IF(OR(COUNTA(DetailPedro!H366) &gt; 0, COUNTA(DetailWill!H366) &gt; 0),"x", "")</f>
        <v/>
      </c>
      <c r="I366" s="14" t="str">
        <f>IF(OR(COUNTA(DetailPedro!I366) &gt; 0, COUNTA(DetailWill!I366) &gt; 0),"x", "")</f>
        <v/>
      </c>
      <c r="J366" s="34" t="str">
        <f>IF(OR(COUNTA(DetailPedro!J366) &gt; 0, COUNTA(DetailWill!J366) &gt; 0),"x", "")</f>
        <v/>
      </c>
      <c r="K366" s="14" t="str">
        <f>IF(OR(COUNTA(DetailPedro!K366) &gt; 0, COUNTA(DetailWill!K366) &gt; 0),"x", "")</f>
        <v/>
      </c>
      <c r="L366" s="14" t="str">
        <f>IF(OR(COUNTA(DetailPedro!L366) &gt; 0, COUNTA(DetailWill!L366) &gt; 0),"x", "")</f>
        <v/>
      </c>
      <c r="M366" s="14" t="str">
        <f>IF(OR(COUNTA(DetailPedro!M366) &gt; 0, COUNTA(DetailWill!M366) &gt; 0),"x", "")</f>
        <v/>
      </c>
      <c r="N366" s="14" t="str">
        <f>IF(OR(COUNTA(DetailPedro!N366) &gt; 0, COUNTA(DetailWill!N366) &gt; 0),"x", "")</f>
        <v/>
      </c>
      <c r="O366" s="34" t="str">
        <f>IF(OR(COUNTA(DetailPedro!O366) &gt; 0, COUNTA(DetailWill!O366) &gt; 0),"x", "")</f>
        <v/>
      </c>
      <c r="P366" s="14" t="str">
        <f>IF(OR(COUNTA(DetailPedro!P366) &gt; 0, COUNTA(DetailWill!P366) &gt; 0),"x", "")</f>
        <v/>
      </c>
      <c r="Q366" s="14" t="str">
        <f>IF(OR(COUNTA(DetailPedro!Q366) &gt; 0, COUNTA(DetailWill!Q366) &gt; 0),"x", "")</f>
        <v/>
      </c>
      <c r="R366" s="14" t="str">
        <f>IF(OR(COUNTA(DetailPedro!R366) &gt; 0, COUNTA(DetailWill!R366) &gt; 0),"x", "")</f>
        <v/>
      </c>
      <c r="S366" s="14" t="str">
        <f>IF(OR(COUNTA(DetailPedro!S366) &gt; 0, COUNTA(DetailWill!S366) &gt; 0),"x", "")</f>
        <v/>
      </c>
      <c r="T366" s="14" t="str">
        <f>IF(OR(COUNTA(DetailPedro!T366) &gt; 0, COUNTA(DetailWill!T366) &gt; 0),"x", "")</f>
        <v/>
      </c>
      <c r="U366" s="34" t="str">
        <f>IF(OR(COUNTA(DetailPedro!U366) &gt; 0, COUNTA(DetailWill!U366) &gt; 0),"x", "")</f>
        <v/>
      </c>
      <c r="V366" s="14" t="str">
        <f>IF(OR(COUNTA(DetailPedro!V366) &gt; 0, COUNTA(DetailWill!V366) &gt; 0),"x", "")</f>
        <v/>
      </c>
      <c r="W366" s="14" t="str">
        <f>IF(OR(COUNTA(DetailPedro!W366) &gt; 0, COUNTA(DetailWill!W366) &gt; 0),"x", "")</f>
        <v/>
      </c>
      <c r="X366" s="14" t="str">
        <f>IF(OR(COUNTA(DetailPedro!X366) &gt; 0, COUNTA(DetailWill!X366) &gt; 0),"x", "")</f>
        <v/>
      </c>
      <c r="Y366" s="14" t="str">
        <f>IF(OR(COUNTA(DetailPedro!Y366) &gt; 0, COUNTA(DetailWill!Y366) &gt; 0),"x", "")</f>
        <v/>
      </c>
      <c r="Z366" s="34" t="str">
        <f>IF(OR(COUNTA(DetailPedro!Z366) &gt; 0, COUNTA(DetailWill!Z366) &gt; 0),"x", "")</f>
        <v/>
      </c>
      <c r="AA366" s="14" t="str">
        <f>IF(OR(COUNTA(DetailPedro!AA366) &gt; 0, COUNTA(DetailWill!AA366) &gt; 0),"x", "")</f>
        <v/>
      </c>
      <c r="AB366" s="14" t="str">
        <f>IF(OR(COUNTA(DetailPedro!AB366) &gt; 0, COUNTA(DetailWill!AB366) &gt; 0),"x", "")</f>
        <v/>
      </c>
      <c r="AC366" s="14" t="str">
        <f>IF(OR(COUNTA(DetailPedro!AC366) &gt; 0, COUNTA(DetailWill!AC366) &gt; 0),"x", "")</f>
        <v/>
      </c>
      <c r="AD366" s="14" t="str">
        <f>IF(OR(COUNTA(DetailPedro!AD366) &gt; 0, COUNTA(DetailWill!AD366) &gt; 0),"x", "")</f>
        <v/>
      </c>
      <c r="AE366" s="14" t="str">
        <f>IF(OR(COUNTA(DetailPedro!AE366) &gt; 0, COUNTA(DetailWill!AE366) &gt; 0),"x", "")</f>
        <v/>
      </c>
      <c r="AF366" s="34" t="str">
        <f>IF(OR(COUNTA(DetailPedro!AF366) &gt; 0, COUNTA(DetailWill!AF366) &gt; 0),"x", "")</f>
        <v/>
      </c>
      <c r="AG366" s="14" t="str">
        <f>IF(OR(COUNTA(DetailPedro!AG366) &gt; 0, COUNTA(DetailWill!AG366) &gt; 0),"x", "")</f>
        <v/>
      </c>
      <c r="AH366" s="14" t="str">
        <f>IF(OR(COUNTA(DetailPedro!AH366) &gt; 0, COUNTA(DetailWill!AH366) &gt; 0),"x", "")</f>
        <v/>
      </c>
      <c r="AI366" s="14" t="str">
        <f>IF(OR(COUNTA(DetailPedro!AI366) &gt; 0, COUNTA(DetailWill!AI366) &gt; 0),"x", "")</f>
        <v/>
      </c>
      <c r="AJ366" s="34" t="str">
        <f>IF(OR(COUNTA(DetailPedro!AJ366) &gt; 0, COUNTA(DetailWill!AJ366) &gt; 0),"x", "")</f>
        <v/>
      </c>
      <c r="AK366" s="14" t="str">
        <f>IF(OR(COUNTA(DetailPedro!AK366) &gt; 0, COUNTA(DetailWill!AK366) &gt; 0),"x", "")</f>
        <v/>
      </c>
    </row>
    <row r="367" spans="1:37" x14ac:dyDescent="0.2">
      <c r="A367" s="16" t="s">
        <v>565</v>
      </c>
      <c r="B367" s="16" t="s">
        <v>684</v>
      </c>
      <c r="C367" s="16">
        <v>2</v>
      </c>
      <c r="D367" s="16" t="s">
        <v>887</v>
      </c>
      <c r="E367" s="16">
        <v>5</v>
      </c>
      <c r="F367" s="14">
        <f t="shared" si="39"/>
        <v>0</v>
      </c>
      <c r="G367" s="14" t="str">
        <f>IF(OR(COUNTA(DetailPedro!G367) &gt; 0, COUNTA(DetailWill!G367) &gt; 0),"x", "")</f>
        <v/>
      </c>
      <c r="H367" s="14" t="str">
        <f>IF(OR(COUNTA(DetailPedro!H367) &gt; 0, COUNTA(DetailWill!H367) &gt; 0),"x", "")</f>
        <v/>
      </c>
      <c r="I367" s="14" t="str">
        <f>IF(OR(COUNTA(DetailPedro!I367) &gt; 0, COUNTA(DetailWill!I367) &gt; 0),"x", "")</f>
        <v/>
      </c>
      <c r="J367" s="34" t="str">
        <f>IF(OR(COUNTA(DetailPedro!J367) &gt; 0, COUNTA(DetailWill!J367) &gt; 0),"x", "")</f>
        <v/>
      </c>
      <c r="K367" s="14" t="str">
        <f>IF(OR(COUNTA(DetailPedro!K367) &gt; 0, COUNTA(DetailWill!K367) &gt; 0),"x", "")</f>
        <v/>
      </c>
      <c r="L367" s="14" t="str">
        <f>IF(OR(COUNTA(DetailPedro!L367) &gt; 0, COUNTA(DetailWill!L367) &gt; 0),"x", "")</f>
        <v/>
      </c>
      <c r="M367" s="14" t="str">
        <f>IF(OR(COUNTA(DetailPedro!M367) &gt; 0, COUNTA(DetailWill!M367) &gt; 0),"x", "")</f>
        <v/>
      </c>
      <c r="N367" s="14" t="str">
        <f>IF(OR(COUNTA(DetailPedro!N367) &gt; 0, COUNTA(DetailWill!N367) &gt; 0),"x", "")</f>
        <v/>
      </c>
      <c r="O367" s="34" t="str">
        <f>IF(OR(COUNTA(DetailPedro!O367) &gt; 0, COUNTA(DetailWill!O367) &gt; 0),"x", "")</f>
        <v/>
      </c>
      <c r="P367" s="14" t="str">
        <f>IF(OR(COUNTA(DetailPedro!P367) &gt; 0, COUNTA(DetailWill!P367) &gt; 0),"x", "")</f>
        <v/>
      </c>
      <c r="Q367" s="14" t="str">
        <f>IF(OR(COUNTA(DetailPedro!Q367) &gt; 0, COUNTA(DetailWill!Q367) &gt; 0),"x", "")</f>
        <v/>
      </c>
      <c r="R367" s="14" t="str">
        <f>IF(OR(COUNTA(DetailPedro!R367) &gt; 0, COUNTA(DetailWill!R367) &gt; 0),"x", "")</f>
        <v/>
      </c>
      <c r="S367" s="14" t="str">
        <f>IF(OR(COUNTA(DetailPedro!S367) &gt; 0, COUNTA(DetailWill!S367) &gt; 0),"x", "")</f>
        <v/>
      </c>
      <c r="T367" s="14" t="str">
        <f>IF(OR(COUNTA(DetailPedro!T367) &gt; 0, COUNTA(DetailWill!T367) &gt; 0),"x", "")</f>
        <v/>
      </c>
      <c r="U367" s="34" t="str">
        <f>IF(OR(COUNTA(DetailPedro!U367) &gt; 0, COUNTA(DetailWill!U367) &gt; 0),"x", "")</f>
        <v/>
      </c>
      <c r="V367" s="14" t="str">
        <f>IF(OR(COUNTA(DetailPedro!V367) &gt; 0, COUNTA(DetailWill!V367) &gt; 0),"x", "")</f>
        <v/>
      </c>
      <c r="W367" s="14" t="str">
        <f>IF(OR(COUNTA(DetailPedro!W367) &gt; 0, COUNTA(DetailWill!W367) &gt; 0),"x", "")</f>
        <v/>
      </c>
      <c r="X367" s="14" t="str">
        <f>IF(OR(COUNTA(DetailPedro!X367) &gt; 0, COUNTA(DetailWill!X367) &gt; 0),"x", "")</f>
        <v/>
      </c>
      <c r="Y367" s="14" t="str">
        <f>IF(OR(COUNTA(DetailPedro!Y367) &gt; 0, COUNTA(DetailWill!Y367) &gt; 0),"x", "")</f>
        <v/>
      </c>
      <c r="Z367" s="34" t="str">
        <f>IF(OR(COUNTA(DetailPedro!Z367) &gt; 0, COUNTA(DetailWill!Z367) &gt; 0),"x", "")</f>
        <v/>
      </c>
      <c r="AA367" s="14" t="str">
        <f>IF(OR(COUNTA(DetailPedro!AA367) &gt; 0, COUNTA(DetailWill!AA367) &gt; 0),"x", "")</f>
        <v/>
      </c>
      <c r="AB367" s="14" t="str">
        <f>IF(OR(COUNTA(DetailPedro!AB367) &gt; 0, COUNTA(DetailWill!AB367) &gt; 0),"x", "")</f>
        <v/>
      </c>
      <c r="AC367" s="14" t="str">
        <f>IF(OR(COUNTA(DetailPedro!AC367) &gt; 0, COUNTA(DetailWill!AC367) &gt; 0),"x", "")</f>
        <v/>
      </c>
      <c r="AD367" s="14" t="str">
        <f>IF(OR(COUNTA(DetailPedro!AD367) &gt; 0, COUNTA(DetailWill!AD367) &gt; 0),"x", "")</f>
        <v/>
      </c>
      <c r="AE367" s="14" t="str">
        <f>IF(OR(COUNTA(DetailPedro!AE367) &gt; 0, COUNTA(DetailWill!AE367) &gt; 0),"x", "")</f>
        <v/>
      </c>
      <c r="AF367" s="34" t="str">
        <f>IF(OR(COUNTA(DetailPedro!AF367) &gt; 0, COUNTA(DetailWill!AF367) &gt; 0),"x", "")</f>
        <v/>
      </c>
      <c r="AG367" s="14" t="str">
        <f>IF(OR(COUNTA(DetailPedro!AG367) &gt; 0, COUNTA(DetailWill!AG367) &gt; 0),"x", "")</f>
        <v/>
      </c>
      <c r="AH367" s="14" t="str">
        <f>IF(OR(COUNTA(DetailPedro!AH367) &gt; 0, COUNTA(DetailWill!AH367) &gt; 0),"x", "")</f>
        <v/>
      </c>
      <c r="AI367" s="14" t="str">
        <f>IF(OR(COUNTA(DetailPedro!AI367) &gt; 0, COUNTA(DetailWill!AI367) &gt; 0),"x", "")</f>
        <v/>
      </c>
      <c r="AJ367" s="34" t="str">
        <f>IF(OR(COUNTA(DetailPedro!AJ367) &gt; 0, COUNTA(DetailWill!AJ367) &gt; 0),"x", "")</f>
        <v/>
      </c>
      <c r="AK367" s="14" t="str">
        <f>IF(OR(COUNTA(DetailPedro!AK367) &gt; 0, COUNTA(DetailWill!AK367) &gt; 0),"x", "")</f>
        <v/>
      </c>
    </row>
    <row r="368" spans="1:37" x14ac:dyDescent="0.2">
      <c r="A368" s="16" t="s">
        <v>565</v>
      </c>
      <c r="B368" s="16" t="s">
        <v>684</v>
      </c>
      <c r="C368" s="16">
        <v>2</v>
      </c>
      <c r="D368" s="16" t="s">
        <v>887</v>
      </c>
      <c r="E368" s="16">
        <v>6</v>
      </c>
      <c r="F368" s="14">
        <f t="shared" si="39"/>
        <v>0</v>
      </c>
      <c r="G368" s="14" t="str">
        <f>IF(OR(COUNTA(DetailPedro!G368) &gt; 0, COUNTA(DetailWill!G368) &gt; 0),"x", "")</f>
        <v/>
      </c>
      <c r="H368" s="14" t="str">
        <f>IF(OR(COUNTA(DetailPedro!H368) &gt; 0, COUNTA(DetailWill!H368) &gt; 0),"x", "")</f>
        <v/>
      </c>
      <c r="I368" s="14" t="str">
        <f>IF(OR(COUNTA(DetailPedro!I368) &gt; 0, COUNTA(DetailWill!I368) &gt; 0),"x", "")</f>
        <v/>
      </c>
      <c r="J368" s="34" t="str">
        <f>IF(OR(COUNTA(DetailPedro!J368) &gt; 0, COUNTA(DetailWill!J368) &gt; 0),"x", "")</f>
        <v/>
      </c>
      <c r="K368" s="14" t="str">
        <f>IF(OR(COUNTA(DetailPedro!K368) &gt; 0, COUNTA(DetailWill!K368) &gt; 0),"x", "")</f>
        <v/>
      </c>
      <c r="L368" s="14" t="str">
        <f>IF(OR(COUNTA(DetailPedro!L368) &gt; 0, COUNTA(DetailWill!L368) &gt; 0),"x", "")</f>
        <v/>
      </c>
      <c r="M368" s="14" t="str">
        <f>IF(OR(COUNTA(DetailPedro!M368) &gt; 0, COUNTA(DetailWill!M368) &gt; 0),"x", "")</f>
        <v/>
      </c>
      <c r="N368" s="14" t="str">
        <f>IF(OR(COUNTA(DetailPedro!N368) &gt; 0, COUNTA(DetailWill!N368) &gt; 0),"x", "")</f>
        <v/>
      </c>
      <c r="O368" s="34" t="str">
        <f>IF(OR(COUNTA(DetailPedro!O368) &gt; 0, COUNTA(DetailWill!O368) &gt; 0),"x", "")</f>
        <v/>
      </c>
      <c r="P368" s="14" t="str">
        <f>IF(OR(COUNTA(DetailPedro!P368) &gt; 0, COUNTA(DetailWill!P368) &gt; 0),"x", "")</f>
        <v/>
      </c>
      <c r="Q368" s="14" t="str">
        <f>IF(OR(COUNTA(DetailPedro!Q368) &gt; 0, COUNTA(DetailWill!Q368) &gt; 0),"x", "")</f>
        <v/>
      </c>
      <c r="R368" s="14" t="str">
        <f>IF(OR(COUNTA(DetailPedro!R368) &gt; 0, COUNTA(DetailWill!R368) &gt; 0),"x", "")</f>
        <v/>
      </c>
      <c r="S368" s="14" t="str">
        <f>IF(OR(COUNTA(DetailPedro!S368) &gt; 0, COUNTA(DetailWill!S368) &gt; 0),"x", "")</f>
        <v/>
      </c>
      <c r="T368" s="14" t="str">
        <f>IF(OR(COUNTA(DetailPedro!T368) &gt; 0, COUNTA(DetailWill!T368) &gt; 0),"x", "")</f>
        <v/>
      </c>
      <c r="U368" s="34" t="str">
        <f>IF(OR(COUNTA(DetailPedro!U368) &gt; 0, COUNTA(DetailWill!U368) &gt; 0),"x", "")</f>
        <v/>
      </c>
      <c r="V368" s="14" t="str">
        <f>IF(OR(COUNTA(DetailPedro!V368) &gt; 0, COUNTA(DetailWill!V368) &gt; 0),"x", "")</f>
        <v/>
      </c>
      <c r="W368" s="14" t="str">
        <f>IF(OR(COUNTA(DetailPedro!W368) &gt; 0, COUNTA(DetailWill!W368) &gt; 0),"x", "")</f>
        <v/>
      </c>
      <c r="X368" s="14" t="str">
        <f>IF(OR(COUNTA(DetailPedro!X368) &gt; 0, COUNTA(DetailWill!X368) &gt; 0),"x", "")</f>
        <v/>
      </c>
      <c r="Y368" s="14" t="str">
        <f>IF(OR(COUNTA(DetailPedro!Y368) &gt; 0, COUNTA(DetailWill!Y368) &gt; 0),"x", "")</f>
        <v/>
      </c>
      <c r="Z368" s="34" t="str">
        <f>IF(OR(COUNTA(DetailPedro!Z368) &gt; 0, COUNTA(DetailWill!Z368) &gt; 0),"x", "")</f>
        <v/>
      </c>
      <c r="AA368" s="14" t="str">
        <f>IF(OR(COUNTA(DetailPedro!AA368) &gt; 0, COUNTA(DetailWill!AA368) &gt; 0),"x", "")</f>
        <v/>
      </c>
      <c r="AB368" s="14" t="str">
        <f>IF(OR(COUNTA(DetailPedro!AB368) &gt; 0, COUNTA(DetailWill!AB368) &gt; 0),"x", "")</f>
        <v/>
      </c>
      <c r="AC368" s="14" t="str">
        <f>IF(OR(COUNTA(DetailPedro!AC368) &gt; 0, COUNTA(DetailWill!AC368) &gt; 0),"x", "")</f>
        <v/>
      </c>
      <c r="AD368" s="14" t="str">
        <f>IF(OR(COUNTA(DetailPedro!AD368) &gt; 0, COUNTA(DetailWill!AD368) &gt; 0),"x", "")</f>
        <v/>
      </c>
      <c r="AE368" s="14" t="str">
        <f>IF(OR(COUNTA(DetailPedro!AE368) &gt; 0, COUNTA(DetailWill!AE368) &gt; 0),"x", "")</f>
        <v/>
      </c>
      <c r="AF368" s="34" t="str">
        <f>IF(OR(COUNTA(DetailPedro!AF368) &gt; 0, COUNTA(DetailWill!AF368) &gt; 0),"x", "")</f>
        <v/>
      </c>
      <c r="AG368" s="14" t="str">
        <f>IF(OR(COUNTA(DetailPedro!AG368) &gt; 0, COUNTA(DetailWill!AG368) &gt; 0),"x", "")</f>
        <v/>
      </c>
      <c r="AH368" s="14" t="str">
        <f>IF(OR(COUNTA(DetailPedro!AH368) &gt; 0, COUNTA(DetailWill!AH368) &gt; 0),"x", "")</f>
        <v/>
      </c>
      <c r="AI368" s="14" t="str">
        <f>IF(OR(COUNTA(DetailPedro!AI368) &gt; 0, COUNTA(DetailWill!AI368) &gt; 0),"x", "")</f>
        <v/>
      </c>
      <c r="AJ368" s="34" t="str">
        <f>IF(OR(COUNTA(DetailPedro!AJ368) &gt; 0, COUNTA(DetailWill!AJ368) &gt; 0),"x", "")</f>
        <v/>
      </c>
      <c r="AK368" s="14" t="str">
        <f>IF(OR(COUNTA(DetailPedro!AK368) &gt; 0, COUNTA(DetailWill!AK368) &gt; 0),"x", "")</f>
        <v/>
      </c>
    </row>
    <row r="369" spans="1:37" x14ac:dyDescent="0.2">
      <c r="A369" s="16" t="s">
        <v>565</v>
      </c>
      <c r="B369" s="16" t="s">
        <v>684</v>
      </c>
      <c r="C369" s="16">
        <v>2</v>
      </c>
      <c r="D369" s="16" t="s">
        <v>887</v>
      </c>
      <c r="E369" s="16">
        <v>7</v>
      </c>
      <c r="F369" s="14">
        <f t="shared" si="39"/>
        <v>0</v>
      </c>
      <c r="G369" s="14" t="str">
        <f>IF(OR(COUNTA(DetailPedro!G369) &gt; 0, COUNTA(DetailWill!G369) &gt; 0),"x", "")</f>
        <v/>
      </c>
      <c r="H369" s="14" t="str">
        <f>IF(OR(COUNTA(DetailPedro!H369) &gt; 0, COUNTA(DetailWill!H369) &gt; 0),"x", "")</f>
        <v/>
      </c>
      <c r="I369" s="14" t="str">
        <f>IF(OR(COUNTA(DetailPedro!I369) &gt; 0, COUNTA(DetailWill!I369) &gt; 0),"x", "")</f>
        <v/>
      </c>
      <c r="J369" s="34" t="str">
        <f>IF(OR(COUNTA(DetailPedro!J369) &gt; 0, COUNTA(DetailWill!J369) &gt; 0),"x", "")</f>
        <v/>
      </c>
      <c r="K369" s="14" t="str">
        <f>IF(OR(COUNTA(DetailPedro!K369) &gt; 0, COUNTA(DetailWill!K369) &gt; 0),"x", "")</f>
        <v/>
      </c>
      <c r="L369" s="14" t="str">
        <f>IF(OR(COUNTA(DetailPedro!L369) &gt; 0, COUNTA(DetailWill!L369) &gt; 0),"x", "")</f>
        <v/>
      </c>
      <c r="M369" s="14" t="str">
        <f>IF(OR(COUNTA(DetailPedro!M369) &gt; 0, COUNTA(DetailWill!M369) &gt; 0),"x", "")</f>
        <v/>
      </c>
      <c r="N369" s="14" t="str">
        <f>IF(OR(COUNTA(DetailPedro!N369) &gt; 0, COUNTA(DetailWill!N369) &gt; 0),"x", "")</f>
        <v/>
      </c>
      <c r="O369" s="34" t="str">
        <f>IF(OR(COUNTA(DetailPedro!O369) &gt; 0, COUNTA(DetailWill!O369) &gt; 0),"x", "")</f>
        <v/>
      </c>
      <c r="P369" s="14" t="str">
        <f>IF(OR(COUNTA(DetailPedro!P369) &gt; 0, COUNTA(DetailWill!P369) &gt; 0),"x", "")</f>
        <v/>
      </c>
      <c r="Q369" s="14" t="str">
        <f>IF(OR(COUNTA(DetailPedro!Q369) &gt; 0, COUNTA(DetailWill!Q369) &gt; 0),"x", "")</f>
        <v/>
      </c>
      <c r="R369" s="14" t="str">
        <f>IF(OR(COUNTA(DetailPedro!R369) &gt; 0, COUNTA(DetailWill!R369) &gt; 0),"x", "")</f>
        <v/>
      </c>
      <c r="S369" s="14" t="str">
        <f>IF(OR(COUNTA(DetailPedro!S369) &gt; 0, COUNTA(DetailWill!S369) &gt; 0),"x", "")</f>
        <v/>
      </c>
      <c r="T369" s="14" t="str">
        <f>IF(OR(COUNTA(DetailPedro!T369) &gt; 0, COUNTA(DetailWill!T369) &gt; 0),"x", "")</f>
        <v/>
      </c>
      <c r="U369" s="34" t="str">
        <f>IF(OR(COUNTA(DetailPedro!U369) &gt; 0, COUNTA(DetailWill!U369) &gt; 0),"x", "")</f>
        <v/>
      </c>
      <c r="V369" s="14" t="str">
        <f>IF(OR(COUNTA(DetailPedro!V369) &gt; 0, COUNTA(DetailWill!V369) &gt; 0),"x", "")</f>
        <v/>
      </c>
      <c r="W369" s="14" t="str">
        <f>IF(OR(COUNTA(DetailPedro!W369) &gt; 0, COUNTA(DetailWill!W369) &gt; 0),"x", "")</f>
        <v/>
      </c>
      <c r="X369" s="14" t="str">
        <f>IF(OR(COUNTA(DetailPedro!X369) &gt; 0, COUNTA(DetailWill!X369) &gt; 0),"x", "")</f>
        <v/>
      </c>
      <c r="Y369" s="14" t="str">
        <f>IF(OR(COUNTA(DetailPedro!Y369) &gt; 0, COUNTA(DetailWill!Y369) &gt; 0),"x", "")</f>
        <v/>
      </c>
      <c r="Z369" s="34" t="str">
        <f>IF(OR(COUNTA(DetailPedro!Z369) &gt; 0, COUNTA(DetailWill!Z369) &gt; 0),"x", "")</f>
        <v/>
      </c>
      <c r="AA369" s="14" t="str">
        <f>IF(OR(COUNTA(DetailPedro!AA369) &gt; 0, COUNTA(DetailWill!AA369) &gt; 0),"x", "")</f>
        <v/>
      </c>
      <c r="AB369" s="14" t="str">
        <f>IF(OR(COUNTA(DetailPedro!AB369) &gt; 0, COUNTA(DetailWill!AB369) &gt; 0),"x", "")</f>
        <v/>
      </c>
      <c r="AC369" s="14" t="str">
        <f>IF(OR(COUNTA(DetailPedro!AC369) &gt; 0, COUNTA(DetailWill!AC369) &gt; 0),"x", "")</f>
        <v/>
      </c>
      <c r="AD369" s="14" t="str">
        <f>IF(OR(COUNTA(DetailPedro!AD369) &gt; 0, COUNTA(DetailWill!AD369) &gt; 0),"x", "")</f>
        <v/>
      </c>
      <c r="AE369" s="14" t="str">
        <f>IF(OR(COUNTA(DetailPedro!AE369) &gt; 0, COUNTA(DetailWill!AE369) &gt; 0),"x", "")</f>
        <v/>
      </c>
      <c r="AF369" s="34" t="str">
        <f>IF(OR(COUNTA(DetailPedro!AF369) &gt; 0, COUNTA(DetailWill!AF369) &gt; 0),"x", "")</f>
        <v/>
      </c>
      <c r="AG369" s="14" t="str">
        <f>IF(OR(COUNTA(DetailPedro!AG369) &gt; 0, COUNTA(DetailWill!AG369) &gt; 0),"x", "")</f>
        <v/>
      </c>
      <c r="AH369" s="14" t="str">
        <f>IF(OR(COUNTA(DetailPedro!AH369) &gt; 0, COUNTA(DetailWill!AH369) &gt; 0),"x", "")</f>
        <v/>
      </c>
      <c r="AI369" s="14" t="str">
        <f>IF(OR(COUNTA(DetailPedro!AI369) &gt; 0, COUNTA(DetailWill!AI369) &gt; 0),"x", "")</f>
        <v/>
      </c>
      <c r="AJ369" s="34" t="str">
        <f>IF(OR(COUNTA(DetailPedro!AJ369) &gt; 0, COUNTA(DetailWill!AJ369) &gt; 0),"x", "")</f>
        <v/>
      </c>
      <c r="AK369" s="14" t="str">
        <f>IF(OR(COUNTA(DetailPedro!AK369) &gt; 0, COUNTA(DetailWill!AK369) &gt; 0),"x", "")</f>
        <v/>
      </c>
    </row>
    <row r="370" spans="1:37" x14ac:dyDescent="0.2">
      <c r="A370" s="16" t="s">
        <v>565</v>
      </c>
      <c r="B370" s="16" t="s">
        <v>684</v>
      </c>
      <c r="C370" s="16">
        <v>2</v>
      </c>
      <c r="D370" s="16" t="s">
        <v>887</v>
      </c>
      <c r="E370" s="16">
        <v>8</v>
      </c>
      <c r="F370" s="14">
        <f t="shared" si="39"/>
        <v>0</v>
      </c>
      <c r="G370" s="14" t="str">
        <f>IF(OR(COUNTA(DetailPedro!G370) &gt; 0, COUNTA(DetailWill!G370) &gt; 0),"x", "")</f>
        <v/>
      </c>
      <c r="H370" s="14" t="str">
        <f>IF(OR(COUNTA(DetailPedro!H370) &gt; 0, COUNTA(DetailWill!H370) &gt; 0),"x", "")</f>
        <v/>
      </c>
      <c r="I370" s="14" t="str">
        <f>IF(OR(COUNTA(DetailPedro!I370) &gt; 0, COUNTA(DetailWill!I370) &gt; 0),"x", "")</f>
        <v/>
      </c>
      <c r="J370" s="34" t="str">
        <f>IF(OR(COUNTA(DetailPedro!J370) &gt; 0, COUNTA(DetailWill!J370) &gt; 0),"x", "")</f>
        <v/>
      </c>
      <c r="K370" s="14" t="str">
        <f>IF(OR(COUNTA(DetailPedro!K370) &gt; 0, COUNTA(DetailWill!K370) &gt; 0),"x", "")</f>
        <v/>
      </c>
      <c r="L370" s="14" t="str">
        <f>IF(OR(COUNTA(DetailPedro!L370) &gt; 0, COUNTA(DetailWill!L370) &gt; 0),"x", "")</f>
        <v/>
      </c>
      <c r="M370" s="14" t="str">
        <f>IF(OR(COUNTA(DetailPedro!M370) &gt; 0, COUNTA(DetailWill!M370) &gt; 0),"x", "")</f>
        <v/>
      </c>
      <c r="N370" s="14" t="str">
        <f>IF(OR(COUNTA(DetailPedro!N370) &gt; 0, COUNTA(DetailWill!N370) &gt; 0),"x", "")</f>
        <v/>
      </c>
      <c r="O370" s="34" t="str">
        <f>IF(OR(COUNTA(DetailPedro!O370) &gt; 0, COUNTA(DetailWill!O370) &gt; 0),"x", "")</f>
        <v/>
      </c>
      <c r="P370" s="14" t="str">
        <f>IF(OR(COUNTA(DetailPedro!P370) &gt; 0, COUNTA(DetailWill!P370) &gt; 0),"x", "")</f>
        <v/>
      </c>
      <c r="Q370" s="14" t="str">
        <f>IF(OR(COUNTA(DetailPedro!Q370) &gt; 0, COUNTA(DetailWill!Q370) &gt; 0),"x", "")</f>
        <v/>
      </c>
      <c r="R370" s="14" t="str">
        <f>IF(OR(COUNTA(DetailPedro!R370) &gt; 0, COUNTA(DetailWill!R370) &gt; 0),"x", "")</f>
        <v/>
      </c>
      <c r="S370" s="14" t="str">
        <f>IF(OR(COUNTA(DetailPedro!S370) &gt; 0, COUNTA(DetailWill!S370) &gt; 0),"x", "")</f>
        <v/>
      </c>
      <c r="T370" s="14" t="str">
        <f>IF(OR(COUNTA(DetailPedro!T370) &gt; 0, COUNTA(DetailWill!T370) &gt; 0),"x", "")</f>
        <v/>
      </c>
      <c r="U370" s="34" t="str">
        <f>IF(OR(COUNTA(DetailPedro!U370) &gt; 0, COUNTA(DetailWill!U370) &gt; 0),"x", "")</f>
        <v/>
      </c>
      <c r="V370" s="14" t="str">
        <f>IF(OR(COUNTA(DetailPedro!V370) &gt; 0, COUNTA(DetailWill!V370) &gt; 0),"x", "")</f>
        <v/>
      </c>
      <c r="W370" s="14" t="str">
        <f>IF(OR(COUNTA(DetailPedro!W370) &gt; 0, COUNTA(DetailWill!W370) &gt; 0),"x", "")</f>
        <v/>
      </c>
      <c r="X370" s="14" t="str">
        <f>IF(OR(COUNTA(DetailPedro!X370) &gt; 0, COUNTA(DetailWill!X370) &gt; 0),"x", "")</f>
        <v/>
      </c>
      <c r="Y370" s="14" t="str">
        <f>IF(OR(COUNTA(DetailPedro!Y370) &gt; 0, COUNTA(DetailWill!Y370) &gt; 0),"x", "")</f>
        <v/>
      </c>
      <c r="Z370" s="34" t="str">
        <f>IF(OR(COUNTA(DetailPedro!Z370) &gt; 0, COUNTA(DetailWill!Z370) &gt; 0),"x", "")</f>
        <v/>
      </c>
      <c r="AA370" s="14" t="str">
        <f>IF(OR(COUNTA(DetailPedro!AA370) &gt; 0, COUNTA(DetailWill!AA370) &gt; 0),"x", "")</f>
        <v/>
      </c>
      <c r="AB370" s="14" t="str">
        <f>IF(OR(COUNTA(DetailPedro!AB370) &gt; 0, COUNTA(DetailWill!AB370) &gt; 0),"x", "")</f>
        <v/>
      </c>
      <c r="AC370" s="14" t="str">
        <f>IF(OR(COUNTA(DetailPedro!AC370) &gt; 0, COUNTA(DetailWill!AC370) &gt; 0),"x", "")</f>
        <v/>
      </c>
      <c r="AD370" s="14" t="str">
        <f>IF(OR(COUNTA(DetailPedro!AD370) &gt; 0, COUNTA(DetailWill!AD370) &gt; 0),"x", "")</f>
        <v/>
      </c>
      <c r="AE370" s="14" t="str">
        <f>IF(OR(COUNTA(DetailPedro!AE370) &gt; 0, COUNTA(DetailWill!AE370) &gt; 0),"x", "")</f>
        <v/>
      </c>
      <c r="AF370" s="34" t="str">
        <f>IF(OR(COUNTA(DetailPedro!AF370) &gt; 0, COUNTA(DetailWill!AF370) &gt; 0),"x", "")</f>
        <v/>
      </c>
      <c r="AG370" s="14" t="str">
        <f>IF(OR(COUNTA(DetailPedro!AG370) &gt; 0, COUNTA(DetailWill!AG370) &gt; 0),"x", "")</f>
        <v/>
      </c>
      <c r="AH370" s="14" t="str">
        <f>IF(OR(COUNTA(DetailPedro!AH370) &gt; 0, COUNTA(DetailWill!AH370) &gt; 0),"x", "")</f>
        <v/>
      </c>
      <c r="AI370" s="14" t="str">
        <f>IF(OR(COUNTA(DetailPedro!AI370) &gt; 0, COUNTA(DetailWill!AI370) &gt; 0),"x", "")</f>
        <v/>
      </c>
      <c r="AJ370" s="34" t="str">
        <f>IF(OR(COUNTA(DetailPedro!AJ370) &gt; 0, COUNTA(DetailWill!AJ370) &gt; 0),"x", "")</f>
        <v/>
      </c>
      <c r="AK370" s="14" t="str">
        <f>IF(OR(COUNTA(DetailPedro!AK370) &gt; 0, COUNTA(DetailWill!AK370) &gt; 0),"x", "")</f>
        <v/>
      </c>
    </row>
    <row r="371" spans="1:37" x14ac:dyDescent="0.2">
      <c r="A371" s="16" t="s">
        <v>565</v>
      </c>
      <c r="B371" s="16" t="s">
        <v>684</v>
      </c>
      <c r="C371" s="16">
        <v>2</v>
      </c>
      <c r="D371" s="16" t="s">
        <v>888</v>
      </c>
      <c r="E371" s="16">
        <v>9</v>
      </c>
      <c r="F371" s="14">
        <f t="shared" si="39"/>
        <v>0</v>
      </c>
      <c r="G371" s="14" t="str">
        <f>IF(OR(COUNTA(DetailPedro!G371) &gt; 0, COUNTA(DetailWill!G371) &gt; 0),"x", "")</f>
        <v/>
      </c>
      <c r="H371" s="14" t="str">
        <f>IF(OR(COUNTA(DetailPedro!H371) &gt; 0, COUNTA(DetailWill!H371) &gt; 0),"x", "")</f>
        <v/>
      </c>
      <c r="I371" s="14" t="str">
        <f>IF(OR(COUNTA(DetailPedro!I371) &gt; 0, COUNTA(DetailWill!I371) &gt; 0),"x", "")</f>
        <v/>
      </c>
      <c r="J371" s="34" t="str">
        <f>IF(OR(COUNTA(DetailPedro!J371) &gt; 0, COUNTA(DetailWill!J371) &gt; 0),"x", "")</f>
        <v/>
      </c>
      <c r="K371" s="14" t="str">
        <f>IF(OR(COUNTA(DetailPedro!K371) &gt; 0, COUNTA(DetailWill!K371) &gt; 0),"x", "")</f>
        <v/>
      </c>
      <c r="L371" s="14" t="str">
        <f>IF(OR(COUNTA(DetailPedro!L371) &gt; 0, COUNTA(DetailWill!L371) &gt; 0),"x", "")</f>
        <v/>
      </c>
      <c r="M371" s="14" t="str">
        <f>IF(OR(COUNTA(DetailPedro!M371) &gt; 0, COUNTA(DetailWill!M371) &gt; 0),"x", "")</f>
        <v/>
      </c>
      <c r="N371" s="14" t="str">
        <f>IF(OR(COUNTA(DetailPedro!N371) &gt; 0, COUNTA(DetailWill!N371) &gt; 0),"x", "")</f>
        <v/>
      </c>
      <c r="O371" s="34" t="str">
        <f>IF(OR(COUNTA(DetailPedro!O371) &gt; 0, COUNTA(DetailWill!O371) &gt; 0),"x", "")</f>
        <v/>
      </c>
      <c r="P371" s="14" t="str">
        <f>IF(OR(COUNTA(DetailPedro!P371) &gt; 0, COUNTA(DetailWill!P371) &gt; 0),"x", "")</f>
        <v/>
      </c>
      <c r="Q371" s="14" t="str">
        <f>IF(OR(COUNTA(DetailPedro!Q371) &gt; 0, COUNTA(DetailWill!Q371) &gt; 0),"x", "")</f>
        <v/>
      </c>
      <c r="R371" s="14" t="str">
        <f>IF(OR(COUNTA(DetailPedro!R371) &gt; 0, COUNTA(DetailWill!R371) &gt; 0),"x", "")</f>
        <v/>
      </c>
      <c r="S371" s="14" t="str">
        <f>IF(OR(COUNTA(DetailPedro!S371) &gt; 0, COUNTA(DetailWill!S371) &gt; 0),"x", "")</f>
        <v/>
      </c>
      <c r="T371" s="14" t="str">
        <f>IF(OR(COUNTA(DetailPedro!T371) &gt; 0, COUNTA(DetailWill!T371) &gt; 0),"x", "")</f>
        <v/>
      </c>
      <c r="U371" s="34" t="str">
        <f>IF(OR(COUNTA(DetailPedro!U371) &gt; 0, COUNTA(DetailWill!U371) &gt; 0),"x", "")</f>
        <v/>
      </c>
      <c r="V371" s="14" t="str">
        <f>IF(OR(COUNTA(DetailPedro!V371) &gt; 0, COUNTA(DetailWill!V371) &gt; 0),"x", "")</f>
        <v/>
      </c>
      <c r="W371" s="14" t="str">
        <f>IF(OR(COUNTA(DetailPedro!W371) &gt; 0, COUNTA(DetailWill!W371) &gt; 0),"x", "")</f>
        <v/>
      </c>
      <c r="X371" s="14" t="str">
        <f>IF(OR(COUNTA(DetailPedro!X371) &gt; 0, COUNTA(DetailWill!X371) &gt; 0),"x", "")</f>
        <v/>
      </c>
      <c r="Y371" s="14" t="str">
        <f>IF(OR(COUNTA(DetailPedro!Y371) &gt; 0, COUNTA(DetailWill!Y371) &gt; 0),"x", "")</f>
        <v/>
      </c>
      <c r="Z371" s="34" t="str">
        <f>IF(OR(COUNTA(DetailPedro!Z371) &gt; 0, COUNTA(DetailWill!Z371) &gt; 0),"x", "")</f>
        <v/>
      </c>
      <c r="AA371" s="14" t="str">
        <f>IF(OR(COUNTA(DetailPedro!AA371) &gt; 0, COUNTA(DetailWill!AA371) &gt; 0),"x", "")</f>
        <v/>
      </c>
      <c r="AB371" s="14" t="str">
        <f>IF(OR(COUNTA(DetailPedro!AB371) &gt; 0, COUNTA(DetailWill!AB371) &gt; 0),"x", "")</f>
        <v/>
      </c>
      <c r="AC371" s="14" t="str">
        <f>IF(OR(COUNTA(DetailPedro!AC371) &gt; 0, COUNTA(DetailWill!AC371) &gt; 0),"x", "")</f>
        <v/>
      </c>
      <c r="AD371" s="14" t="str">
        <f>IF(OR(COUNTA(DetailPedro!AD371) &gt; 0, COUNTA(DetailWill!AD371) &gt; 0),"x", "")</f>
        <v/>
      </c>
      <c r="AE371" s="14" t="str">
        <f>IF(OR(COUNTA(DetailPedro!AE371) &gt; 0, COUNTA(DetailWill!AE371) &gt; 0),"x", "")</f>
        <v/>
      </c>
      <c r="AF371" s="34" t="str">
        <f>IF(OR(COUNTA(DetailPedro!AF371) &gt; 0, COUNTA(DetailWill!AF371) &gt; 0),"x", "")</f>
        <v/>
      </c>
      <c r="AG371" s="14" t="str">
        <f>IF(OR(COUNTA(DetailPedro!AG371) &gt; 0, COUNTA(DetailWill!AG371) &gt; 0),"x", "")</f>
        <v/>
      </c>
      <c r="AH371" s="14" t="str">
        <f>IF(OR(COUNTA(DetailPedro!AH371) &gt; 0, COUNTA(DetailWill!AH371) &gt; 0),"x", "")</f>
        <v/>
      </c>
      <c r="AI371" s="14" t="str">
        <f>IF(OR(COUNTA(DetailPedro!AI371) &gt; 0, COUNTA(DetailWill!AI371) &gt; 0),"x", "")</f>
        <v/>
      </c>
      <c r="AJ371" s="34" t="str">
        <f>IF(OR(COUNTA(DetailPedro!AJ371) &gt; 0, COUNTA(DetailWill!AJ371) &gt; 0),"x", "")</f>
        <v/>
      </c>
      <c r="AK371" s="14" t="str">
        <f>IF(OR(COUNTA(DetailPedro!AK371) &gt; 0, COUNTA(DetailWill!AK371) &gt; 0),"x", "")</f>
        <v/>
      </c>
    </row>
    <row r="372" spans="1:37" x14ac:dyDescent="0.2">
      <c r="A372" s="16"/>
      <c r="B372" s="16"/>
      <c r="C372" s="16"/>
      <c r="D372" s="16"/>
      <c r="E372" s="16"/>
      <c r="F372" s="14">
        <f t="shared" si="39"/>
        <v>0</v>
      </c>
      <c r="G372" s="14" t="str">
        <f>IF(OR(COUNTA(DetailPedro!G372) &gt; 0, COUNTA(DetailWill!G372) &gt; 0),"x", "")</f>
        <v/>
      </c>
      <c r="H372" s="14" t="str">
        <f>IF(OR(COUNTA(DetailPedro!H372) &gt; 0, COUNTA(DetailWill!H372) &gt; 0),"x", "")</f>
        <v/>
      </c>
      <c r="I372" s="14" t="str">
        <f>IF(OR(COUNTA(DetailPedro!I372) &gt; 0, COUNTA(DetailWill!I372) &gt; 0),"x", "")</f>
        <v/>
      </c>
      <c r="J372" s="34" t="str">
        <f>IF(OR(COUNTA(DetailPedro!J372) &gt; 0, COUNTA(DetailWill!J372) &gt; 0),"x", "")</f>
        <v/>
      </c>
      <c r="K372" s="14" t="str">
        <f>IF(OR(COUNTA(DetailPedro!K372) &gt; 0, COUNTA(DetailWill!K372) &gt; 0),"x", "")</f>
        <v/>
      </c>
      <c r="L372" s="14" t="str">
        <f>IF(OR(COUNTA(DetailPedro!L372) &gt; 0, COUNTA(DetailWill!L372) &gt; 0),"x", "")</f>
        <v/>
      </c>
      <c r="M372" s="14" t="str">
        <f>IF(OR(COUNTA(DetailPedro!M372) &gt; 0, COUNTA(DetailWill!M372) &gt; 0),"x", "")</f>
        <v/>
      </c>
      <c r="N372" s="14" t="str">
        <f>IF(OR(COUNTA(DetailPedro!N372) &gt; 0, COUNTA(DetailWill!N372) &gt; 0),"x", "")</f>
        <v/>
      </c>
      <c r="O372" s="34" t="str">
        <f>IF(OR(COUNTA(DetailPedro!O372) &gt; 0, COUNTA(DetailWill!O372) &gt; 0),"x", "")</f>
        <v/>
      </c>
      <c r="P372" s="14" t="str">
        <f>IF(OR(COUNTA(DetailPedro!P372) &gt; 0, COUNTA(DetailWill!P372) &gt; 0),"x", "")</f>
        <v/>
      </c>
      <c r="Q372" s="14" t="str">
        <f>IF(OR(COUNTA(DetailPedro!Q372) &gt; 0, COUNTA(DetailWill!Q372) &gt; 0),"x", "")</f>
        <v/>
      </c>
      <c r="R372" s="14" t="str">
        <f>IF(OR(COUNTA(DetailPedro!R372) &gt; 0, COUNTA(DetailWill!R372) &gt; 0),"x", "")</f>
        <v/>
      </c>
      <c r="S372" s="14" t="str">
        <f>IF(OR(COUNTA(DetailPedro!S372) &gt; 0, COUNTA(DetailWill!S372) &gt; 0),"x", "")</f>
        <v/>
      </c>
      <c r="T372" s="14" t="str">
        <f>IF(OR(COUNTA(DetailPedro!T372) &gt; 0, COUNTA(DetailWill!T372) &gt; 0),"x", "")</f>
        <v/>
      </c>
      <c r="U372" s="34" t="str">
        <f>IF(OR(COUNTA(DetailPedro!U372) &gt; 0, COUNTA(DetailWill!U372) &gt; 0),"x", "")</f>
        <v/>
      </c>
      <c r="V372" s="14" t="str">
        <f>IF(OR(COUNTA(DetailPedro!V372) &gt; 0, COUNTA(DetailWill!V372) &gt; 0),"x", "")</f>
        <v/>
      </c>
      <c r="W372" s="14" t="str">
        <f>IF(OR(COUNTA(DetailPedro!W372) &gt; 0, COUNTA(DetailWill!W372) &gt; 0),"x", "")</f>
        <v/>
      </c>
      <c r="X372" s="14" t="str">
        <f>IF(OR(COUNTA(DetailPedro!X372) &gt; 0, COUNTA(DetailWill!X372) &gt; 0),"x", "")</f>
        <v/>
      </c>
      <c r="Y372" s="14" t="str">
        <f>IF(OR(COUNTA(DetailPedro!Y372) &gt; 0, COUNTA(DetailWill!Y372) &gt; 0),"x", "")</f>
        <v/>
      </c>
      <c r="Z372" s="34" t="str">
        <f>IF(OR(COUNTA(DetailPedro!Z372) &gt; 0, COUNTA(DetailWill!Z372) &gt; 0),"x", "")</f>
        <v/>
      </c>
      <c r="AA372" s="14" t="str">
        <f>IF(OR(COUNTA(DetailPedro!AA372) &gt; 0, COUNTA(DetailWill!AA372) &gt; 0),"x", "")</f>
        <v/>
      </c>
      <c r="AB372" s="14" t="str">
        <f>IF(OR(COUNTA(DetailPedro!AB372) &gt; 0, COUNTA(DetailWill!AB372) &gt; 0),"x", "")</f>
        <v/>
      </c>
      <c r="AC372" s="14" t="str">
        <f>IF(OR(COUNTA(DetailPedro!AC372) &gt; 0, COUNTA(DetailWill!AC372) &gt; 0),"x", "")</f>
        <v/>
      </c>
      <c r="AD372" s="14" t="str">
        <f>IF(OR(COUNTA(DetailPedro!AD372) &gt; 0, COUNTA(DetailWill!AD372) &gt; 0),"x", "")</f>
        <v/>
      </c>
      <c r="AE372" s="14" t="str">
        <f>IF(OR(COUNTA(DetailPedro!AE372) &gt; 0, COUNTA(DetailWill!AE372) &gt; 0),"x", "")</f>
        <v/>
      </c>
      <c r="AF372" s="34" t="str">
        <f>IF(OR(COUNTA(DetailPedro!AF372) &gt; 0, COUNTA(DetailWill!AF372) &gt; 0),"x", "")</f>
        <v/>
      </c>
      <c r="AG372" s="14" t="str">
        <f>IF(OR(COUNTA(DetailPedro!AG372) &gt; 0, COUNTA(DetailWill!AG372) &gt; 0),"x", "")</f>
        <v/>
      </c>
      <c r="AH372" s="14" t="str">
        <f>IF(OR(COUNTA(DetailPedro!AH372) &gt; 0, COUNTA(DetailWill!AH372) &gt; 0),"x", "")</f>
        <v/>
      </c>
      <c r="AI372" s="14" t="str">
        <f>IF(OR(COUNTA(DetailPedro!AI372) &gt; 0, COUNTA(DetailWill!AI372) &gt; 0),"x", "")</f>
        <v/>
      </c>
      <c r="AJ372" s="34" t="str">
        <f>IF(OR(COUNTA(DetailPedro!AJ372) &gt; 0, COUNTA(DetailWill!AJ372) &gt; 0),"x", "")</f>
        <v/>
      </c>
      <c r="AK372" s="14" t="str">
        <f>IF(OR(COUNTA(DetailPedro!AK372) &gt; 0, COUNTA(DetailWill!AK372) &gt; 0),"x", "")</f>
        <v/>
      </c>
    </row>
    <row r="373" spans="1:37" x14ac:dyDescent="0.2">
      <c r="A373" s="16" t="s">
        <v>565</v>
      </c>
      <c r="B373" s="16" t="s">
        <v>233</v>
      </c>
      <c r="C373" s="16">
        <v>1</v>
      </c>
      <c r="D373" s="16">
        <v>4</v>
      </c>
      <c r="E373" s="16"/>
      <c r="F373" s="14">
        <f t="shared" si="39"/>
        <v>0</v>
      </c>
      <c r="G373" s="14" t="str">
        <f>IF(OR(COUNTA(DetailPedro!G373) &gt; 0, COUNTA(DetailWill!G373) &gt; 0),"x", "")</f>
        <v/>
      </c>
      <c r="H373" s="14" t="str">
        <f>IF(OR(COUNTA(DetailPedro!H373) &gt; 0, COUNTA(DetailWill!H373) &gt; 0),"x", "")</f>
        <v/>
      </c>
      <c r="I373" s="14" t="str">
        <f>IF(OR(COUNTA(DetailPedro!I373) &gt; 0, COUNTA(DetailWill!I373) &gt; 0),"x", "")</f>
        <v/>
      </c>
      <c r="J373" s="34" t="str">
        <f>IF(OR(COUNTA(DetailPedro!J373) &gt; 0, COUNTA(DetailWill!J373) &gt; 0),"x", "")</f>
        <v/>
      </c>
      <c r="K373" s="14" t="str">
        <f>IF(OR(COUNTA(DetailPedro!K373) &gt; 0, COUNTA(DetailWill!K373) &gt; 0),"x", "")</f>
        <v/>
      </c>
      <c r="L373" s="14" t="str">
        <f>IF(OR(COUNTA(DetailPedro!L373) &gt; 0, COUNTA(DetailWill!L373) &gt; 0),"x", "")</f>
        <v/>
      </c>
      <c r="M373" s="14" t="str">
        <f>IF(OR(COUNTA(DetailPedro!M373) &gt; 0, COUNTA(DetailWill!M373) &gt; 0),"x", "")</f>
        <v/>
      </c>
      <c r="N373" s="14" t="str">
        <f>IF(OR(COUNTA(DetailPedro!N373) &gt; 0, COUNTA(DetailWill!N373) &gt; 0),"x", "")</f>
        <v/>
      </c>
      <c r="O373" s="34" t="str">
        <f>IF(OR(COUNTA(DetailPedro!O373) &gt; 0, COUNTA(DetailWill!O373) &gt; 0),"x", "")</f>
        <v/>
      </c>
      <c r="P373" s="14" t="str">
        <f>IF(OR(COUNTA(DetailPedro!P373) &gt; 0, COUNTA(DetailWill!P373) &gt; 0),"x", "")</f>
        <v/>
      </c>
      <c r="Q373" s="14" t="str">
        <f>IF(OR(COUNTA(DetailPedro!Q373) &gt; 0, COUNTA(DetailWill!Q373) &gt; 0),"x", "")</f>
        <v/>
      </c>
      <c r="R373" s="14" t="str">
        <f>IF(OR(COUNTA(DetailPedro!R373) &gt; 0, COUNTA(DetailWill!R373) &gt; 0),"x", "")</f>
        <v/>
      </c>
      <c r="S373" s="14" t="str">
        <f>IF(OR(COUNTA(DetailPedro!S373) &gt; 0, COUNTA(DetailWill!S373) &gt; 0),"x", "")</f>
        <v/>
      </c>
      <c r="T373" s="14" t="str">
        <f>IF(OR(COUNTA(DetailPedro!T373) &gt; 0, COUNTA(DetailWill!T373) &gt; 0),"x", "")</f>
        <v/>
      </c>
      <c r="U373" s="34" t="str">
        <f>IF(OR(COUNTA(DetailPedro!U373) &gt; 0, COUNTA(DetailWill!U373) &gt; 0),"x", "")</f>
        <v/>
      </c>
      <c r="V373" s="14" t="str">
        <f>IF(OR(COUNTA(DetailPedro!V373) &gt; 0, COUNTA(DetailWill!V373) &gt; 0),"x", "")</f>
        <v/>
      </c>
      <c r="W373" s="14" t="str">
        <f>IF(OR(COUNTA(DetailPedro!W373) &gt; 0, COUNTA(DetailWill!W373) &gt; 0),"x", "")</f>
        <v/>
      </c>
      <c r="X373" s="14" t="str">
        <f>IF(OR(COUNTA(DetailPedro!X373) &gt; 0, COUNTA(DetailWill!X373) &gt; 0),"x", "")</f>
        <v/>
      </c>
      <c r="Y373" s="14" t="str">
        <f>IF(OR(COUNTA(DetailPedro!Y373) &gt; 0, COUNTA(DetailWill!Y373) &gt; 0),"x", "")</f>
        <v/>
      </c>
      <c r="Z373" s="34" t="str">
        <f>IF(OR(COUNTA(DetailPedro!Z373) &gt; 0, COUNTA(DetailWill!Z373) &gt; 0),"x", "")</f>
        <v/>
      </c>
      <c r="AA373" s="14" t="str">
        <f>IF(OR(COUNTA(DetailPedro!AA373) &gt; 0, COUNTA(DetailWill!AA373) &gt; 0),"x", "")</f>
        <v/>
      </c>
      <c r="AB373" s="14" t="str">
        <f>IF(OR(COUNTA(DetailPedro!AB373) &gt; 0, COUNTA(DetailWill!AB373) &gt; 0),"x", "")</f>
        <v/>
      </c>
      <c r="AC373" s="14" t="str">
        <f>IF(OR(COUNTA(DetailPedro!AC373) &gt; 0, COUNTA(DetailWill!AC373) &gt; 0),"x", "")</f>
        <v/>
      </c>
      <c r="AD373" s="14" t="str">
        <f>IF(OR(COUNTA(DetailPedro!AD373) &gt; 0, COUNTA(DetailWill!AD373) &gt; 0),"x", "")</f>
        <v/>
      </c>
      <c r="AE373" s="14" t="str">
        <f>IF(OR(COUNTA(DetailPedro!AE373) &gt; 0, COUNTA(DetailWill!AE373) &gt; 0),"x", "")</f>
        <v/>
      </c>
      <c r="AF373" s="34" t="str">
        <f>IF(OR(COUNTA(DetailPedro!AF373) &gt; 0, COUNTA(DetailWill!AF373) &gt; 0),"x", "")</f>
        <v/>
      </c>
      <c r="AG373" s="14" t="str">
        <f>IF(OR(COUNTA(DetailPedro!AG373) &gt; 0, COUNTA(DetailWill!AG373) &gt; 0),"x", "")</f>
        <v/>
      </c>
      <c r="AH373" s="14" t="str">
        <f>IF(OR(COUNTA(DetailPedro!AH373) &gt; 0, COUNTA(DetailWill!AH373) &gt; 0),"x", "")</f>
        <v/>
      </c>
      <c r="AI373" s="14" t="str">
        <f>IF(OR(COUNTA(DetailPedro!AI373) &gt; 0, COUNTA(DetailWill!AI373) &gt; 0),"x", "")</f>
        <v/>
      </c>
      <c r="AJ373" s="34" t="str">
        <f>IF(OR(COUNTA(DetailPedro!AJ373) &gt; 0, COUNTA(DetailWill!AJ373) &gt; 0),"x", "")</f>
        <v/>
      </c>
      <c r="AK373" s="14" t="str">
        <f>IF(OR(COUNTA(DetailPedro!AK373) &gt; 0, COUNTA(DetailWill!AK373) &gt; 0),"x", "")</f>
        <v/>
      </c>
    </row>
    <row r="374" spans="1:37" x14ac:dyDescent="0.2">
      <c r="A374" s="16" t="s">
        <v>565</v>
      </c>
      <c r="B374" s="16" t="s">
        <v>233</v>
      </c>
      <c r="C374" s="16">
        <v>1</v>
      </c>
      <c r="D374" s="16" t="s">
        <v>887</v>
      </c>
      <c r="E374" s="16">
        <v>1</v>
      </c>
      <c r="F374" s="14">
        <f t="shared" si="39"/>
        <v>0</v>
      </c>
      <c r="G374" s="14" t="str">
        <f>IF(OR(COUNTA(DetailPedro!G374) &gt; 0, COUNTA(DetailWill!G374) &gt; 0),"x", "")</f>
        <v/>
      </c>
      <c r="H374" s="14" t="str">
        <f>IF(OR(COUNTA(DetailPedro!H374) &gt; 0, COUNTA(DetailWill!H374) &gt; 0),"x", "")</f>
        <v/>
      </c>
      <c r="I374" s="14" t="str">
        <f>IF(OR(COUNTA(DetailPedro!I374) &gt; 0, COUNTA(DetailWill!I374) &gt; 0),"x", "")</f>
        <v/>
      </c>
      <c r="J374" s="34" t="str">
        <f>IF(OR(COUNTA(DetailPedro!J374) &gt; 0, COUNTA(DetailWill!J374) &gt; 0),"x", "")</f>
        <v/>
      </c>
      <c r="K374" s="14" t="str">
        <f>IF(OR(COUNTA(DetailPedro!K374) &gt; 0, COUNTA(DetailWill!K374) &gt; 0),"x", "")</f>
        <v/>
      </c>
      <c r="L374" s="14" t="str">
        <f>IF(OR(COUNTA(DetailPedro!L374) &gt; 0, COUNTA(DetailWill!L374) &gt; 0),"x", "")</f>
        <v/>
      </c>
      <c r="M374" s="14" t="str">
        <f>IF(OR(COUNTA(DetailPedro!M374) &gt; 0, COUNTA(DetailWill!M374) &gt; 0),"x", "")</f>
        <v/>
      </c>
      <c r="N374" s="14" t="str">
        <f>IF(OR(COUNTA(DetailPedro!N374) &gt; 0, COUNTA(DetailWill!N374) &gt; 0),"x", "")</f>
        <v/>
      </c>
      <c r="O374" s="34" t="str">
        <f>IF(OR(COUNTA(DetailPedro!O374) &gt; 0, COUNTA(DetailWill!O374) &gt; 0),"x", "")</f>
        <v/>
      </c>
      <c r="P374" s="14" t="str">
        <f>IF(OR(COUNTA(DetailPedro!P374) &gt; 0, COUNTA(DetailWill!P374) &gt; 0),"x", "")</f>
        <v/>
      </c>
      <c r="Q374" s="14" t="str">
        <f>IF(OR(COUNTA(DetailPedro!Q374) &gt; 0, COUNTA(DetailWill!Q374) &gt; 0),"x", "")</f>
        <v/>
      </c>
      <c r="R374" s="14" t="str">
        <f>IF(OR(COUNTA(DetailPedro!R374) &gt; 0, COUNTA(DetailWill!R374) &gt; 0),"x", "")</f>
        <v/>
      </c>
      <c r="S374" s="14" t="str">
        <f>IF(OR(COUNTA(DetailPedro!S374) &gt; 0, COUNTA(DetailWill!S374) &gt; 0),"x", "")</f>
        <v/>
      </c>
      <c r="T374" s="14" t="str">
        <f>IF(OR(COUNTA(DetailPedro!T374) &gt; 0, COUNTA(DetailWill!T374) &gt; 0),"x", "")</f>
        <v/>
      </c>
      <c r="U374" s="34" t="str">
        <f>IF(OR(COUNTA(DetailPedro!U374) &gt; 0, COUNTA(DetailWill!U374) &gt; 0),"x", "")</f>
        <v/>
      </c>
      <c r="V374" s="14" t="str">
        <f>IF(OR(COUNTA(DetailPedro!V374) &gt; 0, COUNTA(DetailWill!V374) &gt; 0),"x", "")</f>
        <v/>
      </c>
      <c r="W374" s="14" t="str">
        <f>IF(OR(COUNTA(DetailPedro!W374) &gt; 0, COUNTA(DetailWill!W374) &gt; 0),"x", "")</f>
        <v/>
      </c>
      <c r="X374" s="14" t="str">
        <f>IF(OR(COUNTA(DetailPedro!X374) &gt; 0, COUNTA(DetailWill!X374) &gt; 0),"x", "")</f>
        <v/>
      </c>
      <c r="Y374" s="14" t="str">
        <f>IF(OR(COUNTA(DetailPedro!Y374) &gt; 0, COUNTA(DetailWill!Y374) &gt; 0),"x", "")</f>
        <v/>
      </c>
      <c r="Z374" s="34" t="str">
        <f>IF(OR(COUNTA(DetailPedro!Z374) &gt; 0, COUNTA(DetailWill!Z374) &gt; 0),"x", "")</f>
        <v/>
      </c>
      <c r="AA374" s="14" t="str">
        <f>IF(OR(COUNTA(DetailPedro!AA374) &gt; 0, COUNTA(DetailWill!AA374) &gt; 0),"x", "")</f>
        <v/>
      </c>
      <c r="AB374" s="14" t="str">
        <f>IF(OR(COUNTA(DetailPedro!AB374) &gt; 0, COUNTA(DetailWill!AB374) &gt; 0),"x", "")</f>
        <v/>
      </c>
      <c r="AC374" s="14" t="str">
        <f>IF(OR(COUNTA(DetailPedro!AC374) &gt; 0, COUNTA(DetailWill!AC374) &gt; 0),"x", "")</f>
        <v/>
      </c>
      <c r="AD374" s="14" t="str">
        <f>IF(OR(COUNTA(DetailPedro!AD374) &gt; 0, COUNTA(DetailWill!AD374) &gt; 0),"x", "")</f>
        <v/>
      </c>
      <c r="AE374" s="14" t="str">
        <f>IF(OR(COUNTA(DetailPedro!AE374) &gt; 0, COUNTA(DetailWill!AE374) &gt; 0),"x", "")</f>
        <v/>
      </c>
      <c r="AF374" s="34" t="str">
        <f>IF(OR(COUNTA(DetailPedro!AF374) &gt; 0, COUNTA(DetailWill!AF374) &gt; 0),"x", "")</f>
        <v/>
      </c>
      <c r="AG374" s="14" t="str">
        <f>IF(OR(COUNTA(DetailPedro!AG374) &gt; 0, COUNTA(DetailWill!AG374) &gt; 0),"x", "")</f>
        <v/>
      </c>
      <c r="AH374" s="14" t="str">
        <f>IF(OR(COUNTA(DetailPedro!AH374) &gt; 0, COUNTA(DetailWill!AH374) &gt; 0),"x", "")</f>
        <v/>
      </c>
      <c r="AI374" s="14" t="str">
        <f>IF(OR(COUNTA(DetailPedro!AI374) &gt; 0, COUNTA(DetailWill!AI374) &gt; 0),"x", "")</f>
        <v/>
      </c>
      <c r="AJ374" s="34" t="str">
        <f>IF(OR(COUNTA(DetailPedro!AJ374) &gt; 0, COUNTA(DetailWill!AJ374) &gt; 0),"x", "")</f>
        <v/>
      </c>
      <c r="AK374" s="14" t="str">
        <f>IF(OR(COUNTA(DetailPedro!AK374) &gt; 0, COUNTA(DetailWill!AK374) &gt; 0),"x", "")</f>
        <v/>
      </c>
    </row>
    <row r="375" spans="1:37" x14ac:dyDescent="0.2">
      <c r="A375" s="16" t="s">
        <v>565</v>
      </c>
      <c r="B375" s="16" t="s">
        <v>233</v>
      </c>
      <c r="C375" s="16">
        <v>1</v>
      </c>
      <c r="D375" s="16" t="s">
        <v>888</v>
      </c>
      <c r="E375" s="16">
        <v>2</v>
      </c>
      <c r="F375" s="14">
        <f t="shared" si="39"/>
        <v>0</v>
      </c>
      <c r="G375" s="14" t="str">
        <f>IF(OR(COUNTA(DetailPedro!G375) &gt; 0, COUNTA(DetailWill!G375) &gt; 0),"x", "")</f>
        <v/>
      </c>
      <c r="H375" s="14" t="str">
        <f>IF(OR(COUNTA(DetailPedro!H375) &gt; 0, COUNTA(DetailWill!H375) &gt; 0),"x", "")</f>
        <v/>
      </c>
      <c r="I375" s="14" t="str">
        <f>IF(OR(COUNTA(DetailPedro!I375) &gt; 0, COUNTA(DetailWill!I375) &gt; 0),"x", "")</f>
        <v/>
      </c>
      <c r="J375" s="34" t="str">
        <f>IF(OR(COUNTA(DetailPedro!J375) &gt; 0, COUNTA(DetailWill!J375) &gt; 0),"x", "")</f>
        <v/>
      </c>
      <c r="K375" s="14" t="str">
        <f>IF(OR(COUNTA(DetailPedro!K375) &gt; 0, COUNTA(DetailWill!K375) &gt; 0),"x", "")</f>
        <v/>
      </c>
      <c r="L375" s="14" t="str">
        <f>IF(OR(COUNTA(DetailPedro!L375) &gt; 0, COUNTA(DetailWill!L375) &gt; 0),"x", "")</f>
        <v/>
      </c>
      <c r="M375" s="14" t="str">
        <f>IF(OR(COUNTA(DetailPedro!M375) &gt; 0, COUNTA(DetailWill!M375) &gt; 0),"x", "")</f>
        <v/>
      </c>
      <c r="N375" s="14" t="str">
        <f>IF(OR(COUNTA(DetailPedro!N375) &gt; 0, COUNTA(DetailWill!N375) &gt; 0),"x", "")</f>
        <v/>
      </c>
      <c r="O375" s="34" t="str">
        <f>IF(OR(COUNTA(DetailPedro!O375) &gt; 0, COUNTA(DetailWill!O375) &gt; 0),"x", "")</f>
        <v/>
      </c>
      <c r="P375" s="14" t="str">
        <f>IF(OR(COUNTA(DetailPedro!P375) &gt; 0, COUNTA(DetailWill!P375) &gt; 0),"x", "")</f>
        <v/>
      </c>
      <c r="Q375" s="14" t="str">
        <f>IF(OR(COUNTA(DetailPedro!Q375) &gt; 0, COUNTA(DetailWill!Q375) &gt; 0),"x", "")</f>
        <v/>
      </c>
      <c r="R375" s="14" t="str">
        <f>IF(OR(COUNTA(DetailPedro!R375) &gt; 0, COUNTA(DetailWill!R375) &gt; 0),"x", "")</f>
        <v/>
      </c>
      <c r="S375" s="14" t="str">
        <f>IF(OR(COUNTA(DetailPedro!S375) &gt; 0, COUNTA(DetailWill!S375) &gt; 0),"x", "")</f>
        <v/>
      </c>
      <c r="T375" s="14" t="str">
        <f>IF(OR(COUNTA(DetailPedro!T375) &gt; 0, COUNTA(DetailWill!T375) &gt; 0),"x", "")</f>
        <v/>
      </c>
      <c r="U375" s="34" t="str">
        <f>IF(OR(COUNTA(DetailPedro!U375) &gt; 0, COUNTA(DetailWill!U375) &gt; 0),"x", "")</f>
        <v/>
      </c>
      <c r="V375" s="14" t="str">
        <f>IF(OR(COUNTA(DetailPedro!V375) &gt; 0, COUNTA(DetailWill!V375) &gt; 0),"x", "")</f>
        <v/>
      </c>
      <c r="W375" s="14" t="str">
        <f>IF(OR(COUNTA(DetailPedro!W375) &gt; 0, COUNTA(DetailWill!W375) &gt; 0),"x", "")</f>
        <v/>
      </c>
      <c r="X375" s="14" t="str">
        <f>IF(OR(COUNTA(DetailPedro!X375) &gt; 0, COUNTA(DetailWill!X375) &gt; 0),"x", "")</f>
        <v/>
      </c>
      <c r="Y375" s="14" t="str">
        <f>IF(OR(COUNTA(DetailPedro!Y375) &gt; 0, COUNTA(DetailWill!Y375) &gt; 0),"x", "")</f>
        <v/>
      </c>
      <c r="Z375" s="34" t="str">
        <f>IF(OR(COUNTA(DetailPedro!Z375) &gt; 0, COUNTA(DetailWill!Z375) &gt; 0),"x", "")</f>
        <v/>
      </c>
      <c r="AA375" s="14" t="str">
        <f>IF(OR(COUNTA(DetailPedro!AA375) &gt; 0, COUNTA(DetailWill!AA375) &gt; 0),"x", "")</f>
        <v/>
      </c>
      <c r="AB375" s="14" t="str">
        <f>IF(OR(COUNTA(DetailPedro!AB375) &gt; 0, COUNTA(DetailWill!AB375) &gt; 0),"x", "")</f>
        <v/>
      </c>
      <c r="AC375" s="14" t="str">
        <f>IF(OR(COUNTA(DetailPedro!AC375) &gt; 0, COUNTA(DetailWill!AC375) &gt; 0),"x", "")</f>
        <v/>
      </c>
      <c r="AD375" s="14" t="str">
        <f>IF(OR(COUNTA(DetailPedro!AD375) &gt; 0, COUNTA(DetailWill!AD375) &gt; 0),"x", "")</f>
        <v/>
      </c>
      <c r="AE375" s="14" t="str">
        <f>IF(OR(COUNTA(DetailPedro!AE375) &gt; 0, COUNTA(DetailWill!AE375) &gt; 0),"x", "")</f>
        <v/>
      </c>
      <c r="AF375" s="34" t="str">
        <f>IF(OR(COUNTA(DetailPedro!AF375) &gt; 0, COUNTA(DetailWill!AF375) &gt; 0),"x", "")</f>
        <v/>
      </c>
      <c r="AG375" s="14" t="str">
        <f>IF(OR(COUNTA(DetailPedro!AG375) &gt; 0, COUNTA(DetailWill!AG375) &gt; 0),"x", "")</f>
        <v/>
      </c>
      <c r="AH375" s="14" t="str">
        <f>IF(OR(COUNTA(DetailPedro!AH375) &gt; 0, COUNTA(DetailWill!AH375) &gt; 0),"x", "")</f>
        <v/>
      </c>
      <c r="AI375" s="14" t="str">
        <f>IF(OR(COUNTA(DetailPedro!AI375) &gt; 0, COUNTA(DetailWill!AI375) &gt; 0),"x", "")</f>
        <v/>
      </c>
      <c r="AJ375" s="34" t="str">
        <f>IF(OR(COUNTA(DetailPedro!AJ375) &gt; 0, COUNTA(DetailWill!AJ375) &gt; 0),"x", "")</f>
        <v/>
      </c>
      <c r="AK375" s="14" t="str">
        <f>IF(OR(COUNTA(DetailPedro!AK375) &gt; 0, COUNTA(DetailWill!AK375) &gt; 0),"x", "")</f>
        <v/>
      </c>
    </row>
    <row r="376" spans="1:37" x14ac:dyDescent="0.2">
      <c r="A376" s="16" t="s">
        <v>565</v>
      </c>
      <c r="B376" s="16" t="s">
        <v>233</v>
      </c>
      <c r="C376" s="16">
        <v>2</v>
      </c>
      <c r="D376" s="16" t="s">
        <v>887</v>
      </c>
      <c r="E376" s="16">
        <v>3</v>
      </c>
      <c r="F376" s="14">
        <f t="shared" si="39"/>
        <v>0</v>
      </c>
      <c r="G376" s="14" t="str">
        <f>IF(OR(COUNTA(DetailPedro!G376) &gt; 0, COUNTA(DetailWill!G376) &gt; 0),"x", "")</f>
        <v/>
      </c>
      <c r="H376" s="14" t="str">
        <f>IF(OR(COUNTA(DetailPedro!H376) &gt; 0, COUNTA(DetailWill!H376) &gt; 0),"x", "")</f>
        <v/>
      </c>
      <c r="I376" s="14" t="str">
        <f>IF(OR(COUNTA(DetailPedro!I376) &gt; 0, COUNTA(DetailWill!I376) &gt; 0),"x", "")</f>
        <v/>
      </c>
      <c r="J376" s="34" t="str">
        <f>IF(OR(COUNTA(DetailPedro!J376) &gt; 0, COUNTA(DetailWill!J376) &gt; 0),"x", "")</f>
        <v/>
      </c>
      <c r="K376" s="14" t="str">
        <f>IF(OR(COUNTA(DetailPedro!K376) &gt; 0, COUNTA(DetailWill!K376) &gt; 0),"x", "")</f>
        <v/>
      </c>
      <c r="L376" s="14" t="str">
        <f>IF(OR(COUNTA(DetailPedro!L376) &gt; 0, COUNTA(DetailWill!L376) &gt; 0),"x", "")</f>
        <v/>
      </c>
      <c r="M376" s="14" t="str">
        <f>IF(OR(COUNTA(DetailPedro!M376) &gt; 0, COUNTA(DetailWill!M376) &gt; 0),"x", "")</f>
        <v/>
      </c>
      <c r="N376" s="14" t="str">
        <f>IF(OR(COUNTA(DetailPedro!N376) &gt; 0, COUNTA(DetailWill!N376) &gt; 0),"x", "")</f>
        <v/>
      </c>
      <c r="O376" s="34" t="str">
        <f>IF(OR(COUNTA(DetailPedro!O376) &gt; 0, COUNTA(DetailWill!O376) &gt; 0),"x", "")</f>
        <v/>
      </c>
      <c r="P376" s="14" t="str">
        <f>IF(OR(COUNTA(DetailPedro!P376) &gt; 0, COUNTA(DetailWill!P376) &gt; 0),"x", "")</f>
        <v/>
      </c>
      <c r="Q376" s="14" t="str">
        <f>IF(OR(COUNTA(DetailPedro!Q376) &gt; 0, COUNTA(DetailWill!Q376) &gt; 0),"x", "")</f>
        <v/>
      </c>
      <c r="R376" s="14" t="str">
        <f>IF(OR(COUNTA(DetailPedro!R376) &gt; 0, COUNTA(DetailWill!R376) &gt; 0),"x", "")</f>
        <v/>
      </c>
      <c r="S376" s="14" t="str">
        <f>IF(OR(COUNTA(DetailPedro!S376) &gt; 0, COUNTA(DetailWill!S376) &gt; 0),"x", "")</f>
        <v/>
      </c>
      <c r="T376" s="14" t="str">
        <f>IF(OR(COUNTA(DetailPedro!T376) &gt; 0, COUNTA(DetailWill!T376) &gt; 0),"x", "")</f>
        <v/>
      </c>
      <c r="U376" s="34" t="str">
        <f>IF(OR(COUNTA(DetailPedro!U376) &gt; 0, COUNTA(DetailWill!U376) &gt; 0),"x", "")</f>
        <v/>
      </c>
      <c r="V376" s="14" t="str">
        <f>IF(OR(COUNTA(DetailPedro!V376) &gt; 0, COUNTA(DetailWill!V376) &gt; 0),"x", "")</f>
        <v/>
      </c>
      <c r="W376" s="14" t="str">
        <f>IF(OR(COUNTA(DetailPedro!W376) &gt; 0, COUNTA(DetailWill!W376) &gt; 0),"x", "")</f>
        <v/>
      </c>
      <c r="X376" s="14" t="str">
        <f>IF(OR(COUNTA(DetailPedro!X376) &gt; 0, COUNTA(DetailWill!X376) &gt; 0),"x", "")</f>
        <v/>
      </c>
      <c r="Y376" s="14" t="str">
        <f>IF(OR(COUNTA(DetailPedro!Y376) &gt; 0, COUNTA(DetailWill!Y376) &gt; 0),"x", "")</f>
        <v/>
      </c>
      <c r="Z376" s="34" t="str">
        <f>IF(OR(COUNTA(DetailPedro!Z376) &gt; 0, COUNTA(DetailWill!Z376) &gt; 0),"x", "")</f>
        <v/>
      </c>
      <c r="AA376" s="14" t="str">
        <f>IF(OR(COUNTA(DetailPedro!AA376) &gt; 0, COUNTA(DetailWill!AA376) &gt; 0),"x", "")</f>
        <v/>
      </c>
      <c r="AB376" s="14" t="str">
        <f>IF(OR(COUNTA(DetailPedro!AB376) &gt; 0, COUNTA(DetailWill!AB376) &gt; 0),"x", "")</f>
        <v/>
      </c>
      <c r="AC376" s="14" t="str">
        <f>IF(OR(COUNTA(DetailPedro!AC376) &gt; 0, COUNTA(DetailWill!AC376) &gt; 0),"x", "")</f>
        <v/>
      </c>
      <c r="AD376" s="14" t="str">
        <f>IF(OR(COUNTA(DetailPedro!AD376) &gt; 0, COUNTA(DetailWill!AD376) &gt; 0),"x", "")</f>
        <v/>
      </c>
      <c r="AE376" s="14" t="str">
        <f>IF(OR(COUNTA(DetailPedro!AE376) &gt; 0, COUNTA(DetailWill!AE376) &gt; 0),"x", "")</f>
        <v/>
      </c>
      <c r="AF376" s="34" t="str">
        <f>IF(OR(COUNTA(DetailPedro!AF376) &gt; 0, COUNTA(DetailWill!AF376) &gt; 0),"x", "")</f>
        <v/>
      </c>
      <c r="AG376" s="14" t="str">
        <f>IF(OR(COUNTA(DetailPedro!AG376) &gt; 0, COUNTA(DetailWill!AG376) &gt; 0),"x", "")</f>
        <v/>
      </c>
      <c r="AH376" s="14" t="str">
        <f>IF(OR(COUNTA(DetailPedro!AH376) &gt; 0, COUNTA(DetailWill!AH376) &gt; 0),"x", "")</f>
        <v/>
      </c>
      <c r="AI376" s="14" t="str">
        <f>IF(OR(COUNTA(DetailPedro!AI376) &gt; 0, COUNTA(DetailWill!AI376) &gt; 0),"x", "")</f>
        <v/>
      </c>
      <c r="AJ376" s="34" t="str">
        <f>IF(OR(COUNTA(DetailPedro!AJ376) &gt; 0, COUNTA(DetailWill!AJ376) &gt; 0),"x", "")</f>
        <v/>
      </c>
      <c r="AK376" s="14" t="str">
        <f>IF(OR(COUNTA(DetailPedro!AK376) &gt; 0, COUNTA(DetailWill!AK376) &gt; 0),"x", "")</f>
        <v/>
      </c>
    </row>
    <row r="377" spans="1:37" x14ac:dyDescent="0.2">
      <c r="A377" s="16" t="s">
        <v>565</v>
      </c>
      <c r="B377" s="16" t="s">
        <v>233</v>
      </c>
      <c r="C377" s="16">
        <v>2</v>
      </c>
      <c r="D377" s="16" t="s">
        <v>887</v>
      </c>
      <c r="E377" s="16">
        <v>4</v>
      </c>
      <c r="F377" s="14">
        <f t="shared" si="39"/>
        <v>0</v>
      </c>
      <c r="G377" s="14" t="str">
        <f>IF(OR(COUNTA(DetailPedro!G377) &gt; 0, COUNTA(DetailWill!G377) &gt; 0),"x", "")</f>
        <v/>
      </c>
      <c r="H377" s="14" t="str">
        <f>IF(OR(COUNTA(DetailPedro!H377) &gt; 0, COUNTA(DetailWill!H377) &gt; 0),"x", "")</f>
        <v/>
      </c>
      <c r="I377" s="14" t="str">
        <f>IF(OR(COUNTA(DetailPedro!I377) &gt; 0, COUNTA(DetailWill!I377) &gt; 0),"x", "")</f>
        <v/>
      </c>
      <c r="J377" s="34" t="str">
        <f>IF(OR(COUNTA(DetailPedro!J377) &gt; 0, COUNTA(DetailWill!J377) &gt; 0),"x", "")</f>
        <v/>
      </c>
      <c r="K377" s="14" t="str">
        <f>IF(OR(COUNTA(DetailPedro!K377) &gt; 0, COUNTA(DetailWill!K377) &gt; 0),"x", "")</f>
        <v/>
      </c>
      <c r="L377" s="14" t="str">
        <f>IF(OR(COUNTA(DetailPedro!L377) &gt; 0, COUNTA(DetailWill!L377) &gt; 0),"x", "")</f>
        <v/>
      </c>
      <c r="M377" s="14" t="str">
        <f>IF(OR(COUNTA(DetailPedro!M377) &gt; 0, COUNTA(DetailWill!M377) &gt; 0),"x", "")</f>
        <v/>
      </c>
      <c r="N377" s="14" t="str">
        <f>IF(OR(COUNTA(DetailPedro!N377) &gt; 0, COUNTA(DetailWill!N377) &gt; 0),"x", "")</f>
        <v/>
      </c>
      <c r="O377" s="34" t="str">
        <f>IF(OR(COUNTA(DetailPedro!O377) &gt; 0, COUNTA(DetailWill!O377) &gt; 0),"x", "")</f>
        <v/>
      </c>
      <c r="P377" s="14" t="str">
        <f>IF(OR(COUNTA(DetailPedro!P377) &gt; 0, COUNTA(DetailWill!P377) &gt; 0),"x", "")</f>
        <v/>
      </c>
      <c r="Q377" s="14" t="str">
        <f>IF(OR(COUNTA(DetailPedro!Q377) &gt; 0, COUNTA(DetailWill!Q377) &gt; 0),"x", "")</f>
        <v/>
      </c>
      <c r="R377" s="14" t="str">
        <f>IF(OR(COUNTA(DetailPedro!R377) &gt; 0, COUNTA(DetailWill!R377) &gt; 0),"x", "")</f>
        <v/>
      </c>
      <c r="S377" s="14" t="str">
        <f>IF(OR(COUNTA(DetailPedro!S377) &gt; 0, COUNTA(DetailWill!S377) &gt; 0),"x", "")</f>
        <v/>
      </c>
      <c r="T377" s="14" t="str">
        <f>IF(OR(COUNTA(DetailPedro!T377) &gt; 0, COUNTA(DetailWill!T377) &gt; 0),"x", "")</f>
        <v/>
      </c>
      <c r="U377" s="34" t="str">
        <f>IF(OR(COUNTA(DetailPedro!U377) &gt; 0, COUNTA(DetailWill!U377) &gt; 0),"x", "")</f>
        <v/>
      </c>
      <c r="V377" s="14" t="str">
        <f>IF(OR(COUNTA(DetailPedro!V377) &gt; 0, COUNTA(DetailWill!V377) &gt; 0),"x", "")</f>
        <v/>
      </c>
      <c r="W377" s="14" t="str">
        <f>IF(OR(COUNTA(DetailPedro!W377) &gt; 0, COUNTA(DetailWill!W377) &gt; 0),"x", "")</f>
        <v/>
      </c>
      <c r="X377" s="14" t="str">
        <f>IF(OR(COUNTA(DetailPedro!X377) &gt; 0, COUNTA(DetailWill!X377) &gt; 0),"x", "")</f>
        <v/>
      </c>
      <c r="Y377" s="14" t="str">
        <f>IF(OR(COUNTA(DetailPedro!Y377) &gt; 0, COUNTA(DetailWill!Y377) &gt; 0),"x", "")</f>
        <v/>
      </c>
      <c r="Z377" s="34" t="str">
        <f>IF(OR(COUNTA(DetailPedro!Z377) &gt; 0, COUNTA(DetailWill!Z377) &gt; 0),"x", "")</f>
        <v/>
      </c>
      <c r="AA377" s="14" t="str">
        <f>IF(OR(COUNTA(DetailPedro!AA377) &gt; 0, COUNTA(DetailWill!AA377) &gt; 0),"x", "")</f>
        <v/>
      </c>
      <c r="AB377" s="14" t="str">
        <f>IF(OR(COUNTA(DetailPedro!AB377) &gt; 0, COUNTA(DetailWill!AB377) &gt; 0),"x", "")</f>
        <v/>
      </c>
      <c r="AC377" s="14" t="str">
        <f>IF(OR(COUNTA(DetailPedro!AC377) &gt; 0, COUNTA(DetailWill!AC377) &gt; 0),"x", "")</f>
        <v/>
      </c>
      <c r="AD377" s="14" t="str">
        <f>IF(OR(COUNTA(DetailPedro!AD377) &gt; 0, COUNTA(DetailWill!AD377) &gt; 0),"x", "")</f>
        <v/>
      </c>
      <c r="AE377" s="14" t="str">
        <f>IF(OR(COUNTA(DetailPedro!AE377) &gt; 0, COUNTA(DetailWill!AE377) &gt; 0),"x", "")</f>
        <v/>
      </c>
      <c r="AF377" s="34" t="str">
        <f>IF(OR(COUNTA(DetailPedro!AF377) &gt; 0, COUNTA(DetailWill!AF377) &gt; 0),"x", "")</f>
        <v/>
      </c>
      <c r="AG377" s="14" t="str">
        <f>IF(OR(COUNTA(DetailPedro!AG377) &gt; 0, COUNTA(DetailWill!AG377) &gt; 0),"x", "")</f>
        <v/>
      </c>
      <c r="AH377" s="14" t="str">
        <f>IF(OR(COUNTA(DetailPedro!AH377) &gt; 0, COUNTA(DetailWill!AH377) &gt; 0),"x", "")</f>
        <v/>
      </c>
      <c r="AI377" s="14" t="str">
        <f>IF(OR(COUNTA(DetailPedro!AI377) &gt; 0, COUNTA(DetailWill!AI377) &gt; 0),"x", "")</f>
        <v/>
      </c>
      <c r="AJ377" s="34" t="str">
        <f>IF(OR(COUNTA(DetailPedro!AJ377) &gt; 0, COUNTA(DetailWill!AJ377) &gt; 0),"x", "")</f>
        <v/>
      </c>
      <c r="AK377" s="14" t="str">
        <f>IF(OR(COUNTA(DetailPedro!AK377) &gt; 0, COUNTA(DetailWill!AK377) &gt; 0),"x", "")</f>
        <v/>
      </c>
    </row>
    <row r="378" spans="1:37" x14ac:dyDescent="0.2">
      <c r="A378" s="16" t="s">
        <v>565</v>
      </c>
      <c r="B378" s="16" t="s">
        <v>233</v>
      </c>
      <c r="C378" s="16">
        <v>2</v>
      </c>
      <c r="D378" s="16" t="s">
        <v>887</v>
      </c>
      <c r="E378" s="16">
        <v>5</v>
      </c>
      <c r="F378" s="14">
        <f t="shared" si="39"/>
        <v>0</v>
      </c>
      <c r="G378" s="14" t="str">
        <f>IF(OR(COUNTA(DetailPedro!G378) &gt; 0, COUNTA(DetailWill!G378) &gt; 0),"x", "")</f>
        <v/>
      </c>
      <c r="H378" s="14" t="str">
        <f>IF(OR(COUNTA(DetailPedro!H378) &gt; 0, COUNTA(DetailWill!H378) &gt; 0),"x", "")</f>
        <v/>
      </c>
      <c r="I378" s="14" t="str">
        <f>IF(OR(COUNTA(DetailPedro!I378) &gt; 0, COUNTA(DetailWill!I378) &gt; 0),"x", "")</f>
        <v/>
      </c>
      <c r="J378" s="34" t="str">
        <f>IF(OR(COUNTA(DetailPedro!J378) &gt; 0, COUNTA(DetailWill!J378) &gt; 0),"x", "")</f>
        <v/>
      </c>
      <c r="K378" s="14" t="str">
        <f>IF(OR(COUNTA(DetailPedro!K378) &gt; 0, COUNTA(DetailWill!K378) &gt; 0),"x", "")</f>
        <v/>
      </c>
      <c r="L378" s="14" t="str">
        <f>IF(OR(COUNTA(DetailPedro!L378) &gt; 0, COUNTA(DetailWill!L378) &gt; 0),"x", "")</f>
        <v/>
      </c>
      <c r="M378" s="14" t="str">
        <f>IF(OR(COUNTA(DetailPedro!M378) &gt; 0, COUNTA(DetailWill!M378) &gt; 0),"x", "")</f>
        <v/>
      </c>
      <c r="N378" s="14" t="str">
        <f>IF(OR(COUNTA(DetailPedro!N378) &gt; 0, COUNTA(DetailWill!N378) &gt; 0),"x", "")</f>
        <v/>
      </c>
      <c r="O378" s="34" t="str">
        <f>IF(OR(COUNTA(DetailPedro!O378) &gt; 0, COUNTA(DetailWill!O378) &gt; 0),"x", "")</f>
        <v/>
      </c>
      <c r="P378" s="14" t="str">
        <f>IF(OR(COUNTA(DetailPedro!P378) &gt; 0, COUNTA(DetailWill!P378) &gt; 0),"x", "")</f>
        <v/>
      </c>
      <c r="Q378" s="14" t="str">
        <f>IF(OR(COUNTA(DetailPedro!Q378) &gt; 0, COUNTA(DetailWill!Q378) &gt; 0),"x", "")</f>
        <v/>
      </c>
      <c r="R378" s="14" t="str">
        <f>IF(OR(COUNTA(DetailPedro!R378) &gt; 0, COUNTA(DetailWill!R378) &gt; 0),"x", "")</f>
        <v/>
      </c>
      <c r="S378" s="14" t="str">
        <f>IF(OR(COUNTA(DetailPedro!S378) &gt; 0, COUNTA(DetailWill!S378) &gt; 0),"x", "")</f>
        <v/>
      </c>
      <c r="T378" s="14" t="str">
        <f>IF(OR(COUNTA(DetailPedro!T378) &gt; 0, COUNTA(DetailWill!T378) &gt; 0),"x", "")</f>
        <v/>
      </c>
      <c r="U378" s="34" t="str">
        <f>IF(OR(COUNTA(DetailPedro!U378) &gt; 0, COUNTA(DetailWill!U378) &gt; 0),"x", "")</f>
        <v/>
      </c>
      <c r="V378" s="14" t="str">
        <f>IF(OR(COUNTA(DetailPedro!V378) &gt; 0, COUNTA(DetailWill!V378) &gt; 0),"x", "")</f>
        <v/>
      </c>
      <c r="W378" s="14" t="str">
        <f>IF(OR(COUNTA(DetailPedro!W378) &gt; 0, COUNTA(DetailWill!W378) &gt; 0),"x", "")</f>
        <v/>
      </c>
      <c r="X378" s="14" t="str">
        <f>IF(OR(COUNTA(DetailPedro!X378) &gt; 0, COUNTA(DetailWill!X378) &gt; 0),"x", "")</f>
        <v/>
      </c>
      <c r="Y378" s="14" t="str">
        <f>IF(OR(COUNTA(DetailPedro!Y378) &gt; 0, COUNTA(DetailWill!Y378) &gt; 0),"x", "")</f>
        <v/>
      </c>
      <c r="Z378" s="34" t="str">
        <f>IF(OR(COUNTA(DetailPedro!Z378) &gt; 0, COUNTA(DetailWill!Z378) &gt; 0),"x", "")</f>
        <v/>
      </c>
      <c r="AA378" s="14" t="str">
        <f>IF(OR(COUNTA(DetailPedro!AA378) &gt; 0, COUNTA(DetailWill!AA378) &gt; 0),"x", "")</f>
        <v/>
      </c>
      <c r="AB378" s="14" t="str">
        <f>IF(OR(COUNTA(DetailPedro!AB378) &gt; 0, COUNTA(DetailWill!AB378) &gt; 0),"x", "")</f>
        <v/>
      </c>
      <c r="AC378" s="14" t="str">
        <f>IF(OR(COUNTA(DetailPedro!AC378) &gt; 0, COUNTA(DetailWill!AC378) &gt; 0),"x", "")</f>
        <v/>
      </c>
      <c r="AD378" s="14" t="str">
        <f>IF(OR(COUNTA(DetailPedro!AD378) &gt; 0, COUNTA(DetailWill!AD378) &gt; 0),"x", "")</f>
        <v/>
      </c>
      <c r="AE378" s="14" t="str">
        <f>IF(OR(COUNTA(DetailPedro!AE378) &gt; 0, COUNTA(DetailWill!AE378) &gt; 0),"x", "")</f>
        <v/>
      </c>
      <c r="AF378" s="34" t="str">
        <f>IF(OR(COUNTA(DetailPedro!AF378) &gt; 0, COUNTA(DetailWill!AF378) &gt; 0),"x", "")</f>
        <v/>
      </c>
      <c r="AG378" s="14" t="str">
        <f>IF(OR(COUNTA(DetailPedro!AG378) &gt; 0, COUNTA(DetailWill!AG378) &gt; 0),"x", "")</f>
        <v/>
      </c>
      <c r="AH378" s="14" t="str">
        <f>IF(OR(COUNTA(DetailPedro!AH378) &gt; 0, COUNTA(DetailWill!AH378) &gt; 0),"x", "")</f>
        <v/>
      </c>
      <c r="AI378" s="14" t="str">
        <f>IF(OR(COUNTA(DetailPedro!AI378) &gt; 0, COUNTA(DetailWill!AI378) &gt; 0),"x", "")</f>
        <v/>
      </c>
      <c r="AJ378" s="34" t="str">
        <f>IF(OR(COUNTA(DetailPedro!AJ378) &gt; 0, COUNTA(DetailWill!AJ378) &gt; 0),"x", "")</f>
        <v/>
      </c>
      <c r="AK378" s="14" t="str">
        <f>IF(OR(COUNTA(DetailPedro!AK378) &gt; 0, COUNTA(DetailWill!AK378) &gt; 0),"x", "")</f>
        <v/>
      </c>
    </row>
    <row r="379" spans="1:37" x14ac:dyDescent="0.2">
      <c r="A379" s="16"/>
      <c r="B379" s="16"/>
      <c r="C379" s="16"/>
      <c r="D379" s="16"/>
      <c r="E379" s="16"/>
      <c r="F379" s="14">
        <f t="shared" si="39"/>
        <v>0</v>
      </c>
      <c r="G379" s="14" t="str">
        <f>IF(OR(COUNTA(DetailPedro!G379) &gt; 0, COUNTA(DetailWill!G379) &gt; 0),"x", "")</f>
        <v/>
      </c>
      <c r="H379" s="14" t="str">
        <f>IF(OR(COUNTA(DetailPedro!H379) &gt; 0, COUNTA(DetailWill!H379) &gt; 0),"x", "")</f>
        <v/>
      </c>
      <c r="I379" s="14" t="str">
        <f>IF(OR(COUNTA(DetailPedro!I379) &gt; 0, COUNTA(DetailWill!I379) &gt; 0),"x", "")</f>
        <v/>
      </c>
      <c r="J379" s="34" t="str">
        <f>IF(OR(COUNTA(DetailPedro!J379) &gt; 0, COUNTA(DetailWill!J379) &gt; 0),"x", "")</f>
        <v/>
      </c>
      <c r="K379" s="14" t="str">
        <f>IF(OR(COUNTA(DetailPedro!K379) &gt; 0, COUNTA(DetailWill!K379) &gt; 0),"x", "")</f>
        <v/>
      </c>
      <c r="L379" s="14" t="str">
        <f>IF(OR(COUNTA(DetailPedro!L379) &gt; 0, COUNTA(DetailWill!L379) &gt; 0),"x", "")</f>
        <v/>
      </c>
      <c r="M379" s="14" t="str">
        <f>IF(OR(COUNTA(DetailPedro!M379) &gt; 0, COUNTA(DetailWill!M379) &gt; 0),"x", "")</f>
        <v/>
      </c>
      <c r="N379" s="14" t="str">
        <f>IF(OR(COUNTA(DetailPedro!N379) &gt; 0, COUNTA(DetailWill!N379) &gt; 0),"x", "")</f>
        <v/>
      </c>
      <c r="O379" s="34" t="str">
        <f>IF(OR(COUNTA(DetailPedro!O379) &gt; 0, COUNTA(DetailWill!O379) &gt; 0),"x", "")</f>
        <v/>
      </c>
      <c r="P379" s="14" t="str">
        <f>IF(OR(COUNTA(DetailPedro!P379) &gt; 0, COUNTA(DetailWill!P379) &gt; 0),"x", "")</f>
        <v/>
      </c>
      <c r="Q379" s="14" t="str">
        <f>IF(OR(COUNTA(DetailPedro!Q379) &gt; 0, COUNTA(DetailWill!Q379) &gt; 0),"x", "")</f>
        <v/>
      </c>
      <c r="R379" s="14" t="str">
        <f>IF(OR(COUNTA(DetailPedro!R379) &gt; 0, COUNTA(DetailWill!R379) &gt; 0),"x", "")</f>
        <v/>
      </c>
      <c r="S379" s="14" t="str">
        <f>IF(OR(COUNTA(DetailPedro!S379) &gt; 0, COUNTA(DetailWill!S379) &gt; 0),"x", "")</f>
        <v/>
      </c>
      <c r="T379" s="14" t="str">
        <f>IF(OR(COUNTA(DetailPedro!T379) &gt; 0, COUNTA(DetailWill!T379) &gt; 0),"x", "")</f>
        <v/>
      </c>
      <c r="U379" s="34" t="str">
        <f>IF(OR(COUNTA(DetailPedro!U379) &gt; 0, COUNTA(DetailWill!U379) &gt; 0),"x", "")</f>
        <v/>
      </c>
      <c r="V379" s="14" t="str">
        <f>IF(OR(COUNTA(DetailPedro!V379) &gt; 0, COUNTA(DetailWill!V379) &gt; 0),"x", "")</f>
        <v/>
      </c>
      <c r="W379" s="14" t="str">
        <f>IF(OR(COUNTA(DetailPedro!W379) &gt; 0, COUNTA(DetailWill!W379) &gt; 0),"x", "")</f>
        <v/>
      </c>
      <c r="X379" s="14" t="str">
        <f>IF(OR(COUNTA(DetailPedro!X379) &gt; 0, COUNTA(DetailWill!X379) &gt; 0),"x", "")</f>
        <v/>
      </c>
      <c r="Y379" s="14" t="str">
        <f>IF(OR(COUNTA(DetailPedro!Y379) &gt; 0, COUNTA(DetailWill!Y379) &gt; 0),"x", "")</f>
        <v/>
      </c>
      <c r="Z379" s="34" t="str">
        <f>IF(OR(COUNTA(DetailPedro!Z379) &gt; 0, COUNTA(DetailWill!Z379) &gt; 0),"x", "")</f>
        <v/>
      </c>
      <c r="AA379" s="14" t="str">
        <f>IF(OR(COUNTA(DetailPedro!AA379) &gt; 0, COUNTA(DetailWill!AA379) &gt; 0),"x", "")</f>
        <v/>
      </c>
      <c r="AB379" s="14" t="str">
        <f>IF(OR(COUNTA(DetailPedro!AB379) &gt; 0, COUNTA(DetailWill!AB379) &gt; 0),"x", "")</f>
        <v/>
      </c>
      <c r="AC379" s="14" t="str">
        <f>IF(OR(COUNTA(DetailPedro!AC379) &gt; 0, COUNTA(DetailWill!AC379) &gt; 0),"x", "")</f>
        <v/>
      </c>
      <c r="AD379" s="14" t="str">
        <f>IF(OR(COUNTA(DetailPedro!AD379) &gt; 0, COUNTA(DetailWill!AD379) &gt; 0),"x", "")</f>
        <v/>
      </c>
      <c r="AE379" s="14" t="str">
        <f>IF(OR(COUNTA(DetailPedro!AE379) &gt; 0, COUNTA(DetailWill!AE379) &gt; 0),"x", "")</f>
        <v/>
      </c>
      <c r="AF379" s="34" t="str">
        <f>IF(OR(COUNTA(DetailPedro!AF379) &gt; 0, COUNTA(DetailWill!AF379) &gt; 0),"x", "")</f>
        <v/>
      </c>
      <c r="AG379" s="14" t="str">
        <f>IF(OR(COUNTA(DetailPedro!AG379) &gt; 0, COUNTA(DetailWill!AG379) &gt; 0),"x", "")</f>
        <v/>
      </c>
      <c r="AH379" s="14" t="str">
        <f>IF(OR(COUNTA(DetailPedro!AH379) &gt; 0, COUNTA(DetailWill!AH379) &gt; 0),"x", "")</f>
        <v/>
      </c>
      <c r="AI379" s="14" t="str">
        <f>IF(OR(COUNTA(DetailPedro!AI379) &gt; 0, COUNTA(DetailWill!AI379) &gt; 0),"x", "")</f>
        <v/>
      </c>
      <c r="AJ379" s="34" t="str">
        <f>IF(OR(COUNTA(DetailPedro!AJ379) &gt; 0, COUNTA(DetailWill!AJ379) &gt; 0),"x", "")</f>
        <v/>
      </c>
      <c r="AK379" s="14" t="str">
        <f>IF(OR(COUNTA(DetailPedro!AK379) &gt; 0, COUNTA(DetailWill!AK379) &gt; 0),"x", "")</f>
        <v/>
      </c>
    </row>
    <row r="380" spans="1:37" x14ac:dyDescent="0.2">
      <c r="A380" s="16" t="s">
        <v>565</v>
      </c>
      <c r="B380" s="16" t="s">
        <v>738</v>
      </c>
      <c r="C380" s="16">
        <v>0</v>
      </c>
      <c r="D380" s="16">
        <v>0</v>
      </c>
      <c r="E380" s="16"/>
      <c r="F380" s="14">
        <f t="shared" ref="F380:F443" si="40">COUNTIF(G380:AK380,"x")</f>
        <v>0</v>
      </c>
      <c r="G380" s="14" t="str">
        <f>IF(OR(COUNTA(DetailPedro!G380) &gt; 0, COUNTA(DetailWill!G380) &gt; 0),"x", "")</f>
        <v/>
      </c>
      <c r="H380" s="14" t="str">
        <f>IF(OR(COUNTA(DetailPedro!H380) &gt; 0, COUNTA(DetailWill!H380) &gt; 0),"x", "")</f>
        <v/>
      </c>
      <c r="I380" s="14" t="str">
        <f>IF(OR(COUNTA(DetailPedro!I380) &gt; 0, COUNTA(DetailWill!I380) &gt; 0),"x", "")</f>
        <v/>
      </c>
      <c r="J380" s="34" t="str">
        <f>IF(OR(COUNTA(DetailPedro!J380) &gt; 0, COUNTA(DetailWill!J380) &gt; 0),"x", "")</f>
        <v/>
      </c>
      <c r="K380" s="14" t="str">
        <f>IF(OR(COUNTA(DetailPedro!K380) &gt; 0, COUNTA(DetailWill!K380) &gt; 0),"x", "")</f>
        <v/>
      </c>
      <c r="L380" s="14" t="str">
        <f>IF(OR(COUNTA(DetailPedro!L380) &gt; 0, COUNTA(DetailWill!L380) &gt; 0),"x", "")</f>
        <v/>
      </c>
      <c r="M380" s="14" t="str">
        <f>IF(OR(COUNTA(DetailPedro!M380) &gt; 0, COUNTA(DetailWill!M380) &gt; 0),"x", "")</f>
        <v/>
      </c>
      <c r="N380" s="14" t="str">
        <f>IF(OR(COUNTA(DetailPedro!N380) &gt; 0, COUNTA(DetailWill!N380) &gt; 0),"x", "")</f>
        <v/>
      </c>
      <c r="O380" s="34" t="str">
        <f>IF(OR(COUNTA(DetailPedro!O380) &gt; 0, COUNTA(DetailWill!O380) &gt; 0),"x", "")</f>
        <v/>
      </c>
      <c r="P380" s="14" t="str">
        <f>IF(OR(COUNTA(DetailPedro!P380) &gt; 0, COUNTA(DetailWill!P380) &gt; 0),"x", "")</f>
        <v/>
      </c>
      <c r="Q380" s="14" t="str">
        <f>IF(OR(COUNTA(DetailPedro!Q380) &gt; 0, COUNTA(DetailWill!Q380) &gt; 0),"x", "")</f>
        <v/>
      </c>
      <c r="R380" s="14" t="str">
        <f>IF(OR(COUNTA(DetailPedro!R380) &gt; 0, COUNTA(DetailWill!R380) &gt; 0),"x", "")</f>
        <v/>
      </c>
      <c r="S380" s="14" t="str">
        <f>IF(OR(COUNTA(DetailPedro!S380) &gt; 0, COUNTA(DetailWill!S380) &gt; 0),"x", "")</f>
        <v/>
      </c>
      <c r="T380" s="14" t="str">
        <f>IF(OR(COUNTA(DetailPedro!T380) &gt; 0, COUNTA(DetailWill!T380) &gt; 0),"x", "")</f>
        <v/>
      </c>
      <c r="U380" s="34" t="str">
        <f>IF(OR(COUNTA(DetailPedro!U380) &gt; 0, COUNTA(DetailWill!U380) &gt; 0),"x", "")</f>
        <v/>
      </c>
      <c r="V380" s="14" t="str">
        <f>IF(OR(COUNTA(DetailPedro!V380) &gt; 0, COUNTA(DetailWill!V380) &gt; 0),"x", "")</f>
        <v/>
      </c>
      <c r="W380" s="14" t="str">
        <f>IF(OR(COUNTA(DetailPedro!W380) &gt; 0, COUNTA(DetailWill!W380) &gt; 0),"x", "")</f>
        <v/>
      </c>
      <c r="X380" s="14" t="str">
        <f>IF(OR(COUNTA(DetailPedro!X380) &gt; 0, COUNTA(DetailWill!X380) &gt; 0),"x", "")</f>
        <v/>
      </c>
      <c r="Y380" s="14" t="str">
        <f>IF(OR(COUNTA(DetailPedro!Y380) &gt; 0, COUNTA(DetailWill!Y380) &gt; 0),"x", "")</f>
        <v/>
      </c>
      <c r="Z380" s="34" t="str">
        <f>IF(OR(COUNTA(DetailPedro!Z380) &gt; 0, COUNTA(DetailWill!Z380) &gt; 0),"x", "")</f>
        <v/>
      </c>
      <c r="AA380" s="14" t="str">
        <f>IF(OR(COUNTA(DetailPedro!AA380) &gt; 0, COUNTA(DetailWill!AA380) &gt; 0),"x", "")</f>
        <v/>
      </c>
      <c r="AB380" s="14" t="str">
        <f>IF(OR(COUNTA(DetailPedro!AB380) &gt; 0, COUNTA(DetailWill!AB380) &gt; 0),"x", "")</f>
        <v/>
      </c>
      <c r="AC380" s="14" t="str">
        <f>IF(OR(COUNTA(DetailPedro!AC380) &gt; 0, COUNTA(DetailWill!AC380) &gt; 0),"x", "")</f>
        <v/>
      </c>
      <c r="AD380" s="14" t="str">
        <f>IF(OR(COUNTA(DetailPedro!AD380) &gt; 0, COUNTA(DetailWill!AD380) &gt; 0),"x", "")</f>
        <v/>
      </c>
      <c r="AE380" s="14" t="str">
        <f>IF(OR(COUNTA(DetailPedro!AE380) &gt; 0, COUNTA(DetailWill!AE380) &gt; 0),"x", "")</f>
        <v/>
      </c>
      <c r="AF380" s="34" t="str">
        <f>IF(OR(COUNTA(DetailPedro!AF380) &gt; 0, COUNTA(DetailWill!AF380) &gt; 0),"x", "")</f>
        <v/>
      </c>
      <c r="AG380" s="14" t="str">
        <f>IF(OR(COUNTA(DetailPedro!AG380) &gt; 0, COUNTA(DetailWill!AG380) &gt; 0),"x", "")</f>
        <v/>
      </c>
      <c r="AH380" s="14" t="str">
        <f>IF(OR(COUNTA(DetailPedro!AH380) &gt; 0, COUNTA(DetailWill!AH380) &gt; 0),"x", "")</f>
        <v/>
      </c>
      <c r="AI380" s="14" t="str">
        <f>IF(OR(COUNTA(DetailPedro!AI380) &gt; 0, COUNTA(DetailWill!AI380) &gt; 0),"x", "")</f>
        <v/>
      </c>
      <c r="AJ380" s="34" t="str">
        <f>IF(OR(COUNTA(DetailPedro!AJ380) &gt; 0, COUNTA(DetailWill!AJ380) &gt; 0),"x", "")</f>
        <v/>
      </c>
      <c r="AK380" s="14" t="str">
        <f>IF(OR(COUNTA(DetailPedro!AK380) &gt; 0, COUNTA(DetailWill!AK380) &gt; 0),"x", "")</f>
        <v/>
      </c>
    </row>
    <row r="381" spans="1:37" x14ac:dyDescent="0.2">
      <c r="A381" s="16" t="s">
        <v>565</v>
      </c>
      <c r="B381" s="16" t="s">
        <v>738</v>
      </c>
      <c r="C381" s="16">
        <v>3</v>
      </c>
      <c r="D381" s="16" t="s">
        <v>887</v>
      </c>
      <c r="E381" s="16">
        <v>1</v>
      </c>
      <c r="F381" s="14">
        <f t="shared" si="40"/>
        <v>0</v>
      </c>
      <c r="G381" s="14" t="str">
        <f>IF(OR(COUNTA(DetailPedro!G381) &gt; 0, COUNTA(DetailWill!G381) &gt; 0),"x", "")</f>
        <v/>
      </c>
      <c r="H381" s="14" t="str">
        <f>IF(OR(COUNTA(DetailPedro!H381) &gt; 0, COUNTA(DetailWill!H381) &gt; 0),"x", "")</f>
        <v/>
      </c>
      <c r="I381" s="14" t="str">
        <f>IF(OR(COUNTA(DetailPedro!I381) &gt; 0, COUNTA(DetailWill!I381) &gt; 0),"x", "")</f>
        <v/>
      </c>
      <c r="J381" s="34" t="str">
        <f>IF(OR(COUNTA(DetailPedro!J381) &gt; 0, COUNTA(DetailWill!J381) &gt; 0),"x", "")</f>
        <v/>
      </c>
      <c r="K381" s="14" t="str">
        <f>IF(OR(COUNTA(DetailPedro!K381) &gt; 0, COUNTA(DetailWill!K381) &gt; 0),"x", "")</f>
        <v/>
      </c>
      <c r="L381" s="14" t="str">
        <f>IF(OR(COUNTA(DetailPedro!L381) &gt; 0, COUNTA(DetailWill!L381) &gt; 0),"x", "")</f>
        <v/>
      </c>
      <c r="M381" s="14" t="str">
        <f>IF(OR(COUNTA(DetailPedro!M381) &gt; 0, COUNTA(DetailWill!M381) &gt; 0),"x", "")</f>
        <v/>
      </c>
      <c r="N381" s="14" t="str">
        <f>IF(OR(COUNTA(DetailPedro!N381) &gt; 0, COUNTA(DetailWill!N381) &gt; 0),"x", "")</f>
        <v/>
      </c>
      <c r="O381" s="34" t="str">
        <f>IF(OR(COUNTA(DetailPedro!O381) &gt; 0, COUNTA(DetailWill!O381) &gt; 0),"x", "")</f>
        <v/>
      </c>
      <c r="P381" s="14" t="str">
        <f>IF(OR(COUNTA(DetailPedro!P381) &gt; 0, COUNTA(DetailWill!P381) &gt; 0),"x", "")</f>
        <v/>
      </c>
      <c r="Q381" s="14" t="str">
        <f>IF(OR(COUNTA(DetailPedro!Q381) &gt; 0, COUNTA(DetailWill!Q381) &gt; 0),"x", "")</f>
        <v/>
      </c>
      <c r="R381" s="14" t="str">
        <f>IF(OR(COUNTA(DetailPedro!R381) &gt; 0, COUNTA(DetailWill!R381) &gt; 0),"x", "")</f>
        <v/>
      </c>
      <c r="S381" s="14" t="str">
        <f>IF(OR(COUNTA(DetailPedro!S381) &gt; 0, COUNTA(DetailWill!S381) &gt; 0),"x", "")</f>
        <v/>
      </c>
      <c r="T381" s="14" t="str">
        <f>IF(OR(COUNTA(DetailPedro!T381) &gt; 0, COUNTA(DetailWill!T381) &gt; 0),"x", "")</f>
        <v/>
      </c>
      <c r="U381" s="34" t="str">
        <f>IF(OR(COUNTA(DetailPedro!U381) &gt; 0, COUNTA(DetailWill!U381) &gt; 0),"x", "")</f>
        <v/>
      </c>
      <c r="V381" s="14" t="str">
        <f>IF(OR(COUNTA(DetailPedro!V381) &gt; 0, COUNTA(DetailWill!V381) &gt; 0),"x", "")</f>
        <v/>
      </c>
      <c r="W381" s="14" t="str">
        <f>IF(OR(COUNTA(DetailPedro!W381) &gt; 0, COUNTA(DetailWill!W381) &gt; 0),"x", "")</f>
        <v/>
      </c>
      <c r="X381" s="14" t="str">
        <f>IF(OR(COUNTA(DetailPedro!X381) &gt; 0, COUNTA(DetailWill!X381) &gt; 0),"x", "")</f>
        <v/>
      </c>
      <c r="Y381" s="14" t="str">
        <f>IF(OR(COUNTA(DetailPedro!Y381) &gt; 0, COUNTA(DetailWill!Y381) &gt; 0),"x", "")</f>
        <v/>
      </c>
      <c r="Z381" s="34" t="str">
        <f>IF(OR(COUNTA(DetailPedro!Z381) &gt; 0, COUNTA(DetailWill!Z381) &gt; 0),"x", "")</f>
        <v/>
      </c>
      <c r="AA381" s="14" t="str">
        <f>IF(OR(COUNTA(DetailPedro!AA381) &gt; 0, COUNTA(DetailWill!AA381) &gt; 0),"x", "")</f>
        <v/>
      </c>
      <c r="AB381" s="14" t="str">
        <f>IF(OR(COUNTA(DetailPedro!AB381) &gt; 0, COUNTA(DetailWill!AB381) &gt; 0),"x", "")</f>
        <v/>
      </c>
      <c r="AC381" s="14" t="str">
        <f>IF(OR(COUNTA(DetailPedro!AC381) &gt; 0, COUNTA(DetailWill!AC381) &gt; 0),"x", "")</f>
        <v/>
      </c>
      <c r="AD381" s="14" t="str">
        <f>IF(OR(COUNTA(DetailPedro!AD381) &gt; 0, COUNTA(DetailWill!AD381) &gt; 0),"x", "")</f>
        <v/>
      </c>
      <c r="AE381" s="14" t="str">
        <f>IF(OR(COUNTA(DetailPedro!AE381) &gt; 0, COUNTA(DetailWill!AE381) &gt; 0),"x", "")</f>
        <v/>
      </c>
      <c r="AF381" s="34" t="str">
        <f>IF(OR(COUNTA(DetailPedro!AF381) &gt; 0, COUNTA(DetailWill!AF381) &gt; 0),"x", "")</f>
        <v/>
      </c>
      <c r="AG381" s="14" t="str">
        <f>IF(OR(COUNTA(DetailPedro!AG381) &gt; 0, COUNTA(DetailWill!AG381) &gt; 0),"x", "")</f>
        <v/>
      </c>
      <c r="AH381" s="14" t="str">
        <f>IF(OR(COUNTA(DetailPedro!AH381) &gt; 0, COUNTA(DetailWill!AH381) &gt; 0),"x", "")</f>
        <v/>
      </c>
      <c r="AI381" s="14" t="str">
        <f>IF(OR(COUNTA(DetailPedro!AI381) &gt; 0, COUNTA(DetailWill!AI381) &gt; 0),"x", "")</f>
        <v/>
      </c>
      <c r="AJ381" s="34" t="str">
        <f>IF(OR(COUNTA(DetailPedro!AJ381) &gt; 0, COUNTA(DetailWill!AJ381) &gt; 0),"x", "")</f>
        <v/>
      </c>
      <c r="AK381" s="14" t="str">
        <f>IF(OR(COUNTA(DetailPedro!AK381) &gt; 0, COUNTA(DetailWill!AK381) &gt; 0),"x", "")</f>
        <v/>
      </c>
    </row>
    <row r="382" spans="1:37" x14ac:dyDescent="0.2">
      <c r="A382" s="16" t="s">
        <v>565</v>
      </c>
      <c r="B382" s="16" t="s">
        <v>738</v>
      </c>
      <c r="C382" s="16">
        <v>3</v>
      </c>
      <c r="D382" s="16" t="s">
        <v>887</v>
      </c>
      <c r="E382" s="16">
        <v>2</v>
      </c>
      <c r="F382" s="14">
        <f t="shared" si="40"/>
        <v>0</v>
      </c>
      <c r="G382" s="14" t="str">
        <f>IF(OR(COUNTA(DetailPedro!G382) &gt; 0, COUNTA(DetailWill!G382) &gt; 0),"x", "")</f>
        <v/>
      </c>
      <c r="H382" s="14" t="str">
        <f>IF(OR(COUNTA(DetailPedro!H382) &gt; 0, COUNTA(DetailWill!H382) &gt; 0),"x", "")</f>
        <v/>
      </c>
      <c r="I382" s="14" t="str">
        <f>IF(OR(COUNTA(DetailPedro!I382) &gt; 0, COUNTA(DetailWill!I382) &gt; 0),"x", "")</f>
        <v/>
      </c>
      <c r="J382" s="34" t="str">
        <f>IF(OR(COUNTA(DetailPedro!J382) &gt; 0, COUNTA(DetailWill!J382) &gt; 0),"x", "")</f>
        <v/>
      </c>
      <c r="K382" s="14" t="str">
        <f>IF(OR(COUNTA(DetailPedro!K382) &gt; 0, COUNTA(DetailWill!K382) &gt; 0),"x", "")</f>
        <v/>
      </c>
      <c r="L382" s="14" t="str">
        <f>IF(OR(COUNTA(DetailPedro!L382) &gt; 0, COUNTA(DetailWill!L382) &gt; 0),"x", "")</f>
        <v/>
      </c>
      <c r="M382" s="14" t="str">
        <f>IF(OR(COUNTA(DetailPedro!M382) &gt; 0, COUNTA(DetailWill!M382) &gt; 0),"x", "")</f>
        <v/>
      </c>
      <c r="N382" s="14" t="str">
        <f>IF(OR(COUNTA(DetailPedro!N382) &gt; 0, COUNTA(DetailWill!N382) &gt; 0),"x", "")</f>
        <v/>
      </c>
      <c r="O382" s="34" t="str">
        <f>IF(OR(COUNTA(DetailPedro!O382) &gt; 0, COUNTA(DetailWill!O382) &gt; 0),"x", "")</f>
        <v/>
      </c>
      <c r="P382" s="14" t="str">
        <f>IF(OR(COUNTA(DetailPedro!P382) &gt; 0, COUNTA(DetailWill!P382) &gt; 0),"x", "")</f>
        <v/>
      </c>
      <c r="Q382" s="14" t="str">
        <f>IF(OR(COUNTA(DetailPedro!Q382) &gt; 0, COUNTA(DetailWill!Q382) &gt; 0),"x", "")</f>
        <v/>
      </c>
      <c r="R382" s="14" t="str">
        <f>IF(OR(COUNTA(DetailPedro!R382) &gt; 0, COUNTA(DetailWill!R382) &gt; 0),"x", "")</f>
        <v/>
      </c>
      <c r="S382" s="14" t="str">
        <f>IF(OR(COUNTA(DetailPedro!S382) &gt; 0, COUNTA(DetailWill!S382) &gt; 0),"x", "")</f>
        <v/>
      </c>
      <c r="T382" s="14" t="str">
        <f>IF(OR(COUNTA(DetailPedro!T382) &gt; 0, COUNTA(DetailWill!T382) &gt; 0),"x", "")</f>
        <v/>
      </c>
      <c r="U382" s="34" t="str">
        <f>IF(OR(COUNTA(DetailPedro!U382) &gt; 0, COUNTA(DetailWill!U382) &gt; 0),"x", "")</f>
        <v/>
      </c>
      <c r="V382" s="14" t="str">
        <f>IF(OR(COUNTA(DetailPedro!V382) &gt; 0, COUNTA(DetailWill!V382) &gt; 0),"x", "")</f>
        <v/>
      </c>
      <c r="W382" s="14" t="str">
        <f>IF(OR(COUNTA(DetailPedro!W382) &gt; 0, COUNTA(DetailWill!W382) &gt; 0),"x", "")</f>
        <v/>
      </c>
      <c r="X382" s="14" t="str">
        <f>IF(OR(COUNTA(DetailPedro!X382) &gt; 0, COUNTA(DetailWill!X382) &gt; 0),"x", "")</f>
        <v/>
      </c>
      <c r="Y382" s="14" t="str">
        <f>IF(OR(COUNTA(DetailPedro!Y382) &gt; 0, COUNTA(DetailWill!Y382) &gt; 0),"x", "")</f>
        <v/>
      </c>
      <c r="Z382" s="34" t="str">
        <f>IF(OR(COUNTA(DetailPedro!Z382) &gt; 0, COUNTA(DetailWill!Z382) &gt; 0),"x", "")</f>
        <v/>
      </c>
      <c r="AA382" s="14" t="str">
        <f>IF(OR(COUNTA(DetailPedro!AA382) &gt; 0, COUNTA(DetailWill!AA382) &gt; 0),"x", "")</f>
        <v/>
      </c>
      <c r="AB382" s="14" t="str">
        <f>IF(OR(COUNTA(DetailPedro!AB382) &gt; 0, COUNTA(DetailWill!AB382) &gt; 0),"x", "")</f>
        <v/>
      </c>
      <c r="AC382" s="14" t="str">
        <f>IF(OR(COUNTA(DetailPedro!AC382) &gt; 0, COUNTA(DetailWill!AC382) &gt; 0),"x", "")</f>
        <v/>
      </c>
      <c r="AD382" s="14" t="str">
        <f>IF(OR(COUNTA(DetailPedro!AD382) &gt; 0, COUNTA(DetailWill!AD382) &gt; 0),"x", "")</f>
        <v/>
      </c>
      <c r="AE382" s="14" t="str">
        <f>IF(OR(COUNTA(DetailPedro!AE382) &gt; 0, COUNTA(DetailWill!AE382) &gt; 0),"x", "")</f>
        <v/>
      </c>
      <c r="AF382" s="34" t="str">
        <f>IF(OR(COUNTA(DetailPedro!AF382) &gt; 0, COUNTA(DetailWill!AF382) &gt; 0),"x", "")</f>
        <v/>
      </c>
      <c r="AG382" s="14" t="str">
        <f>IF(OR(COUNTA(DetailPedro!AG382) &gt; 0, COUNTA(DetailWill!AG382) &gt; 0),"x", "")</f>
        <v/>
      </c>
      <c r="AH382" s="14" t="str">
        <f>IF(OR(COUNTA(DetailPedro!AH382) &gt; 0, COUNTA(DetailWill!AH382) &gt; 0),"x", "")</f>
        <v/>
      </c>
      <c r="AI382" s="14" t="str">
        <f>IF(OR(COUNTA(DetailPedro!AI382) &gt; 0, COUNTA(DetailWill!AI382) &gt; 0),"x", "")</f>
        <v/>
      </c>
      <c r="AJ382" s="34" t="str">
        <f>IF(OR(COUNTA(DetailPedro!AJ382) &gt; 0, COUNTA(DetailWill!AJ382) &gt; 0),"x", "")</f>
        <v/>
      </c>
      <c r="AK382" s="14" t="str">
        <f>IF(OR(COUNTA(DetailPedro!AK382) &gt; 0, COUNTA(DetailWill!AK382) &gt; 0),"x", "")</f>
        <v/>
      </c>
    </row>
    <row r="383" spans="1:37" x14ac:dyDescent="0.2">
      <c r="A383" s="16" t="s">
        <v>565</v>
      </c>
      <c r="B383" s="16" t="s">
        <v>738</v>
      </c>
      <c r="C383" s="16">
        <v>3</v>
      </c>
      <c r="D383" s="16" t="s">
        <v>887</v>
      </c>
      <c r="E383" s="16">
        <v>3</v>
      </c>
      <c r="F383" s="14">
        <f t="shared" si="40"/>
        <v>1</v>
      </c>
      <c r="G383" s="14" t="str">
        <f>IF(OR(COUNTA(DetailPedro!G383) &gt; 0, COUNTA(DetailWill!G383) &gt; 0),"x", "")</f>
        <v/>
      </c>
      <c r="H383" s="14" t="str">
        <f>IF(OR(COUNTA(DetailPedro!H383) &gt; 0, COUNTA(DetailWill!H383) &gt; 0),"x", "")</f>
        <v/>
      </c>
      <c r="I383" s="14" t="str">
        <f>IF(OR(COUNTA(DetailPedro!I383) &gt; 0, COUNTA(DetailWill!I383) &gt; 0),"x", "")</f>
        <v/>
      </c>
      <c r="J383" s="34" t="str">
        <f>IF(OR(COUNTA(DetailPedro!J383) &gt; 0, COUNTA(DetailWill!J383) &gt; 0),"x", "")</f>
        <v>x</v>
      </c>
      <c r="K383" s="14" t="str">
        <f>IF(OR(COUNTA(DetailPedro!K383) &gt; 0, COUNTA(DetailWill!K383) &gt; 0),"x", "")</f>
        <v/>
      </c>
      <c r="L383" s="14" t="str">
        <f>IF(OR(COUNTA(DetailPedro!L383) &gt; 0, COUNTA(DetailWill!L383) &gt; 0),"x", "")</f>
        <v/>
      </c>
      <c r="M383" s="14" t="str">
        <f>IF(OR(COUNTA(DetailPedro!M383) &gt; 0, COUNTA(DetailWill!M383) &gt; 0),"x", "")</f>
        <v/>
      </c>
      <c r="N383" s="14" t="str">
        <f>IF(OR(COUNTA(DetailPedro!N383) &gt; 0, COUNTA(DetailWill!N383) &gt; 0),"x", "")</f>
        <v/>
      </c>
      <c r="O383" s="34" t="str">
        <f>IF(OR(COUNTA(DetailPedro!O383) &gt; 0, COUNTA(DetailWill!O383) &gt; 0),"x", "")</f>
        <v/>
      </c>
      <c r="P383" s="14" t="str">
        <f>IF(OR(COUNTA(DetailPedro!P383) &gt; 0, COUNTA(DetailWill!P383) &gt; 0),"x", "")</f>
        <v/>
      </c>
      <c r="Q383" s="14" t="str">
        <f>IF(OR(COUNTA(DetailPedro!Q383) &gt; 0, COUNTA(DetailWill!Q383) &gt; 0),"x", "")</f>
        <v/>
      </c>
      <c r="R383" s="14" t="str">
        <f>IF(OR(COUNTA(DetailPedro!R383) &gt; 0, COUNTA(DetailWill!R383) &gt; 0),"x", "")</f>
        <v/>
      </c>
      <c r="S383" s="14" t="str">
        <f>IF(OR(COUNTA(DetailPedro!S383) &gt; 0, COUNTA(DetailWill!S383) &gt; 0),"x", "")</f>
        <v/>
      </c>
      <c r="T383" s="14" t="str">
        <f>IF(OR(COUNTA(DetailPedro!T383) &gt; 0, COUNTA(DetailWill!T383) &gt; 0),"x", "")</f>
        <v/>
      </c>
      <c r="U383" s="34" t="str">
        <f>IF(OR(COUNTA(DetailPedro!U383) &gt; 0, COUNTA(DetailWill!U383) &gt; 0),"x", "")</f>
        <v/>
      </c>
      <c r="V383" s="14" t="str">
        <f>IF(OR(COUNTA(DetailPedro!V383) &gt; 0, COUNTA(DetailWill!V383) &gt; 0),"x", "")</f>
        <v/>
      </c>
      <c r="W383" s="14" t="str">
        <f>IF(OR(COUNTA(DetailPedro!W383) &gt; 0, COUNTA(DetailWill!W383) &gt; 0),"x", "")</f>
        <v/>
      </c>
      <c r="X383" s="14" t="str">
        <f>IF(OR(COUNTA(DetailPedro!X383) &gt; 0, COUNTA(DetailWill!X383) &gt; 0),"x", "")</f>
        <v/>
      </c>
      <c r="Y383" s="14" t="str">
        <f>IF(OR(COUNTA(DetailPedro!Y383) &gt; 0, COUNTA(DetailWill!Y383) &gt; 0),"x", "")</f>
        <v/>
      </c>
      <c r="Z383" s="34" t="str">
        <f>IF(OR(COUNTA(DetailPedro!Z383) &gt; 0, COUNTA(DetailWill!Z383) &gt; 0),"x", "")</f>
        <v/>
      </c>
      <c r="AA383" s="14" t="str">
        <f>IF(OR(COUNTA(DetailPedro!AA383) &gt; 0, COUNTA(DetailWill!AA383) &gt; 0),"x", "")</f>
        <v/>
      </c>
      <c r="AB383" s="14" t="str">
        <f>IF(OR(COUNTA(DetailPedro!AB383) &gt; 0, COUNTA(DetailWill!AB383) &gt; 0),"x", "")</f>
        <v/>
      </c>
      <c r="AC383" s="14" t="str">
        <f>IF(OR(COUNTA(DetailPedro!AC383) &gt; 0, COUNTA(DetailWill!AC383) &gt; 0),"x", "")</f>
        <v/>
      </c>
      <c r="AD383" s="14" t="str">
        <f>IF(OR(COUNTA(DetailPedro!AD383) &gt; 0, COUNTA(DetailWill!AD383) &gt; 0),"x", "")</f>
        <v/>
      </c>
      <c r="AE383" s="14" t="str">
        <f>IF(OR(COUNTA(DetailPedro!AE383) &gt; 0, COUNTA(DetailWill!AE383) &gt; 0),"x", "")</f>
        <v/>
      </c>
      <c r="AF383" s="34" t="str">
        <f>IF(OR(COUNTA(DetailPedro!AF383) &gt; 0, COUNTA(DetailWill!AF383) &gt; 0),"x", "")</f>
        <v/>
      </c>
      <c r="AG383" s="14" t="str">
        <f>IF(OR(COUNTA(DetailPedro!AG383) &gt; 0, COUNTA(DetailWill!AG383) &gt; 0),"x", "")</f>
        <v/>
      </c>
      <c r="AH383" s="14" t="str">
        <f>IF(OR(COUNTA(DetailPedro!AH383) &gt; 0, COUNTA(DetailWill!AH383) &gt; 0),"x", "")</f>
        <v/>
      </c>
      <c r="AI383" s="14" t="str">
        <f>IF(OR(COUNTA(DetailPedro!AI383) &gt; 0, COUNTA(DetailWill!AI383) &gt; 0),"x", "")</f>
        <v/>
      </c>
      <c r="AJ383" s="34" t="str">
        <f>IF(OR(COUNTA(DetailPedro!AJ383) &gt; 0, COUNTA(DetailWill!AJ383) &gt; 0),"x", "")</f>
        <v/>
      </c>
      <c r="AK383" s="14" t="str">
        <f>IF(OR(COUNTA(DetailPedro!AK383) &gt; 0, COUNTA(DetailWill!AK383) &gt; 0),"x", "")</f>
        <v/>
      </c>
    </row>
    <row r="384" spans="1:37" x14ac:dyDescent="0.2">
      <c r="A384" s="16" t="s">
        <v>565</v>
      </c>
      <c r="B384" s="16" t="s">
        <v>738</v>
      </c>
      <c r="C384" s="16">
        <v>3</v>
      </c>
      <c r="D384" s="16" t="s">
        <v>887</v>
      </c>
      <c r="E384" s="16">
        <v>4</v>
      </c>
      <c r="F384" s="14">
        <f t="shared" si="40"/>
        <v>0</v>
      </c>
      <c r="G384" s="14" t="str">
        <f>IF(OR(COUNTA(DetailPedro!G384) &gt; 0, COUNTA(DetailWill!G384) &gt; 0),"x", "")</f>
        <v/>
      </c>
      <c r="H384" s="14" t="str">
        <f>IF(OR(COUNTA(DetailPedro!H384) &gt; 0, COUNTA(DetailWill!H384) &gt; 0),"x", "")</f>
        <v/>
      </c>
      <c r="I384" s="14" t="str">
        <f>IF(OR(COUNTA(DetailPedro!I384) &gt; 0, COUNTA(DetailWill!I384) &gt; 0),"x", "")</f>
        <v/>
      </c>
      <c r="J384" s="34" t="str">
        <f>IF(OR(COUNTA(DetailPedro!J384) &gt; 0, COUNTA(DetailWill!J384) &gt; 0),"x", "")</f>
        <v/>
      </c>
      <c r="K384" s="14" t="str">
        <f>IF(OR(COUNTA(DetailPedro!K384) &gt; 0, COUNTA(DetailWill!K384) &gt; 0),"x", "")</f>
        <v/>
      </c>
      <c r="L384" s="14" t="str">
        <f>IF(OR(COUNTA(DetailPedro!L384) &gt; 0, COUNTA(DetailWill!L384) &gt; 0),"x", "")</f>
        <v/>
      </c>
      <c r="M384" s="14" t="str">
        <f>IF(OR(COUNTA(DetailPedro!M384) &gt; 0, COUNTA(DetailWill!M384) &gt; 0),"x", "")</f>
        <v/>
      </c>
      <c r="N384" s="14" t="str">
        <f>IF(OR(COUNTA(DetailPedro!N384) &gt; 0, COUNTA(DetailWill!N384) &gt; 0),"x", "")</f>
        <v/>
      </c>
      <c r="O384" s="34" t="str">
        <f>IF(OR(COUNTA(DetailPedro!O384) &gt; 0, COUNTA(DetailWill!O384) &gt; 0),"x", "")</f>
        <v/>
      </c>
      <c r="P384" s="14" t="str">
        <f>IF(OR(COUNTA(DetailPedro!P384) &gt; 0, COUNTA(DetailWill!P384) &gt; 0),"x", "")</f>
        <v/>
      </c>
      <c r="Q384" s="14" t="str">
        <f>IF(OR(COUNTA(DetailPedro!Q384) &gt; 0, COUNTA(DetailWill!Q384) &gt; 0),"x", "")</f>
        <v/>
      </c>
      <c r="R384" s="14" t="str">
        <f>IF(OR(COUNTA(DetailPedro!R384) &gt; 0, COUNTA(DetailWill!R384) &gt; 0),"x", "")</f>
        <v/>
      </c>
      <c r="S384" s="14" t="str">
        <f>IF(OR(COUNTA(DetailPedro!S384) &gt; 0, COUNTA(DetailWill!S384) &gt; 0),"x", "")</f>
        <v/>
      </c>
      <c r="T384" s="14" t="str">
        <f>IF(OR(COUNTA(DetailPedro!T384) &gt; 0, COUNTA(DetailWill!T384) &gt; 0),"x", "")</f>
        <v/>
      </c>
      <c r="U384" s="34" t="str">
        <f>IF(OR(COUNTA(DetailPedro!U384) &gt; 0, COUNTA(DetailWill!U384) &gt; 0),"x", "")</f>
        <v/>
      </c>
      <c r="V384" s="14" t="str">
        <f>IF(OR(COUNTA(DetailPedro!V384) &gt; 0, COUNTA(DetailWill!V384) &gt; 0),"x", "")</f>
        <v/>
      </c>
      <c r="W384" s="14" t="str">
        <f>IF(OR(COUNTA(DetailPedro!W384) &gt; 0, COUNTA(DetailWill!W384) &gt; 0),"x", "")</f>
        <v/>
      </c>
      <c r="X384" s="14" t="str">
        <f>IF(OR(COUNTA(DetailPedro!X384) &gt; 0, COUNTA(DetailWill!X384) &gt; 0),"x", "")</f>
        <v/>
      </c>
      <c r="Y384" s="14" t="str">
        <f>IF(OR(COUNTA(DetailPedro!Y384) &gt; 0, COUNTA(DetailWill!Y384) &gt; 0),"x", "")</f>
        <v/>
      </c>
      <c r="Z384" s="34" t="str">
        <f>IF(OR(COUNTA(DetailPedro!Z384) &gt; 0, COUNTA(DetailWill!Z384) &gt; 0),"x", "")</f>
        <v/>
      </c>
      <c r="AA384" s="14" t="str">
        <f>IF(OR(COUNTA(DetailPedro!AA384) &gt; 0, COUNTA(DetailWill!AA384) &gt; 0),"x", "")</f>
        <v/>
      </c>
      <c r="AB384" s="14" t="str">
        <f>IF(OR(COUNTA(DetailPedro!AB384) &gt; 0, COUNTA(DetailWill!AB384) &gt; 0),"x", "")</f>
        <v/>
      </c>
      <c r="AC384" s="14" t="str">
        <f>IF(OR(COUNTA(DetailPedro!AC384) &gt; 0, COUNTA(DetailWill!AC384) &gt; 0),"x", "")</f>
        <v/>
      </c>
      <c r="AD384" s="14" t="str">
        <f>IF(OR(COUNTA(DetailPedro!AD384) &gt; 0, COUNTA(DetailWill!AD384) &gt; 0),"x", "")</f>
        <v/>
      </c>
      <c r="AE384" s="14" t="str">
        <f>IF(OR(COUNTA(DetailPedro!AE384) &gt; 0, COUNTA(DetailWill!AE384) &gt; 0),"x", "")</f>
        <v/>
      </c>
      <c r="AF384" s="34" t="str">
        <f>IF(OR(COUNTA(DetailPedro!AF384) &gt; 0, COUNTA(DetailWill!AF384) &gt; 0),"x", "")</f>
        <v/>
      </c>
      <c r="AG384" s="14" t="str">
        <f>IF(OR(COUNTA(DetailPedro!AG384) &gt; 0, COUNTA(DetailWill!AG384) &gt; 0),"x", "")</f>
        <v/>
      </c>
      <c r="AH384" s="14" t="str">
        <f>IF(OR(COUNTA(DetailPedro!AH384) &gt; 0, COUNTA(DetailWill!AH384) &gt; 0),"x", "")</f>
        <v/>
      </c>
      <c r="AI384" s="14" t="str">
        <f>IF(OR(COUNTA(DetailPedro!AI384) &gt; 0, COUNTA(DetailWill!AI384) &gt; 0),"x", "")</f>
        <v/>
      </c>
      <c r="AJ384" s="34" t="str">
        <f>IF(OR(COUNTA(DetailPedro!AJ384) &gt; 0, COUNTA(DetailWill!AJ384) &gt; 0),"x", "")</f>
        <v/>
      </c>
      <c r="AK384" s="14" t="str">
        <f>IF(OR(COUNTA(DetailPedro!AK384) &gt; 0, COUNTA(DetailWill!AK384) &gt; 0),"x", "")</f>
        <v/>
      </c>
    </row>
    <row r="385" spans="1:37" x14ac:dyDescent="0.2">
      <c r="A385" s="16" t="s">
        <v>565</v>
      </c>
      <c r="B385" s="16" t="s">
        <v>738</v>
      </c>
      <c r="C385" s="16">
        <v>3</v>
      </c>
      <c r="D385" s="16" t="s">
        <v>887</v>
      </c>
      <c r="E385" s="16">
        <v>5</v>
      </c>
      <c r="F385" s="14">
        <f t="shared" si="40"/>
        <v>0</v>
      </c>
      <c r="G385" s="14" t="str">
        <f>IF(OR(COUNTA(DetailPedro!G385) &gt; 0, COUNTA(DetailWill!G385) &gt; 0),"x", "")</f>
        <v/>
      </c>
      <c r="H385" s="14" t="str">
        <f>IF(OR(COUNTA(DetailPedro!H385) &gt; 0, COUNTA(DetailWill!H385) &gt; 0),"x", "")</f>
        <v/>
      </c>
      <c r="I385" s="14" t="str">
        <f>IF(OR(COUNTA(DetailPedro!I385) &gt; 0, COUNTA(DetailWill!I385) &gt; 0),"x", "")</f>
        <v/>
      </c>
      <c r="J385" s="34" t="str">
        <f>IF(OR(COUNTA(DetailPedro!J385) &gt; 0, COUNTA(DetailWill!J385) &gt; 0),"x", "")</f>
        <v/>
      </c>
      <c r="K385" s="14" t="str">
        <f>IF(OR(COUNTA(DetailPedro!K385) &gt; 0, COUNTA(DetailWill!K385) &gt; 0),"x", "")</f>
        <v/>
      </c>
      <c r="L385" s="14" t="str">
        <f>IF(OR(COUNTA(DetailPedro!L385) &gt; 0, COUNTA(DetailWill!L385) &gt; 0),"x", "")</f>
        <v/>
      </c>
      <c r="M385" s="14" t="str">
        <f>IF(OR(COUNTA(DetailPedro!M385) &gt; 0, COUNTA(DetailWill!M385) &gt; 0),"x", "")</f>
        <v/>
      </c>
      <c r="N385" s="14" t="str">
        <f>IF(OR(COUNTA(DetailPedro!N385) &gt; 0, COUNTA(DetailWill!N385) &gt; 0),"x", "")</f>
        <v/>
      </c>
      <c r="O385" s="34" t="str">
        <f>IF(OR(COUNTA(DetailPedro!O385) &gt; 0, COUNTA(DetailWill!O385) &gt; 0),"x", "")</f>
        <v/>
      </c>
      <c r="P385" s="14" t="str">
        <f>IF(OR(COUNTA(DetailPedro!P385) &gt; 0, COUNTA(DetailWill!P385) &gt; 0),"x", "")</f>
        <v/>
      </c>
      <c r="Q385" s="14" t="str">
        <f>IF(OR(COUNTA(DetailPedro!Q385) &gt; 0, COUNTA(DetailWill!Q385) &gt; 0),"x", "")</f>
        <v/>
      </c>
      <c r="R385" s="14" t="str">
        <f>IF(OR(COUNTA(DetailPedro!R385) &gt; 0, COUNTA(DetailWill!R385) &gt; 0),"x", "")</f>
        <v/>
      </c>
      <c r="S385" s="14" t="str">
        <f>IF(OR(COUNTA(DetailPedro!S385) &gt; 0, COUNTA(DetailWill!S385) &gt; 0),"x", "")</f>
        <v/>
      </c>
      <c r="T385" s="14" t="str">
        <f>IF(OR(COUNTA(DetailPedro!T385) &gt; 0, COUNTA(DetailWill!T385) &gt; 0),"x", "")</f>
        <v/>
      </c>
      <c r="U385" s="34" t="str">
        <f>IF(OR(COUNTA(DetailPedro!U385) &gt; 0, COUNTA(DetailWill!U385) &gt; 0),"x", "")</f>
        <v/>
      </c>
      <c r="V385" s="14" t="str">
        <f>IF(OR(COUNTA(DetailPedro!V385) &gt; 0, COUNTA(DetailWill!V385) &gt; 0),"x", "")</f>
        <v/>
      </c>
      <c r="W385" s="14" t="str">
        <f>IF(OR(COUNTA(DetailPedro!W385) &gt; 0, COUNTA(DetailWill!W385) &gt; 0),"x", "")</f>
        <v/>
      </c>
      <c r="X385" s="14" t="str">
        <f>IF(OR(COUNTA(DetailPedro!X385) &gt; 0, COUNTA(DetailWill!X385) &gt; 0),"x", "")</f>
        <v/>
      </c>
      <c r="Y385" s="14" t="str">
        <f>IF(OR(COUNTA(DetailPedro!Y385) &gt; 0, COUNTA(DetailWill!Y385) &gt; 0),"x", "")</f>
        <v/>
      </c>
      <c r="Z385" s="34" t="str">
        <f>IF(OR(COUNTA(DetailPedro!Z385) &gt; 0, COUNTA(DetailWill!Z385) &gt; 0),"x", "")</f>
        <v/>
      </c>
      <c r="AA385" s="14" t="str">
        <f>IF(OR(COUNTA(DetailPedro!AA385) &gt; 0, COUNTA(DetailWill!AA385) &gt; 0),"x", "")</f>
        <v/>
      </c>
      <c r="AB385" s="14" t="str">
        <f>IF(OR(COUNTA(DetailPedro!AB385) &gt; 0, COUNTA(DetailWill!AB385) &gt; 0),"x", "")</f>
        <v/>
      </c>
      <c r="AC385" s="14" t="str">
        <f>IF(OR(COUNTA(DetailPedro!AC385) &gt; 0, COUNTA(DetailWill!AC385) &gt; 0),"x", "")</f>
        <v/>
      </c>
      <c r="AD385" s="14" t="str">
        <f>IF(OR(COUNTA(DetailPedro!AD385) &gt; 0, COUNTA(DetailWill!AD385) &gt; 0),"x", "")</f>
        <v/>
      </c>
      <c r="AE385" s="14" t="str">
        <f>IF(OR(COUNTA(DetailPedro!AE385) &gt; 0, COUNTA(DetailWill!AE385) &gt; 0),"x", "")</f>
        <v/>
      </c>
      <c r="AF385" s="34" t="str">
        <f>IF(OR(COUNTA(DetailPedro!AF385) &gt; 0, COUNTA(DetailWill!AF385) &gt; 0),"x", "")</f>
        <v/>
      </c>
      <c r="AG385" s="14" t="str">
        <f>IF(OR(COUNTA(DetailPedro!AG385) &gt; 0, COUNTA(DetailWill!AG385) &gt; 0),"x", "")</f>
        <v/>
      </c>
      <c r="AH385" s="14" t="str">
        <f>IF(OR(COUNTA(DetailPedro!AH385) &gt; 0, COUNTA(DetailWill!AH385) &gt; 0),"x", "")</f>
        <v/>
      </c>
      <c r="AI385" s="14" t="str">
        <f>IF(OR(COUNTA(DetailPedro!AI385) &gt; 0, COUNTA(DetailWill!AI385) &gt; 0),"x", "")</f>
        <v/>
      </c>
      <c r="AJ385" s="34" t="str">
        <f>IF(OR(COUNTA(DetailPedro!AJ385) &gt; 0, COUNTA(DetailWill!AJ385) &gt; 0),"x", "")</f>
        <v/>
      </c>
      <c r="AK385" s="14" t="str">
        <f>IF(OR(COUNTA(DetailPedro!AK385) &gt; 0, COUNTA(DetailWill!AK385) &gt; 0),"x", "")</f>
        <v/>
      </c>
    </row>
    <row r="386" spans="1:37" x14ac:dyDescent="0.2">
      <c r="A386" s="16" t="s">
        <v>565</v>
      </c>
      <c r="B386" s="16" t="s">
        <v>738</v>
      </c>
      <c r="C386" s="16">
        <v>3</v>
      </c>
      <c r="D386" s="16" t="s">
        <v>887</v>
      </c>
      <c r="E386" s="16">
        <v>6</v>
      </c>
      <c r="F386" s="14">
        <f t="shared" si="40"/>
        <v>0</v>
      </c>
      <c r="G386" s="14" t="str">
        <f>IF(OR(COUNTA(DetailPedro!G386) &gt; 0, COUNTA(DetailWill!G386) &gt; 0),"x", "")</f>
        <v/>
      </c>
      <c r="H386" s="14" t="str">
        <f>IF(OR(COUNTA(DetailPedro!H386) &gt; 0, COUNTA(DetailWill!H386) &gt; 0),"x", "")</f>
        <v/>
      </c>
      <c r="I386" s="14" t="str">
        <f>IF(OR(COUNTA(DetailPedro!I386) &gt; 0, COUNTA(DetailWill!I386) &gt; 0),"x", "")</f>
        <v/>
      </c>
      <c r="J386" s="34" t="str">
        <f>IF(OR(COUNTA(DetailPedro!J386) &gt; 0, COUNTA(DetailWill!J386) &gt; 0),"x", "")</f>
        <v/>
      </c>
      <c r="K386" s="14" t="str">
        <f>IF(OR(COUNTA(DetailPedro!K386) &gt; 0, COUNTA(DetailWill!K386) &gt; 0),"x", "")</f>
        <v/>
      </c>
      <c r="L386" s="14" t="str">
        <f>IF(OR(COUNTA(DetailPedro!L386) &gt; 0, COUNTA(DetailWill!L386) &gt; 0),"x", "")</f>
        <v/>
      </c>
      <c r="M386" s="14" t="str">
        <f>IF(OR(COUNTA(DetailPedro!M386) &gt; 0, COUNTA(DetailWill!M386) &gt; 0),"x", "")</f>
        <v/>
      </c>
      <c r="N386" s="14" t="str">
        <f>IF(OR(COUNTA(DetailPedro!N386) &gt; 0, COUNTA(DetailWill!N386) &gt; 0),"x", "")</f>
        <v/>
      </c>
      <c r="O386" s="34" t="str">
        <f>IF(OR(COUNTA(DetailPedro!O386) &gt; 0, COUNTA(DetailWill!O386) &gt; 0),"x", "")</f>
        <v/>
      </c>
      <c r="P386" s="14" t="str">
        <f>IF(OR(COUNTA(DetailPedro!P386) &gt; 0, COUNTA(DetailWill!P386) &gt; 0),"x", "")</f>
        <v/>
      </c>
      <c r="Q386" s="14" t="str">
        <f>IF(OR(COUNTA(DetailPedro!Q386) &gt; 0, COUNTA(DetailWill!Q386) &gt; 0),"x", "")</f>
        <v/>
      </c>
      <c r="R386" s="14" t="str">
        <f>IF(OR(COUNTA(DetailPedro!R386) &gt; 0, COUNTA(DetailWill!R386) &gt; 0),"x", "")</f>
        <v/>
      </c>
      <c r="S386" s="14" t="str">
        <f>IF(OR(COUNTA(DetailPedro!S386) &gt; 0, COUNTA(DetailWill!S386) &gt; 0),"x", "")</f>
        <v/>
      </c>
      <c r="T386" s="14" t="str">
        <f>IF(OR(COUNTA(DetailPedro!T386) &gt; 0, COUNTA(DetailWill!T386) &gt; 0),"x", "")</f>
        <v/>
      </c>
      <c r="U386" s="34" t="str">
        <f>IF(OR(COUNTA(DetailPedro!U386) &gt; 0, COUNTA(DetailWill!U386) &gt; 0),"x", "")</f>
        <v/>
      </c>
      <c r="V386" s="14" t="str">
        <f>IF(OR(COUNTA(DetailPedro!V386) &gt; 0, COUNTA(DetailWill!V386) &gt; 0),"x", "")</f>
        <v/>
      </c>
      <c r="W386" s="14" t="str">
        <f>IF(OR(COUNTA(DetailPedro!W386) &gt; 0, COUNTA(DetailWill!W386) &gt; 0),"x", "")</f>
        <v/>
      </c>
      <c r="X386" s="14" t="str">
        <f>IF(OR(COUNTA(DetailPedro!X386) &gt; 0, COUNTA(DetailWill!X386) &gt; 0),"x", "")</f>
        <v/>
      </c>
      <c r="Y386" s="14" t="str">
        <f>IF(OR(COUNTA(DetailPedro!Y386) &gt; 0, COUNTA(DetailWill!Y386) &gt; 0),"x", "")</f>
        <v/>
      </c>
      <c r="Z386" s="34" t="str">
        <f>IF(OR(COUNTA(DetailPedro!Z386) &gt; 0, COUNTA(DetailWill!Z386) &gt; 0),"x", "")</f>
        <v/>
      </c>
      <c r="AA386" s="14" t="str">
        <f>IF(OR(COUNTA(DetailPedro!AA386) &gt; 0, COUNTA(DetailWill!AA386) &gt; 0),"x", "")</f>
        <v/>
      </c>
      <c r="AB386" s="14" t="str">
        <f>IF(OR(COUNTA(DetailPedro!AB386) &gt; 0, COUNTA(DetailWill!AB386) &gt; 0),"x", "")</f>
        <v/>
      </c>
      <c r="AC386" s="14" t="str">
        <f>IF(OR(COUNTA(DetailPedro!AC386) &gt; 0, COUNTA(DetailWill!AC386) &gt; 0),"x", "")</f>
        <v/>
      </c>
      <c r="AD386" s="14" t="str">
        <f>IF(OR(COUNTA(DetailPedro!AD386) &gt; 0, COUNTA(DetailWill!AD386) &gt; 0),"x", "")</f>
        <v/>
      </c>
      <c r="AE386" s="14" t="str">
        <f>IF(OR(COUNTA(DetailPedro!AE386) &gt; 0, COUNTA(DetailWill!AE386) &gt; 0),"x", "")</f>
        <v/>
      </c>
      <c r="AF386" s="34" t="str">
        <f>IF(OR(COUNTA(DetailPedro!AF386) &gt; 0, COUNTA(DetailWill!AF386) &gt; 0),"x", "")</f>
        <v/>
      </c>
      <c r="AG386" s="14" t="str">
        <f>IF(OR(COUNTA(DetailPedro!AG386) &gt; 0, COUNTA(DetailWill!AG386) &gt; 0),"x", "")</f>
        <v/>
      </c>
      <c r="AH386" s="14" t="str">
        <f>IF(OR(COUNTA(DetailPedro!AH386) &gt; 0, COUNTA(DetailWill!AH386) &gt; 0),"x", "")</f>
        <v/>
      </c>
      <c r="AI386" s="14" t="str">
        <f>IF(OR(COUNTA(DetailPedro!AI386) &gt; 0, COUNTA(DetailWill!AI386) &gt; 0),"x", "")</f>
        <v/>
      </c>
      <c r="AJ386" s="34" t="str">
        <f>IF(OR(COUNTA(DetailPedro!AJ386) &gt; 0, COUNTA(DetailWill!AJ386) &gt; 0),"x", "")</f>
        <v/>
      </c>
      <c r="AK386" s="14" t="str">
        <f>IF(OR(COUNTA(DetailPedro!AK386) &gt; 0, COUNTA(DetailWill!AK386) &gt; 0),"x", "")</f>
        <v/>
      </c>
    </row>
    <row r="387" spans="1:37" x14ac:dyDescent="0.2">
      <c r="A387" s="16" t="s">
        <v>565</v>
      </c>
      <c r="B387" s="16" t="s">
        <v>738</v>
      </c>
      <c r="C387" s="16">
        <v>3</v>
      </c>
      <c r="D387" s="16" t="s">
        <v>887</v>
      </c>
      <c r="E387" s="16">
        <v>7</v>
      </c>
      <c r="F387" s="14">
        <f t="shared" si="40"/>
        <v>0</v>
      </c>
      <c r="G387" s="14" t="str">
        <f>IF(OR(COUNTA(DetailPedro!G387) &gt; 0, COUNTA(DetailWill!G387) &gt; 0),"x", "")</f>
        <v/>
      </c>
      <c r="H387" s="14" t="str">
        <f>IF(OR(COUNTA(DetailPedro!H387) &gt; 0, COUNTA(DetailWill!H387) &gt; 0),"x", "")</f>
        <v/>
      </c>
      <c r="I387" s="14" t="str">
        <f>IF(OR(COUNTA(DetailPedro!I387) &gt; 0, COUNTA(DetailWill!I387) &gt; 0),"x", "")</f>
        <v/>
      </c>
      <c r="J387" s="34" t="str">
        <f>IF(OR(COUNTA(DetailPedro!J387) &gt; 0, COUNTA(DetailWill!J387) &gt; 0),"x", "")</f>
        <v/>
      </c>
      <c r="K387" s="14" t="str">
        <f>IF(OR(COUNTA(DetailPedro!K387) &gt; 0, COUNTA(DetailWill!K387) &gt; 0),"x", "")</f>
        <v/>
      </c>
      <c r="L387" s="14" t="str">
        <f>IF(OR(COUNTA(DetailPedro!L387) &gt; 0, COUNTA(DetailWill!L387) &gt; 0),"x", "")</f>
        <v/>
      </c>
      <c r="M387" s="14" t="str">
        <f>IF(OR(COUNTA(DetailPedro!M387) &gt; 0, COUNTA(DetailWill!M387) &gt; 0),"x", "")</f>
        <v/>
      </c>
      <c r="N387" s="14" t="str">
        <f>IF(OR(COUNTA(DetailPedro!N387) &gt; 0, COUNTA(DetailWill!N387) &gt; 0),"x", "")</f>
        <v/>
      </c>
      <c r="O387" s="34" t="str">
        <f>IF(OR(COUNTA(DetailPedro!O387) &gt; 0, COUNTA(DetailWill!O387) &gt; 0),"x", "")</f>
        <v/>
      </c>
      <c r="P387" s="14" t="str">
        <f>IF(OR(COUNTA(DetailPedro!P387) &gt; 0, COUNTA(DetailWill!P387) &gt; 0),"x", "")</f>
        <v/>
      </c>
      <c r="Q387" s="14" t="str">
        <f>IF(OR(COUNTA(DetailPedro!Q387) &gt; 0, COUNTA(DetailWill!Q387) &gt; 0),"x", "")</f>
        <v/>
      </c>
      <c r="R387" s="14" t="str">
        <f>IF(OR(COUNTA(DetailPedro!R387) &gt; 0, COUNTA(DetailWill!R387) &gt; 0),"x", "")</f>
        <v/>
      </c>
      <c r="S387" s="14" t="str">
        <f>IF(OR(COUNTA(DetailPedro!S387) &gt; 0, COUNTA(DetailWill!S387) &gt; 0),"x", "")</f>
        <v/>
      </c>
      <c r="T387" s="14" t="str">
        <f>IF(OR(COUNTA(DetailPedro!T387) &gt; 0, COUNTA(DetailWill!T387) &gt; 0),"x", "")</f>
        <v/>
      </c>
      <c r="U387" s="34" t="str">
        <f>IF(OR(COUNTA(DetailPedro!U387) &gt; 0, COUNTA(DetailWill!U387) &gt; 0),"x", "")</f>
        <v/>
      </c>
      <c r="V387" s="14" t="str">
        <f>IF(OR(COUNTA(DetailPedro!V387) &gt; 0, COUNTA(DetailWill!V387) &gt; 0),"x", "")</f>
        <v/>
      </c>
      <c r="W387" s="14" t="str">
        <f>IF(OR(COUNTA(DetailPedro!W387) &gt; 0, COUNTA(DetailWill!W387) &gt; 0),"x", "")</f>
        <v/>
      </c>
      <c r="X387" s="14" t="str">
        <f>IF(OR(COUNTA(DetailPedro!X387) &gt; 0, COUNTA(DetailWill!X387) &gt; 0),"x", "")</f>
        <v/>
      </c>
      <c r="Y387" s="14" t="str">
        <f>IF(OR(COUNTA(DetailPedro!Y387) &gt; 0, COUNTA(DetailWill!Y387) &gt; 0),"x", "")</f>
        <v/>
      </c>
      <c r="Z387" s="34" t="str">
        <f>IF(OR(COUNTA(DetailPedro!Z387) &gt; 0, COUNTA(DetailWill!Z387) &gt; 0),"x", "")</f>
        <v/>
      </c>
      <c r="AA387" s="14" t="str">
        <f>IF(OR(COUNTA(DetailPedro!AA387) &gt; 0, COUNTA(DetailWill!AA387) &gt; 0),"x", "")</f>
        <v/>
      </c>
      <c r="AB387" s="14" t="str">
        <f>IF(OR(COUNTA(DetailPedro!AB387) &gt; 0, COUNTA(DetailWill!AB387) &gt; 0),"x", "")</f>
        <v/>
      </c>
      <c r="AC387" s="14" t="str">
        <f>IF(OR(COUNTA(DetailPedro!AC387) &gt; 0, COUNTA(DetailWill!AC387) &gt; 0),"x", "")</f>
        <v/>
      </c>
      <c r="AD387" s="14" t="str">
        <f>IF(OR(COUNTA(DetailPedro!AD387) &gt; 0, COUNTA(DetailWill!AD387) &gt; 0),"x", "")</f>
        <v/>
      </c>
      <c r="AE387" s="14" t="str">
        <f>IF(OR(COUNTA(DetailPedro!AE387) &gt; 0, COUNTA(DetailWill!AE387) &gt; 0),"x", "")</f>
        <v/>
      </c>
      <c r="AF387" s="34" t="str">
        <f>IF(OR(COUNTA(DetailPedro!AF387) &gt; 0, COUNTA(DetailWill!AF387) &gt; 0),"x", "")</f>
        <v/>
      </c>
      <c r="AG387" s="14" t="str">
        <f>IF(OR(COUNTA(DetailPedro!AG387) &gt; 0, COUNTA(DetailWill!AG387) &gt; 0),"x", "")</f>
        <v/>
      </c>
      <c r="AH387" s="14" t="str">
        <f>IF(OR(COUNTA(DetailPedro!AH387) &gt; 0, COUNTA(DetailWill!AH387) &gt; 0),"x", "")</f>
        <v/>
      </c>
      <c r="AI387" s="14" t="str">
        <f>IF(OR(COUNTA(DetailPedro!AI387) &gt; 0, COUNTA(DetailWill!AI387) &gt; 0),"x", "")</f>
        <v/>
      </c>
      <c r="AJ387" s="34" t="str">
        <f>IF(OR(COUNTA(DetailPedro!AJ387) &gt; 0, COUNTA(DetailWill!AJ387) &gt; 0),"x", "")</f>
        <v/>
      </c>
      <c r="AK387" s="14" t="str">
        <f>IF(OR(COUNTA(DetailPedro!AK387) &gt; 0, COUNTA(DetailWill!AK387) &gt; 0),"x", "")</f>
        <v/>
      </c>
    </row>
    <row r="388" spans="1:37" x14ac:dyDescent="0.2">
      <c r="A388" s="16" t="s">
        <v>565</v>
      </c>
      <c r="B388" s="16" t="s">
        <v>738</v>
      </c>
      <c r="C388" s="16">
        <v>3</v>
      </c>
      <c r="D388" s="16" t="s">
        <v>887</v>
      </c>
      <c r="E388" s="16">
        <v>8</v>
      </c>
      <c r="F388" s="14">
        <f t="shared" si="40"/>
        <v>0</v>
      </c>
      <c r="G388" s="14" t="str">
        <f>IF(OR(COUNTA(DetailPedro!G388) &gt; 0, COUNTA(DetailWill!G388) &gt; 0),"x", "")</f>
        <v/>
      </c>
      <c r="H388" s="14" t="str">
        <f>IF(OR(COUNTA(DetailPedro!H388) &gt; 0, COUNTA(DetailWill!H388) &gt; 0),"x", "")</f>
        <v/>
      </c>
      <c r="I388" s="14" t="str">
        <f>IF(OR(COUNTA(DetailPedro!I388) &gt; 0, COUNTA(DetailWill!I388) &gt; 0),"x", "")</f>
        <v/>
      </c>
      <c r="J388" s="34" t="str">
        <f>IF(OR(COUNTA(DetailPedro!J388) &gt; 0, COUNTA(DetailWill!J388) &gt; 0),"x", "")</f>
        <v/>
      </c>
      <c r="K388" s="14" t="str">
        <f>IF(OR(COUNTA(DetailPedro!K388) &gt; 0, COUNTA(DetailWill!K388) &gt; 0),"x", "")</f>
        <v/>
      </c>
      <c r="L388" s="14" t="str">
        <f>IF(OR(COUNTA(DetailPedro!L388) &gt; 0, COUNTA(DetailWill!L388) &gt; 0),"x", "")</f>
        <v/>
      </c>
      <c r="M388" s="14" t="str">
        <f>IF(OR(COUNTA(DetailPedro!M388) &gt; 0, COUNTA(DetailWill!M388) &gt; 0),"x", "")</f>
        <v/>
      </c>
      <c r="N388" s="14" t="str">
        <f>IF(OR(COUNTA(DetailPedro!N388) &gt; 0, COUNTA(DetailWill!N388) &gt; 0),"x", "")</f>
        <v/>
      </c>
      <c r="O388" s="34" t="str">
        <f>IF(OR(COUNTA(DetailPedro!O388) &gt; 0, COUNTA(DetailWill!O388) &gt; 0),"x", "")</f>
        <v/>
      </c>
      <c r="P388" s="14" t="str">
        <f>IF(OR(COUNTA(DetailPedro!P388) &gt; 0, COUNTA(DetailWill!P388) &gt; 0),"x", "")</f>
        <v/>
      </c>
      <c r="Q388" s="14" t="str">
        <f>IF(OR(COUNTA(DetailPedro!Q388) &gt; 0, COUNTA(DetailWill!Q388) &gt; 0),"x", "")</f>
        <v/>
      </c>
      <c r="R388" s="14" t="str">
        <f>IF(OR(COUNTA(DetailPedro!R388) &gt; 0, COUNTA(DetailWill!R388) &gt; 0),"x", "")</f>
        <v/>
      </c>
      <c r="S388" s="14" t="str">
        <f>IF(OR(COUNTA(DetailPedro!S388) &gt; 0, COUNTA(DetailWill!S388) &gt; 0),"x", "")</f>
        <v/>
      </c>
      <c r="T388" s="14" t="str">
        <f>IF(OR(COUNTA(DetailPedro!T388) &gt; 0, COUNTA(DetailWill!T388) &gt; 0),"x", "")</f>
        <v/>
      </c>
      <c r="U388" s="34" t="str">
        <f>IF(OR(COUNTA(DetailPedro!U388) &gt; 0, COUNTA(DetailWill!U388) &gt; 0),"x", "")</f>
        <v/>
      </c>
      <c r="V388" s="14" t="str">
        <f>IF(OR(COUNTA(DetailPedro!V388) &gt; 0, COUNTA(DetailWill!V388) &gt; 0),"x", "")</f>
        <v/>
      </c>
      <c r="W388" s="14" t="str">
        <f>IF(OR(COUNTA(DetailPedro!W388) &gt; 0, COUNTA(DetailWill!W388) &gt; 0),"x", "")</f>
        <v/>
      </c>
      <c r="X388" s="14" t="str">
        <f>IF(OR(COUNTA(DetailPedro!X388) &gt; 0, COUNTA(DetailWill!X388) &gt; 0),"x", "")</f>
        <v/>
      </c>
      <c r="Y388" s="14" t="str">
        <f>IF(OR(COUNTA(DetailPedro!Y388) &gt; 0, COUNTA(DetailWill!Y388) &gt; 0),"x", "")</f>
        <v/>
      </c>
      <c r="Z388" s="34" t="str">
        <f>IF(OR(COUNTA(DetailPedro!Z388) &gt; 0, COUNTA(DetailWill!Z388) &gt; 0),"x", "")</f>
        <v/>
      </c>
      <c r="AA388" s="14" t="str">
        <f>IF(OR(COUNTA(DetailPedro!AA388) &gt; 0, COUNTA(DetailWill!AA388) &gt; 0),"x", "")</f>
        <v/>
      </c>
      <c r="AB388" s="14" t="str">
        <f>IF(OR(COUNTA(DetailPedro!AB388) &gt; 0, COUNTA(DetailWill!AB388) &gt; 0),"x", "")</f>
        <v/>
      </c>
      <c r="AC388" s="14" t="str">
        <f>IF(OR(COUNTA(DetailPedro!AC388) &gt; 0, COUNTA(DetailWill!AC388) &gt; 0),"x", "")</f>
        <v/>
      </c>
      <c r="AD388" s="14" t="str">
        <f>IF(OR(COUNTA(DetailPedro!AD388) &gt; 0, COUNTA(DetailWill!AD388) &gt; 0),"x", "")</f>
        <v/>
      </c>
      <c r="AE388" s="14" t="str">
        <f>IF(OR(COUNTA(DetailPedro!AE388) &gt; 0, COUNTA(DetailWill!AE388) &gt; 0),"x", "")</f>
        <v/>
      </c>
      <c r="AF388" s="34" t="str">
        <f>IF(OR(COUNTA(DetailPedro!AF388) &gt; 0, COUNTA(DetailWill!AF388) &gt; 0),"x", "")</f>
        <v/>
      </c>
      <c r="AG388" s="14" t="str">
        <f>IF(OR(COUNTA(DetailPedro!AG388) &gt; 0, COUNTA(DetailWill!AG388) &gt; 0),"x", "")</f>
        <v/>
      </c>
      <c r="AH388" s="14" t="str">
        <f>IF(OR(COUNTA(DetailPedro!AH388) &gt; 0, COUNTA(DetailWill!AH388) &gt; 0),"x", "")</f>
        <v/>
      </c>
      <c r="AI388" s="14" t="str">
        <f>IF(OR(COUNTA(DetailPedro!AI388) &gt; 0, COUNTA(DetailWill!AI388) &gt; 0),"x", "")</f>
        <v/>
      </c>
      <c r="AJ388" s="34" t="str">
        <f>IF(OR(COUNTA(DetailPedro!AJ388) &gt; 0, COUNTA(DetailWill!AJ388) &gt; 0),"x", "")</f>
        <v/>
      </c>
      <c r="AK388" s="14" t="str">
        <f>IF(OR(COUNTA(DetailPedro!AK388) &gt; 0, COUNTA(DetailWill!AK388) &gt; 0),"x", "")</f>
        <v/>
      </c>
    </row>
    <row r="389" spans="1:37" x14ac:dyDescent="0.2">
      <c r="A389" s="16"/>
      <c r="B389" s="16"/>
      <c r="C389" s="16"/>
      <c r="D389" s="16"/>
      <c r="E389" s="16"/>
      <c r="F389" s="14">
        <f t="shared" si="40"/>
        <v>0</v>
      </c>
      <c r="G389" s="14" t="str">
        <f>IF(OR(COUNTA(DetailPedro!G389) &gt; 0, COUNTA(DetailWill!G389) &gt; 0),"x", "")</f>
        <v/>
      </c>
      <c r="H389" s="14" t="str">
        <f>IF(OR(COUNTA(DetailPedro!H389) &gt; 0, COUNTA(DetailWill!H389) &gt; 0),"x", "")</f>
        <v/>
      </c>
      <c r="I389" s="14" t="str">
        <f>IF(OR(COUNTA(DetailPedro!I389) &gt; 0, COUNTA(DetailWill!I389) &gt; 0),"x", "")</f>
        <v/>
      </c>
      <c r="J389" s="34" t="str">
        <f>IF(OR(COUNTA(DetailPedro!J389) &gt; 0, COUNTA(DetailWill!J389) &gt; 0),"x", "")</f>
        <v/>
      </c>
      <c r="K389" s="14" t="str">
        <f>IF(OR(COUNTA(DetailPedro!K389) &gt; 0, COUNTA(DetailWill!K389) &gt; 0),"x", "")</f>
        <v/>
      </c>
      <c r="L389" s="14" t="str">
        <f>IF(OR(COUNTA(DetailPedro!L389) &gt; 0, COUNTA(DetailWill!L389) &gt; 0),"x", "")</f>
        <v/>
      </c>
      <c r="M389" s="14" t="str">
        <f>IF(OR(COUNTA(DetailPedro!M389) &gt; 0, COUNTA(DetailWill!M389) &gt; 0),"x", "")</f>
        <v/>
      </c>
      <c r="N389" s="14" t="str">
        <f>IF(OR(COUNTA(DetailPedro!N389) &gt; 0, COUNTA(DetailWill!N389) &gt; 0),"x", "")</f>
        <v/>
      </c>
      <c r="O389" s="34" t="str">
        <f>IF(OR(COUNTA(DetailPedro!O389) &gt; 0, COUNTA(DetailWill!O389) &gt; 0),"x", "")</f>
        <v/>
      </c>
      <c r="P389" s="14" t="str">
        <f>IF(OR(COUNTA(DetailPedro!P389) &gt; 0, COUNTA(DetailWill!P389) &gt; 0),"x", "")</f>
        <v/>
      </c>
      <c r="Q389" s="14" t="str">
        <f>IF(OR(COUNTA(DetailPedro!Q389) &gt; 0, COUNTA(DetailWill!Q389) &gt; 0),"x", "")</f>
        <v/>
      </c>
      <c r="R389" s="14" t="str">
        <f>IF(OR(COUNTA(DetailPedro!R389) &gt; 0, COUNTA(DetailWill!R389) &gt; 0),"x", "")</f>
        <v/>
      </c>
      <c r="S389" s="14" t="str">
        <f>IF(OR(COUNTA(DetailPedro!S389) &gt; 0, COUNTA(DetailWill!S389) &gt; 0),"x", "")</f>
        <v/>
      </c>
      <c r="T389" s="14" t="str">
        <f>IF(OR(COUNTA(DetailPedro!T389) &gt; 0, COUNTA(DetailWill!T389) &gt; 0),"x", "")</f>
        <v/>
      </c>
      <c r="U389" s="34" t="str">
        <f>IF(OR(COUNTA(DetailPedro!U389) &gt; 0, COUNTA(DetailWill!U389) &gt; 0),"x", "")</f>
        <v/>
      </c>
      <c r="V389" s="14" t="str">
        <f>IF(OR(COUNTA(DetailPedro!V389) &gt; 0, COUNTA(DetailWill!V389) &gt; 0),"x", "")</f>
        <v/>
      </c>
      <c r="W389" s="14" t="str">
        <f>IF(OR(COUNTA(DetailPedro!W389) &gt; 0, COUNTA(DetailWill!W389) &gt; 0),"x", "")</f>
        <v/>
      </c>
      <c r="X389" s="14" t="str">
        <f>IF(OR(COUNTA(DetailPedro!X389) &gt; 0, COUNTA(DetailWill!X389) &gt; 0),"x", "")</f>
        <v/>
      </c>
      <c r="Y389" s="14" t="str">
        <f>IF(OR(COUNTA(DetailPedro!Y389) &gt; 0, COUNTA(DetailWill!Y389) &gt; 0),"x", "")</f>
        <v/>
      </c>
      <c r="Z389" s="34" t="str">
        <f>IF(OR(COUNTA(DetailPedro!Z389) &gt; 0, COUNTA(DetailWill!Z389) &gt; 0),"x", "")</f>
        <v/>
      </c>
      <c r="AA389" s="14" t="str">
        <f>IF(OR(COUNTA(DetailPedro!AA389) &gt; 0, COUNTA(DetailWill!AA389) &gt; 0),"x", "")</f>
        <v/>
      </c>
      <c r="AB389" s="14" t="str">
        <f>IF(OR(COUNTA(DetailPedro!AB389) &gt; 0, COUNTA(DetailWill!AB389) &gt; 0),"x", "")</f>
        <v/>
      </c>
      <c r="AC389" s="14" t="str">
        <f>IF(OR(COUNTA(DetailPedro!AC389) &gt; 0, COUNTA(DetailWill!AC389) &gt; 0),"x", "")</f>
        <v/>
      </c>
      <c r="AD389" s="14" t="str">
        <f>IF(OR(COUNTA(DetailPedro!AD389) &gt; 0, COUNTA(DetailWill!AD389) &gt; 0),"x", "")</f>
        <v/>
      </c>
      <c r="AE389" s="14" t="str">
        <f>IF(OR(COUNTA(DetailPedro!AE389) &gt; 0, COUNTA(DetailWill!AE389) &gt; 0),"x", "")</f>
        <v/>
      </c>
      <c r="AF389" s="34" t="str">
        <f>IF(OR(COUNTA(DetailPedro!AF389) &gt; 0, COUNTA(DetailWill!AF389) &gt; 0),"x", "")</f>
        <v/>
      </c>
      <c r="AG389" s="14" t="str">
        <f>IF(OR(COUNTA(DetailPedro!AG389) &gt; 0, COUNTA(DetailWill!AG389) &gt; 0),"x", "")</f>
        <v/>
      </c>
      <c r="AH389" s="14" t="str">
        <f>IF(OR(COUNTA(DetailPedro!AH389) &gt; 0, COUNTA(DetailWill!AH389) &gt; 0),"x", "")</f>
        <v/>
      </c>
      <c r="AI389" s="14" t="str">
        <f>IF(OR(COUNTA(DetailPedro!AI389) &gt; 0, COUNTA(DetailWill!AI389) &gt; 0),"x", "")</f>
        <v/>
      </c>
      <c r="AJ389" s="34" t="str">
        <f>IF(OR(COUNTA(DetailPedro!AJ389) &gt; 0, COUNTA(DetailWill!AJ389) &gt; 0),"x", "")</f>
        <v/>
      </c>
      <c r="AK389" s="14" t="str">
        <f>IF(OR(COUNTA(DetailPedro!AK389) &gt; 0, COUNTA(DetailWill!AK389) &gt; 0),"x", "")</f>
        <v/>
      </c>
    </row>
    <row r="390" spans="1:37" x14ac:dyDescent="0.2">
      <c r="A390" s="16" t="s">
        <v>568</v>
      </c>
      <c r="B390" s="16" t="s">
        <v>847</v>
      </c>
      <c r="C390" s="16">
        <v>0</v>
      </c>
      <c r="D390" s="16">
        <v>0</v>
      </c>
      <c r="E390" s="16"/>
      <c r="F390" s="14">
        <f t="shared" si="40"/>
        <v>0</v>
      </c>
      <c r="G390" s="14" t="str">
        <f>IF(OR(COUNTA(DetailPedro!G390) &gt; 0, COUNTA(DetailWill!G390) &gt; 0),"x", "")</f>
        <v/>
      </c>
      <c r="H390" s="14" t="str">
        <f>IF(OR(COUNTA(DetailPedro!H390) &gt; 0, COUNTA(DetailWill!H390) &gt; 0),"x", "")</f>
        <v/>
      </c>
      <c r="I390" s="14" t="str">
        <f>IF(OR(COUNTA(DetailPedro!I390) &gt; 0, COUNTA(DetailWill!I390) &gt; 0),"x", "")</f>
        <v/>
      </c>
      <c r="J390" s="34" t="str">
        <f>IF(OR(COUNTA(DetailPedro!J390) &gt; 0, COUNTA(DetailWill!J390) &gt; 0),"x", "")</f>
        <v/>
      </c>
      <c r="K390" s="14" t="str">
        <f>IF(OR(COUNTA(DetailPedro!K390) &gt; 0, COUNTA(DetailWill!K390) &gt; 0),"x", "")</f>
        <v/>
      </c>
      <c r="L390" s="14" t="str">
        <f>IF(OR(COUNTA(DetailPedro!L390) &gt; 0, COUNTA(DetailWill!L390) &gt; 0),"x", "")</f>
        <v/>
      </c>
      <c r="M390" s="14" t="str">
        <f>IF(OR(COUNTA(DetailPedro!M390) &gt; 0, COUNTA(DetailWill!M390) &gt; 0),"x", "")</f>
        <v/>
      </c>
      <c r="N390" s="14" t="str">
        <f>IF(OR(COUNTA(DetailPedro!N390) &gt; 0, COUNTA(DetailWill!N390) &gt; 0),"x", "")</f>
        <v/>
      </c>
      <c r="O390" s="34" t="str">
        <f>IF(OR(COUNTA(DetailPedro!O390) &gt; 0, COUNTA(DetailWill!O390) &gt; 0),"x", "")</f>
        <v/>
      </c>
      <c r="P390" s="14" t="str">
        <f>IF(OR(COUNTA(DetailPedro!P390) &gt; 0, COUNTA(DetailWill!P390) &gt; 0),"x", "")</f>
        <v/>
      </c>
      <c r="Q390" s="14" t="str">
        <f>IF(OR(COUNTA(DetailPedro!Q390) &gt; 0, COUNTA(DetailWill!Q390) &gt; 0),"x", "")</f>
        <v/>
      </c>
      <c r="R390" s="14" t="str">
        <f>IF(OR(COUNTA(DetailPedro!R390) &gt; 0, COUNTA(DetailWill!R390) &gt; 0),"x", "")</f>
        <v/>
      </c>
      <c r="S390" s="14" t="str">
        <f>IF(OR(COUNTA(DetailPedro!S390) &gt; 0, COUNTA(DetailWill!S390) &gt; 0),"x", "")</f>
        <v/>
      </c>
      <c r="T390" s="14" t="str">
        <f>IF(OR(COUNTA(DetailPedro!T390) &gt; 0, COUNTA(DetailWill!T390) &gt; 0),"x", "")</f>
        <v/>
      </c>
      <c r="U390" s="34" t="str">
        <f>IF(OR(COUNTA(DetailPedro!U390) &gt; 0, COUNTA(DetailWill!U390) &gt; 0),"x", "")</f>
        <v/>
      </c>
      <c r="V390" s="14" t="str">
        <f>IF(OR(COUNTA(DetailPedro!V390) &gt; 0, COUNTA(DetailWill!V390) &gt; 0),"x", "")</f>
        <v/>
      </c>
      <c r="W390" s="14" t="str">
        <f>IF(OR(COUNTA(DetailPedro!W390) &gt; 0, COUNTA(DetailWill!W390) &gt; 0),"x", "")</f>
        <v/>
      </c>
      <c r="X390" s="14" t="str">
        <f>IF(OR(COUNTA(DetailPedro!X390) &gt; 0, COUNTA(DetailWill!X390) &gt; 0),"x", "")</f>
        <v/>
      </c>
      <c r="Y390" s="14" t="str">
        <f>IF(OR(COUNTA(DetailPedro!Y390) &gt; 0, COUNTA(DetailWill!Y390) &gt; 0),"x", "")</f>
        <v/>
      </c>
      <c r="Z390" s="34" t="str">
        <f>IF(OR(COUNTA(DetailPedro!Z390) &gt; 0, COUNTA(DetailWill!Z390) &gt; 0),"x", "")</f>
        <v/>
      </c>
      <c r="AA390" s="14" t="str">
        <f>IF(OR(COUNTA(DetailPedro!AA390) &gt; 0, COUNTA(DetailWill!AA390) &gt; 0),"x", "")</f>
        <v/>
      </c>
      <c r="AB390" s="14" t="str">
        <f>IF(OR(COUNTA(DetailPedro!AB390) &gt; 0, COUNTA(DetailWill!AB390) &gt; 0),"x", "")</f>
        <v/>
      </c>
      <c r="AC390" s="14" t="str">
        <f>IF(OR(COUNTA(DetailPedro!AC390) &gt; 0, COUNTA(DetailWill!AC390) &gt; 0),"x", "")</f>
        <v/>
      </c>
      <c r="AD390" s="14" t="str">
        <f>IF(OR(COUNTA(DetailPedro!AD390) &gt; 0, COUNTA(DetailWill!AD390) &gt; 0),"x", "")</f>
        <v/>
      </c>
      <c r="AE390" s="14" t="str">
        <f>IF(OR(COUNTA(DetailPedro!AE390) &gt; 0, COUNTA(DetailWill!AE390) &gt; 0),"x", "")</f>
        <v/>
      </c>
      <c r="AF390" s="34" t="str">
        <f>IF(OR(COUNTA(DetailPedro!AF390) &gt; 0, COUNTA(DetailWill!AF390) &gt; 0),"x", "")</f>
        <v/>
      </c>
      <c r="AG390" s="14" t="str">
        <f>IF(OR(COUNTA(DetailPedro!AG390) &gt; 0, COUNTA(DetailWill!AG390) &gt; 0),"x", "")</f>
        <v/>
      </c>
      <c r="AH390" s="14" t="str">
        <f>IF(OR(COUNTA(DetailPedro!AH390) &gt; 0, COUNTA(DetailWill!AH390) &gt; 0),"x", "")</f>
        <v/>
      </c>
      <c r="AI390" s="14" t="str">
        <f>IF(OR(COUNTA(DetailPedro!AI390) &gt; 0, COUNTA(DetailWill!AI390) &gt; 0),"x", "")</f>
        <v/>
      </c>
      <c r="AJ390" s="34" t="str">
        <f>IF(OR(COUNTA(DetailPedro!AJ390) &gt; 0, COUNTA(DetailWill!AJ390) &gt; 0),"x", "")</f>
        <v/>
      </c>
      <c r="AK390" s="14" t="str">
        <f>IF(OR(COUNTA(DetailPedro!AK390) &gt; 0, COUNTA(DetailWill!AK390) &gt; 0),"x", "")</f>
        <v/>
      </c>
    </row>
    <row r="391" spans="1:37" x14ac:dyDescent="0.2">
      <c r="A391" s="16" t="s">
        <v>568</v>
      </c>
      <c r="B391" s="16" t="s">
        <v>847</v>
      </c>
      <c r="C391" s="16">
        <v>3</v>
      </c>
      <c r="D391" s="16" t="s">
        <v>887</v>
      </c>
      <c r="E391" s="16">
        <v>1</v>
      </c>
      <c r="F391" s="14">
        <f t="shared" si="40"/>
        <v>0</v>
      </c>
      <c r="G391" s="14" t="str">
        <f>IF(OR(COUNTA(DetailPedro!G391) &gt; 0, COUNTA(DetailWill!G391) &gt; 0),"x", "")</f>
        <v/>
      </c>
      <c r="H391" s="14" t="str">
        <f>IF(OR(COUNTA(DetailPedro!H391) &gt; 0, COUNTA(DetailWill!H391) &gt; 0),"x", "")</f>
        <v/>
      </c>
      <c r="I391" s="14" t="str">
        <f>IF(OR(COUNTA(DetailPedro!I391) &gt; 0, COUNTA(DetailWill!I391) &gt; 0),"x", "")</f>
        <v/>
      </c>
      <c r="J391" s="34" t="str">
        <f>IF(OR(COUNTA(DetailPedro!J391) &gt; 0, COUNTA(DetailWill!J391) &gt; 0),"x", "")</f>
        <v/>
      </c>
      <c r="K391" s="14" t="str">
        <f>IF(OR(COUNTA(DetailPedro!K391) &gt; 0, COUNTA(DetailWill!K391) &gt; 0),"x", "")</f>
        <v/>
      </c>
      <c r="L391" s="14" t="str">
        <f>IF(OR(COUNTA(DetailPedro!L391) &gt; 0, COUNTA(DetailWill!L391) &gt; 0),"x", "")</f>
        <v/>
      </c>
      <c r="M391" s="14" t="str">
        <f>IF(OR(COUNTA(DetailPedro!M391) &gt; 0, COUNTA(DetailWill!M391) &gt; 0),"x", "")</f>
        <v/>
      </c>
      <c r="N391" s="14" t="str">
        <f>IF(OR(COUNTA(DetailPedro!N391) &gt; 0, COUNTA(DetailWill!N391) &gt; 0),"x", "")</f>
        <v/>
      </c>
      <c r="O391" s="34" t="str">
        <f>IF(OR(COUNTA(DetailPedro!O391) &gt; 0, COUNTA(DetailWill!O391) &gt; 0),"x", "")</f>
        <v/>
      </c>
      <c r="P391" s="14" t="str">
        <f>IF(OR(COUNTA(DetailPedro!P391) &gt; 0, COUNTA(DetailWill!P391) &gt; 0),"x", "")</f>
        <v/>
      </c>
      <c r="Q391" s="14" t="str">
        <f>IF(OR(COUNTA(DetailPedro!Q391) &gt; 0, COUNTA(DetailWill!Q391) &gt; 0),"x", "")</f>
        <v/>
      </c>
      <c r="R391" s="14" t="str">
        <f>IF(OR(COUNTA(DetailPedro!R391) &gt; 0, COUNTA(DetailWill!R391) &gt; 0),"x", "")</f>
        <v/>
      </c>
      <c r="S391" s="14" t="str">
        <f>IF(OR(COUNTA(DetailPedro!S391) &gt; 0, COUNTA(DetailWill!S391) &gt; 0),"x", "")</f>
        <v/>
      </c>
      <c r="T391" s="14" t="str">
        <f>IF(OR(COUNTA(DetailPedro!T391) &gt; 0, COUNTA(DetailWill!T391) &gt; 0),"x", "")</f>
        <v/>
      </c>
      <c r="U391" s="34" t="str">
        <f>IF(OR(COUNTA(DetailPedro!U391) &gt; 0, COUNTA(DetailWill!U391) &gt; 0),"x", "")</f>
        <v/>
      </c>
      <c r="V391" s="14" t="str">
        <f>IF(OR(COUNTA(DetailPedro!V391) &gt; 0, COUNTA(DetailWill!V391) &gt; 0),"x", "")</f>
        <v/>
      </c>
      <c r="W391" s="14" t="str">
        <f>IF(OR(COUNTA(DetailPedro!W391) &gt; 0, COUNTA(DetailWill!W391) &gt; 0),"x", "")</f>
        <v/>
      </c>
      <c r="X391" s="14" t="str">
        <f>IF(OR(COUNTA(DetailPedro!X391) &gt; 0, COUNTA(DetailWill!X391) &gt; 0),"x", "")</f>
        <v/>
      </c>
      <c r="Y391" s="14" t="str">
        <f>IF(OR(COUNTA(DetailPedro!Y391) &gt; 0, COUNTA(DetailWill!Y391) &gt; 0),"x", "")</f>
        <v/>
      </c>
      <c r="Z391" s="34" t="str">
        <f>IF(OR(COUNTA(DetailPedro!Z391) &gt; 0, COUNTA(DetailWill!Z391) &gt; 0),"x", "")</f>
        <v/>
      </c>
      <c r="AA391" s="14" t="str">
        <f>IF(OR(COUNTA(DetailPedro!AA391) &gt; 0, COUNTA(DetailWill!AA391) &gt; 0),"x", "")</f>
        <v/>
      </c>
      <c r="AB391" s="14" t="str">
        <f>IF(OR(COUNTA(DetailPedro!AB391) &gt; 0, COUNTA(DetailWill!AB391) &gt; 0),"x", "")</f>
        <v/>
      </c>
      <c r="AC391" s="14" t="str">
        <f>IF(OR(COUNTA(DetailPedro!AC391) &gt; 0, COUNTA(DetailWill!AC391) &gt; 0),"x", "")</f>
        <v/>
      </c>
      <c r="AD391" s="14" t="str">
        <f>IF(OR(COUNTA(DetailPedro!AD391) &gt; 0, COUNTA(DetailWill!AD391) &gt; 0),"x", "")</f>
        <v/>
      </c>
      <c r="AE391" s="14" t="str">
        <f>IF(OR(COUNTA(DetailPedro!AE391) &gt; 0, COUNTA(DetailWill!AE391) &gt; 0),"x", "")</f>
        <v/>
      </c>
      <c r="AF391" s="34" t="str">
        <f>IF(OR(COUNTA(DetailPedro!AF391) &gt; 0, COUNTA(DetailWill!AF391) &gt; 0),"x", "")</f>
        <v/>
      </c>
      <c r="AG391" s="14" t="str">
        <f>IF(OR(COUNTA(DetailPedro!AG391) &gt; 0, COUNTA(DetailWill!AG391) &gt; 0),"x", "")</f>
        <v/>
      </c>
      <c r="AH391" s="14" t="str">
        <f>IF(OR(COUNTA(DetailPedro!AH391) &gt; 0, COUNTA(DetailWill!AH391) &gt; 0),"x", "")</f>
        <v/>
      </c>
      <c r="AI391" s="14" t="str">
        <f>IF(OR(COUNTA(DetailPedro!AI391) &gt; 0, COUNTA(DetailWill!AI391) &gt; 0),"x", "")</f>
        <v/>
      </c>
      <c r="AJ391" s="34" t="str">
        <f>IF(OR(COUNTA(DetailPedro!AJ391) &gt; 0, COUNTA(DetailWill!AJ391) &gt; 0),"x", "")</f>
        <v/>
      </c>
      <c r="AK391" s="14" t="str">
        <f>IF(OR(COUNTA(DetailPedro!AK391) &gt; 0, COUNTA(DetailWill!AK391) &gt; 0),"x", "")</f>
        <v/>
      </c>
    </row>
    <row r="392" spans="1:37" x14ac:dyDescent="0.2">
      <c r="A392" s="16" t="s">
        <v>568</v>
      </c>
      <c r="B392" s="16" t="s">
        <v>847</v>
      </c>
      <c r="C392" s="16">
        <v>3</v>
      </c>
      <c r="D392" s="16" t="s">
        <v>887</v>
      </c>
      <c r="E392" s="16">
        <v>2</v>
      </c>
      <c r="F392" s="14">
        <f t="shared" si="40"/>
        <v>0</v>
      </c>
      <c r="G392" s="14" t="str">
        <f>IF(OR(COUNTA(DetailPedro!G392) &gt; 0, COUNTA(DetailWill!G392) &gt; 0),"x", "")</f>
        <v/>
      </c>
      <c r="H392" s="14" t="str">
        <f>IF(OR(COUNTA(DetailPedro!H392) &gt; 0, COUNTA(DetailWill!H392) &gt; 0),"x", "")</f>
        <v/>
      </c>
      <c r="I392" s="14" t="str">
        <f>IF(OR(COUNTA(DetailPedro!I392) &gt; 0, COUNTA(DetailWill!I392) &gt; 0),"x", "")</f>
        <v/>
      </c>
      <c r="J392" s="34" t="str">
        <f>IF(OR(COUNTA(DetailPedro!J392) &gt; 0, COUNTA(DetailWill!J392) &gt; 0),"x", "")</f>
        <v/>
      </c>
      <c r="K392" s="14" t="str">
        <f>IF(OR(COUNTA(DetailPedro!K392) &gt; 0, COUNTA(DetailWill!K392) &gt; 0),"x", "")</f>
        <v/>
      </c>
      <c r="L392" s="14" t="str">
        <f>IF(OR(COUNTA(DetailPedro!L392) &gt; 0, COUNTA(DetailWill!L392) &gt; 0),"x", "")</f>
        <v/>
      </c>
      <c r="M392" s="14" t="str">
        <f>IF(OR(COUNTA(DetailPedro!M392) &gt; 0, COUNTA(DetailWill!M392) &gt; 0),"x", "")</f>
        <v/>
      </c>
      <c r="N392" s="14" t="str">
        <f>IF(OR(COUNTA(DetailPedro!N392) &gt; 0, COUNTA(DetailWill!N392) &gt; 0),"x", "")</f>
        <v/>
      </c>
      <c r="O392" s="34" t="str">
        <f>IF(OR(COUNTA(DetailPedro!O392) &gt; 0, COUNTA(DetailWill!O392) &gt; 0),"x", "")</f>
        <v/>
      </c>
      <c r="P392" s="14" t="str">
        <f>IF(OR(COUNTA(DetailPedro!P392) &gt; 0, COUNTA(DetailWill!P392) &gt; 0),"x", "")</f>
        <v/>
      </c>
      <c r="Q392" s="14" t="str">
        <f>IF(OR(COUNTA(DetailPedro!Q392) &gt; 0, COUNTA(DetailWill!Q392) &gt; 0),"x", "")</f>
        <v/>
      </c>
      <c r="R392" s="14" t="str">
        <f>IF(OR(COUNTA(DetailPedro!R392) &gt; 0, COUNTA(DetailWill!R392) &gt; 0),"x", "")</f>
        <v/>
      </c>
      <c r="S392" s="14" t="str">
        <f>IF(OR(COUNTA(DetailPedro!S392) &gt; 0, COUNTA(DetailWill!S392) &gt; 0),"x", "")</f>
        <v/>
      </c>
      <c r="T392" s="14" t="str">
        <f>IF(OR(COUNTA(DetailPedro!T392) &gt; 0, COUNTA(DetailWill!T392) &gt; 0),"x", "")</f>
        <v/>
      </c>
      <c r="U392" s="34" t="str">
        <f>IF(OR(COUNTA(DetailPedro!U392) &gt; 0, COUNTA(DetailWill!U392) &gt; 0),"x", "")</f>
        <v/>
      </c>
      <c r="V392" s="14" t="str">
        <f>IF(OR(COUNTA(DetailPedro!V392) &gt; 0, COUNTA(DetailWill!V392) &gt; 0),"x", "")</f>
        <v/>
      </c>
      <c r="W392" s="14" t="str">
        <f>IF(OR(COUNTA(DetailPedro!W392) &gt; 0, COUNTA(DetailWill!W392) &gt; 0),"x", "")</f>
        <v/>
      </c>
      <c r="X392" s="14" t="str">
        <f>IF(OR(COUNTA(DetailPedro!X392) &gt; 0, COUNTA(DetailWill!X392) &gt; 0),"x", "")</f>
        <v/>
      </c>
      <c r="Y392" s="14" t="str">
        <f>IF(OR(COUNTA(DetailPedro!Y392) &gt; 0, COUNTA(DetailWill!Y392) &gt; 0),"x", "")</f>
        <v/>
      </c>
      <c r="Z392" s="34" t="str">
        <f>IF(OR(COUNTA(DetailPedro!Z392) &gt; 0, COUNTA(DetailWill!Z392) &gt; 0),"x", "")</f>
        <v/>
      </c>
      <c r="AA392" s="14" t="str">
        <f>IF(OR(COUNTA(DetailPedro!AA392) &gt; 0, COUNTA(DetailWill!AA392) &gt; 0),"x", "")</f>
        <v/>
      </c>
      <c r="AB392" s="14" t="str">
        <f>IF(OR(COUNTA(DetailPedro!AB392) &gt; 0, COUNTA(DetailWill!AB392) &gt; 0),"x", "")</f>
        <v/>
      </c>
      <c r="AC392" s="14" t="str">
        <f>IF(OR(COUNTA(DetailPedro!AC392) &gt; 0, COUNTA(DetailWill!AC392) &gt; 0),"x", "")</f>
        <v/>
      </c>
      <c r="AD392" s="14" t="str">
        <f>IF(OR(COUNTA(DetailPedro!AD392) &gt; 0, COUNTA(DetailWill!AD392) &gt; 0),"x", "")</f>
        <v/>
      </c>
      <c r="AE392" s="14" t="str">
        <f>IF(OR(COUNTA(DetailPedro!AE392) &gt; 0, COUNTA(DetailWill!AE392) &gt; 0),"x", "")</f>
        <v/>
      </c>
      <c r="AF392" s="34" t="str">
        <f>IF(OR(COUNTA(DetailPedro!AF392) &gt; 0, COUNTA(DetailWill!AF392) &gt; 0),"x", "")</f>
        <v/>
      </c>
      <c r="AG392" s="14" t="str">
        <f>IF(OR(COUNTA(DetailPedro!AG392) &gt; 0, COUNTA(DetailWill!AG392) &gt; 0),"x", "")</f>
        <v/>
      </c>
      <c r="AH392" s="14" t="str">
        <f>IF(OR(COUNTA(DetailPedro!AH392) &gt; 0, COUNTA(DetailWill!AH392) &gt; 0),"x", "")</f>
        <v/>
      </c>
      <c r="AI392" s="14" t="str">
        <f>IF(OR(COUNTA(DetailPedro!AI392) &gt; 0, COUNTA(DetailWill!AI392) &gt; 0),"x", "")</f>
        <v/>
      </c>
      <c r="AJ392" s="34" t="str">
        <f>IF(OR(COUNTA(DetailPedro!AJ392) &gt; 0, COUNTA(DetailWill!AJ392) &gt; 0),"x", "")</f>
        <v/>
      </c>
      <c r="AK392" s="14" t="str">
        <f>IF(OR(COUNTA(DetailPedro!AK392) &gt; 0, COUNTA(DetailWill!AK392) &gt; 0),"x", "")</f>
        <v/>
      </c>
    </row>
    <row r="393" spans="1:37" x14ac:dyDescent="0.2">
      <c r="A393" s="16" t="s">
        <v>568</v>
      </c>
      <c r="B393" s="16" t="s">
        <v>847</v>
      </c>
      <c r="C393" s="16">
        <v>3</v>
      </c>
      <c r="D393" s="16" t="s">
        <v>887</v>
      </c>
      <c r="E393" s="16">
        <v>3</v>
      </c>
      <c r="F393" s="14">
        <f t="shared" si="40"/>
        <v>0</v>
      </c>
      <c r="G393" s="14" t="str">
        <f>IF(OR(COUNTA(DetailPedro!G393) &gt; 0, COUNTA(DetailWill!G393) &gt; 0),"x", "")</f>
        <v/>
      </c>
      <c r="H393" s="14" t="str">
        <f>IF(OR(COUNTA(DetailPedro!H393) &gt; 0, COUNTA(DetailWill!H393) &gt; 0),"x", "")</f>
        <v/>
      </c>
      <c r="I393" s="14" t="str">
        <f>IF(OR(COUNTA(DetailPedro!I393) &gt; 0, COUNTA(DetailWill!I393) &gt; 0),"x", "")</f>
        <v/>
      </c>
      <c r="J393" s="34" t="str">
        <f>IF(OR(COUNTA(DetailPedro!J393) &gt; 0, COUNTA(DetailWill!J393) &gt; 0),"x", "")</f>
        <v/>
      </c>
      <c r="K393" s="14" t="str">
        <f>IF(OR(COUNTA(DetailPedro!K393) &gt; 0, COUNTA(DetailWill!K393) &gt; 0),"x", "")</f>
        <v/>
      </c>
      <c r="L393" s="14" t="str">
        <f>IF(OR(COUNTA(DetailPedro!L393) &gt; 0, COUNTA(DetailWill!L393) &gt; 0),"x", "")</f>
        <v/>
      </c>
      <c r="M393" s="14" t="str">
        <f>IF(OR(COUNTA(DetailPedro!M393) &gt; 0, COUNTA(DetailWill!M393) &gt; 0),"x", "")</f>
        <v/>
      </c>
      <c r="N393" s="14" t="str">
        <f>IF(OR(COUNTA(DetailPedro!N393) &gt; 0, COUNTA(DetailWill!N393) &gt; 0),"x", "")</f>
        <v/>
      </c>
      <c r="O393" s="34" t="str">
        <f>IF(OR(COUNTA(DetailPedro!O393) &gt; 0, COUNTA(DetailWill!O393) &gt; 0),"x", "")</f>
        <v/>
      </c>
      <c r="P393" s="14" t="str">
        <f>IF(OR(COUNTA(DetailPedro!P393) &gt; 0, COUNTA(DetailWill!P393) &gt; 0),"x", "")</f>
        <v/>
      </c>
      <c r="Q393" s="14" t="str">
        <f>IF(OR(COUNTA(DetailPedro!Q393) &gt; 0, COUNTA(DetailWill!Q393) &gt; 0),"x", "")</f>
        <v/>
      </c>
      <c r="R393" s="14" t="str">
        <f>IF(OR(COUNTA(DetailPedro!R393) &gt; 0, COUNTA(DetailWill!R393) &gt; 0),"x", "")</f>
        <v/>
      </c>
      <c r="S393" s="14" t="str">
        <f>IF(OR(COUNTA(DetailPedro!S393) &gt; 0, COUNTA(DetailWill!S393) &gt; 0),"x", "")</f>
        <v/>
      </c>
      <c r="T393" s="14" t="str">
        <f>IF(OR(COUNTA(DetailPedro!T393) &gt; 0, COUNTA(DetailWill!T393) &gt; 0),"x", "")</f>
        <v/>
      </c>
      <c r="U393" s="34" t="str">
        <f>IF(OR(COUNTA(DetailPedro!U393) &gt; 0, COUNTA(DetailWill!U393) &gt; 0),"x", "")</f>
        <v/>
      </c>
      <c r="V393" s="14" t="str">
        <f>IF(OR(COUNTA(DetailPedro!V393) &gt; 0, COUNTA(DetailWill!V393) &gt; 0),"x", "")</f>
        <v/>
      </c>
      <c r="W393" s="14" t="str">
        <f>IF(OR(COUNTA(DetailPedro!W393) &gt; 0, COUNTA(DetailWill!W393) &gt; 0),"x", "")</f>
        <v/>
      </c>
      <c r="X393" s="14" t="str">
        <f>IF(OR(COUNTA(DetailPedro!X393) &gt; 0, COUNTA(DetailWill!X393) &gt; 0),"x", "")</f>
        <v/>
      </c>
      <c r="Y393" s="14" t="str">
        <f>IF(OR(COUNTA(DetailPedro!Y393) &gt; 0, COUNTA(DetailWill!Y393) &gt; 0),"x", "")</f>
        <v/>
      </c>
      <c r="Z393" s="34" t="str">
        <f>IF(OR(COUNTA(DetailPedro!Z393) &gt; 0, COUNTA(DetailWill!Z393) &gt; 0),"x", "")</f>
        <v/>
      </c>
      <c r="AA393" s="14" t="str">
        <f>IF(OR(COUNTA(DetailPedro!AA393) &gt; 0, COUNTA(DetailWill!AA393) &gt; 0),"x", "")</f>
        <v/>
      </c>
      <c r="AB393" s="14" t="str">
        <f>IF(OR(COUNTA(DetailPedro!AB393) &gt; 0, COUNTA(DetailWill!AB393) &gt; 0),"x", "")</f>
        <v/>
      </c>
      <c r="AC393" s="14" t="str">
        <f>IF(OR(COUNTA(DetailPedro!AC393) &gt; 0, COUNTA(DetailWill!AC393) &gt; 0),"x", "")</f>
        <v/>
      </c>
      <c r="AD393" s="14" t="str">
        <f>IF(OR(COUNTA(DetailPedro!AD393) &gt; 0, COUNTA(DetailWill!AD393) &gt; 0),"x", "")</f>
        <v/>
      </c>
      <c r="AE393" s="14" t="str">
        <f>IF(OR(COUNTA(DetailPedro!AE393) &gt; 0, COUNTA(DetailWill!AE393) &gt; 0),"x", "")</f>
        <v/>
      </c>
      <c r="AF393" s="34" t="str">
        <f>IF(OR(COUNTA(DetailPedro!AF393) &gt; 0, COUNTA(DetailWill!AF393) &gt; 0),"x", "")</f>
        <v/>
      </c>
      <c r="AG393" s="14" t="str">
        <f>IF(OR(COUNTA(DetailPedro!AG393) &gt; 0, COUNTA(DetailWill!AG393) &gt; 0),"x", "")</f>
        <v/>
      </c>
      <c r="AH393" s="14" t="str">
        <f>IF(OR(COUNTA(DetailPedro!AH393) &gt; 0, COUNTA(DetailWill!AH393) &gt; 0),"x", "")</f>
        <v/>
      </c>
      <c r="AI393" s="14" t="str">
        <f>IF(OR(COUNTA(DetailPedro!AI393) &gt; 0, COUNTA(DetailWill!AI393) &gt; 0),"x", "")</f>
        <v/>
      </c>
      <c r="AJ393" s="34" t="str">
        <f>IF(OR(COUNTA(DetailPedro!AJ393) &gt; 0, COUNTA(DetailWill!AJ393) &gt; 0),"x", "")</f>
        <v/>
      </c>
      <c r="AK393" s="14" t="str">
        <f>IF(OR(COUNTA(DetailPedro!AK393) &gt; 0, COUNTA(DetailWill!AK393) &gt; 0),"x", "")</f>
        <v/>
      </c>
    </row>
    <row r="394" spans="1:37" x14ac:dyDescent="0.2">
      <c r="A394" s="16" t="s">
        <v>568</v>
      </c>
      <c r="B394" s="16" t="s">
        <v>847</v>
      </c>
      <c r="C394" s="16">
        <v>3</v>
      </c>
      <c r="D394" s="16" t="s">
        <v>887</v>
      </c>
      <c r="E394" s="16">
        <v>4</v>
      </c>
      <c r="F394" s="14">
        <f t="shared" si="40"/>
        <v>0</v>
      </c>
      <c r="G394" s="14" t="str">
        <f>IF(OR(COUNTA(DetailPedro!G394) &gt; 0, COUNTA(DetailWill!G394) &gt; 0),"x", "")</f>
        <v/>
      </c>
      <c r="H394" s="14" t="str">
        <f>IF(OR(COUNTA(DetailPedro!H394) &gt; 0, COUNTA(DetailWill!H394) &gt; 0),"x", "")</f>
        <v/>
      </c>
      <c r="I394" s="14" t="str">
        <f>IF(OR(COUNTA(DetailPedro!I394) &gt; 0, COUNTA(DetailWill!I394) &gt; 0),"x", "")</f>
        <v/>
      </c>
      <c r="J394" s="34" t="str">
        <f>IF(OR(COUNTA(DetailPedro!J394) &gt; 0, COUNTA(DetailWill!J394) &gt; 0),"x", "")</f>
        <v/>
      </c>
      <c r="K394" s="14" t="str">
        <f>IF(OR(COUNTA(DetailPedro!K394) &gt; 0, COUNTA(DetailWill!K394) &gt; 0),"x", "")</f>
        <v/>
      </c>
      <c r="L394" s="14" t="str">
        <f>IF(OR(COUNTA(DetailPedro!L394) &gt; 0, COUNTA(DetailWill!L394) &gt; 0),"x", "")</f>
        <v/>
      </c>
      <c r="M394" s="14" t="str">
        <f>IF(OR(COUNTA(DetailPedro!M394) &gt; 0, COUNTA(DetailWill!M394) &gt; 0),"x", "")</f>
        <v/>
      </c>
      <c r="N394" s="14" t="str">
        <f>IF(OR(COUNTA(DetailPedro!N394) &gt; 0, COUNTA(DetailWill!N394) &gt; 0),"x", "")</f>
        <v/>
      </c>
      <c r="O394" s="34" t="str">
        <f>IF(OR(COUNTA(DetailPedro!O394) &gt; 0, COUNTA(DetailWill!O394) &gt; 0),"x", "")</f>
        <v/>
      </c>
      <c r="P394" s="14" t="str">
        <f>IF(OR(COUNTA(DetailPedro!P394) &gt; 0, COUNTA(DetailWill!P394) &gt; 0),"x", "")</f>
        <v/>
      </c>
      <c r="Q394" s="14" t="str">
        <f>IF(OR(COUNTA(DetailPedro!Q394) &gt; 0, COUNTA(DetailWill!Q394) &gt; 0),"x", "")</f>
        <v/>
      </c>
      <c r="R394" s="14" t="str">
        <f>IF(OR(COUNTA(DetailPedro!R394) &gt; 0, COUNTA(DetailWill!R394) &gt; 0),"x", "")</f>
        <v/>
      </c>
      <c r="S394" s="14" t="str">
        <f>IF(OR(COUNTA(DetailPedro!S394) &gt; 0, COUNTA(DetailWill!S394) &gt; 0),"x", "")</f>
        <v/>
      </c>
      <c r="T394" s="14" t="str">
        <f>IF(OR(COUNTA(DetailPedro!T394) &gt; 0, COUNTA(DetailWill!T394) &gt; 0),"x", "")</f>
        <v/>
      </c>
      <c r="U394" s="34" t="str">
        <f>IF(OR(COUNTA(DetailPedro!U394) &gt; 0, COUNTA(DetailWill!U394) &gt; 0),"x", "")</f>
        <v/>
      </c>
      <c r="V394" s="14" t="str">
        <f>IF(OR(COUNTA(DetailPedro!V394) &gt; 0, COUNTA(DetailWill!V394) &gt; 0),"x", "")</f>
        <v/>
      </c>
      <c r="W394" s="14" t="str">
        <f>IF(OR(COUNTA(DetailPedro!W394) &gt; 0, COUNTA(DetailWill!W394) &gt; 0),"x", "")</f>
        <v/>
      </c>
      <c r="X394" s="14" t="str">
        <f>IF(OR(COUNTA(DetailPedro!X394) &gt; 0, COUNTA(DetailWill!X394) &gt; 0),"x", "")</f>
        <v/>
      </c>
      <c r="Y394" s="14" t="str">
        <f>IF(OR(COUNTA(DetailPedro!Y394) &gt; 0, COUNTA(DetailWill!Y394) &gt; 0),"x", "")</f>
        <v/>
      </c>
      <c r="Z394" s="34" t="str">
        <f>IF(OR(COUNTA(DetailPedro!Z394) &gt; 0, COUNTA(DetailWill!Z394) &gt; 0),"x", "")</f>
        <v/>
      </c>
      <c r="AA394" s="14" t="str">
        <f>IF(OR(COUNTA(DetailPedro!AA394) &gt; 0, COUNTA(DetailWill!AA394) &gt; 0),"x", "")</f>
        <v/>
      </c>
      <c r="AB394" s="14" t="str">
        <f>IF(OR(COUNTA(DetailPedro!AB394) &gt; 0, COUNTA(DetailWill!AB394) &gt; 0),"x", "")</f>
        <v/>
      </c>
      <c r="AC394" s="14" t="str">
        <f>IF(OR(COUNTA(DetailPedro!AC394) &gt; 0, COUNTA(DetailWill!AC394) &gt; 0),"x", "")</f>
        <v/>
      </c>
      <c r="AD394" s="14" t="str">
        <f>IF(OR(COUNTA(DetailPedro!AD394) &gt; 0, COUNTA(DetailWill!AD394) &gt; 0),"x", "")</f>
        <v/>
      </c>
      <c r="AE394" s="14" t="str">
        <f>IF(OR(COUNTA(DetailPedro!AE394) &gt; 0, COUNTA(DetailWill!AE394) &gt; 0),"x", "")</f>
        <v/>
      </c>
      <c r="AF394" s="34" t="str">
        <f>IF(OR(COUNTA(DetailPedro!AF394) &gt; 0, COUNTA(DetailWill!AF394) &gt; 0),"x", "")</f>
        <v/>
      </c>
      <c r="AG394" s="14" t="str">
        <f>IF(OR(COUNTA(DetailPedro!AG394) &gt; 0, COUNTA(DetailWill!AG394) &gt; 0),"x", "")</f>
        <v/>
      </c>
      <c r="AH394" s="14" t="str">
        <f>IF(OR(COUNTA(DetailPedro!AH394) &gt; 0, COUNTA(DetailWill!AH394) &gt; 0),"x", "")</f>
        <v/>
      </c>
      <c r="AI394" s="14" t="str">
        <f>IF(OR(COUNTA(DetailPedro!AI394) &gt; 0, COUNTA(DetailWill!AI394) &gt; 0),"x", "")</f>
        <v/>
      </c>
      <c r="AJ394" s="34" t="str">
        <f>IF(OR(COUNTA(DetailPedro!AJ394) &gt; 0, COUNTA(DetailWill!AJ394) &gt; 0),"x", "")</f>
        <v/>
      </c>
      <c r="AK394" s="14" t="str">
        <f>IF(OR(COUNTA(DetailPedro!AK394) &gt; 0, COUNTA(DetailWill!AK394) &gt; 0),"x", "")</f>
        <v/>
      </c>
    </row>
    <row r="395" spans="1:37" x14ac:dyDescent="0.2">
      <c r="A395" s="16" t="s">
        <v>568</v>
      </c>
      <c r="B395" s="16" t="s">
        <v>847</v>
      </c>
      <c r="C395" s="16">
        <v>3</v>
      </c>
      <c r="D395" s="16" t="s">
        <v>889</v>
      </c>
      <c r="E395" s="16">
        <v>5</v>
      </c>
      <c r="F395" s="14">
        <f t="shared" si="40"/>
        <v>0</v>
      </c>
      <c r="G395" s="14" t="str">
        <f>IF(OR(COUNTA(DetailPedro!G395) &gt; 0, COUNTA(DetailWill!G395) &gt; 0),"x", "")</f>
        <v/>
      </c>
      <c r="H395" s="14" t="str">
        <f>IF(OR(COUNTA(DetailPedro!H395) &gt; 0, COUNTA(DetailWill!H395) &gt; 0),"x", "")</f>
        <v/>
      </c>
      <c r="I395" s="14" t="str">
        <f>IF(OR(COUNTA(DetailPedro!I395) &gt; 0, COUNTA(DetailWill!I395) &gt; 0),"x", "")</f>
        <v/>
      </c>
      <c r="J395" s="34" t="str">
        <f>IF(OR(COUNTA(DetailPedro!J395) &gt; 0, COUNTA(DetailWill!J395) &gt; 0),"x", "")</f>
        <v/>
      </c>
      <c r="K395" s="14" t="str">
        <f>IF(OR(COUNTA(DetailPedro!K395) &gt; 0, COUNTA(DetailWill!K395) &gt; 0),"x", "")</f>
        <v/>
      </c>
      <c r="L395" s="14" t="str">
        <f>IF(OR(COUNTA(DetailPedro!L395) &gt; 0, COUNTA(DetailWill!L395) &gt; 0),"x", "")</f>
        <v/>
      </c>
      <c r="M395" s="14" t="str">
        <f>IF(OR(COUNTA(DetailPedro!M395) &gt; 0, COUNTA(DetailWill!M395) &gt; 0),"x", "")</f>
        <v/>
      </c>
      <c r="N395" s="14" t="str">
        <f>IF(OR(COUNTA(DetailPedro!N395) &gt; 0, COUNTA(DetailWill!N395) &gt; 0),"x", "")</f>
        <v/>
      </c>
      <c r="O395" s="34" t="str">
        <f>IF(OR(COUNTA(DetailPedro!O395) &gt; 0, COUNTA(DetailWill!O395) &gt; 0),"x", "")</f>
        <v/>
      </c>
      <c r="P395" s="14" t="str">
        <f>IF(OR(COUNTA(DetailPedro!P395) &gt; 0, COUNTA(DetailWill!P395) &gt; 0),"x", "")</f>
        <v/>
      </c>
      <c r="Q395" s="14" t="str">
        <f>IF(OR(COUNTA(DetailPedro!Q395) &gt; 0, COUNTA(DetailWill!Q395) &gt; 0),"x", "")</f>
        <v/>
      </c>
      <c r="R395" s="14" t="str">
        <f>IF(OR(COUNTA(DetailPedro!R395) &gt; 0, COUNTA(DetailWill!R395) &gt; 0),"x", "")</f>
        <v/>
      </c>
      <c r="S395" s="14" t="str">
        <f>IF(OR(COUNTA(DetailPedro!S395) &gt; 0, COUNTA(DetailWill!S395) &gt; 0),"x", "")</f>
        <v/>
      </c>
      <c r="T395" s="14" t="str">
        <f>IF(OR(COUNTA(DetailPedro!T395) &gt; 0, COUNTA(DetailWill!T395) &gt; 0),"x", "")</f>
        <v/>
      </c>
      <c r="U395" s="34" t="str">
        <f>IF(OR(COUNTA(DetailPedro!U395) &gt; 0, COUNTA(DetailWill!U395) &gt; 0),"x", "")</f>
        <v/>
      </c>
      <c r="V395" s="14" t="str">
        <f>IF(OR(COUNTA(DetailPedro!V395) &gt; 0, COUNTA(DetailWill!V395) &gt; 0),"x", "")</f>
        <v/>
      </c>
      <c r="W395" s="14" t="str">
        <f>IF(OR(COUNTA(DetailPedro!W395) &gt; 0, COUNTA(DetailWill!W395) &gt; 0),"x", "")</f>
        <v/>
      </c>
      <c r="X395" s="14" t="str">
        <f>IF(OR(COUNTA(DetailPedro!X395) &gt; 0, COUNTA(DetailWill!X395) &gt; 0),"x", "")</f>
        <v/>
      </c>
      <c r="Y395" s="14" t="str">
        <f>IF(OR(COUNTA(DetailPedro!Y395) &gt; 0, COUNTA(DetailWill!Y395) &gt; 0),"x", "")</f>
        <v/>
      </c>
      <c r="Z395" s="34" t="str">
        <f>IF(OR(COUNTA(DetailPedro!Z395) &gt; 0, COUNTA(DetailWill!Z395) &gt; 0),"x", "")</f>
        <v/>
      </c>
      <c r="AA395" s="14" t="str">
        <f>IF(OR(COUNTA(DetailPedro!AA395) &gt; 0, COUNTA(DetailWill!AA395) &gt; 0),"x", "")</f>
        <v/>
      </c>
      <c r="AB395" s="14" t="str">
        <f>IF(OR(COUNTA(DetailPedro!AB395) &gt; 0, COUNTA(DetailWill!AB395) &gt; 0),"x", "")</f>
        <v/>
      </c>
      <c r="AC395" s="14" t="str">
        <f>IF(OR(COUNTA(DetailPedro!AC395) &gt; 0, COUNTA(DetailWill!AC395) &gt; 0),"x", "")</f>
        <v/>
      </c>
      <c r="AD395" s="14" t="str">
        <f>IF(OR(COUNTA(DetailPedro!AD395) &gt; 0, COUNTA(DetailWill!AD395) &gt; 0),"x", "")</f>
        <v/>
      </c>
      <c r="AE395" s="14" t="str">
        <f>IF(OR(COUNTA(DetailPedro!AE395) &gt; 0, COUNTA(DetailWill!AE395) &gt; 0),"x", "")</f>
        <v/>
      </c>
      <c r="AF395" s="34" t="str">
        <f>IF(OR(COUNTA(DetailPedro!AF395) &gt; 0, COUNTA(DetailWill!AF395) &gt; 0),"x", "")</f>
        <v/>
      </c>
      <c r="AG395" s="14" t="str">
        <f>IF(OR(COUNTA(DetailPedro!AG395) &gt; 0, COUNTA(DetailWill!AG395) &gt; 0),"x", "")</f>
        <v/>
      </c>
      <c r="AH395" s="14" t="str">
        <f>IF(OR(COUNTA(DetailPedro!AH395) &gt; 0, COUNTA(DetailWill!AH395) &gt; 0),"x", "")</f>
        <v/>
      </c>
      <c r="AI395" s="14" t="str">
        <f>IF(OR(COUNTA(DetailPedro!AI395) &gt; 0, COUNTA(DetailWill!AI395) &gt; 0),"x", "")</f>
        <v/>
      </c>
      <c r="AJ395" s="34" t="str">
        <f>IF(OR(COUNTA(DetailPedro!AJ395) &gt; 0, COUNTA(DetailWill!AJ395) &gt; 0),"x", "")</f>
        <v/>
      </c>
      <c r="AK395" s="14" t="str">
        <f>IF(OR(COUNTA(DetailPedro!AK395) &gt; 0, COUNTA(DetailWill!AK395) &gt; 0),"x", "")</f>
        <v/>
      </c>
    </row>
    <row r="396" spans="1:37" x14ac:dyDescent="0.2">
      <c r="A396" s="16" t="s">
        <v>568</v>
      </c>
      <c r="B396" s="16" t="s">
        <v>847</v>
      </c>
      <c r="C396" s="16">
        <v>3</v>
      </c>
      <c r="D396" s="16" t="s">
        <v>887</v>
      </c>
      <c r="E396" s="16">
        <v>6</v>
      </c>
      <c r="F396" s="14">
        <f t="shared" si="40"/>
        <v>0</v>
      </c>
      <c r="G396" s="14" t="str">
        <f>IF(OR(COUNTA(DetailPedro!G396) &gt; 0, COUNTA(DetailWill!G396) &gt; 0),"x", "")</f>
        <v/>
      </c>
      <c r="H396" s="14" t="str">
        <f>IF(OR(COUNTA(DetailPedro!H396) &gt; 0, COUNTA(DetailWill!H396) &gt; 0),"x", "")</f>
        <v/>
      </c>
      <c r="I396" s="14" t="str">
        <f>IF(OR(COUNTA(DetailPedro!I396) &gt; 0, COUNTA(DetailWill!I396) &gt; 0),"x", "")</f>
        <v/>
      </c>
      <c r="J396" s="34" t="str">
        <f>IF(OR(COUNTA(DetailPedro!J396) &gt; 0, COUNTA(DetailWill!J396) &gt; 0),"x", "")</f>
        <v/>
      </c>
      <c r="K396" s="14" t="str">
        <f>IF(OR(COUNTA(DetailPedro!K396) &gt; 0, COUNTA(DetailWill!K396) &gt; 0),"x", "")</f>
        <v/>
      </c>
      <c r="L396" s="14" t="str">
        <f>IF(OR(COUNTA(DetailPedro!L396) &gt; 0, COUNTA(DetailWill!L396) &gt; 0),"x", "")</f>
        <v/>
      </c>
      <c r="M396" s="14" t="str">
        <f>IF(OR(COUNTA(DetailPedro!M396) &gt; 0, COUNTA(DetailWill!M396) &gt; 0),"x", "")</f>
        <v/>
      </c>
      <c r="N396" s="14" t="str">
        <f>IF(OR(COUNTA(DetailPedro!N396) &gt; 0, COUNTA(DetailWill!N396) &gt; 0),"x", "")</f>
        <v/>
      </c>
      <c r="O396" s="34" t="str">
        <f>IF(OR(COUNTA(DetailPedro!O396) &gt; 0, COUNTA(DetailWill!O396) &gt; 0),"x", "")</f>
        <v/>
      </c>
      <c r="P396" s="14" t="str">
        <f>IF(OR(COUNTA(DetailPedro!P396) &gt; 0, COUNTA(DetailWill!P396) &gt; 0),"x", "")</f>
        <v/>
      </c>
      <c r="Q396" s="14" t="str">
        <f>IF(OR(COUNTA(DetailPedro!Q396) &gt; 0, COUNTA(DetailWill!Q396) &gt; 0),"x", "")</f>
        <v/>
      </c>
      <c r="R396" s="14" t="str">
        <f>IF(OR(COUNTA(DetailPedro!R396) &gt; 0, COUNTA(DetailWill!R396) &gt; 0),"x", "")</f>
        <v/>
      </c>
      <c r="S396" s="14" t="str">
        <f>IF(OR(COUNTA(DetailPedro!S396) &gt; 0, COUNTA(DetailWill!S396) &gt; 0),"x", "")</f>
        <v/>
      </c>
      <c r="T396" s="14" t="str">
        <f>IF(OR(COUNTA(DetailPedro!T396) &gt; 0, COUNTA(DetailWill!T396) &gt; 0),"x", "")</f>
        <v/>
      </c>
      <c r="U396" s="34" t="str">
        <f>IF(OR(COUNTA(DetailPedro!U396) &gt; 0, COUNTA(DetailWill!U396) &gt; 0),"x", "")</f>
        <v/>
      </c>
      <c r="V396" s="14" t="str">
        <f>IF(OR(COUNTA(DetailPedro!V396) &gt; 0, COUNTA(DetailWill!V396) &gt; 0),"x", "")</f>
        <v/>
      </c>
      <c r="W396" s="14" t="str">
        <f>IF(OR(COUNTA(DetailPedro!W396) &gt; 0, COUNTA(DetailWill!W396) &gt; 0),"x", "")</f>
        <v/>
      </c>
      <c r="X396" s="14" t="str">
        <f>IF(OR(COUNTA(DetailPedro!X396) &gt; 0, COUNTA(DetailWill!X396) &gt; 0),"x", "")</f>
        <v/>
      </c>
      <c r="Y396" s="14" t="str">
        <f>IF(OR(COUNTA(DetailPedro!Y396) &gt; 0, COUNTA(DetailWill!Y396) &gt; 0),"x", "")</f>
        <v/>
      </c>
      <c r="Z396" s="34" t="str">
        <f>IF(OR(COUNTA(DetailPedro!Z396) &gt; 0, COUNTA(DetailWill!Z396) &gt; 0),"x", "")</f>
        <v/>
      </c>
      <c r="AA396" s="14" t="str">
        <f>IF(OR(COUNTA(DetailPedro!AA396) &gt; 0, COUNTA(DetailWill!AA396) &gt; 0),"x", "")</f>
        <v/>
      </c>
      <c r="AB396" s="14" t="str">
        <f>IF(OR(COUNTA(DetailPedro!AB396) &gt; 0, COUNTA(DetailWill!AB396) &gt; 0),"x", "")</f>
        <v/>
      </c>
      <c r="AC396" s="14" t="str">
        <f>IF(OR(COUNTA(DetailPedro!AC396) &gt; 0, COUNTA(DetailWill!AC396) &gt; 0),"x", "")</f>
        <v/>
      </c>
      <c r="AD396" s="14" t="str">
        <f>IF(OR(COUNTA(DetailPedro!AD396) &gt; 0, COUNTA(DetailWill!AD396) &gt; 0),"x", "")</f>
        <v/>
      </c>
      <c r="AE396" s="14" t="str">
        <f>IF(OR(COUNTA(DetailPedro!AE396) &gt; 0, COUNTA(DetailWill!AE396) &gt; 0),"x", "")</f>
        <v/>
      </c>
      <c r="AF396" s="34" t="str">
        <f>IF(OR(COUNTA(DetailPedro!AF396) &gt; 0, COUNTA(DetailWill!AF396) &gt; 0),"x", "")</f>
        <v/>
      </c>
      <c r="AG396" s="14" t="str">
        <f>IF(OR(COUNTA(DetailPedro!AG396) &gt; 0, COUNTA(DetailWill!AG396) &gt; 0),"x", "")</f>
        <v/>
      </c>
      <c r="AH396" s="14" t="str">
        <f>IF(OR(COUNTA(DetailPedro!AH396) &gt; 0, COUNTA(DetailWill!AH396) &gt; 0),"x", "")</f>
        <v/>
      </c>
      <c r="AI396" s="14" t="str">
        <f>IF(OR(COUNTA(DetailPedro!AI396) &gt; 0, COUNTA(DetailWill!AI396) &gt; 0),"x", "")</f>
        <v/>
      </c>
      <c r="AJ396" s="34" t="str">
        <f>IF(OR(COUNTA(DetailPedro!AJ396) &gt; 0, COUNTA(DetailWill!AJ396) &gt; 0),"x", "")</f>
        <v/>
      </c>
      <c r="AK396" s="14" t="str">
        <f>IF(OR(COUNTA(DetailPedro!AK396) &gt; 0, COUNTA(DetailWill!AK396) &gt; 0),"x", "")</f>
        <v/>
      </c>
    </row>
    <row r="397" spans="1:37" x14ac:dyDescent="0.2">
      <c r="A397" s="16"/>
      <c r="B397" s="16"/>
      <c r="C397" s="16"/>
      <c r="D397" s="16"/>
      <c r="E397" s="16"/>
      <c r="F397" s="14">
        <f t="shared" si="40"/>
        <v>0</v>
      </c>
      <c r="G397" s="14" t="str">
        <f>IF(OR(COUNTA(DetailPedro!G397) &gt; 0, COUNTA(DetailWill!G397) &gt; 0),"x", "")</f>
        <v/>
      </c>
      <c r="H397" s="14" t="str">
        <f>IF(OR(COUNTA(DetailPedro!H397) &gt; 0, COUNTA(DetailWill!H397) &gt; 0),"x", "")</f>
        <v/>
      </c>
      <c r="I397" s="14" t="str">
        <f>IF(OR(COUNTA(DetailPedro!I397) &gt; 0, COUNTA(DetailWill!I397) &gt; 0),"x", "")</f>
        <v/>
      </c>
      <c r="J397" s="34" t="str">
        <f>IF(OR(COUNTA(DetailPedro!J397) &gt; 0, COUNTA(DetailWill!J397) &gt; 0),"x", "")</f>
        <v/>
      </c>
      <c r="K397" s="14" t="str">
        <f>IF(OR(COUNTA(DetailPedro!K397) &gt; 0, COUNTA(DetailWill!K397) &gt; 0),"x", "")</f>
        <v/>
      </c>
      <c r="L397" s="14" t="str">
        <f>IF(OR(COUNTA(DetailPedro!L397) &gt; 0, COUNTA(DetailWill!L397) &gt; 0),"x", "")</f>
        <v/>
      </c>
      <c r="M397" s="14" t="str">
        <f>IF(OR(COUNTA(DetailPedro!M397) &gt; 0, COUNTA(DetailWill!M397) &gt; 0),"x", "")</f>
        <v/>
      </c>
      <c r="N397" s="14" t="str">
        <f>IF(OR(COUNTA(DetailPedro!N397) &gt; 0, COUNTA(DetailWill!N397) &gt; 0),"x", "")</f>
        <v/>
      </c>
      <c r="O397" s="34" t="str">
        <f>IF(OR(COUNTA(DetailPedro!O397) &gt; 0, COUNTA(DetailWill!O397) &gt; 0),"x", "")</f>
        <v/>
      </c>
      <c r="P397" s="14" t="str">
        <f>IF(OR(COUNTA(DetailPedro!P397) &gt; 0, COUNTA(DetailWill!P397) &gt; 0),"x", "")</f>
        <v/>
      </c>
      <c r="Q397" s="14" t="str">
        <f>IF(OR(COUNTA(DetailPedro!Q397) &gt; 0, COUNTA(DetailWill!Q397) &gt; 0),"x", "")</f>
        <v/>
      </c>
      <c r="R397" s="14" t="str">
        <f>IF(OR(COUNTA(DetailPedro!R397) &gt; 0, COUNTA(DetailWill!R397) &gt; 0),"x", "")</f>
        <v/>
      </c>
      <c r="S397" s="14" t="str">
        <f>IF(OR(COUNTA(DetailPedro!S397) &gt; 0, COUNTA(DetailWill!S397) &gt; 0),"x", "")</f>
        <v/>
      </c>
      <c r="T397" s="14" t="str">
        <f>IF(OR(COUNTA(DetailPedro!T397) &gt; 0, COUNTA(DetailWill!T397) &gt; 0),"x", "")</f>
        <v/>
      </c>
      <c r="U397" s="34" t="str">
        <f>IF(OR(COUNTA(DetailPedro!U397) &gt; 0, COUNTA(DetailWill!U397) &gt; 0),"x", "")</f>
        <v/>
      </c>
      <c r="V397" s="14" t="str">
        <f>IF(OR(COUNTA(DetailPedro!V397) &gt; 0, COUNTA(DetailWill!V397) &gt; 0),"x", "")</f>
        <v/>
      </c>
      <c r="W397" s="14" t="str">
        <f>IF(OR(COUNTA(DetailPedro!W397) &gt; 0, COUNTA(DetailWill!W397) &gt; 0),"x", "")</f>
        <v/>
      </c>
      <c r="X397" s="14" t="str">
        <f>IF(OR(COUNTA(DetailPedro!X397) &gt; 0, COUNTA(DetailWill!X397) &gt; 0),"x", "")</f>
        <v/>
      </c>
      <c r="Y397" s="14" t="str">
        <f>IF(OR(COUNTA(DetailPedro!Y397) &gt; 0, COUNTA(DetailWill!Y397) &gt; 0),"x", "")</f>
        <v/>
      </c>
      <c r="Z397" s="34" t="str">
        <f>IF(OR(COUNTA(DetailPedro!Z397) &gt; 0, COUNTA(DetailWill!Z397) &gt; 0),"x", "")</f>
        <v/>
      </c>
      <c r="AA397" s="14" t="str">
        <f>IF(OR(COUNTA(DetailPedro!AA397) &gt; 0, COUNTA(DetailWill!AA397) &gt; 0),"x", "")</f>
        <v/>
      </c>
      <c r="AB397" s="14" t="str">
        <f>IF(OR(COUNTA(DetailPedro!AB397) &gt; 0, COUNTA(DetailWill!AB397) &gt; 0),"x", "")</f>
        <v/>
      </c>
      <c r="AC397" s="14" t="str">
        <f>IF(OR(COUNTA(DetailPedro!AC397) &gt; 0, COUNTA(DetailWill!AC397) &gt; 0),"x", "")</f>
        <v/>
      </c>
      <c r="AD397" s="14" t="str">
        <f>IF(OR(COUNTA(DetailPedro!AD397) &gt; 0, COUNTA(DetailWill!AD397) &gt; 0),"x", "")</f>
        <v/>
      </c>
      <c r="AE397" s="14" t="str">
        <f>IF(OR(COUNTA(DetailPedro!AE397) &gt; 0, COUNTA(DetailWill!AE397) &gt; 0),"x", "")</f>
        <v/>
      </c>
      <c r="AF397" s="34" t="str">
        <f>IF(OR(COUNTA(DetailPedro!AF397) &gt; 0, COUNTA(DetailWill!AF397) &gt; 0),"x", "")</f>
        <v/>
      </c>
      <c r="AG397" s="14" t="str">
        <f>IF(OR(COUNTA(DetailPedro!AG397) &gt; 0, COUNTA(DetailWill!AG397) &gt; 0),"x", "")</f>
        <v/>
      </c>
      <c r="AH397" s="14" t="str">
        <f>IF(OR(COUNTA(DetailPedro!AH397) &gt; 0, COUNTA(DetailWill!AH397) &gt; 0),"x", "")</f>
        <v/>
      </c>
      <c r="AI397" s="14" t="str">
        <f>IF(OR(COUNTA(DetailPedro!AI397) &gt; 0, COUNTA(DetailWill!AI397) &gt; 0),"x", "")</f>
        <v/>
      </c>
      <c r="AJ397" s="34" t="str">
        <f>IF(OR(COUNTA(DetailPedro!AJ397) &gt; 0, COUNTA(DetailWill!AJ397) &gt; 0),"x", "")</f>
        <v/>
      </c>
      <c r="AK397" s="14" t="str">
        <f>IF(OR(COUNTA(DetailPedro!AK397) &gt; 0, COUNTA(DetailWill!AK397) &gt; 0),"x", "")</f>
        <v/>
      </c>
    </row>
    <row r="398" spans="1:37" x14ac:dyDescent="0.2">
      <c r="A398" s="16" t="s">
        <v>565</v>
      </c>
      <c r="B398" s="16" t="s">
        <v>707</v>
      </c>
      <c r="C398" s="16">
        <v>0</v>
      </c>
      <c r="D398" s="16">
        <v>0</v>
      </c>
      <c r="E398" s="16"/>
      <c r="F398" s="14">
        <f t="shared" si="40"/>
        <v>0</v>
      </c>
      <c r="G398" s="14" t="str">
        <f>IF(OR(COUNTA(DetailPedro!G398) &gt; 0, COUNTA(DetailWill!G398) &gt; 0),"x", "")</f>
        <v/>
      </c>
      <c r="H398" s="14" t="str">
        <f>IF(OR(COUNTA(DetailPedro!H398) &gt; 0, COUNTA(DetailWill!H398) &gt; 0),"x", "")</f>
        <v/>
      </c>
      <c r="I398" s="14" t="str">
        <f>IF(OR(COUNTA(DetailPedro!I398) &gt; 0, COUNTA(DetailWill!I398) &gt; 0),"x", "")</f>
        <v/>
      </c>
      <c r="J398" s="34" t="str">
        <f>IF(OR(COUNTA(DetailPedro!J398) &gt; 0, COUNTA(DetailWill!J398) &gt; 0),"x", "")</f>
        <v/>
      </c>
      <c r="K398" s="14" t="str">
        <f>IF(OR(COUNTA(DetailPedro!K398) &gt; 0, COUNTA(DetailWill!K398) &gt; 0),"x", "")</f>
        <v/>
      </c>
      <c r="L398" s="14" t="str">
        <f>IF(OR(COUNTA(DetailPedro!L398) &gt; 0, COUNTA(DetailWill!L398) &gt; 0),"x", "")</f>
        <v/>
      </c>
      <c r="M398" s="14" t="str">
        <f>IF(OR(COUNTA(DetailPedro!M398) &gt; 0, COUNTA(DetailWill!M398) &gt; 0),"x", "")</f>
        <v/>
      </c>
      <c r="N398" s="14" t="str">
        <f>IF(OR(COUNTA(DetailPedro!N398) &gt; 0, COUNTA(DetailWill!N398) &gt; 0),"x", "")</f>
        <v/>
      </c>
      <c r="O398" s="34" t="str">
        <f>IF(OR(COUNTA(DetailPedro!O398) &gt; 0, COUNTA(DetailWill!O398) &gt; 0),"x", "")</f>
        <v/>
      </c>
      <c r="P398" s="14" t="str">
        <f>IF(OR(COUNTA(DetailPedro!P398) &gt; 0, COUNTA(DetailWill!P398) &gt; 0),"x", "")</f>
        <v/>
      </c>
      <c r="Q398" s="14" t="str">
        <f>IF(OR(COUNTA(DetailPedro!Q398) &gt; 0, COUNTA(DetailWill!Q398) &gt; 0),"x", "")</f>
        <v/>
      </c>
      <c r="R398" s="14" t="str">
        <f>IF(OR(COUNTA(DetailPedro!R398) &gt; 0, COUNTA(DetailWill!R398) &gt; 0),"x", "")</f>
        <v/>
      </c>
      <c r="S398" s="14" t="str">
        <f>IF(OR(COUNTA(DetailPedro!S398) &gt; 0, COUNTA(DetailWill!S398) &gt; 0),"x", "")</f>
        <v/>
      </c>
      <c r="T398" s="14" t="str">
        <f>IF(OR(COUNTA(DetailPedro!T398) &gt; 0, COUNTA(DetailWill!T398) &gt; 0),"x", "")</f>
        <v/>
      </c>
      <c r="U398" s="34" t="str">
        <f>IF(OR(COUNTA(DetailPedro!U398) &gt; 0, COUNTA(DetailWill!U398) &gt; 0),"x", "")</f>
        <v/>
      </c>
      <c r="V398" s="14" t="str">
        <f>IF(OR(COUNTA(DetailPedro!V398) &gt; 0, COUNTA(DetailWill!V398) &gt; 0),"x", "")</f>
        <v/>
      </c>
      <c r="W398" s="14" t="str">
        <f>IF(OR(COUNTA(DetailPedro!W398) &gt; 0, COUNTA(DetailWill!W398) &gt; 0),"x", "")</f>
        <v/>
      </c>
      <c r="X398" s="14" t="str">
        <f>IF(OR(COUNTA(DetailPedro!X398) &gt; 0, COUNTA(DetailWill!X398) &gt; 0),"x", "")</f>
        <v/>
      </c>
      <c r="Y398" s="14" t="str">
        <f>IF(OR(COUNTA(DetailPedro!Y398) &gt; 0, COUNTA(DetailWill!Y398) &gt; 0),"x", "")</f>
        <v/>
      </c>
      <c r="Z398" s="34" t="str">
        <f>IF(OR(COUNTA(DetailPedro!Z398) &gt; 0, COUNTA(DetailWill!Z398) &gt; 0),"x", "")</f>
        <v/>
      </c>
      <c r="AA398" s="14" t="str">
        <f>IF(OR(COUNTA(DetailPedro!AA398) &gt; 0, COUNTA(DetailWill!AA398) &gt; 0),"x", "")</f>
        <v/>
      </c>
      <c r="AB398" s="14" t="str">
        <f>IF(OR(COUNTA(DetailPedro!AB398) &gt; 0, COUNTA(DetailWill!AB398) &gt; 0),"x", "")</f>
        <v/>
      </c>
      <c r="AC398" s="14" t="str">
        <f>IF(OR(COUNTA(DetailPedro!AC398) &gt; 0, COUNTA(DetailWill!AC398) &gt; 0),"x", "")</f>
        <v/>
      </c>
      <c r="AD398" s="14" t="str">
        <f>IF(OR(COUNTA(DetailPedro!AD398) &gt; 0, COUNTA(DetailWill!AD398) &gt; 0),"x", "")</f>
        <v/>
      </c>
      <c r="AE398" s="14" t="str">
        <f>IF(OR(COUNTA(DetailPedro!AE398) &gt; 0, COUNTA(DetailWill!AE398) &gt; 0),"x", "")</f>
        <v/>
      </c>
      <c r="AF398" s="34" t="str">
        <f>IF(OR(COUNTA(DetailPedro!AF398) &gt; 0, COUNTA(DetailWill!AF398) &gt; 0),"x", "")</f>
        <v/>
      </c>
      <c r="AG398" s="14" t="str">
        <f>IF(OR(COUNTA(DetailPedro!AG398) &gt; 0, COUNTA(DetailWill!AG398) &gt; 0),"x", "")</f>
        <v/>
      </c>
      <c r="AH398" s="14" t="str">
        <f>IF(OR(COUNTA(DetailPedro!AH398) &gt; 0, COUNTA(DetailWill!AH398) &gt; 0),"x", "")</f>
        <v/>
      </c>
      <c r="AI398" s="14" t="str">
        <f>IF(OR(COUNTA(DetailPedro!AI398) &gt; 0, COUNTA(DetailWill!AI398) &gt; 0),"x", "")</f>
        <v/>
      </c>
      <c r="AJ398" s="34" t="str">
        <f>IF(OR(COUNTA(DetailPedro!AJ398) &gt; 0, COUNTA(DetailWill!AJ398) &gt; 0),"x", "")</f>
        <v/>
      </c>
      <c r="AK398" s="14" t="str">
        <f>IF(OR(COUNTA(DetailPedro!AK398) &gt; 0, COUNTA(DetailWill!AK398) &gt; 0),"x", "")</f>
        <v/>
      </c>
    </row>
    <row r="399" spans="1:37" x14ac:dyDescent="0.2">
      <c r="A399" s="16" t="s">
        <v>565</v>
      </c>
      <c r="B399" s="16" t="s">
        <v>707</v>
      </c>
      <c r="C399" s="16">
        <v>3</v>
      </c>
      <c r="D399" s="16" t="s">
        <v>887</v>
      </c>
      <c r="E399" s="16">
        <v>1</v>
      </c>
      <c r="F399" s="14">
        <f t="shared" si="40"/>
        <v>0</v>
      </c>
      <c r="G399" s="14" t="str">
        <f>IF(OR(COUNTA(DetailPedro!G399) &gt; 0, COUNTA(DetailWill!G399) &gt; 0),"x", "")</f>
        <v/>
      </c>
      <c r="H399" s="14" t="str">
        <f>IF(OR(COUNTA(DetailPedro!H399) &gt; 0, COUNTA(DetailWill!H399) &gt; 0),"x", "")</f>
        <v/>
      </c>
      <c r="I399" s="14" t="str">
        <f>IF(OR(COUNTA(DetailPedro!I399) &gt; 0, COUNTA(DetailWill!I399) &gt; 0),"x", "")</f>
        <v/>
      </c>
      <c r="J399" s="34" t="str">
        <f>IF(OR(COUNTA(DetailPedro!J399) &gt; 0, COUNTA(DetailWill!J399) &gt; 0),"x", "")</f>
        <v/>
      </c>
      <c r="K399" s="14" t="str">
        <f>IF(OR(COUNTA(DetailPedro!K399) &gt; 0, COUNTA(DetailWill!K399) &gt; 0),"x", "")</f>
        <v/>
      </c>
      <c r="L399" s="14" t="str">
        <f>IF(OR(COUNTA(DetailPedro!L399) &gt; 0, COUNTA(DetailWill!L399) &gt; 0),"x", "")</f>
        <v/>
      </c>
      <c r="M399" s="14" t="str">
        <f>IF(OR(COUNTA(DetailPedro!M399) &gt; 0, COUNTA(DetailWill!M399) &gt; 0),"x", "")</f>
        <v/>
      </c>
      <c r="N399" s="14" t="str">
        <f>IF(OR(COUNTA(DetailPedro!N399) &gt; 0, COUNTA(DetailWill!N399) &gt; 0),"x", "")</f>
        <v/>
      </c>
      <c r="O399" s="34" t="str">
        <f>IF(OR(COUNTA(DetailPedro!O399) &gt; 0, COUNTA(DetailWill!O399) &gt; 0),"x", "")</f>
        <v/>
      </c>
      <c r="P399" s="14" t="str">
        <f>IF(OR(COUNTA(DetailPedro!P399) &gt; 0, COUNTA(DetailWill!P399) &gt; 0),"x", "")</f>
        <v/>
      </c>
      <c r="Q399" s="14" t="str">
        <f>IF(OR(COUNTA(DetailPedro!Q399) &gt; 0, COUNTA(DetailWill!Q399) &gt; 0),"x", "")</f>
        <v/>
      </c>
      <c r="R399" s="14" t="str">
        <f>IF(OR(COUNTA(DetailPedro!R399) &gt; 0, COUNTA(DetailWill!R399) &gt; 0),"x", "")</f>
        <v/>
      </c>
      <c r="S399" s="14" t="str">
        <f>IF(OR(COUNTA(DetailPedro!S399) &gt; 0, COUNTA(DetailWill!S399) &gt; 0),"x", "")</f>
        <v/>
      </c>
      <c r="T399" s="14" t="str">
        <f>IF(OR(COUNTA(DetailPedro!T399) &gt; 0, COUNTA(DetailWill!T399) &gt; 0),"x", "")</f>
        <v/>
      </c>
      <c r="U399" s="34" t="str">
        <f>IF(OR(COUNTA(DetailPedro!U399) &gt; 0, COUNTA(DetailWill!U399) &gt; 0),"x", "")</f>
        <v/>
      </c>
      <c r="V399" s="14" t="str">
        <f>IF(OR(COUNTA(DetailPedro!V399) &gt; 0, COUNTA(DetailWill!V399) &gt; 0),"x", "")</f>
        <v/>
      </c>
      <c r="W399" s="14" t="str">
        <f>IF(OR(COUNTA(DetailPedro!W399) &gt; 0, COUNTA(DetailWill!W399) &gt; 0),"x", "")</f>
        <v/>
      </c>
      <c r="X399" s="14" t="str">
        <f>IF(OR(COUNTA(DetailPedro!X399) &gt; 0, COUNTA(DetailWill!X399) &gt; 0),"x", "")</f>
        <v/>
      </c>
      <c r="Y399" s="14" t="str">
        <f>IF(OR(COUNTA(DetailPedro!Y399) &gt; 0, COUNTA(DetailWill!Y399) &gt; 0),"x", "")</f>
        <v/>
      </c>
      <c r="Z399" s="34" t="str">
        <f>IF(OR(COUNTA(DetailPedro!Z399) &gt; 0, COUNTA(DetailWill!Z399) &gt; 0),"x", "")</f>
        <v/>
      </c>
      <c r="AA399" s="14" t="str">
        <f>IF(OR(COUNTA(DetailPedro!AA399) &gt; 0, COUNTA(DetailWill!AA399) &gt; 0),"x", "")</f>
        <v/>
      </c>
      <c r="AB399" s="14" t="str">
        <f>IF(OR(COUNTA(DetailPedro!AB399) &gt; 0, COUNTA(DetailWill!AB399) &gt; 0),"x", "")</f>
        <v/>
      </c>
      <c r="AC399" s="14" t="str">
        <f>IF(OR(COUNTA(DetailPedro!AC399) &gt; 0, COUNTA(DetailWill!AC399) &gt; 0),"x", "")</f>
        <v/>
      </c>
      <c r="AD399" s="14" t="str">
        <f>IF(OR(COUNTA(DetailPedro!AD399) &gt; 0, COUNTA(DetailWill!AD399) &gt; 0),"x", "")</f>
        <v/>
      </c>
      <c r="AE399" s="14" t="str">
        <f>IF(OR(COUNTA(DetailPedro!AE399) &gt; 0, COUNTA(DetailWill!AE399) &gt; 0),"x", "")</f>
        <v/>
      </c>
      <c r="AF399" s="34" t="str">
        <f>IF(OR(COUNTA(DetailPedro!AF399) &gt; 0, COUNTA(DetailWill!AF399) &gt; 0),"x", "")</f>
        <v/>
      </c>
      <c r="AG399" s="14" t="str">
        <f>IF(OR(COUNTA(DetailPedro!AG399) &gt; 0, COUNTA(DetailWill!AG399) &gt; 0),"x", "")</f>
        <v/>
      </c>
      <c r="AH399" s="14" t="str">
        <f>IF(OR(COUNTA(DetailPedro!AH399) &gt; 0, COUNTA(DetailWill!AH399) &gt; 0),"x", "")</f>
        <v/>
      </c>
      <c r="AI399" s="14" t="str">
        <f>IF(OR(COUNTA(DetailPedro!AI399) &gt; 0, COUNTA(DetailWill!AI399) &gt; 0),"x", "")</f>
        <v/>
      </c>
      <c r="AJ399" s="34" t="str">
        <f>IF(OR(COUNTA(DetailPedro!AJ399) &gt; 0, COUNTA(DetailWill!AJ399) &gt; 0),"x", "")</f>
        <v/>
      </c>
      <c r="AK399" s="14" t="str">
        <f>IF(OR(COUNTA(DetailPedro!AK399) &gt; 0, COUNTA(DetailWill!AK399) &gt; 0),"x", "")</f>
        <v/>
      </c>
    </row>
    <row r="400" spans="1:37" x14ac:dyDescent="0.2">
      <c r="A400" s="16" t="s">
        <v>565</v>
      </c>
      <c r="B400" s="16" t="s">
        <v>707</v>
      </c>
      <c r="C400" s="16">
        <v>3</v>
      </c>
      <c r="D400" s="16" t="s">
        <v>887</v>
      </c>
      <c r="E400" s="16">
        <v>2</v>
      </c>
      <c r="F400" s="14">
        <f t="shared" si="40"/>
        <v>0</v>
      </c>
      <c r="G400" s="14" t="str">
        <f>IF(OR(COUNTA(DetailPedro!G400) &gt; 0, COUNTA(DetailWill!G400) &gt; 0),"x", "")</f>
        <v/>
      </c>
      <c r="H400" s="14" t="str">
        <f>IF(OR(COUNTA(DetailPedro!H400) &gt; 0, COUNTA(DetailWill!H400) &gt; 0),"x", "")</f>
        <v/>
      </c>
      <c r="I400" s="14" t="str">
        <f>IF(OR(COUNTA(DetailPedro!I400) &gt; 0, COUNTA(DetailWill!I400) &gt; 0),"x", "")</f>
        <v/>
      </c>
      <c r="J400" s="34" t="str">
        <f>IF(OR(COUNTA(DetailPedro!J400) &gt; 0, COUNTA(DetailWill!J400) &gt; 0),"x", "")</f>
        <v/>
      </c>
      <c r="K400" s="14" t="str">
        <f>IF(OR(COUNTA(DetailPedro!K400) &gt; 0, COUNTA(DetailWill!K400) &gt; 0),"x", "")</f>
        <v/>
      </c>
      <c r="L400" s="14" t="str">
        <f>IF(OR(COUNTA(DetailPedro!L400) &gt; 0, COUNTA(DetailWill!L400) &gt; 0),"x", "")</f>
        <v/>
      </c>
      <c r="M400" s="14" t="str">
        <f>IF(OR(COUNTA(DetailPedro!M400) &gt; 0, COUNTA(DetailWill!M400) &gt; 0),"x", "")</f>
        <v/>
      </c>
      <c r="N400" s="14" t="str">
        <f>IF(OR(COUNTA(DetailPedro!N400) &gt; 0, COUNTA(DetailWill!N400) &gt; 0),"x", "")</f>
        <v/>
      </c>
      <c r="O400" s="34" t="str">
        <f>IF(OR(COUNTA(DetailPedro!O400) &gt; 0, COUNTA(DetailWill!O400) &gt; 0),"x", "")</f>
        <v/>
      </c>
      <c r="P400" s="14" t="str">
        <f>IF(OR(COUNTA(DetailPedro!P400) &gt; 0, COUNTA(DetailWill!P400) &gt; 0),"x", "")</f>
        <v/>
      </c>
      <c r="Q400" s="14" t="str">
        <f>IF(OR(COUNTA(DetailPedro!Q400) &gt; 0, COUNTA(DetailWill!Q400) &gt; 0),"x", "")</f>
        <v/>
      </c>
      <c r="R400" s="14" t="str">
        <f>IF(OR(COUNTA(DetailPedro!R400) &gt; 0, COUNTA(DetailWill!R400) &gt; 0),"x", "")</f>
        <v/>
      </c>
      <c r="S400" s="14" t="str">
        <f>IF(OR(COUNTA(DetailPedro!S400) &gt; 0, COUNTA(DetailWill!S400) &gt; 0),"x", "")</f>
        <v/>
      </c>
      <c r="T400" s="14" t="str">
        <f>IF(OR(COUNTA(DetailPedro!T400) &gt; 0, COUNTA(DetailWill!T400) &gt; 0),"x", "")</f>
        <v/>
      </c>
      <c r="U400" s="34" t="str">
        <f>IF(OR(COUNTA(DetailPedro!U400) &gt; 0, COUNTA(DetailWill!U400) &gt; 0),"x", "")</f>
        <v/>
      </c>
      <c r="V400" s="14" t="str">
        <f>IF(OR(COUNTA(DetailPedro!V400) &gt; 0, COUNTA(DetailWill!V400) &gt; 0),"x", "")</f>
        <v/>
      </c>
      <c r="W400" s="14" t="str">
        <f>IF(OR(COUNTA(DetailPedro!W400) &gt; 0, COUNTA(DetailWill!W400) &gt; 0),"x", "")</f>
        <v/>
      </c>
      <c r="X400" s="14" t="str">
        <f>IF(OR(COUNTA(DetailPedro!X400) &gt; 0, COUNTA(DetailWill!X400) &gt; 0),"x", "")</f>
        <v/>
      </c>
      <c r="Y400" s="14" t="str">
        <f>IF(OR(COUNTA(DetailPedro!Y400) &gt; 0, COUNTA(DetailWill!Y400) &gt; 0),"x", "")</f>
        <v/>
      </c>
      <c r="Z400" s="34" t="str">
        <f>IF(OR(COUNTA(DetailPedro!Z400) &gt; 0, COUNTA(DetailWill!Z400) &gt; 0),"x", "")</f>
        <v/>
      </c>
      <c r="AA400" s="14" t="str">
        <f>IF(OR(COUNTA(DetailPedro!AA400) &gt; 0, COUNTA(DetailWill!AA400) &gt; 0),"x", "")</f>
        <v/>
      </c>
      <c r="AB400" s="14" t="str">
        <f>IF(OR(COUNTA(DetailPedro!AB400) &gt; 0, COUNTA(DetailWill!AB400) &gt; 0),"x", "")</f>
        <v/>
      </c>
      <c r="AC400" s="14" t="str">
        <f>IF(OR(COUNTA(DetailPedro!AC400) &gt; 0, COUNTA(DetailWill!AC400) &gt; 0),"x", "")</f>
        <v/>
      </c>
      <c r="AD400" s="14" t="str">
        <f>IF(OR(COUNTA(DetailPedro!AD400) &gt; 0, COUNTA(DetailWill!AD400) &gt; 0),"x", "")</f>
        <v/>
      </c>
      <c r="AE400" s="14" t="str">
        <f>IF(OR(COUNTA(DetailPedro!AE400) &gt; 0, COUNTA(DetailWill!AE400) &gt; 0),"x", "")</f>
        <v/>
      </c>
      <c r="AF400" s="34" t="str">
        <f>IF(OR(COUNTA(DetailPedro!AF400) &gt; 0, COUNTA(DetailWill!AF400) &gt; 0),"x", "")</f>
        <v/>
      </c>
      <c r="AG400" s="14" t="str">
        <f>IF(OR(COUNTA(DetailPedro!AG400) &gt; 0, COUNTA(DetailWill!AG400) &gt; 0),"x", "")</f>
        <v/>
      </c>
      <c r="AH400" s="14" t="str">
        <f>IF(OR(COUNTA(DetailPedro!AH400) &gt; 0, COUNTA(DetailWill!AH400) &gt; 0),"x", "")</f>
        <v/>
      </c>
      <c r="AI400" s="14" t="str">
        <f>IF(OR(COUNTA(DetailPedro!AI400) &gt; 0, COUNTA(DetailWill!AI400) &gt; 0),"x", "")</f>
        <v/>
      </c>
      <c r="AJ400" s="34" t="str">
        <f>IF(OR(COUNTA(DetailPedro!AJ400) &gt; 0, COUNTA(DetailWill!AJ400) &gt; 0),"x", "")</f>
        <v/>
      </c>
      <c r="AK400" s="14" t="str">
        <f>IF(OR(COUNTA(DetailPedro!AK400) &gt; 0, COUNTA(DetailWill!AK400) &gt; 0),"x", "")</f>
        <v/>
      </c>
    </row>
    <row r="401" spans="1:37" x14ac:dyDescent="0.2">
      <c r="A401" s="16" t="s">
        <v>565</v>
      </c>
      <c r="B401" s="16" t="s">
        <v>707</v>
      </c>
      <c r="C401" s="16">
        <v>3</v>
      </c>
      <c r="D401" s="16" t="s">
        <v>887</v>
      </c>
      <c r="E401" s="16">
        <v>3</v>
      </c>
      <c r="F401" s="14">
        <f t="shared" si="40"/>
        <v>0</v>
      </c>
      <c r="G401" s="14" t="str">
        <f>IF(OR(COUNTA(DetailPedro!G401) &gt; 0, COUNTA(DetailWill!G401) &gt; 0),"x", "")</f>
        <v/>
      </c>
      <c r="H401" s="14" t="str">
        <f>IF(OR(COUNTA(DetailPedro!H401) &gt; 0, COUNTA(DetailWill!H401) &gt; 0),"x", "")</f>
        <v/>
      </c>
      <c r="I401" s="14" t="str">
        <f>IF(OR(COUNTA(DetailPedro!I401) &gt; 0, COUNTA(DetailWill!I401) &gt; 0),"x", "")</f>
        <v/>
      </c>
      <c r="J401" s="34" t="str">
        <f>IF(OR(COUNTA(DetailPedro!J401) &gt; 0, COUNTA(DetailWill!J401) &gt; 0),"x", "")</f>
        <v/>
      </c>
      <c r="K401" s="14" t="str">
        <f>IF(OR(COUNTA(DetailPedro!K401) &gt; 0, COUNTA(DetailWill!K401) &gt; 0),"x", "")</f>
        <v/>
      </c>
      <c r="L401" s="14" t="str">
        <f>IF(OR(COUNTA(DetailPedro!L401) &gt; 0, COUNTA(DetailWill!L401) &gt; 0),"x", "")</f>
        <v/>
      </c>
      <c r="M401" s="14" t="str">
        <f>IF(OR(COUNTA(DetailPedro!M401) &gt; 0, COUNTA(DetailWill!M401) &gt; 0),"x", "")</f>
        <v/>
      </c>
      <c r="N401" s="14" t="str">
        <f>IF(OR(COUNTA(DetailPedro!N401) &gt; 0, COUNTA(DetailWill!N401) &gt; 0),"x", "")</f>
        <v/>
      </c>
      <c r="O401" s="34" t="str">
        <f>IF(OR(COUNTA(DetailPedro!O401) &gt; 0, COUNTA(DetailWill!O401) &gt; 0),"x", "")</f>
        <v/>
      </c>
      <c r="P401" s="14" t="str">
        <f>IF(OR(COUNTA(DetailPedro!P401) &gt; 0, COUNTA(DetailWill!P401) &gt; 0),"x", "")</f>
        <v/>
      </c>
      <c r="Q401" s="14" t="str">
        <f>IF(OR(COUNTA(DetailPedro!Q401) &gt; 0, COUNTA(DetailWill!Q401) &gt; 0),"x", "")</f>
        <v/>
      </c>
      <c r="R401" s="14" t="str">
        <f>IF(OR(COUNTA(DetailPedro!R401) &gt; 0, COUNTA(DetailWill!R401) &gt; 0),"x", "")</f>
        <v/>
      </c>
      <c r="S401" s="14" t="str">
        <f>IF(OR(COUNTA(DetailPedro!S401) &gt; 0, COUNTA(DetailWill!S401) &gt; 0),"x", "")</f>
        <v/>
      </c>
      <c r="T401" s="14" t="str">
        <f>IF(OR(COUNTA(DetailPedro!T401) &gt; 0, COUNTA(DetailWill!T401) &gt; 0),"x", "")</f>
        <v/>
      </c>
      <c r="U401" s="34" t="str">
        <f>IF(OR(COUNTA(DetailPedro!U401) &gt; 0, COUNTA(DetailWill!U401) &gt; 0),"x", "")</f>
        <v/>
      </c>
      <c r="V401" s="14" t="str">
        <f>IF(OR(COUNTA(DetailPedro!V401) &gt; 0, COUNTA(DetailWill!V401) &gt; 0),"x", "")</f>
        <v/>
      </c>
      <c r="W401" s="14" t="str">
        <f>IF(OR(COUNTA(DetailPedro!W401) &gt; 0, COUNTA(DetailWill!W401) &gt; 0),"x", "")</f>
        <v/>
      </c>
      <c r="X401" s="14" t="str">
        <f>IF(OR(COUNTA(DetailPedro!X401) &gt; 0, COUNTA(DetailWill!X401) &gt; 0),"x", "")</f>
        <v/>
      </c>
      <c r="Y401" s="14" t="str">
        <f>IF(OR(COUNTA(DetailPedro!Y401) &gt; 0, COUNTA(DetailWill!Y401) &gt; 0),"x", "")</f>
        <v/>
      </c>
      <c r="Z401" s="34" t="str">
        <f>IF(OR(COUNTA(DetailPedro!Z401) &gt; 0, COUNTA(DetailWill!Z401) &gt; 0),"x", "")</f>
        <v/>
      </c>
      <c r="AA401" s="14" t="str">
        <f>IF(OR(COUNTA(DetailPedro!AA401) &gt; 0, COUNTA(DetailWill!AA401) &gt; 0),"x", "")</f>
        <v/>
      </c>
      <c r="AB401" s="14" t="str">
        <f>IF(OR(COUNTA(DetailPedro!AB401) &gt; 0, COUNTA(DetailWill!AB401) &gt; 0),"x", "")</f>
        <v/>
      </c>
      <c r="AC401" s="14" t="str">
        <f>IF(OR(COUNTA(DetailPedro!AC401) &gt; 0, COUNTA(DetailWill!AC401) &gt; 0),"x", "")</f>
        <v/>
      </c>
      <c r="AD401" s="14" t="str">
        <f>IF(OR(COUNTA(DetailPedro!AD401) &gt; 0, COUNTA(DetailWill!AD401) &gt; 0),"x", "")</f>
        <v/>
      </c>
      <c r="AE401" s="14" t="str">
        <f>IF(OR(COUNTA(DetailPedro!AE401) &gt; 0, COUNTA(DetailWill!AE401) &gt; 0),"x", "")</f>
        <v/>
      </c>
      <c r="AF401" s="34" t="str">
        <f>IF(OR(COUNTA(DetailPedro!AF401) &gt; 0, COUNTA(DetailWill!AF401) &gt; 0),"x", "")</f>
        <v/>
      </c>
      <c r="AG401" s="14" t="str">
        <f>IF(OR(COUNTA(DetailPedro!AG401) &gt; 0, COUNTA(DetailWill!AG401) &gt; 0),"x", "")</f>
        <v/>
      </c>
      <c r="AH401" s="14" t="str">
        <f>IF(OR(COUNTA(DetailPedro!AH401) &gt; 0, COUNTA(DetailWill!AH401) &gt; 0),"x", "")</f>
        <v/>
      </c>
      <c r="AI401" s="14" t="str">
        <f>IF(OR(COUNTA(DetailPedro!AI401) &gt; 0, COUNTA(DetailWill!AI401) &gt; 0),"x", "")</f>
        <v/>
      </c>
      <c r="AJ401" s="34" t="str">
        <f>IF(OR(COUNTA(DetailPedro!AJ401) &gt; 0, COUNTA(DetailWill!AJ401) &gt; 0),"x", "")</f>
        <v/>
      </c>
      <c r="AK401" s="14" t="str">
        <f>IF(OR(COUNTA(DetailPedro!AK401) &gt; 0, COUNTA(DetailWill!AK401) &gt; 0),"x", "")</f>
        <v/>
      </c>
    </row>
    <row r="402" spans="1:37" x14ac:dyDescent="0.2">
      <c r="A402" s="16" t="s">
        <v>565</v>
      </c>
      <c r="B402" s="16" t="s">
        <v>707</v>
      </c>
      <c r="C402" s="16">
        <v>3</v>
      </c>
      <c r="D402" s="16" t="s">
        <v>887</v>
      </c>
      <c r="E402" s="16">
        <v>4</v>
      </c>
      <c r="F402" s="14">
        <f t="shared" si="40"/>
        <v>0</v>
      </c>
      <c r="G402" s="14" t="str">
        <f>IF(OR(COUNTA(DetailPedro!G402) &gt; 0, COUNTA(DetailWill!G402) &gt; 0),"x", "")</f>
        <v/>
      </c>
      <c r="H402" s="14" t="str">
        <f>IF(OR(COUNTA(DetailPedro!H402) &gt; 0, COUNTA(DetailWill!H402) &gt; 0),"x", "")</f>
        <v/>
      </c>
      <c r="I402" s="14" t="str">
        <f>IF(OR(COUNTA(DetailPedro!I402) &gt; 0, COUNTA(DetailWill!I402) &gt; 0),"x", "")</f>
        <v/>
      </c>
      <c r="J402" s="34" t="str">
        <f>IF(OR(COUNTA(DetailPedro!J402) &gt; 0, COUNTA(DetailWill!J402) &gt; 0),"x", "")</f>
        <v/>
      </c>
      <c r="K402" s="14" t="str">
        <f>IF(OR(COUNTA(DetailPedro!K402) &gt; 0, COUNTA(DetailWill!K402) &gt; 0),"x", "")</f>
        <v/>
      </c>
      <c r="L402" s="14" t="str">
        <f>IF(OR(COUNTA(DetailPedro!L402) &gt; 0, COUNTA(DetailWill!L402) &gt; 0),"x", "")</f>
        <v/>
      </c>
      <c r="M402" s="14" t="str">
        <f>IF(OR(COUNTA(DetailPedro!M402) &gt; 0, COUNTA(DetailWill!M402) &gt; 0),"x", "")</f>
        <v/>
      </c>
      <c r="N402" s="14" t="str">
        <f>IF(OR(COUNTA(DetailPedro!N402) &gt; 0, COUNTA(DetailWill!N402) &gt; 0),"x", "")</f>
        <v/>
      </c>
      <c r="O402" s="34" t="str">
        <f>IF(OR(COUNTA(DetailPedro!O402) &gt; 0, COUNTA(DetailWill!O402) &gt; 0),"x", "")</f>
        <v/>
      </c>
      <c r="P402" s="14" t="str">
        <f>IF(OR(COUNTA(DetailPedro!P402) &gt; 0, COUNTA(DetailWill!P402) &gt; 0),"x", "")</f>
        <v/>
      </c>
      <c r="Q402" s="14" t="str">
        <f>IF(OR(COUNTA(DetailPedro!Q402) &gt; 0, COUNTA(DetailWill!Q402) &gt; 0),"x", "")</f>
        <v/>
      </c>
      <c r="R402" s="14" t="str">
        <f>IF(OR(COUNTA(DetailPedro!R402) &gt; 0, COUNTA(DetailWill!R402) &gt; 0),"x", "")</f>
        <v/>
      </c>
      <c r="S402" s="14" t="str">
        <f>IF(OR(COUNTA(DetailPedro!S402) &gt; 0, COUNTA(DetailWill!S402) &gt; 0),"x", "")</f>
        <v/>
      </c>
      <c r="T402" s="14" t="str">
        <f>IF(OR(COUNTA(DetailPedro!T402) &gt; 0, COUNTA(DetailWill!T402) &gt; 0),"x", "")</f>
        <v/>
      </c>
      <c r="U402" s="34" t="str">
        <f>IF(OR(COUNTA(DetailPedro!U402) &gt; 0, COUNTA(DetailWill!U402) &gt; 0),"x", "")</f>
        <v/>
      </c>
      <c r="V402" s="14" t="str">
        <f>IF(OR(COUNTA(DetailPedro!V402) &gt; 0, COUNTA(DetailWill!V402) &gt; 0),"x", "")</f>
        <v/>
      </c>
      <c r="W402" s="14" t="str">
        <f>IF(OR(COUNTA(DetailPedro!W402) &gt; 0, COUNTA(DetailWill!W402) &gt; 0),"x", "")</f>
        <v/>
      </c>
      <c r="X402" s="14" t="str">
        <f>IF(OR(COUNTA(DetailPedro!X402) &gt; 0, COUNTA(DetailWill!X402) &gt; 0),"x", "")</f>
        <v/>
      </c>
      <c r="Y402" s="14" t="str">
        <f>IF(OR(COUNTA(DetailPedro!Y402) &gt; 0, COUNTA(DetailWill!Y402) &gt; 0),"x", "")</f>
        <v/>
      </c>
      <c r="Z402" s="34" t="str">
        <f>IF(OR(COUNTA(DetailPedro!Z402) &gt; 0, COUNTA(DetailWill!Z402) &gt; 0),"x", "")</f>
        <v/>
      </c>
      <c r="AA402" s="14" t="str">
        <f>IF(OR(COUNTA(DetailPedro!AA402) &gt; 0, COUNTA(DetailWill!AA402) &gt; 0),"x", "")</f>
        <v/>
      </c>
      <c r="AB402" s="14" t="str">
        <f>IF(OR(COUNTA(DetailPedro!AB402) &gt; 0, COUNTA(DetailWill!AB402) &gt; 0),"x", "")</f>
        <v/>
      </c>
      <c r="AC402" s="14" t="str">
        <f>IF(OR(COUNTA(DetailPedro!AC402) &gt; 0, COUNTA(DetailWill!AC402) &gt; 0),"x", "")</f>
        <v/>
      </c>
      <c r="AD402" s="14" t="str">
        <f>IF(OR(COUNTA(DetailPedro!AD402) &gt; 0, COUNTA(DetailWill!AD402) &gt; 0),"x", "")</f>
        <v/>
      </c>
      <c r="AE402" s="14" t="str">
        <f>IF(OR(COUNTA(DetailPedro!AE402) &gt; 0, COUNTA(DetailWill!AE402) &gt; 0),"x", "")</f>
        <v/>
      </c>
      <c r="AF402" s="34" t="str">
        <f>IF(OR(COUNTA(DetailPedro!AF402) &gt; 0, COUNTA(DetailWill!AF402) &gt; 0),"x", "")</f>
        <v/>
      </c>
      <c r="AG402" s="14" t="str">
        <f>IF(OR(COUNTA(DetailPedro!AG402) &gt; 0, COUNTA(DetailWill!AG402) &gt; 0),"x", "")</f>
        <v/>
      </c>
      <c r="AH402" s="14" t="str">
        <f>IF(OR(COUNTA(DetailPedro!AH402) &gt; 0, COUNTA(DetailWill!AH402) &gt; 0),"x", "")</f>
        <v/>
      </c>
      <c r="AI402" s="14" t="str">
        <f>IF(OR(COUNTA(DetailPedro!AI402) &gt; 0, COUNTA(DetailWill!AI402) &gt; 0),"x", "")</f>
        <v/>
      </c>
      <c r="AJ402" s="34" t="str">
        <f>IF(OR(COUNTA(DetailPedro!AJ402) &gt; 0, COUNTA(DetailWill!AJ402) &gt; 0),"x", "")</f>
        <v/>
      </c>
      <c r="AK402" s="14" t="str">
        <f>IF(OR(COUNTA(DetailPedro!AK402) &gt; 0, COUNTA(DetailWill!AK402) &gt; 0),"x", "")</f>
        <v/>
      </c>
    </row>
    <row r="403" spans="1:37" x14ac:dyDescent="0.2">
      <c r="A403" s="16" t="s">
        <v>565</v>
      </c>
      <c r="B403" s="16" t="s">
        <v>707</v>
      </c>
      <c r="C403" s="16">
        <v>3</v>
      </c>
      <c r="D403" s="16" t="s">
        <v>887</v>
      </c>
      <c r="E403" s="16">
        <v>5</v>
      </c>
      <c r="F403" s="14">
        <f t="shared" si="40"/>
        <v>0</v>
      </c>
      <c r="G403" s="14" t="str">
        <f>IF(OR(COUNTA(DetailPedro!G403) &gt; 0, COUNTA(DetailWill!G403) &gt; 0),"x", "")</f>
        <v/>
      </c>
      <c r="H403" s="14" t="str">
        <f>IF(OR(COUNTA(DetailPedro!H403) &gt; 0, COUNTA(DetailWill!H403) &gt; 0),"x", "")</f>
        <v/>
      </c>
      <c r="I403" s="14" t="str">
        <f>IF(OR(COUNTA(DetailPedro!I403) &gt; 0, COUNTA(DetailWill!I403) &gt; 0),"x", "")</f>
        <v/>
      </c>
      <c r="J403" s="34" t="str">
        <f>IF(OR(COUNTA(DetailPedro!J403) &gt; 0, COUNTA(DetailWill!J403) &gt; 0),"x", "")</f>
        <v/>
      </c>
      <c r="K403" s="14" t="str">
        <f>IF(OR(COUNTA(DetailPedro!K403) &gt; 0, COUNTA(DetailWill!K403) &gt; 0),"x", "")</f>
        <v/>
      </c>
      <c r="L403" s="14" t="str">
        <f>IF(OR(COUNTA(DetailPedro!L403) &gt; 0, COUNTA(DetailWill!L403) &gt; 0),"x", "")</f>
        <v/>
      </c>
      <c r="M403" s="14" t="str">
        <f>IF(OR(COUNTA(DetailPedro!M403) &gt; 0, COUNTA(DetailWill!M403) &gt; 0),"x", "")</f>
        <v/>
      </c>
      <c r="N403" s="14" t="str">
        <f>IF(OR(COUNTA(DetailPedro!N403) &gt; 0, COUNTA(DetailWill!N403) &gt; 0),"x", "")</f>
        <v/>
      </c>
      <c r="O403" s="34" t="str">
        <f>IF(OR(COUNTA(DetailPedro!O403) &gt; 0, COUNTA(DetailWill!O403) &gt; 0),"x", "")</f>
        <v/>
      </c>
      <c r="P403" s="14" t="str">
        <f>IF(OR(COUNTA(DetailPedro!P403) &gt; 0, COUNTA(DetailWill!P403) &gt; 0),"x", "")</f>
        <v/>
      </c>
      <c r="Q403" s="14" t="str">
        <f>IF(OR(COUNTA(DetailPedro!Q403) &gt; 0, COUNTA(DetailWill!Q403) &gt; 0),"x", "")</f>
        <v/>
      </c>
      <c r="R403" s="14" t="str">
        <f>IF(OR(COUNTA(DetailPedro!R403) &gt; 0, COUNTA(DetailWill!R403) &gt; 0),"x", "")</f>
        <v/>
      </c>
      <c r="S403" s="14" t="str">
        <f>IF(OR(COUNTA(DetailPedro!S403) &gt; 0, COUNTA(DetailWill!S403) &gt; 0),"x", "")</f>
        <v/>
      </c>
      <c r="T403" s="14" t="str">
        <f>IF(OR(COUNTA(DetailPedro!T403) &gt; 0, COUNTA(DetailWill!T403) &gt; 0),"x", "")</f>
        <v/>
      </c>
      <c r="U403" s="34" t="str">
        <f>IF(OR(COUNTA(DetailPedro!U403) &gt; 0, COUNTA(DetailWill!U403) &gt; 0),"x", "")</f>
        <v/>
      </c>
      <c r="V403" s="14" t="str">
        <f>IF(OR(COUNTA(DetailPedro!V403) &gt; 0, COUNTA(DetailWill!V403) &gt; 0),"x", "")</f>
        <v/>
      </c>
      <c r="W403" s="14" t="str">
        <f>IF(OR(COUNTA(DetailPedro!W403) &gt; 0, COUNTA(DetailWill!W403) &gt; 0),"x", "")</f>
        <v/>
      </c>
      <c r="X403" s="14" t="str">
        <f>IF(OR(COUNTA(DetailPedro!X403) &gt; 0, COUNTA(DetailWill!X403) &gt; 0),"x", "")</f>
        <v/>
      </c>
      <c r="Y403" s="14" t="str">
        <f>IF(OR(COUNTA(DetailPedro!Y403) &gt; 0, COUNTA(DetailWill!Y403) &gt; 0),"x", "")</f>
        <v/>
      </c>
      <c r="Z403" s="34" t="str">
        <f>IF(OR(COUNTA(DetailPedro!Z403) &gt; 0, COUNTA(DetailWill!Z403) &gt; 0),"x", "")</f>
        <v/>
      </c>
      <c r="AA403" s="14" t="str">
        <f>IF(OR(COUNTA(DetailPedro!AA403) &gt; 0, COUNTA(DetailWill!AA403) &gt; 0),"x", "")</f>
        <v/>
      </c>
      <c r="AB403" s="14" t="str">
        <f>IF(OR(COUNTA(DetailPedro!AB403) &gt; 0, COUNTA(DetailWill!AB403) &gt; 0),"x", "")</f>
        <v/>
      </c>
      <c r="AC403" s="14" t="str">
        <f>IF(OR(COUNTA(DetailPedro!AC403) &gt; 0, COUNTA(DetailWill!AC403) &gt; 0),"x", "")</f>
        <v/>
      </c>
      <c r="AD403" s="14" t="str">
        <f>IF(OR(COUNTA(DetailPedro!AD403) &gt; 0, COUNTA(DetailWill!AD403) &gt; 0),"x", "")</f>
        <v/>
      </c>
      <c r="AE403" s="14" t="str">
        <f>IF(OR(COUNTA(DetailPedro!AE403) &gt; 0, COUNTA(DetailWill!AE403) &gt; 0),"x", "")</f>
        <v/>
      </c>
      <c r="AF403" s="34" t="str">
        <f>IF(OR(COUNTA(DetailPedro!AF403) &gt; 0, COUNTA(DetailWill!AF403) &gt; 0),"x", "")</f>
        <v/>
      </c>
      <c r="AG403" s="14" t="str">
        <f>IF(OR(COUNTA(DetailPedro!AG403) &gt; 0, COUNTA(DetailWill!AG403) &gt; 0),"x", "")</f>
        <v/>
      </c>
      <c r="AH403" s="14" t="str">
        <f>IF(OR(COUNTA(DetailPedro!AH403) &gt; 0, COUNTA(DetailWill!AH403) &gt; 0),"x", "")</f>
        <v/>
      </c>
      <c r="AI403" s="14" t="str">
        <f>IF(OR(COUNTA(DetailPedro!AI403) &gt; 0, COUNTA(DetailWill!AI403) &gt; 0),"x", "")</f>
        <v/>
      </c>
      <c r="AJ403" s="34" t="str">
        <f>IF(OR(COUNTA(DetailPedro!AJ403) &gt; 0, COUNTA(DetailWill!AJ403) &gt; 0),"x", "")</f>
        <v/>
      </c>
      <c r="AK403" s="14" t="str">
        <f>IF(OR(COUNTA(DetailPedro!AK403) &gt; 0, COUNTA(DetailWill!AK403) &gt; 0),"x", "")</f>
        <v/>
      </c>
    </row>
    <row r="404" spans="1:37" x14ac:dyDescent="0.2">
      <c r="A404" s="16"/>
      <c r="B404" s="16"/>
      <c r="C404" s="16"/>
      <c r="D404" s="16"/>
      <c r="E404" s="16"/>
      <c r="F404" s="14">
        <f t="shared" si="40"/>
        <v>0</v>
      </c>
      <c r="G404" s="14" t="str">
        <f>IF(OR(COUNTA(DetailPedro!G404) &gt; 0, COUNTA(DetailWill!G404) &gt; 0),"x", "")</f>
        <v/>
      </c>
      <c r="H404" s="14" t="str">
        <f>IF(OR(COUNTA(DetailPedro!H404) &gt; 0, COUNTA(DetailWill!H404) &gt; 0),"x", "")</f>
        <v/>
      </c>
      <c r="I404" s="14" t="str">
        <f>IF(OR(COUNTA(DetailPedro!I404) &gt; 0, COUNTA(DetailWill!I404) &gt; 0),"x", "")</f>
        <v/>
      </c>
      <c r="J404" s="34" t="str">
        <f>IF(OR(COUNTA(DetailPedro!J404) &gt; 0, COUNTA(DetailWill!J404) &gt; 0),"x", "")</f>
        <v/>
      </c>
      <c r="K404" s="14" t="str">
        <f>IF(OR(COUNTA(DetailPedro!K404) &gt; 0, COUNTA(DetailWill!K404) &gt; 0),"x", "")</f>
        <v/>
      </c>
      <c r="L404" s="14" t="str">
        <f>IF(OR(COUNTA(DetailPedro!L404) &gt; 0, COUNTA(DetailWill!L404) &gt; 0),"x", "")</f>
        <v/>
      </c>
      <c r="M404" s="14" t="str">
        <f>IF(OR(COUNTA(DetailPedro!M404) &gt; 0, COUNTA(DetailWill!M404) &gt; 0),"x", "")</f>
        <v/>
      </c>
      <c r="N404" s="14" t="str">
        <f>IF(OR(COUNTA(DetailPedro!N404) &gt; 0, COUNTA(DetailWill!N404) &gt; 0),"x", "")</f>
        <v/>
      </c>
      <c r="O404" s="34" t="str">
        <f>IF(OR(COUNTA(DetailPedro!O404) &gt; 0, COUNTA(DetailWill!O404) &gt; 0),"x", "")</f>
        <v/>
      </c>
      <c r="P404" s="14" t="str">
        <f>IF(OR(COUNTA(DetailPedro!P404) &gt; 0, COUNTA(DetailWill!P404) &gt; 0),"x", "")</f>
        <v/>
      </c>
      <c r="Q404" s="14" t="str">
        <f>IF(OR(COUNTA(DetailPedro!Q404) &gt; 0, COUNTA(DetailWill!Q404) &gt; 0),"x", "")</f>
        <v/>
      </c>
      <c r="R404" s="14" t="str">
        <f>IF(OR(COUNTA(DetailPedro!R404) &gt; 0, COUNTA(DetailWill!R404) &gt; 0),"x", "")</f>
        <v/>
      </c>
      <c r="S404" s="14" t="str">
        <f>IF(OR(COUNTA(DetailPedro!S404) &gt; 0, COUNTA(DetailWill!S404) &gt; 0),"x", "")</f>
        <v/>
      </c>
      <c r="T404" s="14" t="str">
        <f>IF(OR(COUNTA(DetailPedro!T404) &gt; 0, COUNTA(DetailWill!T404) &gt; 0),"x", "")</f>
        <v/>
      </c>
      <c r="U404" s="34" t="str">
        <f>IF(OR(COUNTA(DetailPedro!U404) &gt; 0, COUNTA(DetailWill!U404) &gt; 0),"x", "")</f>
        <v/>
      </c>
      <c r="V404" s="14" t="str">
        <f>IF(OR(COUNTA(DetailPedro!V404) &gt; 0, COUNTA(DetailWill!V404) &gt; 0),"x", "")</f>
        <v/>
      </c>
      <c r="W404" s="14" t="str">
        <f>IF(OR(COUNTA(DetailPedro!W404) &gt; 0, COUNTA(DetailWill!W404) &gt; 0),"x", "")</f>
        <v/>
      </c>
      <c r="X404" s="14" t="str">
        <f>IF(OR(COUNTA(DetailPedro!X404) &gt; 0, COUNTA(DetailWill!X404) &gt; 0),"x", "")</f>
        <v/>
      </c>
      <c r="Y404" s="14" t="str">
        <f>IF(OR(COUNTA(DetailPedro!Y404) &gt; 0, COUNTA(DetailWill!Y404) &gt; 0),"x", "")</f>
        <v/>
      </c>
      <c r="Z404" s="34" t="str">
        <f>IF(OR(COUNTA(DetailPedro!Z404) &gt; 0, COUNTA(DetailWill!Z404) &gt; 0),"x", "")</f>
        <v/>
      </c>
      <c r="AA404" s="14" t="str">
        <f>IF(OR(COUNTA(DetailPedro!AA404) &gt; 0, COUNTA(DetailWill!AA404) &gt; 0),"x", "")</f>
        <v/>
      </c>
      <c r="AB404" s="14" t="str">
        <f>IF(OR(COUNTA(DetailPedro!AB404) &gt; 0, COUNTA(DetailWill!AB404) &gt; 0),"x", "")</f>
        <v/>
      </c>
      <c r="AC404" s="14" t="str">
        <f>IF(OR(COUNTA(DetailPedro!AC404) &gt; 0, COUNTA(DetailWill!AC404) &gt; 0),"x", "")</f>
        <v/>
      </c>
      <c r="AD404" s="14" t="str">
        <f>IF(OR(COUNTA(DetailPedro!AD404) &gt; 0, COUNTA(DetailWill!AD404) &gt; 0),"x", "")</f>
        <v/>
      </c>
      <c r="AE404" s="14" t="str">
        <f>IF(OR(COUNTA(DetailPedro!AE404) &gt; 0, COUNTA(DetailWill!AE404) &gt; 0),"x", "")</f>
        <v/>
      </c>
      <c r="AF404" s="34" t="str">
        <f>IF(OR(COUNTA(DetailPedro!AF404) &gt; 0, COUNTA(DetailWill!AF404) &gt; 0),"x", "")</f>
        <v/>
      </c>
      <c r="AG404" s="14" t="str">
        <f>IF(OR(COUNTA(DetailPedro!AG404) &gt; 0, COUNTA(DetailWill!AG404) &gt; 0),"x", "")</f>
        <v/>
      </c>
      <c r="AH404" s="14" t="str">
        <f>IF(OR(COUNTA(DetailPedro!AH404) &gt; 0, COUNTA(DetailWill!AH404) &gt; 0),"x", "")</f>
        <v/>
      </c>
      <c r="AI404" s="14" t="str">
        <f>IF(OR(COUNTA(DetailPedro!AI404) &gt; 0, COUNTA(DetailWill!AI404) &gt; 0),"x", "")</f>
        <v/>
      </c>
      <c r="AJ404" s="34" t="str">
        <f>IF(OR(COUNTA(DetailPedro!AJ404) &gt; 0, COUNTA(DetailWill!AJ404) &gt; 0),"x", "")</f>
        <v/>
      </c>
      <c r="AK404" s="14" t="str">
        <f>IF(OR(COUNTA(DetailPedro!AK404) &gt; 0, COUNTA(DetailWill!AK404) &gt; 0),"x", "")</f>
        <v/>
      </c>
    </row>
    <row r="405" spans="1:37" x14ac:dyDescent="0.2">
      <c r="A405" s="16" t="s">
        <v>565</v>
      </c>
      <c r="B405" s="16" t="s">
        <v>360</v>
      </c>
      <c r="C405" s="16">
        <v>0</v>
      </c>
      <c r="D405" s="16">
        <v>0</v>
      </c>
      <c r="E405" s="16"/>
      <c r="F405" s="14">
        <f t="shared" si="40"/>
        <v>0</v>
      </c>
      <c r="G405" s="14" t="str">
        <f>IF(OR(COUNTA(DetailPedro!G405) &gt; 0, COUNTA(DetailWill!G405) &gt; 0),"x", "")</f>
        <v/>
      </c>
      <c r="H405" s="14" t="str">
        <f>IF(OR(COUNTA(DetailPedro!H405) &gt; 0, COUNTA(DetailWill!H405) &gt; 0),"x", "")</f>
        <v/>
      </c>
      <c r="I405" s="14" t="str">
        <f>IF(OR(COUNTA(DetailPedro!I405) &gt; 0, COUNTA(DetailWill!I405) &gt; 0),"x", "")</f>
        <v/>
      </c>
      <c r="J405" s="34" t="str">
        <f>IF(OR(COUNTA(DetailPedro!J405) &gt; 0, COUNTA(DetailWill!J405) &gt; 0),"x", "")</f>
        <v/>
      </c>
      <c r="K405" s="14" t="str">
        <f>IF(OR(COUNTA(DetailPedro!K405) &gt; 0, COUNTA(DetailWill!K405) &gt; 0),"x", "")</f>
        <v/>
      </c>
      <c r="L405" s="14" t="str">
        <f>IF(OR(COUNTA(DetailPedro!L405) &gt; 0, COUNTA(DetailWill!L405) &gt; 0),"x", "")</f>
        <v/>
      </c>
      <c r="M405" s="14" t="str">
        <f>IF(OR(COUNTA(DetailPedro!M405) &gt; 0, COUNTA(DetailWill!M405) &gt; 0),"x", "")</f>
        <v/>
      </c>
      <c r="N405" s="14" t="str">
        <f>IF(OR(COUNTA(DetailPedro!N405) &gt; 0, COUNTA(DetailWill!N405) &gt; 0),"x", "")</f>
        <v/>
      </c>
      <c r="O405" s="34" t="str">
        <f>IF(OR(COUNTA(DetailPedro!O405) &gt; 0, COUNTA(DetailWill!O405) &gt; 0),"x", "")</f>
        <v/>
      </c>
      <c r="P405" s="14" t="str">
        <f>IF(OR(COUNTA(DetailPedro!P405) &gt; 0, COUNTA(DetailWill!P405) &gt; 0),"x", "")</f>
        <v/>
      </c>
      <c r="Q405" s="14" t="str">
        <f>IF(OR(COUNTA(DetailPedro!Q405) &gt; 0, COUNTA(DetailWill!Q405) &gt; 0),"x", "")</f>
        <v/>
      </c>
      <c r="R405" s="14" t="str">
        <f>IF(OR(COUNTA(DetailPedro!R405) &gt; 0, COUNTA(DetailWill!R405) &gt; 0),"x", "")</f>
        <v/>
      </c>
      <c r="S405" s="14" t="str">
        <f>IF(OR(COUNTA(DetailPedro!S405) &gt; 0, COUNTA(DetailWill!S405) &gt; 0),"x", "")</f>
        <v/>
      </c>
      <c r="T405" s="14" t="str">
        <f>IF(OR(COUNTA(DetailPedro!T405) &gt; 0, COUNTA(DetailWill!T405) &gt; 0),"x", "")</f>
        <v/>
      </c>
      <c r="U405" s="34" t="str">
        <f>IF(OR(COUNTA(DetailPedro!U405) &gt; 0, COUNTA(DetailWill!U405) &gt; 0),"x", "")</f>
        <v/>
      </c>
      <c r="V405" s="14" t="str">
        <f>IF(OR(COUNTA(DetailPedro!V405) &gt; 0, COUNTA(DetailWill!V405) &gt; 0),"x", "")</f>
        <v/>
      </c>
      <c r="W405" s="14" t="str">
        <f>IF(OR(COUNTA(DetailPedro!W405) &gt; 0, COUNTA(DetailWill!W405) &gt; 0),"x", "")</f>
        <v/>
      </c>
      <c r="X405" s="14" t="str">
        <f>IF(OR(COUNTA(DetailPedro!X405) &gt; 0, COUNTA(DetailWill!X405) &gt; 0),"x", "")</f>
        <v/>
      </c>
      <c r="Y405" s="14" t="str">
        <f>IF(OR(COUNTA(DetailPedro!Y405) &gt; 0, COUNTA(DetailWill!Y405) &gt; 0),"x", "")</f>
        <v/>
      </c>
      <c r="Z405" s="34" t="str">
        <f>IF(OR(COUNTA(DetailPedro!Z405) &gt; 0, COUNTA(DetailWill!Z405) &gt; 0),"x", "")</f>
        <v/>
      </c>
      <c r="AA405" s="14" t="str">
        <f>IF(OR(COUNTA(DetailPedro!AA405) &gt; 0, COUNTA(DetailWill!AA405) &gt; 0),"x", "")</f>
        <v/>
      </c>
      <c r="AB405" s="14" t="str">
        <f>IF(OR(COUNTA(DetailPedro!AB405) &gt; 0, COUNTA(DetailWill!AB405) &gt; 0),"x", "")</f>
        <v/>
      </c>
      <c r="AC405" s="14" t="str">
        <f>IF(OR(COUNTA(DetailPedro!AC405) &gt; 0, COUNTA(DetailWill!AC405) &gt; 0),"x", "")</f>
        <v/>
      </c>
      <c r="AD405" s="14" t="str">
        <f>IF(OR(COUNTA(DetailPedro!AD405) &gt; 0, COUNTA(DetailWill!AD405) &gt; 0),"x", "")</f>
        <v/>
      </c>
      <c r="AE405" s="14" t="str">
        <f>IF(OR(COUNTA(DetailPedro!AE405) &gt; 0, COUNTA(DetailWill!AE405) &gt; 0),"x", "")</f>
        <v/>
      </c>
      <c r="AF405" s="34" t="str">
        <f>IF(OR(COUNTA(DetailPedro!AF405) &gt; 0, COUNTA(DetailWill!AF405) &gt; 0),"x", "")</f>
        <v/>
      </c>
      <c r="AG405" s="14" t="str">
        <f>IF(OR(COUNTA(DetailPedro!AG405) &gt; 0, COUNTA(DetailWill!AG405) &gt; 0),"x", "")</f>
        <v/>
      </c>
      <c r="AH405" s="14" t="str">
        <f>IF(OR(COUNTA(DetailPedro!AH405) &gt; 0, COUNTA(DetailWill!AH405) &gt; 0),"x", "")</f>
        <v/>
      </c>
      <c r="AI405" s="14" t="str">
        <f>IF(OR(COUNTA(DetailPedro!AI405) &gt; 0, COUNTA(DetailWill!AI405) &gt; 0),"x", "")</f>
        <v/>
      </c>
      <c r="AJ405" s="34" t="str">
        <f>IF(OR(COUNTA(DetailPedro!AJ405) &gt; 0, COUNTA(DetailWill!AJ405) &gt; 0),"x", "")</f>
        <v/>
      </c>
      <c r="AK405" s="14" t="str">
        <f>IF(OR(COUNTA(DetailPedro!AK405) &gt; 0, COUNTA(DetailWill!AK405) &gt; 0),"x", "")</f>
        <v/>
      </c>
    </row>
    <row r="406" spans="1:37" x14ac:dyDescent="0.2">
      <c r="A406" s="16" t="s">
        <v>565</v>
      </c>
      <c r="B406" s="16" t="s">
        <v>360</v>
      </c>
      <c r="C406" s="16">
        <v>3</v>
      </c>
      <c r="D406" s="16" t="s">
        <v>887</v>
      </c>
      <c r="E406" s="16">
        <v>1</v>
      </c>
      <c r="F406" s="14">
        <f t="shared" si="40"/>
        <v>0</v>
      </c>
      <c r="G406" s="14" t="str">
        <f>IF(OR(COUNTA(DetailPedro!G406) &gt; 0, COUNTA(DetailWill!G406) &gt; 0),"x", "")</f>
        <v/>
      </c>
      <c r="H406" s="14" t="str">
        <f>IF(OR(COUNTA(DetailPedro!H406) &gt; 0, COUNTA(DetailWill!H406) &gt; 0),"x", "")</f>
        <v/>
      </c>
      <c r="I406" s="14" t="str">
        <f>IF(OR(COUNTA(DetailPedro!I406) &gt; 0, COUNTA(DetailWill!I406) &gt; 0),"x", "")</f>
        <v/>
      </c>
      <c r="J406" s="34" t="str">
        <f>IF(OR(COUNTA(DetailPedro!J406) &gt; 0, COUNTA(DetailWill!J406) &gt; 0),"x", "")</f>
        <v/>
      </c>
      <c r="K406" s="14" t="str">
        <f>IF(OR(COUNTA(DetailPedro!K406) &gt; 0, COUNTA(DetailWill!K406) &gt; 0),"x", "")</f>
        <v/>
      </c>
      <c r="L406" s="14" t="str">
        <f>IF(OR(COUNTA(DetailPedro!L406) &gt; 0, COUNTA(DetailWill!L406) &gt; 0),"x", "")</f>
        <v/>
      </c>
      <c r="M406" s="14" t="str">
        <f>IF(OR(COUNTA(DetailPedro!M406) &gt; 0, COUNTA(DetailWill!M406) &gt; 0),"x", "")</f>
        <v/>
      </c>
      <c r="N406" s="14" t="str">
        <f>IF(OR(COUNTA(DetailPedro!N406) &gt; 0, COUNTA(DetailWill!N406) &gt; 0),"x", "")</f>
        <v/>
      </c>
      <c r="O406" s="34" t="str">
        <f>IF(OR(COUNTA(DetailPedro!O406) &gt; 0, COUNTA(DetailWill!O406) &gt; 0),"x", "")</f>
        <v/>
      </c>
      <c r="P406" s="14" t="str">
        <f>IF(OR(COUNTA(DetailPedro!P406) &gt; 0, COUNTA(DetailWill!P406) &gt; 0),"x", "")</f>
        <v/>
      </c>
      <c r="Q406" s="14" t="str">
        <f>IF(OR(COUNTA(DetailPedro!Q406) &gt; 0, COUNTA(DetailWill!Q406) &gt; 0),"x", "")</f>
        <v/>
      </c>
      <c r="R406" s="14" t="str">
        <f>IF(OR(COUNTA(DetailPedro!R406) &gt; 0, COUNTA(DetailWill!R406) &gt; 0),"x", "")</f>
        <v/>
      </c>
      <c r="S406" s="14" t="str">
        <f>IF(OR(COUNTA(DetailPedro!S406) &gt; 0, COUNTA(DetailWill!S406) &gt; 0),"x", "")</f>
        <v/>
      </c>
      <c r="T406" s="14" t="str">
        <f>IF(OR(COUNTA(DetailPedro!T406) &gt; 0, COUNTA(DetailWill!T406) &gt; 0),"x", "")</f>
        <v/>
      </c>
      <c r="U406" s="34" t="str">
        <f>IF(OR(COUNTA(DetailPedro!U406) &gt; 0, COUNTA(DetailWill!U406) &gt; 0),"x", "")</f>
        <v/>
      </c>
      <c r="V406" s="14" t="str">
        <f>IF(OR(COUNTA(DetailPedro!V406) &gt; 0, COUNTA(DetailWill!V406) &gt; 0),"x", "")</f>
        <v/>
      </c>
      <c r="W406" s="14" t="str">
        <f>IF(OR(COUNTA(DetailPedro!W406) &gt; 0, COUNTA(DetailWill!W406) &gt; 0),"x", "")</f>
        <v/>
      </c>
      <c r="X406" s="14" t="str">
        <f>IF(OR(COUNTA(DetailPedro!X406) &gt; 0, COUNTA(DetailWill!X406) &gt; 0),"x", "")</f>
        <v/>
      </c>
      <c r="Y406" s="14" t="str">
        <f>IF(OR(COUNTA(DetailPedro!Y406) &gt; 0, COUNTA(DetailWill!Y406) &gt; 0),"x", "")</f>
        <v/>
      </c>
      <c r="Z406" s="34" t="str">
        <f>IF(OR(COUNTA(DetailPedro!Z406) &gt; 0, COUNTA(DetailWill!Z406) &gt; 0),"x", "")</f>
        <v/>
      </c>
      <c r="AA406" s="14" t="str">
        <f>IF(OR(COUNTA(DetailPedro!AA406) &gt; 0, COUNTA(DetailWill!AA406) &gt; 0),"x", "")</f>
        <v/>
      </c>
      <c r="AB406" s="14" t="str">
        <f>IF(OR(COUNTA(DetailPedro!AB406) &gt; 0, COUNTA(DetailWill!AB406) &gt; 0),"x", "")</f>
        <v/>
      </c>
      <c r="AC406" s="14" t="str">
        <f>IF(OR(COUNTA(DetailPedro!AC406) &gt; 0, COUNTA(DetailWill!AC406) &gt; 0),"x", "")</f>
        <v/>
      </c>
      <c r="AD406" s="14" t="str">
        <f>IF(OR(COUNTA(DetailPedro!AD406) &gt; 0, COUNTA(DetailWill!AD406) &gt; 0),"x", "")</f>
        <v/>
      </c>
      <c r="AE406" s="14" t="str">
        <f>IF(OR(COUNTA(DetailPedro!AE406) &gt; 0, COUNTA(DetailWill!AE406) &gt; 0),"x", "")</f>
        <v/>
      </c>
      <c r="AF406" s="34" t="str">
        <f>IF(OR(COUNTA(DetailPedro!AF406) &gt; 0, COUNTA(DetailWill!AF406) &gt; 0),"x", "")</f>
        <v/>
      </c>
      <c r="AG406" s="14" t="str">
        <f>IF(OR(COUNTA(DetailPedro!AG406) &gt; 0, COUNTA(DetailWill!AG406) &gt; 0),"x", "")</f>
        <v/>
      </c>
      <c r="AH406" s="14" t="str">
        <f>IF(OR(COUNTA(DetailPedro!AH406) &gt; 0, COUNTA(DetailWill!AH406) &gt; 0),"x", "")</f>
        <v/>
      </c>
      <c r="AI406" s="14" t="str">
        <f>IF(OR(COUNTA(DetailPedro!AI406) &gt; 0, COUNTA(DetailWill!AI406) &gt; 0),"x", "")</f>
        <v/>
      </c>
      <c r="AJ406" s="34" t="str">
        <f>IF(OR(COUNTA(DetailPedro!AJ406) &gt; 0, COUNTA(DetailWill!AJ406) &gt; 0),"x", "")</f>
        <v/>
      </c>
      <c r="AK406" s="14" t="str">
        <f>IF(OR(COUNTA(DetailPedro!AK406) &gt; 0, COUNTA(DetailWill!AK406) &gt; 0),"x", "")</f>
        <v/>
      </c>
    </row>
    <row r="407" spans="1:37" x14ac:dyDescent="0.2">
      <c r="A407" s="16" t="s">
        <v>565</v>
      </c>
      <c r="B407" s="16" t="s">
        <v>360</v>
      </c>
      <c r="C407" s="16">
        <v>3</v>
      </c>
      <c r="D407" s="16" t="s">
        <v>887</v>
      </c>
      <c r="E407" s="16">
        <v>2</v>
      </c>
      <c r="F407" s="14">
        <f t="shared" si="40"/>
        <v>0</v>
      </c>
      <c r="G407" s="14" t="str">
        <f>IF(OR(COUNTA(DetailPedro!G407) &gt; 0, COUNTA(DetailWill!G407) &gt; 0),"x", "")</f>
        <v/>
      </c>
      <c r="H407" s="14" t="str">
        <f>IF(OR(COUNTA(DetailPedro!H407) &gt; 0, COUNTA(DetailWill!H407) &gt; 0),"x", "")</f>
        <v/>
      </c>
      <c r="I407" s="14" t="str">
        <f>IF(OR(COUNTA(DetailPedro!I407) &gt; 0, COUNTA(DetailWill!I407) &gt; 0),"x", "")</f>
        <v/>
      </c>
      <c r="J407" s="34" t="str">
        <f>IF(OR(COUNTA(DetailPedro!J407) &gt; 0, COUNTA(DetailWill!J407) &gt; 0),"x", "")</f>
        <v/>
      </c>
      <c r="K407" s="14" t="str">
        <f>IF(OR(COUNTA(DetailPedro!K407) &gt; 0, COUNTA(DetailWill!K407) &gt; 0),"x", "")</f>
        <v/>
      </c>
      <c r="L407" s="14" t="str">
        <f>IF(OR(COUNTA(DetailPedro!L407) &gt; 0, COUNTA(DetailWill!L407) &gt; 0),"x", "")</f>
        <v/>
      </c>
      <c r="M407" s="14" t="str">
        <f>IF(OR(COUNTA(DetailPedro!M407) &gt; 0, COUNTA(DetailWill!M407) &gt; 0),"x", "")</f>
        <v/>
      </c>
      <c r="N407" s="14" t="str">
        <f>IF(OR(COUNTA(DetailPedro!N407) &gt; 0, COUNTA(DetailWill!N407) &gt; 0),"x", "")</f>
        <v/>
      </c>
      <c r="O407" s="34" t="str">
        <f>IF(OR(COUNTA(DetailPedro!O407) &gt; 0, COUNTA(DetailWill!O407) &gt; 0),"x", "")</f>
        <v/>
      </c>
      <c r="P407" s="14" t="str">
        <f>IF(OR(COUNTA(DetailPedro!P407) &gt; 0, COUNTA(DetailWill!P407) &gt; 0),"x", "")</f>
        <v/>
      </c>
      <c r="Q407" s="14" t="str">
        <f>IF(OR(COUNTA(DetailPedro!Q407) &gt; 0, COUNTA(DetailWill!Q407) &gt; 0),"x", "")</f>
        <v/>
      </c>
      <c r="R407" s="14" t="str">
        <f>IF(OR(COUNTA(DetailPedro!R407) &gt; 0, COUNTA(DetailWill!R407) &gt; 0),"x", "")</f>
        <v/>
      </c>
      <c r="S407" s="14" t="str">
        <f>IF(OR(COUNTA(DetailPedro!S407) &gt; 0, COUNTA(DetailWill!S407) &gt; 0),"x", "")</f>
        <v/>
      </c>
      <c r="T407" s="14" t="str">
        <f>IF(OR(COUNTA(DetailPedro!T407) &gt; 0, COUNTA(DetailWill!T407) &gt; 0),"x", "")</f>
        <v/>
      </c>
      <c r="U407" s="34" t="str">
        <f>IF(OR(COUNTA(DetailPedro!U407) &gt; 0, COUNTA(DetailWill!U407) &gt; 0),"x", "")</f>
        <v/>
      </c>
      <c r="V407" s="14" t="str">
        <f>IF(OR(COUNTA(DetailPedro!V407) &gt; 0, COUNTA(DetailWill!V407) &gt; 0),"x", "")</f>
        <v/>
      </c>
      <c r="W407" s="14" t="str">
        <f>IF(OR(COUNTA(DetailPedro!W407) &gt; 0, COUNTA(DetailWill!W407) &gt; 0),"x", "")</f>
        <v/>
      </c>
      <c r="X407" s="14" t="str">
        <f>IF(OR(COUNTA(DetailPedro!X407) &gt; 0, COUNTA(DetailWill!X407) &gt; 0),"x", "")</f>
        <v/>
      </c>
      <c r="Y407" s="14" t="str">
        <f>IF(OR(COUNTA(DetailPedro!Y407) &gt; 0, COUNTA(DetailWill!Y407) &gt; 0),"x", "")</f>
        <v/>
      </c>
      <c r="Z407" s="34" t="str">
        <f>IF(OR(COUNTA(DetailPedro!Z407) &gt; 0, COUNTA(DetailWill!Z407) &gt; 0),"x", "")</f>
        <v/>
      </c>
      <c r="AA407" s="14" t="str">
        <f>IF(OR(COUNTA(DetailPedro!AA407) &gt; 0, COUNTA(DetailWill!AA407) &gt; 0),"x", "")</f>
        <v/>
      </c>
      <c r="AB407" s="14" t="str">
        <f>IF(OR(COUNTA(DetailPedro!AB407) &gt; 0, COUNTA(DetailWill!AB407) &gt; 0),"x", "")</f>
        <v/>
      </c>
      <c r="AC407" s="14" t="str">
        <f>IF(OR(COUNTA(DetailPedro!AC407) &gt; 0, COUNTA(DetailWill!AC407) &gt; 0),"x", "")</f>
        <v/>
      </c>
      <c r="AD407" s="14" t="str">
        <f>IF(OR(COUNTA(DetailPedro!AD407) &gt; 0, COUNTA(DetailWill!AD407) &gt; 0),"x", "")</f>
        <v/>
      </c>
      <c r="AE407" s="14" t="str">
        <f>IF(OR(COUNTA(DetailPedro!AE407) &gt; 0, COUNTA(DetailWill!AE407) &gt; 0),"x", "")</f>
        <v/>
      </c>
      <c r="AF407" s="34" t="str">
        <f>IF(OR(COUNTA(DetailPedro!AF407) &gt; 0, COUNTA(DetailWill!AF407) &gt; 0),"x", "")</f>
        <v/>
      </c>
      <c r="AG407" s="14" t="str">
        <f>IF(OR(COUNTA(DetailPedro!AG407) &gt; 0, COUNTA(DetailWill!AG407) &gt; 0),"x", "")</f>
        <v/>
      </c>
      <c r="AH407" s="14" t="str">
        <f>IF(OR(COUNTA(DetailPedro!AH407) &gt; 0, COUNTA(DetailWill!AH407) &gt; 0),"x", "")</f>
        <v/>
      </c>
      <c r="AI407" s="14" t="str">
        <f>IF(OR(COUNTA(DetailPedro!AI407) &gt; 0, COUNTA(DetailWill!AI407) &gt; 0),"x", "")</f>
        <v/>
      </c>
      <c r="AJ407" s="34" t="str">
        <f>IF(OR(COUNTA(DetailPedro!AJ407) &gt; 0, COUNTA(DetailWill!AJ407) &gt; 0),"x", "")</f>
        <v/>
      </c>
      <c r="AK407" s="14" t="str">
        <f>IF(OR(COUNTA(DetailPedro!AK407) &gt; 0, COUNTA(DetailWill!AK407) &gt; 0),"x", "")</f>
        <v/>
      </c>
    </row>
    <row r="408" spans="1:37" x14ac:dyDescent="0.2">
      <c r="A408" s="16" t="s">
        <v>565</v>
      </c>
      <c r="B408" s="16" t="s">
        <v>360</v>
      </c>
      <c r="C408" s="16">
        <v>3</v>
      </c>
      <c r="D408" s="16" t="s">
        <v>887</v>
      </c>
      <c r="E408" s="16">
        <v>3</v>
      </c>
      <c r="F408" s="14">
        <f t="shared" si="40"/>
        <v>0</v>
      </c>
      <c r="G408" s="14" t="str">
        <f>IF(OR(COUNTA(DetailPedro!G408) &gt; 0, COUNTA(DetailWill!G408) &gt; 0),"x", "")</f>
        <v/>
      </c>
      <c r="H408" s="14" t="str">
        <f>IF(OR(COUNTA(DetailPedro!H408) &gt; 0, COUNTA(DetailWill!H408) &gt; 0),"x", "")</f>
        <v/>
      </c>
      <c r="I408" s="14" t="str">
        <f>IF(OR(COUNTA(DetailPedro!I408) &gt; 0, COUNTA(DetailWill!I408) &gt; 0),"x", "")</f>
        <v/>
      </c>
      <c r="J408" s="34" t="str">
        <f>IF(OR(COUNTA(DetailPedro!J408) &gt; 0, COUNTA(DetailWill!J408) &gt; 0),"x", "")</f>
        <v/>
      </c>
      <c r="K408" s="14" t="str">
        <f>IF(OR(COUNTA(DetailPedro!K408) &gt; 0, COUNTA(DetailWill!K408) &gt; 0),"x", "")</f>
        <v/>
      </c>
      <c r="L408" s="14" t="str">
        <f>IF(OR(COUNTA(DetailPedro!L408) &gt; 0, COUNTA(DetailWill!L408) &gt; 0),"x", "")</f>
        <v/>
      </c>
      <c r="M408" s="14" t="str">
        <f>IF(OR(COUNTA(DetailPedro!M408) &gt; 0, COUNTA(DetailWill!M408) &gt; 0),"x", "")</f>
        <v/>
      </c>
      <c r="N408" s="14" t="str">
        <f>IF(OR(COUNTA(DetailPedro!N408) &gt; 0, COUNTA(DetailWill!N408) &gt; 0),"x", "")</f>
        <v/>
      </c>
      <c r="O408" s="34" t="str">
        <f>IF(OR(COUNTA(DetailPedro!O408) &gt; 0, COUNTA(DetailWill!O408) &gt; 0),"x", "")</f>
        <v/>
      </c>
      <c r="P408" s="14" t="str">
        <f>IF(OR(COUNTA(DetailPedro!P408) &gt; 0, COUNTA(DetailWill!P408) &gt; 0),"x", "")</f>
        <v/>
      </c>
      <c r="Q408" s="14" t="str">
        <f>IF(OR(COUNTA(DetailPedro!Q408) &gt; 0, COUNTA(DetailWill!Q408) &gt; 0),"x", "")</f>
        <v/>
      </c>
      <c r="R408" s="14" t="str">
        <f>IF(OR(COUNTA(DetailPedro!R408) &gt; 0, COUNTA(DetailWill!R408) &gt; 0),"x", "")</f>
        <v/>
      </c>
      <c r="S408" s="14" t="str">
        <f>IF(OR(COUNTA(DetailPedro!S408) &gt; 0, COUNTA(DetailWill!S408) &gt; 0),"x", "")</f>
        <v/>
      </c>
      <c r="T408" s="14" t="str">
        <f>IF(OR(COUNTA(DetailPedro!T408) &gt; 0, COUNTA(DetailWill!T408) &gt; 0),"x", "")</f>
        <v/>
      </c>
      <c r="U408" s="34" t="str">
        <f>IF(OR(COUNTA(DetailPedro!U408) &gt; 0, COUNTA(DetailWill!U408) &gt; 0),"x", "")</f>
        <v/>
      </c>
      <c r="V408" s="14" t="str">
        <f>IF(OR(COUNTA(DetailPedro!V408) &gt; 0, COUNTA(DetailWill!V408) &gt; 0),"x", "")</f>
        <v/>
      </c>
      <c r="W408" s="14" t="str">
        <f>IF(OR(COUNTA(DetailPedro!W408) &gt; 0, COUNTA(DetailWill!W408) &gt; 0),"x", "")</f>
        <v/>
      </c>
      <c r="X408" s="14" t="str">
        <f>IF(OR(COUNTA(DetailPedro!X408) &gt; 0, COUNTA(DetailWill!X408) &gt; 0),"x", "")</f>
        <v/>
      </c>
      <c r="Y408" s="14" t="str">
        <f>IF(OR(COUNTA(DetailPedro!Y408) &gt; 0, COUNTA(DetailWill!Y408) &gt; 0),"x", "")</f>
        <v/>
      </c>
      <c r="Z408" s="34" t="str">
        <f>IF(OR(COUNTA(DetailPedro!Z408) &gt; 0, COUNTA(DetailWill!Z408) &gt; 0),"x", "")</f>
        <v/>
      </c>
      <c r="AA408" s="14" t="str">
        <f>IF(OR(COUNTA(DetailPedro!AA408) &gt; 0, COUNTA(DetailWill!AA408) &gt; 0),"x", "")</f>
        <v/>
      </c>
      <c r="AB408" s="14" t="str">
        <f>IF(OR(COUNTA(DetailPedro!AB408) &gt; 0, COUNTA(DetailWill!AB408) &gt; 0),"x", "")</f>
        <v/>
      </c>
      <c r="AC408" s="14" t="str">
        <f>IF(OR(COUNTA(DetailPedro!AC408) &gt; 0, COUNTA(DetailWill!AC408) &gt; 0),"x", "")</f>
        <v/>
      </c>
      <c r="AD408" s="14" t="str">
        <f>IF(OR(COUNTA(DetailPedro!AD408) &gt; 0, COUNTA(DetailWill!AD408) &gt; 0),"x", "")</f>
        <v/>
      </c>
      <c r="AE408" s="14" t="str">
        <f>IF(OR(COUNTA(DetailPedro!AE408) &gt; 0, COUNTA(DetailWill!AE408) &gt; 0),"x", "")</f>
        <v/>
      </c>
      <c r="AF408" s="34" t="str">
        <f>IF(OR(COUNTA(DetailPedro!AF408) &gt; 0, COUNTA(DetailWill!AF408) &gt; 0),"x", "")</f>
        <v/>
      </c>
      <c r="AG408" s="14" t="str">
        <f>IF(OR(COUNTA(DetailPedro!AG408) &gt; 0, COUNTA(DetailWill!AG408) &gt; 0),"x", "")</f>
        <v/>
      </c>
      <c r="AH408" s="14" t="str">
        <f>IF(OR(COUNTA(DetailPedro!AH408) &gt; 0, COUNTA(DetailWill!AH408) &gt; 0),"x", "")</f>
        <v/>
      </c>
      <c r="AI408" s="14" t="str">
        <f>IF(OR(COUNTA(DetailPedro!AI408) &gt; 0, COUNTA(DetailWill!AI408) &gt; 0),"x", "")</f>
        <v/>
      </c>
      <c r="AJ408" s="34" t="str">
        <f>IF(OR(COUNTA(DetailPedro!AJ408) &gt; 0, COUNTA(DetailWill!AJ408) &gt; 0),"x", "")</f>
        <v/>
      </c>
      <c r="AK408" s="14" t="str">
        <f>IF(OR(COUNTA(DetailPedro!AK408) &gt; 0, COUNTA(DetailWill!AK408) &gt; 0),"x", "")</f>
        <v/>
      </c>
    </row>
    <row r="409" spans="1:37" x14ac:dyDescent="0.2">
      <c r="A409" s="16" t="s">
        <v>565</v>
      </c>
      <c r="B409" s="16" t="s">
        <v>360</v>
      </c>
      <c r="C409" s="16">
        <v>3</v>
      </c>
      <c r="D409" s="16" t="s">
        <v>887</v>
      </c>
      <c r="E409" s="16">
        <v>4</v>
      </c>
      <c r="F409" s="14">
        <f t="shared" si="40"/>
        <v>0</v>
      </c>
      <c r="G409" s="14" t="str">
        <f>IF(OR(COUNTA(DetailPedro!G409) &gt; 0, COUNTA(DetailWill!G409) &gt; 0),"x", "")</f>
        <v/>
      </c>
      <c r="H409" s="14" t="str">
        <f>IF(OR(COUNTA(DetailPedro!H409) &gt; 0, COUNTA(DetailWill!H409) &gt; 0),"x", "")</f>
        <v/>
      </c>
      <c r="I409" s="14" t="str">
        <f>IF(OR(COUNTA(DetailPedro!I409) &gt; 0, COUNTA(DetailWill!I409) &gt; 0),"x", "")</f>
        <v/>
      </c>
      <c r="J409" s="34" t="str">
        <f>IF(OR(COUNTA(DetailPedro!J409) &gt; 0, COUNTA(DetailWill!J409) &gt; 0),"x", "")</f>
        <v/>
      </c>
      <c r="K409" s="14" t="str">
        <f>IF(OR(COUNTA(DetailPedro!K409) &gt; 0, COUNTA(DetailWill!K409) &gt; 0),"x", "")</f>
        <v/>
      </c>
      <c r="L409" s="14" t="str">
        <f>IF(OR(COUNTA(DetailPedro!L409) &gt; 0, COUNTA(DetailWill!L409) &gt; 0),"x", "")</f>
        <v/>
      </c>
      <c r="M409" s="14" t="str">
        <f>IF(OR(COUNTA(DetailPedro!M409) &gt; 0, COUNTA(DetailWill!M409) &gt; 0),"x", "")</f>
        <v/>
      </c>
      <c r="N409" s="14" t="str">
        <f>IF(OR(COUNTA(DetailPedro!N409) &gt; 0, COUNTA(DetailWill!N409) &gt; 0),"x", "")</f>
        <v/>
      </c>
      <c r="O409" s="34" t="str">
        <f>IF(OR(COUNTA(DetailPedro!O409) &gt; 0, COUNTA(DetailWill!O409) &gt; 0),"x", "")</f>
        <v/>
      </c>
      <c r="P409" s="14" t="str">
        <f>IF(OR(COUNTA(DetailPedro!P409) &gt; 0, COUNTA(DetailWill!P409) &gt; 0),"x", "")</f>
        <v/>
      </c>
      <c r="Q409" s="14" t="str">
        <f>IF(OR(COUNTA(DetailPedro!Q409) &gt; 0, COUNTA(DetailWill!Q409) &gt; 0),"x", "")</f>
        <v/>
      </c>
      <c r="R409" s="14" t="str">
        <f>IF(OR(COUNTA(DetailPedro!R409) &gt; 0, COUNTA(DetailWill!R409) &gt; 0),"x", "")</f>
        <v/>
      </c>
      <c r="S409" s="14" t="str">
        <f>IF(OR(COUNTA(DetailPedro!S409) &gt; 0, COUNTA(DetailWill!S409) &gt; 0),"x", "")</f>
        <v/>
      </c>
      <c r="T409" s="14" t="str">
        <f>IF(OR(COUNTA(DetailPedro!T409) &gt; 0, COUNTA(DetailWill!T409) &gt; 0),"x", "")</f>
        <v/>
      </c>
      <c r="U409" s="34" t="str">
        <f>IF(OR(COUNTA(DetailPedro!U409) &gt; 0, COUNTA(DetailWill!U409) &gt; 0),"x", "")</f>
        <v/>
      </c>
      <c r="V409" s="14" t="str">
        <f>IF(OR(COUNTA(DetailPedro!V409) &gt; 0, COUNTA(DetailWill!V409) &gt; 0),"x", "")</f>
        <v/>
      </c>
      <c r="W409" s="14" t="str">
        <f>IF(OR(COUNTA(DetailPedro!W409) &gt; 0, COUNTA(DetailWill!W409) &gt; 0),"x", "")</f>
        <v/>
      </c>
      <c r="X409" s="14" t="str">
        <f>IF(OR(COUNTA(DetailPedro!X409) &gt; 0, COUNTA(DetailWill!X409) &gt; 0),"x", "")</f>
        <v/>
      </c>
      <c r="Y409" s="14" t="str">
        <f>IF(OR(COUNTA(DetailPedro!Y409) &gt; 0, COUNTA(DetailWill!Y409) &gt; 0),"x", "")</f>
        <v/>
      </c>
      <c r="Z409" s="34" t="str">
        <f>IF(OR(COUNTA(DetailPedro!Z409) &gt; 0, COUNTA(DetailWill!Z409) &gt; 0),"x", "")</f>
        <v/>
      </c>
      <c r="AA409" s="14" t="str">
        <f>IF(OR(COUNTA(DetailPedro!AA409) &gt; 0, COUNTA(DetailWill!AA409) &gt; 0),"x", "")</f>
        <v/>
      </c>
      <c r="AB409" s="14" t="str">
        <f>IF(OR(COUNTA(DetailPedro!AB409) &gt; 0, COUNTA(DetailWill!AB409) &gt; 0),"x", "")</f>
        <v/>
      </c>
      <c r="AC409" s="14" t="str">
        <f>IF(OR(COUNTA(DetailPedro!AC409) &gt; 0, COUNTA(DetailWill!AC409) &gt; 0),"x", "")</f>
        <v/>
      </c>
      <c r="AD409" s="14" t="str">
        <f>IF(OR(COUNTA(DetailPedro!AD409) &gt; 0, COUNTA(DetailWill!AD409) &gt; 0),"x", "")</f>
        <v/>
      </c>
      <c r="AE409" s="14" t="str">
        <f>IF(OR(COUNTA(DetailPedro!AE409) &gt; 0, COUNTA(DetailWill!AE409) &gt; 0),"x", "")</f>
        <v/>
      </c>
      <c r="AF409" s="34" t="str">
        <f>IF(OR(COUNTA(DetailPedro!AF409) &gt; 0, COUNTA(DetailWill!AF409) &gt; 0),"x", "")</f>
        <v/>
      </c>
      <c r="AG409" s="14" t="str">
        <f>IF(OR(COUNTA(DetailPedro!AG409) &gt; 0, COUNTA(DetailWill!AG409) &gt; 0),"x", "")</f>
        <v/>
      </c>
      <c r="AH409" s="14" t="str">
        <f>IF(OR(COUNTA(DetailPedro!AH409) &gt; 0, COUNTA(DetailWill!AH409) &gt; 0),"x", "")</f>
        <v/>
      </c>
      <c r="AI409" s="14" t="str">
        <f>IF(OR(COUNTA(DetailPedro!AI409) &gt; 0, COUNTA(DetailWill!AI409) &gt; 0),"x", "")</f>
        <v/>
      </c>
      <c r="AJ409" s="34" t="str">
        <f>IF(OR(COUNTA(DetailPedro!AJ409) &gt; 0, COUNTA(DetailWill!AJ409) &gt; 0),"x", "")</f>
        <v/>
      </c>
      <c r="AK409" s="14" t="str">
        <f>IF(OR(COUNTA(DetailPedro!AK409) &gt; 0, COUNTA(DetailWill!AK409) &gt; 0),"x", "")</f>
        <v/>
      </c>
    </row>
    <row r="410" spans="1:37" x14ac:dyDescent="0.2">
      <c r="A410" s="16" t="s">
        <v>565</v>
      </c>
      <c r="B410" s="16" t="s">
        <v>360</v>
      </c>
      <c r="C410" s="16">
        <v>3</v>
      </c>
      <c r="D410" s="16" t="s">
        <v>888</v>
      </c>
      <c r="E410" s="16">
        <v>5</v>
      </c>
      <c r="F410" s="14">
        <f t="shared" si="40"/>
        <v>0</v>
      </c>
      <c r="G410" s="14" t="str">
        <f>IF(OR(COUNTA(DetailPedro!G410) &gt; 0, COUNTA(DetailWill!G410) &gt; 0),"x", "")</f>
        <v/>
      </c>
      <c r="H410" s="14" t="str">
        <f>IF(OR(COUNTA(DetailPedro!H410) &gt; 0, COUNTA(DetailWill!H410) &gt; 0),"x", "")</f>
        <v/>
      </c>
      <c r="I410" s="14" t="str">
        <f>IF(OR(COUNTA(DetailPedro!I410) &gt; 0, COUNTA(DetailWill!I410) &gt; 0),"x", "")</f>
        <v/>
      </c>
      <c r="J410" s="34" t="str">
        <f>IF(OR(COUNTA(DetailPedro!J410) &gt; 0, COUNTA(DetailWill!J410) &gt; 0),"x", "")</f>
        <v/>
      </c>
      <c r="K410" s="14" t="str">
        <f>IF(OR(COUNTA(DetailPedro!K410) &gt; 0, COUNTA(DetailWill!K410) &gt; 0),"x", "")</f>
        <v/>
      </c>
      <c r="L410" s="14" t="str">
        <f>IF(OR(COUNTA(DetailPedro!L410) &gt; 0, COUNTA(DetailWill!L410) &gt; 0),"x", "")</f>
        <v/>
      </c>
      <c r="M410" s="14" t="str">
        <f>IF(OR(COUNTA(DetailPedro!M410) &gt; 0, COUNTA(DetailWill!M410) &gt; 0),"x", "")</f>
        <v/>
      </c>
      <c r="N410" s="14" t="str">
        <f>IF(OR(COUNTA(DetailPedro!N410) &gt; 0, COUNTA(DetailWill!N410) &gt; 0),"x", "")</f>
        <v/>
      </c>
      <c r="O410" s="34" t="str">
        <f>IF(OR(COUNTA(DetailPedro!O410) &gt; 0, COUNTA(DetailWill!O410) &gt; 0),"x", "")</f>
        <v/>
      </c>
      <c r="P410" s="14" t="str">
        <f>IF(OR(COUNTA(DetailPedro!P410) &gt; 0, COUNTA(DetailWill!P410) &gt; 0),"x", "")</f>
        <v/>
      </c>
      <c r="Q410" s="14" t="str">
        <f>IF(OR(COUNTA(DetailPedro!Q410) &gt; 0, COUNTA(DetailWill!Q410) &gt; 0),"x", "")</f>
        <v/>
      </c>
      <c r="R410" s="14" t="str">
        <f>IF(OR(COUNTA(DetailPedro!R410) &gt; 0, COUNTA(DetailWill!R410) &gt; 0),"x", "")</f>
        <v/>
      </c>
      <c r="S410" s="14" t="str">
        <f>IF(OR(COUNTA(DetailPedro!S410) &gt; 0, COUNTA(DetailWill!S410) &gt; 0),"x", "")</f>
        <v/>
      </c>
      <c r="T410" s="14" t="str">
        <f>IF(OR(COUNTA(DetailPedro!T410) &gt; 0, COUNTA(DetailWill!T410) &gt; 0),"x", "")</f>
        <v/>
      </c>
      <c r="U410" s="34" t="str">
        <f>IF(OR(COUNTA(DetailPedro!U410) &gt; 0, COUNTA(DetailWill!U410) &gt; 0),"x", "")</f>
        <v/>
      </c>
      <c r="V410" s="14" t="str">
        <f>IF(OR(COUNTA(DetailPedro!V410) &gt; 0, COUNTA(DetailWill!V410) &gt; 0),"x", "")</f>
        <v/>
      </c>
      <c r="W410" s="14" t="str">
        <f>IF(OR(COUNTA(DetailPedro!W410) &gt; 0, COUNTA(DetailWill!W410) &gt; 0),"x", "")</f>
        <v/>
      </c>
      <c r="X410" s="14" t="str">
        <f>IF(OR(COUNTA(DetailPedro!X410) &gt; 0, COUNTA(DetailWill!X410) &gt; 0),"x", "")</f>
        <v/>
      </c>
      <c r="Y410" s="14" t="str">
        <f>IF(OR(COUNTA(DetailPedro!Y410) &gt; 0, COUNTA(DetailWill!Y410) &gt; 0),"x", "")</f>
        <v/>
      </c>
      <c r="Z410" s="34" t="str">
        <f>IF(OR(COUNTA(DetailPedro!Z410) &gt; 0, COUNTA(DetailWill!Z410) &gt; 0),"x", "")</f>
        <v/>
      </c>
      <c r="AA410" s="14" t="str">
        <f>IF(OR(COUNTA(DetailPedro!AA410) &gt; 0, COUNTA(DetailWill!AA410) &gt; 0),"x", "")</f>
        <v/>
      </c>
      <c r="AB410" s="14" t="str">
        <f>IF(OR(COUNTA(DetailPedro!AB410) &gt; 0, COUNTA(DetailWill!AB410) &gt; 0),"x", "")</f>
        <v/>
      </c>
      <c r="AC410" s="14" t="str">
        <f>IF(OR(COUNTA(DetailPedro!AC410) &gt; 0, COUNTA(DetailWill!AC410) &gt; 0),"x", "")</f>
        <v/>
      </c>
      <c r="AD410" s="14" t="str">
        <f>IF(OR(COUNTA(DetailPedro!AD410) &gt; 0, COUNTA(DetailWill!AD410) &gt; 0),"x", "")</f>
        <v/>
      </c>
      <c r="AE410" s="14" t="str">
        <f>IF(OR(COUNTA(DetailPedro!AE410) &gt; 0, COUNTA(DetailWill!AE410) &gt; 0),"x", "")</f>
        <v/>
      </c>
      <c r="AF410" s="34" t="str">
        <f>IF(OR(COUNTA(DetailPedro!AF410) &gt; 0, COUNTA(DetailWill!AF410) &gt; 0),"x", "")</f>
        <v/>
      </c>
      <c r="AG410" s="14" t="str">
        <f>IF(OR(COUNTA(DetailPedro!AG410) &gt; 0, COUNTA(DetailWill!AG410) &gt; 0),"x", "")</f>
        <v/>
      </c>
      <c r="AH410" s="14" t="str">
        <f>IF(OR(COUNTA(DetailPedro!AH410) &gt; 0, COUNTA(DetailWill!AH410) &gt; 0),"x", "")</f>
        <v/>
      </c>
      <c r="AI410" s="14" t="str">
        <f>IF(OR(COUNTA(DetailPedro!AI410) &gt; 0, COUNTA(DetailWill!AI410) &gt; 0),"x", "")</f>
        <v/>
      </c>
      <c r="AJ410" s="34" t="str">
        <f>IF(OR(COUNTA(DetailPedro!AJ410) &gt; 0, COUNTA(DetailWill!AJ410) &gt; 0),"x", "")</f>
        <v/>
      </c>
      <c r="AK410" s="14" t="str">
        <f>IF(OR(COUNTA(DetailPedro!AK410) &gt; 0, COUNTA(DetailWill!AK410) &gt; 0),"x", "")</f>
        <v/>
      </c>
    </row>
    <row r="411" spans="1:37" x14ac:dyDescent="0.2">
      <c r="A411" s="16" t="s">
        <v>565</v>
      </c>
      <c r="B411" s="16" t="s">
        <v>360</v>
      </c>
      <c r="C411" s="16">
        <v>3</v>
      </c>
      <c r="D411" s="16" t="s">
        <v>887</v>
      </c>
      <c r="E411" s="16">
        <v>6</v>
      </c>
      <c r="F411" s="14">
        <f t="shared" si="40"/>
        <v>0</v>
      </c>
      <c r="G411" s="14" t="str">
        <f>IF(OR(COUNTA(DetailPedro!G411) &gt; 0, COUNTA(DetailWill!G411) &gt; 0),"x", "")</f>
        <v/>
      </c>
      <c r="H411" s="14" t="str">
        <f>IF(OR(COUNTA(DetailPedro!H411) &gt; 0, COUNTA(DetailWill!H411) &gt; 0),"x", "")</f>
        <v/>
      </c>
      <c r="I411" s="14" t="str">
        <f>IF(OR(COUNTA(DetailPedro!I411) &gt; 0, COUNTA(DetailWill!I411) &gt; 0),"x", "")</f>
        <v/>
      </c>
      <c r="J411" s="34" t="str">
        <f>IF(OR(COUNTA(DetailPedro!J411) &gt; 0, COUNTA(DetailWill!J411) &gt; 0),"x", "")</f>
        <v/>
      </c>
      <c r="K411" s="14" t="str">
        <f>IF(OR(COUNTA(DetailPedro!K411) &gt; 0, COUNTA(DetailWill!K411) &gt; 0),"x", "")</f>
        <v/>
      </c>
      <c r="L411" s="14" t="str">
        <f>IF(OR(COUNTA(DetailPedro!L411) &gt; 0, COUNTA(DetailWill!L411) &gt; 0),"x", "")</f>
        <v/>
      </c>
      <c r="M411" s="14" t="str">
        <f>IF(OR(COUNTA(DetailPedro!M411) &gt; 0, COUNTA(DetailWill!M411) &gt; 0),"x", "")</f>
        <v/>
      </c>
      <c r="N411" s="14" t="str">
        <f>IF(OR(COUNTA(DetailPedro!N411) &gt; 0, COUNTA(DetailWill!N411) &gt; 0),"x", "")</f>
        <v/>
      </c>
      <c r="O411" s="34" t="str">
        <f>IF(OR(COUNTA(DetailPedro!O411) &gt; 0, COUNTA(DetailWill!O411) &gt; 0),"x", "")</f>
        <v/>
      </c>
      <c r="P411" s="14" t="str">
        <f>IF(OR(COUNTA(DetailPedro!P411) &gt; 0, COUNTA(DetailWill!P411) &gt; 0),"x", "")</f>
        <v/>
      </c>
      <c r="Q411" s="14" t="str">
        <f>IF(OR(COUNTA(DetailPedro!Q411) &gt; 0, COUNTA(DetailWill!Q411) &gt; 0),"x", "")</f>
        <v/>
      </c>
      <c r="R411" s="14" t="str">
        <f>IF(OR(COUNTA(DetailPedro!R411) &gt; 0, COUNTA(DetailWill!R411) &gt; 0),"x", "")</f>
        <v/>
      </c>
      <c r="S411" s="14" t="str">
        <f>IF(OR(COUNTA(DetailPedro!S411) &gt; 0, COUNTA(DetailWill!S411) &gt; 0),"x", "")</f>
        <v/>
      </c>
      <c r="T411" s="14" t="str">
        <f>IF(OR(COUNTA(DetailPedro!T411) &gt; 0, COUNTA(DetailWill!T411) &gt; 0),"x", "")</f>
        <v/>
      </c>
      <c r="U411" s="34" t="str">
        <f>IF(OR(COUNTA(DetailPedro!U411) &gt; 0, COUNTA(DetailWill!U411) &gt; 0),"x", "")</f>
        <v/>
      </c>
      <c r="V411" s="14" t="str">
        <f>IF(OR(COUNTA(DetailPedro!V411) &gt; 0, COUNTA(DetailWill!V411) &gt; 0),"x", "")</f>
        <v/>
      </c>
      <c r="W411" s="14" t="str">
        <f>IF(OR(COUNTA(DetailPedro!W411) &gt; 0, COUNTA(DetailWill!W411) &gt; 0),"x", "")</f>
        <v/>
      </c>
      <c r="X411" s="14" t="str">
        <f>IF(OR(COUNTA(DetailPedro!X411) &gt; 0, COUNTA(DetailWill!X411) &gt; 0),"x", "")</f>
        <v/>
      </c>
      <c r="Y411" s="14" t="str">
        <f>IF(OR(COUNTA(DetailPedro!Y411) &gt; 0, COUNTA(DetailWill!Y411) &gt; 0),"x", "")</f>
        <v/>
      </c>
      <c r="Z411" s="34" t="str">
        <f>IF(OR(COUNTA(DetailPedro!Z411) &gt; 0, COUNTA(DetailWill!Z411) &gt; 0),"x", "")</f>
        <v/>
      </c>
      <c r="AA411" s="14" t="str">
        <f>IF(OR(COUNTA(DetailPedro!AA411) &gt; 0, COUNTA(DetailWill!AA411) &gt; 0),"x", "")</f>
        <v/>
      </c>
      <c r="AB411" s="14" t="str">
        <f>IF(OR(COUNTA(DetailPedro!AB411) &gt; 0, COUNTA(DetailWill!AB411) &gt; 0),"x", "")</f>
        <v/>
      </c>
      <c r="AC411" s="14" t="str">
        <f>IF(OR(COUNTA(DetailPedro!AC411) &gt; 0, COUNTA(DetailWill!AC411) &gt; 0),"x", "")</f>
        <v/>
      </c>
      <c r="AD411" s="14" t="str">
        <f>IF(OR(COUNTA(DetailPedro!AD411) &gt; 0, COUNTA(DetailWill!AD411) &gt; 0),"x", "")</f>
        <v/>
      </c>
      <c r="AE411" s="14" t="str">
        <f>IF(OR(COUNTA(DetailPedro!AE411) &gt; 0, COUNTA(DetailWill!AE411) &gt; 0),"x", "")</f>
        <v/>
      </c>
      <c r="AF411" s="34" t="str">
        <f>IF(OR(COUNTA(DetailPedro!AF411) &gt; 0, COUNTA(DetailWill!AF411) &gt; 0),"x", "")</f>
        <v/>
      </c>
      <c r="AG411" s="14" t="str">
        <f>IF(OR(COUNTA(DetailPedro!AG411) &gt; 0, COUNTA(DetailWill!AG411) &gt; 0),"x", "")</f>
        <v/>
      </c>
      <c r="AH411" s="14" t="str">
        <f>IF(OR(COUNTA(DetailPedro!AH411) &gt; 0, COUNTA(DetailWill!AH411) &gt; 0),"x", "")</f>
        <v/>
      </c>
      <c r="AI411" s="14" t="str">
        <f>IF(OR(COUNTA(DetailPedro!AI411) &gt; 0, COUNTA(DetailWill!AI411) &gt; 0),"x", "")</f>
        <v/>
      </c>
      <c r="AJ411" s="34" t="str">
        <f>IF(OR(COUNTA(DetailPedro!AJ411) &gt; 0, COUNTA(DetailWill!AJ411) &gt; 0),"x", "")</f>
        <v/>
      </c>
      <c r="AK411" s="14" t="str">
        <f>IF(OR(COUNTA(DetailPedro!AK411) &gt; 0, COUNTA(DetailWill!AK411) &gt; 0),"x", "")</f>
        <v/>
      </c>
    </row>
    <row r="412" spans="1:37" x14ac:dyDescent="0.2">
      <c r="A412" s="16" t="s">
        <v>565</v>
      </c>
      <c r="B412" s="16" t="s">
        <v>360</v>
      </c>
      <c r="C412" s="16">
        <v>3</v>
      </c>
      <c r="D412" s="16" t="s">
        <v>888</v>
      </c>
      <c r="E412" s="16">
        <v>7</v>
      </c>
      <c r="F412" s="14">
        <f t="shared" si="40"/>
        <v>0</v>
      </c>
      <c r="G412" s="14" t="str">
        <f>IF(OR(COUNTA(DetailPedro!G412) &gt; 0, COUNTA(DetailWill!G412) &gt; 0),"x", "")</f>
        <v/>
      </c>
      <c r="H412" s="14" t="str">
        <f>IF(OR(COUNTA(DetailPedro!H412) &gt; 0, COUNTA(DetailWill!H412) &gt; 0),"x", "")</f>
        <v/>
      </c>
      <c r="I412" s="14" t="str">
        <f>IF(OR(COUNTA(DetailPedro!I412) &gt; 0, COUNTA(DetailWill!I412) &gt; 0),"x", "")</f>
        <v/>
      </c>
      <c r="J412" s="34" t="str">
        <f>IF(OR(COUNTA(DetailPedro!J412) &gt; 0, COUNTA(DetailWill!J412) &gt; 0),"x", "")</f>
        <v/>
      </c>
      <c r="K412" s="14" t="str">
        <f>IF(OR(COUNTA(DetailPedro!K412) &gt; 0, COUNTA(DetailWill!K412) &gt; 0),"x", "")</f>
        <v/>
      </c>
      <c r="L412" s="14" t="str">
        <f>IF(OR(COUNTA(DetailPedro!L412) &gt; 0, COUNTA(DetailWill!L412) &gt; 0),"x", "")</f>
        <v/>
      </c>
      <c r="M412" s="14" t="str">
        <f>IF(OR(COUNTA(DetailPedro!M412) &gt; 0, COUNTA(DetailWill!M412) &gt; 0),"x", "")</f>
        <v/>
      </c>
      <c r="N412" s="14" t="str">
        <f>IF(OR(COUNTA(DetailPedro!N412) &gt; 0, COUNTA(DetailWill!N412) &gt; 0),"x", "")</f>
        <v/>
      </c>
      <c r="O412" s="34" t="str">
        <f>IF(OR(COUNTA(DetailPedro!O412) &gt; 0, COUNTA(DetailWill!O412) &gt; 0),"x", "")</f>
        <v/>
      </c>
      <c r="P412" s="14" t="str">
        <f>IF(OR(COUNTA(DetailPedro!P412) &gt; 0, COUNTA(DetailWill!P412) &gt; 0),"x", "")</f>
        <v/>
      </c>
      <c r="Q412" s="14" t="str">
        <f>IF(OR(COUNTA(DetailPedro!Q412) &gt; 0, COUNTA(DetailWill!Q412) &gt; 0),"x", "")</f>
        <v/>
      </c>
      <c r="R412" s="14" t="str">
        <f>IF(OR(COUNTA(DetailPedro!R412) &gt; 0, COUNTA(DetailWill!R412) &gt; 0),"x", "")</f>
        <v/>
      </c>
      <c r="S412" s="14" t="str">
        <f>IF(OR(COUNTA(DetailPedro!S412) &gt; 0, COUNTA(DetailWill!S412) &gt; 0),"x", "")</f>
        <v/>
      </c>
      <c r="T412" s="14" t="str">
        <f>IF(OR(COUNTA(DetailPedro!T412) &gt; 0, COUNTA(DetailWill!T412) &gt; 0),"x", "")</f>
        <v/>
      </c>
      <c r="U412" s="34" t="str">
        <f>IF(OR(COUNTA(DetailPedro!U412) &gt; 0, COUNTA(DetailWill!U412) &gt; 0),"x", "")</f>
        <v/>
      </c>
      <c r="V412" s="14" t="str">
        <f>IF(OR(COUNTA(DetailPedro!V412) &gt; 0, COUNTA(DetailWill!V412) &gt; 0),"x", "")</f>
        <v/>
      </c>
      <c r="W412" s="14" t="str">
        <f>IF(OR(COUNTA(DetailPedro!W412) &gt; 0, COUNTA(DetailWill!W412) &gt; 0),"x", "")</f>
        <v/>
      </c>
      <c r="X412" s="14" t="str">
        <f>IF(OR(COUNTA(DetailPedro!X412) &gt; 0, COUNTA(DetailWill!X412) &gt; 0),"x", "")</f>
        <v/>
      </c>
      <c r="Y412" s="14" t="str">
        <f>IF(OR(COUNTA(DetailPedro!Y412) &gt; 0, COUNTA(DetailWill!Y412) &gt; 0),"x", "")</f>
        <v/>
      </c>
      <c r="Z412" s="34" t="str">
        <f>IF(OR(COUNTA(DetailPedro!Z412) &gt; 0, COUNTA(DetailWill!Z412) &gt; 0),"x", "")</f>
        <v/>
      </c>
      <c r="AA412" s="14" t="str">
        <f>IF(OR(COUNTA(DetailPedro!AA412) &gt; 0, COUNTA(DetailWill!AA412) &gt; 0),"x", "")</f>
        <v/>
      </c>
      <c r="AB412" s="14" t="str">
        <f>IF(OR(COUNTA(DetailPedro!AB412) &gt; 0, COUNTA(DetailWill!AB412) &gt; 0),"x", "")</f>
        <v/>
      </c>
      <c r="AC412" s="14" t="str">
        <f>IF(OR(COUNTA(DetailPedro!AC412) &gt; 0, COUNTA(DetailWill!AC412) &gt; 0),"x", "")</f>
        <v/>
      </c>
      <c r="AD412" s="14" t="str">
        <f>IF(OR(COUNTA(DetailPedro!AD412) &gt; 0, COUNTA(DetailWill!AD412) &gt; 0),"x", "")</f>
        <v/>
      </c>
      <c r="AE412" s="14" t="str">
        <f>IF(OR(COUNTA(DetailPedro!AE412) &gt; 0, COUNTA(DetailWill!AE412) &gt; 0),"x", "")</f>
        <v/>
      </c>
      <c r="AF412" s="34" t="str">
        <f>IF(OR(COUNTA(DetailPedro!AF412) &gt; 0, COUNTA(DetailWill!AF412) &gt; 0),"x", "")</f>
        <v/>
      </c>
      <c r="AG412" s="14" t="str">
        <f>IF(OR(COUNTA(DetailPedro!AG412) &gt; 0, COUNTA(DetailWill!AG412) &gt; 0),"x", "")</f>
        <v/>
      </c>
      <c r="AH412" s="14" t="str">
        <f>IF(OR(COUNTA(DetailPedro!AH412) &gt; 0, COUNTA(DetailWill!AH412) &gt; 0),"x", "")</f>
        <v/>
      </c>
      <c r="AI412" s="14" t="str">
        <f>IF(OR(COUNTA(DetailPedro!AI412) &gt; 0, COUNTA(DetailWill!AI412) &gt; 0),"x", "")</f>
        <v/>
      </c>
      <c r="AJ412" s="34" t="str">
        <f>IF(OR(COUNTA(DetailPedro!AJ412) &gt; 0, COUNTA(DetailWill!AJ412) &gt; 0),"x", "")</f>
        <v/>
      </c>
      <c r="AK412" s="14" t="str">
        <f>IF(OR(COUNTA(DetailPedro!AK412) &gt; 0, COUNTA(DetailWill!AK412) &gt; 0),"x", "")</f>
        <v/>
      </c>
    </row>
    <row r="413" spans="1:37" x14ac:dyDescent="0.2">
      <c r="A413" s="16" t="s">
        <v>565</v>
      </c>
      <c r="B413" s="16" t="s">
        <v>360</v>
      </c>
      <c r="C413" s="16">
        <v>3</v>
      </c>
      <c r="D413" s="16" t="s">
        <v>888</v>
      </c>
      <c r="E413" s="16">
        <v>8</v>
      </c>
      <c r="F413" s="14">
        <f t="shared" si="40"/>
        <v>0</v>
      </c>
      <c r="G413" s="14" t="str">
        <f>IF(OR(COUNTA(DetailPedro!G413) &gt; 0, COUNTA(DetailWill!G413) &gt; 0),"x", "")</f>
        <v/>
      </c>
      <c r="H413" s="14" t="str">
        <f>IF(OR(COUNTA(DetailPedro!H413) &gt; 0, COUNTA(DetailWill!H413) &gt; 0),"x", "")</f>
        <v/>
      </c>
      <c r="I413" s="14" t="str">
        <f>IF(OR(COUNTA(DetailPedro!I413) &gt; 0, COUNTA(DetailWill!I413) &gt; 0),"x", "")</f>
        <v/>
      </c>
      <c r="J413" s="34" t="str">
        <f>IF(OR(COUNTA(DetailPedro!J413) &gt; 0, COUNTA(DetailWill!J413) &gt; 0),"x", "")</f>
        <v/>
      </c>
      <c r="K413" s="14" t="str">
        <f>IF(OR(COUNTA(DetailPedro!K413) &gt; 0, COUNTA(DetailWill!K413) &gt; 0),"x", "")</f>
        <v/>
      </c>
      <c r="L413" s="14" t="str">
        <f>IF(OR(COUNTA(DetailPedro!L413) &gt; 0, COUNTA(DetailWill!L413) &gt; 0),"x", "")</f>
        <v/>
      </c>
      <c r="M413" s="14" t="str">
        <f>IF(OR(COUNTA(DetailPedro!M413) &gt; 0, COUNTA(DetailWill!M413) &gt; 0),"x", "")</f>
        <v/>
      </c>
      <c r="N413" s="14" t="str">
        <f>IF(OR(COUNTA(DetailPedro!N413) &gt; 0, COUNTA(DetailWill!N413) &gt; 0),"x", "")</f>
        <v/>
      </c>
      <c r="O413" s="34" t="str">
        <f>IF(OR(COUNTA(DetailPedro!O413) &gt; 0, COUNTA(DetailWill!O413) &gt; 0),"x", "")</f>
        <v/>
      </c>
      <c r="P413" s="14" t="str">
        <f>IF(OR(COUNTA(DetailPedro!P413) &gt; 0, COUNTA(DetailWill!P413) &gt; 0),"x", "")</f>
        <v/>
      </c>
      <c r="Q413" s="14" t="str">
        <f>IF(OR(COUNTA(DetailPedro!Q413) &gt; 0, COUNTA(DetailWill!Q413) &gt; 0),"x", "")</f>
        <v/>
      </c>
      <c r="R413" s="14" t="str">
        <f>IF(OR(COUNTA(DetailPedro!R413) &gt; 0, COUNTA(DetailWill!R413) &gt; 0),"x", "")</f>
        <v/>
      </c>
      <c r="S413" s="14" t="str">
        <f>IF(OR(COUNTA(DetailPedro!S413) &gt; 0, COUNTA(DetailWill!S413) &gt; 0),"x", "")</f>
        <v/>
      </c>
      <c r="T413" s="14" t="str">
        <f>IF(OR(COUNTA(DetailPedro!T413) &gt; 0, COUNTA(DetailWill!T413) &gt; 0),"x", "")</f>
        <v/>
      </c>
      <c r="U413" s="34" t="str">
        <f>IF(OR(COUNTA(DetailPedro!U413) &gt; 0, COUNTA(DetailWill!U413) &gt; 0),"x", "")</f>
        <v/>
      </c>
      <c r="V413" s="14" t="str">
        <f>IF(OR(COUNTA(DetailPedro!V413) &gt; 0, COUNTA(DetailWill!V413) &gt; 0),"x", "")</f>
        <v/>
      </c>
      <c r="W413" s="14" t="str">
        <f>IF(OR(COUNTA(DetailPedro!W413) &gt; 0, COUNTA(DetailWill!W413) &gt; 0),"x", "")</f>
        <v/>
      </c>
      <c r="X413" s="14" t="str">
        <f>IF(OR(COUNTA(DetailPedro!X413) &gt; 0, COUNTA(DetailWill!X413) &gt; 0),"x", "")</f>
        <v/>
      </c>
      <c r="Y413" s="14" t="str">
        <f>IF(OR(COUNTA(DetailPedro!Y413) &gt; 0, COUNTA(DetailWill!Y413) &gt; 0),"x", "")</f>
        <v/>
      </c>
      <c r="Z413" s="34" t="str">
        <f>IF(OR(COUNTA(DetailPedro!Z413) &gt; 0, COUNTA(DetailWill!Z413) &gt; 0),"x", "")</f>
        <v/>
      </c>
      <c r="AA413" s="14" t="str">
        <f>IF(OR(COUNTA(DetailPedro!AA413) &gt; 0, COUNTA(DetailWill!AA413) &gt; 0),"x", "")</f>
        <v/>
      </c>
      <c r="AB413" s="14" t="str">
        <f>IF(OR(COUNTA(DetailPedro!AB413) &gt; 0, COUNTA(DetailWill!AB413) &gt; 0),"x", "")</f>
        <v/>
      </c>
      <c r="AC413" s="14" t="str">
        <f>IF(OR(COUNTA(DetailPedro!AC413) &gt; 0, COUNTA(DetailWill!AC413) &gt; 0),"x", "")</f>
        <v/>
      </c>
      <c r="AD413" s="14" t="str">
        <f>IF(OR(COUNTA(DetailPedro!AD413) &gt; 0, COUNTA(DetailWill!AD413) &gt; 0),"x", "")</f>
        <v/>
      </c>
      <c r="AE413" s="14" t="str">
        <f>IF(OR(COUNTA(DetailPedro!AE413) &gt; 0, COUNTA(DetailWill!AE413) &gt; 0),"x", "")</f>
        <v/>
      </c>
      <c r="AF413" s="34" t="str">
        <f>IF(OR(COUNTA(DetailPedro!AF413) &gt; 0, COUNTA(DetailWill!AF413) &gt; 0),"x", "")</f>
        <v/>
      </c>
      <c r="AG413" s="14" t="str">
        <f>IF(OR(COUNTA(DetailPedro!AG413) &gt; 0, COUNTA(DetailWill!AG413) &gt; 0),"x", "")</f>
        <v/>
      </c>
      <c r="AH413" s="14" t="str">
        <f>IF(OR(COUNTA(DetailPedro!AH413) &gt; 0, COUNTA(DetailWill!AH413) &gt; 0),"x", "")</f>
        <v/>
      </c>
      <c r="AI413" s="14" t="str">
        <f>IF(OR(COUNTA(DetailPedro!AI413) &gt; 0, COUNTA(DetailWill!AI413) &gt; 0),"x", "")</f>
        <v/>
      </c>
      <c r="AJ413" s="34" t="str">
        <f>IF(OR(COUNTA(DetailPedro!AJ413) &gt; 0, COUNTA(DetailWill!AJ413) &gt; 0),"x", "")</f>
        <v/>
      </c>
      <c r="AK413" s="14" t="str">
        <f>IF(OR(COUNTA(DetailPedro!AK413) &gt; 0, COUNTA(DetailWill!AK413) &gt; 0),"x", "")</f>
        <v/>
      </c>
    </row>
    <row r="414" spans="1:37" x14ac:dyDescent="0.2">
      <c r="A414" s="16" t="s">
        <v>565</v>
      </c>
      <c r="B414" s="16" t="s">
        <v>360</v>
      </c>
      <c r="C414" s="16">
        <v>3</v>
      </c>
      <c r="D414" s="16" t="s">
        <v>888</v>
      </c>
      <c r="E414" s="16">
        <v>9</v>
      </c>
      <c r="F414" s="14">
        <f t="shared" si="40"/>
        <v>0</v>
      </c>
      <c r="G414" s="14" t="str">
        <f>IF(OR(COUNTA(DetailPedro!G414) &gt; 0, COUNTA(DetailWill!G414) &gt; 0),"x", "")</f>
        <v/>
      </c>
      <c r="H414" s="14" t="str">
        <f>IF(OR(COUNTA(DetailPedro!H414) &gt; 0, COUNTA(DetailWill!H414) &gt; 0),"x", "")</f>
        <v/>
      </c>
      <c r="I414" s="14" t="str">
        <f>IF(OR(COUNTA(DetailPedro!I414) &gt; 0, COUNTA(DetailWill!I414) &gt; 0),"x", "")</f>
        <v/>
      </c>
      <c r="J414" s="34" t="str">
        <f>IF(OR(COUNTA(DetailPedro!J414) &gt; 0, COUNTA(DetailWill!J414) &gt; 0),"x", "")</f>
        <v/>
      </c>
      <c r="K414" s="14" t="str">
        <f>IF(OR(COUNTA(DetailPedro!K414) &gt; 0, COUNTA(DetailWill!K414) &gt; 0),"x", "")</f>
        <v/>
      </c>
      <c r="L414" s="14" t="str">
        <f>IF(OR(COUNTA(DetailPedro!L414) &gt; 0, COUNTA(DetailWill!L414) &gt; 0),"x", "")</f>
        <v/>
      </c>
      <c r="M414" s="14" t="str">
        <f>IF(OR(COUNTA(DetailPedro!M414) &gt; 0, COUNTA(DetailWill!M414) &gt; 0),"x", "")</f>
        <v/>
      </c>
      <c r="N414" s="14" t="str">
        <f>IF(OR(COUNTA(DetailPedro!N414) &gt; 0, COUNTA(DetailWill!N414) &gt; 0),"x", "")</f>
        <v/>
      </c>
      <c r="O414" s="34" t="str">
        <f>IF(OR(COUNTA(DetailPedro!O414) &gt; 0, COUNTA(DetailWill!O414) &gt; 0),"x", "")</f>
        <v/>
      </c>
      <c r="P414" s="14" t="str">
        <f>IF(OR(COUNTA(DetailPedro!P414) &gt; 0, COUNTA(DetailWill!P414) &gt; 0),"x", "")</f>
        <v/>
      </c>
      <c r="Q414" s="14" t="str">
        <f>IF(OR(COUNTA(DetailPedro!Q414) &gt; 0, COUNTA(DetailWill!Q414) &gt; 0),"x", "")</f>
        <v/>
      </c>
      <c r="R414" s="14" t="str">
        <f>IF(OR(COUNTA(DetailPedro!R414) &gt; 0, COUNTA(DetailWill!R414) &gt; 0),"x", "")</f>
        <v/>
      </c>
      <c r="S414" s="14" t="str">
        <f>IF(OR(COUNTA(DetailPedro!S414) &gt; 0, COUNTA(DetailWill!S414) &gt; 0),"x", "")</f>
        <v/>
      </c>
      <c r="T414" s="14" t="str">
        <f>IF(OR(COUNTA(DetailPedro!T414) &gt; 0, COUNTA(DetailWill!T414) &gt; 0),"x", "")</f>
        <v/>
      </c>
      <c r="U414" s="34" t="str">
        <f>IF(OR(COUNTA(DetailPedro!U414) &gt; 0, COUNTA(DetailWill!U414) &gt; 0),"x", "")</f>
        <v/>
      </c>
      <c r="V414" s="14" t="str">
        <f>IF(OR(COUNTA(DetailPedro!V414) &gt; 0, COUNTA(DetailWill!V414) &gt; 0),"x", "")</f>
        <v/>
      </c>
      <c r="W414" s="14" t="str">
        <f>IF(OR(COUNTA(DetailPedro!W414) &gt; 0, COUNTA(DetailWill!W414) &gt; 0),"x", "")</f>
        <v/>
      </c>
      <c r="X414" s="14" t="str">
        <f>IF(OR(COUNTA(DetailPedro!X414) &gt; 0, COUNTA(DetailWill!X414) &gt; 0),"x", "")</f>
        <v/>
      </c>
      <c r="Y414" s="14" t="str">
        <f>IF(OR(COUNTA(DetailPedro!Y414) &gt; 0, COUNTA(DetailWill!Y414) &gt; 0),"x", "")</f>
        <v/>
      </c>
      <c r="Z414" s="34" t="str">
        <f>IF(OR(COUNTA(DetailPedro!Z414) &gt; 0, COUNTA(DetailWill!Z414) &gt; 0),"x", "")</f>
        <v/>
      </c>
      <c r="AA414" s="14" t="str">
        <f>IF(OR(COUNTA(DetailPedro!AA414) &gt; 0, COUNTA(DetailWill!AA414) &gt; 0),"x", "")</f>
        <v/>
      </c>
      <c r="AB414" s="14" t="str">
        <f>IF(OR(COUNTA(DetailPedro!AB414) &gt; 0, COUNTA(DetailWill!AB414) &gt; 0),"x", "")</f>
        <v/>
      </c>
      <c r="AC414" s="14" t="str">
        <f>IF(OR(COUNTA(DetailPedro!AC414) &gt; 0, COUNTA(DetailWill!AC414) &gt; 0),"x", "")</f>
        <v/>
      </c>
      <c r="AD414" s="14" t="str">
        <f>IF(OR(COUNTA(DetailPedro!AD414) &gt; 0, COUNTA(DetailWill!AD414) &gt; 0),"x", "")</f>
        <v/>
      </c>
      <c r="AE414" s="14" t="str">
        <f>IF(OR(COUNTA(DetailPedro!AE414) &gt; 0, COUNTA(DetailWill!AE414) &gt; 0),"x", "")</f>
        <v/>
      </c>
      <c r="AF414" s="34" t="str">
        <f>IF(OR(COUNTA(DetailPedro!AF414) &gt; 0, COUNTA(DetailWill!AF414) &gt; 0),"x", "")</f>
        <v/>
      </c>
      <c r="AG414" s="14" t="str">
        <f>IF(OR(COUNTA(DetailPedro!AG414) &gt; 0, COUNTA(DetailWill!AG414) &gt; 0),"x", "")</f>
        <v/>
      </c>
      <c r="AH414" s="14" t="str">
        <f>IF(OR(COUNTA(DetailPedro!AH414) &gt; 0, COUNTA(DetailWill!AH414) &gt; 0),"x", "")</f>
        <v/>
      </c>
      <c r="AI414" s="14" t="str">
        <f>IF(OR(COUNTA(DetailPedro!AI414) &gt; 0, COUNTA(DetailWill!AI414) &gt; 0),"x", "")</f>
        <v/>
      </c>
      <c r="AJ414" s="34" t="str">
        <f>IF(OR(COUNTA(DetailPedro!AJ414) &gt; 0, COUNTA(DetailWill!AJ414) &gt; 0),"x", "")</f>
        <v/>
      </c>
      <c r="AK414" s="14" t="str">
        <f>IF(OR(COUNTA(DetailPedro!AK414) &gt; 0, COUNTA(DetailWill!AK414) &gt; 0),"x", "")</f>
        <v/>
      </c>
    </row>
    <row r="415" spans="1:37" x14ac:dyDescent="0.2">
      <c r="A415" s="16" t="s">
        <v>565</v>
      </c>
      <c r="B415" s="16" t="s">
        <v>360</v>
      </c>
      <c r="C415" s="16">
        <v>3</v>
      </c>
      <c r="D415" s="16" t="s">
        <v>887</v>
      </c>
      <c r="E415" s="16">
        <v>10</v>
      </c>
      <c r="F415" s="14">
        <f t="shared" si="40"/>
        <v>0</v>
      </c>
      <c r="G415" s="14" t="str">
        <f>IF(OR(COUNTA(DetailPedro!G415) &gt; 0, COUNTA(DetailWill!G415) &gt; 0),"x", "")</f>
        <v/>
      </c>
      <c r="H415" s="14" t="str">
        <f>IF(OR(COUNTA(DetailPedro!H415) &gt; 0, COUNTA(DetailWill!H415) &gt; 0),"x", "")</f>
        <v/>
      </c>
      <c r="I415" s="14" t="str">
        <f>IF(OR(COUNTA(DetailPedro!I415) &gt; 0, COUNTA(DetailWill!I415) &gt; 0),"x", "")</f>
        <v/>
      </c>
      <c r="J415" s="34" t="str">
        <f>IF(OR(COUNTA(DetailPedro!J415) &gt; 0, COUNTA(DetailWill!J415) &gt; 0),"x", "")</f>
        <v/>
      </c>
      <c r="K415" s="14" t="str">
        <f>IF(OR(COUNTA(DetailPedro!K415) &gt; 0, COUNTA(DetailWill!K415) &gt; 0),"x", "")</f>
        <v/>
      </c>
      <c r="L415" s="14" t="str">
        <f>IF(OR(COUNTA(DetailPedro!L415) &gt; 0, COUNTA(DetailWill!L415) &gt; 0),"x", "")</f>
        <v/>
      </c>
      <c r="M415" s="14" t="str">
        <f>IF(OR(COUNTA(DetailPedro!M415) &gt; 0, COUNTA(DetailWill!M415) &gt; 0),"x", "")</f>
        <v/>
      </c>
      <c r="N415" s="14" t="str">
        <f>IF(OR(COUNTA(DetailPedro!N415) &gt; 0, COUNTA(DetailWill!N415) &gt; 0),"x", "")</f>
        <v/>
      </c>
      <c r="O415" s="34" t="str">
        <f>IF(OR(COUNTA(DetailPedro!O415) &gt; 0, COUNTA(DetailWill!O415) &gt; 0),"x", "")</f>
        <v/>
      </c>
      <c r="P415" s="14" t="str">
        <f>IF(OR(COUNTA(DetailPedro!P415) &gt; 0, COUNTA(DetailWill!P415) &gt; 0),"x", "")</f>
        <v/>
      </c>
      <c r="Q415" s="14" t="str">
        <f>IF(OR(COUNTA(DetailPedro!Q415) &gt; 0, COUNTA(DetailWill!Q415) &gt; 0),"x", "")</f>
        <v/>
      </c>
      <c r="R415" s="14" t="str">
        <f>IF(OR(COUNTA(DetailPedro!R415) &gt; 0, COUNTA(DetailWill!R415) &gt; 0),"x", "")</f>
        <v/>
      </c>
      <c r="S415" s="14" t="str">
        <f>IF(OR(COUNTA(DetailPedro!S415) &gt; 0, COUNTA(DetailWill!S415) &gt; 0),"x", "")</f>
        <v/>
      </c>
      <c r="T415" s="14" t="str">
        <f>IF(OR(COUNTA(DetailPedro!T415) &gt; 0, COUNTA(DetailWill!T415) &gt; 0),"x", "")</f>
        <v/>
      </c>
      <c r="U415" s="34" t="str">
        <f>IF(OR(COUNTA(DetailPedro!U415) &gt; 0, COUNTA(DetailWill!U415) &gt; 0),"x", "")</f>
        <v/>
      </c>
      <c r="V415" s="14" t="str">
        <f>IF(OR(COUNTA(DetailPedro!V415) &gt; 0, COUNTA(DetailWill!V415) &gt; 0),"x", "")</f>
        <v/>
      </c>
      <c r="W415" s="14" t="str">
        <f>IF(OR(COUNTA(DetailPedro!W415) &gt; 0, COUNTA(DetailWill!W415) &gt; 0),"x", "")</f>
        <v/>
      </c>
      <c r="X415" s="14" t="str">
        <f>IF(OR(COUNTA(DetailPedro!X415) &gt; 0, COUNTA(DetailWill!X415) &gt; 0),"x", "")</f>
        <v/>
      </c>
      <c r="Y415" s="14" t="str">
        <f>IF(OR(COUNTA(DetailPedro!Y415) &gt; 0, COUNTA(DetailWill!Y415) &gt; 0),"x", "")</f>
        <v/>
      </c>
      <c r="Z415" s="34" t="str">
        <f>IF(OR(COUNTA(DetailPedro!Z415) &gt; 0, COUNTA(DetailWill!Z415) &gt; 0),"x", "")</f>
        <v/>
      </c>
      <c r="AA415" s="14" t="str">
        <f>IF(OR(COUNTA(DetailPedro!AA415) &gt; 0, COUNTA(DetailWill!AA415) &gt; 0),"x", "")</f>
        <v/>
      </c>
      <c r="AB415" s="14" t="str">
        <f>IF(OR(COUNTA(DetailPedro!AB415) &gt; 0, COUNTA(DetailWill!AB415) &gt; 0),"x", "")</f>
        <v/>
      </c>
      <c r="AC415" s="14" t="str">
        <f>IF(OR(COUNTA(DetailPedro!AC415) &gt; 0, COUNTA(DetailWill!AC415) &gt; 0),"x", "")</f>
        <v/>
      </c>
      <c r="AD415" s="14" t="str">
        <f>IF(OR(COUNTA(DetailPedro!AD415) &gt; 0, COUNTA(DetailWill!AD415) &gt; 0),"x", "")</f>
        <v/>
      </c>
      <c r="AE415" s="14" t="str">
        <f>IF(OR(COUNTA(DetailPedro!AE415) &gt; 0, COUNTA(DetailWill!AE415) &gt; 0),"x", "")</f>
        <v/>
      </c>
      <c r="AF415" s="34" t="str">
        <f>IF(OR(COUNTA(DetailPedro!AF415) &gt; 0, COUNTA(DetailWill!AF415) &gt; 0),"x", "")</f>
        <v/>
      </c>
      <c r="AG415" s="14" t="str">
        <f>IF(OR(COUNTA(DetailPedro!AG415) &gt; 0, COUNTA(DetailWill!AG415) &gt; 0),"x", "")</f>
        <v/>
      </c>
      <c r="AH415" s="14" t="str">
        <f>IF(OR(COUNTA(DetailPedro!AH415) &gt; 0, COUNTA(DetailWill!AH415) &gt; 0),"x", "")</f>
        <v/>
      </c>
      <c r="AI415" s="14" t="str">
        <f>IF(OR(COUNTA(DetailPedro!AI415) &gt; 0, COUNTA(DetailWill!AI415) &gt; 0),"x", "")</f>
        <v/>
      </c>
      <c r="AJ415" s="34" t="str">
        <f>IF(OR(COUNTA(DetailPedro!AJ415) &gt; 0, COUNTA(DetailWill!AJ415) &gt; 0),"x", "")</f>
        <v/>
      </c>
      <c r="AK415" s="14" t="str">
        <f>IF(OR(COUNTA(DetailPedro!AK415) &gt; 0, COUNTA(DetailWill!AK415) &gt; 0),"x", "")</f>
        <v/>
      </c>
    </row>
    <row r="416" spans="1:37" x14ac:dyDescent="0.2">
      <c r="A416" s="16" t="s">
        <v>565</v>
      </c>
      <c r="B416" s="16" t="s">
        <v>360</v>
      </c>
      <c r="C416" s="16">
        <v>3</v>
      </c>
      <c r="D416" s="16" t="s">
        <v>889</v>
      </c>
      <c r="E416" s="16">
        <v>11</v>
      </c>
      <c r="F416" s="14">
        <f t="shared" si="40"/>
        <v>0</v>
      </c>
      <c r="G416" s="14" t="str">
        <f>IF(OR(COUNTA(DetailPedro!G416) &gt; 0, COUNTA(DetailWill!G416) &gt; 0),"x", "")</f>
        <v/>
      </c>
      <c r="H416" s="14" t="str">
        <f>IF(OR(COUNTA(DetailPedro!H416) &gt; 0, COUNTA(DetailWill!H416) &gt; 0),"x", "")</f>
        <v/>
      </c>
      <c r="I416" s="14" t="str">
        <f>IF(OR(COUNTA(DetailPedro!I416) &gt; 0, COUNTA(DetailWill!I416) &gt; 0),"x", "")</f>
        <v/>
      </c>
      <c r="J416" s="34" t="str">
        <f>IF(OR(COUNTA(DetailPedro!J416) &gt; 0, COUNTA(DetailWill!J416) &gt; 0),"x", "")</f>
        <v/>
      </c>
      <c r="K416" s="14" t="str">
        <f>IF(OR(COUNTA(DetailPedro!K416) &gt; 0, COUNTA(DetailWill!K416) &gt; 0),"x", "")</f>
        <v/>
      </c>
      <c r="L416" s="14" t="str">
        <f>IF(OR(COUNTA(DetailPedro!L416) &gt; 0, COUNTA(DetailWill!L416) &gt; 0),"x", "")</f>
        <v/>
      </c>
      <c r="M416" s="14" t="str">
        <f>IF(OR(COUNTA(DetailPedro!M416) &gt; 0, COUNTA(DetailWill!M416) &gt; 0),"x", "")</f>
        <v/>
      </c>
      <c r="N416" s="14" t="str">
        <f>IF(OR(COUNTA(DetailPedro!N416) &gt; 0, COUNTA(DetailWill!N416) &gt; 0),"x", "")</f>
        <v/>
      </c>
      <c r="O416" s="34" t="str">
        <f>IF(OR(COUNTA(DetailPedro!O416) &gt; 0, COUNTA(DetailWill!O416) &gt; 0),"x", "")</f>
        <v/>
      </c>
      <c r="P416" s="14" t="str">
        <f>IF(OR(COUNTA(DetailPedro!P416) &gt; 0, COUNTA(DetailWill!P416) &gt; 0),"x", "")</f>
        <v/>
      </c>
      <c r="Q416" s="14" t="str">
        <f>IF(OR(COUNTA(DetailPedro!Q416) &gt; 0, COUNTA(DetailWill!Q416) &gt; 0),"x", "")</f>
        <v/>
      </c>
      <c r="R416" s="14" t="str">
        <f>IF(OR(COUNTA(DetailPedro!R416) &gt; 0, COUNTA(DetailWill!R416) &gt; 0),"x", "")</f>
        <v/>
      </c>
      <c r="S416" s="14" t="str">
        <f>IF(OR(COUNTA(DetailPedro!S416) &gt; 0, COUNTA(DetailWill!S416) &gt; 0),"x", "")</f>
        <v/>
      </c>
      <c r="T416" s="14" t="str">
        <f>IF(OR(COUNTA(DetailPedro!T416) &gt; 0, COUNTA(DetailWill!T416) &gt; 0),"x", "")</f>
        <v/>
      </c>
      <c r="U416" s="34" t="str">
        <f>IF(OR(COUNTA(DetailPedro!U416) &gt; 0, COUNTA(DetailWill!U416) &gt; 0),"x", "")</f>
        <v/>
      </c>
      <c r="V416" s="14" t="str">
        <f>IF(OR(COUNTA(DetailPedro!V416) &gt; 0, COUNTA(DetailWill!V416) &gt; 0),"x", "")</f>
        <v/>
      </c>
      <c r="W416" s="14" t="str">
        <f>IF(OR(COUNTA(DetailPedro!W416) &gt; 0, COUNTA(DetailWill!W416) &gt; 0),"x", "")</f>
        <v/>
      </c>
      <c r="X416" s="14" t="str">
        <f>IF(OR(COUNTA(DetailPedro!X416) &gt; 0, COUNTA(DetailWill!X416) &gt; 0),"x", "")</f>
        <v/>
      </c>
      <c r="Y416" s="14" t="str">
        <f>IF(OR(COUNTA(DetailPedro!Y416) &gt; 0, COUNTA(DetailWill!Y416) &gt; 0),"x", "")</f>
        <v/>
      </c>
      <c r="Z416" s="34" t="str">
        <f>IF(OR(COUNTA(DetailPedro!Z416) &gt; 0, COUNTA(DetailWill!Z416) &gt; 0),"x", "")</f>
        <v/>
      </c>
      <c r="AA416" s="14" t="str">
        <f>IF(OR(COUNTA(DetailPedro!AA416) &gt; 0, COUNTA(DetailWill!AA416) &gt; 0),"x", "")</f>
        <v/>
      </c>
      <c r="AB416" s="14" t="str">
        <f>IF(OR(COUNTA(DetailPedro!AB416) &gt; 0, COUNTA(DetailWill!AB416) &gt; 0),"x", "")</f>
        <v/>
      </c>
      <c r="AC416" s="14" t="str">
        <f>IF(OR(COUNTA(DetailPedro!AC416) &gt; 0, COUNTA(DetailWill!AC416) &gt; 0),"x", "")</f>
        <v/>
      </c>
      <c r="AD416" s="14" t="str">
        <f>IF(OR(COUNTA(DetailPedro!AD416) &gt; 0, COUNTA(DetailWill!AD416) &gt; 0),"x", "")</f>
        <v/>
      </c>
      <c r="AE416" s="14" t="str">
        <f>IF(OR(COUNTA(DetailPedro!AE416) &gt; 0, COUNTA(DetailWill!AE416) &gt; 0),"x", "")</f>
        <v/>
      </c>
      <c r="AF416" s="34" t="str">
        <f>IF(OR(COUNTA(DetailPedro!AF416) &gt; 0, COUNTA(DetailWill!AF416) &gt; 0),"x", "")</f>
        <v/>
      </c>
      <c r="AG416" s="14" t="str">
        <f>IF(OR(COUNTA(DetailPedro!AG416) &gt; 0, COUNTA(DetailWill!AG416) &gt; 0),"x", "")</f>
        <v/>
      </c>
      <c r="AH416" s="14" t="str">
        <f>IF(OR(COUNTA(DetailPedro!AH416) &gt; 0, COUNTA(DetailWill!AH416) &gt; 0),"x", "")</f>
        <v/>
      </c>
      <c r="AI416" s="14" t="str">
        <f>IF(OR(COUNTA(DetailPedro!AI416) &gt; 0, COUNTA(DetailWill!AI416) &gt; 0),"x", "")</f>
        <v/>
      </c>
      <c r="AJ416" s="34" t="str">
        <f>IF(OR(COUNTA(DetailPedro!AJ416) &gt; 0, COUNTA(DetailWill!AJ416) &gt; 0),"x", "")</f>
        <v/>
      </c>
      <c r="AK416" s="14" t="str">
        <f>IF(OR(COUNTA(DetailPedro!AK416) &gt; 0, COUNTA(DetailWill!AK416) &gt; 0),"x", "")</f>
        <v/>
      </c>
    </row>
    <row r="417" spans="1:37" x14ac:dyDescent="0.2">
      <c r="A417" s="16"/>
      <c r="B417" s="16"/>
      <c r="C417" s="16"/>
      <c r="D417" s="16"/>
      <c r="E417" s="16"/>
      <c r="F417" s="14">
        <f t="shared" si="40"/>
        <v>0</v>
      </c>
      <c r="G417" s="14" t="str">
        <f>IF(OR(COUNTA(DetailPedro!G417) &gt; 0, COUNTA(DetailWill!G417) &gt; 0),"x", "")</f>
        <v/>
      </c>
      <c r="H417" s="14" t="str">
        <f>IF(OR(COUNTA(DetailPedro!H417) &gt; 0, COUNTA(DetailWill!H417) &gt; 0),"x", "")</f>
        <v/>
      </c>
      <c r="I417" s="14" t="str">
        <f>IF(OR(COUNTA(DetailPedro!I417) &gt; 0, COUNTA(DetailWill!I417) &gt; 0),"x", "")</f>
        <v/>
      </c>
      <c r="J417" s="34" t="str">
        <f>IF(OR(COUNTA(DetailPedro!J417) &gt; 0, COUNTA(DetailWill!J417) &gt; 0),"x", "")</f>
        <v/>
      </c>
      <c r="K417" s="14" t="str">
        <f>IF(OR(COUNTA(DetailPedro!K417) &gt; 0, COUNTA(DetailWill!K417) &gt; 0),"x", "")</f>
        <v/>
      </c>
      <c r="L417" s="14" t="str">
        <f>IF(OR(COUNTA(DetailPedro!L417) &gt; 0, COUNTA(DetailWill!L417) &gt; 0),"x", "")</f>
        <v/>
      </c>
      <c r="M417" s="14" t="str">
        <f>IF(OR(COUNTA(DetailPedro!M417) &gt; 0, COUNTA(DetailWill!M417) &gt; 0),"x", "")</f>
        <v/>
      </c>
      <c r="N417" s="14" t="str">
        <f>IF(OR(COUNTA(DetailPedro!N417) &gt; 0, COUNTA(DetailWill!N417) &gt; 0),"x", "")</f>
        <v/>
      </c>
      <c r="O417" s="34" t="str">
        <f>IF(OR(COUNTA(DetailPedro!O417) &gt; 0, COUNTA(DetailWill!O417) &gt; 0),"x", "")</f>
        <v/>
      </c>
      <c r="P417" s="14" t="str">
        <f>IF(OR(COUNTA(DetailPedro!P417) &gt; 0, COUNTA(DetailWill!P417) &gt; 0),"x", "")</f>
        <v/>
      </c>
      <c r="Q417" s="14" t="str">
        <f>IF(OR(COUNTA(DetailPedro!Q417) &gt; 0, COUNTA(DetailWill!Q417) &gt; 0),"x", "")</f>
        <v/>
      </c>
      <c r="R417" s="14" t="str">
        <f>IF(OR(COUNTA(DetailPedro!R417) &gt; 0, COUNTA(DetailWill!R417) &gt; 0),"x", "")</f>
        <v/>
      </c>
      <c r="S417" s="14" t="str">
        <f>IF(OR(COUNTA(DetailPedro!S417) &gt; 0, COUNTA(DetailWill!S417) &gt; 0),"x", "")</f>
        <v/>
      </c>
      <c r="T417" s="14" t="str">
        <f>IF(OR(COUNTA(DetailPedro!T417) &gt; 0, COUNTA(DetailWill!T417) &gt; 0),"x", "")</f>
        <v/>
      </c>
      <c r="U417" s="34" t="str">
        <f>IF(OR(COUNTA(DetailPedro!U417) &gt; 0, COUNTA(DetailWill!U417) &gt; 0),"x", "")</f>
        <v/>
      </c>
      <c r="V417" s="14" t="str">
        <f>IF(OR(COUNTA(DetailPedro!V417) &gt; 0, COUNTA(DetailWill!V417) &gt; 0),"x", "")</f>
        <v/>
      </c>
      <c r="W417" s="14" t="str">
        <f>IF(OR(COUNTA(DetailPedro!W417) &gt; 0, COUNTA(DetailWill!W417) &gt; 0),"x", "")</f>
        <v/>
      </c>
      <c r="X417" s="14" t="str">
        <f>IF(OR(COUNTA(DetailPedro!X417) &gt; 0, COUNTA(DetailWill!X417) &gt; 0),"x", "")</f>
        <v/>
      </c>
      <c r="Y417" s="14" t="str">
        <f>IF(OR(COUNTA(DetailPedro!Y417) &gt; 0, COUNTA(DetailWill!Y417) &gt; 0),"x", "")</f>
        <v/>
      </c>
      <c r="Z417" s="34" t="str">
        <f>IF(OR(COUNTA(DetailPedro!Z417) &gt; 0, COUNTA(DetailWill!Z417) &gt; 0),"x", "")</f>
        <v/>
      </c>
      <c r="AA417" s="14" t="str">
        <f>IF(OR(COUNTA(DetailPedro!AA417) &gt; 0, COUNTA(DetailWill!AA417) &gt; 0),"x", "")</f>
        <v/>
      </c>
      <c r="AB417" s="14" t="str">
        <f>IF(OR(COUNTA(DetailPedro!AB417) &gt; 0, COUNTA(DetailWill!AB417) &gt; 0),"x", "")</f>
        <v/>
      </c>
      <c r="AC417" s="14" t="str">
        <f>IF(OR(COUNTA(DetailPedro!AC417) &gt; 0, COUNTA(DetailWill!AC417) &gt; 0),"x", "")</f>
        <v/>
      </c>
      <c r="AD417" s="14" t="str">
        <f>IF(OR(COUNTA(DetailPedro!AD417) &gt; 0, COUNTA(DetailWill!AD417) &gt; 0),"x", "")</f>
        <v/>
      </c>
      <c r="AE417" s="14" t="str">
        <f>IF(OR(COUNTA(DetailPedro!AE417) &gt; 0, COUNTA(DetailWill!AE417) &gt; 0),"x", "")</f>
        <v/>
      </c>
      <c r="AF417" s="34" t="str">
        <f>IF(OR(COUNTA(DetailPedro!AF417) &gt; 0, COUNTA(DetailWill!AF417) &gt; 0),"x", "")</f>
        <v/>
      </c>
      <c r="AG417" s="14" t="str">
        <f>IF(OR(COUNTA(DetailPedro!AG417) &gt; 0, COUNTA(DetailWill!AG417) &gt; 0),"x", "")</f>
        <v/>
      </c>
      <c r="AH417" s="14" t="str">
        <f>IF(OR(COUNTA(DetailPedro!AH417) &gt; 0, COUNTA(DetailWill!AH417) &gt; 0),"x", "")</f>
        <v/>
      </c>
      <c r="AI417" s="14" t="str">
        <f>IF(OR(COUNTA(DetailPedro!AI417) &gt; 0, COUNTA(DetailWill!AI417) &gt; 0),"x", "")</f>
        <v/>
      </c>
      <c r="AJ417" s="34" t="str">
        <f>IF(OR(COUNTA(DetailPedro!AJ417) &gt; 0, COUNTA(DetailWill!AJ417) &gt; 0),"x", "")</f>
        <v/>
      </c>
      <c r="AK417" s="14" t="str">
        <f>IF(OR(COUNTA(DetailPedro!AK417) &gt; 0, COUNTA(DetailWill!AK417) &gt; 0),"x", "")</f>
        <v/>
      </c>
    </row>
    <row r="418" spans="1:37" x14ac:dyDescent="0.2">
      <c r="A418" s="16" t="s">
        <v>565</v>
      </c>
      <c r="B418" s="16" t="s">
        <v>518</v>
      </c>
      <c r="C418" s="16">
        <v>0</v>
      </c>
      <c r="D418" s="16">
        <v>0</v>
      </c>
      <c r="E418" s="16"/>
      <c r="F418" s="14">
        <f t="shared" si="40"/>
        <v>0</v>
      </c>
      <c r="G418" s="14" t="str">
        <f>IF(OR(COUNTA(DetailPedro!G418) &gt; 0, COUNTA(DetailWill!G418) &gt; 0),"x", "")</f>
        <v/>
      </c>
      <c r="H418" s="14" t="str">
        <f>IF(OR(COUNTA(DetailPedro!H418) &gt; 0, COUNTA(DetailWill!H418) &gt; 0),"x", "")</f>
        <v/>
      </c>
      <c r="I418" s="14" t="str">
        <f>IF(OR(COUNTA(DetailPedro!I418) &gt; 0, COUNTA(DetailWill!I418) &gt; 0),"x", "")</f>
        <v/>
      </c>
      <c r="J418" s="34" t="str">
        <f>IF(OR(COUNTA(DetailPedro!J418) &gt; 0, COUNTA(DetailWill!J418) &gt; 0),"x", "")</f>
        <v/>
      </c>
      <c r="K418" s="14" t="str">
        <f>IF(OR(COUNTA(DetailPedro!K418) &gt; 0, COUNTA(DetailWill!K418) &gt; 0),"x", "")</f>
        <v/>
      </c>
      <c r="L418" s="14" t="str">
        <f>IF(OR(COUNTA(DetailPedro!L418) &gt; 0, COUNTA(DetailWill!L418) &gt; 0),"x", "")</f>
        <v/>
      </c>
      <c r="M418" s="14" t="str">
        <f>IF(OR(COUNTA(DetailPedro!M418) &gt; 0, COUNTA(DetailWill!M418) &gt; 0),"x", "")</f>
        <v/>
      </c>
      <c r="N418" s="14" t="str">
        <f>IF(OR(COUNTA(DetailPedro!N418) &gt; 0, COUNTA(DetailWill!N418) &gt; 0),"x", "")</f>
        <v/>
      </c>
      <c r="O418" s="34" t="str">
        <f>IF(OR(COUNTA(DetailPedro!O418) &gt; 0, COUNTA(DetailWill!O418) &gt; 0),"x", "")</f>
        <v/>
      </c>
      <c r="P418" s="14" t="str">
        <f>IF(OR(COUNTA(DetailPedro!P418) &gt; 0, COUNTA(DetailWill!P418) &gt; 0),"x", "")</f>
        <v/>
      </c>
      <c r="Q418" s="14" t="str">
        <f>IF(OR(COUNTA(DetailPedro!Q418) &gt; 0, COUNTA(DetailWill!Q418) &gt; 0),"x", "")</f>
        <v/>
      </c>
      <c r="R418" s="14" t="str">
        <f>IF(OR(COUNTA(DetailPedro!R418) &gt; 0, COUNTA(DetailWill!R418) &gt; 0),"x", "")</f>
        <v/>
      </c>
      <c r="S418" s="14" t="str">
        <f>IF(OR(COUNTA(DetailPedro!S418) &gt; 0, COUNTA(DetailWill!S418) &gt; 0),"x", "")</f>
        <v/>
      </c>
      <c r="T418" s="14" t="str">
        <f>IF(OR(COUNTA(DetailPedro!T418) &gt; 0, COUNTA(DetailWill!T418) &gt; 0),"x", "")</f>
        <v/>
      </c>
      <c r="U418" s="34" t="str">
        <f>IF(OR(COUNTA(DetailPedro!U418) &gt; 0, COUNTA(DetailWill!U418) &gt; 0),"x", "")</f>
        <v/>
      </c>
      <c r="V418" s="14" t="str">
        <f>IF(OR(COUNTA(DetailPedro!V418) &gt; 0, COUNTA(DetailWill!V418) &gt; 0),"x", "")</f>
        <v/>
      </c>
      <c r="W418" s="14" t="str">
        <f>IF(OR(COUNTA(DetailPedro!W418) &gt; 0, COUNTA(DetailWill!W418) &gt; 0),"x", "")</f>
        <v/>
      </c>
      <c r="X418" s="14" t="str">
        <f>IF(OR(COUNTA(DetailPedro!X418) &gt; 0, COUNTA(DetailWill!X418) &gt; 0),"x", "")</f>
        <v/>
      </c>
      <c r="Y418" s="14" t="str">
        <f>IF(OR(COUNTA(DetailPedro!Y418) &gt; 0, COUNTA(DetailWill!Y418) &gt; 0),"x", "")</f>
        <v/>
      </c>
      <c r="Z418" s="34" t="str">
        <f>IF(OR(COUNTA(DetailPedro!Z418) &gt; 0, COUNTA(DetailWill!Z418) &gt; 0),"x", "")</f>
        <v/>
      </c>
      <c r="AA418" s="14" t="str">
        <f>IF(OR(COUNTA(DetailPedro!AA418) &gt; 0, COUNTA(DetailWill!AA418) &gt; 0),"x", "")</f>
        <v/>
      </c>
      <c r="AB418" s="14" t="str">
        <f>IF(OR(COUNTA(DetailPedro!AB418) &gt; 0, COUNTA(DetailWill!AB418) &gt; 0),"x", "")</f>
        <v/>
      </c>
      <c r="AC418" s="14" t="str">
        <f>IF(OR(COUNTA(DetailPedro!AC418) &gt; 0, COUNTA(DetailWill!AC418) &gt; 0),"x", "")</f>
        <v/>
      </c>
      <c r="AD418" s="14" t="str">
        <f>IF(OR(COUNTA(DetailPedro!AD418) &gt; 0, COUNTA(DetailWill!AD418) &gt; 0),"x", "")</f>
        <v/>
      </c>
      <c r="AE418" s="14" t="str">
        <f>IF(OR(COUNTA(DetailPedro!AE418) &gt; 0, COUNTA(DetailWill!AE418) &gt; 0),"x", "")</f>
        <v/>
      </c>
      <c r="AF418" s="34" t="str">
        <f>IF(OR(COUNTA(DetailPedro!AF418) &gt; 0, COUNTA(DetailWill!AF418) &gt; 0),"x", "")</f>
        <v/>
      </c>
      <c r="AG418" s="14" t="str">
        <f>IF(OR(COUNTA(DetailPedro!AG418) &gt; 0, COUNTA(DetailWill!AG418) &gt; 0),"x", "")</f>
        <v/>
      </c>
      <c r="AH418" s="14" t="str">
        <f>IF(OR(COUNTA(DetailPedro!AH418) &gt; 0, COUNTA(DetailWill!AH418) &gt; 0),"x", "")</f>
        <v/>
      </c>
      <c r="AI418" s="14" t="str">
        <f>IF(OR(COUNTA(DetailPedro!AI418) &gt; 0, COUNTA(DetailWill!AI418) &gt; 0),"x", "")</f>
        <v/>
      </c>
      <c r="AJ418" s="34" t="str">
        <f>IF(OR(COUNTA(DetailPedro!AJ418) &gt; 0, COUNTA(DetailWill!AJ418) &gt; 0),"x", "")</f>
        <v/>
      </c>
      <c r="AK418" s="14" t="str">
        <f>IF(OR(COUNTA(DetailPedro!AK418) &gt; 0, COUNTA(DetailWill!AK418) &gt; 0),"x", "")</f>
        <v/>
      </c>
    </row>
    <row r="419" spans="1:37" x14ac:dyDescent="0.2">
      <c r="A419" s="16" t="s">
        <v>565</v>
      </c>
      <c r="B419" s="16" t="s">
        <v>518</v>
      </c>
      <c r="C419" s="16">
        <v>3</v>
      </c>
      <c r="D419" s="16" t="s">
        <v>887</v>
      </c>
      <c r="E419" s="16">
        <v>1</v>
      </c>
      <c r="F419" s="14">
        <f t="shared" si="40"/>
        <v>0</v>
      </c>
      <c r="G419" s="14" t="str">
        <f>IF(OR(COUNTA(DetailPedro!G419) &gt; 0, COUNTA(DetailWill!G419) &gt; 0),"x", "")</f>
        <v/>
      </c>
      <c r="H419" s="14" t="str">
        <f>IF(OR(COUNTA(DetailPedro!H419) &gt; 0, COUNTA(DetailWill!H419) &gt; 0),"x", "")</f>
        <v/>
      </c>
      <c r="I419" s="14" t="str">
        <f>IF(OR(COUNTA(DetailPedro!I419) &gt; 0, COUNTA(DetailWill!I419) &gt; 0),"x", "")</f>
        <v/>
      </c>
      <c r="J419" s="34" t="str">
        <f>IF(OR(COUNTA(DetailPedro!J419) &gt; 0, COUNTA(DetailWill!J419) &gt; 0),"x", "")</f>
        <v/>
      </c>
      <c r="K419" s="14" t="str">
        <f>IF(OR(COUNTA(DetailPedro!K419) &gt; 0, COUNTA(DetailWill!K419) &gt; 0),"x", "")</f>
        <v/>
      </c>
      <c r="L419" s="14" t="str">
        <f>IF(OR(COUNTA(DetailPedro!L419) &gt; 0, COUNTA(DetailWill!L419) &gt; 0),"x", "")</f>
        <v/>
      </c>
      <c r="M419" s="14" t="str">
        <f>IF(OR(COUNTA(DetailPedro!M419) &gt; 0, COUNTA(DetailWill!M419) &gt; 0),"x", "")</f>
        <v/>
      </c>
      <c r="N419" s="14" t="str">
        <f>IF(OR(COUNTA(DetailPedro!N419) &gt; 0, COUNTA(DetailWill!N419) &gt; 0),"x", "")</f>
        <v/>
      </c>
      <c r="O419" s="34" t="str">
        <f>IF(OR(COUNTA(DetailPedro!O419) &gt; 0, COUNTA(DetailWill!O419) &gt; 0),"x", "")</f>
        <v/>
      </c>
      <c r="P419" s="14" t="str">
        <f>IF(OR(COUNTA(DetailPedro!P419) &gt; 0, COUNTA(DetailWill!P419) &gt; 0),"x", "")</f>
        <v/>
      </c>
      <c r="Q419" s="14" t="str">
        <f>IF(OR(COUNTA(DetailPedro!Q419) &gt; 0, COUNTA(DetailWill!Q419) &gt; 0),"x", "")</f>
        <v/>
      </c>
      <c r="R419" s="14" t="str">
        <f>IF(OR(COUNTA(DetailPedro!R419) &gt; 0, COUNTA(DetailWill!R419) &gt; 0),"x", "")</f>
        <v/>
      </c>
      <c r="S419" s="14" t="str">
        <f>IF(OR(COUNTA(DetailPedro!S419) &gt; 0, COUNTA(DetailWill!S419) &gt; 0),"x", "")</f>
        <v/>
      </c>
      <c r="T419" s="14" t="str">
        <f>IF(OR(COUNTA(DetailPedro!T419) &gt; 0, COUNTA(DetailWill!T419) &gt; 0),"x", "")</f>
        <v/>
      </c>
      <c r="U419" s="34" t="str">
        <f>IF(OR(COUNTA(DetailPedro!U419) &gt; 0, COUNTA(DetailWill!U419) &gt; 0),"x", "")</f>
        <v/>
      </c>
      <c r="V419" s="14" t="str">
        <f>IF(OR(COUNTA(DetailPedro!V419) &gt; 0, COUNTA(DetailWill!V419) &gt; 0),"x", "")</f>
        <v/>
      </c>
      <c r="W419" s="14" t="str">
        <f>IF(OR(COUNTA(DetailPedro!W419) &gt; 0, COUNTA(DetailWill!W419) &gt; 0),"x", "")</f>
        <v/>
      </c>
      <c r="X419" s="14" t="str">
        <f>IF(OR(COUNTA(DetailPedro!X419) &gt; 0, COUNTA(DetailWill!X419) &gt; 0),"x", "")</f>
        <v/>
      </c>
      <c r="Y419" s="14" t="str">
        <f>IF(OR(COUNTA(DetailPedro!Y419) &gt; 0, COUNTA(DetailWill!Y419) &gt; 0),"x", "")</f>
        <v/>
      </c>
      <c r="Z419" s="34" t="str">
        <f>IF(OR(COUNTA(DetailPedro!Z419) &gt; 0, COUNTA(DetailWill!Z419) &gt; 0),"x", "")</f>
        <v/>
      </c>
      <c r="AA419" s="14" t="str">
        <f>IF(OR(COUNTA(DetailPedro!AA419) &gt; 0, COUNTA(DetailWill!AA419) &gt; 0),"x", "")</f>
        <v/>
      </c>
      <c r="AB419" s="14" t="str">
        <f>IF(OR(COUNTA(DetailPedro!AB419) &gt; 0, COUNTA(DetailWill!AB419) &gt; 0),"x", "")</f>
        <v/>
      </c>
      <c r="AC419" s="14" t="str">
        <f>IF(OR(COUNTA(DetailPedro!AC419) &gt; 0, COUNTA(DetailWill!AC419) &gt; 0),"x", "")</f>
        <v/>
      </c>
      <c r="AD419" s="14" t="str">
        <f>IF(OR(COUNTA(DetailPedro!AD419) &gt; 0, COUNTA(DetailWill!AD419) &gt; 0),"x", "")</f>
        <v/>
      </c>
      <c r="AE419" s="14" t="str">
        <f>IF(OR(COUNTA(DetailPedro!AE419) &gt; 0, COUNTA(DetailWill!AE419) &gt; 0),"x", "")</f>
        <v/>
      </c>
      <c r="AF419" s="34" t="str">
        <f>IF(OR(COUNTA(DetailPedro!AF419) &gt; 0, COUNTA(DetailWill!AF419) &gt; 0),"x", "")</f>
        <v/>
      </c>
      <c r="AG419" s="14" t="str">
        <f>IF(OR(COUNTA(DetailPedro!AG419) &gt; 0, COUNTA(DetailWill!AG419) &gt; 0),"x", "")</f>
        <v/>
      </c>
      <c r="AH419" s="14" t="str">
        <f>IF(OR(COUNTA(DetailPedro!AH419) &gt; 0, COUNTA(DetailWill!AH419) &gt; 0),"x", "")</f>
        <v/>
      </c>
      <c r="AI419" s="14" t="str">
        <f>IF(OR(COUNTA(DetailPedro!AI419) &gt; 0, COUNTA(DetailWill!AI419) &gt; 0),"x", "")</f>
        <v/>
      </c>
      <c r="AJ419" s="34" t="str">
        <f>IF(OR(COUNTA(DetailPedro!AJ419) &gt; 0, COUNTA(DetailWill!AJ419) &gt; 0),"x", "")</f>
        <v/>
      </c>
      <c r="AK419" s="14" t="str">
        <f>IF(OR(COUNTA(DetailPedro!AK419) &gt; 0, COUNTA(DetailWill!AK419) &gt; 0),"x", "")</f>
        <v/>
      </c>
    </row>
    <row r="420" spans="1:37" x14ac:dyDescent="0.2">
      <c r="A420" s="16" t="s">
        <v>565</v>
      </c>
      <c r="B420" s="16" t="s">
        <v>518</v>
      </c>
      <c r="C420" s="16">
        <v>3</v>
      </c>
      <c r="D420" s="16" t="s">
        <v>887</v>
      </c>
      <c r="E420" s="16">
        <v>2</v>
      </c>
      <c r="F420" s="14">
        <f t="shared" si="40"/>
        <v>0</v>
      </c>
      <c r="G420" s="14" t="str">
        <f>IF(OR(COUNTA(DetailPedro!G420) &gt; 0, COUNTA(DetailWill!G420) &gt; 0),"x", "")</f>
        <v/>
      </c>
      <c r="H420" s="14" t="str">
        <f>IF(OR(COUNTA(DetailPedro!H420) &gt; 0, COUNTA(DetailWill!H420) &gt; 0),"x", "")</f>
        <v/>
      </c>
      <c r="I420" s="14" t="str">
        <f>IF(OR(COUNTA(DetailPedro!I420) &gt; 0, COUNTA(DetailWill!I420) &gt; 0),"x", "")</f>
        <v/>
      </c>
      <c r="J420" s="34" t="str">
        <f>IF(OR(COUNTA(DetailPedro!J420) &gt; 0, COUNTA(DetailWill!J420) &gt; 0),"x", "")</f>
        <v/>
      </c>
      <c r="K420" s="14" t="str">
        <f>IF(OR(COUNTA(DetailPedro!K420) &gt; 0, COUNTA(DetailWill!K420) &gt; 0),"x", "")</f>
        <v/>
      </c>
      <c r="L420" s="14" t="str">
        <f>IF(OR(COUNTA(DetailPedro!L420) &gt; 0, COUNTA(DetailWill!L420) &gt; 0),"x", "")</f>
        <v/>
      </c>
      <c r="M420" s="14" t="str">
        <f>IF(OR(COUNTA(DetailPedro!M420) &gt; 0, COUNTA(DetailWill!M420) &gt; 0),"x", "")</f>
        <v/>
      </c>
      <c r="N420" s="14" t="str">
        <f>IF(OR(COUNTA(DetailPedro!N420) &gt; 0, COUNTA(DetailWill!N420) &gt; 0),"x", "")</f>
        <v/>
      </c>
      <c r="O420" s="34" t="str">
        <f>IF(OR(COUNTA(DetailPedro!O420) &gt; 0, COUNTA(DetailWill!O420) &gt; 0),"x", "")</f>
        <v/>
      </c>
      <c r="P420" s="14" t="str">
        <f>IF(OR(COUNTA(DetailPedro!P420) &gt; 0, COUNTA(DetailWill!P420) &gt; 0),"x", "")</f>
        <v/>
      </c>
      <c r="Q420" s="14" t="str">
        <f>IF(OR(COUNTA(DetailPedro!Q420) &gt; 0, COUNTA(DetailWill!Q420) &gt; 0),"x", "")</f>
        <v/>
      </c>
      <c r="R420" s="14" t="str">
        <f>IF(OR(COUNTA(DetailPedro!R420) &gt; 0, COUNTA(DetailWill!R420) &gt; 0),"x", "")</f>
        <v/>
      </c>
      <c r="S420" s="14" t="str">
        <f>IF(OR(COUNTA(DetailPedro!S420) &gt; 0, COUNTA(DetailWill!S420) &gt; 0),"x", "")</f>
        <v/>
      </c>
      <c r="T420" s="14" t="str">
        <f>IF(OR(COUNTA(DetailPedro!T420) &gt; 0, COUNTA(DetailWill!T420) &gt; 0),"x", "")</f>
        <v/>
      </c>
      <c r="U420" s="34" t="str">
        <f>IF(OR(COUNTA(DetailPedro!U420) &gt; 0, COUNTA(DetailWill!U420) &gt; 0),"x", "")</f>
        <v/>
      </c>
      <c r="V420" s="14" t="str">
        <f>IF(OR(COUNTA(DetailPedro!V420) &gt; 0, COUNTA(DetailWill!V420) &gt; 0),"x", "")</f>
        <v/>
      </c>
      <c r="W420" s="14" t="str">
        <f>IF(OR(COUNTA(DetailPedro!W420) &gt; 0, COUNTA(DetailWill!W420) &gt; 0),"x", "")</f>
        <v/>
      </c>
      <c r="X420" s="14" t="str">
        <f>IF(OR(COUNTA(DetailPedro!X420) &gt; 0, COUNTA(DetailWill!X420) &gt; 0),"x", "")</f>
        <v/>
      </c>
      <c r="Y420" s="14" t="str">
        <f>IF(OR(COUNTA(DetailPedro!Y420) &gt; 0, COUNTA(DetailWill!Y420) &gt; 0),"x", "")</f>
        <v/>
      </c>
      <c r="Z420" s="34" t="str">
        <f>IF(OR(COUNTA(DetailPedro!Z420) &gt; 0, COUNTA(DetailWill!Z420) &gt; 0),"x", "")</f>
        <v/>
      </c>
      <c r="AA420" s="14" t="str">
        <f>IF(OR(COUNTA(DetailPedro!AA420) &gt; 0, COUNTA(DetailWill!AA420) &gt; 0),"x", "")</f>
        <v/>
      </c>
      <c r="AB420" s="14" t="str">
        <f>IF(OR(COUNTA(DetailPedro!AB420) &gt; 0, COUNTA(DetailWill!AB420) &gt; 0),"x", "")</f>
        <v/>
      </c>
      <c r="AC420" s="14" t="str">
        <f>IF(OR(COUNTA(DetailPedro!AC420) &gt; 0, COUNTA(DetailWill!AC420) &gt; 0),"x", "")</f>
        <v/>
      </c>
      <c r="AD420" s="14" t="str">
        <f>IF(OR(COUNTA(DetailPedro!AD420) &gt; 0, COUNTA(DetailWill!AD420) &gt; 0),"x", "")</f>
        <v/>
      </c>
      <c r="AE420" s="14" t="str">
        <f>IF(OR(COUNTA(DetailPedro!AE420) &gt; 0, COUNTA(DetailWill!AE420) &gt; 0),"x", "")</f>
        <v/>
      </c>
      <c r="AF420" s="34" t="str">
        <f>IF(OR(COUNTA(DetailPedro!AF420) &gt; 0, COUNTA(DetailWill!AF420) &gt; 0),"x", "")</f>
        <v/>
      </c>
      <c r="AG420" s="14" t="str">
        <f>IF(OR(COUNTA(DetailPedro!AG420) &gt; 0, COUNTA(DetailWill!AG420) &gt; 0),"x", "")</f>
        <v/>
      </c>
      <c r="AH420" s="14" t="str">
        <f>IF(OR(COUNTA(DetailPedro!AH420) &gt; 0, COUNTA(DetailWill!AH420) &gt; 0),"x", "")</f>
        <v/>
      </c>
      <c r="AI420" s="14" t="str">
        <f>IF(OR(COUNTA(DetailPedro!AI420) &gt; 0, COUNTA(DetailWill!AI420) &gt; 0),"x", "")</f>
        <v/>
      </c>
      <c r="AJ420" s="34" t="str">
        <f>IF(OR(COUNTA(DetailPedro!AJ420) &gt; 0, COUNTA(DetailWill!AJ420) &gt; 0),"x", "")</f>
        <v/>
      </c>
      <c r="AK420" s="14" t="str">
        <f>IF(OR(COUNTA(DetailPedro!AK420) &gt; 0, COUNTA(DetailWill!AK420) &gt; 0),"x", "")</f>
        <v/>
      </c>
    </row>
    <row r="421" spans="1:37" x14ac:dyDescent="0.2">
      <c r="A421" s="16" t="s">
        <v>565</v>
      </c>
      <c r="B421" s="16" t="s">
        <v>518</v>
      </c>
      <c r="C421" s="16">
        <v>3</v>
      </c>
      <c r="D421" s="16" t="s">
        <v>887</v>
      </c>
      <c r="E421" s="16">
        <v>3</v>
      </c>
      <c r="F421" s="14">
        <f t="shared" si="40"/>
        <v>0</v>
      </c>
      <c r="G421" s="14" t="str">
        <f>IF(OR(COUNTA(DetailPedro!G421) &gt; 0, COUNTA(DetailWill!G421) &gt; 0),"x", "")</f>
        <v/>
      </c>
      <c r="H421" s="14" t="str">
        <f>IF(OR(COUNTA(DetailPedro!H421) &gt; 0, COUNTA(DetailWill!H421) &gt; 0),"x", "")</f>
        <v/>
      </c>
      <c r="I421" s="14" t="str">
        <f>IF(OR(COUNTA(DetailPedro!I421) &gt; 0, COUNTA(DetailWill!I421) &gt; 0),"x", "")</f>
        <v/>
      </c>
      <c r="J421" s="34" t="str">
        <f>IF(OR(COUNTA(DetailPedro!J421) &gt; 0, COUNTA(DetailWill!J421) &gt; 0),"x", "")</f>
        <v/>
      </c>
      <c r="K421" s="14" t="str">
        <f>IF(OR(COUNTA(DetailPedro!K421) &gt; 0, COUNTA(DetailWill!K421) &gt; 0),"x", "")</f>
        <v/>
      </c>
      <c r="L421" s="14" t="str">
        <f>IF(OR(COUNTA(DetailPedro!L421) &gt; 0, COUNTA(DetailWill!L421) &gt; 0),"x", "")</f>
        <v/>
      </c>
      <c r="M421" s="14" t="str">
        <f>IF(OR(COUNTA(DetailPedro!M421) &gt; 0, COUNTA(DetailWill!M421) &gt; 0),"x", "")</f>
        <v/>
      </c>
      <c r="N421" s="14" t="str">
        <f>IF(OR(COUNTA(DetailPedro!N421) &gt; 0, COUNTA(DetailWill!N421) &gt; 0),"x", "")</f>
        <v/>
      </c>
      <c r="O421" s="34" t="str">
        <f>IF(OR(COUNTA(DetailPedro!O421) &gt; 0, COUNTA(DetailWill!O421) &gt; 0),"x", "")</f>
        <v/>
      </c>
      <c r="P421" s="14" t="str">
        <f>IF(OR(COUNTA(DetailPedro!P421) &gt; 0, COUNTA(DetailWill!P421) &gt; 0),"x", "")</f>
        <v/>
      </c>
      <c r="Q421" s="14" t="str">
        <f>IF(OR(COUNTA(DetailPedro!Q421) &gt; 0, COUNTA(DetailWill!Q421) &gt; 0),"x", "")</f>
        <v/>
      </c>
      <c r="R421" s="14" t="str">
        <f>IF(OR(COUNTA(DetailPedro!R421) &gt; 0, COUNTA(DetailWill!R421) &gt; 0),"x", "")</f>
        <v/>
      </c>
      <c r="S421" s="14" t="str">
        <f>IF(OR(COUNTA(DetailPedro!S421) &gt; 0, COUNTA(DetailWill!S421) &gt; 0),"x", "")</f>
        <v/>
      </c>
      <c r="T421" s="14" t="str">
        <f>IF(OR(COUNTA(DetailPedro!T421) &gt; 0, COUNTA(DetailWill!T421) &gt; 0),"x", "")</f>
        <v/>
      </c>
      <c r="U421" s="34" t="str">
        <f>IF(OR(COUNTA(DetailPedro!U421) &gt; 0, COUNTA(DetailWill!U421) &gt; 0),"x", "")</f>
        <v/>
      </c>
      <c r="V421" s="14" t="str">
        <f>IF(OR(COUNTA(DetailPedro!V421) &gt; 0, COUNTA(DetailWill!V421) &gt; 0),"x", "")</f>
        <v/>
      </c>
      <c r="W421" s="14" t="str">
        <f>IF(OR(COUNTA(DetailPedro!W421) &gt; 0, COUNTA(DetailWill!W421) &gt; 0),"x", "")</f>
        <v/>
      </c>
      <c r="X421" s="14" t="str">
        <f>IF(OR(COUNTA(DetailPedro!X421) &gt; 0, COUNTA(DetailWill!X421) &gt; 0),"x", "")</f>
        <v/>
      </c>
      <c r="Y421" s="14" t="str">
        <f>IF(OR(COUNTA(DetailPedro!Y421) &gt; 0, COUNTA(DetailWill!Y421) &gt; 0),"x", "")</f>
        <v/>
      </c>
      <c r="Z421" s="34" t="str">
        <f>IF(OR(COUNTA(DetailPedro!Z421) &gt; 0, COUNTA(DetailWill!Z421) &gt; 0),"x", "")</f>
        <v/>
      </c>
      <c r="AA421" s="14" t="str">
        <f>IF(OR(COUNTA(DetailPedro!AA421) &gt; 0, COUNTA(DetailWill!AA421) &gt; 0),"x", "")</f>
        <v/>
      </c>
      <c r="AB421" s="14" t="str">
        <f>IF(OR(COUNTA(DetailPedro!AB421) &gt; 0, COUNTA(DetailWill!AB421) &gt; 0),"x", "")</f>
        <v/>
      </c>
      <c r="AC421" s="14" t="str">
        <f>IF(OR(COUNTA(DetailPedro!AC421) &gt; 0, COUNTA(DetailWill!AC421) &gt; 0),"x", "")</f>
        <v/>
      </c>
      <c r="AD421" s="14" t="str">
        <f>IF(OR(COUNTA(DetailPedro!AD421) &gt; 0, COUNTA(DetailWill!AD421) &gt; 0),"x", "")</f>
        <v/>
      </c>
      <c r="AE421" s="14" t="str">
        <f>IF(OR(COUNTA(DetailPedro!AE421) &gt; 0, COUNTA(DetailWill!AE421) &gt; 0),"x", "")</f>
        <v/>
      </c>
      <c r="AF421" s="34" t="str">
        <f>IF(OR(COUNTA(DetailPedro!AF421) &gt; 0, COUNTA(DetailWill!AF421) &gt; 0),"x", "")</f>
        <v/>
      </c>
      <c r="AG421" s="14" t="str">
        <f>IF(OR(COUNTA(DetailPedro!AG421) &gt; 0, COUNTA(DetailWill!AG421) &gt; 0),"x", "")</f>
        <v/>
      </c>
      <c r="AH421" s="14" t="str">
        <f>IF(OR(COUNTA(DetailPedro!AH421) &gt; 0, COUNTA(DetailWill!AH421) &gt; 0),"x", "")</f>
        <v/>
      </c>
      <c r="AI421" s="14" t="str">
        <f>IF(OR(COUNTA(DetailPedro!AI421) &gt; 0, COUNTA(DetailWill!AI421) &gt; 0),"x", "")</f>
        <v/>
      </c>
      <c r="AJ421" s="34" t="str">
        <f>IF(OR(COUNTA(DetailPedro!AJ421) &gt; 0, COUNTA(DetailWill!AJ421) &gt; 0),"x", "")</f>
        <v/>
      </c>
      <c r="AK421" s="14" t="str">
        <f>IF(OR(COUNTA(DetailPedro!AK421) &gt; 0, COUNTA(DetailWill!AK421) &gt; 0),"x", "")</f>
        <v/>
      </c>
    </row>
    <row r="422" spans="1:37" x14ac:dyDescent="0.2">
      <c r="A422" s="16" t="s">
        <v>565</v>
      </c>
      <c r="B422" s="16" t="s">
        <v>518</v>
      </c>
      <c r="C422" s="16">
        <v>3</v>
      </c>
      <c r="D422" s="16" t="s">
        <v>887</v>
      </c>
      <c r="E422" s="16">
        <v>4</v>
      </c>
      <c r="F422" s="14">
        <f t="shared" si="40"/>
        <v>0</v>
      </c>
      <c r="G422" s="14" t="str">
        <f>IF(OR(COUNTA(DetailPedro!G422) &gt; 0, COUNTA(DetailWill!G422) &gt; 0),"x", "")</f>
        <v/>
      </c>
      <c r="H422" s="14" t="str">
        <f>IF(OR(COUNTA(DetailPedro!H422) &gt; 0, COUNTA(DetailWill!H422) &gt; 0),"x", "")</f>
        <v/>
      </c>
      <c r="I422" s="14" t="str">
        <f>IF(OR(COUNTA(DetailPedro!I422) &gt; 0, COUNTA(DetailWill!I422) &gt; 0),"x", "")</f>
        <v/>
      </c>
      <c r="J422" s="34" t="str">
        <f>IF(OR(COUNTA(DetailPedro!J422) &gt; 0, COUNTA(DetailWill!J422) &gt; 0),"x", "")</f>
        <v/>
      </c>
      <c r="K422" s="14" t="str">
        <f>IF(OR(COUNTA(DetailPedro!K422) &gt; 0, COUNTA(DetailWill!K422) &gt; 0),"x", "")</f>
        <v/>
      </c>
      <c r="L422" s="14" t="str">
        <f>IF(OR(COUNTA(DetailPedro!L422) &gt; 0, COUNTA(DetailWill!L422) &gt; 0),"x", "")</f>
        <v/>
      </c>
      <c r="M422" s="14" t="str">
        <f>IF(OR(COUNTA(DetailPedro!M422) &gt; 0, COUNTA(DetailWill!M422) &gt; 0),"x", "")</f>
        <v/>
      </c>
      <c r="N422" s="14" t="str">
        <f>IF(OR(COUNTA(DetailPedro!N422) &gt; 0, COUNTA(DetailWill!N422) &gt; 0),"x", "")</f>
        <v/>
      </c>
      <c r="O422" s="34" t="str">
        <f>IF(OR(COUNTA(DetailPedro!O422) &gt; 0, COUNTA(DetailWill!O422) &gt; 0),"x", "")</f>
        <v/>
      </c>
      <c r="P422" s="14" t="str">
        <f>IF(OR(COUNTA(DetailPedro!P422) &gt; 0, COUNTA(DetailWill!P422) &gt; 0),"x", "")</f>
        <v/>
      </c>
      <c r="Q422" s="14" t="str">
        <f>IF(OR(COUNTA(DetailPedro!Q422) &gt; 0, COUNTA(DetailWill!Q422) &gt; 0),"x", "")</f>
        <v/>
      </c>
      <c r="R422" s="14" t="str">
        <f>IF(OR(COUNTA(DetailPedro!R422) &gt; 0, COUNTA(DetailWill!R422) &gt; 0),"x", "")</f>
        <v/>
      </c>
      <c r="S422" s="14" t="str">
        <f>IF(OR(COUNTA(DetailPedro!S422) &gt; 0, COUNTA(DetailWill!S422) &gt; 0),"x", "")</f>
        <v/>
      </c>
      <c r="T422" s="14" t="str">
        <f>IF(OR(COUNTA(DetailPedro!T422) &gt; 0, COUNTA(DetailWill!T422) &gt; 0),"x", "")</f>
        <v/>
      </c>
      <c r="U422" s="34" t="str">
        <f>IF(OR(COUNTA(DetailPedro!U422) &gt; 0, COUNTA(DetailWill!U422) &gt; 0),"x", "")</f>
        <v/>
      </c>
      <c r="V422" s="14" t="str">
        <f>IF(OR(COUNTA(DetailPedro!V422) &gt; 0, COUNTA(DetailWill!V422) &gt; 0),"x", "")</f>
        <v/>
      </c>
      <c r="W422" s="14" t="str">
        <f>IF(OR(COUNTA(DetailPedro!W422) &gt; 0, COUNTA(DetailWill!W422) &gt; 0),"x", "")</f>
        <v/>
      </c>
      <c r="X422" s="14" t="str">
        <f>IF(OR(COUNTA(DetailPedro!X422) &gt; 0, COUNTA(DetailWill!X422) &gt; 0),"x", "")</f>
        <v/>
      </c>
      <c r="Y422" s="14" t="str">
        <f>IF(OR(COUNTA(DetailPedro!Y422) &gt; 0, COUNTA(DetailWill!Y422) &gt; 0),"x", "")</f>
        <v/>
      </c>
      <c r="Z422" s="34" t="str">
        <f>IF(OR(COUNTA(DetailPedro!Z422) &gt; 0, COUNTA(DetailWill!Z422) &gt; 0),"x", "")</f>
        <v/>
      </c>
      <c r="AA422" s="14" t="str">
        <f>IF(OR(COUNTA(DetailPedro!AA422) &gt; 0, COUNTA(DetailWill!AA422) &gt; 0),"x", "")</f>
        <v/>
      </c>
      <c r="AB422" s="14" t="str">
        <f>IF(OR(COUNTA(DetailPedro!AB422) &gt; 0, COUNTA(DetailWill!AB422) &gt; 0),"x", "")</f>
        <v/>
      </c>
      <c r="AC422" s="14" t="str">
        <f>IF(OR(COUNTA(DetailPedro!AC422) &gt; 0, COUNTA(DetailWill!AC422) &gt; 0),"x", "")</f>
        <v/>
      </c>
      <c r="AD422" s="14" t="str">
        <f>IF(OR(COUNTA(DetailPedro!AD422) &gt; 0, COUNTA(DetailWill!AD422) &gt; 0),"x", "")</f>
        <v/>
      </c>
      <c r="AE422" s="14" t="str">
        <f>IF(OR(COUNTA(DetailPedro!AE422) &gt; 0, COUNTA(DetailWill!AE422) &gt; 0),"x", "")</f>
        <v/>
      </c>
      <c r="AF422" s="34" t="str">
        <f>IF(OR(COUNTA(DetailPedro!AF422) &gt; 0, COUNTA(DetailWill!AF422) &gt; 0),"x", "")</f>
        <v/>
      </c>
      <c r="AG422" s="14" t="str">
        <f>IF(OR(COUNTA(DetailPedro!AG422) &gt; 0, COUNTA(DetailWill!AG422) &gt; 0),"x", "")</f>
        <v/>
      </c>
      <c r="AH422" s="14" t="str">
        <f>IF(OR(COUNTA(DetailPedro!AH422) &gt; 0, COUNTA(DetailWill!AH422) &gt; 0),"x", "")</f>
        <v/>
      </c>
      <c r="AI422" s="14" t="str">
        <f>IF(OR(COUNTA(DetailPedro!AI422) &gt; 0, COUNTA(DetailWill!AI422) &gt; 0),"x", "")</f>
        <v/>
      </c>
      <c r="AJ422" s="34" t="str">
        <f>IF(OR(COUNTA(DetailPedro!AJ422) &gt; 0, COUNTA(DetailWill!AJ422) &gt; 0),"x", "")</f>
        <v/>
      </c>
      <c r="AK422" s="14" t="str">
        <f>IF(OR(COUNTA(DetailPedro!AK422) &gt; 0, COUNTA(DetailWill!AK422) &gt; 0),"x", "")</f>
        <v/>
      </c>
    </row>
    <row r="423" spans="1:37" x14ac:dyDescent="0.2">
      <c r="A423" s="16" t="s">
        <v>565</v>
      </c>
      <c r="B423" s="16" t="s">
        <v>518</v>
      </c>
      <c r="C423" s="16">
        <v>3</v>
      </c>
      <c r="D423" s="16" t="s">
        <v>887</v>
      </c>
      <c r="E423" s="16">
        <v>5</v>
      </c>
      <c r="F423" s="14">
        <f t="shared" si="40"/>
        <v>0</v>
      </c>
      <c r="G423" s="14" t="str">
        <f>IF(OR(COUNTA(DetailPedro!G423) &gt; 0, COUNTA(DetailWill!G423) &gt; 0),"x", "")</f>
        <v/>
      </c>
      <c r="H423" s="14" t="str">
        <f>IF(OR(COUNTA(DetailPedro!H423) &gt; 0, COUNTA(DetailWill!H423) &gt; 0),"x", "")</f>
        <v/>
      </c>
      <c r="I423" s="14" t="str">
        <f>IF(OR(COUNTA(DetailPedro!I423) &gt; 0, COUNTA(DetailWill!I423) &gt; 0),"x", "")</f>
        <v/>
      </c>
      <c r="J423" s="34" t="str">
        <f>IF(OR(COUNTA(DetailPedro!J423) &gt; 0, COUNTA(DetailWill!J423) &gt; 0),"x", "")</f>
        <v/>
      </c>
      <c r="K423" s="14" t="str">
        <f>IF(OR(COUNTA(DetailPedro!K423) &gt; 0, COUNTA(DetailWill!K423) &gt; 0),"x", "")</f>
        <v/>
      </c>
      <c r="L423" s="14" t="str">
        <f>IF(OR(COUNTA(DetailPedro!L423) &gt; 0, COUNTA(DetailWill!L423) &gt; 0),"x", "")</f>
        <v/>
      </c>
      <c r="M423" s="14" t="str">
        <f>IF(OR(COUNTA(DetailPedro!M423) &gt; 0, COUNTA(DetailWill!M423) &gt; 0),"x", "")</f>
        <v/>
      </c>
      <c r="N423" s="14" t="str">
        <f>IF(OR(COUNTA(DetailPedro!N423) &gt; 0, COUNTA(DetailWill!N423) &gt; 0),"x", "")</f>
        <v/>
      </c>
      <c r="O423" s="34" t="str">
        <f>IF(OR(COUNTA(DetailPedro!O423) &gt; 0, COUNTA(DetailWill!O423) &gt; 0),"x", "")</f>
        <v/>
      </c>
      <c r="P423" s="14" t="str">
        <f>IF(OR(COUNTA(DetailPedro!P423) &gt; 0, COUNTA(DetailWill!P423) &gt; 0),"x", "")</f>
        <v/>
      </c>
      <c r="Q423" s="14" t="str">
        <f>IF(OR(COUNTA(DetailPedro!Q423) &gt; 0, COUNTA(DetailWill!Q423) &gt; 0),"x", "")</f>
        <v/>
      </c>
      <c r="R423" s="14" t="str">
        <f>IF(OR(COUNTA(DetailPedro!R423) &gt; 0, COUNTA(DetailWill!R423) &gt; 0),"x", "")</f>
        <v/>
      </c>
      <c r="S423" s="14" t="str">
        <f>IF(OR(COUNTA(DetailPedro!S423) &gt; 0, COUNTA(DetailWill!S423) &gt; 0),"x", "")</f>
        <v/>
      </c>
      <c r="T423" s="14" t="str">
        <f>IF(OR(COUNTA(DetailPedro!T423) &gt; 0, COUNTA(DetailWill!T423) &gt; 0),"x", "")</f>
        <v/>
      </c>
      <c r="U423" s="34" t="str">
        <f>IF(OR(COUNTA(DetailPedro!U423) &gt; 0, COUNTA(DetailWill!U423) &gt; 0),"x", "")</f>
        <v/>
      </c>
      <c r="V423" s="14" t="str">
        <f>IF(OR(COUNTA(DetailPedro!V423) &gt; 0, COUNTA(DetailWill!V423) &gt; 0),"x", "")</f>
        <v/>
      </c>
      <c r="W423" s="14" t="str">
        <f>IF(OR(COUNTA(DetailPedro!W423) &gt; 0, COUNTA(DetailWill!W423) &gt; 0),"x", "")</f>
        <v/>
      </c>
      <c r="X423" s="14" t="str">
        <f>IF(OR(COUNTA(DetailPedro!X423) &gt; 0, COUNTA(DetailWill!X423) &gt; 0),"x", "")</f>
        <v/>
      </c>
      <c r="Y423" s="14" t="str">
        <f>IF(OR(COUNTA(DetailPedro!Y423) &gt; 0, COUNTA(DetailWill!Y423) &gt; 0),"x", "")</f>
        <v/>
      </c>
      <c r="Z423" s="34" t="str">
        <f>IF(OR(COUNTA(DetailPedro!Z423) &gt; 0, COUNTA(DetailWill!Z423) &gt; 0),"x", "")</f>
        <v/>
      </c>
      <c r="AA423" s="14" t="str">
        <f>IF(OR(COUNTA(DetailPedro!AA423) &gt; 0, COUNTA(DetailWill!AA423) &gt; 0),"x", "")</f>
        <v/>
      </c>
      <c r="AB423" s="14" t="str">
        <f>IF(OR(COUNTA(DetailPedro!AB423) &gt; 0, COUNTA(DetailWill!AB423) &gt; 0),"x", "")</f>
        <v/>
      </c>
      <c r="AC423" s="14" t="str">
        <f>IF(OR(COUNTA(DetailPedro!AC423) &gt; 0, COUNTA(DetailWill!AC423) &gt; 0),"x", "")</f>
        <v/>
      </c>
      <c r="AD423" s="14" t="str">
        <f>IF(OR(COUNTA(DetailPedro!AD423) &gt; 0, COUNTA(DetailWill!AD423) &gt; 0),"x", "")</f>
        <v/>
      </c>
      <c r="AE423" s="14" t="str">
        <f>IF(OR(COUNTA(DetailPedro!AE423) &gt; 0, COUNTA(DetailWill!AE423) &gt; 0),"x", "")</f>
        <v/>
      </c>
      <c r="AF423" s="34" t="str">
        <f>IF(OR(COUNTA(DetailPedro!AF423) &gt; 0, COUNTA(DetailWill!AF423) &gt; 0),"x", "")</f>
        <v/>
      </c>
      <c r="AG423" s="14" t="str">
        <f>IF(OR(COUNTA(DetailPedro!AG423) &gt; 0, COUNTA(DetailWill!AG423) &gt; 0),"x", "")</f>
        <v/>
      </c>
      <c r="AH423" s="14" t="str">
        <f>IF(OR(COUNTA(DetailPedro!AH423) &gt; 0, COUNTA(DetailWill!AH423) &gt; 0),"x", "")</f>
        <v/>
      </c>
      <c r="AI423" s="14" t="str">
        <f>IF(OR(COUNTA(DetailPedro!AI423) &gt; 0, COUNTA(DetailWill!AI423) &gt; 0),"x", "")</f>
        <v/>
      </c>
      <c r="AJ423" s="34" t="str">
        <f>IF(OR(COUNTA(DetailPedro!AJ423) &gt; 0, COUNTA(DetailWill!AJ423) &gt; 0),"x", "")</f>
        <v/>
      </c>
      <c r="AK423" s="14" t="str">
        <f>IF(OR(COUNTA(DetailPedro!AK423) &gt; 0, COUNTA(DetailWill!AK423) &gt; 0),"x", "")</f>
        <v/>
      </c>
    </row>
    <row r="424" spans="1:37" x14ac:dyDescent="0.2">
      <c r="A424" s="16" t="s">
        <v>565</v>
      </c>
      <c r="B424" s="16" t="s">
        <v>518</v>
      </c>
      <c r="C424" s="16">
        <v>3</v>
      </c>
      <c r="D424" s="16" t="s">
        <v>887</v>
      </c>
      <c r="E424" s="16">
        <v>6</v>
      </c>
      <c r="F424" s="14">
        <f t="shared" si="40"/>
        <v>0</v>
      </c>
      <c r="G424" s="14" t="str">
        <f>IF(OR(COUNTA(DetailPedro!G424) &gt; 0, COUNTA(DetailWill!G424) &gt; 0),"x", "")</f>
        <v/>
      </c>
      <c r="H424" s="14" t="str">
        <f>IF(OR(COUNTA(DetailPedro!H424) &gt; 0, COUNTA(DetailWill!H424) &gt; 0),"x", "")</f>
        <v/>
      </c>
      <c r="I424" s="14" t="str">
        <f>IF(OR(COUNTA(DetailPedro!I424) &gt; 0, COUNTA(DetailWill!I424) &gt; 0),"x", "")</f>
        <v/>
      </c>
      <c r="J424" s="34" t="str">
        <f>IF(OR(COUNTA(DetailPedro!J424) &gt; 0, COUNTA(DetailWill!J424) &gt; 0),"x", "")</f>
        <v/>
      </c>
      <c r="K424" s="14" t="str">
        <f>IF(OR(COUNTA(DetailPedro!K424) &gt; 0, COUNTA(DetailWill!K424) &gt; 0),"x", "")</f>
        <v/>
      </c>
      <c r="L424" s="14" t="str">
        <f>IF(OR(COUNTA(DetailPedro!L424) &gt; 0, COUNTA(DetailWill!L424) &gt; 0),"x", "")</f>
        <v/>
      </c>
      <c r="M424" s="14" t="str">
        <f>IF(OR(COUNTA(DetailPedro!M424) &gt; 0, COUNTA(DetailWill!M424) &gt; 0),"x", "")</f>
        <v/>
      </c>
      <c r="N424" s="14" t="str">
        <f>IF(OR(COUNTA(DetailPedro!N424) &gt; 0, COUNTA(DetailWill!N424) &gt; 0),"x", "")</f>
        <v/>
      </c>
      <c r="O424" s="34" t="str">
        <f>IF(OR(COUNTA(DetailPedro!O424) &gt; 0, COUNTA(DetailWill!O424) &gt; 0),"x", "")</f>
        <v/>
      </c>
      <c r="P424" s="14" t="str">
        <f>IF(OR(COUNTA(DetailPedro!P424) &gt; 0, COUNTA(DetailWill!P424) &gt; 0),"x", "")</f>
        <v/>
      </c>
      <c r="Q424" s="14" t="str">
        <f>IF(OR(COUNTA(DetailPedro!Q424) &gt; 0, COUNTA(DetailWill!Q424) &gt; 0),"x", "")</f>
        <v/>
      </c>
      <c r="R424" s="14" t="str">
        <f>IF(OR(COUNTA(DetailPedro!R424) &gt; 0, COUNTA(DetailWill!R424) &gt; 0),"x", "")</f>
        <v/>
      </c>
      <c r="S424" s="14" t="str">
        <f>IF(OR(COUNTA(DetailPedro!S424) &gt; 0, COUNTA(DetailWill!S424) &gt; 0),"x", "")</f>
        <v/>
      </c>
      <c r="T424" s="14" t="str">
        <f>IF(OR(COUNTA(DetailPedro!T424) &gt; 0, COUNTA(DetailWill!T424) &gt; 0),"x", "")</f>
        <v/>
      </c>
      <c r="U424" s="34" t="str">
        <f>IF(OR(COUNTA(DetailPedro!U424) &gt; 0, COUNTA(DetailWill!U424) &gt; 0),"x", "")</f>
        <v/>
      </c>
      <c r="V424" s="14" t="str">
        <f>IF(OR(COUNTA(DetailPedro!V424) &gt; 0, COUNTA(DetailWill!V424) &gt; 0),"x", "")</f>
        <v/>
      </c>
      <c r="W424" s="14" t="str">
        <f>IF(OR(COUNTA(DetailPedro!W424) &gt; 0, COUNTA(DetailWill!W424) &gt; 0),"x", "")</f>
        <v/>
      </c>
      <c r="X424" s="14" t="str">
        <f>IF(OR(COUNTA(DetailPedro!X424) &gt; 0, COUNTA(DetailWill!X424) &gt; 0),"x", "")</f>
        <v/>
      </c>
      <c r="Y424" s="14" t="str">
        <f>IF(OR(COUNTA(DetailPedro!Y424) &gt; 0, COUNTA(DetailWill!Y424) &gt; 0),"x", "")</f>
        <v/>
      </c>
      <c r="Z424" s="34" t="str">
        <f>IF(OR(COUNTA(DetailPedro!Z424) &gt; 0, COUNTA(DetailWill!Z424) &gt; 0),"x", "")</f>
        <v/>
      </c>
      <c r="AA424" s="14" t="str">
        <f>IF(OR(COUNTA(DetailPedro!AA424) &gt; 0, COUNTA(DetailWill!AA424) &gt; 0),"x", "")</f>
        <v/>
      </c>
      <c r="AB424" s="14" t="str">
        <f>IF(OR(COUNTA(DetailPedro!AB424) &gt; 0, COUNTA(DetailWill!AB424) &gt; 0),"x", "")</f>
        <v/>
      </c>
      <c r="AC424" s="14" t="str">
        <f>IF(OR(COUNTA(DetailPedro!AC424) &gt; 0, COUNTA(DetailWill!AC424) &gt; 0),"x", "")</f>
        <v/>
      </c>
      <c r="AD424" s="14" t="str">
        <f>IF(OR(COUNTA(DetailPedro!AD424) &gt; 0, COUNTA(DetailWill!AD424) &gt; 0),"x", "")</f>
        <v/>
      </c>
      <c r="AE424" s="14" t="str">
        <f>IF(OR(COUNTA(DetailPedro!AE424) &gt; 0, COUNTA(DetailWill!AE424) &gt; 0),"x", "")</f>
        <v/>
      </c>
      <c r="AF424" s="34" t="str">
        <f>IF(OR(COUNTA(DetailPedro!AF424) &gt; 0, COUNTA(DetailWill!AF424) &gt; 0),"x", "")</f>
        <v/>
      </c>
      <c r="AG424" s="14" t="str">
        <f>IF(OR(COUNTA(DetailPedro!AG424) &gt; 0, COUNTA(DetailWill!AG424) &gt; 0),"x", "")</f>
        <v/>
      </c>
      <c r="AH424" s="14" t="str">
        <f>IF(OR(COUNTA(DetailPedro!AH424) &gt; 0, COUNTA(DetailWill!AH424) &gt; 0),"x", "")</f>
        <v/>
      </c>
      <c r="AI424" s="14" t="str">
        <f>IF(OR(COUNTA(DetailPedro!AI424) &gt; 0, COUNTA(DetailWill!AI424) &gt; 0),"x", "")</f>
        <v/>
      </c>
      <c r="AJ424" s="34" t="str">
        <f>IF(OR(COUNTA(DetailPedro!AJ424) &gt; 0, COUNTA(DetailWill!AJ424) &gt; 0),"x", "")</f>
        <v/>
      </c>
      <c r="AK424" s="14" t="str">
        <f>IF(OR(COUNTA(DetailPedro!AK424) &gt; 0, COUNTA(DetailWill!AK424) &gt; 0),"x", "")</f>
        <v/>
      </c>
    </row>
    <row r="425" spans="1:37" x14ac:dyDescent="0.2">
      <c r="A425" s="16"/>
      <c r="B425" s="16"/>
      <c r="C425" s="16"/>
      <c r="D425" s="16"/>
      <c r="E425" s="16"/>
      <c r="F425" s="14">
        <f t="shared" si="40"/>
        <v>0</v>
      </c>
      <c r="G425" s="14" t="str">
        <f>IF(OR(COUNTA(DetailPedro!G425) &gt; 0, COUNTA(DetailWill!G425) &gt; 0),"x", "")</f>
        <v/>
      </c>
      <c r="H425" s="14" t="str">
        <f>IF(OR(COUNTA(DetailPedro!H425) &gt; 0, COUNTA(DetailWill!H425) &gt; 0),"x", "")</f>
        <v/>
      </c>
      <c r="I425" s="14" t="str">
        <f>IF(OR(COUNTA(DetailPedro!I425) &gt; 0, COUNTA(DetailWill!I425) &gt; 0),"x", "")</f>
        <v/>
      </c>
      <c r="J425" s="34" t="str">
        <f>IF(OR(COUNTA(DetailPedro!J425) &gt; 0, COUNTA(DetailWill!J425) &gt; 0),"x", "")</f>
        <v/>
      </c>
      <c r="K425" s="14" t="str">
        <f>IF(OR(COUNTA(DetailPedro!K425) &gt; 0, COUNTA(DetailWill!K425) &gt; 0),"x", "")</f>
        <v/>
      </c>
      <c r="L425" s="14" t="str">
        <f>IF(OR(COUNTA(DetailPedro!L425) &gt; 0, COUNTA(DetailWill!L425) &gt; 0),"x", "")</f>
        <v/>
      </c>
      <c r="M425" s="14" t="str">
        <f>IF(OR(COUNTA(DetailPedro!M425) &gt; 0, COUNTA(DetailWill!M425) &gt; 0),"x", "")</f>
        <v/>
      </c>
      <c r="N425" s="14" t="str">
        <f>IF(OR(COUNTA(DetailPedro!N425) &gt; 0, COUNTA(DetailWill!N425) &gt; 0),"x", "")</f>
        <v/>
      </c>
      <c r="O425" s="34" t="str">
        <f>IF(OR(COUNTA(DetailPedro!O425) &gt; 0, COUNTA(DetailWill!O425) &gt; 0),"x", "")</f>
        <v/>
      </c>
      <c r="P425" s="14" t="str">
        <f>IF(OR(COUNTA(DetailPedro!P425) &gt; 0, COUNTA(DetailWill!P425) &gt; 0),"x", "")</f>
        <v/>
      </c>
      <c r="Q425" s="14" t="str">
        <f>IF(OR(COUNTA(DetailPedro!Q425) &gt; 0, COUNTA(DetailWill!Q425) &gt; 0),"x", "")</f>
        <v/>
      </c>
      <c r="R425" s="14" t="str">
        <f>IF(OR(COUNTA(DetailPedro!R425) &gt; 0, COUNTA(DetailWill!R425) &gt; 0),"x", "")</f>
        <v/>
      </c>
      <c r="S425" s="14" t="str">
        <f>IF(OR(COUNTA(DetailPedro!S425) &gt; 0, COUNTA(DetailWill!S425) &gt; 0),"x", "")</f>
        <v/>
      </c>
      <c r="T425" s="14" t="str">
        <f>IF(OR(COUNTA(DetailPedro!T425) &gt; 0, COUNTA(DetailWill!T425) &gt; 0),"x", "")</f>
        <v/>
      </c>
      <c r="U425" s="34" t="str">
        <f>IF(OR(COUNTA(DetailPedro!U425) &gt; 0, COUNTA(DetailWill!U425) &gt; 0),"x", "")</f>
        <v/>
      </c>
      <c r="V425" s="14" t="str">
        <f>IF(OR(COUNTA(DetailPedro!V425) &gt; 0, COUNTA(DetailWill!V425) &gt; 0),"x", "")</f>
        <v/>
      </c>
      <c r="W425" s="14" t="str">
        <f>IF(OR(COUNTA(DetailPedro!W425) &gt; 0, COUNTA(DetailWill!W425) &gt; 0),"x", "")</f>
        <v/>
      </c>
      <c r="X425" s="14" t="str">
        <f>IF(OR(COUNTA(DetailPedro!X425) &gt; 0, COUNTA(DetailWill!X425) &gt; 0),"x", "")</f>
        <v/>
      </c>
      <c r="Y425" s="14" t="str">
        <f>IF(OR(COUNTA(DetailPedro!Y425) &gt; 0, COUNTA(DetailWill!Y425) &gt; 0),"x", "")</f>
        <v/>
      </c>
      <c r="Z425" s="34" t="str">
        <f>IF(OR(COUNTA(DetailPedro!Z425) &gt; 0, COUNTA(DetailWill!Z425) &gt; 0),"x", "")</f>
        <v/>
      </c>
      <c r="AA425" s="14" t="str">
        <f>IF(OR(COUNTA(DetailPedro!AA425) &gt; 0, COUNTA(DetailWill!AA425) &gt; 0),"x", "")</f>
        <v/>
      </c>
      <c r="AB425" s="14" t="str">
        <f>IF(OR(COUNTA(DetailPedro!AB425) &gt; 0, COUNTA(DetailWill!AB425) &gt; 0),"x", "")</f>
        <v/>
      </c>
      <c r="AC425" s="14" t="str">
        <f>IF(OR(COUNTA(DetailPedro!AC425) &gt; 0, COUNTA(DetailWill!AC425) &gt; 0),"x", "")</f>
        <v/>
      </c>
      <c r="AD425" s="14" t="str">
        <f>IF(OR(COUNTA(DetailPedro!AD425) &gt; 0, COUNTA(DetailWill!AD425) &gt; 0),"x", "")</f>
        <v/>
      </c>
      <c r="AE425" s="14" t="str">
        <f>IF(OR(COUNTA(DetailPedro!AE425) &gt; 0, COUNTA(DetailWill!AE425) &gt; 0),"x", "")</f>
        <v/>
      </c>
      <c r="AF425" s="34" t="str">
        <f>IF(OR(COUNTA(DetailPedro!AF425) &gt; 0, COUNTA(DetailWill!AF425) &gt; 0),"x", "")</f>
        <v/>
      </c>
      <c r="AG425" s="14" t="str">
        <f>IF(OR(COUNTA(DetailPedro!AG425) &gt; 0, COUNTA(DetailWill!AG425) &gt; 0),"x", "")</f>
        <v/>
      </c>
      <c r="AH425" s="14" t="str">
        <f>IF(OR(COUNTA(DetailPedro!AH425) &gt; 0, COUNTA(DetailWill!AH425) &gt; 0),"x", "")</f>
        <v/>
      </c>
      <c r="AI425" s="14" t="str">
        <f>IF(OR(COUNTA(DetailPedro!AI425) &gt; 0, COUNTA(DetailWill!AI425) &gt; 0),"x", "")</f>
        <v/>
      </c>
      <c r="AJ425" s="34" t="str">
        <f>IF(OR(COUNTA(DetailPedro!AJ425) &gt; 0, COUNTA(DetailWill!AJ425) &gt; 0),"x", "")</f>
        <v/>
      </c>
      <c r="AK425" s="14" t="str">
        <f>IF(OR(COUNTA(DetailPedro!AK425) &gt; 0, COUNTA(DetailWill!AK425) &gt; 0),"x", "")</f>
        <v/>
      </c>
    </row>
    <row r="426" spans="1:37" x14ac:dyDescent="0.2">
      <c r="A426" s="16" t="s">
        <v>565</v>
      </c>
      <c r="B426" s="16" t="s">
        <v>463</v>
      </c>
      <c r="C426" s="16">
        <v>0</v>
      </c>
      <c r="D426" s="16">
        <v>0</v>
      </c>
      <c r="E426" s="16"/>
      <c r="F426" s="14">
        <f t="shared" si="40"/>
        <v>0</v>
      </c>
      <c r="G426" s="14" t="str">
        <f>IF(OR(COUNTA(DetailPedro!G426) &gt; 0, COUNTA(DetailWill!G426) &gt; 0),"x", "")</f>
        <v/>
      </c>
      <c r="H426" s="14" t="str">
        <f>IF(OR(COUNTA(DetailPedro!H426) &gt; 0, COUNTA(DetailWill!H426) &gt; 0),"x", "")</f>
        <v/>
      </c>
      <c r="I426" s="14" t="str">
        <f>IF(OR(COUNTA(DetailPedro!I426) &gt; 0, COUNTA(DetailWill!I426) &gt; 0),"x", "")</f>
        <v/>
      </c>
      <c r="J426" s="34" t="str">
        <f>IF(OR(COUNTA(DetailPedro!J426) &gt; 0, COUNTA(DetailWill!J426) &gt; 0),"x", "")</f>
        <v/>
      </c>
      <c r="K426" s="14" t="str">
        <f>IF(OR(COUNTA(DetailPedro!K426) &gt; 0, COUNTA(DetailWill!K426) &gt; 0),"x", "")</f>
        <v/>
      </c>
      <c r="L426" s="14" t="str">
        <f>IF(OR(COUNTA(DetailPedro!L426) &gt; 0, COUNTA(DetailWill!L426) &gt; 0),"x", "")</f>
        <v/>
      </c>
      <c r="M426" s="14" t="str">
        <f>IF(OR(COUNTA(DetailPedro!M426) &gt; 0, COUNTA(DetailWill!M426) &gt; 0),"x", "")</f>
        <v/>
      </c>
      <c r="N426" s="14" t="str">
        <f>IF(OR(COUNTA(DetailPedro!N426) &gt; 0, COUNTA(DetailWill!N426) &gt; 0),"x", "")</f>
        <v/>
      </c>
      <c r="O426" s="34" t="str">
        <f>IF(OR(COUNTA(DetailPedro!O426) &gt; 0, COUNTA(DetailWill!O426) &gt; 0),"x", "")</f>
        <v/>
      </c>
      <c r="P426" s="14" t="str">
        <f>IF(OR(COUNTA(DetailPedro!P426) &gt; 0, COUNTA(DetailWill!P426) &gt; 0),"x", "")</f>
        <v/>
      </c>
      <c r="Q426" s="14" t="str">
        <f>IF(OR(COUNTA(DetailPedro!Q426) &gt; 0, COUNTA(DetailWill!Q426) &gt; 0),"x", "")</f>
        <v/>
      </c>
      <c r="R426" s="14" t="str">
        <f>IF(OR(COUNTA(DetailPedro!R426) &gt; 0, COUNTA(DetailWill!R426) &gt; 0),"x", "")</f>
        <v/>
      </c>
      <c r="S426" s="14" t="str">
        <f>IF(OR(COUNTA(DetailPedro!S426) &gt; 0, COUNTA(DetailWill!S426) &gt; 0),"x", "")</f>
        <v/>
      </c>
      <c r="T426" s="14" t="str">
        <f>IF(OR(COUNTA(DetailPedro!T426) &gt; 0, COUNTA(DetailWill!T426) &gt; 0),"x", "")</f>
        <v/>
      </c>
      <c r="U426" s="34" t="str">
        <f>IF(OR(COUNTA(DetailPedro!U426) &gt; 0, COUNTA(DetailWill!U426) &gt; 0),"x", "")</f>
        <v/>
      </c>
      <c r="V426" s="14" t="str">
        <f>IF(OR(COUNTA(DetailPedro!V426) &gt; 0, COUNTA(DetailWill!V426) &gt; 0),"x", "")</f>
        <v/>
      </c>
      <c r="W426" s="14" t="str">
        <f>IF(OR(COUNTA(DetailPedro!W426) &gt; 0, COUNTA(DetailWill!W426) &gt; 0),"x", "")</f>
        <v/>
      </c>
      <c r="X426" s="14" t="str">
        <f>IF(OR(COUNTA(DetailPedro!X426) &gt; 0, COUNTA(DetailWill!X426) &gt; 0),"x", "")</f>
        <v/>
      </c>
      <c r="Y426" s="14" t="str">
        <f>IF(OR(COUNTA(DetailPedro!Y426) &gt; 0, COUNTA(DetailWill!Y426) &gt; 0),"x", "")</f>
        <v/>
      </c>
      <c r="Z426" s="34" t="str">
        <f>IF(OR(COUNTA(DetailPedro!Z426) &gt; 0, COUNTA(DetailWill!Z426) &gt; 0),"x", "")</f>
        <v/>
      </c>
      <c r="AA426" s="14" t="str">
        <f>IF(OR(COUNTA(DetailPedro!AA426) &gt; 0, COUNTA(DetailWill!AA426) &gt; 0),"x", "")</f>
        <v/>
      </c>
      <c r="AB426" s="14" t="str">
        <f>IF(OR(COUNTA(DetailPedro!AB426) &gt; 0, COUNTA(DetailWill!AB426) &gt; 0),"x", "")</f>
        <v/>
      </c>
      <c r="AC426" s="14" t="str">
        <f>IF(OR(COUNTA(DetailPedro!AC426) &gt; 0, COUNTA(DetailWill!AC426) &gt; 0),"x", "")</f>
        <v/>
      </c>
      <c r="AD426" s="14" t="str">
        <f>IF(OR(COUNTA(DetailPedro!AD426) &gt; 0, COUNTA(DetailWill!AD426) &gt; 0),"x", "")</f>
        <v/>
      </c>
      <c r="AE426" s="14" t="str">
        <f>IF(OR(COUNTA(DetailPedro!AE426) &gt; 0, COUNTA(DetailWill!AE426) &gt; 0),"x", "")</f>
        <v/>
      </c>
      <c r="AF426" s="34" t="str">
        <f>IF(OR(COUNTA(DetailPedro!AF426) &gt; 0, COUNTA(DetailWill!AF426) &gt; 0),"x", "")</f>
        <v/>
      </c>
      <c r="AG426" s="14" t="str">
        <f>IF(OR(COUNTA(DetailPedro!AG426) &gt; 0, COUNTA(DetailWill!AG426) &gt; 0),"x", "")</f>
        <v/>
      </c>
      <c r="AH426" s="14" t="str">
        <f>IF(OR(COUNTA(DetailPedro!AH426) &gt; 0, COUNTA(DetailWill!AH426) &gt; 0),"x", "")</f>
        <v/>
      </c>
      <c r="AI426" s="14" t="str">
        <f>IF(OR(COUNTA(DetailPedro!AI426) &gt; 0, COUNTA(DetailWill!AI426) &gt; 0),"x", "")</f>
        <v/>
      </c>
      <c r="AJ426" s="34" t="str">
        <f>IF(OR(COUNTA(DetailPedro!AJ426) &gt; 0, COUNTA(DetailWill!AJ426) &gt; 0),"x", "")</f>
        <v/>
      </c>
      <c r="AK426" s="14" t="str">
        <f>IF(OR(COUNTA(DetailPedro!AK426) &gt; 0, COUNTA(DetailWill!AK426) &gt; 0),"x", "")</f>
        <v/>
      </c>
    </row>
    <row r="427" spans="1:37" x14ac:dyDescent="0.2">
      <c r="A427" s="16" t="s">
        <v>565</v>
      </c>
      <c r="B427" s="16" t="s">
        <v>463</v>
      </c>
      <c r="C427" s="16">
        <v>3</v>
      </c>
      <c r="D427" s="16" t="s">
        <v>887</v>
      </c>
      <c r="E427" s="16">
        <v>1</v>
      </c>
      <c r="F427" s="14">
        <f t="shared" si="40"/>
        <v>0</v>
      </c>
      <c r="G427" s="14" t="str">
        <f>IF(OR(COUNTA(DetailPedro!G427) &gt; 0, COUNTA(DetailWill!G427) &gt; 0),"x", "")</f>
        <v/>
      </c>
      <c r="H427" s="14" t="str">
        <f>IF(OR(COUNTA(DetailPedro!H427) &gt; 0, COUNTA(DetailWill!H427) &gt; 0),"x", "")</f>
        <v/>
      </c>
      <c r="I427" s="14" t="str">
        <f>IF(OR(COUNTA(DetailPedro!I427) &gt; 0, COUNTA(DetailWill!I427) &gt; 0),"x", "")</f>
        <v/>
      </c>
      <c r="J427" s="34" t="str">
        <f>IF(OR(COUNTA(DetailPedro!J427) &gt; 0, COUNTA(DetailWill!J427) &gt; 0),"x", "")</f>
        <v/>
      </c>
      <c r="K427" s="14" t="str">
        <f>IF(OR(COUNTA(DetailPedro!K427) &gt; 0, COUNTA(DetailWill!K427) &gt; 0),"x", "")</f>
        <v/>
      </c>
      <c r="L427" s="14" t="str">
        <f>IF(OR(COUNTA(DetailPedro!L427) &gt; 0, COUNTA(DetailWill!L427) &gt; 0),"x", "")</f>
        <v/>
      </c>
      <c r="M427" s="14" t="str">
        <f>IF(OR(COUNTA(DetailPedro!M427) &gt; 0, COUNTA(DetailWill!M427) &gt; 0),"x", "")</f>
        <v/>
      </c>
      <c r="N427" s="14" t="str">
        <f>IF(OR(COUNTA(DetailPedro!N427) &gt; 0, COUNTA(DetailWill!N427) &gt; 0),"x", "")</f>
        <v/>
      </c>
      <c r="O427" s="34" t="str">
        <f>IF(OR(COUNTA(DetailPedro!O427) &gt; 0, COUNTA(DetailWill!O427) &gt; 0),"x", "")</f>
        <v/>
      </c>
      <c r="P427" s="14" t="str">
        <f>IF(OR(COUNTA(DetailPedro!P427) &gt; 0, COUNTA(DetailWill!P427) &gt; 0),"x", "")</f>
        <v/>
      </c>
      <c r="Q427" s="14" t="str">
        <f>IF(OR(COUNTA(DetailPedro!Q427) &gt; 0, COUNTA(DetailWill!Q427) &gt; 0),"x", "")</f>
        <v/>
      </c>
      <c r="R427" s="14" t="str">
        <f>IF(OR(COUNTA(DetailPedro!R427) &gt; 0, COUNTA(DetailWill!R427) &gt; 0),"x", "")</f>
        <v/>
      </c>
      <c r="S427" s="14" t="str">
        <f>IF(OR(COUNTA(DetailPedro!S427) &gt; 0, COUNTA(DetailWill!S427) &gt; 0),"x", "")</f>
        <v/>
      </c>
      <c r="T427" s="14" t="str">
        <f>IF(OR(COUNTA(DetailPedro!T427) &gt; 0, COUNTA(DetailWill!T427) &gt; 0),"x", "")</f>
        <v/>
      </c>
      <c r="U427" s="34" t="str">
        <f>IF(OR(COUNTA(DetailPedro!U427) &gt; 0, COUNTA(DetailWill!U427) &gt; 0),"x", "")</f>
        <v/>
      </c>
      <c r="V427" s="14" t="str">
        <f>IF(OR(COUNTA(DetailPedro!V427) &gt; 0, COUNTA(DetailWill!V427) &gt; 0),"x", "")</f>
        <v/>
      </c>
      <c r="W427" s="14" t="str">
        <f>IF(OR(COUNTA(DetailPedro!W427) &gt; 0, COUNTA(DetailWill!W427) &gt; 0),"x", "")</f>
        <v/>
      </c>
      <c r="X427" s="14" t="str">
        <f>IF(OR(COUNTA(DetailPedro!X427) &gt; 0, COUNTA(DetailWill!X427) &gt; 0),"x", "")</f>
        <v/>
      </c>
      <c r="Y427" s="14" t="str">
        <f>IF(OR(COUNTA(DetailPedro!Y427) &gt; 0, COUNTA(DetailWill!Y427) &gt; 0),"x", "")</f>
        <v/>
      </c>
      <c r="Z427" s="34" t="str">
        <f>IF(OR(COUNTA(DetailPedro!Z427) &gt; 0, COUNTA(DetailWill!Z427) &gt; 0),"x", "")</f>
        <v/>
      </c>
      <c r="AA427" s="14" t="str">
        <f>IF(OR(COUNTA(DetailPedro!AA427) &gt; 0, COUNTA(DetailWill!AA427) &gt; 0),"x", "")</f>
        <v/>
      </c>
      <c r="AB427" s="14" t="str">
        <f>IF(OR(COUNTA(DetailPedro!AB427) &gt; 0, COUNTA(DetailWill!AB427) &gt; 0),"x", "")</f>
        <v/>
      </c>
      <c r="AC427" s="14" t="str">
        <f>IF(OR(COUNTA(DetailPedro!AC427) &gt; 0, COUNTA(DetailWill!AC427) &gt; 0),"x", "")</f>
        <v/>
      </c>
      <c r="AD427" s="14" t="str">
        <f>IF(OR(COUNTA(DetailPedro!AD427) &gt; 0, COUNTA(DetailWill!AD427) &gt; 0),"x", "")</f>
        <v/>
      </c>
      <c r="AE427" s="14" t="str">
        <f>IF(OR(COUNTA(DetailPedro!AE427) &gt; 0, COUNTA(DetailWill!AE427) &gt; 0),"x", "")</f>
        <v/>
      </c>
      <c r="AF427" s="34" t="str">
        <f>IF(OR(COUNTA(DetailPedro!AF427) &gt; 0, COUNTA(DetailWill!AF427) &gt; 0),"x", "")</f>
        <v/>
      </c>
      <c r="AG427" s="14" t="str">
        <f>IF(OR(COUNTA(DetailPedro!AG427) &gt; 0, COUNTA(DetailWill!AG427) &gt; 0),"x", "")</f>
        <v/>
      </c>
      <c r="AH427" s="14" t="str">
        <f>IF(OR(COUNTA(DetailPedro!AH427) &gt; 0, COUNTA(DetailWill!AH427) &gt; 0),"x", "")</f>
        <v/>
      </c>
      <c r="AI427" s="14" t="str">
        <f>IF(OR(COUNTA(DetailPedro!AI427) &gt; 0, COUNTA(DetailWill!AI427) &gt; 0),"x", "")</f>
        <v/>
      </c>
      <c r="AJ427" s="34" t="str">
        <f>IF(OR(COUNTA(DetailPedro!AJ427) &gt; 0, COUNTA(DetailWill!AJ427) &gt; 0),"x", "")</f>
        <v/>
      </c>
      <c r="AK427" s="14" t="str">
        <f>IF(OR(COUNTA(DetailPedro!AK427) &gt; 0, COUNTA(DetailWill!AK427) &gt; 0),"x", "")</f>
        <v/>
      </c>
    </row>
    <row r="428" spans="1:37" x14ac:dyDescent="0.2">
      <c r="A428" s="16" t="s">
        <v>565</v>
      </c>
      <c r="B428" s="16" t="s">
        <v>463</v>
      </c>
      <c r="C428" s="16">
        <v>3</v>
      </c>
      <c r="D428" s="16" t="s">
        <v>888</v>
      </c>
      <c r="E428" s="16">
        <v>2</v>
      </c>
      <c r="F428" s="14">
        <f t="shared" si="40"/>
        <v>0</v>
      </c>
      <c r="G428" s="14" t="str">
        <f>IF(OR(COUNTA(DetailPedro!G428) &gt; 0, COUNTA(DetailWill!G428) &gt; 0),"x", "")</f>
        <v/>
      </c>
      <c r="H428" s="14" t="str">
        <f>IF(OR(COUNTA(DetailPedro!H428) &gt; 0, COUNTA(DetailWill!H428) &gt; 0),"x", "")</f>
        <v/>
      </c>
      <c r="I428" s="14" t="str">
        <f>IF(OR(COUNTA(DetailPedro!I428) &gt; 0, COUNTA(DetailWill!I428) &gt; 0),"x", "")</f>
        <v/>
      </c>
      <c r="J428" s="34" t="str">
        <f>IF(OR(COUNTA(DetailPedro!J428) &gt; 0, COUNTA(DetailWill!J428) &gt; 0),"x", "")</f>
        <v/>
      </c>
      <c r="K428" s="14" t="str">
        <f>IF(OR(COUNTA(DetailPedro!K428) &gt; 0, COUNTA(DetailWill!K428) &gt; 0),"x", "")</f>
        <v/>
      </c>
      <c r="L428" s="14" t="str">
        <f>IF(OR(COUNTA(DetailPedro!L428) &gt; 0, COUNTA(DetailWill!L428) &gt; 0),"x", "")</f>
        <v/>
      </c>
      <c r="M428" s="14" t="str">
        <f>IF(OR(COUNTA(DetailPedro!M428) &gt; 0, COUNTA(DetailWill!M428) &gt; 0),"x", "")</f>
        <v/>
      </c>
      <c r="N428" s="14" t="str">
        <f>IF(OR(COUNTA(DetailPedro!N428) &gt; 0, COUNTA(DetailWill!N428) &gt; 0),"x", "")</f>
        <v/>
      </c>
      <c r="O428" s="34" t="str">
        <f>IF(OR(COUNTA(DetailPedro!O428) &gt; 0, COUNTA(DetailWill!O428) &gt; 0),"x", "")</f>
        <v/>
      </c>
      <c r="P428" s="14" t="str">
        <f>IF(OR(COUNTA(DetailPedro!P428) &gt; 0, COUNTA(DetailWill!P428) &gt; 0),"x", "")</f>
        <v/>
      </c>
      <c r="Q428" s="14" t="str">
        <f>IF(OR(COUNTA(DetailPedro!Q428) &gt; 0, COUNTA(DetailWill!Q428) &gt; 0),"x", "")</f>
        <v/>
      </c>
      <c r="R428" s="14" t="str">
        <f>IF(OR(COUNTA(DetailPedro!R428) &gt; 0, COUNTA(DetailWill!R428) &gt; 0),"x", "")</f>
        <v/>
      </c>
      <c r="S428" s="14" t="str">
        <f>IF(OR(COUNTA(DetailPedro!S428) &gt; 0, COUNTA(DetailWill!S428) &gt; 0),"x", "")</f>
        <v/>
      </c>
      <c r="T428" s="14" t="str">
        <f>IF(OR(COUNTA(DetailPedro!T428) &gt; 0, COUNTA(DetailWill!T428) &gt; 0),"x", "")</f>
        <v/>
      </c>
      <c r="U428" s="34" t="str">
        <f>IF(OR(COUNTA(DetailPedro!U428) &gt; 0, COUNTA(DetailWill!U428) &gt; 0),"x", "")</f>
        <v/>
      </c>
      <c r="V428" s="14" t="str">
        <f>IF(OR(COUNTA(DetailPedro!V428) &gt; 0, COUNTA(DetailWill!V428) &gt; 0),"x", "")</f>
        <v/>
      </c>
      <c r="W428" s="14" t="str">
        <f>IF(OR(COUNTA(DetailPedro!W428) &gt; 0, COUNTA(DetailWill!W428) &gt; 0),"x", "")</f>
        <v/>
      </c>
      <c r="X428" s="14" t="str">
        <f>IF(OR(COUNTA(DetailPedro!X428) &gt; 0, COUNTA(DetailWill!X428) &gt; 0),"x", "")</f>
        <v/>
      </c>
      <c r="Y428" s="14" t="str">
        <f>IF(OR(COUNTA(DetailPedro!Y428) &gt; 0, COUNTA(DetailWill!Y428) &gt; 0),"x", "")</f>
        <v/>
      </c>
      <c r="Z428" s="34" t="str">
        <f>IF(OR(COUNTA(DetailPedro!Z428) &gt; 0, COUNTA(DetailWill!Z428) &gt; 0),"x", "")</f>
        <v/>
      </c>
      <c r="AA428" s="14" t="str">
        <f>IF(OR(COUNTA(DetailPedro!AA428) &gt; 0, COUNTA(DetailWill!AA428) &gt; 0),"x", "")</f>
        <v/>
      </c>
      <c r="AB428" s="14" t="str">
        <f>IF(OR(COUNTA(DetailPedro!AB428) &gt; 0, COUNTA(DetailWill!AB428) &gt; 0),"x", "")</f>
        <v/>
      </c>
      <c r="AC428" s="14" t="str">
        <f>IF(OR(COUNTA(DetailPedro!AC428) &gt; 0, COUNTA(DetailWill!AC428) &gt; 0),"x", "")</f>
        <v/>
      </c>
      <c r="AD428" s="14" t="str">
        <f>IF(OR(COUNTA(DetailPedro!AD428) &gt; 0, COUNTA(DetailWill!AD428) &gt; 0),"x", "")</f>
        <v/>
      </c>
      <c r="AE428" s="14" t="str">
        <f>IF(OR(COUNTA(DetailPedro!AE428) &gt; 0, COUNTA(DetailWill!AE428) &gt; 0),"x", "")</f>
        <v/>
      </c>
      <c r="AF428" s="34" t="str">
        <f>IF(OR(COUNTA(DetailPedro!AF428) &gt; 0, COUNTA(DetailWill!AF428) &gt; 0),"x", "")</f>
        <v/>
      </c>
      <c r="AG428" s="14" t="str">
        <f>IF(OR(COUNTA(DetailPedro!AG428) &gt; 0, COUNTA(DetailWill!AG428) &gt; 0),"x", "")</f>
        <v/>
      </c>
      <c r="AH428" s="14" t="str">
        <f>IF(OR(COUNTA(DetailPedro!AH428) &gt; 0, COUNTA(DetailWill!AH428) &gt; 0),"x", "")</f>
        <v/>
      </c>
      <c r="AI428" s="14" t="str">
        <f>IF(OR(COUNTA(DetailPedro!AI428) &gt; 0, COUNTA(DetailWill!AI428) &gt; 0),"x", "")</f>
        <v/>
      </c>
      <c r="AJ428" s="34" t="str">
        <f>IF(OR(COUNTA(DetailPedro!AJ428) &gt; 0, COUNTA(DetailWill!AJ428) &gt; 0),"x", "")</f>
        <v/>
      </c>
      <c r="AK428" s="14" t="str">
        <f>IF(OR(COUNTA(DetailPedro!AK428) &gt; 0, COUNTA(DetailWill!AK428) &gt; 0),"x", "")</f>
        <v/>
      </c>
    </row>
    <row r="429" spans="1:37" x14ac:dyDescent="0.2">
      <c r="A429" s="16" t="s">
        <v>565</v>
      </c>
      <c r="B429" s="16" t="s">
        <v>463</v>
      </c>
      <c r="C429" s="16">
        <v>3</v>
      </c>
      <c r="D429" s="16" t="s">
        <v>888</v>
      </c>
      <c r="E429" s="16">
        <v>3</v>
      </c>
      <c r="F429" s="14">
        <f t="shared" si="40"/>
        <v>0</v>
      </c>
      <c r="G429" s="14" t="str">
        <f>IF(OR(COUNTA(DetailPedro!G429) &gt; 0, COUNTA(DetailWill!G429) &gt; 0),"x", "")</f>
        <v/>
      </c>
      <c r="H429" s="14" t="str">
        <f>IF(OR(COUNTA(DetailPedro!H429) &gt; 0, COUNTA(DetailWill!H429) &gt; 0),"x", "")</f>
        <v/>
      </c>
      <c r="I429" s="14" t="str">
        <f>IF(OR(COUNTA(DetailPedro!I429) &gt; 0, COUNTA(DetailWill!I429) &gt; 0),"x", "")</f>
        <v/>
      </c>
      <c r="J429" s="34" t="str">
        <f>IF(OR(COUNTA(DetailPedro!J429) &gt; 0, COUNTA(DetailWill!J429) &gt; 0),"x", "")</f>
        <v/>
      </c>
      <c r="K429" s="14" t="str">
        <f>IF(OR(COUNTA(DetailPedro!K429) &gt; 0, COUNTA(DetailWill!K429) &gt; 0),"x", "")</f>
        <v/>
      </c>
      <c r="L429" s="14" t="str">
        <f>IF(OR(COUNTA(DetailPedro!L429) &gt; 0, COUNTA(DetailWill!L429) &gt; 0),"x", "")</f>
        <v/>
      </c>
      <c r="M429" s="14" t="str">
        <f>IF(OR(COUNTA(DetailPedro!M429) &gt; 0, COUNTA(DetailWill!M429) &gt; 0),"x", "")</f>
        <v/>
      </c>
      <c r="N429" s="14" t="str">
        <f>IF(OR(COUNTA(DetailPedro!N429) &gt; 0, COUNTA(DetailWill!N429) &gt; 0),"x", "")</f>
        <v/>
      </c>
      <c r="O429" s="34" t="str">
        <f>IF(OR(COUNTA(DetailPedro!O429) &gt; 0, COUNTA(DetailWill!O429) &gt; 0),"x", "")</f>
        <v/>
      </c>
      <c r="P429" s="14" t="str">
        <f>IF(OR(COUNTA(DetailPedro!P429) &gt; 0, COUNTA(DetailWill!P429) &gt; 0),"x", "")</f>
        <v/>
      </c>
      <c r="Q429" s="14" t="str">
        <f>IF(OR(COUNTA(DetailPedro!Q429) &gt; 0, COUNTA(DetailWill!Q429) &gt; 0),"x", "")</f>
        <v/>
      </c>
      <c r="R429" s="14" t="str">
        <f>IF(OR(COUNTA(DetailPedro!R429) &gt; 0, COUNTA(DetailWill!R429) &gt; 0),"x", "")</f>
        <v/>
      </c>
      <c r="S429" s="14" t="str">
        <f>IF(OR(COUNTA(DetailPedro!S429) &gt; 0, COUNTA(DetailWill!S429) &gt; 0),"x", "")</f>
        <v/>
      </c>
      <c r="T429" s="14" t="str">
        <f>IF(OR(COUNTA(DetailPedro!T429) &gt; 0, COUNTA(DetailWill!T429) &gt; 0),"x", "")</f>
        <v/>
      </c>
      <c r="U429" s="34" t="str">
        <f>IF(OR(COUNTA(DetailPedro!U429) &gt; 0, COUNTA(DetailWill!U429) &gt; 0),"x", "")</f>
        <v/>
      </c>
      <c r="V429" s="14" t="str">
        <f>IF(OR(COUNTA(DetailPedro!V429) &gt; 0, COUNTA(DetailWill!V429) &gt; 0),"x", "")</f>
        <v/>
      </c>
      <c r="W429" s="14" t="str">
        <f>IF(OR(COUNTA(DetailPedro!W429) &gt; 0, COUNTA(DetailWill!W429) &gt; 0),"x", "")</f>
        <v/>
      </c>
      <c r="X429" s="14" t="str">
        <f>IF(OR(COUNTA(DetailPedro!X429) &gt; 0, COUNTA(DetailWill!X429) &gt; 0),"x", "")</f>
        <v/>
      </c>
      <c r="Y429" s="14" t="str">
        <f>IF(OR(COUNTA(DetailPedro!Y429) &gt; 0, COUNTA(DetailWill!Y429) &gt; 0),"x", "")</f>
        <v/>
      </c>
      <c r="Z429" s="34" t="str">
        <f>IF(OR(COUNTA(DetailPedro!Z429) &gt; 0, COUNTA(DetailWill!Z429) &gt; 0),"x", "")</f>
        <v/>
      </c>
      <c r="AA429" s="14" t="str">
        <f>IF(OR(COUNTA(DetailPedro!AA429) &gt; 0, COUNTA(DetailWill!AA429) &gt; 0),"x", "")</f>
        <v/>
      </c>
      <c r="AB429" s="14" t="str">
        <f>IF(OR(COUNTA(DetailPedro!AB429) &gt; 0, COUNTA(DetailWill!AB429) &gt; 0),"x", "")</f>
        <v/>
      </c>
      <c r="AC429" s="14" t="str">
        <f>IF(OR(COUNTA(DetailPedro!AC429) &gt; 0, COUNTA(DetailWill!AC429) &gt; 0),"x", "")</f>
        <v/>
      </c>
      <c r="AD429" s="14" t="str">
        <f>IF(OR(COUNTA(DetailPedro!AD429) &gt; 0, COUNTA(DetailWill!AD429) &gt; 0),"x", "")</f>
        <v/>
      </c>
      <c r="AE429" s="14" t="str">
        <f>IF(OR(COUNTA(DetailPedro!AE429) &gt; 0, COUNTA(DetailWill!AE429) &gt; 0),"x", "")</f>
        <v/>
      </c>
      <c r="AF429" s="34" t="str">
        <f>IF(OR(COUNTA(DetailPedro!AF429) &gt; 0, COUNTA(DetailWill!AF429) &gt; 0),"x", "")</f>
        <v/>
      </c>
      <c r="AG429" s="14" t="str">
        <f>IF(OR(COUNTA(DetailPedro!AG429) &gt; 0, COUNTA(DetailWill!AG429) &gt; 0),"x", "")</f>
        <v/>
      </c>
      <c r="AH429" s="14" t="str">
        <f>IF(OR(COUNTA(DetailPedro!AH429) &gt; 0, COUNTA(DetailWill!AH429) &gt; 0),"x", "")</f>
        <v/>
      </c>
      <c r="AI429" s="14" t="str">
        <f>IF(OR(COUNTA(DetailPedro!AI429) &gt; 0, COUNTA(DetailWill!AI429) &gt; 0),"x", "")</f>
        <v/>
      </c>
      <c r="AJ429" s="34" t="str">
        <f>IF(OR(COUNTA(DetailPedro!AJ429) &gt; 0, COUNTA(DetailWill!AJ429) &gt; 0),"x", "")</f>
        <v/>
      </c>
      <c r="AK429" s="14" t="str">
        <f>IF(OR(COUNTA(DetailPedro!AK429) &gt; 0, COUNTA(DetailWill!AK429) &gt; 0),"x", "")</f>
        <v/>
      </c>
    </row>
    <row r="430" spans="1:37" x14ac:dyDescent="0.2">
      <c r="A430" s="16" t="s">
        <v>565</v>
      </c>
      <c r="B430" s="16" t="s">
        <v>463</v>
      </c>
      <c r="C430" s="16">
        <v>3</v>
      </c>
      <c r="D430" s="16" t="s">
        <v>887</v>
      </c>
      <c r="E430" s="16">
        <v>4</v>
      </c>
      <c r="F430" s="14">
        <f t="shared" si="40"/>
        <v>0</v>
      </c>
      <c r="G430" s="14" t="str">
        <f>IF(OR(COUNTA(DetailPedro!G430) &gt; 0, COUNTA(DetailWill!G430) &gt; 0),"x", "")</f>
        <v/>
      </c>
      <c r="H430" s="14" t="str">
        <f>IF(OR(COUNTA(DetailPedro!H430) &gt; 0, COUNTA(DetailWill!H430) &gt; 0),"x", "")</f>
        <v/>
      </c>
      <c r="I430" s="14" t="str">
        <f>IF(OR(COUNTA(DetailPedro!I430) &gt; 0, COUNTA(DetailWill!I430) &gt; 0),"x", "")</f>
        <v/>
      </c>
      <c r="J430" s="34" t="str">
        <f>IF(OR(COUNTA(DetailPedro!J430) &gt; 0, COUNTA(DetailWill!J430) &gt; 0),"x", "")</f>
        <v/>
      </c>
      <c r="K430" s="14" t="str">
        <f>IF(OR(COUNTA(DetailPedro!K430) &gt; 0, COUNTA(DetailWill!K430) &gt; 0),"x", "")</f>
        <v/>
      </c>
      <c r="L430" s="14" t="str">
        <f>IF(OR(COUNTA(DetailPedro!L430) &gt; 0, COUNTA(DetailWill!L430) &gt; 0),"x", "")</f>
        <v/>
      </c>
      <c r="M430" s="14" t="str">
        <f>IF(OR(COUNTA(DetailPedro!M430) &gt; 0, COUNTA(DetailWill!M430) &gt; 0),"x", "")</f>
        <v/>
      </c>
      <c r="N430" s="14" t="str">
        <f>IF(OR(COUNTA(DetailPedro!N430) &gt; 0, COUNTA(DetailWill!N430) &gt; 0),"x", "")</f>
        <v/>
      </c>
      <c r="O430" s="34" t="str">
        <f>IF(OR(COUNTA(DetailPedro!O430) &gt; 0, COUNTA(DetailWill!O430) &gt; 0),"x", "")</f>
        <v/>
      </c>
      <c r="P430" s="14" t="str">
        <f>IF(OR(COUNTA(DetailPedro!P430) &gt; 0, COUNTA(DetailWill!P430) &gt; 0),"x", "")</f>
        <v/>
      </c>
      <c r="Q430" s="14" t="str">
        <f>IF(OR(COUNTA(DetailPedro!Q430) &gt; 0, COUNTA(DetailWill!Q430) &gt; 0),"x", "")</f>
        <v/>
      </c>
      <c r="R430" s="14" t="str">
        <f>IF(OR(COUNTA(DetailPedro!R430) &gt; 0, COUNTA(DetailWill!R430) &gt; 0),"x", "")</f>
        <v/>
      </c>
      <c r="S430" s="14" t="str">
        <f>IF(OR(COUNTA(DetailPedro!S430) &gt; 0, COUNTA(DetailWill!S430) &gt; 0),"x", "")</f>
        <v/>
      </c>
      <c r="T430" s="14" t="str">
        <f>IF(OR(COUNTA(DetailPedro!T430) &gt; 0, COUNTA(DetailWill!T430) &gt; 0),"x", "")</f>
        <v/>
      </c>
      <c r="U430" s="34" t="str">
        <f>IF(OR(COUNTA(DetailPedro!U430) &gt; 0, COUNTA(DetailWill!U430) &gt; 0),"x", "")</f>
        <v/>
      </c>
      <c r="V430" s="14" t="str">
        <f>IF(OR(COUNTA(DetailPedro!V430) &gt; 0, COUNTA(DetailWill!V430) &gt; 0),"x", "")</f>
        <v/>
      </c>
      <c r="W430" s="14" t="str">
        <f>IF(OR(COUNTA(DetailPedro!W430) &gt; 0, COUNTA(DetailWill!W430) &gt; 0),"x", "")</f>
        <v/>
      </c>
      <c r="X430" s="14" t="str">
        <f>IF(OR(COUNTA(DetailPedro!X430) &gt; 0, COUNTA(DetailWill!X430) &gt; 0),"x", "")</f>
        <v/>
      </c>
      <c r="Y430" s="14" t="str">
        <f>IF(OR(COUNTA(DetailPedro!Y430) &gt; 0, COUNTA(DetailWill!Y430) &gt; 0),"x", "")</f>
        <v/>
      </c>
      <c r="Z430" s="34" t="str">
        <f>IF(OR(COUNTA(DetailPedro!Z430) &gt; 0, COUNTA(DetailWill!Z430) &gt; 0),"x", "")</f>
        <v/>
      </c>
      <c r="AA430" s="14" t="str">
        <f>IF(OR(COUNTA(DetailPedro!AA430) &gt; 0, COUNTA(DetailWill!AA430) &gt; 0),"x", "")</f>
        <v/>
      </c>
      <c r="AB430" s="14" t="str">
        <f>IF(OR(COUNTA(DetailPedro!AB430) &gt; 0, COUNTA(DetailWill!AB430) &gt; 0),"x", "")</f>
        <v/>
      </c>
      <c r="AC430" s="14" t="str">
        <f>IF(OR(COUNTA(DetailPedro!AC430) &gt; 0, COUNTA(DetailWill!AC430) &gt; 0),"x", "")</f>
        <v/>
      </c>
      <c r="AD430" s="14" t="str">
        <f>IF(OR(COUNTA(DetailPedro!AD430) &gt; 0, COUNTA(DetailWill!AD430) &gt; 0),"x", "")</f>
        <v/>
      </c>
      <c r="AE430" s="14" t="str">
        <f>IF(OR(COUNTA(DetailPedro!AE430) &gt; 0, COUNTA(DetailWill!AE430) &gt; 0),"x", "")</f>
        <v/>
      </c>
      <c r="AF430" s="34" t="str">
        <f>IF(OR(COUNTA(DetailPedro!AF430) &gt; 0, COUNTA(DetailWill!AF430) &gt; 0),"x", "")</f>
        <v/>
      </c>
      <c r="AG430" s="14" t="str">
        <f>IF(OR(COUNTA(DetailPedro!AG430) &gt; 0, COUNTA(DetailWill!AG430) &gt; 0),"x", "")</f>
        <v/>
      </c>
      <c r="AH430" s="14" t="str">
        <f>IF(OR(COUNTA(DetailPedro!AH430) &gt; 0, COUNTA(DetailWill!AH430) &gt; 0),"x", "")</f>
        <v/>
      </c>
      <c r="AI430" s="14" t="str">
        <f>IF(OR(COUNTA(DetailPedro!AI430) &gt; 0, COUNTA(DetailWill!AI430) &gt; 0),"x", "")</f>
        <v/>
      </c>
      <c r="AJ430" s="34" t="str">
        <f>IF(OR(COUNTA(DetailPedro!AJ430) &gt; 0, COUNTA(DetailWill!AJ430) &gt; 0),"x", "")</f>
        <v/>
      </c>
      <c r="AK430" s="14" t="str">
        <f>IF(OR(COUNTA(DetailPedro!AK430) &gt; 0, COUNTA(DetailWill!AK430) &gt; 0),"x", "")</f>
        <v/>
      </c>
    </row>
    <row r="431" spans="1:37" x14ac:dyDescent="0.2">
      <c r="A431" s="16" t="s">
        <v>565</v>
      </c>
      <c r="B431" s="16" t="s">
        <v>463</v>
      </c>
      <c r="C431" s="16">
        <v>3</v>
      </c>
      <c r="D431" s="16" t="s">
        <v>888</v>
      </c>
      <c r="E431" s="16">
        <v>5</v>
      </c>
      <c r="F431" s="14">
        <f t="shared" si="40"/>
        <v>0</v>
      </c>
      <c r="G431" s="14" t="str">
        <f>IF(OR(COUNTA(DetailPedro!G431) &gt; 0, COUNTA(DetailWill!G431) &gt; 0),"x", "")</f>
        <v/>
      </c>
      <c r="H431" s="14" t="str">
        <f>IF(OR(COUNTA(DetailPedro!H431) &gt; 0, COUNTA(DetailWill!H431) &gt; 0),"x", "")</f>
        <v/>
      </c>
      <c r="I431" s="14" t="str">
        <f>IF(OR(COUNTA(DetailPedro!I431) &gt; 0, COUNTA(DetailWill!I431) &gt; 0),"x", "")</f>
        <v/>
      </c>
      <c r="J431" s="34" t="str">
        <f>IF(OR(COUNTA(DetailPedro!J431) &gt; 0, COUNTA(DetailWill!J431) &gt; 0),"x", "")</f>
        <v/>
      </c>
      <c r="K431" s="14" t="str">
        <f>IF(OR(COUNTA(DetailPedro!K431) &gt; 0, COUNTA(DetailWill!K431) &gt; 0),"x", "")</f>
        <v/>
      </c>
      <c r="L431" s="14" t="str">
        <f>IF(OR(COUNTA(DetailPedro!L431) &gt; 0, COUNTA(DetailWill!L431) &gt; 0),"x", "")</f>
        <v/>
      </c>
      <c r="M431" s="14" t="str">
        <f>IF(OR(COUNTA(DetailPedro!M431) &gt; 0, COUNTA(DetailWill!M431) &gt; 0),"x", "")</f>
        <v/>
      </c>
      <c r="N431" s="14" t="str">
        <f>IF(OR(COUNTA(DetailPedro!N431) &gt; 0, COUNTA(DetailWill!N431) &gt; 0),"x", "")</f>
        <v/>
      </c>
      <c r="O431" s="34" t="str">
        <f>IF(OR(COUNTA(DetailPedro!O431) &gt; 0, COUNTA(DetailWill!O431) &gt; 0),"x", "")</f>
        <v/>
      </c>
      <c r="P431" s="14" t="str">
        <f>IF(OR(COUNTA(DetailPedro!P431) &gt; 0, COUNTA(DetailWill!P431) &gt; 0),"x", "")</f>
        <v/>
      </c>
      <c r="Q431" s="14" t="str">
        <f>IF(OR(COUNTA(DetailPedro!Q431) &gt; 0, COUNTA(DetailWill!Q431) &gt; 0),"x", "")</f>
        <v/>
      </c>
      <c r="R431" s="14" t="str">
        <f>IF(OR(COUNTA(DetailPedro!R431) &gt; 0, COUNTA(DetailWill!R431) &gt; 0),"x", "")</f>
        <v/>
      </c>
      <c r="S431" s="14" t="str">
        <f>IF(OR(COUNTA(DetailPedro!S431) &gt; 0, COUNTA(DetailWill!S431) &gt; 0),"x", "")</f>
        <v/>
      </c>
      <c r="T431" s="14" t="str">
        <f>IF(OR(COUNTA(DetailPedro!T431) &gt; 0, COUNTA(DetailWill!T431) &gt; 0),"x", "")</f>
        <v/>
      </c>
      <c r="U431" s="34" t="str">
        <f>IF(OR(COUNTA(DetailPedro!U431) &gt; 0, COUNTA(DetailWill!U431) &gt; 0),"x", "")</f>
        <v/>
      </c>
      <c r="V431" s="14" t="str">
        <f>IF(OR(COUNTA(DetailPedro!V431) &gt; 0, COUNTA(DetailWill!V431) &gt; 0),"x", "")</f>
        <v/>
      </c>
      <c r="W431" s="14" t="str">
        <f>IF(OR(COUNTA(DetailPedro!W431) &gt; 0, COUNTA(DetailWill!W431) &gt; 0),"x", "")</f>
        <v/>
      </c>
      <c r="X431" s="14" t="str">
        <f>IF(OR(COUNTA(DetailPedro!X431) &gt; 0, COUNTA(DetailWill!X431) &gt; 0),"x", "")</f>
        <v/>
      </c>
      <c r="Y431" s="14" t="str">
        <f>IF(OR(COUNTA(DetailPedro!Y431) &gt; 0, COUNTA(DetailWill!Y431) &gt; 0),"x", "")</f>
        <v/>
      </c>
      <c r="Z431" s="34" t="str">
        <f>IF(OR(COUNTA(DetailPedro!Z431) &gt; 0, COUNTA(DetailWill!Z431) &gt; 0),"x", "")</f>
        <v/>
      </c>
      <c r="AA431" s="14" t="str">
        <f>IF(OR(COUNTA(DetailPedro!AA431) &gt; 0, COUNTA(DetailWill!AA431) &gt; 0),"x", "")</f>
        <v/>
      </c>
      <c r="AB431" s="14" t="str">
        <f>IF(OR(COUNTA(DetailPedro!AB431) &gt; 0, COUNTA(DetailWill!AB431) &gt; 0),"x", "")</f>
        <v/>
      </c>
      <c r="AC431" s="14" t="str">
        <f>IF(OR(COUNTA(DetailPedro!AC431) &gt; 0, COUNTA(DetailWill!AC431) &gt; 0),"x", "")</f>
        <v/>
      </c>
      <c r="AD431" s="14" t="str">
        <f>IF(OR(COUNTA(DetailPedro!AD431) &gt; 0, COUNTA(DetailWill!AD431) &gt; 0),"x", "")</f>
        <v/>
      </c>
      <c r="AE431" s="14" t="str">
        <f>IF(OR(COUNTA(DetailPedro!AE431) &gt; 0, COUNTA(DetailWill!AE431) &gt; 0),"x", "")</f>
        <v/>
      </c>
      <c r="AF431" s="34" t="str">
        <f>IF(OR(COUNTA(DetailPedro!AF431) &gt; 0, COUNTA(DetailWill!AF431) &gt; 0),"x", "")</f>
        <v/>
      </c>
      <c r="AG431" s="14" t="str">
        <f>IF(OR(COUNTA(DetailPedro!AG431) &gt; 0, COUNTA(DetailWill!AG431) &gt; 0),"x", "")</f>
        <v/>
      </c>
      <c r="AH431" s="14" t="str">
        <f>IF(OR(COUNTA(DetailPedro!AH431) &gt; 0, COUNTA(DetailWill!AH431) &gt; 0),"x", "")</f>
        <v/>
      </c>
      <c r="AI431" s="14" t="str">
        <f>IF(OR(COUNTA(DetailPedro!AI431) &gt; 0, COUNTA(DetailWill!AI431) &gt; 0),"x", "")</f>
        <v/>
      </c>
      <c r="AJ431" s="34" t="str">
        <f>IF(OR(COUNTA(DetailPedro!AJ431) &gt; 0, COUNTA(DetailWill!AJ431) &gt; 0),"x", "")</f>
        <v/>
      </c>
      <c r="AK431" s="14" t="str">
        <f>IF(OR(COUNTA(DetailPedro!AK431) &gt; 0, COUNTA(DetailWill!AK431) &gt; 0),"x", "")</f>
        <v/>
      </c>
    </row>
    <row r="432" spans="1:37" x14ac:dyDescent="0.2">
      <c r="A432" s="16"/>
      <c r="B432" s="16"/>
      <c r="C432" s="16"/>
      <c r="D432" s="16"/>
      <c r="E432" s="16"/>
      <c r="F432" s="14">
        <f t="shared" si="40"/>
        <v>0</v>
      </c>
      <c r="G432" s="14" t="str">
        <f>IF(OR(COUNTA(DetailPedro!G432) &gt; 0, COUNTA(DetailWill!G432) &gt; 0),"x", "")</f>
        <v/>
      </c>
      <c r="H432" s="14" t="str">
        <f>IF(OR(COUNTA(DetailPedro!H432) &gt; 0, COUNTA(DetailWill!H432) &gt; 0),"x", "")</f>
        <v/>
      </c>
      <c r="I432" s="14" t="str">
        <f>IF(OR(COUNTA(DetailPedro!I432) &gt; 0, COUNTA(DetailWill!I432) &gt; 0),"x", "")</f>
        <v/>
      </c>
      <c r="J432" s="34" t="str">
        <f>IF(OR(COUNTA(DetailPedro!J432) &gt; 0, COUNTA(DetailWill!J432) &gt; 0),"x", "")</f>
        <v/>
      </c>
      <c r="K432" s="14" t="str">
        <f>IF(OR(COUNTA(DetailPedro!K432) &gt; 0, COUNTA(DetailWill!K432) &gt; 0),"x", "")</f>
        <v/>
      </c>
      <c r="L432" s="14" t="str">
        <f>IF(OR(COUNTA(DetailPedro!L432) &gt; 0, COUNTA(DetailWill!L432) &gt; 0),"x", "")</f>
        <v/>
      </c>
      <c r="M432" s="14" t="str">
        <f>IF(OR(COUNTA(DetailPedro!M432) &gt; 0, COUNTA(DetailWill!M432) &gt; 0),"x", "")</f>
        <v/>
      </c>
      <c r="N432" s="14" t="str">
        <f>IF(OR(COUNTA(DetailPedro!N432) &gt; 0, COUNTA(DetailWill!N432) &gt; 0),"x", "")</f>
        <v/>
      </c>
      <c r="O432" s="34" t="str">
        <f>IF(OR(COUNTA(DetailPedro!O432) &gt; 0, COUNTA(DetailWill!O432) &gt; 0),"x", "")</f>
        <v/>
      </c>
      <c r="P432" s="14" t="str">
        <f>IF(OR(COUNTA(DetailPedro!P432) &gt; 0, COUNTA(DetailWill!P432) &gt; 0),"x", "")</f>
        <v/>
      </c>
      <c r="Q432" s="14" t="str">
        <f>IF(OR(COUNTA(DetailPedro!Q432) &gt; 0, COUNTA(DetailWill!Q432) &gt; 0),"x", "")</f>
        <v/>
      </c>
      <c r="R432" s="14" t="str">
        <f>IF(OR(COUNTA(DetailPedro!R432) &gt; 0, COUNTA(DetailWill!R432) &gt; 0),"x", "")</f>
        <v/>
      </c>
      <c r="S432" s="14" t="str">
        <f>IF(OR(COUNTA(DetailPedro!S432) &gt; 0, COUNTA(DetailWill!S432) &gt; 0),"x", "")</f>
        <v/>
      </c>
      <c r="T432" s="14" t="str">
        <f>IF(OR(COUNTA(DetailPedro!T432) &gt; 0, COUNTA(DetailWill!T432) &gt; 0),"x", "")</f>
        <v/>
      </c>
      <c r="U432" s="34" t="str">
        <f>IF(OR(COUNTA(DetailPedro!U432) &gt; 0, COUNTA(DetailWill!U432) &gt; 0),"x", "")</f>
        <v/>
      </c>
      <c r="V432" s="14" t="str">
        <f>IF(OR(COUNTA(DetailPedro!V432) &gt; 0, COUNTA(DetailWill!V432) &gt; 0),"x", "")</f>
        <v/>
      </c>
      <c r="W432" s="14" t="str">
        <f>IF(OR(COUNTA(DetailPedro!W432) &gt; 0, COUNTA(DetailWill!W432) &gt; 0),"x", "")</f>
        <v/>
      </c>
      <c r="X432" s="14" t="str">
        <f>IF(OR(COUNTA(DetailPedro!X432) &gt; 0, COUNTA(DetailWill!X432) &gt; 0),"x", "")</f>
        <v/>
      </c>
      <c r="Y432" s="14" t="str">
        <f>IF(OR(COUNTA(DetailPedro!Y432) &gt; 0, COUNTA(DetailWill!Y432) &gt; 0),"x", "")</f>
        <v/>
      </c>
      <c r="Z432" s="34" t="str">
        <f>IF(OR(COUNTA(DetailPedro!Z432) &gt; 0, COUNTA(DetailWill!Z432) &gt; 0),"x", "")</f>
        <v/>
      </c>
      <c r="AA432" s="14" t="str">
        <f>IF(OR(COUNTA(DetailPedro!AA432) &gt; 0, COUNTA(DetailWill!AA432) &gt; 0),"x", "")</f>
        <v/>
      </c>
      <c r="AB432" s="14" t="str">
        <f>IF(OR(COUNTA(DetailPedro!AB432) &gt; 0, COUNTA(DetailWill!AB432) &gt; 0),"x", "")</f>
        <v/>
      </c>
      <c r="AC432" s="14" t="str">
        <f>IF(OR(COUNTA(DetailPedro!AC432) &gt; 0, COUNTA(DetailWill!AC432) &gt; 0),"x", "")</f>
        <v/>
      </c>
      <c r="AD432" s="14" t="str">
        <f>IF(OR(COUNTA(DetailPedro!AD432) &gt; 0, COUNTA(DetailWill!AD432) &gt; 0),"x", "")</f>
        <v/>
      </c>
      <c r="AE432" s="14" t="str">
        <f>IF(OR(COUNTA(DetailPedro!AE432) &gt; 0, COUNTA(DetailWill!AE432) &gt; 0),"x", "")</f>
        <v/>
      </c>
      <c r="AF432" s="34" t="str">
        <f>IF(OR(COUNTA(DetailPedro!AF432) &gt; 0, COUNTA(DetailWill!AF432) &gt; 0),"x", "")</f>
        <v/>
      </c>
      <c r="AG432" s="14" t="str">
        <f>IF(OR(COUNTA(DetailPedro!AG432) &gt; 0, COUNTA(DetailWill!AG432) &gt; 0),"x", "")</f>
        <v/>
      </c>
      <c r="AH432" s="14" t="str">
        <f>IF(OR(COUNTA(DetailPedro!AH432) &gt; 0, COUNTA(DetailWill!AH432) &gt; 0),"x", "")</f>
        <v/>
      </c>
      <c r="AI432" s="14" t="str">
        <f>IF(OR(COUNTA(DetailPedro!AI432) &gt; 0, COUNTA(DetailWill!AI432) &gt; 0),"x", "")</f>
        <v/>
      </c>
      <c r="AJ432" s="34" t="str">
        <f>IF(OR(COUNTA(DetailPedro!AJ432) &gt; 0, COUNTA(DetailWill!AJ432) &gt; 0),"x", "")</f>
        <v/>
      </c>
      <c r="AK432" s="14" t="str">
        <f>IF(OR(COUNTA(DetailPedro!AK432) &gt; 0, COUNTA(DetailWill!AK432) &gt; 0),"x", "")</f>
        <v/>
      </c>
    </row>
    <row r="433" spans="1:37" x14ac:dyDescent="0.2">
      <c r="A433" s="16" t="s">
        <v>558</v>
      </c>
      <c r="B433" s="16" t="s">
        <v>199</v>
      </c>
      <c r="C433" s="16">
        <v>1</v>
      </c>
      <c r="D433" s="16">
        <v>2</v>
      </c>
      <c r="E433" s="16"/>
      <c r="F433" s="14">
        <f t="shared" si="40"/>
        <v>0</v>
      </c>
      <c r="G433" s="14" t="str">
        <f>IF(OR(COUNTA(DetailPedro!G433) &gt; 0, COUNTA(DetailWill!G433) &gt; 0),"x", "")</f>
        <v/>
      </c>
      <c r="H433" s="14" t="str">
        <f>IF(OR(COUNTA(DetailPedro!H433) &gt; 0, COUNTA(DetailWill!H433) &gt; 0),"x", "")</f>
        <v/>
      </c>
      <c r="I433" s="14" t="str">
        <f>IF(OR(COUNTA(DetailPedro!I433) &gt; 0, COUNTA(DetailWill!I433) &gt; 0),"x", "")</f>
        <v/>
      </c>
      <c r="J433" s="34" t="str">
        <f>IF(OR(COUNTA(DetailPedro!J433) &gt; 0, COUNTA(DetailWill!J433) &gt; 0),"x", "")</f>
        <v/>
      </c>
      <c r="K433" s="14" t="str">
        <f>IF(OR(COUNTA(DetailPedro!K433) &gt; 0, COUNTA(DetailWill!K433) &gt; 0),"x", "")</f>
        <v/>
      </c>
      <c r="L433" s="14" t="str">
        <f>IF(OR(COUNTA(DetailPedro!L433) &gt; 0, COUNTA(DetailWill!L433) &gt; 0),"x", "")</f>
        <v/>
      </c>
      <c r="M433" s="14" t="str">
        <f>IF(OR(COUNTA(DetailPedro!M433) &gt; 0, COUNTA(DetailWill!M433) &gt; 0),"x", "")</f>
        <v/>
      </c>
      <c r="N433" s="14" t="str">
        <f>IF(OR(COUNTA(DetailPedro!N433) &gt; 0, COUNTA(DetailWill!N433) &gt; 0),"x", "")</f>
        <v/>
      </c>
      <c r="O433" s="34" t="str">
        <f>IF(OR(COUNTA(DetailPedro!O433) &gt; 0, COUNTA(DetailWill!O433) &gt; 0),"x", "")</f>
        <v/>
      </c>
      <c r="P433" s="14" t="str">
        <f>IF(OR(COUNTA(DetailPedro!P433) &gt; 0, COUNTA(DetailWill!P433) &gt; 0),"x", "")</f>
        <v/>
      </c>
      <c r="Q433" s="14" t="str">
        <f>IF(OR(COUNTA(DetailPedro!Q433) &gt; 0, COUNTA(DetailWill!Q433) &gt; 0),"x", "")</f>
        <v/>
      </c>
      <c r="R433" s="14" t="str">
        <f>IF(OR(COUNTA(DetailPedro!R433) &gt; 0, COUNTA(DetailWill!R433) &gt; 0),"x", "")</f>
        <v/>
      </c>
      <c r="S433" s="14" t="str">
        <f>IF(OR(COUNTA(DetailPedro!S433) &gt; 0, COUNTA(DetailWill!S433) &gt; 0),"x", "")</f>
        <v/>
      </c>
      <c r="T433" s="14" t="str">
        <f>IF(OR(COUNTA(DetailPedro!T433) &gt; 0, COUNTA(DetailWill!T433) &gt; 0),"x", "")</f>
        <v/>
      </c>
      <c r="U433" s="34" t="str">
        <f>IF(OR(COUNTA(DetailPedro!U433) &gt; 0, COUNTA(DetailWill!U433) &gt; 0),"x", "")</f>
        <v/>
      </c>
      <c r="V433" s="14" t="str">
        <f>IF(OR(COUNTA(DetailPedro!V433) &gt; 0, COUNTA(DetailWill!V433) &gt; 0),"x", "")</f>
        <v/>
      </c>
      <c r="W433" s="14" t="str">
        <f>IF(OR(COUNTA(DetailPedro!W433) &gt; 0, COUNTA(DetailWill!W433) &gt; 0),"x", "")</f>
        <v/>
      </c>
      <c r="X433" s="14" t="str">
        <f>IF(OR(COUNTA(DetailPedro!X433) &gt; 0, COUNTA(DetailWill!X433) &gt; 0),"x", "")</f>
        <v/>
      </c>
      <c r="Y433" s="14" t="str">
        <f>IF(OR(COUNTA(DetailPedro!Y433) &gt; 0, COUNTA(DetailWill!Y433) &gt; 0),"x", "")</f>
        <v/>
      </c>
      <c r="Z433" s="34" t="str">
        <f>IF(OR(COUNTA(DetailPedro!Z433) &gt; 0, COUNTA(DetailWill!Z433) &gt; 0),"x", "")</f>
        <v/>
      </c>
      <c r="AA433" s="14" t="str">
        <f>IF(OR(COUNTA(DetailPedro!AA433) &gt; 0, COUNTA(DetailWill!AA433) &gt; 0),"x", "")</f>
        <v/>
      </c>
      <c r="AB433" s="14" t="str">
        <f>IF(OR(COUNTA(DetailPedro!AB433) &gt; 0, COUNTA(DetailWill!AB433) &gt; 0),"x", "")</f>
        <v/>
      </c>
      <c r="AC433" s="14" t="str">
        <f>IF(OR(COUNTA(DetailPedro!AC433) &gt; 0, COUNTA(DetailWill!AC433) &gt; 0),"x", "")</f>
        <v/>
      </c>
      <c r="AD433" s="14" t="str">
        <f>IF(OR(COUNTA(DetailPedro!AD433) &gt; 0, COUNTA(DetailWill!AD433) &gt; 0),"x", "")</f>
        <v/>
      </c>
      <c r="AE433" s="14" t="str">
        <f>IF(OR(COUNTA(DetailPedro!AE433) &gt; 0, COUNTA(DetailWill!AE433) &gt; 0),"x", "")</f>
        <v/>
      </c>
      <c r="AF433" s="34" t="str">
        <f>IF(OR(COUNTA(DetailPedro!AF433) &gt; 0, COUNTA(DetailWill!AF433) &gt; 0),"x", "")</f>
        <v/>
      </c>
      <c r="AG433" s="14" t="str">
        <f>IF(OR(COUNTA(DetailPedro!AG433) &gt; 0, COUNTA(DetailWill!AG433) &gt; 0),"x", "")</f>
        <v/>
      </c>
      <c r="AH433" s="14" t="str">
        <f>IF(OR(COUNTA(DetailPedro!AH433) &gt; 0, COUNTA(DetailWill!AH433) &gt; 0),"x", "")</f>
        <v/>
      </c>
      <c r="AI433" s="14" t="str">
        <f>IF(OR(COUNTA(DetailPedro!AI433) &gt; 0, COUNTA(DetailWill!AI433) &gt; 0),"x", "")</f>
        <v/>
      </c>
      <c r="AJ433" s="34" t="str">
        <f>IF(OR(COUNTA(DetailPedro!AJ433) &gt; 0, COUNTA(DetailWill!AJ433) &gt; 0),"x", "")</f>
        <v/>
      </c>
      <c r="AK433" s="14" t="str">
        <f>IF(OR(COUNTA(DetailPedro!AK433) &gt; 0, COUNTA(DetailWill!AK433) &gt; 0),"x", "")</f>
        <v/>
      </c>
    </row>
    <row r="434" spans="1:37" x14ac:dyDescent="0.2">
      <c r="A434" s="16" t="s">
        <v>558</v>
      </c>
      <c r="B434" s="16" t="s">
        <v>199</v>
      </c>
      <c r="C434" s="16">
        <v>1</v>
      </c>
      <c r="D434" s="16" t="s">
        <v>887</v>
      </c>
      <c r="E434" s="16">
        <v>1</v>
      </c>
      <c r="F434" s="14">
        <f t="shared" si="40"/>
        <v>0</v>
      </c>
      <c r="G434" s="14" t="str">
        <f>IF(OR(COUNTA(DetailPedro!G434) &gt; 0, COUNTA(DetailWill!G434) &gt; 0),"x", "")</f>
        <v/>
      </c>
      <c r="H434" s="14" t="str">
        <f>IF(OR(COUNTA(DetailPedro!H434) &gt; 0, COUNTA(DetailWill!H434) &gt; 0),"x", "")</f>
        <v/>
      </c>
      <c r="I434" s="14" t="str">
        <f>IF(OR(COUNTA(DetailPedro!I434) &gt; 0, COUNTA(DetailWill!I434) &gt; 0),"x", "")</f>
        <v/>
      </c>
      <c r="J434" s="34" t="str">
        <f>IF(OR(COUNTA(DetailPedro!J434) &gt; 0, COUNTA(DetailWill!J434) &gt; 0),"x", "")</f>
        <v/>
      </c>
      <c r="K434" s="14" t="str">
        <f>IF(OR(COUNTA(DetailPedro!K434) &gt; 0, COUNTA(DetailWill!K434) &gt; 0),"x", "")</f>
        <v/>
      </c>
      <c r="L434" s="14" t="str">
        <f>IF(OR(COUNTA(DetailPedro!L434) &gt; 0, COUNTA(DetailWill!L434) &gt; 0),"x", "")</f>
        <v/>
      </c>
      <c r="M434" s="14" t="str">
        <f>IF(OR(COUNTA(DetailPedro!M434) &gt; 0, COUNTA(DetailWill!M434) &gt; 0),"x", "")</f>
        <v/>
      </c>
      <c r="N434" s="14" t="str">
        <f>IF(OR(COUNTA(DetailPedro!N434) &gt; 0, COUNTA(DetailWill!N434) &gt; 0),"x", "")</f>
        <v/>
      </c>
      <c r="O434" s="34" t="str">
        <f>IF(OR(COUNTA(DetailPedro!O434) &gt; 0, COUNTA(DetailWill!O434) &gt; 0),"x", "")</f>
        <v/>
      </c>
      <c r="P434" s="14" t="str">
        <f>IF(OR(COUNTA(DetailPedro!P434) &gt; 0, COUNTA(DetailWill!P434) &gt; 0),"x", "")</f>
        <v/>
      </c>
      <c r="Q434" s="14" t="str">
        <f>IF(OR(COUNTA(DetailPedro!Q434) &gt; 0, COUNTA(DetailWill!Q434) &gt; 0),"x", "")</f>
        <v/>
      </c>
      <c r="R434" s="14" t="str">
        <f>IF(OR(COUNTA(DetailPedro!R434) &gt; 0, COUNTA(DetailWill!R434) &gt; 0),"x", "")</f>
        <v/>
      </c>
      <c r="S434" s="14" t="str">
        <f>IF(OR(COUNTA(DetailPedro!S434) &gt; 0, COUNTA(DetailWill!S434) &gt; 0),"x", "")</f>
        <v/>
      </c>
      <c r="T434" s="14" t="str">
        <f>IF(OR(COUNTA(DetailPedro!T434) &gt; 0, COUNTA(DetailWill!T434) &gt; 0),"x", "")</f>
        <v/>
      </c>
      <c r="U434" s="34" t="str">
        <f>IF(OR(COUNTA(DetailPedro!U434) &gt; 0, COUNTA(DetailWill!U434) &gt; 0),"x", "")</f>
        <v/>
      </c>
      <c r="V434" s="14" t="str">
        <f>IF(OR(COUNTA(DetailPedro!V434) &gt; 0, COUNTA(DetailWill!V434) &gt; 0),"x", "")</f>
        <v/>
      </c>
      <c r="W434" s="14" t="str">
        <f>IF(OR(COUNTA(DetailPedro!W434) &gt; 0, COUNTA(DetailWill!W434) &gt; 0),"x", "")</f>
        <v/>
      </c>
      <c r="X434" s="14" t="str">
        <f>IF(OR(COUNTA(DetailPedro!X434) &gt; 0, COUNTA(DetailWill!X434) &gt; 0),"x", "")</f>
        <v/>
      </c>
      <c r="Y434" s="14" t="str">
        <f>IF(OR(COUNTA(DetailPedro!Y434) &gt; 0, COUNTA(DetailWill!Y434) &gt; 0),"x", "")</f>
        <v/>
      </c>
      <c r="Z434" s="34" t="str">
        <f>IF(OR(COUNTA(DetailPedro!Z434) &gt; 0, COUNTA(DetailWill!Z434) &gt; 0),"x", "")</f>
        <v/>
      </c>
      <c r="AA434" s="14" t="str">
        <f>IF(OR(COUNTA(DetailPedro!AA434) &gt; 0, COUNTA(DetailWill!AA434) &gt; 0),"x", "")</f>
        <v/>
      </c>
      <c r="AB434" s="14" t="str">
        <f>IF(OR(COUNTA(DetailPedro!AB434) &gt; 0, COUNTA(DetailWill!AB434) &gt; 0),"x", "")</f>
        <v/>
      </c>
      <c r="AC434" s="14" t="str">
        <f>IF(OR(COUNTA(DetailPedro!AC434) &gt; 0, COUNTA(DetailWill!AC434) &gt; 0),"x", "")</f>
        <v/>
      </c>
      <c r="AD434" s="14" t="str">
        <f>IF(OR(COUNTA(DetailPedro!AD434) &gt; 0, COUNTA(DetailWill!AD434) &gt; 0),"x", "")</f>
        <v/>
      </c>
      <c r="AE434" s="14" t="str">
        <f>IF(OR(COUNTA(DetailPedro!AE434) &gt; 0, COUNTA(DetailWill!AE434) &gt; 0),"x", "")</f>
        <v/>
      </c>
      <c r="AF434" s="34" t="str">
        <f>IF(OR(COUNTA(DetailPedro!AF434) &gt; 0, COUNTA(DetailWill!AF434) &gt; 0),"x", "")</f>
        <v/>
      </c>
      <c r="AG434" s="14" t="str">
        <f>IF(OR(COUNTA(DetailPedro!AG434) &gt; 0, COUNTA(DetailWill!AG434) &gt; 0),"x", "")</f>
        <v/>
      </c>
      <c r="AH434" s="14" t="str">
        <f>IF(OR(COUNTA(DetailPedro!AH434) &gt; 0, COUNTA(DetailWill!AH434) &gt; 0),"x", "")</f>
        <v/>
      </c>
      <c r="AI434" s="14" t="str">
        <f>IF(OR(COUNTA(DetailPedro!AI434) &gt; 0, COUNTA(DetailWill!AI434) &gt; 0),"x", "")</f>
        <v/>
      </c>
      <c r="AJ434" s="34" t="str">
        <f>IF(OR(COUNTA(DetailPedro!AJ434) &gt; 0, COUNTA(DetailWill!AJ434) &gt; 0),"x", "")</f>
        <v/>
      </c>
      <c r="AK434" s="14" t="str">
        <f>IF(OR(COUNTA(DetailPedro!AK434) &gt; 0, COUNTA(DetailWill!AK434) &gt; 0),"x", "")</f>
        <v/>
      </c>
    </row>
    <row r="435" spans="1:37" x14ac:dyDescent="0.2">
      <c r="A435" s="16" t="s">
        <v>558</v>
      </c>
      <c r="B435" s="16" t="s">
        <v>199</v>
      </c>
      <c r="C435" s="16">
        <v>1</v>
      </c>
      <c r="D435" s="16" t="s">
        <v>889</v>
      </c>
      <c r="E435" s="16">
        <v>2</v>
      </c>
      <c r="F435" s="14">
        <f t="shared" si="40"/>
        <v>0</v>
      </c>
      <c r="G435" s="14" t="str">
        <f>IF(OR(COUNTA(DetailPedro!G435) &gt; 0, COUNTA(DetailWill!G435) &gt; 0),"x", "")</f>
        <v/>
      </c>
      <c r="H435" s="14" t="str">
        <f>IF(OR(COUNTA(DetailPedro!H435) &gt; 0, COUNTA(DetailWill!H435) &gt; 0),"x", "")</f>
        <v/>
      </c>
      <c r="I435" s="14" t="str">
        <f>IF(OR(COUNTA(DetailPedro!I435) &gt; 0, COUNTA(DetailWill!I435) &gt; 0),"x", "")</f>
        <v/>
      </c>
      <c r="J435" s="34" t="str">
        <f>IF(OR(COUNTA(DetailPedro!J435) &gt; 0, COUNTA(DetailWill!J435) &gt; 0),"x", "")</f>
        <v/>
      </c>
      <c r="K435" s="14" t="str">
        <f>IF(OR(COUNTA(DetailPedro!K435) &gt; 0, COUNTA(DetailWill!K435) &gt; 0),"x", "")</f>
        <v/>
      </c>
      <c r="L435" s="14" t="str">
        <f>IF(OR(COUNTA(DetailPedro!L435) &gt; 0, COUNTA(DetailWill!L435) &gt; 0),"x", "")</f>
        <v/>
      </c>
      <c r="M435" s="14" t="str">
        <f>IF(OR(COUNTA(DetailPedro!M435) &gt; 0, COUNTA(DetailWill!M435) &gt; 0),"x", "")</f>
        <v/>
      </c>
      <c r="N435" s="14" t="str">
        <f>IF(OR(COUNTA(DetailPedro!N435) &gt; 0, COUNTA(DetailWill!N435) &gt; 0),"x", "")</f>
        <v/>
      </c>
      <c r="O435" s="34" t="str">
        <f>IF(OR(COUNTA(DetailPedro!O435) &gt; 0, COUNTA(DetailWill!O435) &gt; 0),"x", "")</f>
        <v/>
      </c>
      <c r="P435" s="14" t="str">
        <f>IF(OR(COUNTA(DetailPedro!P435) &gt; 0, COUNTA(DetailWill!P435) &gt; 0),"x", "")</f>
        <v/>
      </c>
      <c r="Q435" s="14" t="str">
        <f>IF(OR(COUNTA(DetailPedro!Q435) &gt; 0, COUNTA(DetailWill!Q435) &gt; 0),"x", "")</f>
        <v/>
      </c>
      <c r="R435" s="14" t="str">
        <f>IF(OR(COUNTA(DetailPedro!R435) &gt; 0, COUNTA(DetailWill!R435) &gt; 0),"x", "")</f>
        <v/>
      </c>
      <c r="S435" s="14" t="str">
        <f>IF(OR(COUNTA(DetailPedro!S435) &gt; 0, COUNTA(DetailWill!S435) &gt; 0),"x", "")</f>
        <v/>
      </c>
      <c r="T435" s="14" t="str">
        <f>IF(OR(COUNTA(DetailPedro!T435) &gt; 0, COUNTA(DetailWill!T435) &gt; 0),"x", "")</f>
        <v/>
      </c>
      <c r="U435" s="34" t="str">
        <f>IF(OR(COUNTA(DetailPedro!U435) &gt; 0, COUNTA(DetailWill!U435) &gt; 0),"x", "")</f>
        <v/>
      </c>
      <c r="V435" s="14" t="str">
        <f>IF(OR(COUNTA(DetailPedro!V435) &gt; 0, COUNTA(DetailWill!V435) &gt; 0),"x", "")</f>
        <v/>
      </c>
      <c r="W435" s="14" t="str">
        <f>IF(OR(COUNTA(DetailPedro!W435) &gt; 0, COUNTA(DetailWill!W435) &gt; 0),"x", "")</f>
        <v/>
      </c>
      <c r="X435" s="14" t="str">
        <f>IF(OR(COUNTA(DetailPedro!X435) &gt; 0, COUNTA(DetailWill!X435) &gt; 0),"x", "")</f>
        <v/>
      </c>
      <c r="Y435" s="14" t="str">
        <f>IF(OR(COUNTA(DetailPedro!Y435) &gt; 0, COUNTA(DetailWill!Y435) &gt; 0),"x", "")</f>
        <v/>
      </c>
      <c r="Z435" s="34" t="str">
        <f>IF(OR(COUNTA(DetailPedro!Z435) &gt; 0, COUNTA(DetailWill!Z435) &gt; 0),"x", "")</f>
        <v/>
      </c>
      <c r="AA435" s="14" t="str">
        <f>IF(OR(COUNTA(DetailPedro!AA435) &gt; 0, COUNTA(DetailWill!AA435) &gt; 0),"x", "")</f>
        <v/>
      </c>
      <c r="AB435" s="14" t="str">
        <f>IF(OR(COUNTA(DetailPedro!AB435) &gt; 0, COUNTA(DetailWill!AB435) &gt; 0),"x", "")</f>
        <v/>
      </c>
      <c r="AC435" s="14" t="str">
        <f>IF(OR(COUNTA(DetailPedro!AC435) &gt; 0, COUNTA(DetailWill!AC435) &gt; 0),"x", "")</f>
        <v/>
      </c>
      <c r="AD435" s="14" t="str">
        <f>IF(OR(COUNTA(DetailPedro!AD435) &gt; 0, COUNTA(DetailWill!AD435) &gt; 0),"x", "")</f>
        <v/>
      </c>
      <c r="AE435" s="14" t="str">
        <f>IF(OR(COUNTA(DetailPedro!AE435) &gt; 0, COUNTA(DetailWill!AE435) &gt; 0),"x", "")</f>
        <v/>
      </c>
      <c r="AF435" s="34" t="str">
        <f>IF(OR(COUNTA(DetailPedro!AF435) &gt; 0, COUNTA(DetailWill!AF435) &gt; 0),"x", "")</f>
        <v/>
      </c>
      <c r="AG435" s="14" t="str">
        <f>IF(OR(COUNTA(DetailPedro!AG435) &gt; 0, COUNTA(DetailWill!AG435) &gt; 0),"x", "")</f>
        <v/>
      </c>
      <c r="AH435" s="14" t="str">
        <f>IF(OR(COUNTA(DetailPedro!AH435) &gt; 0, COUNTA(DetailWill!AH435) &gt; 0),"x", "")</f>
        <v/>
      </c>
      <c r="AI435" s="14" t="str">
        <f>IF(OR(COUNTA(DetailPedro!AI435) &gt; 0, COUNTA(DetailWill!AI435) &gt; 0),"x", "")</f>
        <v/>
      </c>
      <c r="AJ435" s="34" t="str">
        <f>IF(OR(COUNTA(DetailPedro!AJ435) &gt; 0, COUNTA(DetailWill!AJ435) &gt; 0),"x", "")</f>
        <v/>
      </c>
      <c r="AK435" s="14" t="str">
        <f>IF(OR(COUNTA(DetailPedro!AK435) &gt; 0, COUNTA(DetailWill!AK435) &gt; 0),"x", "")</f>
        <v/>
      </c>
    </row>
    <row r="436" spans="1:37" x14ac:dyDescent="0.2">
      <c r="A436" s="16" t="s">
        <v>558</v>
      </c>
      <c r="B436" s="16" t="s">
        <v>199</v>
      </c>
      <c r="C436" s="16">
        <v>1</v>
      </c>
      <c r="D436" s="16" t="s">
        <v>887</v>
      </c>
      <c r="E436" s="16">
        <v>3</v>
      </c>
      <c r="F436" s="14">
        <f t="shared" si="40"/>
        <v>1</v>
      </c>
      <c r="G436" s="14" t="str">
        <f>IF(OR(COUNTA(DetailPedro!G436) &gt; 0, COUNTA(DetailWill!G436) &gt; 0),"x", "")</f>
        <v/>
      </c>
      <c r="H436" s="14" t="str">
        <f>IF(OR(COUNTA(DetailPedro!H436) &gt; 0, COUNTA(DetailWill!H436) &gt; 0),"x", "")</f>
        <v/>
      </c>
      <c r="I436" s="14" t="str">
        <f>IF(OR(COUNTA(DetailPedro!I436) &gt; 0, COUNTA(DetailWill!I436) &gt; 0),"x", "")</f>
        <v/>
      </c>
      <c r="J436" s="34" t="str">
        <f>IF(OR(COUNTA(DetailPedro!J436) &gt; 0, COUNTA(DetailWill!J436) &gt; 0),"x", "")</f>
        <v/>
      </c>
      <c r="K436" s="14" t="str">
        <f>IF(OR(COUNTA(DetailPedro!K436) &gt; 0, COUNTA(DetailWill!K436) &gt; 0),"x", "")</f>
        <v/>
      </c>
      <c r="L436" s="14" t="str">
        <f>IF(OR(COUNTA(DetailPedro!L436) &gt; 0, COUNTA(DetailWill!L436) &gt; 0),"x", "")</f>
        <v/>
      </c>
      <c r="M436" s="14" t="str">
        <f>IF(OR(COUNTA(DetailPedro!M436) &gt; 0, COUNTA(DetailWill!M436) &gt; 0),"x", "")</f>
        <v/>
      </c>
      <c r="N436" s="14" t="str">
        <f>IF(OR(COUNTA(DetailPedro!N436) &gt; 0, COUNTA(DetailWill!N436) &gt; 0),"x", "")</f>
        <v/>
      </c>
      <c r="O436" s="34" t="str">
        <f>IF(OR(COUNTA(DetailPedro!O436) &gt; 0, COUNTA(DetailWill!O436) &gt; 0),"x", "")</f>
        <v/>
      </c>
      <c r="P436" s="14" t="str">
        <f>IF(OR(COUNTA(DetailPedro!P436) &gt; 0, COUNTA(DetailWill!P436) &gt; 0),"x", "")</f>
        <v/>
      </c>
      <c r="Q436" s="14" t="str">
        <f>IF(OR(COUNTA(DetailPedro!Q436) &gt; 0, COUNTA(DetailWill!Q436) &gt; 0),"x", "")</f>
        <v/>
      </c>
      <c r="R436" s="14" t="str">
        <f>IF(OR(COUNTA(DetailPedro!R436) &gt; 0, COUNTA(DetailWill!R436) &gt; 0),"x", "")</f>
        <v/>
      </c>
      <c r="S436" s="14" t="str">
        <f>IF(OR(COUNTA(DetailPedro!S436) &gt; 0, COUNTA(DetailWill!S436) &gt; 0),"x", "")</f>
        <v/>
      </c>
      <c r="T436" s="14" t="str">
        <f>IF(OR(COUNTA(DetailPedro!T436) &gt; 0, COUNTA(DetailWill!T436) &gt; 0),"x", "")</f>
        <v/>
      </c>
      <c r="U436" s="34" t="str">
        <f>IF(OR(COUNTA(DetailPedro!U436) &gt; 0, COUNTA(DetailWill!U436) &gt; 0),"x", "")</f>
        <v/>
      </c>
      <c r="V436" s="14" t="str">
        <f>IF(OR(COUNTA(DetailPedro!V436) &gt; 0, COUNTA(DetailWill!V436) &gt; 0),"x", "")</f>
        <v/>
      </c>
      <c r="W436" s="14" t="str">
        <f>IF(OR(COUNTA(DetailPedro!W436) &gt; 0, COUNTA(DetailWill!W436) &gt; 0),"x", "")</f>
        <v/>
      </c>
      <c r="X436" s="14" t="str">
        <f>IF(OR(COUNTA(DetailPedro!X436) &gt; 0, COUNTA(DetailWill!X436) &gt; 0),"x", "")</f>
        <v/>
      </c>
      <c r="Y436" s="14" t="str">
        <f>IF(OR(COUNTA(DetailPedro!Y436) &gt; 0, COUNTA(DetailWill!Y436) &gt; 0),"x", "")</f>
        <v/>
      </c>
      <c r="Z436" s="34" t="str">
        <f>IF(OR(COUNTA(DetailPedro!Z436) &gt; 0, COUNTA(DetailWill!Z436) &gt; 0),"x", "")</f>
        <v/>
      </c>
      <c r="AA436" s="14" t="str">
        <f>IF(OR(COUNTA(DetailPedro!AA436) &gt; 0, COUNTA(DetailWill!AA436) &gt; 0),"x", "")</f>
        <v/>
      </c>
      <c r="AB436" s="14" t="str">
        <f>IF(OR(COUNTA(DetailPedro!AB436) &gt; 0, COUNTA(DetailWill!AB436) &gt; 0),"x", "")</f>
        <v/>
      </c>
      <c r="AC436" s="14" t="str">
        <f>IF(OR(COUNTA(DetailPedro!AC436) &gt; 0, COUNTA(DetailWill!AC436) &gt; 0),"x", "")</f>
        <v/>
      </c>
      <c r="AD436" s="14" t="str">
        <f>IF(OR(COUNTA(DetailPedro!AD436) &gt; 0, COUNTA(DetailWill!AD436) &gt; 0),"x", "")</f>
        <v/>
      </c>
      <c r="AE436" s="14" t="str">
        <f>IF(OR(COUNTA(DetailPedro!AE436) &gt; 0, COUNTA(DetailWill!AE436) &gt; 0),"x", "")</f>
        <v/>
      </c>
      <c r="AF436" s="34" t="str">
        <f>IF(OR(COUNTA(DetailPedro!AF436) &gt; 0, COUNTA(DetailWill!AF436) &gt; 0),"x", "")</f>
        <v/>
      </c>
      <c r="AG436" s="14" t="str">
        <f>IF(OR(COUNTA(DetailPedro!AG436) &gt; 0, COUNTA(DetailWill!AG436) &gt; 0),"x", "")</f>
        <v>x</v>
      </c>
      <c r="AH436" s="14" t="str">
        <f>IF(OR(COUNTA(DetailPedro!AH436) &gt; 0, COUNTA(DetailWill!AH436) &gt; 0),"x", "")</f>
        <v/>
      </c>
      <c r="AI436" s="14" t="str">
        <f>IF(OR(COUNTA(DetailPedro!AI436) &gt; 0, COUNTA(DetailWill!AI436) &gt; 0),"x", "")</f>
        <v/>
      </c>
      <c r="AJ436" s="34" t="str">
        <f>IF(OR(COUNTA(DetailPedro!AJ436) &gt; 0, COUNTA(DetailWill!AJ436) &gt; 0),"x", "")</f>
        <v/>
      </c>
      <c r="AK436" s="14" t="str">
        <f>IF(OR(COUNTA(DetailPedro!AK436) &gt; 0, COUNTA(DetailWill!AK436) &gt; 0),"x", "")</f>
        <v/>
      </c>
    </row>
    <row r="437" spans="1:37" x14ac:dyDescent="0.2">
      <c r="A437" s="16" t="s">
        <v>558</v>
      </c>
      <c r="B437" s="16" t="s">
        <v>199</v>
      </c>
      <c r="C437" s="16">
        <v>1</v>
      </c>
      <c r="D437" s="16" t="s">
        <v>889</v>
      </c>
      <c r="E437" s="16">
        <v>4</v>
      </c>
      <c r="F437" s="14">
        <f t="shared" si="40"/>
        <v>0</v>
      </c>
      <c r="G437" s="14" t="str">
        <f>IF(OR(COUNTA(DetailPedro!G437) &gt; 0, COUNTA(DetailWill!G437) &gt; 0),"x", "")</f>
        <v/>
      </c>
      <c r="H437" s="14" t="str">
        <f>IF(OR(COUNTA(DetailPedro!H437) &gt; 0, COUNTA(DetailWill!H437) &gt; 0),"x", "")</f>
        <v/>
      </c>
      <c r="I437" s="14" t="str">
        <f>IF(OR(COUNTA(DetailPedro!I437) &gt; 0, COUNTA(DetailWill!I437) &gt; 0),"x", "")</f>
        <v/>
      </c>
      <c r="J437" s="34" t="str">
        <f>IF(OR(COUNTA(DetailPedro!J437) &gt; 0, COUNTA(DetailWill!J437) &gt; 0),"x", "")</f>
        <v/>
      </c>
      <c r="K437" s="14" t="str">
        <f>IF(OR(COUNTA(DetailPedro!K437) &gt; 0, COUNTA(DetailWill!K437) &gt; 0),"x", "")</f>
        <v/>
      </c>
      <c r="L437" s="14" t="str">
        <f>IF(OR(COUNTA(DetailPedro!L437) &gt; 0, COUNTA(DetailWill!L437) &gt; 0),"x", "")</f>
        <v/>
      </c>
      <c r="M437" s="14" t="str">
        <f>IF(OR(COUNTA(DetailPedro!M437) &gt; 0, COUNTA(DetailWill!M437) &gt; 0),"x", "")</f>
        <v/>
      </c>
      <c r="N437" s="14" t="str">
        <f>IF(OR(COUNTA(DetailPedro!N437) &gt; 0, COUNTA(DetailWill!N437) &gt; 0),"x", "")</f>
        <v/>
      </c>
      <c r="O437" s="34" t="str">
        <f>IF(OR(COUNTA(DetailPedro!O437) &gt; 0, COUNTA(DetailWill!O437) &gt; 0),"x", "")</f>
        <v/>
      </c>
      <c r="P437" s="14" t="str">
        <f>IF(OR(COUNTA(DetailPedro!P437) &gt; 0, COUNTA(DetailWill!P437) &gt; 0),"x", "")</f>
        <v/>
      </c>
      <c r="Q437" s="14" t="str">
        <f>IF(OR(COUNTA(DetailPedro!Q437) &gt; 0, COUNTA(DetailWill!Q437) &gt; 0),"x", "")</f>
        <v/>
      </c>
      <c r="R437" s="14" t="str">
        <f>IF(OR(COUNTA(DetailPedro!R437) &gt; 0, COUNTA(DetailWill!R437) &gt; 0),"x", "")</f>
        <v/>
      </c>
      <c r="S437" s="14" t="str">
        <f>IF(OR(COUNTA(DetailPedro!S437) &gt; 0, COUNTA(DetailWill!S437) &gt; 0),"x", "")</f>
        <v/>
      </c>
      <c r="T437" s="14" t="str">
        <f>IF(OR(COUNTA(DetailPedro!T437) &gt; 0, COUNTA(DetailWill!T437) &gt; 0),"x", "")</f>
        <v/>
      </c>
      <c r="U437" s="34" t="str">
        <f>IF(OR(COUNTA(DetailPedro!U437) &gt; 0, COUNTA(DetailWill!U437) &gt; 0),"x", "")</f>
        <v/>
      </c>
      <c r="V437" s="14" t="str">
        <f>IF(OR(COUNTA(DetailPedro!V437) &gt; 0, COUNTA(DetailWill!V437) &gt; 0),"x", "")</f>
        <v/>
      </c>
      <c r="W437" s="14" t="str">
        <f>IF(OR(COUNTA(DetailPedro!W437) &gt; 0, COUNTA(DetailWill!W437) &gt; 0),"x", "")</f>
        <v/>
      </c>
      <c r="X437" s="14" t="str">
        <f>IF(OR(COUNTA(DetailPedro!X437) &gt; 0, COUNTA(DetailWill!X437) &gt; 0),"x", "")</f>
        <v/>
      </c>
      <c r="Y437" s="14" t="str">
        <f>IF(OR(COUNTA(DetailPedro!Y437) &gt; 0, COUNTA(DetailWill!Y437) &gt; 0),"x", "")</f>
        <v/>
      </c>
      <c r="Z437" s="34" t="str">
        <f>IF(OR(COUNTA(DetailPedro!Z437) &gt; 0, COUNTA(DetailWill!Z437) &gt; 0),"x", "")</f>
        <v/>
      </c>
      <c r="AA437" s="14" t="str">
        <f>IF(OR(COUNTA(DetailPedro!AA437) &gt; 0, COUNTA(DetailWill!AA437) &gt; 0),"x", "")</f>
        <v/>
      </c>
      <c r="AB437" s="14" t="str">
        <f>IF(OR(COUNTA(DetailPedro!AB437) &gt; 0, COUNTA(DetailWill!AB437) &gt; 0),"x", "")</f>
        <v/>
      </c>
      <c r="AC437" s="14" t="str">
        <f>IF(OR(COUNTA(DetailPedro!AC437) &gt; 0, COUNTA(DetailWill!AC437) &gt; 0),"x", "")</f>
        <v/>
      </c>
      <c r="AD437" s="14" t="str">
        <f>IF(OR(COUNTA(DetailPedro!AD437) &gt; 0, COUNTA(DetailWill!AD437) &gt; 0),"x", "")</f>
        <v/>
      </c>
      <c r="AE437" s="14" t="str">
        <f>IF(OR(COUNTA(DetailPedro!AE437) &gt; 0, COUNTA(DetailWill!AE437) &gt; 0),"x", "")</f>
        <v/>
      </c>
      <c r="AF437" s="34" t="str">
        <f>IF(OR(COUNTA(DetailPedro!AF437) &gt; 0, COUNTA(DetailWill!AF437) &gt; 0),"x", "")</f>
        <v/>
      </c>
      <c r="AG437" s="14" t="str">
        <f>IF(OR(COUNTA(DetailPedro!AG437) &gt; 0, COUNTA(DetailWill!AG437) &gt; 0),"x", "")</f>
        <v/>
      </c>
      <c r="AH437" s="14" t="str">
        <f>IF(OR(COUNTA(DetailPedro!AH437) &gt; 0, COUNTA(DetailWill!AH437) &gt; 0),"x", "")</f>
        <v/>
      </c>
      <c r="AI437" s="14" t="str">
        <f>IF(OR(COUNTA(DetailPedro!AI437) &gt; 0, COUNTA(DetailWill!AI437) &gt; 0),"x", "")</f>
        <v/>
      </c>
      <c r="AJ437" s="34" t="str">
        <f>IF(OR(COUNTA(DetailPedro!AJ437) &gt; 0, COUNTA(DetailWill!AJ437) &gt; 0),"x", "")</f>
        <v/>
      </c>
      <c r="AK437" s="14" t="str">
        <f>IF(OR(COUNTA(DetailPedro!AK437) &gt; 0, COUNTA(DetailWill!AK437) &gt; 0),"x", "")</f>
        <v/>
      </c>
    </row>
    <row r="438" spans="1:37" x14ac:dyDescent="0.2">
      <c r="A438" s="16" t="s">
        <v>558</v>
      </c>
      <c r="B438" s="16" t="s">
        <v>199</v>
      </c>
      <c r="C438" s="16">
        <v>1</v>
      </c>
      <c r="D438" s="16" t="s">
        <v>888</v>
      </c>
      <c r="E438" s="16">
        <v>5</v>
      </c>
      <c r="F438" s="14">
        <f t="shared" si="40"/>
        <v>0</v>
      </c>
      <c r="G438" s="14" t="str">
        <f>IF(OR(COUNTA(DetailPedro!G438) &gt; 0, COUNTA(DetailWill!G438) &gt; 0),"x", "")</f>
        <v/>
      </c>
      <c r="H438" s="14" t="str">
        <f>IF(OR(COUNTA(DetailPedro!H438) &gt; 0, COUNTA(DetailWill!H438) &gt; 0),"x", "")</f>
        <v/>
      </c>
      <c r="I438" s="14" t="str">
        <f>IF(OR(COUNTA(DetailPedro!I438) &gt; 0, COUNTA(DetailWill!I438) &gt; 0),"x", "")</f>
        <v/>
      </c>
      <c r="J438" s="34" t="str">
        <f>IF(OR(COUNTA(DetailPedro!J438) &gt; 0, COUNTA(DetailWill!J438) &gt; 0),"x", "")</f>
        <v/>
      </c>
      <c r="K438" s="14" t="str">
        <f>IF(OR(COUNTA(DetailPedro!K438) &gt; 0, COUNTA(DetailWill!K438) &gt; 0),"x", "")</f>
        <v/>
      </c>
      <c r="L438" s="14" t="str">
        <f>IF(OR(COUNTA(DetailPedro!L438) &gt; 0, COUNTA(DetailWill!L438) &gt; 0),"x", "")</f>
        <v/>
      </c>
      <c r="M438" s="14" t="str">
        <f>IF(OR(COUNTA(DetailPedro!M438) &gt; 0, COUNTA(DetailWill!M438) &gt; 0),"x", "")</f>
        <v/>
      </c>
      <c r="N438" s="14" t="str">
        <f>IF(OR(COUNTA(DetailPedro!N438) &gt; 0, COUNTA(DetailWill!N438) &gt; 0),"x", "")</f>
        <v/>
      </c>
      <c r="O438" s="34" t="str">
        <f>IF(OR(COUNTA(DetailPedro!O438) &gt; 0, COUNTA(DetailWill!O438) &gt; 0),"x", "")</f>
        <v/>
      </c>
      <c r="P438" s="14" t="str">
        <f>IF(OR(COUNTA(DetailPedro!P438) &gt; 0, COUNTA(DetailWill!P438) &gt; 0),"x", "")</f>
        <v/>
      </c>
      <c r="Q438" s="14" t="str">
        <f>IF(OR(COUNTA(DetailPedro!Q438) &gt; 0, COUNTA(DetailWill!Q438) &gt; 0),"x", "")</f>
        <v/>
      </c>
      <c r="R438" s="14" t="str">
        <f>IF(OR(COUNTA(DetailPedro!R438) &gt; 0, COUNTA(DetailWill!R438) &gt; 0),"x", "")</f>
        <v/>
      </c>
      <c r="S438" s="14" t="str">
        <f>IF(OR(COUNTA(DetailPedro!S438) &gt; 0, COUNTA(DetailWill!S438) &gt; 0),"x", "")</f>
        <v/>
      </c>
      <c r="T438" s="14" t="str">
        <f>IF(OR(COUNTA(DetailPedro!T438) &gt; 0, COUNTA(DetailWill!T438) &gt; 0),"x", "")</f>
        <v/>
      </c>
      <c r="U438" s="34" t="str">
        <f>IF(OR(COUNTA(DetailPedro!U438) &gt; 0, COUNTA(DetailWill!U438) &gt; 0),"x", "")</f>
        <v/>
      </c>
      <c r="V438" s="14" t="str">
        <f>IF(OR(COUNTA(DetailPedro!V438) &gt; 0, COUNTA(DetailWill!V438) &gt; 0),"x", "")</f>
        <v/>
      </c>
      <c r="W438" s="14" t="str">
        <f>IF(OR(COUNTA(DetailPedro!W438) &gt; 0, COUNTA(DetailWill!W438) &gt; 0),"x", "")</f>
        <v/>
      </c>
      <c r="X438" s="14" t="str">
        <f>IF(OR(COUNTA(DetailPedro!X438) &gt; 0, COUNTA(DetailWill!X438) &gt; 0),"x", "")</f>
        <v/>
      </c>
      <c r="Y438" s="14" t="str">
        <f>IF(OR(COUNTA(DetailPedro!Y438) &gt; 0, COUNTA(DetailWill!Y438) &gt; 0),"x", "")</f>
        <v/>
      </c>
      <c r="Z438" s="34" t="str">
        <f>IF(OR(COUNTA(DetailPedro!Z438) &gt; 0, COUNTA(DetailWill!Z438) &gt; 0),"x", "")</f>
        <v/>
      </c>
      <c r="AA438" s="14" t="str">
        <f>IF(OR(COUNTA(DetailPedro!AA438) &gt; 0, COUNTA(DetailWill!AA438) &gt; 0),"x", "")</f>
        <v/>
      </c>
      <c r="AB438" s="14" t="str">
        <f>IF(OR(COUNTA(DetailPedro!AB438) &gt; 0, COUNTA(DetailWill!AB438) &gt; 0),"x", "")</f>
        <v/>
      </c>
      <c r="AC438" s="14" t="str">
        <f>IF(OR(COUNTA(DetailPedro!AC438) &gt; 0, COUNTA(DetailWill!AC438) &gt; 0),"x", "")</f>
        <v/>
      </c>
      <c r="AD438" s="14" t="str">
        <f>IF(OR(COUNTA(DetailPedro!AD438) &gt; 0, COUNTA(DetailWill!AD438) &gt; 0),"x", "")</f>
        <v/>
      </c>
      <c r="AE438" s="14" t="str">
        <f>IF(OR(COUNTA(DetailPedro!AE438) &gt; 0, COUNTA(DetailWill!AE438) &gt; 0),"x", "")</f>
        <v/>
      </c>
      <c r="AF438" s="34" t="str">
        <f>IF(OR(COUNTA(DetailPedro!AF438) &gt; 0, COUNTA(DetailWill!AF438) &gt; 0),"x", "")</f>
        <v/>
      </c>
      <c r="AG438" s="14" t="str">
        <f>IF(OR(COUNTA(DetailPedro!AG438) &gt; 0, COUNTA(DetailWill!AG438) &gt; 0),"x", "")</f>
        <v/>
      </c>
      <c r="AH438" s="14" t="str">
        <f>IF(OR(COUNTA(DetailPedro!AH438) &gt; 0, COUNTA(DetailWill!AH438) &gt; 0),"x", "")</f>
        <v/>
      </c>
      <c r="AI438" s="14" t="str">
        <f>IF(OR(COUNTA(DetailPedro!AI438) &gt; 0, COUNTA(DetailWill!AI438) &gt; 0),"x", "")</f>
        <v/>
      </c>
      <c r="AJ438" s="34" t="str">
        <f>IF(OR(COUNTA(DetailPedro!AJ438) &gt; 0, COUNTA(DetailWill!AJ438) &gt; 0),"x", "")</f>
        <v/>
      </c>
      <c r="AK438" s="14" t="str">
        <f>IF(OR(COUNTA(DetailPedro!AK438) &gt; 0, COUNTA(DetailWill!AK438) &gt; 0),"x", "")</f>
        <v/>
      </c>
    </row>
    <row r="439" spans="1:37" x14ac:dyDescent="0.2">
      <c r="A439" s="16" t="s">
        <v>558</v>
      </c>
      <c r="B439" s="16" t="s">
        <v>199</v>
      </c>
      <c r="C439" s="16">
        <v>1</v>
      </c>
      <c r="D439" s="16" t="s">
        <v>887</v>
      </c>
      <c r="E439" s="16">
        <v>6</v>
      </c>
      <c r="F439" s="14">
        <f t="shared" si="40"/>
        <v>0</v>
      </c>
      <c r="G439" s="14" t="str">
        <f>IF(OR(COUNTA(DetailPedro!G439) &gt; 0, COUNTA(DetailWill!G439) &gt; 0),"x", "")</f>
        <v/>
      </c>
      <c r="H439" s="14" t="str">
        <f>IF(OR(COUNTA(DetailPedro!H439) &gt; 0, COUNTA(DetailWill!H439) &gt; 0),"x", "")</f>
        <v/>
      </c>
      <c r="I439" s="14" t="str">
        <f>IF(OR(COUNTA(DetailPedro!I439) &gt; 0, COUNTA(DetailWill!I439) &gt; 0),"x", "")</f>
        <v/>
      </c>
      <c r="J439" s="34" t="str">
        <f>IF(OR(COUNTA(DetailPedro!J439) &gt; 0, COUNTA(DetailWill!J439) &gt; 0),"x", "")</f>
        <v/>
      </c>
      <c r="K439" s="14" t="str">
        <f>IF(OR(COUNTA(DetailPedro!K439) &gt; 0, COUNTA(DetailWill!K439) &gt; 0),"x", "")</f>
        <v/>
      </c>
      <c r="L439" s="14" t="str">
        <f>IF(OR(COUNTA(DetailPedro!L439) &gt; 0, COUNTA(DetailWill!L439) &gt; 0),"x", "")</f>
        <v/>
      </c>
      <c r="M439" s="14" t="str">
        <f>IF(OR(COUNTA(DetailPedro!M439) &gt; 0, COUNTA(DetailWill!M439) &gt; 0),"x", "")</f>
        <v/>
      </c>
      <c r="N439" s="14" t="str">
        <f>IF(OR(COUNTA(DetailPedro!N439) &gt; 0, COUNTA(DetailWill!N439) &gt; 0),"x", "")</f>
        <v/>
      </c>
      <c r="O439" s="34" t="str">
        <f>IF(OR(COUNTA(DetailPedro!O439) &gt; 0, COUNTA(DetailWill!O439) &gt; 0),"x", "")</f>
        <v/>
      </c>
      <c r="P439" s="14" t="str">
        <f>IF(OR(COUNTA(DetailPedro!P439) &gt; 0, COUNTA(DetailWill!P439) &gt; 0),"x", "")</f>
        <v/>
      </c>
      <c r="Q439" s="14" t="str">
        <f>IF(OR(COUNTA(DetailPedro!Q439) &gt; 0, COUNTA(DetailWill!Q439) &gt; 0),"x", "")</f>
        <v/>
      </c>
      <c r="R439" s="14" t="str">
        <f>IF(OR(COUNTA(DetailPedro!R439) &gt; 0, COUNTA(DetailWill!R439) &gt; 0),"x", "")</f>
        <v/>
      </c>
      <c r="S439" s="14" t="str">
        <f>IF(OR(COUNTA(DetailPedro!S439) &gt; 0, COUNTA(DetailWill!S439) &gt; 0),"x", "")</f>
        <v/>
      </c>
      <c r="T439" s="14" t="str">
        <f>IF(OR(COUNTA(DetailPedro!T439) &gt; 0, COUNTA(DetailWill!T439) &gt; 0),"x", "")</f>
        <v/>
      </c>
      <c r="U439" s="34" t="str">
        <f>IF(OR(COUNTA(DetailPedro!U439) &gt; 0, COUNTA(DetailWill!U439) &gt; 0),"x", "")</f>
        <v/>
      </c>
      <c r="V439" s="14" t="str">
        <f>IF(OR(COUNTA(DetailPedro!V439) &gt; 0, COUNTA(DetailWill!V439) &gt; 0),"x", "")</f>
        <v/>
      </c>
      <c r="W439" s="14" t="str">
        <f>IF(OR(COUNTA(DetailPedro!W439) &gt; 0, COUNTA(DetailWill!W439) &gt; 0),"x", "")</f>
        <v/>
      </c>
      <c r="X439" s="14" t="str">
        <f>IF(OR(COUNTA(DetailPedro!X439) &gt; 0, COUNTA(DetailWill!X439) &gt; 0),"x", "")</f>
        <v/>
      </c>
      <c r="Y439" s="14" t="str">
        <f>IF(OR(COUNTA(DetailPedro!Y439) &gt; 0, COUNTA(DetailWill!Y439) &gt; 0),"x", "")</f>
        <v/>
      </c>
      <c r="Z439" s="34" t="str">
        <f>IF(OR(COUNTA(DetailPedro!Z439) &gt; 0, COUNTA(DetailWill!Z439) &gt; 0),"x", "")</f>
        <v/>
      </c>
      <c r="AA439" s="14" t="str">
        <f>IF(OR(COUNTA(DetailPedro!AA439) &gt; 0, COUNTA(DetailWill!AA439) &gt; 0),"x", "")</f>
        <v/>
      </c>
      <c r="AB439" s="14" t="str">
        <f>IF(OR(COUNTA(DetailPedro!AB439) &gt; 0, COUNTA(DetailWill!AB439) &gt; 0),"x", "")</f>
        <v/>
      </c>
      <c r="AC439" s="14" t="str">
        <f>IF(OR(COUNTA(DetailPedro!AC439) &gt; 0, COUNTA(DetailWill!AC439) &gt; 0),"x", "")</f>
        <v/>
      </c>
      <c r="AD439" s="14" t="str">
        <f>IF(OR(COUNTA(DetailPedro!AD439) &gt; 0, COUNTA(DetailWill!AD439) &gt; 0),"x", "")</f>
        <v/>
      </c>
      <c r="AE439" s="14" t="str">
        <f>IF(OR(COUNTA(DetailPedro!AE439) &gt; 0, COUNTA(DetailWill!AE439) &gt; 0),"x", "")</f>
        <v/>
      </c>
      <c r="AF439" s="34" t="str">
        <f>IF(OR(COUNTA(DetailPedro!AF439) &gt; 0, COUNTA(DetailWill!AF439) &gt; 0),"x", "")</f>
        <v/>
      </c>
      <c r="AG439" s="14" t="str">
        <f>IF(OR(COUNTA(DetailPedro!AG439) &gt; 0, COUNTA(DetailWill!AG439) &gt; 0),"x", "")</f>
        <v/>
      </c>
      <c r="AH439" s="14" t="str">
        <f>IF(OR(COUNTA(DetailPedro!AH439) &gt; 0, COUNTA(DetailWill!AH439) &gt; 0),"x", "")</f>
        <v/>
      </c>
      <c r="AI439" s="14" t="str">
        <f>IF(OR(COUNTA(DetailPedro!AI439) &gt; 0, COUNTA(DetailWill!AI439) &gt; 0),"x", "")</f>
        <v/>
      </c>
      <c r="AJ439" s="34" t="str">
        <f>IF(OR(COUNTA(DetailPedro!AJ439) &gt; 0, COUNTA(DetailWill!AJ439) &gt; 0),"x", "")</f>
        <v/>
      </c>
      <c r="AK439" s="14" t="str">
        <f>IF(OR(COUNTA(DetailPedro!AK439) &gt; 0, COUNTA(DetailWill!AK439) &gt; 0),"x", "")</f>
        <v/>
      </c>
    </row>
    <row r="440" spans="1:37" x14ac:dyDescent="0.2">
      <c r="A440" s="16" t="s">
        <v>558</v>
      </c>
      <c r="B440" s="16" t="s">
        <v>199</v>
      </c>
      <c r="C440" s="16">
        <v>2</v>
      </c>
      <c r="D440" s="16" t="s">
        <v>889</v>
      </c>
      <c r="E440" s="16">
        <v>7</v>
      </c>
      <c r="F440" s="14">
        <f t="shared" si="40"/>
        <v>0</v>
      </c>
      <c r="G440" s="14" t="str">
        <f>IF(OR(COUNTA(DetailPedro!G440) &gt; 0, COUNTA(DetailWill!G440) &gt; 0),"x", "")</f>
        <v/>
      </c>
      <c r="H440" s="14" t="str">
        <f>IF(OR(COUNTA(DetailPedro!H440) &gt; 0, COUNTA(DetailWill!H440) &gt; 0),"x", "")</f>
        <v/>
      </c>
      <c r="I440" s="14" t="str">
        <f>IF(OR(COUNTA(DetailPedro!I440) &gt; 0, COUNTA(DetailWill!I440) &gt; 0),"x", "")</f>
        <v/>
      </c>
      <c r="J440" s="34" t="str">
        <f>IF(OR(COUNTA(DetailPedro!J440) &gt; 0, COUNTA(DetailWill!J440) &gt; 0),"x", "")</f>
        <v/>
      </c>
      <c r="K440" s="14" t="str">
        <f>IF(OR(COUNTA(DetailPedro!K440) &gt; 0, COUNTA(DetailWill!K440) &gt; 0),"x", "")</f>
        <v/>
      </c>
      <c r="L440" s="14" t="str">
        <f>IF(OR(COUNTA(DetailPedro!L440) &gt; 0, COUNTA(DetailWill!L440) &gt; 0),"x", "")</f>
        <v/>
      </c>
      <c r="M440" s="14" t="str">
        <f>IF(OR(COUNTA(DetailPedro!M440) &gt; 0, COUNTA(DetailWill!M440) &gt; 0),"x", "")</f>
        <v/>
      </c>
      <c r="N440" s="14" t="str">
        <f>IF(OR(COUNTA(DetailPedro!N440) &gt; 0, COUNTA(DetailWill!N440) &gt; 0),"x", "")</f>
        <v/>
      </c>
      <c r="O440" s="34" t="str">
        <f>IF(OR(COUNTA(DetailPedro!O440) &gt; 0, COUNTA(DetailWill!O440) &gt; 0),"x", "")</f>
        <v/>
      </c>
      <c r="P440" s="14" t="str">
        <f>IF(OR(COUNTA(DetailPedro!P440) &gt; 0, COUNTA(DetailWill!P440) &gt; 0),"x", "")</f>
        <v/>
      </c>
      <c r="Q440" s="14" t="str">
        <f>IF(OR(COUNTA(DetailPedro!Q440) &gt; 0, COUNTA(DetailWill!Q440) &gt; 0),"x", "")</f>
        <v/>
      </c>
      <c r="R440" s="14" t="str">
        <f>IF(OR(COUNTA(DetailPedro!R440) &gt; 0, COUNTA(DetailWill!R440) &gt; 0),"x", "")</f>
        <v/>
      </c>
      <c r="S440" s="14" t="str">
        <f>IF(OR(COUNTA(DetailPedro!S440) &gt; 0, COUNTA(DetailWill!S440) &gt; 0),"x", "")</f>
        <v/>
      </c>
      <c r="T440" s="14" t="str">
        <f>IF(OR(COUNTA(DetailPedro!T440) &gt; 0, COUNTA(DetailWill!T440) &gt; 0),"x", "")</f>
        <v/>
      </c>
      <c r="U440" s="34" t="str">
        <f>IF(OR(COUNTA(DetailPedro!U440) &gt; 0, COUNTA(DetailWill!U440) &gt; 0),"x", "")</f>
        <v/>
      </c>
      <c r="V440" s="14" t="str">
        <f>IF(OR(COUNTA(DetailPedro!V440) &gt; 0, COUNTA(DetailWill!V440) &gt; 0),"x", "")</f>
        <v/>
      </c>
      <c r="W440" s="14" t="str">
        <f>IF(OR(COUNTA(DetailPedro!W440) &gt; 0, COUNTA(DetailWill!W440) &gt; 0),"x", "")</f>
        <v/>
      </c>
      <c r="X440" s="14" t="str">
        <f>IF(OR(COUNTA(DetailPedro!X440) &gt; 0, COUNTA(DetailWill!X440) &gt; 0),"x", "")</f>
        <v/>
      </c>
      <c r="Y440" s="14" t="str">
        <f>IF(OR(COUNTA(DetailPedro!Y440) &gt; 0, COUNTA(DetailWill!Y440) &gt; 0),"x", "")</f>
        <v/>
      </c>
      <c r="Z440" s="34" t="str">
        <f>IF(OR(COUNTA(DetailPedro!Z440) &gt; 0, COUNTA(DetailWill!Z440) &gt; 0),"x", "")</f>
        <v/>
      </c>
      <c r="AA440" s="14" t="str">
        <f>IF(OR(COUNTA(DetailPedro!AA440) &gt; 0, COUNTA(DetailWill!AA440) &gt; 0),"x", "")</f>
        <v/>
      </c>
      <c r="AB440" s="14" t="str">
        <f>IF(OR(COUNTA(DetailPedro!AB440) &gt; 0, COUNTA(DetailWill!AB440) &gt; 0),"x", "")</f>
        <v/>
      </c>
      <c r="AC440" s="14" t="str">
        <f>IF(OR(COUNTA(DetailPedro!AC440) &gt; 0, COUNTA(DetailWill!AC440) &gt; 0),"x", "")</f>
        <v/>
      </c>
      <c r="AD440" s="14" t="str">
        <f>IF(OR(COUNTA(DetailPedro!AD440) &gt; 0, COUNTA(DetailWill!AD440) &gt; 0),"x", "")</f>
        <v/>
      </c>
      <c r="AE440" s="14" t="str">
        <f>IF(OR(COUNTA(DetailPedro!AE440) &gt; 0, COUNTA(DetailWill!AE440) &gt; 0),"x", "")</f>
        <v/>
      </c>
      <c r="AF440" s="34" t="str">
        <f>IF(OR(COUNTA(DetailPedro!AF440) &gt; 0, COUNTA(DetailWill!AF440) &gt; 0),"x", "")</f>
        <v/>
      </c>
      <c r="AG440" s="14" t="str">
        <f>IF(OR(COUNTA(DetailPedro!AG440) &gt; 0, COUNTA(DetailWill!AG440) &gt; 0),"x", "")</f>
        <v/>
      </c>
      <c r="AH440" s="14" t="str">
        <f>IF(OR(COUNTA(DetailPedro!AH440) &gt; 0, COUNTA(DetailWill!AH440) &gt; 0),"x", "")</f>
        <v/>
      </c>
      <c r="AI440" s="14" t="str">
        <f>IF(OR(COUNTA(DetailPedro!AI440) &gt; 0, COUNTA(DetailWill!AI440) &gt; 0),"x", "")</f>
        <v/>
      </c>
      <c r="AJ440" s="34" t="str">
        <f>IF(OR(COUNTA(DetailPedro!AJ440) &gt; 0, COUNTA(DetailWill!AJ440) &gt; 0),"x", "")</f>
        <v/>
      </c>
      <c r="AK440" s="14" t="str">
        <f>IF(OR(COUNTA(DetailPedro!AK440) &gt; 0, COUNTA(DetailWill!AK440) &gt; 0),"x", "")</f>
        <v/>
      </c>
    </row>
    <row r="441" spans="1:37" x14ac:dyDescent="0.2">
      <c r="A441" s="16" t="s">
        <v>558</v>
      </c>
      <c r="B441" s="16" t="s">
        <v>199</v>
      </c>
      <c r="C441" s="16">
        <v>2</v>
      </c>
      <c r="D441" s="16" t="s">
        <v>887</v>
      </c>
      <c r="E441" s="16">
        <v>8</v>
      </c>
      <c r="F441" s="14">
        <f t="shared" si="40"/>
        <v>1</v>
      </c>
      <c r="G441" s="14" t="str">
        <f>IF(OR(COUNTA(DetailPedro!G441) &gt; 0, COUNTA(DetailWill!G441) &gt; 0),"x", "")</f>
        <v/>
      </c>
      <c r="H441" s="14" t="str">
        <f>IF(OR(COUNTA(DetailPedro!H441) &gt; 0, COUNTA(DetailWill!H441) &gt; 0),"x", "")</f>
        <v/>
      </c>
      <c r="I441" s="14" t="str">
        <f>IF(OR(COUNTA(DetailPedro!I441) &gt; 0, COUNTA(DetailWill!I441) &gt; 0),"x", "")</f>
        <v/>
      </c>
      <c r="J441" s="34" t="str">
        <f>IF(OR(COUNTA(DetailPedro!J441) &gt; 0, COUNTA(DetailWill!J441) &gt; 0),"x", "")</f>
        <v/>
      </c>
      <c r="K441" s="14" t="str">
        <f>IF(OR(COUNTA(DetailPedro!K441) &gt; 0, COUNTA(DetailWill!K441) &gt; 0),"x", "")</f>
        <v/>
      </c>
      <c r="L441" s="14" t="str">
        <f>IF(OR(COUNTA(DetailPedro!L441) &gt; 0, COUNTA(DetailWill!L441) &gt; 0),"x", "")</f>
        <v/>
      </c>
      <c r="M441" s="14" t="str">
        <f>IF(OR(COUNTA(DetailPedro!M441) &gt; 0, COUNTA(DetailWill!M441) &gt; 0),"x", "")</f>
        <v/>
      </c>
      <c r="N441" s="14" t="str">
        <f>IF(OR(COUNTA(DetailPedro!N441) &gt; 0, COUNTA(DetailWill!N441) &gt; 0),"x", "")</f>
        <v/>
      </c>
      <c r="O441" s="34" t="str">
        <f>IF(OR(COUNTA(DetailPedro!O441) &gt; 0, COUNTA(DetailWill!O441) &gt; 0),"x", "")</f>
        <v/>
      </c>
      <c r="P441" s="14" t="str">
        <f>IF(OR(COUNTA(DetailPedro!P441) &gt; 0, COUNTA(DetailWill!P441) &gt; 0),"x", "")</f>
        <v/>
      </c>
      <c r="Q441" s="14" t="str">
        <f>IF(OR(COUNTA(DetailPedro!Q441) &gt; 0, COUNTA(DetailWill!Q441) &gt; 0),"x", "")</f>
        <v/>
      </c>
      <c r="R441" s="14" t="str">
        <f>IF(OR(COUNTA(DetailPedro!R441) &gt; 0, COUNTA(DetailWill!R441) &gt; 0),"x", "")</f>
        <v/>
      </c>
      <c r="S441" s="14" t="str">
        <f>IF(OR(COUNTA(DetailPedro!S441) &gt; 0, COUNTA(DetailWill!S441) &gt; 0),"x", "")</f>
        <v/>
      </c>
      <c r="T441" s="14" t="str">
        <f>IF(OR(COUNTA(DetailPedro!T441) &gt; 0, COUNTA(DetailWill!T441) &gt; 0),"x", "")</f>
        <v/>
      </c>
      <c r="U441" s="34" t="str">
        <f>IF(OR(COUNTA(DetailPedro!U441) &gt; 0, COUNTA(DetailWill!U441) &gt; 0),"x", "")</f>
        <v/>
      </c>
      <c r="V441" s="14" t="str">
        <f>IF(OR(COUNTA(DetailPedro!V441) &gt; 0, COUNTA(DetailWill!V441) &gt; 0),"x", "")</f>
        <v/>
      </c>
      <c r="W441" s="14" t="str">
        <f>IF(OR(COUNTA(DetailPedro!W441) &gt; 0, COUNTA(DetailWill!W441) &gt; 0),"x", "")</f>
        <v/>
      </c>
      <c r="X441" s="14" t="str">
        <f>IF(OR(COUNTA(DetailPedro!X441) &gt; 0, COUNTA(DetailWill!X441) &gt; 0),"x", "")</f>
        <v/>
      </c>
      <c r="Y441" s="14" t="str">
        <f>IF(OR(COUNTA(DetailPedro!Y441) &gt; 0, COUNTA(DetailWill!Y441) &gt; 0),"x", "")</f>
        <v/>
      </c>
      <c r="Z441" s="34" t="str">
        <f>IF(OR(COUNTA(DetailPedro!Z441) &gt; 0, COUNTA(DetailWill!Z441) &gt; 0),"x", "")</f>
        <v/>
      </c>
      <c r="AA441" s="14" t="str">
        <f>IF(OR(COUNTA(DetailPedro!AA441) &gt; 0, COUNTA(DetailWill!AA441) &gt; 0),"x", "")</f>
        <v/>
      </c>
      <c r="AB441" s="14" t="str">
        <f>IF(OR(COUNTA(DetailPedro!AB441) &gt; 0, COUNTA(DetailWill!AB441) &gt; 0),"x", "")</f>
        <v/>
      </c>
      <c r="AC441" s="14" t="str">
        <f>IF(OR(COUNTA(DetailPedro!AC441) &gt; 0, COUNTA(DetailWill!AC441) &gt; 0),"x", "")</f>
        <v/>
      </c>
      <c r="AD441" s="14" t="str">
        <f>IF(OR(COUNTA(DetailPedro!AD441) &gt; 0, COUNTA(DetailWill!AD441) &gt; 0),"x", "")</f>
        <v/>
      </c>
      <c r="AE441" s="14" t="str">
        <f>IF(OR(COUNTA(DetailPedro!AE441) &gt; 0, COUNTA(DetailWill!AE441) &gt; 0),"x", "")</f>
        <v>x</v>
      </c>
      <c r="AF441" s="34" t="str">
        <f>IF(OR(COUNTA(DetailPedro!AF441) &gt; 0, COUNTA(DetailWill!AF441) &gt; 0),"x", "")</f>
        <v/>
      </c>
      <c r="AG441" s="14" t="str">
        <f>IF(OR(COUNTA(DetailPedro!AG441) &gt; 0, COUNTA(DetailWill!AG441) &gt; 0),"x", "")</f>
        <v/>
      </c>
      <c r="AH441" s="14" t="str">
        <f>IF(OR(COUNTA(DetailPedro!AH441) &gt; 0, COUNTA(DetailWill!AH441) &gt; 0),"x", "")</f>
        <v/>
      </c>
      <c r="AI441" s="14" t="str">
        <f>IF(OR(COUNTA(DetailPedro!AI441) &gt; 0, COUNTA(DetailWill!AI441) &gt; 0),"x", "")</f>
        <v/>
      </c>
      <c r="AJ441" s="34" t="str">
        <f>IF(OR(COUNTA(DetailPedro!AJ441) &gt; 0, COUNTA(DetailWill!AJ441) &gt; 0),"x", "")</f>
        <v/>
      </c>
      <c r="AK441" s="14" t="str">
        <f>IF(OR(COUNTA(DetailPedro!AK441) &gt; 0, COUNTA(DetailWill!AK441) &gt; 0),"x", "")</f>
        <v/>
      </c>
    </row>
    <row r="442" spans="1:37" x14ac:dyDescent="0.2">
      <c r="A442" s="16" t="s">
        <v>558</v>
      </c>
      <c r="B442" s="16" t="s">
        <v>199</v>
      </c>
      <c r="C442" s="16">
        <v>2</v>
      </c>
      <c r="D442" s="16" t="s">
        <v>887</v>
      </c>
      <c r="E442" s="16">
        <v>9</v>
      </c>
      <c r="F442" s="14">
        <f t="shared" si="40"/>
        <v>0</v>
      </c>
      <c r="G442" s="14" t="str">
        <f>IF(OR(COUNTA(DetailPedro!G442) &gt; 0, COUNTA(DetailWill!G442) &gt; 0),"x", "")</f>
        <v/>
      </c>
      <c r="H442" s="14" t="str">
        <f>IF(OR(COUNTA(DetailPedro!H442) &gt; 0, COUNTA(DetailWill!H442) &gt; 0),"x", "")</f>
        <v/>
      </c>
      <c r="I442" s="14" t="str">
        <f>IF(OR(COUNTA(DetailPedro!I442) &gt; 0, COUNTA(DetailWill!I442) &gt; 0),"x", "")</f>
        <v/>
      </c>
      <c r="J442" s="34" t="str">
        <f>IF(OR(COUNTA(DetailPedro!J442) &gt; 0, COUNTA(DetailWill!J442) &gt; 0),"x", "")</f>
        <v/>
      </c>
      <c r="K442" s="14" t="str">
        <f>IF(OR(COUNTA(DetailPedro!K442) &gt; 0, COUNTA(DetailWill!K442) &gt; 0),"x", "")</f>
        <v/>
      </c>
      <c r="L442" s="14" t="str">
        <f>IF(OR(COUNTA(DetailPedro!L442) &gt; 0, COUNTA(DetailWill!L442) &gt; 0),"x", "")</f>
        <v/>
      </c>
      <c r="M442" s="14" t="str">
        <f>IF(OR(COUNTA(DetailPedro!M442) &gt; 0, COUNTA(DetailWill!M442) &gt; 0),"x", "")</f>
        <v/>
      </c>
      <c r="N442" s="14" t="str">
        <f>IF(OR(COUNTA(DetailPedro!N442) &gt; 0, COUNTA(DetailWill!N442) &gt; 0),"x", "")</f>
        <v/>
      </c>
      <c r="O442" s="34" t="str">
        <f>IF(OR(COUNTA(DetailPedro!O442) &gt; 0, COUNTA(DetailWill!O442) &gt; 0),"x", "")</f>
        <v/>
      </c>
      <c r="P442" s="14" t="str">
        <f>IF(OR(COUNTA(DetailPedro!P442) &gt; 0, COUNTA(DetailWill!P442) &gt; 0),"x", "")</f>
        <v/>
      </c>
      <c r="Q442" s="14" t="str">
        <f>IF(OR(COUNTA(DetailPedro!Q442) &gt; 0, COUNTA(DetailWill!Q442) &gt; 0),"x", "")</f>
        <v/>
      </c>
      <c r="R442" s="14" t="str">
        <f>IF(OR(COUNTA(DetailPedro!R442) &gt; 0, COUNTA(DetailWill!R442) &gt; 0),"x", "")</f>
        <v/>
      </c>
      <c r="S442" s="14" t="str">
        <f>IF(OR(COUNTA(DetailPedro!S442) &gt; 0, COUNTA(DetailWill!S442) &gt; 0),"x", "")</f>
        <v/>
      </c>
      <c r="T442" s="14" t="str">
        <f>IF(OR(COUNTA(DetailPedro!T442) &gt; 0, COUNTA(DetailWill!T442) &gt; 0),"x", "")</f>
        <v/>
      </c>
      <c r="U442" s="34" t="str">
        <f>IF(OR(COUNTA(DetailPedro!U442) &gt; 0, COUNTA(DetailWill!U442) &gt; 0),"x", "")</f>
        <v/>
      </c>
      <c r="V442" s="14" t="str">
        <f>IF(OR(COUNTA(DetailPedro!V442) &gt; 0, COUNTA(DetailWill!V442) &gt; 0),"x", "")</f>
        <v/>
      </c>
      <c r="W442" s="14" t="str">
        <f>IF(OR(COUNTA(DetailPedro!W442) &gt; 0, COUNTA(DetailWill!W442) &gt; 0),"x", "")</f>
        <v/>
      </c>
      <c r="X442" s="14" t="str">
        <f>IF(OR(COUNTA(DetailPedro!X442) &gt; 0, COUNTA(DetailWill!X442) &gt; 0),"x", "")</f>
        <v/>
      </c>
      <c r="Y442" s="14" t="str">
        <f>IF(OR(COUNTA(DetailPedro!Y442) &gt; 0, COUNTA(DetailWill!Y442) &gt; 0),"x", "")</f>
        <v/>
      </c>
      <c r="Z442" s="34" t="str">
        <f>IF(OR(COUNTA(DetailPedro!Z442) &gt; 0, COUNTA(DetailWill!Z442) &gt; 0),"x", "")</f>
        <v/>
      </c>
      <c r="AA442" s="14" t="str">
        <f>IF(OR(COUNTA(DetailPedro!AA442) &gt; 0, COUNTA(DetailWill!AA442) &gt; 0),"x", "")</f>
        <v/>
      </c>
      <c r="AB442" s="14" t="str">
        <f>IF(OR(COUNTA(DetailPedro!AB442) &gt; 0, COUNTA(DetailWill!AB442) &gt; 0),"x", "")</f>
        <v/>
      </c>
      <c r="AC442" s="14" t="str">
        <f>IF(OR(COUNTA(DetailPedro!AC442) &gt; 0, COUNTA(DetailWill!AC442) &gt; 0),"x", "")</f>
        <v/>
      </c>
      <c r="AD442" s="14" t="str">
        <f>IF(OR(COUNTA(DetailPedro!AD442) &gt; 0, COUNTA(DetailWill!AD442) &gt; 0),"x", "")</f>
        <v/>
      </c>
      <c r="AE442" s="14" t="str">
        <f>IF(OR(COUNTA(DetailPedro!AE442) &gt; 0, COUNTA(DetailWill!AE442) &gt; 0),"x", "")</f>
        <v/>
      </c>
      <c r="AF442" s="34" t="str">
        <f>IF(OR(COUNTA(DetailPedro!AF442) &gt; 0, COUNTA(DetailWill!AF442) &gt; 0),"x", "")</f>
        <v/>
      </c>
      <c r="AG442" s="14" t="str">
        <f>IF(OR(COUNTA(DetailPedro!AG442) &gt; 0, COUNTA(DetailWill!AG442) &gt; 0),"x", "")</f>
        <v/>
      </c>
      <c r="AH442" s="14" t="str">
        <f>IF(OR(COUNTA(DetailPedro!AH442) &gt; 0, COUNTA(DetailWill!AH442) &gt; 0),"x", "")</f>
        <v/>
      </c>
      <c r="AI442" s="14" t="str">
        <f>IF(OR(COUNTA(DetailPedro!AI442) &gt; 0, COUNTA(DetailWill!AI442) &gt; 0),"x", "")</f>
        <v/>
      </c>
      <c r="AJ442" s="34" t="str">
        <f>IF(OR(COUNTA(DetailPedro!AJ442) &gt; 0, COUNTA(DetailWill!AJ442) &gt; 0),"x", "")</f>
        <v/>
      </c>
      <c r="AK442" s="14" t="str">
        <f>IF(OR(COUNTA(DetailPedro!AK442) &gt; 0, COUNTA(DetailWill!AK442) &gt; 0),"x", "")</f>
        <v/>
      </c>
    </row>
    <row r="443" spans="1:37" x14ac:dyDescent="0.2">
      <c r="A443" s="16" t="s">
        <v>558</v>
      </c>
      <c r="B443" s="16" t="s">
        <v>199</v>
      </c>
      <c r="C443" s="16">
        <v>2</v>
      </c>
      <c r="D443" s="16" t="s">
        <v>887</v>
      </c>
      <c r="E443" s="16">
        <v>10</v>
      </c>
      <c r="F443" s="14">
        <f t="shared" si="40"/>
        <v>0</v>
      </c>
      <c r="G443" s="14" t="str">
        <f>IF(OR(COUNTA(DetailPedro!G443) &gt; 0, COUNTA(DetailWill!G443) &gt; 0),"x", "")</f>
        <v/>
      </c>
      <c r="H443" s="14" t="str">
        <f>IF(OR(COUNTA(DetailPedro!H443) &gt; 0, COUNTA(DetailWill!H443) &gt; 0),"x", "")</f>
        <v/>
      </c>
      <c r="I443" s="14" t="str">
        <f>IF(OR(COUNTA(DetailPedro!I443) &gt; 0, COUNTA(DetailWill!I443) &gt; 0),"x", "")</f>
        <v/>
      </c>
      <c r="J443" s="34" t="str">
        <f>IF(OR(COUNTA(DetailPedro!J443) &gt; 0, COUNTA(DetailWill!J443) &gt; 0),"x", "")</f>
        <v/>
      </c>
      <c r="K443" s="14" t="str">
        <f>IF(OR(COUNTA(DetailPedro!K443) &gt; 0, COUNTA(DetailWill!K443) &gt; 0),"x", "")</f>
        <v/>
      </c>
      <c r="L443" s="14" t="str">
        <f>IF(OR(COUNTA(DetailPedro!L443) &gt; 0, COUNTA(DetailWill!L443) &gt; 0),"x", "")</f>
        <v/>
      </c>
      <c r="M443" s="14" t="str">
        <f>IF(OR(COUNTA(DetailPedro!M443) &gt; 0, COUNTA(DetailWill!M443) &gt; 0),"x", "")</f>
        <v/>
      </c>
      <c r="N443" s="14" t="str">
        <f>IF(OR(COUNTA(DetailPedro!N443) &gt; 0, COUNTA(DetailWill!N443) &gt; 0),"x", "")</f>
        <v/>
      </c>
      <c r="O443" s="34" t="str">
        <f>IF(OR(COUNTA(DetailPedro!O443) &gt; 0, COUNTA(DetailWill!O443) &gt; 0),"x", "")</f>
        <v/>
      </c>
      <c r="P443" s="14" t="str">
        <f>IF(OR(COUNTA(DetailPedro!P443) &gt; 0, COUNTA(DetailWill!P443) &gt; 0),"x", "")</f>
        <v/>
      </c>
      <c r="Q443" s="14" t="str">
        <f>IF(OR(COUNTA(DetailPedro!Q443) &gt; 0, COUNTA(DetailWill!Q443) &gt; 0),"x", "")</f>
        <v/>
      </c>
      <c r="R443" s="14" t="str">
        <f>IF(OR(COUNTA(DetailPedro!R443) &gt; 0, COUNTA(DetailWill!R443) &gt; 0),"x", "")</f>
        <v/>
      </c>
      <c r="S443" s="14" t="str">
        <f>IF(OR(COUNTA(DetailPedro!S443) &gt; 0, COUNTA(DetailWill!S443) &gt; 0),"x", "")</f>
        <v/>
      </c>
      <c r="T443" s="14" t="str">
        <f>IF(OR(COUNTA(DetailPedro!T443) &gt; 0, COUNTA(DetailWill!T443) &gt; 0),"x", "")</f>
        <v/>
      </c>
      <c r="U443" s="34" t="str">
        <f>IF(OR(COUNTA(DetailPedro!U443) &gt; 0, COUNTA(DetailWill!U443) &gt; 0),"x", "")</f>
        <v/>
      </c>
      <c r="V443" s="14" t="str">
        <f>IF(OR(COUNTA(DetailPedro!V443) &gt; 0, COUNTA(DetailWill!V443) &gt; 0),"x", "")</f>
        <v/>
      </c>
      <c r="W443" s="14" t="str">
        <f>IF(OR(COUNTA(DetailPedro!W443) &gt; 0, COUNTA(DetailWill!W443) &gt; 0),"x", "")</f>
        <v/>
      </c>
      <c r="X443" s="14" t="str">
        <f>IF(OR(COUNTA(DetailPedro!X443) &gt; 0, COUNTA(DetailWill!X443) &gt; 0),"x", "")</f>
        <v/>
      </c>
      <c r="Y443" s="14" t="str">
        <f>IF(OR(COUNTA(DetailPedro!Y443) &gt; 0, COUNTA(DetailWill!Y443) &gt; 0),"x", "")</f>
        <v/>
      </c>
      <c r="Z443" s="34" t="str">
        <f>IF(OR(COUNTA(DetailPedro!Z443) &gt; 0, COUNTA(DetailWill!Z443) &gt; 0),"x", "")</f>
        <v/>
      </c>
      <c r="AA443" s="14" t="str">
        <f>IF(OR(COUNTA(DetailPedro!AA443) &gt; 0, COUNTA(DetailWill!AA443) &gt; 0),"x", "")</f>
        <v/>
      </c>
      <c r="AB443" s="14" t="str">
        <f>IF(OR(COUNTA(DetailPedro!AB443) &gt; 0, COUNTA(DetailWill!AB443) &gt; 0),"x", "")</f>
        <v/>
      </c>
      <c r="AC443" s="14" t="str">
        <f>IF(OR(COUNTA(DetailPedro!AC443) &gt; 0, COUNTA(DetailWill!AC443) &gt; 0),"x", "")</f>
        <v/>
      </c>
      <c r="AD443" s="14" t="str">
        <f>IF(OR(COUNTA(DetailPedro!AD443) &gt; 0, COUNTA(DetailWill!AD443) &gt; 0),"x", "")</f>
        <v/>
      </c>
      <c r="AE443" s="14" t="str">
        <f>IF(OR(COUNTA(DetailPedro!AE443) &gt; 0, COUNTA(DetailWill!AE443) &gt; 0),"x", "")</f>
        <v/>
      </c>
      <c r="AF443" s="34" t="str">
        <f>IF(OR(COUNTA(DetailPedro!AF443) &gt; 0, COUNTA(DetailWill!AF443) &gt; 0),"x", "")</f>
        <v/>
      </c>
      <c r="AG443" s="14" t="str">
        <f>IF(OR(COUNTA(DetailPedro!AG443) &gt; 0, COUNTA(DetailWill!AG443) &gt; 0),"x", "")</f>
        <v/>
      </c>
      <c r="AH443" s="14" t="str">
        <f>IF(OR(COUNTA(DetailPedro!AH443) &gt; 0, COUNTA(DetailWill!AH443) &gt; 0),"x", "")</f>
        <v/>
      </c>
      <c r="AI443" s="14" t="str">
        <f>IF(OR(COUNTA(DetailPedro!AI443) &gt; 0, COUNTA(DetailWill!AI443) &gt; 0),"x", "")</f>
        <v/>
      </c>
      <c r="AJ443" s="34" t="str">
        <f>IF(OR(COUNTA(DetailPedro!AJ443) &gt; 0, COUNTA(DetailWill!AJ443) &gt; 0),"x", "")</f>
        <v/>
      </c>
      <c r="AK443" s="14" t="str">
        <f>IF(OR(COUNTA(DetailPedro!AK443) &gt; 0, COUNTA(DetailWill!AK443) &gt; 0),"x", "")</f>
        <v/>
      </c>
    </row>
    <row r="444" spans="1:37" x14ac:dyDescent="0.2">
      <c r="A444" s="16" t="s">
        <v>558</v>
      </c>
      <c r="B444" s="16" t="s">
        <v>199</v>
      </c>
      <c r="C444" s="16">
        <v>2</v>
      </c>
      <c r="D444" s="16" t="s">
        <v>887</v>
      </c>
      <c r="E444" s="16">
        <v>11</v>
      </c>
      <c r="F444" s="14">
        <f t="shared" ref="F444:F507" si="41">COUNTIF(G444:AK444,"x")</f>
        <v>0</v>
      </c>
      <c r="G444" s="14" t="str">
        <f>IF(OR(COUNTA(DetailPedro!G444) &gt; 0, COUNTA(DetailWill!G444) &gt; 0),"x", "")</f>
        <v/>
      </c>
      <c r="H444" s="14" t="str">
        <f>IF(OR(COUNTA(DetailPedro!H444) &gt; 0, COUNTA(DetailWill!H444) &gt; 0),"x", "")</f>
        <v/>
      </c>
      <c r="I444" s="14" t="str">
        <f>IF(OR(COUNTA(DetailPedro!I444) &gt; 0, COUNTA(DetailWill!I444) &gt; 0),"x", "")</f>
        <v/>
      </c>
      <c r="J444" s="34" t="str">
        <f>IF(OR(COUNTA(DetailPedro!J444) &gt; 0, COUNTA(DetailWill!J444) &gt; 0),"x", "")</f>
        <v/>
      </c>
      <c r="K444" s="14" t="str">
        <f>IF(OR(COUNTA(DetailPedro!K444) &gt; 0, COUNTA(DetailWill!K444) &gt; 0),"x", "")</f>
        <v/>
      </c>
      <c r="L444" s="14" t="str">
        <f>IF(OR(COUNTA(DetailPedro!L444) &gt; 0, COUNTA(DetailWill!L444) &gt; 0),"x", "")</f>
        <v/>
      </c>
      <c r="M444" s="14" t="str">
        <f>IF(OR(COUNTA(DetailPedro!M444) &gt; 0, COUNTA(DetailWill!M444) &gt; 0),"x", "")</f>
        <v/>
      </c>
      <c r="N444" s="14" t="str">
        <f>IF(OR(COUNTA(DetailPedro!N444) &gt; 0, COUNTA(DetailWill!N444) &gt; 0),"x", "")</f>
        <v/>
      </c>
      <c r="O444" s="34" t="str">
        <f>IF(OR(COUNTA(DetailPedro!O444) &gt; 0, COUNTA(DetailWill!O444) &gt; 0),"x", "")</f>
        <v/>
      </c>
      <c r="P444" s="14" t="str">
        <f>IF(OR(COUNTA(DetailPedro!P444) &gt; 0, COUNTA(DetailWill!P444) &gt; 0),"x", "")</f>
        <v/>
      </c>
      <c r="Q444" s="14" t="str">
        <f>IF(OR(COUNTA(DetailPedro!Q444) &gt; 0, COUNTA(DetailWill!Q444) &gt; 0),"x", "")</f>
        <v/>
      </c>
      <c r="R444" s="14" t="str">
        <f>IF(OR(COUNTA(DetailPedro!R444) &gt; 0, COUNTA(DetailWill!R444) &gt; 0),"x", "")</f>
        <v/>
      </c>
      <c r="S444" s="14" t="str">
        <f>IF(OR(COUNTA(DetailPedro!S444) &gt; 0, COUNTA(DetailWill!S444) &gt; 0),"x", "")</f>
        <v/>
      </c>
      <c r="T444" s="14" t="str">
        <f>IF(OR(COUNTA(DetailPedro!T444) &gt; 0, COUNTA(DetailWill!T444) &gt; 0),"x", "")</f>
        <v/>
      </c>
      <c r="U444" s="34" t="str">
        <f>IF(OR(COUNTA(DetailPedro!U444) &gt; 0, COUNTA(DetailWill!U444) &gt; 0),"x", "")</f>
        <v/>
      </c>
      <c r="V444" s="14" t="str">
        <f>IF(OR(COUNTA(DetailPedro!V444) &gt; 0, COUNTA(DetailWill!V444) &gt; 0),"x", "")</f>
        <v/>
      </c>
      <c r="W444" s="14" t="str">
        <f>IF(OR(COUNTA(DetailPedro!W444) &gt; 0, COUNTA(DetailWill!W444) &gt; 0),"x", "")</f>
        <v/>
      </c>
      <c r="X444" s="14" t="str">
        <f>IF(OR(COUNTA(DetailPedro!X444) &gt; 0, COUNTA(DetailWill!X444) &gt; 0),"x", "")</f>
        <v/>
      </c>
      <c r="Y444" s="14" t="str">
        <f>IF(OR(COUNTA(DetailPedro!Y444) &gt; 0, COUNTA(DetailWill!Y444) &gt; 0),"x", "")</f>
        <v/>
      </c>
      <c r="Z444" s="34" t="str">
        <f>IF(OR(COUNTA(DetailPedro!Z444) &gt; 0, COUNTA(DetailWill!Z444) &gt; 0),"x", "")</f>
        <v/>
      </c>
      <c r="AA444" s="14" t="str">
        <f>IF(OR(COUNTA(DetailPedro!AA444) &gt; 0, COUNTA(DetailWill!AA444) &gt; 0),"x", "")</f>
        <v/>
      </c>
      <c r="AB444" s="14" t="str">
        <f>IF(OR(COUNTA(DetailPedro!AB444) &gt; 0, COUNTA(DetailWill!AB444) &gt; 0),"x", "")</f>
        <v/>
      </c>
      <c r="AC444" s="14" t="str">
        <f>IF(OR(COUNTA(DetailPedro!AC444) &gt; 0, COUNTA(DetailWill!AC444) &gt; 0),"x", "")</f>
        <v/>
      </c>
      <c r="AD444" s="14" t="str">
        <f>IF(OR(COUNTA(DetailPedro!AD444) &gt; 0, COUNTA(DetailWill!AD444) &gt; 0),"x", "")</f>
        <v/>
      </c>
      <c r="AE444" s="14" t="str">
        <f>IF(OR(COUNTA(DetailPedro!AE444) &gt; 0, COUNTA(DetailWill!AE444) &gt; 0),"x", "")</f>
        <v/>
      </c>
      <c r="AF444" s="34" t="str">
        <f>IF(OR(COUNTA(DetailPedro!AF444) &gt; 0, COUNTA(DetailWill!AF444) &gt; 0),"x", "")</f>
        <v/>
      </c>
      <c r="AG444" s="14" t="str">
        <f>IF(OR(COUNTA(DetailPedro!AG444) &gt; 0, COUNTA(DetailWill!AG444) &gt; 0),"x", "")</f>
        <v/>
      </c>
      <c r="AH444" s="14" t="str">
        <f>IF(OR(COUNTA(DetailPedro!AH444) &gt; 0, COUNTA(DetailWill!AH444) &gt; 0),"x", "")</f>
        <v/>
      </c>
      <c r="AI444" s="14" t="str">
        <f>IF(OR(COUNTA(DetailPedro!AI444) &gt; 0, COUNTA(DetailWill!AI444) &gt; 0),"x", "")</f>
        <v/>
      </c>
      <c r="AJ444" s="34" t="str">
        <f>IF(OR(COUNTA(DetailPedro!AJ444) &gt; 0, COUNTA(DetailWill!AJ444) &gt; 0),"x", "")</f>
        <v/>
      </c>
      <c r="AK444" s="14" t="str">
        <f>IF(OR(COUNTA(DetailPedro!AK444) &gt; 0, COUNTA(DetailWill!AK444) &gt; 0),"x", "")</f>
        <v/>
      </c>
    </row>
    <row r="445" spans="1:37" x14ac:dyDescent="0.2">
      <c r="A445" s="16" t="s">
        <v>558</v>
      </c>
      <c r="B445" s="16" t="s">
        <v>199</v>
      </c>
      <c r="C445" s="16">
        <v>2</v>
      </c>
      <c r="D445" s="16" t="s">
        <v>887</v>
      </c>
      <c r="E445" s="16">
        <v>12</v>
      </c>
      <c r="F445" s="14">
        <f t="shared" si="41"/>
        <v>0</v>
      </c>
      <c r="G445" s="14" t="str">
        <f>IF(OR(COUNTA(DetailPedro!G445) &gt; 0, COUNTA(DetailWill!G445) &gt; 0),"x", "")</f>
        <v/>
      </c>
      <c r="H445" s="14" t="str">
        <f>IF(OR(COUNTA(DetailPedro!H445) &gt; 0, COUNTA(DetailWill!H445) &gt; 0),"x", "")</f>
        <v/>
      </c>
      <c r="I445" s="14" t="str">
        <f>IF(OR(COUNTA(DetailPedro!I445) &gt; 0, COUNTA(DetailWill!I445) &gt; 0),"x", "")</f>
        <v/>
      </c>
      <c r="J445" s="34" t="str">
        <f>IF(OR(COUNTA(DetailPedro!J445) &gt; 0, COUNTA(DetailWill!J445) &gt; 0),"x", "")</f>
        <v/>
      </c>
      <c r="K445" s="14" t="str">
        <f>IF(OR(COUNTA(DetailPedro!K445) &gt; 0, COUNTA(DetailWill!K445) &gt; 0),"x", "")</f>
        <v/>
      </c>
      <c r="L445" s="14" t="str">
        <f>IF(OR(COUNTA(DetailPedro!L445) &gt; 0, COUNTA(DetailWill!L445) &gt; 0),"x", "")</f>
        <v/>
      </c>
      <c r="M445" s="14" t="str">
        <f>IF(OR(COUNTA(DetailPedro!M445) &gt; 0, COUNTA(DetailWill!M445) &gt; 0),"x", "")</f>
        <v/>
      </c>
      <c r="N445" s="14" t="str">
        <f>IF(OR(COUNTA(DetailPedro!N445) &gt; 0, COUNTA(DetailWill!N445) &gt; 0),"x", "")</f>
        <v/>
      </c>
      <c r="O445" s="34" t="str">
        <f>IF(OR(COUNTA(DetailPedro!O445) &gt; 0, COUNTA(DetailWill!O445) &gt; 0),"x", "")</f>
        <v/>
      </c>
      <c r="P445" s="14" t="str">
        <f>IF(OR(COUNTA(DetailPedro!P445) &gt; 0, COUNTA(DetailWill!P445) &gt; 0),"x", "")</f>
        <v/>
      </c>
      <c r="Q445" s="14" t="str">
        <f>IF(OR(COUNTA(DetailPedro!Q445) &gt; 0, COUNTA(DetailWill!Q445) &gt; 0),"x", "")</f>
        <v/>
      </c>
      <c r="R445" s="14" t="str">
        <f>IF(OR(COUNTA(DetailPedro!R445) &gt; 0, COUNTA(DetailWill!R445) &gt; 0),"x", "")</f>
        <v/>
      </c>
      <c r="S445" s="14" t="str">
        <f>IF(OR(COUNTA(DetailPedro!S445) &gt; 0, COUNTA(DetailWill!S445) &gt; 0),"x", "")</f>
        <v/>
      </c>
      <c r="T445" s="14" t="str">
        <f>IF(OR(COUNTA(DetailPedro!T445) &gt; 0, COUNTA(DetailWill!T445) &gt; 0),"x", "")</f>
        <v/>
      </c>
      <c r="U445" s="34" t="str">
        <f>IF(OR(COUNTA(DetailPedro!U445) &gt; 0, COUNTA(DetailWill!U445) &gt; 0),"x", "")</f>
        <v/>
      </c>
      <c r="V445" s="14" t="str">
        <f>IF(OR(COUNTA(DetailPedro!V445) &gt; 0, COUNTA(DetailWill!V445) &gt; 0),"x", "")</f>
        <v/>
      </c>
      <c r="W445" s="14" t="str">
        <f>IF(OR(COUNTA(DetailPedro!W445) &gt; 0, COUNTA(DetailWill!W445) &gt; 0),"x", "")</f>
        <v/>
      </c>
      <c r="X445" s="14" t="str">
        <f>IF(OR(COUNTA(DetailPedro!X445) &gt; 0, COUNTA(DetailWill!X445) &gt; 0),"x", "")</f>
        <v/>
      </c>
      <c r="Y445" s="14" t="str">
        <f>IF(OR(COUNTA(DetailPedro!Y445) &gt; 0, COUNTA(DetailWill!Y445) &gt; 0),"x", "")</f>
        <v/>
      </c>
      <c r="Z445" s="34" t="str">
        <f>IF(OR(COUNTA(DetailPedro!Z445) &gt; 0, COUNTA(DetailWill!Z445) &gt; 0),"x", "")</f>
        <v/>
      </c>
      <c r="AA445" s="14" t="str">
        <f>IF(OR(COUNTA(DetailPedro!AA445) &gt; 0, COUNTA(DetailWill!AA445) &gt; 0),"x", "")</f>
        <v/>
      </c>
      <c r="AB445" s="14" t="str">
        <f>IF(OR(COUNTA(DetailPedro!AB445) &gt; 0, COUNTA(DetailWill!AB445) &gt; 0),"x", "")</f>
        <v/>
      </c>
      <c r="AC445" s="14" t="str">
        <f>IF(OR(COUNTA(DetailPedro!AC445) &gt; 0, COUNTA(DetailWill!AC445) &gt; 0),"x", "")</f>
        <v/>
      </c>
      <c r="AD445" s="14" t="str">
        <f>IF(OR(COUNTA(DetailPedro!AD445) &gt; 0, COUNTA(DetailWill!AD445) &gt; 0),"x", "")</f>
        <v/>
      </c>
      <c r="AE445" s="14" t="str">
        <f>IF(OR(COUNTA(DetailPedro!AE445) &gt; 0, COUNTA(DetailWill!AE445) &gt; 0),"x", "")</f>
        <v/>
      </c>
      <c r="AF445" s="34" t="str">
        <f>IF(OR(COUNTA(DetailPedro!AF445) &gt; 0, COUNTA(DetailWill!AF445) &gt; 0),"x", "")</f>
        <v/>
      </c>
      <c r="AG445" s="14" t="str">
        <f>IF(OR(COUNTA(DetailPedro!AG445) &gt; 0, COUNTA(DetailWill!AG445) &gt; 0),"x", "")</f>
        <v/>
      </c>
      <c r="AH445" s="14" t="str">
        <f>IF(OR(COUNTA(DetailPedro!AH445) &gt; 0, COUNTA(DetailWill!AH445) &gt; 0),"x", "")</f>
        <v/>
      </c>
      <c r="AI445" s="14" t="str">
        <f>IF(OR(COUNTA(DetailPedro!AI445) &gt; 0, COUNTA(DetailWill!AI445) &gt; 0),"x", "")</f>
        <v/>
      </c>
      <c r="AJ445" s="34" t="str">
        <f>IF(OR(COUNTA(DetailPedro!AJ445) &gt; 0, COUNTA(DetailWill!AJ445) &gt; 0),"x", "")</f>
        <v/>
      </c>
      <c r="AK445" s="14" t="str">
        <f>IF(OR(COUNTA(DetailPedro!AK445) &gt; 0, COUNTA(DetailWill!AK445) &gt; 0),"x", "")</f>
        <v/>
      </c>
    </row>
    <row r="446" spans="1:37" x14ac:dyDescent="0.2">
      <c r="A446" s="16" t="s">
        <v>558</v>
      </c>
      <c r="B446" s="16" t="s">
        <v>199</v>
      </c>
      <c r="C446" s="16">
        <v>2</v>
      </c>
      <c r="D446" s="16" t="s">
        <v>888</v>
      </c>
      <c r="E446" s="16">
        <v>13</v>
      </c>
      <c r="F446" s="14">
        <f t="shared" si="41"/>
        <v>0</v>
      </c>
      <c r="G446" s="14" t="str">
        <f>IF(OR(COUNTA(DetailPedro!G446) &gt; 0, COUNTA(DetailWill!G446) &gt; 0),"x", "")</f>
        <v/>
      </c>
      <c r="H446" s="14" t="str">
        <f>IF(OR(COUNTA(DetailPedro!H446) &gt; 0, COUNTA(DetailWill!H446) &gt; 0),"x", "")</f>
        <v/>
      </c>
      <c r="I446" s="14" t="str">
        <f>IF(OR(COUNTA(DetailPedro!I446) &gt; 0, COUNTA(DetailWill!I446) &gt; 0),"x", "")</f>
        <v/>
      </c>
      <c r="J446" s="34" t="str">
        <f>IF(OR(COUNTA(DetailPedro!J446) &gt; 0, COUNTA(DetailWill!J446) &gt; 0),"x", "")</f>
        <v/>
      </c>
      <c r="K446" s="14" t="str">
        <f>IF(OR(COUNTA(DetailPedro!K446) &gt; 0, COUNTA(DetailWill!K446) &gt; 0),"x", "")</f>
        <v/>
      </c>
      <c r="L446" s="14" t="str">
        <f>IF(OR(COUNTA(DetailPedro!L446) &gt; 0, COUNTA(DetailWill!L446) &gt; 0),"x", "")</f>
        <v/>
      </c>
      <c r="M446" s="14" t="str">
        <f>IF(OR(COUNTA(DetailPedro!M446) &gt; 0, COUNTA(DetailWill!M446) &gt; 0),"x", "")</f>
        <v/>
      </c>
      <c r="N446" s="14" t="str">
        <f>IF(OR(COUNTA(DetailPedro!N446) &gt; 0, COUNTA(DetailWill!N446) &gt; 0),"x", "")</f>
        <v/>
      </c>
      <c r="O446" s="34" t="str">
        <f>IF(OR(COUNTA(DetailPedro!O446) &gt; 0, COUNTA(DetailWill!O446) &gt; 0),"x", "")</f>
        <v/>
      </c>
      <c r="P446" s="14" t="str">
        <f>IF(OR(COUNTA(DetailPedro!P446) &gt; 0, COUNTA(DetailWill!P446) &gt; 0),"x", "")</f>
        <v/>
      </c>
      <c r="Q446" s="14" t="str">
        <f>IF(OR(COUNTA(DetailPedro!Q446) &gt; 0, COUNTA(DetailWill!Q446) &gt; 0),"x", "")</f>
        <v/>
      </c>
      <c r="R446" s="14" t="str">
        <f>IF(OR(COUNTA(DetailPedro!R446) &gt; 0, COUNTA(DetailWill!R446) &gt; 0),"x", "")</f>
        <v/>
      </c>
      <c r="S446" s="14" t="str">
        <f>IF(OR(COUNTA(DetailPedro!S446) &gt; 0, COUNTA(DetailWill!S446) &gt; 0),"x", "")</f>
        <v/>
      </c>
      <c r="T446" s="14" t="str">
        <f>IF(OR(COUNTA(DetailPedro!T446) &gt; 0, COUNTA(DetailWill!T446) &gt; 0),"x", "")</f>
        <v/>
      </c>
      <c r="U446" s="34" t="str">
        <f>IF(OR(COUNTA(DetailPedro!U446) &gt; 0, COUNTA(DetailWill!U446) &gt; 0),"x", "")</f>
        <v/>
      </c>
      <c r="V446" s="14" t="str">
        <f>IF(OR(COUNTA(DetailPedro!V446) &gt; 0, COUNTA(DetailWill!V446) &gt; 0),"x", "")</f>
        <v/>
      </c>
      <c r="W446" s="14" t="str">
        <f>IF(OR(COUNTA(DetailPedro!W446) &gt; 0, COUNTA(DetailWill!W446) &gt; 0),"x", "")</f>
        <v/>
      </c>
      <c r="X446" s="14" t="str">
        <f>IF(OR(COUNTA(DetailPedro!X446) &gt; 0, COUNTA(DetailWill!X446) &gt; 0),"x", "")</f>
        <v/>
      </c>
      <c r="Y446" s="14" t="str">
        <f>IF(OR(COUNTA(DetailPedro!Y446) &gt; 0, COUNTA(DetailWill!Y446) &gt; 0),"x", "")</f>
        <v/>
      </c>
      <c r="Z446" s="34" t="str">
        <f>IF(OR(COUNTA(DetailPedro!Z446) &gt; 0, COUNTA(DetailWill!Z446) &gt; 0),"x", "")</f>
        <v/>
      </c>
      <c r="AA446" s="14" t="str">
        <f>IF(OR(COUNTA(DetailPedro!AA446) &gt; 0, COUNTA(DetailWill!AA446) &gt; 0),"x", "")</f>
        <v/>
      </c>
      <c r="AB446" s="14" t="str">
        <f>IF(OR(COUNTA(DetailPedro!AB446) &gt; 0, COUNTA(DetailWill!AB446) &gt; 0),"x", "")</f>
        <v/>
      </c>
      <c r="AC446" s="14" t="str">
        <f>IF(OR(COUNTA(DetailPedro!AC446) &gt; 0, COUNTA(DetailWill!AC446) &gt; 0),"x", "")</f>
        <v/>
      </c>
      <c r="AD446" s="14" t="str">
        <f>IF(OR(COUNTA(DetailPedro!AD446) &gt; 0, COUNTA(DetailWill!AD446) &gt; 0),"x", "")</f>
        <v/>
      </c>
      <c r="AE446" s="14" t="str">
        <f>IF(OR(COUNTA(DetailPedro!AE446) &gt; 0, COUNTA(DetailWill!AE446) &gt; 0),"x", "")</f>
        <v/>
      </c>
      <c r="AF446" s="34" t="str">
        <f>IF(OR(COUNTA(DetailPedro!AF446) &gt; 0, COUNTA(DetailWill!AF446) &gt; 0),"x", "")</f>
        <v/>
      </c>
      <c r="AG446" s="14" t="str">
        <f>IF(OR(COUNTA(DetailPedro!AG446) &gt; 0, COUNTA(DetailWill!AG446) &gt; 0),"x", "")</f>
        <v/>
      </c>
      <c r="AH446" s="14" t="str">
        <f>IF(OR(COUNTA(DetailPedro!AH446) &gt; 0, COUNTA(DetailWill!AH446) &gt; 0),"x", "")</f>
        <v/>
      </c>
      <c r="AI446" s="14" t="str">
        <f>IF(OR(COUNTA(DetailPedro!AI446) &gt; 0, COUNTA(DetailWill!AI446) &gt; 0),"x", "")</f>
        <v/>
      </c>
      <c r="AJ446" s="34" t="str">
        <f>IF(OR(COUNTA(DetailPedro!AJ446) &gt; 0, COUNTA(DetailWill!AJ446) &gt; 0),"x", "")</f>
        <v/>
      </c>
      <c r="AK446" s="14" t="str">
        <f>IF(OR(COUNTA(DetailPedro!AK446) &gt; 0, COUNTA(DetailWill!AK446) &gt; 0),"x", "")</f>
        <v/>
      </c>
    </row>
    <row r="447" spans="1:37" x14ac:dyDescent="0.2">
      <c r="A447" s="16"/>
      <c r="B447" s="16"/>
      <c r="C447" s="16"/>
      <c r="D447" s="16"/>
      <c r="E447" s="16"/>
      <c r="F447" s="14">
        <f t="shared" si="41"/>
        <v>0</v>
      </c>
      <c r="G447" s="14" t="str">
        <f>IF(OR(COUNTA(DetailPedro!G447) &gt; 0, COUNTA(DetailWill!G447) &gt; 0),"x", "")</f>
        <v/>
      </c>
      <c r="H447" s="14" t="str">
        <f>IF(OR(COUNTA(DetailPedro!H447) &gt; 0, COUNTA(DetailWill!H447) &gt; 0),"x", "")</f>
        <v/>
      </c>
      <c r="I447" s="14" t="str">
        <f>IF(OR(COUNTA(DetailPedro!I447) &gt; 0, COUNTA(DetailWill!I447) &gt; 0),"x", "")</f>
        <v/>
      </c>
      <c r="J447" s="34" t="str">
        <f>IF(OR(COUNTA(DetailPedro!J447) &gt; 0, COUNTA(DetailWill!J447) &gt; 0),"x", "")</f>
        <v/>
      </c>
      <c r="K447" s="14" t="str">
        <f>IF(OR(COUNTA(DetailPedro!K447) &gt; 0, COUNTA(DetailWill!K447) &gt; 0),"x", "")</f>
        <v/>
      </c>
      <c r="L447" s="14" t="str">
        <f>IF(OR(COUNTA(DetailPedro!L447) &gt; 0, COUNTA(DetailWill!L447) &gt; 0),"x", "")</f>
        <v/>
      </c>
      <c r="M447" s="14" t="str">
        <f>IF(OR(COUNTA(DetailPedro!M447) &gt; 0, COUNTA(DetailWill!M447) &gt; 0),"x", "")</f>
        <v/>
      </c>
      <c r="N447" s="14" t="str">
        <f>IF(OR(COUNTA(DetailPedro!N447) &gt; 0, COUNTA(DetailWill!N447) &gt; 0),"x", "")</f>
        <v/>
      </c>
      <c r="O447" s="34" t="str">
        <f>IF(OR(COUNTA(DetailPedro!O447) &gt; 0, COUNTA(DetailWill!O447) &gt; 0),"x", "")</f>
        <v/>
      </c>
      <c r="P447" s="14" t="str">
        <f>IF(OR(COUNTA(DetailPedro!P447) &gt; 0, COUNTA(DetailWill!P447) &gt; 0),"x", "")</f>
        <v/>
      </c>
      <c r="Q447" s="14" t="str">
        <f>IF(OR(COUNTA(DetailPedro!Q447) &gt; 0, COUNTA(DetailWill!Q447) &gt; 0),"x", "")</f>
        <v/>
      </c>
      <c r="R447" s="14" t="str">
        <f>IF(OR(COUNTA(DetailPedro!R447) &gt; 0, COUNTA(DetailWill!R447) &gt; 0),"x", "")</f>
        <v/>
      </c>
      <c r="S447" s="14" t="str">
        <f>IF(OR(COUNTA(DetailPedro!S447) &gt; 0, COUNTA(DetailWill!S447) &gt; 0),"x", "")</f>
        <v/>
      </c>
      <c r="T447" s="14" t="str">
        <f>IF(OR(COUNTA(DetailPedro!T447) &gt; 0, COUNTA(DetailWill!T447) &gt; 0),"x", "")</f>
        <v/>
      </c>
      <c r="U447" s="34" t="str">
        <f>IF(OR(COUNTA(DetailPedro!U447) &gt; 0, COUNTA(DetailWill!U447) &gt; 0),"x", "")</f>
        <v/>
      </c>
      <c r="V447" s="14" t="str">
        <f>IF(OR(COUNTA(DetailPedro!V447) &gt; 0, COUNTA(DetailWill!V447) &gt; 0),"x", "")</f>
        <v/>
      </c>
      <c r="W447" s="14" t="str">
        <f>IF(OR(COUNTA(DetailPedro!W447) &gt; 0, COUNTA(DetailWill!W447) &gt; 0),"x", "")</f>
        <v/>
      </c>
      <c r="X447" s="14" t="str">
        <f>IF(OR(COUNTA(DetailPedro!X447) &gt; 0, COUNTA(DetailWill!X447) &gt; 0),"x", "")</f>
        <v/>
      </c>
      <c r="Y447" s="14" t="str">
        <f>IF(OR(COUNTA(DetailPedro!Y447) &gt; 0, COUNTA(DetailWill!Y447) &gt; 0),"x", "")</f>
        <v/>
      </c>
      <c r="Z447" s="34" t="str">
        <f>IF(OR(COUNTA(DetailPedro!Z447) &gt; 0, COUNTA(DetailWill!Z447) &gt; 0),"x", "")</f>
        <v/>
      </c>
      <c r="AA447" s="14" t="str">
        <f>IF(OR(COUNTA(DetailPedro!AA447) &gt; 0, COUNTA(DetailWill!AA447) &gt; 0),"x", "")</f>
        <v/>
      </c>
      <c r="AB447" s="14" t="str">
        <f>IF(OR(COUNTA(DetailPedro!AB447) &gt; 0, COUNTA(DetailWill!AB447) &gt; 0),"x", "")</f>
        <v/>
      </c>
      <c r="AC447" s="14" t="str">
        <f>IF(OR(COUNTA(DetailPedro!AC447) &gt; 0, COUNTA(DetailWill!AC447) &gt; 0),"x", "")</f>
        <v/>
      </c>
      <c r="AD447" s="14" t="str">
        <f>IF(OR(COUNTA(DetailPedro!AD447) &gt; 0, COUNTA(DetailWill!AD447) &gt; 0),"x", "")</f>
        <v/>
      </c>
      <c r="AE447" s="14" t="str">
        <f>IF(OR(COUNTA(DetailPedro!AE447) &gt; 0, COUNTA(DetailWill!AE447) &gt; 0),"x", "")</f>
        <v/>
      </c>
      <c r="AF447" s="34" t="str">
        <f>IF(OR(COUNTA(DetailPedro!AF447) &gt; 0, COUNTA(DetailWill!AF447) &gt; 0),"x", "")</f>
        <v/>
      </c>
      <c r="AG447" s="14" t="str">
        <f>IF(OR(COUNTA(DetailPedro!AG447) &gt; 0, COUNTA(DetailWill!AG447) &gt; 0),"x", "")</f>
        <v/>
      </c>
      <c r="AH447" s="14" t="str">
        <f>IF(OR(COUNTA(DetailPedro!AH447) &gt; 0, COUNTA(DetailWill!AH447) &gt; 0),"x", "")</f>
        <v/>
      </c>
      <c r="AI447" s="14" t="str">
        <f>IF(OR(COUNTA(DetailPedro!AI447) &gt; 0, COUNTA(DetailWill!AI447) &gt; 0),"x", "")</f>
        <v/>
      </c>
      <c r="AJ447" s="34" t="str">
        <f>IF(OR(COUNTA(DetailPedro!AJ447) &gt; 0, COUNTA(DetailWill!AJ447) &gt; 0),"x", "")</f>
        <v/>
      </c>
      <c r="AK447" s="14" t="str">
        <f>IF(OR(COUNTA(DetailPedro!AK447) &gt; 0, COUNTA(DetailWill!AK447) &gt; 0),"x", "")</f>
        <v/>
      </c>
    </row>
    <row r="448" spans="1:37" x14ac:dyDescent="0.2">
      <c r="A448" s="16" t="s">
        <v>558</v>
      </c>
      <c r="B448" s="16" t="s">
        <v>823</v>
      </c>
      <c r="C448" s="16">
        <v>0</v>
      </c>
      <c r="D448" s="16">
        <v>3</v>
      </c>
      <c r="E448" s="16"/>
      <c r="F448" s="14">
        <f t="shared" si="41"/>
        <v>0</v>
      </c>
      <c r="G448" s="14" t="str">
        <f>IF(OR(COUNTA(DetailPedro!G448) &gt; 0, COUNTA(DetailWill!G448) &gt; 0),"x", "")</f>
        <v/>
      </c>
      <c r="H448" s="14" t="str">
        <f>IF(OR(COUNTA(DetailPedro!H448) &gt; 0, COUNTA(DetailWill!H448) &gt; 0),"x", "")</f>
        <v/>
      </c>
      <c r="I448" s="14" t="str">
        <f>IF(OR(COUNTA(DetailPedro!I448) &gt; 0, COUNTA(DetailWill!I448) &gt; 0),"x", "")</f>
        <v/>
      </c>
      <c r="J448" s="34" t="str">
        <f>IF(OR(COUNTA(DetailPedro!J448) &gt; 0, COUNTA(DetailWill!J448) &gt; 0),"x", "")</f>
        <v/>
      </c>
      <c r="K448" s="14" t="str">
        <f>IF(OR(COUNTA(DetailPedro!K448) &gt; 0, COUNTA(DetailWill!K448) &gt; 0),"x", "")</f>
        <v/>
      </c>
      <c r="L448" s="14" t="str">
        <f>IF(OR(COUNTA(DetailPedro!L448) &gt; 0, COUNTA(DetailWill!L448) &gt; 0),"x", "")</f>
        <v/>
      </c>
      <c r="M448" s="14" t="str">
        <f>IF(OR(COUNTA(DetailPedro!M448) &gt; 0, COUNTA(DetailWill!M448) &gt; 0),"x", "")</f>
        <v/>
      </c>
      <c r="N448" s="14" t="str">
        <f>IF(OR(COUNTA(DetailPedro!N448) &gt; 0, COUNTA(DetailWill!N448) &gt; 0),"x", "")</f>
        <v/>
      </c>
      <c r="O448" s="34" t="str">
        <f>IF(OR(COUNTA(DetailPedro!O448) &gt; 0, COUNTA(DetailWill!O448) &gt; 0),"x", "")</f>
        <v/>
      </c>
      <c r="P448" s="14" t="str">
        <f>IF(OR(COUNTA(DetailPedro!P448) &gt; 0, COUNTA(DetailWill!P448) &gt; 0),"x", "")</f>
        <v/>
      </c>
      <c r="Q448" s="14" t="str">
        <f>IF(OR(COUNTA(DetailPedro!Q448) &gt; 0, COUNTA(DetailWill!Q448) &gt; 0),"x", "")</f>
        <v/>
      </c>
      <c r="R448" s="14" t="str">
        <f>IF(OR(COUNTA(DetailPedro!R448) &gt; 0, COUNTA(DetailWill!R448) &gt; 0),"x", "")</f>
        <v/>
      </c>
      <c r="S448" s="14" t="str">
        <f>IF(OR(COUNTA(DetailPedro!S448) &gt; 0, COUNTA(DetailWill!S448) &gt; 0),"x", "")</f>
        <v/>
      </c>
      <c r="T448" s="14" t="str">
        <f>IF(OR(COUNTA(DetailPedro!T448) &gt; 0, COUNTA(DetailWill!T448) &gt; 0),"x", "")</f>
        <v/>
      </c>
      <c r="U448" s="34" t="str">
        <f>IF(OR(COUNTA(DetailPedro!U448) &gt; 0, COUNTA(DetailWill!U448) &gt; 0),"x", "")</f>
        <v/>
      </c>
      <c r="V448" s="14" t="str">
        <f>IF(OR(COUNTA(DetailPedro!V448) &gt; 0, COUNTA(DetailWill!V448) &gt; 0),"x", "")</f>
        <v/>
      </c>
      <c r="W448" s="14" t="str">
        <f>IF(OR(COUNTA(DetailPedro!W448) &gt; 0, COUNTA(DetailWill!W448) &gt; 0),"x", "")</f>
        <v/>
      </c>
      <c r="X448" s="14" t="str">
        <f>IF(OR(COUNTA(DetailPedro!X448) &gt; 0, COUNTA(DetailWill!X448) &gt; 0),"x", "")</f>
        <v/>
      </c>
      <c r="Y448" s="14" t="str">
        <f>IF(OR(COUNTA(DetailPedro!Y448) &gt; 0, COUNTA(DetailWill!Y448) &gt; 0),"x", "")</f>
        <v/>
      </c>
      <c r="Z448" s="34" t="str">
        <f>IF(OR(COUNTA(DetailPedro!Z448) &gt; 0, COUNTA(DetailWill!Z448) &gt; 0),"x", "")</f>
        <v/>
      </c>
      <c r="AA448" s="14" t="str">
        <f>IF(OR(COUNTA(DetailPedro!AA448) &gt; 0, COUNTA(DetailWill!AA448) &gt; 0),"x", "")</f>
        <v/>
      </c>
      <c r="AB448" s="14" t="str">
        <f>IF(OR(COUNTA(DetailPedro!AB448) &gt; 0, COUNTA(DetailWill!AB448) &gt; 0),"x", "")</f>
        <v/>
      </c>
      <c r="AC448" s="14" t="str">
        <f>IF(OR(COUNTA(DetailPedro!AC448) &gt; 0, COUNTA(DetailWill!AC448) &gt; 0),"x", "")</f>
        <v/>
      </c>
      <c r="AD448" s="14" t="str">
        <f>IF(OR(COUNTA(DetailPedro!AD448) &gt; 0, COUNTA(DetailWill!AD448) &gt; 0),"x", "")</f>
        <v/>
      </c>
      <c r="AE448" s="14" t="str">
        <f>IF(OR(COUNTA(DetailPedro!AE448) &gt; 0, COUNTA(DetailWill!AE448) &gt; 0),"x", "")</f>
        <v/>
      </c>
      <c r="AF448" s="34" t="str">
        <f>IF(OR(COUNTA(DetailPedro!AF448) &gt; 0, COUNTA(DetailWill!AF448) &gt; 0),"x", "")</f>
        <v/>
      </c>
      <c r="AG448" s="14" t="str">
        <f>IF(OR(COUNTA(DetailPedro!AG448) &gt; 0, COUNTA(DetailWill!AG448) &gt; 0),"x", "")</f>
        <v/>
      </c>
      <c r="AH448" s="14" t="str">
        <f>IF(OR(COUNTA(DetailPedro!AH448) &gt; 0, COUNTA(DetailWill!AH448) &gt; 0),"x", "")</f>
        <v/>
      </c>
      <c r="AI448" s="14" t="str">
        <f>IF(OR(COUNTA(DetailPedro!AI448) &gt; 0, COUNTA(DetailWill!AI448) &gt; 0),"x", "")</f>
        <v/>
      </c>
      <c r="AJ448" s="34" t="str">
        <f>IF(OR(COUNTA(DetailPedro!AJ448) &gt; 0, COUNTA(DetailWill!AJ448) &gt; 0),"x", "")</f>
        <v/>
      </c>
      <c r="AK448" s="14" t="str">
        <f>IF(OR(COUNTA(DetailPedro!AK448) &gt; 0, COUNTA(DetailWill!AK448) &gt; 0),"x", "")</f>
        <v/>
      </c>
    </row>
    <row r="449" spans="1:37" x14ac:dyDescent="0.2">
      <c r="A449" s="16" t="s">
        <v>558</v>
      </c>
      <c r="B449" s="16" t="s">
        <v>823</v>
      </c>
      <c r="C449" s="16">
        <v>2</v>
      </c>
      <c r="D449" s="16" t="s">
        <v>887</v>
      </c>
      <c r="E449" s="16">
        <v>1</v>
      </c>
      <c r="F449" s="14">
        <f t="shared" si="41"/>
        <v>1</v>
      </c>
      <c r="G449" s="14" t="str">
        <f>IF(OR(COUNTA(DetailPedro!G449) &gt; 0, COUNTA(DetailWill!G449) &gt; 0),"x", "")</f>
        <v/>
      </c>
      <c r="H449" s="14" t="str">
        <f>IF(OR(COUNTA(DetailPedro!H449) &gt; 0, COUNTA(DetailWill!H449) &gt; 0),"x", "")</f>
        <v/>
      </c>
      <c r="I449" s="14" t="str">
        <f>IF(OR(COUNTA(DetailPedro!I449) &gt; 0, COUNTA(DetailWill!I449) &gt; 0),"x", "")</f>
        <v/>
      </c>
      <c r="J449" s="34" t="str">
        <f>IF(OR(COUNTA(DetailPedro!J449) &gt; 0, COUNTA(DetailWill!J449) &gt; 0),"x", "")</f>
        <v/>
      </c>
      <c r="K449" s="14" t="str">
        <f>IF(OR(COUNTA(DetailPedro!K449) &gt; 0, COUNTA(DetailWill!K449) &gt; 0),"x", "")</f>
        <v/>
      </c>
      <c r="L449" s="14" t="str">
        <f>IF(OR(COUNTA(DetailPedro!L449) &gt; 0, COUNTA(DetailWill!L449) &gt; 0),"x", "")</f>
        <v/>
      </c>
      <c r="M449" s="14" t="str">
        <f>IF(OR(COUNTA(DetailPedro!M449) &gt; 0, COUNTA(DetailWill!M449) &gt; 0),"x", "")</f>
        <v/>
      </c>
      <c r="N449" s="14" t="str">
        <f>IF(OR(COUNTA(DetailPedro!N449) &gt; 0, COUNTA(DetailWill!N449) &gt; 0),"x", "")</f>
        <v/>
      </c>
      <c r="O449" s="34" t="str">
        <f>IF(OR(COUNTA(DetailPedro!O449) &gt; 0, COUNTA(DetailWill!O449) &gt; 0),"x", "")</f>
        <v/>
      </c>
      <c r="P449" s="14" t="str">
        <f>IF(OR(COUNTA(DetailPedro!P449) &gt; 0, COUNTA(DetailWill!P449) &gt; 0),"x", "")</f>
        <v/>
      </c>
      <c r="Q449" s="14" t="str">
        <f>IF(OR(COUNTA(DetailPedro!Q449) &gt; 0, COUNTA(DetailWill!Q449) &gt; 0),"x", "")</f>
        <v/>
      </c>
      <c r="R449" s="14" t="str">
        <f>IF(OR(COUNTA(DetailPedro!R449) &gt; 0, COUNTA(DetailWill!R449) &gt; 0),"x", "")</f>
        <v/>
      </c>
      <c r="S449" s="14" t="str">
        <f>IF(OR(COUNTA(DetailPedro!S449) &gt; 0, COUNTA(DetailWill!S449) &gt; 0),"x", "")</f>
        <v/>
      </c>
      <c r="T449" s="14" t="str">
        <f>IF(OR(COUNTA(DetailPedro!T449) &gt; 0, COUNTA(DetailWill!T449) &gt; 0),"x", "")</f>
        <v/>
      </c>
      <c r="U449" s="34" t="str">
        <f>IF(OR(COUNTA(DetailPedro!U449) &gt; 0, COUNTA(DetailWill!U449) &gt; 0),"x", "")</f>
        <v/>
      </c>
      <c r="V449" s="14" t="str">
        <f>IF(OR(COUNTA(DetailPedro!V449) &gt; 0, COUNTA(DetailWill!V449) &gt; 0),"x", "")</f>
        <v/>
      </c>
      <c r="W449" s="14" t="str">
        <f>IF(OR(COUNTA(DetailPedro!W449) &gt; 0, COUNTA(DetailWill!W449) &gt; 0),"x", "")</f>
        <v/>
      </c>
      <c r="X449" s="14" t="str">
        <f>IF(OR(COUNTA(DetailPedro!X449) &gt; 0, COUNTA(DetailWill!X449) &gt; 0),"x", "")</f>
        <v/>
      </c>
      <c r="Y449" s="14" t="str">
        <f>IF(OR(COUNTA(DetailPedro!Y449) &gt; 0, COUNTA(DetailWill!Y449) &gt; 0),"x", "")</f>
        <v/>
      </c>
      <c r="Z449" s="34" t="str">
        <f>IF(OR(COUNTA(DetailPedro!Z449) &gt; 0, COUNTA(DetailWill!Z449) &gt; 0),"x", "")</f>
        <v/>
      </c>
      <c r="AA449" s="14" t="str">
        <f>IF(OR(COUNTA(DetailPedro!AA449) &gt; 0, COUNTA(DetailWill!AA449) &gt; 0),"x", "")</f>
        <v/>
      </c>
      <c r="AB449" s="14" t="str">
        <f>IF(OR(COUNTA(DetailPedro!AB449) &gt; 0, COUNTA(DetailWill!AB449) &gt; 0),"x", "")</f>
        <v/>
      </c>
      <c r="AC449" s="14" t="str">
        <f>IF(OR(COUNTA(DetailPedro!AC449) &gt; 0, COUNTA(DetailWill!AC449) &gt; 0),"x", "")</f>
        <v/>
      </c>
      <c r="AD449" s="14" t="str">
        <f>IF(OR(COUNTA(DetailPedro!AD449) &gt; 0, COUNTA(DetailWill!AD449) &gt; 0),"x", "")</f>
        <v/>
      </c>
      <c r="AE449" s="14" t="str">
        <f>IF(OR(COUNTA(DetailPedro!AE449) &gt; 0, COUNTA(DetailWill!AE449) &gt; 0),"x", "")</f>
        <v>x</v>
      </c>
      <c r="AF449" s="34" t="str">
        <f>IF(OR(COUNTA(DetailPedro!AF449) &gt; 0, COUNTA(DetailWill!AF449) &gt; 0),"x", "")</f>
        <v/>
      </c>
      <c r="AG449" s="14" t="str">
        <f>IF(OR(COUNTA(DetailPedro!AG449) &gt; 0, COUNTA(DetailWill!AG449) &gt; 0),"x", "")</f>
        <v/>
      </c>
      <c r="AH449" s="14" t="str">
        <f>IF(OR(COUNTA(DetailPedro!AH449) &gt; 0, COUNTA(DetailWill!AH449) &gt; 0),"x", "")</f>
        <v/>
      </c>
      <c r="AI449" s="14" t="str">
        <f>IF(OR(COUNTA(DetailPedro!AI449) &gt; 0, COUNTA(DetailWill!AI449) &gt; 0),"x", "")</f>
        <v/>
      </c>
      <c r="AJ449" s="34" t="str">
        <f>IF(OR(COUNTA(DetailPedro!AJ449) &gt; 0, COUNTA(DetailWill!AJ449) &gt; 0),"x", "")</f>
        <v/>
      </c>
      <c r="AK449" s="14" t="str">
        <f>IF(OR(COUNTA(DetailPedro!AK449) &gt; 0, COUNTA(DetailWill!AK449) &gt; 0),"x", "")</f>
        <v/>
      </c>
    </row>
    <row r="450" spans="1:37" x14ac:dyDescent="0.2">
      <c r="A450" s="16" t="s">
        <v>558</v>
      </c>
      <c r="B450" s="16" t="s">
        <v>823</v>
      </c>
      <c r="C450" s="16">
        <v>2</v>
      </c>
      <c r="D450" s="16" t="s">
        <v>887</v>
      </c>
      <c r="E450" s="16">
        <v>2</v>
      </c>
      <c r="F450" s="14">
        <f t="shared" si="41"/>
        <v>1</v>
      </c>
      <c r="G450" s="14" t="str">
        <f>IF(OR(COUNTA(DetailPedro!G450) &gt; 0, COUNTA(DetailWill!G450) &gt; 0),"x", "")</f>
        <v/>
      </c>
      <c r="H450" s="14" t="str">
        <f>IF(OR(COUNTA(DetailPedro!H450) &gt; 0, COUNTA(DetailWill!H450) &gt; 0),"x", "")</f>
        <v/>
      </c>
      <c r="I450" s="14" t="str">
        <f>IF(OR(COUNTA(DetailPedro!I450) &gt; 0, COUNTA(DetailWill!I450) &gt; 0),"x", "")</f>
        <v/>
      </c>
      <c r="J450" s="34" t="str">
        <f>IF(OR(COUNTA(DetailPedro!J450) &gt; 0, COUNTA(DetailWill!J450) &gt; 0),"x", "")</f>
        <v/>
      </c>
      <c r="K450" s="14" t="str">
        <f>IF(OR(COUNTA(DetailPedro!K450) &gt; 0, COUNTA(DetailWill!K450) &gt; 0),"x", "")</f>
        <v/>
      </c>
      <c r="L450" s="14" t="str">
        <f>IF(OR(COUNTA(DetailPedro!L450) &gt; 0, COUNTA(DetailWill!L450) &gt; 0),"x", "")</f>
        <v/>
      </c>
      <c r="M450" s="14" t="str">
        <f>IF(OR(COUNTA(DetailPedro!M450) &gt; 0, COUNTA(DetailWill!M450) &gt; 0),"x", "")</f>
        <v/>
      </c>
      <c r="N450" s="14" t="str">
        <f>IF(OR(COUNTA(DetailPedro!N450) &gt; 0, COUNTA(DetailWill!N450) &gt; 0),"x", "")</f>
        <v/>
      </c>
      <c r="O450" s="34" t="str">
        <f>IF(OR(COUNTA(DetailPedro!O450) &gt; 0, COUNTA(DetailWill!O450) &gt; 0),"x", "")</f>
        <v/>
      </c>
      <c r="P450" s="14" t="str">
        <f>IF(OR(COUNTA(DetailPedro!P450) &gt; 0, COUNTA(DetailWill!P450) &gt; 0),"x", "")</f>
        <v/>
      </c>
      <c r="Q450" s="14" t="str">
        <f>IF(OR(COUNTA(DetailPedro!Q450) &gt; 0, COUNTA(DetailWill!Q450) &gt; 0),"x", "")</f>
        <v/>
      </c>
      <c r="R450" s="14" t="str">
        <f>IF(OR(COUNTA(DetailPedro!R450) &gt; 0, COUNTA(DetailWill!R450) &gt; 0),"x", "")</f>
        <v/>
      </c>
      <c r="S450" s="14" t="str">
        <f>IF(OR(COUNTA(DetailPedro!S450) &gt; 0, COUNTA(DetailWill!S450) &gt; 0),"x", "")</f>
        <v/>
      </c>
      <c r="T450" s="14" t="str">
        <f>IF(OR(COUNTA(DetailPedro!T450) &gt; 0, COUNTA(DetailWill!T450) &gt; 0),"x", "")</f>
        <v/>
      </c>
      <c r="U450" s="34" t="str">
        <f>IF(OR(COUNTA(DetailPedro!U450) &gt; 0, COUNTA(DetailWill!U450) &gt; 0),"x", "")</f>
        <v/>
      </c>
      <c r="V450" s="14" t="str">
        <f>IF(OR(COUNTA(DetailPedro!V450) &gt; 0, COUNTA(DetailWill!V450) &gt; 0),"x", "")</f>
        <v/>
      </c>
      <c r="W450" s="14" t="str">
        <f>IF(OR(COUNTA(DetailPedro!W450) &gt; 0, COUNTA(DetailWill!W450) &gt; 0),"x", "")</f>
        <v/>
      </c>
      <c r="X450" s="14" t="str">
        <f>IF(OR(COUNTA(DetailPedro!X450) &gt; 0, COUNTA(DetailWill!X450) &gt; 0),"x", "")</f>
        <v/>
      </c>
      <c r="Y450" s="14" t="str">
        <f>IF(OR(COUNTA(DetailPedro!Y450) &gt; 0, COUNTA(DetailWill!Y450) &gt; 0),"x", "")</f>
        <v/>
      </c>
      <c r="Z450" s="34" t="str">
        <f>IF(OR(COUNTA(DetailPedro!Z450) &gt; 0, COUNTA(DetailWill!Z450) &gt; 0),"x", "")</f>
        <v/>
      </c>
      <c r="AA450" s="14" t="str">
        <f>IF(OR(COUNTA(DetailPedro!AA450) &gt; 0, COUNTA(DetailWill!AA450) &gt; 0),"x", "")</f>
        <v/>
      </c>
      <c r="AB450" s="14" t="str">
        <f>IF(OR(COUNTA(DetailPedro!AB450) &gt; 0, COUNTA(DetailWill!AB450) &gt; 0),"x", "")</f>
        <v/>
      </c>
      <c r="AC450" s="14" t="str">
        <f>IF(OR(COUNTA(DetailPedro!AC450) &gt; 0, COUNTA(DetailWill!AC450) &gt; 0),"x", "")</f>
        <v/>
      </c>
      <c r="AD450" s="14" t="str">
        <f>IF(OR(COUNTA(DetailPedro!AD450) &gt; 0, COUNTA(DetailWill!AD450) &gt; 0),"x", "")</f>
        <v/>
      </c>
      <c r="AE450" s="14" t="str">
        <f>IF(OR(COUNTA(DetailPedro!AE450) &gt; 0, COUNTA(DetailWill!AE450) &gt; 0),"x", "")</f>
        <v>x</v>
      </c>
      <c r="AF450" s="34" t="str">
        <f>IF(OR(COUNTA(DetailPedro!AF450) &gt; 0, COUNTA(DetailWill!AF450) &gt; 0),"x", "")</f>
        <v/>
      </c>
      <c r="AG450" s="14" t="str">
        <f>IF(OR(COUNTA(DetailPedro!AG450) &gt; 0, COUNTA(DetailWill!AG450) &gt; 0),"x", "")</f>
        <v/>
      </c>
      <c r="AH450" s="14" t="str">
        <f>IF(OR(COUNTA(DetailPedro!AH450) &gt; 0, COUNTA(DetailWill!AH450) &gt; 0),"x", "")</f>
        <v/>
      </c>
      <c r="AI450" s="14" t="str">
        <f>IF(OR(COUNTA(DetailPedro!AI450) &gt; 0, COUNTA(DetailWill!AI450) &gt; 0),"x", "")</f>
        <v/>
      </c>
      <c r="AJ450" s="34" t="str">
        <f>IF(OR(COUNTA(DetailPedro!AJ450) &gt; 0, COUNTA(DetailWill!AJ450) &gt; 0),"x", "")</f>
        <v/>
      </c>
      <c r="AK450" s="14" t="str">
        <f>IF(OR(COUNTA(DetailPedro!AK450) &gt; 0, COUNTA(DetailWill!AK450) &gt; 0),"x", "")</f>
        <v/>
      </c>
    </row>
    <row r="451" spans="1:37" x14ac:dyDescent="0.2">
      <c r="A451" s="16" t="s">
        <v>558</v>
      </c>
      <c r="B451" s="16" t="s">
        <v>823</v>
      </c>
      <c r="C451" s="16">
        <v>2</v>
      </c>
      <c r="D451" s="16" t="s">
        <v>887</v>
      </c>
      <c r="E451" s="16">
        <v>3</v>
      </c>
      <c r="F451" s="14">
        <f t="shared" si="41"/>
        <v>1</v>
      </c>
      <c r="G451" s="14" t="str">
        <f>IF(OR(COUNTA(DetailPedro!G451) &gt; 0, COUNTA(DetailWill!G451) &gt; 0),"x", "")</f>
        <v/>
      </c>
      <c r="H451" s="14" t="str">
        <f>IF(OR(COUNTA(DetailPedro!H451) &gt; 0, COUNTA(DetailWill!H451) &gt; 0),"x", "")</f>
        <v/>
      </c>
      <c r="I451" s="14" t="str">
        <f>IF(OR(COUNTA(DetailPedro!I451) &gt; 0, COUNTA(DetailWill!I451) &gt; 0),"x", "")</f>
        <v/>
      </c>
      <c r="J451" s="34" t="str">
        <f>IF(OR(COUNTA(DetailPedro!J451) &gt; 0, COUNTA(DetailWill!J451) &gt; 0),"x", "")</f>
        <v/>
      </c>
      <c r="K451" s="14" t="str">
        <f>IF(OR(COUNTA(DetailPedro!K451) &gt; 0, COUNTA(DetailWill!K451) &gt; 0),"x", "")</f>
        <v/>
      </c>
      <c r="L451" s="14" t="str">
        <f>IF(OR(COUNTA(DetailPedro!L451) &gt; 0, COUNTA(DetailWill!L451) &gt; 0),"x", "")</f>
        <v/>
      </c>
      <c r="M451" s="14" t="str">
        <f>IF(OR(COUNTA(DetailPedro!M451) &gt; 0, COUNTA(DetailWill!M451) &gt; 0),"x", "")</f>
        <v/>
      </c>
      <c r="N451" s="14" t="str">
        <f>IF(OR(COUNTA(DetailPedro!N451) &gt; 0, COUNTA(DetailWill!N451) &gt; 0),"x", "")</f>
        <v/>
      </c>
      <c r="O451" s="34" t="str">
        <f>IF(OR(COUNTA(DetailPedro!O451) &gt; 0, COUNTA(DetailWill!O451) &gt; 0),"x", "")</f>
        <v/>
      </c>
      <c r="P451" s="14" t="str">
        <f>IF(OR(COUNTA(DetailPedro!P451) &gt; 0, COUNTA(DetailWill!P451) &gt; 0),"x", "")</f>
        <v/>
      </c>
      <c r="Q451" s="14" t="str">
        <f>IF(OR(COUNTA(DetailPedro!Q451) &gt; 0, COUNTA(DetailWill!Q451) &gt; 0),"x", "")</f>
        <v/>
      </c>
      <c r="R451" s="14" t="str">
        <f>IF(OR(COUNTA(DetailPedro!R451) &gt; 0, COUNTA(DetailWill!R451) &gt; 0),"x", "")</f>
        <v/>
      </c>
      <c r="S451" s="14" t="str">
        <f>IF(OR(COUNTA(DetailPedro!S451) &gt; 0, COUNTA(DetailWill!S451) &gt; 0),"x", "")</f>
        <v/>
      </c>
      <c r="T451" s="14" t="str">
        <f>IF(OR(COUNTA(DetailPedro!T451) &gt; 0, COUNTA(DetailWill!T451) &gt; 0),"x", "")</f>
        <v/>
      </c>
      <c r="U451" s="34" t="str">
        <f>IF(OR(COUNTA(DetailPedro!U451) &gt; 0, COUNTA(DetailWill!U451) &gt; 0),"x", "")</f>
        <v/>
      </c>
      <c r="V451" s="14" t="str">
        <f>IF(OR(COUNTA(DetailPedro!V451) &gt; 0, COUNTA(DetailWill!V451) &gt; 0),"x", "")</f>
        <v/>
      </c>
      <c r="W451" s="14" t="str">
        <f>IF(OR(COUNTA(DetailPedro!W451) &gt; 0, COUNTA(DetailWill!W451) &gt; 0),"x", "")</f>
        <v/>
      </c>
      <c r="X451" s="14" t="str">
        <f>IF(OR(COUNTA(DetailPedro!X451) &gt; 0, COUNTA(DetailWill!X451) &gt; 0),"x", "")</f>
        <v/>
      </c>
      <c r="Y451" s="14" t="str">
        <f>IF(OR(COUNTA(DetailPedro!Y451) &gt; 0, COUNTA(DetailWill!Y451) &gt; 0),"x", "")</f>
        <v/>
      </c>
      <c r="Z451" s="34" t="str">
        <f>IF(OR(COUNTA(DetailPedro!Z451) &gt; 0, COUNTA(DetailWill!Z451) &gt; 0),"x", "")</f>
        <v/>
      </c>
      <c r="AA451" s="14" t="str">
        <f>IF(OR(COUNTA(DetailPedro!AA451) &gt; 0, COUNTA(DetailWill!AA451) &gt; 0),"x", "")</f>
        <v/>
      </c>
      <c r="AB451" s="14" t="str">
        <f>IF(OR(COUNTA(DetailPedro!AB451) &gt; 0, COUNTA(DetailWill!AB451) &gt; 0),"x", "")</f>
        <v/>
      </c>
      <c r="AC451" s="14" t="str">
        <f>IF(OR(COUNTA(DetailPedro!AC451) &gt; 0, COUNTA(DetailWill!AC451) &gt; 0),"x", "")</f>
        <v/>
      </c>
      <c r="AD451" s="14" t="str">
        <f>IF(OR(COUNTA(DetailPedro!AD451) &gt; 0, COUNTA(DetailWill!AD451) &gt; 0),"x", "")</f>
        <v/>
      </c>
      <c r="AE451" s="14" t="str">
        <f>IF(OR(COUNTA(DetailPedro!AE451) &gt; 0, COUNTA(DetailWill!AE451) &gt; 0),"x", "")</f>
        <v>x</v>
      </c>
      <c r="AF451" s="34" t="str">
        <f>IF(OR(COUNTA(DetailPedro!AF451) &gt; 0, COUNTA(DetailWill!AF451) &gt; 0),"x", "")</f>
        <v/>
      </c>
      <c r="AG451" s="14" t="str">
        <f>IF(OR(COUNTA(DetailPedro!AG451) &gt; 0, COUNTA(DetailWill!AG451) &gt; 0),"x", "")</f>
        <v/>
      </c>
      <c r="AH451" s="14" t="str">
        <f>IF(OR(COUNTA(DetailPedro!AH451) &gt; 0, COUNTA(DetailWill!AH451) &gt; 0),"x", "")</f>
        <v/>
      </c>
      <c r="AI451" s="14" t="str">
        <f>IF(OR(COUNTA(DetailPedro!AI451) &gt; 0, COUNTA(DetailWill!AI451) &gt; 0),"x", "")</f>
        <v/>
      </c>
      <c r="AJ451" s="34" t="str">
        <f>IF(OR(COUNTA(DetailPedro!AJ451) &gt; 0, COUNTA(DetailWill!AJ451) &gt; 0),"x", "")</f>
        <v/>
      </c>
      <c r="AK451" s="14" t="str">
        <f>IF(OR(COUNTA(DetailPedro!AK451) &gt; 0, COUNTA(DetailWill!AK451) &gt; 0),"x", "")</f>
        <v/>
      </c>
    </row>
    <row r="452" spans="1:37" x14ac:dyDescent="0.2">
      <c r="A452" s="16" t="s">
        <v>558</v>
      </c>
      <c r="B452" s="16" t="s">
        <v>823</v>
      </c>
      <c r="C452" s="16">
        <v>2</v>
      </c>
      <c r="D452" s="16" t="s">
        <v>887</v>
      </c>
      <c r="E452" s="16">
        <v>4</v>
      </c>
      <c r="F452" s="14">
        <f t="shared" si="41"/>
        <v>0</v>
      </c>
      <c r="G452" s="14" t="str">
        <f>IF(OR(COUNTA(DetailPedro!G452) &gt; 0, COUNTA(DetailWill!G452) &gt; 0),"x", "")</f>
        <v/>
      </c>
      <c r="H452" s="14" t="str">
        <f>IF(OR(COUNTA(DetailPedro!H452) &gt; 0, COUNTA(DetailWill!H452) &gt; 0),"x", "")</f>
        <v/>
      </c>
      <c r="I452" s="14" t="str">
        <f>IF(OR(COUNTA(DetailPedro!I452) &gt; 0, COUNTA(DetailWill!I452) &gt; 0),"x", "")</f>
        <v/>
      </c>
      <c r="J452" s="34" t="str">
        <f>IF(OR(COUNTA(DetailPedro!J452) &gt; 0, COUNTA(DetailWill!J452) &gt; 0),"x", "")</f>
        <v/>
      </c>
      <c r="K452" s="14" t="str">
        <f>IF(OR(COUNTA(DetailPedro!K452) &gt; 0, COUNTA(DetailWill!K452) &gt; 0),"x", "")</f>
        <v/>
      </c>
      <c r="L452" s="14" t="str">
        <f>IF(OR(COUNTA(DetailPedro!L452) &gt; 0, COUNTA(DetailWill!L452) &gt; 0),"x", "")</f>
        <v/>
      </c>
      <c r="M452" s="14" t="str">
        <f>IF(OR(COUNTA(DetailPedro!M452) &gt; 0, COUNTA(DetailWill!M452) &gt; 0),"x", "")</f>
        <v/>
      </c>
      <c r="N452" s="14" t="str">
        <f>IF(OR(COUNTA(DetailPedro!N452) &gt; 0, COUNTA(DetailWill!N452) &gt; 0),"x", "")</f>
        <v/>
      </c>
      <c r="O452" s="34" t="str">
        <f>IF(OR(COUNTA(DetailPedro!O452) &gt; 0, COUNTA(DetailWill!O452) &gt; 0),"x", "")</f>
        <v/>
      </c>
      <c r="P452" s="14" t="str">
        <f>IF(OR(COUNTA(DetailPedro!P452) &gt; 0, COUNTA(DetailWill!P452) &gt; 0),"x", "")</f>
        <v/>
      </c>
      <c r="Q452" s="14" t="str">
        <f>IF(OR(COUNTA(DetailPedro!Q452) &gt; 0, COUNTA(DetailWill!Q452) &gt; 0),"x", "")</f>
        <v/>
      </c>
      <c r="R452" s="14" t="str">
        <f>IF(OR(COUNTA(DetailPedro!R452) &gt; 0, COUNTA(DetailWill!R452) &gt; 0),"x", "")</f>
        <v/>
      </c>
      <c r="S452" s="14" t="str">
        <f>IF(OR(COUNTA(DetailPedro!S452) &gt; 0, COUNTA(DetailWill!S452) &gt; 0),"x", "")</f>
        <v/>
      </c>
      <c r="T452" s="14" t="str">
        <f>IF(OR(COUNTA(DetailPedro!T452) &gt; 0, COUNTA(DetailWill!T452) &gt; 0),"x", "")</f>
        <v/>
      </c>
      <c r="U452" s="34" t="str">
        <f>IF(OR(COUNTA(DetailPedro!U452) &gt; 0, COUNTA(DetailWill!U452) &gt; 0),"x", "")</f>
        <v/>
      </c>
      <c r="V452" s="14" t="str">
        <f>IF(OR(COUNTA(DetailPedro!V452) &gt; 0, COUNTA(DetailWill!V452) &gt; 0),"x", "")</f>
        <v/>
      </c>
      <c r="W452" s="14" t="str">
        <f>IF(OR(COUNTA(DetailPedro!W452) &gt; 0, COUNTA(DetailWill!W452) &gt; 0),"x", "")</f>
        <v/>
      </c>
      <c r="X452" s="14" t="str">
        <f>IF(OR(COUNTA(DetailPedro!X452) &gt; 0, COUNTA(DetailWill!X452) &gt; 0),"x", "")</f>
        <v/>
      </c>
      <c r="Y452" s="14" t="str">
        <f>IF(OR(COUNTA(DetailPedro!Y452) &gt; 0, COUNTA(DetailWill!Y452) &gt; 0),"x", "")</f>
        <v/>
      </c>
      <c r="Z452" s="34" t="str">
        <f>IF(OR(COUNTA(DetailPedro!Z452) &gt; 0, COUNTA(DetailWill!Z452) &gt; 0),"x", "")</f>
        <v/>
      </c>
      <c r="AA452" s="14" t="str">
        <f>IF(OR(COUNTA(DetailPedro!AA452) &gt; 0, COUNTA(DetailWill!AA452) &gt; 0),"x", "")</f>
        <v/>
      </c>
      <c r="AB452" s="14" t="str">
        <f>IF(OR(COUNTA(DetailPedro!AB452) &gt; 0, COUNTA(DetailWill!AB452) &gt; 0),"x", "")</f>
        <v/>
      </c>
      <c r="AC452" s="14" t="str">
        <f>IF(OR(COUNTA(DetailPedro!AC452) &gt; 0, COUNTA(DetailWill!AC452) &gt; 0),"x", "")</f>
        <v/>
      </c>
      <c r="AD452" s="14" t="str">
        <f>IF(OR(COUNTA(DetailPedro!AD452) &gt; 0, COUNTA(DetailWill!AD452) &gt; 0),"x", "")</f>
        <v/>
      </c>
      <c r="AE452" s="14" t="str">
        <f>IF(OR(COUNTA(DetailPedro!AE452) &gt; 0, COUNTA(DetailWill!AE452) &gt; 0),"x", "")</f>
        <v/>
      </c>
      <c r="AF452" s="34" t="str">
        <f>IF(OR(COUNTA(DetailPedro!AF452) &gt; 0, COUNTA(DetailWill!AF452) &gt; 0),"x", "")</f>
        <v/>
      </c>
      <c r="AG452" s="14" t="str">
        <f>IF(OR(COUNTA(DetailPedro!AG452) &gt; 0, COUNTA(DetailWill!AG452) &gt; 0),"x", "")</f>
        <v/>
      </c>
      <c r="AH452" s="14" t="str">
        <f>IF(OR(COUNTA(DetailPedro!AH452) &gt; 0, COUNTA(DetailWill!AH452) &gt; 0),"x", "")</f>
        <v/>
      </c>
      <c r="AI452" s="14" t="str">
        <f>IF(OR(COUNTA(DetailPedro!AI452) &gt; 0, COUNTA(DetailWill!AI452) &gt; 0),"x", "")</f>
        <v/>
      </c>
      <c r="AJ452" s="34" t="str">
        <f>IF(OR(COUNTA(DetailPedro!AJ452) &gt; 0, COUNTA(DetailWill!AJ452) &gt; 0),"x", "")</f>
        <v/>
      </c>
      <c r="AK452" s="14" t="str">
        <f>IF(OR(COUNTA(DetailPedro!AK452) &gt; 0, COUNTA(DetailWill!AK452) &gt; 0),"x", "")</f>
        <v/>
      </c>
    </row>
    <row r="453" spans="1:37" x14ac:dyDescent="0.2">
      <c r="A453" s="16" t="s">
        <v>558</v>
      </c>
      <c r="B453" s="16" t="s">
        <v>823</v>
      </c>
      <c r="C453" s="16">
        <v>2</v>
      </c>
      <c r="D453" s="16" t="s">
        <v>887</v>
      </c>
      <c r="E453" s="16">
        <v>5</v>
      </c>
      <c r="F453" s="14">
        <f t="shared" si="41"/>
        <v>0</v>
      </c>
      <c r="G453" s="14" t="str">
        <f>IF(OR(COUNTA(DetailPedro!G453) &gt; 0, COUNTA(DetailWill!G453) &gt; 0),"x", "")</f>
        <v/>
      </c>
      <c r="H453" s="14" t="str">
        <f>IF(OR(COUNTA(DetailPedro!H453) &gt; 0, COUNTA(DetailWill!H453) &gt; 0),"x", "")</f>
        <v/>
      </c>
      <c r="I453" s="14" t="str">
        <f>IF(OR(COUNTA(DetailPedro!I453) &gt; 0, COUNTA(DetailWill!I453) &gt; 0),"x", "")</f>
        <v/>
      </c>
      <c r="J453" s="34" t="str">
        <f>IF(OR(COUNTA(DetailPedro!J453) &gt; 0, COUNTA(DetailWill!J453) &gt; 0),"x", "")</f>
        <v/>
      </c>
      <c r="K453" s="14" t="str">
        <f>IF(OR(COUNTA(DetailPedro!K453) &gt; 0, COUNTA(DetailWill!K453) &gt; 0),"x", "")</f>
        <v/>
      </c>
      <c r="L453" s="14" t="str">
        <f>IF(OR(COUNTA(DetailPedro!L453) &gt; 0, COUNTA(DetailWill!L453) &gt; 0),"x", "")</f>
        <v/>
      </c>
      <c r="M453" s="14" t="str">
        <f>IF(OR(COUNTA(DetailPedro!M453) &gt; 0, COUNTA(DetailWill!M453) &gt; 0),"x", "")</f>
        <v/>
      </c>
      <c r="N453" s="14" t="str">
        <f>IF(OR(COUNTA(DetailPedro!N453) &gt; 0, COUNTA(DetailWill!N453) &gt; 0),"x", "")</f>
        <v/>
      </c>
      <c r="O453" s="34" t="str">
        <f>IF(OR(COUNTA(DetailPedro!O453) &gt; 0, COUNTA(DetailWill!O453) &gt; 0),"x", "")</f>
        <v/>
      </c>
      <c r="P453" s="14" t="str">
        <f>IF(OR(COUNTA(DetailPedro!P453) &gt; 0, COUNTA(DetailWill!P453) &gt; 0),"x", "")</f>
        <v/>
      </c>
      <c r="Q453" s="14" t="str">
        <f>IF(OR(COUNTA(DetailPedro!Q453) &gt; 0, COUNTA(DetailWill!Q453) &gt; 0),"x", "")</f>
        <v/>
      </c>
      <c r="R453" s="14" t="str">
        <f>IF(OR(COUNTA(DetailPedro!R453) &gt; 0, COUNTA(DetailWill!R453) &gt; 0),"x", "")</f>
        <v/>
      </c>
      <c r="S453" s="14" t="str">
        <f>IF(OR(COUNTA(DetailPedro!S453) &gt; 0, COUNTA(DetailWill!S453) &gt; 0),"x", "")</f>
        <v/>
      </c>
      <c r="T453" s="14" t="str">
        <f>IF(OR(COUNTA(DetailPedro!T453) &gt; 0, COUNTA(DetailWill!T453) &gt; 0),"x", "")</f>
        <v/>
      </c>
      <c r="U453" s="34" t="str">
        <f>IF(OR(COUNTA(DetailPedro!U453) &gt; 0, COUNTA(DetailWill!U453) &gt; 0),"x", "")</f>
        <v/>
      </c>
      <c r="V453" s="14" t="str">
        <f>IF(OR(COUNTA(DetailPedro!V453) &gt; 0, COUNTA(DetailWill!V453) &gt; 0),"x", "")</f>
        <v/>
      </c>
      <c r="W453" s="14" t="str">
        <f>IF(OR(COUNTA(DetailPedro!W453) &gt; 0, COUNTA(DetailWill!W453) &gt; 0),"x", "")</f>
        <v/>
      </c>
      <c r="X453" s="14" t="str">
        <f>IF(OR(COUNTA(DetailPedro!X453) &gt; 0, COUNTA(DetailWill!X453) &gt; 0),"x", "")</f>
        <v/>
      </c>
      <c r="Y453" s="14" t="str">
        <f>IF(OR(COUNTA(DetailPedro!Y453) &gt; 0, COUNTA(DetailWill!Y453) &gt; 0),"x", "")</f>
        <v/>
      </c>
      <c r="Z453" s="34" t="str">
        <f>IF(OR(COUNTA(DetailPedro!Z453) &gt; 0, COUNTA(DetailWill!Z453) &gt; 0),"x", "")</f>
        <v/>
      </c>
      <c r="AA453" s="14" t="str">
        <f>IF(OR(COUNTA(DetailPedro!AA453) &gt; 0, COUNTA(DetailWill!AA453) &gt; 0),"x", "")</f>
        <v/>
      </c>
      <c r="AB453" s="14" t="str">
        <f>IF(OR(COUNTA(DetailPedro!AB453) &gt; 0, COUNTA(DetailWill!AB453) &gt; 0),"x", "")</f>
        <v/>
      </c>
      <c r="AC453" s="14" t="str">
        <f>IF(OR(COUNTA(DetailPedro!AC453) &gt; 0, COUNTA(DetailWill!AC453) &gt; 0),"x", "")</f>
        <v/>
      </c>
      <c r="AD453" s="14" t="str">
        <f>IF(OR(COUNTA(DetailPedro!AD453) &gt; 0, COUNTA(DetailWill!AD453) &gt; 0),"x", "")</f>
        <v/>
      </c>
      <c r="AE453" s="14" t="str">
        <f>IF(OR(COUNTA(DetailPedro!AE453) &gt; 0, COUNTA(DetailWill!AE453) &gt; 0),"x", "")</f>
        <v/>
      </c>
      <c r="AF453" s="34" t="str">
        <f>IF(OR(COUNTA(DetailPedro!AF453) &gt; 0, COUNTA(DetailWill!AF453) &gt; 0),"x", "")</f>
        <v/>
      </c>
      <c r="AG453" s="14" t="str">
        <f>IF(OR(COUNTA(DetailPedro!AG453) &gt; 0, COUNTA(DetailWill!AG453) &gt; 0),"x", "")</f>
        <v/>
      </c>
      <c r="AH453" s="14" t="str">
        <f>IF(OR(COUNTA(DetailPedro!AH453) &gt; 0, COUNTA(DetailWill!AH453) &gt; 0),"x", "")</f>
        <v/>
      </c>
      <c r="AI453" s="14" t="str">
        <f>IF(OR(COUNTA(DetailPedro!AI453) &gt; 0, COUNTA(DetailWill!AI453) &gt; 0),"x", "")</f>
        <v/>
      </c>
      <c r="AJ453" s="34" t="str">
        <f>IF(OR(COUNTA(DetailPedro!AJ453) &gt; 0, COUNTA(DetailWill!AJ453) &gt; 0),"x", "")</f>
        <v/>
      </c>
      <c r="AK453" s="14" t="str">
        <f>IF(OR(COUNTA(DetailPedro!AK453) &gt; 0, COUNTA(DetailWill!AK453) &gt; 0),"x", "")</f>
        <v/>
      </c>
    </row>
    <row r="454" spans="1:37" x14ac:dyDescent="0.2">
      <c r="A454" s="16" t="s">
        <v>558</v>
      </c>
      <c r="B454" s="16" t="s">
        <v>823</v>
      </c>
      <c r="C454" s="16">
        <v>2</v>
      </c>
      <c r="D454" s="16" t="s">
        <v>887</v>
      </c>
      <c r="E454" s="16">
        <v>6</v>
      </c>
      <c r="F454" s="14">
        <f t="shared" si="41"/>
        <v>1</v>
      </c>
      <c r="G454" s="14" t="str">
        <f>IF(OR(COUNTA(DetailPedro!G454) &gt; 0, COUNTA(DetailWill!G454) &gt; 0),"x", "")</f>
        <v/>
      </c>
      <c r="H454" s="14" t="str">
        <f>IF(OR(COUNTA(DetailPedro!H454) &gt; 0, COUNTA(DetailWill!H454) &gt; 0),"x", "")</f>
        <v/>
      </c>
      <c r="I454" s="14" t="str">
        <f>IF(OR(COUNTA(DetailPedro!I454) &gt; 0, COUNTA(DetailWill!I454) &gt; 0),"x", "")</f>
        <v/>
      </c>
      <c r="J454" s="34" t="str">
        <f>IF(OR(COUNTA(DetailPedro!J454) &gt; 0, COUNTA(DetailWill!J454) &gt; 0),"x", "")</f>
        <v/>
      </c>
      <c r="K454" s="14" t="str">
        <f>IF(OR(COUNTA(DetailPedro!K454) &gt; 0, COUNTA(DetailWill!K454) &gt; 0),"x", "")</f>
        <v/>
      </c>
      <c r="L454" s="14" t="str">
        <f>IF(OR(COUNTA(DetailPedro!L454) &gt; 0, COUNTA(DetailWill!L454) &gt; 0),"x", "")</f>
        <v/>
      </c>
      <c r="M454" s="14" t="str">
        <f>IF(OR(COUNTA(DetailPedro!M454) &gt; 0, COUNTA(DetailWill!M454) &gt; 0),"x", "")</f>
        <v/>
      </c>
      <c r="N454" s="14" t="str">
        <f>IF(OR(COUNTA(DetailPedro!N454) &gt; 0, COUNTA(DetailWill!N454) &gt; 0),"x", "")</f>
        <v/>
      </c>
      <c r="O454" s="34" t="str">
        <f>IF(OR(COUNTA(DetailPedro!O454) &gt; 0, COUNTA(DetailWill!O454) &gt; 0),"x", "")</f>
        <v/>
      </c>
      <c r="P454" s="14" t="str">
        <f>IF(OR(COUNTA(DetailPedro!P454) &gt; 0, COUNTA(DetailWill!P454) &gt; 0),"x", "")</f>
        <v/>
      </c>
      <c r="Q454" s="14" t="str">
        <f>IF(OR(COUNTA(DetailPedro!Q454) &gt; 0, COUNTA(DetailWill!Q454) &gt; 0),"x", "")</f>
        <v/>
      </c>
      <c r="R454" s="14" t="str">
        <f>IF(OR(COUNTA(DetailPedro!R454) &gt; 0, COUNTA(DetailWill!R454) &gt; 0),"x", "")</f>
        <v/>
      </c>
      <c r="S454" s="14" t="str">
        <f>IF(OR(COUNTA(DetailPedro!S454) &gt; 0, COUNTA(DetailWill!S454) &gt; 0),"x", "")</f>
        <v/>
      </c>
      <c r="T454" s="14" t="str">
        <f>IF(OR(COUNTA(DetailPedro!T454) &gt; 0, COUNTA(DetailWill!T454) &gt; 0),"x", "")</f>
        <v/>
      </c>
      <c r="U454" s="34" t="str">
        <f>IF(OR(COUNTA(DetailPedro!U454) &gt; 0, COUNTA(DetailWill!U454) &gt; 0),"x", "")</f>
        <v/>
      </c>
      <c r="V454" s="14" t="str">
        <f>IF(OR(COUNTA(DetailPedro!V454) &gt; 0, COUNTA(DetailWill!V454) &gt; 0),"x", "")</f>
        <v/>
      </c>
      <c r="W454" s="14" t="str">
        <f>IF(OR(COUNTA(DetailPedro!W454) &gt; 0, COUNTA(DetailWill!W454) &gt; 0),"x", "")</f>
        <v/>
      </c>
      <c r="X454" s="14" t="str">
        <f>IF(OR(COUNTA(DetailPedro!X454) &gt; 0, COUNTA(DetailWill!X454) &gt; 0),"x", "")</f>
        <v/>
      </c>
      <c r="Y454" s="14" t="str">
        <f>IF(OR(COUNTA(DetailPedro!Y454) &gt; 0, COUNTA(DetailWill!Y454) &gt; 0),"x", "")</f>
        <v/>
      </c>
      <c r="Z454" s="34" t="str">
        <f>IF(OR(COUNTA(DetailPedro!Z454) &gt; 0, COUNTA(DetailWill!Z454) &gt; 0),"x", "")</f>
        <v/>
      </c>
      <c r="AA454" s="14" t="str">
        <f>IF(OR(COUNTA(DetailPedro!AA454) &gt; 0, COUNTA(DetailWill!AA454) &gt; 0),"x", "")</f>
        <v/>
      </c>
      <c r="AB454" s="14" t="str">
        <f>IF(OR(COUNTA(DetailPedro!AB454) &gt; 0, COUNTA(DetailWill!AB454) &gt; 0),"x", "")</f>
        <v/>
      </c>
      <c r="AC454" s="14" t="str">
        <f>IF(OR(COUNTA(DetailPedro!AC454) &gt; 0, COUNTA(DetailWill!AC454) &gt; 0),"x", "")</f>
        <v/>
      </c>
      <c r="AD454" s="14" t="str">
        <f>IF(OR(COUNTA(DetailPedro!AD454) &gt; 0, COUNTA(DetailWill!AD454) &gt; 0),"x", "")</f>
        <v/>
      </c>
      <c r="AE454" s="14" t="str">
        <f>IF(OR(COUNTA(DetailPedro!AE454) &gt; 0, COUNTA(DetailWill!AE454) &gt; 0),"x", "")</f>
        <v>x</v>
      </c>
      <c r="AF454" s="34" t="str">
        <f>IF(OR(COUNTA(DetailPedro!AF454) &gt; 0, COUNTA(DetailWill!AF454) &gt; 0),"x", "")</f>
        <v/>
      </c>
      <c r="AG454" s="14" t="str">
        <f>IF(OR(COUNTA(DetailPedro!AG454) &gt; 0, COUNTA(DetailWill!AG454) &gt; 0),"x", "")</f>
        <v/>
      </c>
      <c r="AH454" s="14" t="str">
        <f>IF(OR(COUNTA(DetailPedro!AH454) &gt; 0, COUNTA(DetailWill!AH454) &gt; 0),"x", "")</f>
        <v/>
      </c>
      <c r="AI454" s="14" t="str">
        <f>IF(OR(COUNTA(DetailPedro!AI454) &gt; 0, COUNTA(DetailWill!AI454) &gt; 0),"x", "")</f>
        <v/>
      </c>
      <c r="AJ454" s="34" t="str">
        <f>IF(OR(COUNTA(DetailPedro!AJ454) &gt; 0, COUNTA(DetailWill!AJ454) &gt; 0),"x", "")</f>
        <v/>
      </c>
      <c r="AK454" s="14" t="str">
        <f>IF(OR(COUNTA(DetailPedro!AK454) &gt; 0, COUNTA(DetailWill!AK454) &gt; 0),"x", "")</f>
        <v/>
      </c>
    </row>
    <row r="455" spans="1:37" x14ac:dyDescent="0.2">
      <c r="A455" s="16" t="s">
        <v>558</v>
      </c>
      <c r="B455" s="16" t="s">
        <v>823</v>
      </c>
      <c r="C455" s="16">
        <v>2</v>
      </c>
      <c r="D455" s="16" t="s">
        <v>888</v>
      </c>
      <c r="E455" s="16">
        <v>7</v>
      </c>
      <c r="F455" s="14">
        <f t="shared" si="41"/>
        <v>1</v>
      </c>
      <c r="G455" s="14" t="str">
        <f>IF(OR(COUNTA(DetailPedro!G455) &gt; 0, COUNTA(DetailWill!G455) &gt; 0),"x", "")</f>
        <v/>
      </c>
      <c r="H455" s="14" t="str">
        <f>IF(OR(COUNTA(DetailPedro!H455) &gt; 0, COUNTA(DetailWill!H455) &gt; 0),"x", "")</f>
        <v/>
      </c>
      <c r="I455" s="14" t="str">
        <f>IF(OR(COUNTA(DetailPedro!I455) &gt; 0, COUNTA(DetailWill!I455) &gt; 0),"x", "")</f>
        <v/>
      </c>
      <c r="J455" s="34" t="str">
        <f>IF(OR(COUNTA(DetailPedro!J455) &gt; 0, COUNTA(DetailWill!J455) &gt; 0),"x", "")</f>
        <v/>
      </c>
      <c r="K455" s="14" t="str">
        <f>IF(OR(COUNTA(DetailPedro!K455) &gt; 0, COUNTA(DetailWill!K455) &gt; 0),"x", "")</f>
        <v/>
      </c>
      <c r="L455" s="14" t="str">
        <f>IF(OR(COUNTA(DetailPedro!L455) &gt; 0, COUNTA(DetailWill!L455) &gt; 0),"x", "")</f>
        <v/>
      </c>
      <c r="M455" s="14" t="str">
        <f>IF(OR(COUNTA(DetailPedro!M455) &gt; 0, COUNTA(DetailWill!M455) &gt; 0),"x", "")</f>
        <v/>
      </c>
      <c r="N455" s="14" t="str">
        <f>IF(OR(COUNTA(DetailPedro!N455) &gt; 0, COUNTA(DetailWill!N455) &gt; 0),"x", "")</f>
        <v/>
      </c>
      <c r="O455" s="34" t="str">
        <f>IF(OR(COUNTA(DetailPedro!O455) &gt; 0, COUNTA(DetailWill!O455) &gt; 0),"x", "")</f>
        <v/>
      </c>
      <c r="P455" s="14" t="str">
        <f>IF(OR(COUNTA(DetailPedro!P455) &gt; 0, COUNTA(DetailWill!P455) &gt; 0),"x", "")</f>
        <v/>
      </c>
      <c r="Q455" s="14" t="str">
        <f>IF(OR(COUNTA(DetailPedro!Q455) &gt; 0, COUNTA(DetailWill!Q455) &gt; 0),"x", "")</f>
        <v/>
      </c>
      <c r="R455" s="14" t="str">
        <f>IF(OR(COUNTA(DetailPedro!R455) &gt; 0, COUNTA(DetailWill!R455) &gt; 0),"x", "")</f>
        <v/>
      </c>
      <c r="S455" s="14" t="str">
        <f>IF(OR(COUNTA(DetailPedro!S455) &gt; 0, COUNTA(DetailWill!S455) &gt; 0),"x", "")</f>
        <v/>
      </c>
      <c r="T455" s="14" t="str">
        <f>IF(OR(COUNTA(DetailPedro!T455) &gt; 0, COUNTA(DetailWill!T455) &gt; 0),"x", "")</f>
        <v/>
      </c>
      <c r="U455" s="34" t="str">
        <f>IF(OR(COUNTA(DetailPedro!U455) &gt; 0, COUNTA(DetailWill!U455) &gt; 0),"x", "")</f>
        <v/>
      </c>
      <c r="V455" s="14" t="str">
        <f>IF(OR(COUNTA(DetailPedro!V455) &gt; 0, COUNTA(DetailWill!V455) &gt; 0),"x", "")</f>
        <v/>
      </c>
      <c r="W455" s="14" t="str">
        <f>IF(OR(COUNTA(DetailPedro!W455) &gt; 0, COUNTA(DetailWill!W455) &gt; 0),"x", "")</f>
        <v/>
      </c>
      <c r="X455" s="14" t="str">
        <f>IF(OR(COUNTA(DetailPedro!X455) &gt; 0, COUNTA(DetailWill!X455) &gt; 0),"x", "")</f>
        <v/>
      </c>
      <c r="Y455" s="14" t="str">
        <f>IF(OR(COUNTA(DetailPedro!Y455) &gt; 0, COUNTA(DetailWill!Y455) &gt; 0),"x", "")</f>
        <v/>
      </c>
      <c r="Z455" s="34" t="str">
        <f>IF(OR(COUNTA(DetailPedro!Z455) &gt; 0, COUNTA(DetailWill!Z455) &gt; 0),"x", "")</f>
        <v/>
      </c>
      <c r="AA455" s="14" t="str">
        <f>IF(OR(COUNTA(DetailPedro!AA455) &gt; 0, COUNTA(DetailWill!AA455) &gt; 0),"x", "")</f>
        <v/>
      </c>
      <c r="AB455" s="14" t="str">
        <f>IF(OR(COUNTA(DetailPedro!AB455) &gt; 0, COUNTA(DetailWill!AB455) &gt; 0),"x", "")</f>
        <v/>
      </c>
      <c r="AC455" s="14" t="str">
        <f>IF(OR(COUNTA(DetailPedro!AC455) &gt; 0, COUNTA(DetailWill!AC455) &gt; 0),"x", "")</f>
        <v/>
      </c>
      <c r="AD455" s="14" t="str">
        <f>IF(OR(COUNTA(DetailPedro!AD455) &gt; 0, COUNTA(DetailWill!AD455) &gt; 0),"x", "")</f>
        <v/>
      </c>
      <c r="AE455" s="14" t="str">
        <f>IF(OR(COUNTA(DetailPedro!AE455) &gt; 0, COUNTA(DetailWill!AE455) &gt; 0),"x", "")</f>
        <v>x</v>
      </c>
      <c r="AF455" s="34" t="str">
        <f>IF(OR(COUNTA(DetailPedro!AF455) &gt; 0, COUNTA(DetailWill!AF455) &gt; 0),"x", "")</f>
        <v/>
      </c>
      <c r="AG455" s="14" t="str">
        <f>IF(OR(COUNTA(DetailPedro!AG455) &gt; 0, COUNTA(DetailWill!AG455) &gt; 0),"x", "")</f>
        <v/>
      </c>
      <c r="AH455" s="14" t="str">
        <f>IF(OR(COUNTA(DetailPedro!AH455) &gt; 0, COUNTA(DetailWill!AH455) &gt; 0),"x", "")</f>
        <v/>
      </c>
      <c r="AI455" s="14" t="str">
        <f>IF(OR(COUNTA(DetailPedro!AI455) &gt; 0, COUNTA(DetailWill!AI455) &gt; 0),"x", "")</f>
        <v/>
      </c>
      <c r="AJ455" s="34" t="str">
        <f>IF(OR(COUNTA(DetailPedro!AJ455) &gt; 0, COUNTA(DetailWill!AJ455) &gt; 0),"x", "")</f>
        <v/>
      </c>
      <c r="AK455" s="14" t="str">
        <f>IF(OR(COUNTA(DetailPedro!AK455) &gt; 0, COUNTA(DetailWill!AK455) &gt; 0),"x", "")</f>
        <v/>
      </c>
    </row>
    <row r="456" spans="1:37" x14ac:dyDescent="0.2">
      <c r="A456" s="16" t="s">
        <v>558</v>
      </c>
      <c r="B456" s="16" t="s">
        <v>823</v>
      </c>
      <c r="C456" s="16">
        <v>2</v>
      </c>
      <c r="D456" s="16" t="s">
        <v>887</v>
      </c>
      <c r="E456" s="16">
        <v>8</v>
      </c>
      <c r="F456" s="14">
        <f t="shared" si="41"/>
        <v>0</v>
      </c>
      <c r="G456" s="14" t="str">
        <f>IF(OR(COUNTA(DetailPedro!G456) &gt; 0, COUNTA(DetailWill!G456) &gt; 0),"x", "")</f>
        <v/>
      </c>
      <c r="H456" s="14" t="str">
        <f>IF(OR(COUNTA(DetailPedro!H456) &gt; 0, COUNTA(DetailWill!H456) &gt; 0),"x", "")</f>
        <v/>
      </c>
      <c r="I456" s="14" t="str">
        <f>IF(OR(COUNTA(DetailPedro!I456) &gt; 0, COUNTA(DetailWill!I456) &gt; 0),"x", "")</f>
        <v/>
      </c>
      <c r="J456" s="34" t="str">
        <f>IF(OR(COUNTA(DetailPedro!J456) &gt; 0, COUNTA(DetailWill!J456) &gt; 0),"x", "")</f>
        <v/>
      </c>
      <c r="K456" s="14" t="str">
        <f>IF(OR(COUNTA(DetailPedro!K456) &gt; 0, COUNTA(DetailWill!K456) &gt; 0),"x", "")</f>
        <v/>
      </c>
      <c r="L456" s="14" t="str">
        <f>IF(OR(COUNTA(DetailPedro!L456) &gt; 0, COUNTA(DetailWill!L456) &gt; 0),"x", "")</f>
        <v/>
      </c>
      <c r="M456" s="14" t="str">
        <f>IF(OR(COUNTA(DetailPedro!M456) &gt; 0, COUNTA(DetailWill!M456) &gt; 0),"x", "")</f>
        <v/>
      </c>
      <c r="N456" s="14" t="str">
        <f>IF(OR(COUNTA(DetailPedro!N456) &gt; 0, COUNTA(DetailWill!N456) &gt; 0),"x", "")</f>
        <v/>
      </c>
      <c r="O456" s="34" t="str">
        <f>IF(OR(COUNTA(DetailPedro!O456) &gt; 0, COUNTA(DetailWill!O456) &gt; 0),"x", "")</f>
        <v/>
      </c>
      <c r="P456" s="14" t="str">
        <f>IF(OR(COUNTA(DetailPedro!P456) &gt; 0, COUNTA(DetailWill!P456) &gt; 0),"x", "")</f>
        <v/>
      </c>
      <c r="Q456" s="14" t="str">
        <f>IF(OR(COUNTA(DetailPedro!Q456) &gt; 0, COUNTA(DetailWill!Q456) &gt; 0),"x", "")</f>
        <v/>
      </c>
      <c r="R456" s="14" t="str">
        <f>IF(OR(COUNTA(DetailPedro!R456) &gt; 0, COUNTA(DetailWill!R456) &gt; 0),"x", "")</f>
        <v/>
      </c>
      <c r="S456" s="14" t="str">
        <f>IF(OR(COUNTA(DetailPedro!S456) &gt; 0, COUNTA(DetailWill!S456) &gt; 0),"x", "")</f>
        <v/>
      </c>
      <c r="T456" s="14" t="str">
        <f>IF(OR(COUNTA(DetailPedro!T456) &gt; 0, COUNTA(DetailWill!T456) &gt; 0),"x", "")</f>
        <v/>
      </c>
      <c r="U456" s="34" t="str">
        <f>IF(OR(COUNTA(DetailPedro!U456) &gt; 0, COUNTA(DetailWill!U456) &gt; 0),"x", "")</f>
        <v/>
      </c>
      <c r="V456" s="14" t="str">
        <f>IF(OR(COUNTA(DetailPedro!V456) &gt; 0, COUNTA(DetailWill!V456) &gt; 0),"x", "")</f>
        <v/>
      </c>
      <c r="W456" s="14" t="str">
        <f>IF(OR(COUNTA(DetailPedro!W456) &gt; 0, COUNTA(DetailWill!W456) &gt; 0),"x", "")</f>
        <v/>
      </c>
      <c r="X456" s="14" t="str">
        <f>IF(OR(COUNTA(DetailPedro!X456) &gt; 0, COUNTA(DetailWill!X456) &gt; 0),"x", "")</f>
        <v/>
      </c>
      <c r="Y456" s="14" t="str">
        <f>IF(OR(COUNTA(DetailPedro!Y456) &gt; 0, COUNTA(DetailWill!Y456) &gt; 0),"x", "")</f>
        <v/>
      </c>
      <c r="Z456" s="34" t="str">
        <f>IF(OR(COUNTA(DetailPedro!Z456) &gt; 0, COUNTA(DetailWill!Z456) &gt; 0),"x", "")</f>
        <v/>
      </c>
      <c r="AA456" s="14" t="str">
        <f>IF(OR(COUNTA(DetailPedro!AA456) &gt; 0, COUNTA(DetailWill!AA456) &gt; 0),"x", "")</f>
        <v/>
      </c>
      <c r="AB456" s="14" t="str">
        <f>IF(OR(COUNTA(DetailPedro!AB456) &gt; 0, COUNTA(DetailWill!AB456) &gt; 0),"x", "")</f>
        <v/>
      </c>
      <c r="AC456" s="14" t="str">
        <f>IF(OR(COUNTA(DetailPedro!AC456) &gt; 0, COUNTA(DetailWill!AC456) &gt; 0),"x", "")</f>
        <v/>
      </c>
      <c r="AD456" s="14" t="str">
        <f>IF(OR(COUNTA(DetailPedro!AD456) &gt; 0, COUNTA(DetailWill!AD456) &gt; 0),"x", "")</f>
        <v/>
      </c>
      <c r="AE456" s="14" t="str">
        <f>IF(OR(COUNTA(DetailPedro!AE456) &gt; 0, COUNTA(DetailWill!AE456) &gt; 0),"x", "")</f>
        <v/>
      </c>
      <c r="AF456" s="34" t="str">
        <f>IF(OR(COUNTA(DetailPedro!AF456) &gt; 0, COUNTA(DetailWill!AF456) &gt; 0),"x", "")</f>
        <v/>
      </c>
      <c r="AG456" s="14" t="str">
        <f>IF(OR(COUNTA(DetailPedro!AG456) &gt; 0, COUNTA(DetailWill!AG456) &gt; 0),"x", "")</f>
        <v/>
      </c>
      <c r="AH456" s="14" t="str">
        <f>IF(OR(COUNTA(DetailPedro!AH456) &gt; 0, COUNTA(DetailWill!AH456) &gt; 0),"x", "")</f>
        <v/>
      </c>
      <c r="AI456" s="14" t="str">
        <f>IF(OR(COUNTA(DetailPedro!AI456) &gt; 0, COUNTA(DetailWill!AI456) &gt; 0),"x", "")</f>
        <v/>
      </c>
      <c r="AJ456" s="34" t="str">
        <f>IF(OR(COUNTA(DetailPedro!AJ456) &gt; 0, COUNTA(DetailWill!AJ456) &gt; 0),"x", "")</f>
        <v/>
      </c>
      <c r="AK456" s="14" t="str">
        <f>IF(OR(COUNTA(DetailPedro!AK456) &gt; 0, COUNTA(DetailWill!AK456) &gt; 0),"x", "")</f>
        <v/>
      </c>
    </row>
    <row r="457" spans="1:37" x14ac:dyDescent="0.2">
      <c r="A457" s="16" t="s">
        <v>558</v>
      </c>
      <c r="B457" s="16" t="s">
        <v>823</v>
      </c>
      <c r="C457" s="16">
        <v>3</v>
      </c>
      <c r="D457" s="16" t="s">
        <v>887</v>
      </c>
      <c r="E457" s="16">
        <v>9</v>
      </c>
      <c r="F457" s="14">
        <f t="shared" si="41"/>
        <v>0</v>
      </c>
      <c r="G457" s="14" t="str">
        <f>IF(OR(COUNTA(DetailPedro!G457) &gt; 0, COUNTA(DetailWill!G457) &gt; 0),"x", "")</f>
        <v/>
      </c>
      <c r="H457" s="14" t="str">
        <f>IF(OR(COUNTA(DetailPedro!H457) &gt; 0, COUNTA(DetailWill!H457) &gt; 0),"x", "")</f>
        <v/>
      </c>
      <c r="I457" s="14" t="str">
        <f>IF(OR(COUNTA(DetailPedro!I457) &gt; 0, COUNTA(DetailWill!I457) &gt; 0),"x", "")</f>
        <v/>
      </c>
      <c r="J457" s="34" t="str">
        <f>IF(OR(COUNTA(DetailPedro!J457) &gt; 0, COUNTA(DetailWill!J457) &gt; 0),"x", "")</f>
        <v/>
      </c>
      <c r="K457" s="14" t="str">
        <f>IF(OR(COUNTA(DetailPedro!K457) &gt; 0, COUNTA(DetailWill!K457) &gt; 0),"x", "")</f>
        <v/>
      </c>
      <c r="L457" s="14" t="str">
        <f>IF(OR(COUNTA(DetailPedro!L457) &gt; 0, COUNTA(DetailWill!L457) &gt; 0),"x", "")</f>
        <v/>
      </c>
      <c r="M457" s="14" t="str">
        <f>IF(OR(COUNTA(DetailPedro!M457) &gt; 0, COUNTA(DetailWill!M457) &gt; 0),"x", "")</f>
        <v/>
      </c>
      <c r="N457" s="14" t="str">
        <f>IF(OR(COUNTA(DetailPedro!N457) &gt; 0, COUNTA(DetailWill!N457) &gt; 0),"x", "")</f>
        <v/>
      </c>
      <c r="O457" s="34" t="str">
        <f>IF(OR(COUNTA(DetailPedro!O457) &gt; 0, COUNTA(DetailWill!O457) &gt; 0),"x", "")</f>
        <v/>
      </c>
      <c r="P457" s="14" t="str">
        <f>IF(OR(COUNTA(DetailPedro!P457) &gt; 0, COUNTA(DetailWill!P457) &gt; 0),"x", "")</f>
        <v/>
      </c>
      <c r="Q457" s="14" t="str">
        <f>IF(OR(COUNTA(DetailPedro!Q457) &gt; 0, COUNTA(DetailWill!Q457) &gt; 0),"x", "")</f>
        <v/>
      </c>
      <c r="R457" s="14" t="str">
        <f>IF(OR(COUNTA(DetailPedro!R457) &gt; 0, COUNTA(DetailWill!R457) &gt; 0),"x", "")</f>
        <v/>
      </c>
      <c r="S457" s="14" t="str">
        <f>IF(OR(COUNTA(DetailPedro!S457) &gt; 0, COUNTA(DetailWill!S457) &gt; 0),"x", "")</f>
        <v/>
      </c>
      <c r="T457" s="14" t="str">
        <f>IF(OR(COUNTA(DetailPedro!T457) &gt; 0, COUNTA(DetailWill!T457) &gt; 0),"x", "")</f>
        <v/>
      </c>
      <c r="U457" s="34" t="str">
        <f>IF(OR(COUNTA(DetailPedro!U457) &gt; 0, COUNTA(DetailWill!U457) &gt; 0),"x", "")</f>
        <v/>
      </c>
      <c r="V457" s="14" t="str">
        <f>IF(OR(COUNTA(DetailPedro!V457) &gt; 0, COUNTA(DetailWill!V457) &gt; 0),"x", "")</f>
        <v/>
      </c>
      <c r="W457" s="14" t="str">
        <f>IF(OR(COUNTA(DetailPedro!W457) &gt; 0, COUNTA(DetailWill!W457) &gt; 0),"x", "")</f>
        <v/>
      </c>
      <c r="X457" s="14" t="str">
        <f>IF(OR(COUNTA(DetailPedro!X457) &gt; 0, COUNTA(DetailWill!X457) &gt; 0),"x", "")</f>
        <v/>
      </c>
      <c r="Y457" s="14" t="str">
        <f>IF(OR(COUNTA(DetailPedro!Y457) &gt; 0, COUNTA(DetailWill!Y457) &gt; 0),"x", "")</f>
        <v/>
      </c>
      <c r="Z457" s="34" t="str">
        <f>IF(OR(COUNTA(DetailPedro!Z457) &gt; 0, COUNTA(DetailWill!Z457) &gt; 0),"x", "")</f>
        <v/>
      </c>
      <c r="AA457" s="14" t="str">
        <f>IF(OR(COUNTA(DetailPedro!AA457) &gt; 0, COUNTA(DetailWill!AA457) &gt; 0),"x", "")</f>
        <v/>
      </c>
      <c r="AB457" s="14" t="str">
        <f>IF(OR(COUNTA(DetailPedro!AB457) &gt; 0, COUNTA(DetailWill!AB457) &gt; 0),"x", "")</f>
        <v/>
      </c>
      <c r="AC457" s="14" t="str">
        <f>IF(OR(COUNTA(DetailPedro!AC457) &gt; 0, COUNTA(DetailWill!AC457) &gt; 0),"x", "")</f>
        <v/>
      </c>
      <c r="AD457" s="14" t="str">
        <f>IF(OR(COUNTA(DetailPedro!AD457) &gt; 0, COUNTA(DetailWill!AD457) &gt; 0),"x", "")</f>
        <v/>
      </c>
      <c r="AE457" s="14" t="str">
        <f>IF(OR(COUNTA(DetailPedro!AE457) &gt; 0, COUNTA(DetailWill!AE457) &gt; 0),"x", "")</f>
        <v/>
      </c>
      <c r="AF457" s="34" t="str">
        <f>IF(OR(COUNTA(DetailPedro!AF457) &gt; 0, COUNTA(DetailWill!AF457) &gt; 0),"x", "")</f>
        <v/>
      </c>
      <c r="AG457" s="14" t="str">
        <f>IF(OR(COUNTA(DetailPedro!AG457) &gt; 0, COUNTA(DetailWill!AG457) &gt; 0),"x", "")</f>
        <v/>
      </c>
      <c r="AH457" s="14" t="str">
        <f>IF(OR(COUNTA(DetailPedro!AH457) &gt; 0, COUNTA(DetailWill!AH457) &gt; 0),"x", "")</f>
        <v/>
      </c>
      <c r="AI457" s="14" t="str">
        <f>IF(OR(COUNTA(DetailPedro!AI457) &gt; 0, COUNTA(DetailWill!AI457) &gt; 0),"x", "")</f>
        <v/>
      </c>
      <c r="AJ457" s="34" t="str">
        <f>IF(OR(COUNTA(DetailPedro!AJ457) &gt; 0, COUNTA(DetailWill!AJ457) &gt; 0),"x", "")</f>
        <v/>
      </c>
      <c r="AK457" s="14" t="str">
        <f>IF(OR(COUNTA(DetailPedro!AK457) &gt; 0, COUNTA(DetailWill!AK457) &gt; 0),"x", "")</f>
        <v/>
      </c>
    </row>
    <row r="458" spans="1:37" x14ac:dyDescent="0.2">
      <c r="A458" s="16"/>
      <c r="B458" s="16"/>
      <c r="C458" s="16"/>
      <c r="D458" s="16"/>
      <c r="E458" s="16"/>
      <c r="F458" s="14">
        <f t="shared" si="41"/>
        <v>0</v>
      </c>
      <c r="G458" s="14" t="str">
        <f>IF(OR(COUNTA(DetailPedro!G458) &gt; 0, COUNTA(DetailWill!G458) &gt; 0),"x", "")</f>
        <v/>
      </c>
      <c r="H458" s="14" t="str">
        <f>IF(OR(COUNTA(DetailPedro!H458) &gt; 0, COUNTA(DetailWill!H458) &gt; 0),"x", "")</f>
        <v/>
      </c>
      <c r="I458" s="14" t="str">
        <f>IF(OR(COUNTA(DetailPedro!I458) &gt; 0, COUNTA(DetailWill!I458) &gt; 0),"x", "")</f>
        <v/>
      </c>
      <c r="J458" s="34" t="str">
        <f>IF(OR(COUNTA(DetailPedro!J458) &gt; 0, COUNTA(DetailWill!J458) &gt; 0),"x", "")</f>
        <v/>
      </c>
      <c r="K458" s="14" t="str">
        <f>IF(OR(COUNTA(DetailPedro!K458) &gt; 0, COUNTA(DetailWill!K458) &gt; 0),"x", "")</f>
        <v/>
      </c>
      <c r="L458" s="14" t="str">
        <f>IF(OR(COUNTA(DetailPedro!L458) &gt; 0, COUNTA(DetailWill!L458) &gt; 0),"x", "")</f>
        <v/>
      </c>
      <c r="M458" s="14" t="str">
        <f>IF(OR(COUNTA(DetailPedro!M458) &gt; 0, COUNTA(DetailWill!M458) &gt; 0),"x", "")</f>
        <v/>
      </c>
      <c r="N458" s="14" t="str">
        <f>IF(OR(COUNTA(DetailPedro!N458) &gt; 0, COUNTA(DetailWill!N458) &gt; 0),"x", "")</f>
        <v/>
      </c>
      <c r="O458" s="34" t="str">
        <f>IF(OR(COUNTA(DetailPedro!O458) &gt; 0, COUNTA(DetailWill!O458) &gt; 0),"x", "")</f>
        <v/>
      </c>
      <c r="P458" s="14" t="str">
        <f>IF(OR(COUNTA(DetailPedro!P458) &gt; 0, COUNTA(DetailWill!P458) &gt; 0),"x", "")</f>
        <v/>
      </c>
      <c r="Q458" s="14" t="str">
        <f>IF(OR(COUNTA(DetailPedro!Q458) &gt; 0, COUNTA(DetailWill!Q458) &gt; 0),"x", "")</f>
        <v/>
      </c>
      <c r="R458" s="14" t="str">
        <f>IF(OR(COUNTA(DetailPedro!R458) &gt; 0, COUNTA(DetailWill!R458) &gt; 0),"x", "")</f>
        <v/>
      </c>
      <c r="S458" s="14" t="str">
        <f>IF(OR(COUNTA(DetailPedro!S458) &gt; 0, COUNTA(DetailWill!S458) &gt; 0),"x", "")</f>
        <v/>
      </c>
      <c r="T458" s="14" t="str">
        <f>IF(OR(COUNTA(DetailPedro!T458) &gt; 0, COUNTA(DetailWill!T458) &gt; 0),"x", "")</f>
        <v/>
      </c>
      <c r="U458" s="34" t="str">
        <f>IF(OR(COUNTA(DetailPedro!U458) &gt; 0, COUNTA(DetailWill!U458) &gt; 0),"x", "")</f>
        <v/>
      </c>
      <c r="V458" s="14" t="str">
        <f>IF(OR(COUNTA(DetailPedro!V458) &gt; 0, COUNTA(DetailWill!V458) &gt; 0),"x", "")</f>
        <v/>
      </c>
      <c r="W458" s="14" t="str">
        <f>IF(OR(COUNTA(DetailPedro!W458) &gt; 0, COUNTA(DetailWill!W458) &gt; 0),"x", "")</f>
        <v/>
      </c>
      <c r="X458" s="14" t="str">
        <f>IF(OR(COUNTA(DetailPedro!X458) &gt; 0, COUNTA(DetailWill!X458) &gt; 0),"x", "")</f>
        <v/>
      </c>
      <c r="Y458" s="14" t="str">
        <f>IF(OR(COUNTA(DetailPedro!Y458) &gt; 0, COUNTA(DetailWill!Y458) &gt; 0),"x", "")</f>
        <v/>
      </c>
      <c r="Z458" s="34" t="str">
        <f>IF(OR(COUNTA(DetailPedro!Z458) &gt; 0, COUNTA(DetailWill!Z458) &gt; 0),"x", "")</f>
        <v/>
      </c>
      <c r="AA458" s="14" t="str">
        <f>IF(OR(COUNTA(DetailPedro!AA458) &gt; 0, COUNTA(DetailWill!AA458) &gt; 0),"x", "")</f>
        <v/>
      </c>
      <c r="AB458" s="14" t="str">
        <f>IF(OR(COUNTA(DetailPedro!AB458) &gt; 0, COUNTA(DetailWill!AB458) &gt; 0),"x", "")</f>
        <v/>
      </c>
      <c r="AC458" s="14" t="str">
        <f>IF(OR(COUNTA(DetailPedro!AC458) &gt; 0, COUNTA(DetailWill!AC458) &gt; 0),"x", "")</f>
        <v/>
      </c>
      <c r="AD458" s="14" t="str">
        <f>IF(OR(COUNTA(DetailPedro!AD458) &gt; 0, COUNTA(DetailWill!AD458) &gt; 0),"x", "")</f>
        <v/>
      </c>
      <c r="AE458" s="14" t="str">
        <f>IF(OR(COUNTA(DetailPedro!AE458) &gt; 0, COUNTA(DetailWill!AE458) &gt; 0),"x", "")</f>
        <v/>
      </c>
      <c r="AF458" s="34" t="str">
        <f>IF(OR(COUNTA(DetailPedro!AF458) &gt; 0, COUNTA(DetailWill!AF458) &gt; 0),"x", "")</f>
        <v/>
      </c>
      <c r="AG458" s="14" t="str">
        <f>IF(OR(COUNTA(DetailPedro!AG458) &gt; 0, COUNTA(DetailWill!AG458) &gt; 0),"x", "")</f>
        <v/>
      </c>
      <c r="AH458" s="14" t="str">
        <f>IF(OR(COUNTA(DetailPedro!AH458) &gt; 0, COUNTA(DetailWill!AH458) &gt; 0),"x", "")</f>
        <v/>
      </c>
      <c r="AI458" s="14" t="str">
        <f>IF(OR(COUNTA(DetailPedro!AI458) &gt; 0, COUNTA(DetailWill!AI458) &gt; 0),"x", "")</f>
        <v/>
      </c>
      <c r="AJ458" s="34" t="str">
        <f>IF(OR(COUNTA(DetailPedro!AJ458) &gt; 0, COUNTA(DetailWill!AJ458) &gt; 0),"x", "")</f>
        <v/>
      </c>
      <c r="AK458" s="14" t="str">
        <f>IF(OR(COUNTA(DetailPedro!AK458) &gt; 0, COUNTA(DetailWill!AK458) &gt; 0),"x", "")</f>
        <v/>
      </c>
    </row>
    <row r="459" spans="1:37" x14ac:dyDescent="0.2">
      <c r="A459" s="16" t="s">
        <v>558</v>
      </c>
      <c r="B459" s="16" t="s">
        <v>688</v>
      </c>
      <c r="C459" s="16">
        <v>0</v>
      </c>
      <c r="D459" s="16">
        <v>4</v>
      </c>
      <c r="E459" s="16"/>
      <c r="F459" s="14">
        <f t="shared" si="41"/>
        <v>0</v>
      </c>
      <c r="G459" s="14" t="str">
        <f>IF(OR(COUNTA(DetailPedro!G459) &gt; 0, COUNTA(DetailWill!G459) &gt; 0),"x", "")</f>
        <v/>
      </c>
      <c r="H459" s="14" t="str">
        <f>IF(OR(COUNTA(DetailPedro!H459) &gt; 0, COUNTA(DetailWill!H459) &gt; 0),"x", "")</f>
        <v/>
      </c>
      <c r="I459" s="14" t="str">
        <f>IF(OR(COUNTA(DetailPedro!I459) &gt; 0, COUNTA(DetailWill!I459) &gt; 0),"x", "")</f>
        <v/>
      </c>
      <c r="J459" s="34" t="str">
        <f>IF(OR(COUNTA(DetailPedro!J459) &gt; 0, COUNTA(DetailWill!J459) &gt; 0),"x", "")</f>
        <v/>
      </c>
      <c r="K459" s="14" t="str">
        <f>IF(OR(COUNTA(DetailPedro!K459) &gt; 0, COUNTA(DetailWill!K459) &gt; 0),"x", "")</f>
        <v/>
      </c>
      <c r="L459" s="14" t="str">
        <f>IF(OR(COUNTA(DetailPedro!L459) &gt; 0, COUNTA(DetailWill!L459) &gt; 0),"x", "")</f>
        <v/>
      </c>
      <c r="M459" s="14" t="str">
        <f>IF(OR(COUNTA(DetailPedro!M459) &gt; 0, COUNTA(DetailWill!M459) &gt; 0),"x", "")</f>
        <v/>
      </c>
      <c r="N459" s="14" t="str">
        <f>IF(OR(COUNTA(DetailPedro!N459) &gt; 0, COUNTA(DetailWill!N459) &gt; 0),"x", "")</f>
        <v/>
      </c>
      <c r="O459" s="34" t="str">
        <f>IF(OR(COUNTA(DetailPedro!O459) &gt; 0, COUNTA(DetailWill!O459) &gt; 0),"x", "")</f>
        <v/>
      </c>
      <c r="P459" s="14" t="str">
        <f>IF(OR(COUNTA(DetailPedro!P459) &gt; 0, COUNTA(DetailWill!P459) &gt; 0),"x", "")</f>
        <v/>
      </c>
      <c r="Q459" s="14" t="str">
        <f>IF(OR(COUNTA(DetailPedro!Q459) &gt; 0, COUNTA(DetailWill!Q459) &gt; 0),"x", "")</f>
        <v/>
      </c>
      <c r="R459" s="14" t="str">
        <f>IF(OR(COUNTA(DetailPedro!R459) &gt; 0, COUNTA(DetailWill!R459) &gt; 0),"x", "")</f>
        <v/>
      </c>
      <c r="S459" s="14" t="str">
        <f>IF(OR(COUNTA(DetailPedro!S459) &gt; 0, COUNTA(DetailWill!S459) &gt; 0),"x", "")</f>
        <v/>
      </c>
      <c r="T459" s="14" t="str">
        <f>IF(OR(COUNTA(DetailPedro!T459) &gt; 0, COUNTA(DetailWill!T459) &gt; 0),"x", "")</f>
        <v/>
      </c>
      <c r="U459" s="34" t="str">
        <f>IF(OR(COUNTA(DetailPedro!U459) &gt; 0, COUNTA(DetailWill!U459) &gt; 0),"x", "")</f>
        <v/>
      </c>
      <c r="V459" s="14" t="str">
        <f>IF(OR(COUNTA(DetailPedro!V459) &gt; 0, COUNTA(DetailWill!V459) &gt; 0),"x", "")</f>
        <v/>
      </c>
      <c r="W459" s="14" t="str">
        <f>IF(OR(COUNTA(DetailPedro!W459) &gt; 0, COUNTA(DetailWill!W459) &gt; 0),"x", "")</f>
        <v/>
      </c>
      <c r="X459" s="14" t="str">
        <f>IF(OR(COUNTA(DetailPedro!X459) &gt; 0, COUNTA(DetailWill!X459) &gt; 0),"x", "")</f>
        <v/>
      </c>
      <c r="Y459" s="14" t="str">
        <f>IF(OR(COUNTA(DetailPedro!Y459) &gt; 0, COUNTA(DetailWill!Y459) &gt; 0),"x", "")</f>
        <v/>
      </c>
      <c r="Z459" s="34" t="str">
        <f>IF(OR(COUNTA(DetailPedro!Z459) &gt; 0, COUNTA(DetailWill!Z459) &gt; 0),"x", "")</f>
        <v/>
      </c>
      <c r="AA459" s="14" t="str">
        <f>IF(OR(COUNTA(DetailPedro!AA459) &gt; 0, COUNTA(DetailWill!AA459) &gt; 0),"x", "")</f>
        <v/>
      </c>
      <c r="AB459" s="14" t="str">
        <f>IF(OR(COUNTA(DetailPedro!AB459) &gt; 0, COUNTA(DetailWill!AB459) &gt; 0),"x", "")</f>
        <v/>
      </c>
      <c r="AC459" s="14" t="str">
        <f>IF(OR(COUNTA(DetailPedro!AC459) &gt; 0, COUNTA(DetailWill!AC459) &gt; 0),"x", "")</f>
        <v/>
      </c>
      <c r="AD459" s="14" t="str">
        <f>IF(OR(COUNTA(DetailPedro!AD459) &gt; 0, COUNTA(DetailWill!AD459) &gt; 0),"x", "")</f>
        <v/>
      </c>
      <c r="AE459" s="14" t="str">
        <f>IF(OR(COUNTA(DetailPedro!AE459) &gt; 0, COUNTA(DetailWill!AE459) &gt; 0),"x", "")</f>
        <v/>
      </c>
      <c r="AF459" s="34" t="str">
        <f>IF(OR(COUNTA(DetailPedro!AF459) &gt; 0, COUNTA(DetailWill!AF459) &gt; 0),"x", "")</f>
        <v/>
      </c>
      <c r="AG459" s="14" t="str">
        <f>IF(OR(COUNTA(DetailPedro!AG459) &gt; 0, COUNTA(DetailWill!AG459) &gt; 0),"x", "")</f>
        <v/>
      </c>
      <c r="AH459" s="14" t="str">
        <f>IF(OR(COUNTA(DetailPedro!AH459) &gt; 0, COUNTA(DetailWill!AH459) &gt; 0),"x", "")</f>
        <v/>
      </c>
      <c r="AI459" s="14" t="str">
        <f>IF(OR(COUNTA(DetailPedro!AI459) &gt; 0, COUNTA(DetailWill!AI459) &gt; 0),"x", "")</f>
        <v/>
      </c>
      <c r="AJ459" s="34" t="str">
        <f>IF(OR(COUNTA(DetailPedro!AJ459) &gt; 0, COUNTA(DetailWill!AJ459) &gt; 0),"x", "")</f>
        <v/>
      </c>
      <c r="AK459" s="14" t="str">
        <f>IF(OR(COUNTA(DetailPedro!AK459) &gt; 0, COUNTA(DetailWill!AK459) &gt; 0),"x", "")</f>
        <v/>
      </c>
    </row>
    <row r="460" spans="1:37" x14ac:dyDescent="0.2">
      <c r="A460" s="16" t="s">
        <v>558</v>
      </c>
      <c r="B460" s="16" t="s">
        <v>688</v>
      </c>
      <c r="C460" s="16">
        <v>2</v>
      </c>
      <c r="D460" s="16" t="s">
        <v>889</v>
      </c>
      <c r="E460" s="16">
        <v>1</v>
      </c>
      <c r="F460" s="14">
        <f t="shared" si="41"/>
        <v>1</v>
      </c>
      <c r="G460" s="14" t="str">
        <f>IF(OR(COUNTA(DetailPedro!G460) &gt; 0, COUNTA(DetailWill!G460) &gt; 0),"x", "")</f>
        <v/>
      </c>
      <c r="H460" s="14" t="str">
        <f>IF(OR(COUNTA(DetailPedro!H460) &gt; 0, COUNTA(DetailWill!H460) &gt; 0),"x", "")</f>
        <v/>
      </c>
      <c r="I460" s="14" t="str">
        <f>IF(OR(COUNTA(DetailPedro!I460) &gt; 0, COUNTA(DetailWill!I460) &gt; 0),"x", "")</f>
        <v/>
      </c>
      <c r="J460" s="34" t="str">
        <f>IF(OR(COUNTA(DetailPedro!J460) &gt; 0, COUNTA(DetailWill!J460) &gt; 0),"x", "")</f>
        <v/>
      </c>
      <c r="K460" s="14" t="str">
        <f>IF(OR(COUNTA(DetailPedro!K460) &gt; 0, COUNTA(DetailWill!K460) &gt; 0),"x", "")</f>
        <v/>
      </c>
      <c r="L460" s="14" t="str">
        <f>IF(OR(COUNTA(DetailPedro!L460) &gt; 0, COUNTA(DetailWill!L460) &gt; 0),"x", "")</f>
        <v/>
      </c>
      <c r="M460" s="14" t="str">
        <f>IF(OR(COUNTA(DetailPedro!M460) &gt; 0, COUNTA(DetailWill!M460) &gt; 0),"x", "")</f>
        <v/>
      </c>
      <c r="N460" s="14" t="str">
        <f>IF(OR(COUNTA(DetailPedro!N460) &gt; 0, COUNTA(DetailWill!N460) &gt; 0),"x", "")</f>
        <v/>
      </c>
      <c r="O460" s="34" t="str">
        <f>IF(OR(COUNTA(DetailPedro!O460) &gt; 0, COUNTA(DetailWill!O460) &gt; 0),"x", "")</f>
        <v/>
      </c>
      <c r="P460" s="14" t="str">
        <f>IF(OR(COUNTA(DetailPedro!P460) &gt; 0, COUNTA(DetailWill!P460) &gt; 0),"x", "")</f>
        <v/>
      </c>
      <c r="Q460" s="14" t="str">
        <f>IF(OR(COUNTA(DetailPedro!Q460) &gt; 0, COUNTA(DetailWill!Q460) &gt; 0),"x", "")</f>
        <v/>
      </c>
      <c r="R460" s="14" t="str">
        <f>IF(OR(COUNTA(DetailPedro!R460) &gt; 0, COUNTA(DetailWill!R460) &gt; 0),"x", "")</f>
        <v/>
      </c>
      <c r="S460" s="14" t="str">
        <f>IF(OR(COUNTA(DetailPedro!S460) &gt; 0, COUNTA(DetailWill!S460) &gt; 0),"x", "")</f>
        <v/>
      </c>
      <c r="T460" s="14" t="str">
        <f>IF(OR(COUNTA(DetailPedro!T460) &gt; 0, COUNTA(DetailWill!T460) &gt; 0),"x", "")</f>
        <v/>
      </c>
      <c r="U460" s="34" t="str">
        <f>IF(OR(COUNTA(DetailPedro!U460) &gt; 0, COUNTA(DetailWill!U460) &gt; 0),"x", "")</f>
        <v/>
      </c>
      <c r="V460" s="14" t="str">
        <f>IF(OR(COUNTA(DetailPedro!V460) &gt; 0, COUNTA(DetailWill!V460) &gt; 0),"x", "")</f>
        <v/>
      </c>
      <c r="W460" s="14" t="str">
        <f>IF(OR(COUNTA(DetailPedro!W460) &gt; 0, COUNTA(DetailWill!W460) &gt; 0),"x", "")</f>
        <v/>
      </c>
      <c r="X460" s="14" t="str">
        <f>IF(OR(COUNTA(DetailPedro!X460) &gt; 0, COUNTA(DetailWill!X460) &gt; 0),"x", "")</f>
        <v/>
      </c>
      <c r="Y460" s="14" t="str">
        <f>IF(OR(COUNTA(DetailPedro!Y460) &gt; 0, COUNTA(DetailWill!Y460) &gt; 0),"x", "")</f>
        <v/>
      </c>
      <c r="Z460" s="34" t="str">
        <f>IF(OR(COUNTA(DetailPedro!Z460) &gt; 0, COUNTA(DetailWill!Z460) &gt; 0),"x", "")</f>
        <v/>
      </c>
      <c r="AA460" s="14" t="str">
        <f>IF(OR(COUNTA(DetailPedro!AA460) &gt; 0, COUNTA(DetailWill!AA460) &gt; 0),"x", "")</f>
        <v/>
      </c>
      <c r="AB460" s="14" t="str">
        <f>IF(OR(COUNTA(DetailPedro!AB460) &gt; 0, COUNTA(DetailWill!AB460) &gt; 0),"x", "")</f>
        <v/>
      </c>
      <c r="AC460" s="14" t="str">
        <f>IF(OR(COUNTA(DetailPedro!AC460) &gt; 0, COUNTA(DetailWill!AC460) &gt; 0),"x", "")</f>
        <v/>
      </c>
      <c r="AD460" s="14" t="str">
        <f>IF(OR(COUNTA(DetailPedro!AD460) &gt; 0, COUNTA(DetailWill!AD460) &gt; 0),"x", "")</f>
        <v/>
      </c>
      <c r="AE460" s="14" t="str">
        <f>IF(OR(COUNTA(DetailPedro!AE460) &gt; 0, COUNTA(DetailWill!AE460) &gt; 0),"x", "")</f>
        <v>x</v>
      </c>
      <c r="AF460" s="34" t="str">
        <f>IF(OR(COUNTA(DetailPedro!AF460) &gt; 0, COUNTA(DetailWill!AF460) &gt; 0),"x", "")</f>
        <v/>
      </c>
      <c r="AG460" s="14" t="str">
        <f>IF(OR(COUNTA(DetailPedro!AG460) &gt; 0, COUNTA(DetailWill!AG460) &gt; 0),"x", "")</f>
        <v/>
      </c>
      <c r="AH460" s="14" t="str">
        <f>IF(OR(COUNTA(DetailPedro!AH460) &gt; 0, COUNTA(DetailWill!AH460) &gt; 0),"x", "")</f>
        <v/>
      </c>
      <c r="AI460" s="14" t="str">
        <f>IF(OR(COUNTA(DetailPedro!AI460) &gt; 0, COUNTA(DetailWill!AI460) &gt; 0),"x", "")</f>
        <v/>
      </c>
      <c r="AJ460" s="34" t="str">
        <f>IF(OR(COUNTA(DetailPedro!AJ460) &gt; 0, COUNTA(DetailWill!AJ460) &gt; 0),"x", "")</f>
        <v/>
      </c>
      <c r="AK460" s="14" t="str">
        <f>IF(OR(COUNTA(DetailPedro!AK460) &gt; 0, COUNTA(DetailWill!AK460) &gt; 0),"x", "")</f>
        <v/>
      </c>
    </row>
    <row r="461" spans="1:37" x14ac:dyDescent="0.2">
      <c r="A461" s="16" t="s">
        <v>558</v>
      </c>
      <c r="B461" s="16" t="s">
        <v>688</v>
      </c>
      <c r="C461" s="16">
        <v>2</v>
      </c>
      <c r="D461" s="16" t="s">
        <v>887</v>
      </c>
      <c r="E461" s="16">
        <v>2</v>
      </c>
      <c r="F461" s="14">
        <f t="shared" si="41"/>
        <v>3</v>
      </c>
      <c r="G461" s="14" t="str">
        <f>IF(OR(COUNTA(DetailPedro!G461) &gt; 0, COUNTA(DetailWill!G461) &gt; 0),"x", "")</f>
        <v/>
      </c>
      <c r="H461" s="14" t="str">
        <f>IF(OR(COUNTA(DetailPedro!H461) &gt; 0, COUNTA(DetailWill!H461) &gt; 0),"x", "")</f>
        <v/>
      </c>
      <c r="I461" s="14" t="str">
        <f>IF(OR(COUNTA(DetailPedro!I461) &gt; 0, COUNTA(DetailWill!I461) &gt; 0),"x", "")</f>
        <v/>
      </c>
      <c r="J461" s="34" t="str">
        <f>IF(OR(COUNTA(DetailPedro!J461) &gt; 0, COUNTA(DetailWill!J461) &gt; 0),"x", "")</f>
        <v/>
      </c>
      <c r="K461" s="14" t="str">
        <f>IF(OR(COUNTA(DetailPedro!K461) &gt; 0, COUNTA(DetailWill!K461) &gt; 0),"x", "")</f>
        <v/>
      </c>
      <c r="L461" s="14" t="str">
        <f>IF(OR(COUNTA(DetailPedro!L461) &gt; 0, COUNTA(DetailWill!L461) &gt; 0),"x", "")</f>
        <v/>
      </c>
      <c r="M461" s="14" t="str">
        <f>IF(OR(COUNTA(DetailPedro!M461) &gt; 0, COUNTA(DetailWill!M461) &gt; 0),"x", "")</f>
        <v/>
      </c>
      <c r="N461" s="14" t="str">
        <f>IF(OR(COUNTA(DetailPedro!N461) &gt; 0, COUNTA(DetailWill!N461) &gt; 0),"x", "")</f>
        <v/>
      </c>
      <c r="O461" s="34" t="str">
        <f>IF(OR(COUNTA(DetailPedro!O461) &gt; 0, COUNTA(DetailWill!O461) &gt; 0),"x", "")</f>
        <v/>
      </c>
      <c r="P461" s="14" t="str">
        <f>IF(OR(COUNTA(DetailPedro!P461) &gt; 0, COUNTA(DetailWill!P461) &gt; 0),"x", "")</f>
        <v/>
      </c>
      <c r="Q461" s="14" t="str">
        <f>IF(OR(COUNTA(DetailPedro!Q461) &gt; 0, COUNTA(DetailWill!Q461) &gt; 0),"x", "")</f>
        <v/>
      </c>
      <c r="R461" s="14" t="str">
        <f>IF(OR(COUNTA(DetailPedro!R461) &gt; 0, COUNTA(DetailWill!R461) &gt; 0),"x", "")</f>
        <v/>
      </c>
      <c r="S461" s="14" t="str">
        <f>IF(OR(COUNTA(DetailPedro!S461) &gt; 0, COUNTA(DetailWill!S461) &gt; 0),"x", "")</f>
        <v/>
      </c>
      <c r="T461" s="14" t="str">
        <f>IF(OR(COUNTA(DetailPedro!T461) &gt; 0, COUNTA(DetailWill!T461) &gt; 0),"x", "")</f>
        <v/>
      </c>
      <c r="U461" s="34" t="str">
        <f>IF(OR(COUNTA(DetailPedro!U461) &gt; 0, COUNTA(DetailWill!U461) &gt; 0),"x", "")</f>
        <v/>
      </c>
      <c r="V461" s="14" t="str">
        <f>IF(OR(COUNTA(DetailPedro!V461) &gt; 0, COUNTA(DetailWill!V461) &gt; 0),"x", "")</f>
        <v/>
      </c>
      <c r="W461" s="14" t="str">
        <f>IF(OR(COUNTA(DetailPedro!W461) &gt; 0, COUNTA(DetailWill!W461) &gt; 0),"x", "")</f>
        <v>x</v>
      </c>
      <c r="X461" s="14" t="str">
        <f>IF(OR(COUNTA(DetailPedro!X461) &gt; 0, COUNTA(DetailWill!X461) &gt; 0),"x", "")</f>
        <v/>
      </c>
      <c r="Y461" s="14" t="str">
        <f>IF(OR(COUNTA(DetailPedro!Y461) &gt; 0, COUNTA(DetailWill!Y461) &gt; 0),"x", "")</f>
        <v/>
      </c>
      <c r="Z461" s="34" t="str">
        <f>IF(OR(COUNTA(DetailPedro!Z461) &gt; 0, COUNTA(DetailWill!Z461) &gt; 0),"x", "")</f>
        <v/>
      </c>
      <c r="AA461" s="14" t="str">
        <f>IF(OR(COUNTA(DetailPedro!AA461) &gt; 0, COUNTA(DetailWill!AA461) &gt; 0),"x", "")</f>
        <v/>
      </c>
      <c r="AB461" s="14" t="str">
        <f>IF(OR(COUNTA(DetailPedro!AB461) &gt; 0, COUNTA(DetailWill!AB461) &gt; 0),"x", "")</f>
        <v/>
      </c>
      <c r="AC461" s="14" t="str">
        <f>IF(OR(COUNTA(DetailPedro!AC461) &gt; 0, COUNTA(DetailWill!AC461) &gt; 0),"x", "")</f>
        <v/>
      </c>
      <c r="AD461" s="14" t="str">
        <f>IF(OR(COUNTA(DetailPedro!AD461) &gt; 0, COUNTA(DetailWill!AD461) &gt; 0),"x", "")</f>
        <v/>
      </c>
      <c r="AE461" s="14" t="str">
        <f>IF(OR(COUNTA(DetailPedro!AE461) &gt; 0, COUNTA(DetailWill!AE461) &gt; 0),"x", "")</f>
        <v>x</v>
      </c>
      <c r="AF461" s="34" t="str">
        <f>IF(OR(COUNTA(DetailPedro!AF461) &gt; 0, COUNTA(DetailWill!AF461) &gt; 0),"x", "")</f>
        <v/>
      </c>
      <c r="AG461" s="14" t="str">
        <f>IF(OR(COUNTA(DetailPedro!AG461) &gt; 0, COUNTA(DetailWill!AG461) &gt; 0),"x", "")</f>
        <v>x</v>
      </c>
      <c r="AH461" s="14" t="str">
        <f>IF(OR(COUNTA(DetailPedro!AH461) &gt; 0, COUNTA(DetailWill!AH461) &gt; 0),"x", "")</f>
        <v/>
      </c>
      <c r="AI461" s="14" t="str">
        <f>IF(OR(COUNTA(DetailPedro!AI461) &gt; 0, COUNTA(DetailWill!AI461) &gt; 0),"x", "")</f>
        <v/>
      </c>
      <c r="AJ461" s="34" t="str">
        <f>IF(OR(COUNTA(DetailPedro!AJ461) &gt; 0, COUNTA(DetailWill!AJ461) &gt; 0),"x", "")</f>
        <v/>
      </c>
      <c r="AK461" s="14" t="str">
        <f>IF(OR(COUNTA(DetailPedro!AK461) &gt; 0, COUNTA(DetailWill!AK461) &gt; 0),"x", "")</f>
        <v/>
      </c>
    </row>
    <row r="462" spans="1:37" x14ac:dyDescent="0.2">
      <c r="A462" s="16" t="s">
        <v>558</v>
      </c>
      <c r="B462" s="16" t="s">
        <v>688</v>
      </c>
      <c r="C462" s="16">
        <v>2</v>
      </c>
      <c r="D462" s="16" t="s">
        <v>887</v>
      </c>
      <c r="E462" s="16">
        <v>3</v>
      </c>
      <c r="F462" s="14">
        <f t="shared" si="41"/>
        <v>1</v>
      </c>
      <c r="G462" s="14" t="str">
        <f>IF(OR(COUNTA(DetailPedro!G462) &gt; 0, COUNTA(DetailWill!G462) &gt; 0),"x", "")</f>
        <v/>
      </c>
      <c r="H462" s="14" t="str">
        <f>IF(OR(COUNTA(DetailPedro!H462) &gt; 0, COUNTA(DetailWill!H462) &gt; 0),"x", "")</f>
        <v/>
      </c>
      <c r="I462" s="14" t="str">
        <f>IF(OR(COUNTA(DetailPedro!I462) &gt; 0, COUNTA(DetailWill!I462) &gt; 0),"x", "")</f>
        <v/>
      </c>
      <c r="J462" s="34" t="str">
        <f>IF(OR(COUNTA(DetailPedro!J462) &gt; 0, COUNTA(DetailWill!J462) &gt; 0),"x", "")</f>
        <v/>
      </c>
      <c r="K462" s="14" t="str">
        <f>IF(OR(COUNTA(DetailPedro!K462) &gt; 0, COUNTA(DetailWill!K462) &gt; 0),"x", "")</f>
        <v/>
      </c>
      <c r="L462" s="14" t="str">
        <f>IF(OR(COUNTA(DetailPedro!L462) &gt; 0, COUNTA(DetailWill!L462) &gt; 0),"x", "")</f>
        <v/>
      </c>
      <c r="M462" s="14" t="str">
        <f>IF(OR(COUNTA(DetailPedro!M462) &gt; 0, COUNTA(DetailWill!M462) &gt; 0),"x", "")</f>
        <v/>
      </c>
      <c r="N462" s="14" t="str">
        <f>IF(OR(COUNTA(DetailPedro!N462) &gt; 0, COUNTA(DetailWill!N462) &gt; 0),"x", "")</f>
        <v/>
      </c>
      <c r="O462" s="34" t="str">
        <f>IF(OR(COUNTA(DetailPedro!O462) &gt; 0, COUNTA(DetailWill!O462) &gt; 0),"x", "")</f>
        <v/>
      </c>
      <c r="P462" s="14" t="str">
        <f>IF(OR(COUNTA(DetailPedro!P462) &gt; 0, COUNTA(DetailWill!P462) &gt; 0),"x", "")</f>
        <v/>
      </c>
      <c r="Q462" s="14" t="str">
        <f>IF(OR(COUNTA(DetailPedro!Q462) &gt; 0, COUNTA(DetailWill!Q462) &gt; 0),"x", "")</f>
        <v/>
      </c>
      <c r="R462" s="14" t="str">
        <f>IF(OR(COUNTA(DetailPedro!R462) &gt; 0, COUNTA(DetailWill!R462) &gt; 0),"x", "")</f>
        <v/>
      </c>
      <c r="S462" s="14" t="str">
        <f>IF(OR(COUNTA(DetailPedro!S462) &gt; 0, COUNTA(DetailWill!S462) &gt; 0),"x", "")</f>
        <v/>
      </c>
      <c r="T462" s="14" t="str">
        <f>IF(OR(COUNTA(DetailPedro!T462) &gt; 0, COUNTA(DetailWill!T462) &gt; 0),"x", "")</f>
        <v/>
      </c>
      <c r="U462" s="34" t="str">
        <f>IF(OR(COUNTA(DetailPedro!U462) &gt; 0, COUNTA(DetailWill!U462) &gt; 0),"x", "")</f>
        <v/>
      </c>
      <c r="V462" s="14" t="str">
        <f>IF(OR(COUNTA(DetailPedro!V462) &gt; 0, COUNTA(DetailWill!V462) &gt; 0),"x", "")</f>
        <v/>
      </c>
      <c r="W462" s="14" t="str">
        <f>IF(OR(COUNTA(DetailPedro!W462) &gt; 0, COUNTA(DetailWill!W462) &gt; 0),"x", "")</f>
        <v/>
      </c>
      <c r="X462" s="14" t="str">
        <f>IF(OR(COUNTA(DetailPedro!X462) &gt; 0, COUNTA(DetailWill!X462) &gt; 0),"x", "")</f>
        <v/>
      </c>
      <c r="Y462" s="14" t="str">
        <f>IF(OR(COUNTA(DetailPedro!Y462) &gt; 0, COUNTA(DetailWill!Y462) &gt; 0),"x", "")</f>
        <v/>
      </c>
      <c r="Z462" s="34" t="str">
        <f>IF(OR(COUNTA(DetailPedro!Z462) &gt; 0, COUNTA(DetailWill!Z462) &gt; 0),"x", "")</f>
        <v/>
      </c>
      <c r="AA462" s="14" t="str">
        <f>IF(OR(COUNTA(DetailPedro!AA462) &gt; 0, COUNTA(DetailWill!AA462) &gt; 0),"x", "")</f>
        <v/>
      </c>
      <c r="AB462" s="14" t="str">
        <f>IF(OR(COUNTA(DetailPedro!AB462) &gt; 0, COUNTA(DetailWill!AB462) &gt; 0),"x", "")</f>
        <v/>
      </c>
      <c r="AC462" s="14" t="str">
        <f>IF(OR(COUNTA(DetailPedro!AC462) &gt; 0, COUNTA(DetailWill!AC462) &gt; 0),"x", "")</f>
        <v/>
      </c>
      <c r="AD462" s="14" t="str">
        <f>IF(OR(COUNTA(DetailPedro!AD462) &gt; 0, COUNTA(DetailWill!AD462) &gt; 0),"x", "")</f>
        <v/>
      </c>
      <c r="AE462" s="14" t="str">
        <f>IF(OR(COUNTA(DetailPedro!AE462) &gt; 0, COUNTA(DetailWill!AE462) &gt; 0),"x", "")</f>
        <v>x</v>
      </c>
      <c r="AF462" s="34" t="str">
        <f>IF(OR(COUNTA(DetailPedro!AF462) &gt; 0, COUNTA(DetailWill!AF462) &gt; 0),"x", "")</f>
        <v/>
      </c>
      <c r="AG462" s="14" t="str">
        <f>IF(OR(COUNTA(DetailPedro!AG462) &gt; 0, COUNTA(DetailWill!AG462) &gt; 0),"x", "")</f>
        <v/>
      </c>
      <c r="AH462" s="14" t="str">
        <f>IF(OR(COUNTA(DetailPedro!AH462) &gt; 0, COUNTA(DetailWill!AH462) &gt; 0),"x", "")</f>
        <v/>
      </c>
      <c r="AI462" s="14" t="str">
        <f>IF(OR(COUNTA(DetailPedro!AI462) &gt; 0, COUNTA(DetailWill!AI462) &gt; 0),"x", "")</f>
        <v/>
      </c>
      <c r="AJ462" s="34" t="str">
        <f>IF(OR(COUNTA(DetailPedro!AJ462) &gt; 0, COUNTA(DetailWill!AJ462) &gt; 0),"x", "")</f>
        <v/>
      </c>
      <c r="AK462" s="14" t="str">
        <f>IF(OR(COUNTA(DetailPedro!AK462) &gt; 0, COUNTA(DetailWill!AK462) &gt; 0),"x", "")</f>
        <v/>
      </c>
    </row>
    <row r="463" spans="1:37" x14ac:dyDescent="0.2">
      <c r="A463" s="16" t="s">
        <v>558</v>
      </c>
      <c r="B463" s="16" t="s">
        <v>688</v>
      </c>
      <c r="C463" s="16">
        <v>2</v>
      </c>
      <c r="D463" s="16" t="s">
        <v>887</v>
      </c>
      <c r="E463" s="16">
        <v>4</v>
      </c>
      <c r="F463" s="14">
        <f t="shared" si="41"/>
        <v>1</v>
      </c>
      <c r="G463" s="14" t="str">
        <f>IF(OR(COUNTA(DetailPedro!G463) &gt; 0, COUNTA(DetailWill!G463) &gt; 0),"x", "")</f>
        <v/>
      </c>
      <c r="H463" s="14" t="str">
        <f>IF(OR(COUNTA(DetailPedro!H463) &gt; 0, COUNTA(DetailWill!H463) &gt; 0),"x", "")</f>
        <v/>
      </c>
      <c r="I463" s="14" t="str">
        <f>IF(OR(COUNTA(DetailPedro!I463) &gt; 0, COUNTA(DetailWill!I463) &gt; 0),"x", "")</f>
        <v/>
      </c>
      <c r="J463" s="34" t="str">
        <f>IF(OR(COUNTA(DetailPedro!J463) &gt; 0, COUNTA(DetailWill!J463) &gt; 0),"x", "")</f>
        <v/>
      </c>
      <c r="K463" s="14" t="str">
        <f>IF(OR(COUNTA(DetailPedro!K463) &gt; 0, COUNTA(DetailWill!K463) &gt; 0),"x", "")</f>
        <v/>
      </c>
      <c r="L463" s="14" t="str">
        <f>IF(OR(COUNTA(DetailPedro!L463) &gt; 0, COUNTA(DetailWill!L463) &gt; 0),"x", "")</f>
        <v/>
      </c>
      <c r="M463" s="14" t="str">
        <f>IF(OR(COUNTA(DetailPedro!M463) &gt; 0, COUNTA(DetailWill!M463) &gt; 0),"x", "")</f>
        <v/>
      </c>
      <c r="N463" s="14" t="str">
        <f>IF(OR(COUNTA(DetailPedro!N463) &gt; 0, COUNTA(DetailWill!N463) &gt; 0),"x", "")</f>
        <v/>
      </c>
      <c r="O463" s="34" t="str">
        <f>IF(OR(COUNTA(DetailPedro!O463) &gt; 0, COUNTA(DetailWill!O463) &gt; 0),"x", "")</f>
        <v/>
      </c>
      <c r="P463" s="14" t="str">
        <f>IF(OR(COUNTA(DetailPedro!P463) &gt; 0, COUNTA(DetailWill!P463) &gt; 0),"x", "")</f>
        <v/>
      </c>
      <c r="Q463" s="14" t="str">
        <f>IF(OR(COUNTA(DetailPedro!Q463) &gt; 0, COUNTA(DetailWill!Q463) &gt; 0),"x", "")</f>
        <v/>
      </c>
      <c r="R463" s="14" t="str">
        <f>IF(OR(COUNTA(DetailPedro!R463) &gt; 0, COUNTA(DetailWill!R463) &gt; 0),"x", "")</f>
        <v/>
      </c>
      <c r="S463" s="14" t="str">
        <f>IF(OR(COUNTA(DetailPedro!S463) &gt; 0, COUNTA(DetailWill!S463) &gt; 0),"x", "")</f>
        <v/>
      </c>
      <c r="T463" s="14" t="str">
        <f>IF(OR(COUNTA(DetailPedro!T463) &gt; 0, COUNTA(DetailWill!T463) &gt; 0),"x", "")</f>
        <v/>
      </c>
      <c r="U463" s="34" t="str">
        <f>IF(OR(COUNTA(DetailPedro!U463) &gt; 0, COUNTA(DetailWill!U463) &gt; 0),"x", "")</f>
        <v/>
      </c>
      <c r="V463" s="14" t="str">
        <f>IF(OR(COUNTA(DetailPedro!V463) &gt; 0, COUNTA(DetailWill!V463) &gt; 0),"x", "")</f>
        <v/>
      </c>
      <c r="W463" s="14" t="str">
        <f>IF(OR(COUNTA(DetailPedro!W463) &gt; 0, COUNTA(DetailWill!W463) &gt; 0),"x", "")</f>
        <v/>
      </c>
      <c r="X463" s="14" t="str">
        <f>IF(OR(COUNTA(DetailPedro!X463) &gt; 0, COUNTA(DetailWill!X463) &gt; 0),"x", "")</f>
        <v/>
      </c>
      <c r="Y463" s="14" t="str">
        <f>IF(OR(COUNTA(DetailPedro!Y463) &gt; 0, COUNTA(DetailWill!Y463) &gt; 0),"x", "")</f>
        <v/>
      </c>
      <c r="Z463" s="34" t="str">
        <f>IF(OR(COUNTA(DetailPedro!Z463) &gt; 0, COUNTA(DetailWill!Z463) &gt; 0),"x", "")</f>
        <v/>
      </c>
      <c r="AA463" s="14" t="str">
        <f>IF(OR(COUNTA(DetailPedro!AA463) &gt; 0, COUNTA(DetailWill!AA463) &gt; 0),"x", "")</f>
        <v/>
      </c>
      <c r="AB463" s="14" t="str">
        <f>IF(OR(COUNTA(DetailPedro!AB463) &gt; 0, COUNTA(DetailWill!AB463) &gt; 0),"x", "")</f>
        <v/>
      </c>
      <c r="AC463" s="14" t="str">
        <f>IF(OR(COUNTA(DetailPedro!AC463) &gt; 0, COUNTA(DetailWill!AC463) &gt; 0),"x", "")</f>
        <v/>
      </c>
      <c r="AD463" s="14" t="str">
        <f>IF(OR(COUNTA(DetailPedro!AD463) &gt; 0, COUNTA(DetailWill!AD463) &gt; 0),"x", "")</f>
        <v/>
      </c>
      <c r="AE463" s="14" t="str">
        <f>IF(OR(COUNTA(DetailPedro!AE463) &gt; 0, COUNTA(DetailWill!AE463) &gt; 0),"x", "")</f>
        <v>x</v>
      </c>
      <c r="AF463" s="34" t="str">
        <f>IF(OR(COUNTA(DetailPedro!AF463) &gt; 0, COUNTA(DetailWill!AF463) &gt; 0),"x", "")</f>
        <v/>
      </c>
      <c r="AG463" s="14" t="str">
        <f>IF(OR(COUNTA(DetailPedro!AG463) &gt; 0, COUNTA(DetailWill!AG463) &gt; 0),"x", "")</f>
        <v/>
      </c>
      <c r="AH463" s="14" t="str">
        <f>IF(OR(COUNTA(DetailPedro!AH463) &gt; 0, COUNTA(DetailWill!AH463) &gt; 0),"x", "")</f>
        <v/>
      </c>
      <c r="AI463" s="14" t="str">
        <f>IF(OR(COUNTA(DetailPedro!AI463) &gt; 0, COUNTA(DetailWill!AI463) &gt; 0),"x", "")</f>
        <v/>
      </c>
      <c r="AJ463" s="34" t="str">
        <f>IF(OR(COUNTA(DetailPedro!AJ463) &gt; 0, COUNTA(DetailWill!AJ463) &gt; 0),"x", "")</f>
        <v/>
      </c>
      <c r="AK463" s="14" t="str">
        <f>IF(OR(COUNTA(DetailPedro!AK463) &gt; 0, COUNTA(DetailWill!AK463) &gt; 0),"x", "")</f>
        <v/>
      </c>
    </row>
    <row r="464" spans="1:37" x14ac:dyDescent="0.2">
      <c r="A464" s="16" t="s">
        <v>558</v>
      </c>
      <c r="B464" s="16" t="s">
        <v>688</v>
      </c>
      <c r="C464" s="16">
        <v>2</v>
      </c>
      <c r="D464" s="16" t="s">
        <v>888</v>
      </c>
      <c r="E464" s="16">
        <v>5</v>
      </c>
      <c r="F464" s="14">
        <f t="shared" si="41"/>
        <v>1</v>
      </c>
      <c r="G464" s="14" t="str">
        <f>IF(OR(COUNTA(DetailPedro!G464) &gt; 0, COUNTA(DetailWill!G464) &gt; 0),"x", "")</f>
        <v/>
      </c>
      <c r="H464" s="14" t="str">
        <f>IF(OR(COUNTA(DetailPedro!H464) &gt; 0, COUNTA(DetailWill!H464) &gt; 0),"x", "")</f>
        <v/>
      </c>
      <c r="I464" s="14" t="str">
        <f>IF(OR(COUNTA(DetailPedro!I464) &gt; 0, COUNTA(DetailWill!I464) &gt; 0),"x", "")</f>
        <v/>
      </c>
      <c r="J464" s="34" t="str">
        <f>IF(OR(COUNTA(DetailPedro!J464) &gt; 0, COUNTA(DetailWill!J464) &gt; 0),"x", "")</f>
        <v/>
      </c>
      <c r="K464" s="14" t="str">
        <f>IF(OR(COUNTA(DetailPedro!K464) &gt; 0, COUNTA(DetailWill!K464) &gt; 0),"x", "")</f>
        <v/>
      </c>
      <c r="L464" s="14" t="str">
        <f>IF(OR(COUNTA(DetailPedro!L464) &gt; 0, COUNTA(DetailWill!L464) &gt; 0),"x", "")</f>
        <v/>
      </c>
      <c r="M464" s="14" t="str">
        <f>IF(OR(COUNTA(DetailPedro!M464) &gt; 0, COUNTA(DetailWill!M464) &gt; 0),"x", "")</f>
        <v/>
      </c>
      <c r="N464" s="14" t="str">
        <f>IF(OR(COUNTA(DetailPedro!N464) &gt; 0, COUNTA(DetailWill!N464) &gt; 0),"x", "")</f>
        <v/>
      </c>
      <c r="O464" s="34" t="str">
        <f>IF(OR(COUNTA(DetailPedro!O464) &gt; 0, COUNTA(DetailWill!O464) &gt; 0),"x", "")</f>
        <v/>
      </c>
      <c r="P464" s="14" t="str">
        <f>IF(OR(COUNTA(DetailPedro!P464) &gt; 0, COUNTA(DetailWill!P464) &gt; 0),"x", "")</f>
        <v/>
      </c>
      <c r="Q464" s="14" t="str">
        <f>IF(OR(COUNTA(DetailPedro!Q464) &gt; 0, COUNTA(DetailWill!Q464) &gt; 0),"x", "")</f>
        <v/>
      </c>
      <c r="R464" s="14" t="str">
        <f>IF(OR(COUNTA(DetailPedro!R464) &gt; 0, COUNTA(DetailWill!R464) &gt; 0),"x", "")</f>
        <v/>
      </c>
      <c r="S464" s="14" t="str">
        <f>IF(OR(COUNTA(DetailPedro!S464) &gt; 0, COUNTA(DetailWill!S464) &gt; 0),"x", "")</f>
        <v/>
      </c>
      <c r="T464" s="14" t="str">
        <f>IF(OR(COUNTA(DetailPedro!T464) &gt; 0, COUNTA(DetailWill!T464) &gt; 0),"x", "")</f>
        <v/>
      </c>
      <c r="U464" s="34" t="str">
        <f>IF(OR(COUNTA(DetailPedro!U464) &gt; 0, COUNTA(DetailWill!U464) &gt; 0),"x", "")</f>
        <v/>
      </c>
      <c r="V464" s="14" t="str">
        <f>IF(OR(COUNTA(DetailPedro!V464) &gt; 0, COUNTA(DetailWill!V464) &gt; 0),"x", "")</f>
        <v/>
      </c>
      <c r="W464" s="14" t="str">
        <f>IF(OR(COUNTA(DetailPedro!W464) &gt; 0, COUNTA(DetailWill!W464) &gt; 0),"x", "")</f>
        <v/>
      </c>
      <c r="X464" s="14" t="str">
        <f>IF(OR(COUNTA(DetailPedro!X464) &gt; 0, COUNTA(DetailWill!X464) &gt; 0),"x", "")</f>
        <v/>
      </c>
      <c r="Y464" s="14" t="str">
        <f>IF(OR(COUNTA(DetailPedro!Y464) &gt; 0, COUNTA(DetailWill!Y464) &gt; 0),"x", "")</f>
        <v/>
      </c>
      <c r="Z464" s="34" t="str">
        <f>IF(OR(COUNTA(DetailPedro!Z464) &gt; 0, COUNTA(DetailWill!Z464) &gt; 0),"x", "")</f>
        <v/>
      </c>
      <c r="AA464" s="14" t="str">
        <f>IF(OR(COUNTA(DetailPedro!AA464) &gt; 0, COUNTA(DetailWill!AA464) &gt; 0),"x", "")</f>
        <v/>
      </c>
      <c r="AB464" s="14" t="str">
        <f>IF(OR(COUNTA(DetailPedro!AB464) &gt; 0, COUNTA(DetailWill!AB464) &gt; 0),"x", "")</f>
        <v/>
      </c>
      <c r="AC464" s="14" t="str">
        <f>IF(OR(COUNTA(DetailPedro!AC464) &gt; 0, COUNTA(DetailWill!AC464) &gt; 0),"x", "")</f>
        <v/>
      </c>
      <c r="AD464" s="14" t="str">
        <f>IF(OR(COUNTA(DetailPedro!AD464) &gt; 0, COUNTA(DetailWill!AD464) &gt; 0),"x", "")</f>
        <v/>
      </c>
      <c r="AE464" s="14" t="str">
        <f>IF(OR(COUNTA(DetailPedro!AE464) &gt; 0, COUNTA(DetailWill!AE464) &gt; 0),"x", "")</f>
        <v>x</v>
      </c>
      <c r="AF464" s="34" t="str">
        <f>IF(OR(COUNTA(DetailPedro!AF464) &gt; 0, COUNTA(DetailWill!AF464) &gt; 0),"x", "")</f>
        <v/>
      </c>
      <c r="AG464" s="14" t="str">
        <f>IF(OR(COUNTA(DetailPedro!AG464) &gt; 0, COUNTA(DetailWill!AG464) &gt; 0),"x", "")</f>
        <v/>
      </c>
      <c r="AH464" s="14" t="str">
        <f>IF(OR(COUNTA(DetailPedro!AH464) &gt; 0, COUNTA(DetailWill!AH464) &gt; 0),"x", "")</f>
        <v/>
      </c>
      <c r="AI464" s="14" t="str">
        <f>IF(OR(COUNTA(DetailPedro!AI464) &gt; 0, COUNTA(DetailWill!AI464) &gt; 0),"x", "")</f>
        <v/>
      </c>
      <c r="AJ464" s="34" t="str">
        <f>IF(OR(COUNTA(DetailPedro!AJ464) &gt; 0, COUNTA(DetailWill!AJ464) &gt; 0),"x", "")</f>
        <v/>
      </c>
      <c r="AK464" s="14" t="str">
        <f>IF(OR(COUNTA(DetailPedro!AK464) &gt; 0, COUNTA(DetailWill!AK464) &gt; 0),"x", "")</f>
        <v/>
      </c>
    </row>
    <row r="465" spans="1:37" x14ac:dyDescent="0.2">
      <c r="A465" s="16" t="s">
        <v>558</v>
      </c>
      <c r="B465" s="16" t="s">
        <v>688</v>
      </c>
      <c r="C465" s="16">
        <v>2</v>
      </c>
      <c r="D465" s="16" t="s">
        <v>887</v>
      </c>
      <c r="E465" s="16">
        <v>6</v>
      </c>
      <c r="F465" s="14">
        <f t="shared" si="41"/>
        <v>2</v>
      </c>
      <c r="G465" s="14" t="str">
        <f>IF(OR(COUNTA(DetailPedro!G465) &gt; 0, COUNTA(DetailWill!G465) &gt; 0),"x", "")</f>
        <v/>
      </c>
      <c r="H465" s="14" t="str">
        <f>IF(OR(COUNTA(DetailPedro!H465) &gt; 0, COUNTA(DetailWill!H465) &gt; 0),"x", "")</f>
        <v/>
      </c>
      <c r="I465" s="14" t="str">
        <f>IF(OR(COUNTA(DetailPedro!I465) &gt; 0, COUNTA(DetailWill!I465) &gt; 0),"x", "")</f>
        <v/>
      </c>
      <c r="J465" s="34" t="str">
        <f>IF(OR(COUNTA(DetailPedro!J465) &gt; 0, COUNTA(DetailWill!J465) &gt; 0),"x", "")</f>
        <v/>
      </c>
      <c r="K465" s="14" t="str">
        <f>IF(OR(COUNTA(DetailPedro!K465) &gt; 0, COUNTA(DetailWill!K465) &gt; 0),"x", "")</f>
        <v/>
      </c>
      <c r="L465" s="14" t="str">
        <f>IF(OR(COUNTA(DetailPedro!L465) &gt; 0, COUNTA(DetailWill!L465) &gt; 0),"x", "")</f>
        <v/>
      </c>
      <c r="M465" s="14" t="str">
        <f>IF(OR(COUNTA(DetailPedro!M465) &gt; 0, COUNTA(DetailWill!M465) &gt; 0),"x", "")</f>
        <v/>
      </c>
      <c r="N465" s="14" t="str">
        <f>IF(OR(COUNTA(DetailPedro!N465) &gt; 0, COUNTA(DetailWill!N465) &gt; 0),"x", "")</f>
        <v/>
      </c>
      <c r="O465" s="34" t="str">
        <f>IF(OR(COUNTA(DetailPedro!O465) &gt; 0, COUNTA(DetailWill!O465) &gt; 0),"x", "")</f>
        <v/>
      </c>
      <c r="P465" s="14" t="str">
        <f>IF(OR(COUNTA(DetailPedro!P465) &gt; 0, COUNTA(DetailWill!P465) &gt; 0),"x", "")</f>
        <v/>
      </c>
      <c r="Q465" s="14" t="str">
        <f>IF(OR(COUNTA(DetailPedro!Q465) &gt; 0, COUNTA(DetailWill!Q465) &gt; 0),"x", "")</f>
        <v/>
      </c>
      <c r="R465" s="14" t="str">
        <f>IF(OR(COUNTA(DetailPedro!R465) &gt; 0, COUNTA(DetailWill!R465) &gt; 0),"x", "")</f>
        <v/>
      </c>
      <c r="S465" s="14" t="str">
        <f>IF(OR(COUNTA(DetailPedro!S465) &gt; 0, COUNTA(DetailWill!S465) &gt; 0),"x", "")</f>
        <v/>
      </c>
      <c r="T465" s="14" t="str">
        <f>IF(OR(COUNTA(DetailPedro!T465) &gt; 0, COUNTA(DetailWill!T465) &gt; 0),"x", "")</f>
        <v/>
      </c>
      <c r="U465" s="34" t="str">
        <f>IF(OR(COUNTA(DetailPedro!U465) &gt; 0, COUNTA(DetailWill!U465) &gt; 0),"x", "")</f>
        <v/>
      </c>
      <c r="V465" s="14" t="str">
        <f>IF(OR(COUNTA(DetailPedro!V465) &gt; 0, COUNTA(DetailWill!V465) &gt; 0),"x", "")</f>
        <v/>
      </c>
      <c r="W465" s="14" t="str">
        <f>IF(OR(COUNTA(DetailPedro!W465) &gt; 0, COUNTA(DetailWill!W465) &gt; 0),"x", "")</f>
        <v>x</v>
      </c>
      <c r="X465" s="14" t="str">
        <f>IF(OR(COUNTA(DetailPedro!X465) &gt; 0, COUNTA(DetailWill!X465) &gt; 0),"x", "")</f>
        <v/>
      </c>
      <c r="Y465" s="14" t="str">
        <f>IF(OR(COUNTA(DetailPedro!Y465) &gt; 0, COUNTA(DetailWill!Y465) &gt; 0),"x", "")</f>
        <v/>
      </c>
      <c r="Z465" s="34" t="str">
        <f>IF(OR(COUNTA(DetailPedro!Z465) &gt; 0, COUNTA(DetailWill!Z465) &gt; 0),"x", "")</f>
        <v/>
      </c>
      <c r="AA465" s="14" t="str">
        <f>IF(OR(COUNTA(DetailPedro!AA465) &gt; 0, COUNTA(DetailWill!AA465) &gt; 0),"x", "")</f>
        <v/>
      </c>
      <c r="AB465" s="14" t="str">
        <f>IF(OR(COUNTA(DetailPedro!AB465) &gt; 0, COUNTA(DetailWill!AB465) &gt; 0),"x", "")</f>
        <v/>
      </c>
      <c r="AC465" s="14" t="str">
        <f>IF(OR(COUNTA(DetailPedro!AC465) &gt; 0, COUNTA(DetailWill!AC465) &gt; 0),"x", "")</f>
        <v/>
      </c>
      <c r="AD465" s="14" t="str">
        <f>IF(OR(COUNTA(DetailPedro!AD465) &gt; 0, COUNTA(DetailWill!AD465) &gt; 0),"x", "")</f>
        <v/>
      </c>
      <c r="AE465" s="14" t="str">
        <f>IF(OR(COUNTA(DetailPedro!AE465) &gt; 0, COUNTA(DetailWill!AE465) &gt; 0),"x", "")</f>
        <v/>
      </c>
      <c r="AF465" s="34" t="str">
        <f>IF(OR(COUNTA(DetailPedro!AF465) &gt; 0, COUNTA(DetailWill!AF465) &gt; 0),"x", "")</f>
        <v/>
      </c>
      <c r="AG465" s="14" t="str">
        <f>IF(OR(COUNTA(DetailPedro!AG465) &gt; 0, COUNTA(DetailWill!AG465) &gt; 0),"x", "")</f>
        <v>x</v>
      </c>
      <c r="AH465" s="14" t="str">
        <f>IF(OR(COUNTA(DetailPedro!AH465) &gt; 0, COUNTA(DetailWill!AH465) &gt; 0),"x", "")</f>
        <v/>
      </c>
      <c r="AI465" s="14" t="str">
        <f>IF(OR(COUNTA(DetailPedro!AI465) &gt; 0, COUNTA(DetailWill!AI465) &gt; 0),"x", "")</f>
        <v/>
      </c>
      <c r="AJ465" s="34" t="str">
        <f>IF(OR(COUNTA(DetailPedro!AJ465) &gt; 0, COUNTA(DetailWill!AJ465) &gt; 0),"x", "")</f>
        <v/>
      </c>
      <c r="AK465" s="14" t="str">
        <f>IF(OR(COUNTA(DetailPedro!AK465) &gt; 0, COUNTA(DetailWill!AK465) &gt; 0),"x", "")</f>
        <v/>
      </c>
    </row>
    <row r="466" spans="1:37" x14ac:dyDescent="0.2">
      <c r="A466" s="16" t="s">
        <v>558</v>
      </c>
      <c r="B466" s="16" t="s">
        <v>688</v>
      </c>
      <c r="C466" s="16">
        <v>2</v>
      </c>
      <c r="D466" s="16" t="s">
        <v>889</v>
      </c>
      <c r="E466" s="16">
        <v>7</v>
      </c>
      <c r="F466" s="14">
        <f t="shared" si="41"/>
        <v>0</v>
      </c>
      <c r="G466" s="14" t="str">
        <f>IF(OR(COUNTA(DetailPedro!G466) &gt; 0, COUNTA(DetailWill!G466) &gt; 0),"x", "")</f>
        <v/>
      </c>
      <c r="H466" s="14" t="str">
        <f>IF(OR(COUNTA(DetailPedro!H466) &gt; 0, COUNTA(DetailWill!H466) &gt; 0),"x", "")</f>
        <v/>
      </c>
      <c r="I466" s="14" t="str">
        <f>IF(OR(COUNTA(DetailPedro!I466) &gt; 0, COUNTA(DetailWill!I466) &gt; 0),"x", "")</f>
        <v/>
      </c>
      <c r="J466" s="34" t="str">
        <f>IF(OR(COUNTA(DetailPedro!J466) &gt; 0, COUNTA(DetailWill!J466) &gt; 0),"x", "")</f>
        <v/>
      </c>
      <c r="K466" s="14" t="str">
        <f>IF(OR(COUNTA(DetailPedro!K466) &gt; 0, COUNTA(DetailWill!K466) &gt; 0),"x", "")</f>
        <v/>
      </c>
      <c r="L466" s="14" t="str">
        <f>IF(OR(COUNTA(DetailPedro!L466) &gt; 0, COUNTA(DetailWill!L466) &gt; 0),"x", "")</f>
        <v/>
      </c>
      <c r="M466" s="14" t="str">
        <f>IF(OR(COUNTA(DetailPedro!M466) &gt; 0, COUNTA(DetailWill!M466) &gt; 0),"x", "")</f>
        <v/>
      </c>
      <c r="N466" s="14" t="str">
        <f>IF(OR(COUNTA(DetailPedro!N466) &gt; 0, COUNTA(DetailWill!N466) &gt; 0),"x", "")</f>
        <v/>
      </c>
      <c r="O466" s="34" t="str">
        <f>IF(OR(COUNTA(DetailPedro!O466) &gt; 0, COUNTA(DetailWill!O466) &gt; 0),"x", "")</f>
        <v/>
      </c>
      <c r="P466" s="14" t="str">
        <f>IF(OR(COUNTA(DetailPedro!P466) &gt; 0, COUNTA(DetailWill!P466) &gt; 0),"x", "")</f>
        <v/>
      </c>
      <c r="Q466" s="14" t="str">
        <f>IF(OR(COUNTA(DetailPedro!Q466) &gt; 0, COUNTA(DetailWill!Q466) &gt; 0),"x", "")</f>
        <v/>
      </c>
      <c r="R466" s="14" t="str">
        <f>IF(OR(COUNTA(DetailPedro!R466) &gt; 0, COUNTA(DetailWill!R466) &gt; 0),"x", "")</f>
        <v/>
      </c>
      <c r="S466" s="14" t="str">
        <f>IF(OR(COUNTA(DetailPedro!S466) &gt; 0, COUNTA(DetailWill!S466) &gt; 0),"x", "")</f>
        <v/>
      </c>
      <c r="T466" s="14" t="str">
        <f>IF(OR(COUNTA(DetailPedro!T466) &gt; 0, COUNTA(DetailWill!T466) &gt; 0),"x", "")</f>
        <v/>
      </c>
      <c r="U466" s="34" t="str">
        <f>IF(OR(COUNTA(DetailPedro!U466) &gt; 0, COUNTA(DetailWill!U466) &gt; 0),"x", "")</f>
        <v/>
      </c>
      <c r="V466" s="14" t="str">
        <f>IF(OR(COUNTA(DetailPedro!V466) &gt; 0, COUNTA(DetailWill!V466) &gt; 0),"x", "")</f>
        <v/>
      </c>
      <c r="W466" s="14" t="str">
        <f>IF(OR(COUNTA(DetailPedro!W466) &gt; 0, COUNTA(DetailWill!W466) &gt; 0),"x", "")</f>
        <v/>
      </c>
      <c r="X466" s="14" t="str">
        <f>IF(OR(COUNTA(DetailPedro!X466) &gt; 0, COUNTA(DetailWill!X466) &gt; 0),"x", "")</f>
        <v/>
      </c>
      <c r="Y466" s="14" t="str">
        <f>IF(OR(COUNTA(DetailPedro!Y466) &gt; 0, COUNTA(DetailWill!Y466) &gt; 0),"x", "")</f>
        <v/>
      </c>
      <c r="Z466" s="34" t="str">
        <f>IF(OR(COUNTA(DetailPedro!Z466) &gt; 0, COUNTA(DetailWill!Z466) &gt; 0),"x", "")</f>
        <v/>
      </c>
      <c r="AA466" s="14" t="str">
        <f>IF(OR(COUNTA(DetailPedro!AA466) &gt; 0, COUNTA(DetailWill!AA466) &gt; 0),"x", "")</f>
        <v/>
      </c>
      <c r="AB466" s="14" t="str">
        <f>IF(OR(COUNTA(DetailPedro!AB466) &gt; 0, COUNTA(DetailWill!AB466) &gt; 0),"x", "")</f>
        <v/>
      </c>
      <c r="AC466" s="14" t="str">
        <f>IF(OR(COUNTA(DetailPedro!AC466) &gt; 0, COUNTA(DetailWill!AC466) &gt; 0),"x", "")</f>
        <v/>
      </c>
      <c r="AD466" s="14" t="str">
        <f>IF(OR(COUNTA(DetailPedro!AD466) &gt; 0, COUNTA(DetailWill!AD466) &gt; 0),"x", "")</f>
        <v/>
      </c>
      <c r="AE466" s="14" t="str">
        <f>IF(OR(COUNTA(DetailPedro!AE466) &gt; 0, COUNTA(DetailWill!AE466) &gt; 0),"x", "")</f>
        <v/>
      </c>
      <c r="AF466" s="34" t="str">
        <f>IF(OR(COUNTA(DetailPedro!AF466) &gt; 0, COUNTA(DetailWill!AF466) &gt; 0),"x", "")</f>
        <v/>
      </c>
      <c r="AG466" s="14" t="str">
        <f>IF(OR(COUNTA(DetailPedro!AG466) &gt; 0, COUNTA(DetailWill!AG466) &gt; 0),"x", "")</f>
        <v/>
      </c>
      <c r="AH466" s="14" t="str">
        <f>IF(OR(COUNTA(DetailPedro!AH466) &gt; 0, COUNTA(DetailWill!AH466) &gt; 0),"x", "")</f>
        <v/>
      </c>
      <c r="AI466" s="14" t="str">
        <f>IF(OR(COUNTA(DetailPedro!AI466) &gt; 0, COUNTA(DetailWill!AI466) &gt; 0),"x", "")</f>
        <v/>
      </c>
      <c r="AJ466" s="34" t="str">
        <f>IF(OR(COUNTA(DetailPedro!AJ466) &gt; 0, COUNTA(DetailWill!AJ466) &gt; 0),"x", "")</f>
        <v/>
      </c>
      <c r="AK466" s="14" t="str">
        <f>IF(OR(COUNTA(DetailPedro!AK466) &gt; 0, COUNTA(DetailWill!AK466) &gt; 0),"x", "")</f>
        <v/>
      </c>
    </row>
    <row r="467" spans="1:37" x14ac:dyDescent="0.2">
      <c r="A467" s="16" t="s">
        <v>558</v>
      </c>
      <c r="B467" s="16" t="s">
        <v>688</v>
      </c>
      <c r="C467" s="16">
        <v>2</v>
      </c>
      <c r="D467" s="16" t="s">
        <v>888</v>
      </c>
      <c r="E467" s="16">
        <v>8</v>
      </c>
      <c r="F467" s="14">
        <f t="shared" si="41"/>
        <v>0</v>
      </c>
      <c r="G467" s="14" t="str">
        <f>IF(OR(COUNTA(DetailPedro!G467) &gt; 0, COUNTA(DetailWill!G467) &gt; 0),"x", "")</f>
        <v/>
      </c>
      <c r="H467" s="14" t="str">
        <f>IF(OR(COUNTA(DetailPedro!H467) &gt; 0, COUNTA(DetailWill!H467) &gt; 0),"x", "")</f>
        <v/>
      </c>
      <c r="I467" s="14" t="str">
        <f>IF(OR(COUNTA(DetailPedro!I467) &gt; 0, COUNTA(DetailWill!I467) &gt; 0),"x", "")</f>
        <v/>
      </c>
      <c r="J467" s="34" t="str">
        <f>IF(OR(COUNTA(DetailPedro!J467) &gt; 0, COUNTA(DetailWill!J467) &gt; 0),"x", "")</f>
        <v/>
      </c>
      <c r="K467" s="14" t="str">
        <f>IF(OR(COUNTA(DetailPedro!K467) &gt; 0, COUNTA(DetailWill!K467) &gt; 0),"x", "")</f>
        <v/>
      </c>
      <c r="L467" s="14" t="str">
        <f>IF(OR(COUNTA(DetailPedro!L467) &gt; 0, COUNTA(DetailWill!L467) &gt; 0),"x", "")</f>
        <v/>
      </c>
      <c r="M467" s="14" t="str">
        <f>IF(OR(COUNTA(DetailPedro!M467) &gt; 0, COUNTA(DetailWill!M467) &gt; 0),"x", "")</f>
        <v/>
      </c>
      <c r="N467" s="14" t="str">
        <f>IF(OR(COUNTA(DetailPedro!N467) &gt; 0, COUNTA(DetailWill!N467) &gt; 0),"x", "")</f>
        <v/>
      </c>
      <c r="O467" s="34" t="str">
        <f>IF(OR(COUNTA(DetailPedro!O467) &gt; 0, COUNTA(DetailWill!O467) &gt; 0),"x", "")</f>
        <v/>
      </c>
      <c r="P467" s="14" t="str">
        <f>IF(OR(COUNTA(DetailPedro!P467) &gt; 0, COUNTA(DetailWill!P467) &gt; 0),"x", "")</f>
        <v/>
      </c>
      <c r="Q467" s="14" t="str">
        <f>IF(OR(COUNTA(DetailPedro!Q467) &gt; 0, COUNTA(DetailWill!Q467) &gt; 0),"x", "")</f>
        <v/>
      </c>
      <c r="R467" s="14" t="str">
        <f>IF(OR(COUNTA(DetailPedro!R467) &gt; 0, COUNTA(DetailWill!R467) &gt; 0),"x", "")</f>
        <v/>
      </c>
      <c r="S467" s="14" t="str">
        <f>IF(OR(COUNTA(DetailPedro!S467) &gt; 0, COUNTA(DetailWill!S467) &gt; 0),"x", "")</f>
        <v/>
      </c>
      <c r="T467" s="14" t="str">
        <f>IF(OR(COUNTA(DetailPedro!T467) &gt; 0, COUNTA(DetailWill!T467) &gt; 0),"x", "")</f>
        <v/>
      </c>
      <c r="U467" s="34" t="str">
        <f>IF(OR(COUNTA(DetailPedro!U467) &gt; 0, COUNTA(DetailWill!U467) &gt; 0),"x", "")</f>
        <v/>
      </c>
      <c r="V467" s="14" t="str">
        <f>IF(OR(COUNTA(DetailPedro!V467) &gt; 0, COUNTA(DetailWill!V467) &gt; 0),"x", "")</f>
        <v/>
      </c>
      <c r="W467" s="14" t="str">
        <f>IF(OR(COUNTA(DetailPedro!W467) &gt; 0, COUNTA(DetailWill!W467) &gt; 0),"x", "")</f>
        <v/>
      </c>
      <c r="X467" s="14" t="str">
        <f>IF(OR(COUNTA(DetailPedro!X467) &gt; 0, COUNTA(DetailWill!X467) &gt; 0),"x", "")</f>
        <v/>
      </c>
      <c r="Y467" s="14" t="str">
        <f>IF(OR(COUNTA(DetailPedro!Y467) &gt; 0, COUNTA(DetailWill!Y467) &gt; 0),"x", "")</f>
        <v/>
      </c>
      <c r="Z467" s="34" t="str">
        <f>IF(OR(COUNTA(DetailPedro!Z467) &gt; 0, COUNTA(DetailWill!Z467) &gt; 0),"x", "")</f>
        <v/>
      </c>
      <c r="AA467" s="14" t="str">
        <f>IF(OR(COUNTA(DetailPedro!AA467) &gt; 0, COUNTA(DetailWill!AA467) &gt; 0),"x", "")</f>
        <v/>
      </c>
      <c r="AB467" s="14" t="str">
        <f>IF(OR(COUNTA(DetailPedro!AB467) &gt; 0, COUNTA(DetailWill!AB467) &gt; 0),"x", "")</f>
        <v/>
      </c>
      <c r="AC467" s="14" t="str">
        <f>IF(OR(COUNTA(DetailPedro!AC467) &gt; 0, COUNTA(DetailWill!AC467) &gt; 0),"x", "")</f>
        <v/>
      </c>
      <c r="AD467" s="14" t="str">
        <f>IF(OR(COUNTA(DetailPedro!AD467) &gt; 0, COUNTA(DetailWill!AD467) &gt; 0),"x", "")</f>
        <v/>
      </c>
      <c r="AE467" s="14" t="str">
        <f>IF(OR(COUNTA(DetailPedro!AE467) &gt; 0, COUNTA(DetailWill!AE467) &gt; 0),"x", "")</f>
        <v/>
      </c>
      <c r="AF467" s="34" t="str">
        <f>IF(OR(COUNTA(DetailPedro!AF467) &gt; 0, COUNTA(DetailWill!AF467) &gt; 0),"x", "")</f>
        <v/>
      </c>
      <c r="AG467" s="14" t="str">
        <f>IF(OR(COUNTA(DetailPedro!AG467) &gt; 0, COUNTA(DetailWill!AG467) &gt; 0),"x", "")</f>
        <v/>
      </c>
      <c r="AH467" s="14" t="str">
        <f>IF(OR(COUNTA(DetailPedro!AH467) &gt; 0, COUNTA(DetailWill!AH467) &gt; 0),"x", "")</f>
        <v/>
      </c>
      <c r="AI467" s="14" t="str">
        <f>IF(OR(COUNTA(DetailPedro!AI467) &gt; 0, COUNTA(DetailWill!AI467) &gt; 0),"x", "")</f>
        <v/>
      </c>
      <c r="AJ467" s="34" t="str">
        <f>IF(OR(COUNTA(DetailPedro!AJ467) &gt; 0, COUNTA(DetailWill!AJ467) &gt; 0),"x", "")</f>
        <v/>
      </c>
      <c r="AK467" s="14" t="str">
        <f>IF(OR(COUNTA(DetailPedro!AK467) &gt; 0, COUNTA(DetailWill!AK467) &gt; 0),"x", "")</f>
        <v/>
      </c>
    </row>
    <row r="468" spans="1:37" x14ac:dyDescent="0.2">
      <c r="A468" s="16"/>
      <c r="B468" s="16"/>
      <c r="C468" s="16"/>
      <c r="D468" s="16"/>
      <c r="E468" s="16"/>
      <c r="F468" s="14">
        <f t="shared" si="41"/>
        <v>0</v>
      </c>
      <c r="G468" s="14" t="str">
        <f>IF(OR(COUNTA(DetailPedro!G468) &gt; 0, COUNTA(DetailWill!G468) &gt; 0),"x", "")</f>
        <v/>
      </c>
      <c r="H468" s="14" t="str">
        <f>IF(OR(COUNTA(DetailPedro!H468) &gt; 0, COUNTA(DetailWill!H468) &gt; 0),"x", "")</f>
        <v/>
      </c>
      <c r="I468" s="14" t="str">
        <f>IF(OR(COUNTA(DetailPedro!I468) &gt; 0, COUNTA(DetailWill!I468) &gt; 0),"x", "")</f>
        <v/>
      </c>
      <c r="J468" s="34" t="str">
        <f>IF(OR(COUNTA(DetailPedro!J468) &gt; 0, COUNTA(DetailWill!J468) &gt; 0),"x", "")</f>
        <v/>
      </c>
      <c r="K468" s="14" t="str">
        <f>IF(OR(COUNTA(DetailPedro!K468) &gt; 0, COUNTA(DetailWill!K468) &gt; 0),"x", "")</f>
        <v/>
      </c>
      <c r="L468" s="14" t="str">
        <f>IF(OR(COUNTA(DetailPedro!L468) &gt; 0, COUNTA(DetailWill!L468) &gt; 0),"x", "")</f>
        <v/>
      </c>
      <c r="M468" s="14" t="str">
        <f>IF(OR(COUNTA(DetailPedro!M468) &gt; 0, COUNTA(DetailWill!M468) &gt; 0),"x", "")</f>
        <v/>
      </c>
      <c r="N468" s="14" t="str">
        <f>IF(OR(COUNTA(DetailPedro!N468) &gt; 0, COUNTA(DetailWill!N468) &gt; 0),"x", "")</f>
        <v/>
      </c>
      <c r="O468" s="34" t="str">
        <f>IF(OR(COUNTA(DetailPedro!O468) &gt; 0, COUNTA(DetailWill!O468) &gt; 0),"x", "")</f>
        <v/>
      </c>
      <c r="P468" s="14" t="str">
        <f>IF(OR(COUNTA(DetailPedro!P468) &gt; 0, COUNTA(DetailWill!P468) &gt; 0),"x", "")</f>
        <v/>
      </c>
      <c r="Q468" s="14" t="str">
        <f>IF(OR(COUNTA(DetailPedro!Q468) &gt; 0, COUNTA(DetailWill!Q468) &gt; 0),"x", "")</f>
        <v/>
      </c>
      <c r="R468" s="14" t="str">
        <f>IF(OR(COUNTA(DetailPedro!R468) &gt; 0, COUNTA(DetailWill!R468) &gt; 0),"x", "")</f>
        <v/>
      </c>
      <c r="S468" s="14" t="str">
        <f>IF(OR(COUNTA(DetailPedro!S468) &gt; 0, COUNTA(DetailWill!S468) &gt; 0),"x", "")</f>
        <v/>
      </c>
      <c r="T468" s="14" t="str">
        <f>IF(OR(COUNTA(DetailPedro!T468) &gt; 0, COUNTA(DetailWill!T468) &gt; 0),"x", "")</f>
        <v/>
      </c>
      <c r="U468" s="34" t="str">
        <f>IF(OR(COUNTA(DetailPedro!U468) &gt; 0, COUNTA(DetailWill!U468) &gt; 0),"x", "")</f>
        <v/>
      </c>
      <c r="V468" s="14" t="str">
        <f>IF(OR(COUNTA(DetailPedro!V468) &gt; 0, COUNTA(DetailWill!V468) &gt; 0),"x", "")</f>
        <v/>
      </c>
      <c r="W468" s="14" t="str">
        <f>IF(OR(COUNTA(DetailPedro!W468) &gt; 0, COUNTA(DetailWill!W468) &gt; 0),"x", "")</f>
        <v/>
      </c>
      <c r="X468" s="14" t="str">
        <f>IF(OR(COUNTA(DetailPedro!X468) &gt; 0, COUNTA(DetailWill!X468) &gt; 0),"x", "")</f>
        <v/>
      </c>
      <c r="Y468" s="14" t="str">
        <f>IF(OR(COUNTA(DetailPedro!Y468) &gt; 0, COUNTA(DetailWill!Y468) &gt; 0),"x", "")</f>
        <v/>
      </c>
      <c r="Z468" s="34" t="str">
        <f>IF(OR(COUNTA(DetailPedro!Z468) &gt; 0, COUNTA(DetailWill!Z468) &gt; 0),"x", "")</f>
        <v/>
      </c>
      <c r="AA468" s="14" t="str">
        <f>IF(OR(COUNTA(DetailPedro!AA468) &gt; 0, COUNTA(DetailWill!AA468) &gt; 0),"x", "")</f>
        <v/>
      </c>
      <c r="AB468" s="14" t="str">
        <f>IF(OR(COUNTA(DetailPedro!AB468) &gt; 0, COUNTA(DetailWill!AB468) &gt; 0),"x", "")</f>
        <v/>
      </c>
      <c r="AC468" s="14" t="str">
        <f>IF(OR(COUNTA(DetailPedro!AC468) &gt; 0, COUNTA(DetailWill!AC468) &gt; 0),"x", "")</f>
        <v/>
      </c>
      <c r="AD468" s="14" t="str">
        <f>IF(OR(COUNTA(DetailPedro!AD468) &gt; 0, COUNTA(DetailWill!AD468) &gt; 0),"x", "")</f>
        <v/>
      </c>
      <c r="AE468" s="14" t="str">
        <f>IF(OR(COUNTA(DetailPedro!AE468) &gt; 0, COUNTA(DetailWill!AE468) &gt; 0),"x", "")</f>
        <v/>
      </c>
      <c r="AF468" s="34" t="str">
        <f>IF(OR(COUNTA(DetailPedro!AF468) &gt; 0, COUNTA(DetailWill!AF468) &gt; 0),"x", "")</f>
        <v/>
      </c>
      <c r="AG468" s="14" t="str">
        <f>IF(OR(COUNTA(DetailPedro!AG468) &gt; 0, COUNTA(DetailWill!AG468) &gt; 0),"x", "")</f>
        <v/>
      </c>
      <c r="AH468" s="14" t="str">
        <f>IF(OR(COUNTA(DetailPedro!AH468) &gt; 0, COUNTA(DetailWill!AH468) &gt; 0),"x", "")</f>
        <v/>
      </c>
      <c r="AI468" s="14" t="str">
        <f>IF(OR(COUNTA(DetailPedro!AI468) &gt; 0, COUNTA(DetailWill!AI468) &gt; 0),"x", "")</f>
        <v/>
      </c>
      <c r="AJ468" s="34" t="str">
        <f>IF(OR(COUNTA(DetailPedro!AJ468) &gt; 0, COUNTA(DetailWill!AJ468) &gt; 0),"x", "")</f>
        <v/>
      </c>
      <c r="AK468" s="14" t="str">
        <f>IF(OR(COUNTA(DetailPedro!AK468) &gt; 0, COUNTA(DetailWill!AK468) &gt; 0),"x", "")</f>
        <v/>
      </c>
    </row>
    <row r="469" spans="1:37" x14ac:dyDescent="0.2">
      <c r="A469" s="16" t="s">
        <v>894</v>
      </c>
      <c r="B469" s="16" t="s">
        <v>30</v>
      </c>
      <c r="C469" s="16">
        <v>0</v>
      </c>
      <c r="D469" s="16">
        <v>0</v>
      </c>
      <c r="E469" s="16"/>
      <c r="F469" s="14">
        <f t="shared" si="41"/>
        <v>0</v>
      </c>
      <c r="G469" s="14" t="str">
        <f>IF(OR(COUNTA(DetailPedro!G469) &gt; 0, COUNTA(DetailWill!G469) &gt; 0),"x", "")</f>
        <v/>
      </c>
      <c r="H469" s="14" t="str">
        <f>IF(OR(COUNTA(DetailPedro!H469) &gt; 0, COUNTA(DetailWill!H469) &gt; 0),"x", "")</f>
        <v/>
      </c>
      <c r="I469" s="14" t="str">
        <f>IF(OR(COUNTA(DetailPedro!I469) &gt; 0, COUNTA(DetailWill!I469) &gt; 0),"x", "")</f>
        <v/>
      </c>
      <c r="J469" s="34" t="str">
        <f>IF(OR(COUNTA(DetailPedro!J469) &gt; 0, COUNTA(DetailWill!J469) &gt; 0),"x", "")</f>
        <v/>
      </c>
      <c r="K469" s="14" t="str">
        <f>IF(OR(COUNTA(DetailPedro!K469) &gt; 0, COUNTA(DetailWill!K469) &gt; 0),"x", "")</f>
        <v/>
      </c>
      <c r="L469" s="14" t="str">
        <f>IF(OR(COUNTA(DetailPedro!L469) &gt; 0, COUNTA(DetailWill!L469) &gt; 0),"x", "")</f>
        <v/>
      </c>
      <c r="M469" s="14" t="str">
        <f>IF(OR(COUNTA(DetailPedro!M469) &gt; 0, COUNTA(DetailWill!M469) &gt; 0),"x", "")</f>
        <v/>
      </c>
      <c r="N469" s="14" t="str">
        <f>IF(OR(COUNTA(DetailPedro!N469) &gt; 0, COUNTA(DetailWill!N469) &gt; 0),"x", "")</f>
        <v/>
      </c>
      <c r="O469" s="34" t="str">
        <f>IF(OR(COUNTA(DetailPedro!O469) &gt; 0, COUNTA(DetailWill!O469) &gt; 0),"x", "")</f>
        <v/>
      </c>
      <c r="P469" s="14" t="str">
        <f>IF(OR(COUNTA(DetailPedro!P469) &gt; 0, COUNTA(DetailWill!P469) &gt; 0),"x", "")</f>
        <v/>
      </c>
      <c r="Q469" s="14" t="str">
        <f>IF(OR(COUNTA(DetailPedro!Q469) &gt; 0, COUNTA(DetailWill!Q469) &gt; 0),"x", "")</f>
        <v/>
      </c>
      <c r="R469" s="14" t="str">
        <f>IF(OR(COUNTA(DetailPedro!R469) &gt; 0, COUNTA(DetailWill!R469) &gt; 0),"x", "")</f>
        <v/>
      </c>
      <c r="S469" s="14" t="str">
        <f>IF(OR(COUNTA(DetailPedro!S469) &gt; 0, COUNTA(DetailWill!S469) &gt; 0),"x", "")</f>
        <v/>
      </c>
      <c r="T469" s="14" t="str">
        <f>IF(OR(COUNTA(DetailPedro!T469) &gt; 0, COUNTA(DetailWill!T469) &gt; 0),"x", "")</f>
        <v/>
      </c>
      <c r="U469" s="34" t="str">
        <f>IF(OR(COUNTA(DetailPedro!U469) &gt; 0, COUNTA(DetailWill!U469) &gt; 0),"x", "")</f>
        <v/>
      </c>
      <c r="V469" s="14" t="str">
        <f>IF(OR(COUNTA(DetailPedro!V469) &gt; 0, COUNTA(DetailWill!V469) &gt; 0),"x", "")</f>
        <v/>
      </c>
      <c r="W469" s="14" t="str">
        <f>IF(OR(COUNTA(DetailPedro!W469) &gt; 0, COUNTA(DetailWill!W469) &gt; 0),"x", "")</f>
        <v/>
      </c>
      <c r="X469" s="14" t="str">
        <f>IF(OR(COUNTA(DetailPedro!X469) &gt; 0, COUNTA(DetailWill!X469) &gt; 0),"x", "")</f>
        <v/>
      </c>
      <c r="Y469" s="14" t="str">
        <f>IF(OR(COUNTA(DetailPedro!Y469) &gt; 0, COUNTA(DetailWill!Y469) &gt; 0),"x", "")</f>
        <v/>
      </c>
      <c r="Z469" s="34" t="str">
        <f>IF(OR(COUNTA(DetailPedro!Z469) &gt; 0, COUNTA(DetailWill!Z469) &gt; 0),"x", "")</f>
        <v/>
      </c>
      <c r="AA469" s="14" t="str">
        <f>IF(OR(COUNTA(DetailPedro!AA469) &gt; 0, COUNTA(DetailWill!AA469) &gt; 0),"x", "")</f>
        <v/>
      </c>
      <c r="AB469" s="14" t="str">
        <f>IF(OR(COUNTA(DetailPedro!AB469) &gt; 0, COUNTA(DetailWill!AB469) &gt; 0),"x", "")</f>
        <v/>
      </c>
      <c r="AC469" s="14" t="str">
        <f>IF(OR(COUNTA(DetailPedro!AC469) &gt; 0, COUNTA(DetailWill!AC469) &gt; 0),"x", "")</f>
        <v/>
      </c>
      <c r="AD469" s="14" t="str">
        <f>IF(OR(COUNTA(DetailPedro!AD469) &gt; 0, COUNTA(DetailWill!AD469) &gt; 0),"x", "")</f>
        <v/>
      </c>
      <c r="AE469" s="14" t="str">
        <f>IF(OR(COUNTA(DetailPedro!AE469) &gt; 0, COUNTA(DetailWill!AE469) &gt; 0),"x", "")</f>
        <v/>
      </c>
      <c r="AF469" s="34" t="str">
        <f>IF(OR(COUNTA(DetailPedro!AF469) &gt; 0, COUNTA(DetailWill!AF469) &gt; 0),"x", "")</f>
        <v/>
      </c>
      <c r="AG469" s="14" t="str">
        <f>IF(OR(COUNTA(DetailPedro!AG469) &gt; 0, COUNTA(DetailWill!AG469) &gt; 0),"x", "")</f>
        <v/>
      </c>
      <c r="AH469" s="14" t="str">
        <f>IF(OR(COUNTA(DetailPedro!AH469) &gt; 0, COUNTA(DetailWill!AH469) &gt; 0),"x", "")</f>
        <v/>
      </c>
      <c r="AI469" s="14" t="str">
        <f>IF(OR(COUNTA(DetailPedro!AI469) &gt; 0, COUNTA(DetailWill!AI469) &gt; 0),"x", "")</f>
        <v/>
      </c>
      <c r="AJ469" s="34" t="str">
        <f>IF(OR(COUNTA(DetailPedro!AJ469) &gt; 0, COUNTA(DetailWill!AJ469) &gt; 0),"x", "")</f>
        <v/>
      </c>
      <c r="AK469" s="14" t="str">
        <f>IF(OR(COUNTA(DetailPedro!AK469) &gt; 0, COUNTA(DetailWill!AK469) &gt; 0),"x", "")</f>
        <v/>
      </c>
    </row>
    <row r="470" spans="1:37" x14ac:dyDescent="0.2">
      <c r="A470" s="16" t="s">
        <v>894</v>
      </c>
      <c r="B470" s="16" t="s">
        <v>30</v>
      </c>
      <c r="C470" s="16">
        <v>3</v>
      </c>
      <c r="D470" s="16" t="s">
        <v>888</v>
      </c>
      <c r="E470" s="16">
        <v>1</v>
      </c>
      <c r="F470" s="14">
        <f t="shared" si="41"/>
        <v>0</v>
      </c>
      <c r="G470" s="14" t="str">
        <f>IF(OR(COUNTA(DetailPedro!G470) &gt; 0, COUNTA(DetailWill!G470) &gt; 0),"x", "")</f>
        <v/>
      </c>
      <c r="H470" s="14" t="str">
        <f>IF(OR(COUNTA(DetailPedro!H470) &gt; 0, COUNTA(DetailWill!H470) &gt; 0),"x", "")</f>
        <v/>
      </c>
      <c r="I470" s="14" t="str">
        <f>IF(OR(COUNTA(DetailPedro!I470) &gt; 0, COUNTA(DetailWill!I470) &gt; 0),"x", "")</f>
        <v/>
      </c>
      <c r="J470" s="34" t="str">
        <f>IF(OR(COUNTA(DetailPedro!J470) &gt; 0, COUNTA(DetailWill!J470) &gt; 0),"x", "")</f>
        <v/>
      </c>
      <c r="K470" s="14" t="str">
        <f>IF(OR(COUNTA(DetailPedro!K470) &gt; 0, COUNTA(DetailWill!K470) &gt; 0),"x", "")</f>
        <v/>
      </c>
      <c r="L470" s="14" t="str">
        <f>IF(OR(COUNTA(DetailPedro!L470) &gt; 0, COUNTA(DetailWill!L470) &gt; 0),"x", "")</f>
        <v/>
      </c>
      <c r="M470" s="14" t="str">
        <f>IF(OR(COUNTA(DetailPedro!M470) &gt; 0, COUNTA(DetailWill!M470) &gt; 0),"x", "")</f>
        <v/>
      </c>
      <c r="N470" s="14" t="str">
        <f>IF(OR(COUNTA(DetailPedro!N470) &gt; 0, COUNTA(DetailWill!N470) &gt; 0),"x", "")</f>
        <v/>
      </c>
      <c r="O470" s="34" t="str">
        <f>IF(OR(COUNTA(DetailPedro!O470) &gt; 0, COUNTA(DetailWill!O470) &gt; 0),"x", "")</f>
        <v/>
      </c>
      <c r="P470" s="14" t="str">
        <f>IF(OR(COUNTA(DetailPedro!P470) &gt; 0, COUNTA(DetailWill!P470) &gt; 0),"x", "")</f>
        <v/>
      </c>
      <c r="Q470" s="14" t="str">
        <f>IF(OR(COUNTA(DetailPedro!Q470) &gt; 0, COUNTA(DetailWill!Q470) &gt; 0),"x", "")</f>
        <v/>
      </c>
      <c r="R470" s="14" t="str">
        <f>IF(OR(COUNTA(DetailPedro!R470) &gt; 0, COUNTA(DetailWill!R470) &gt; 0),"x", "")</f>
        <v/>
      </c>
      <c r="S470" s="14" t="str">
        <f>IF(OR(COUNTA(DetailPedro!S470) &gt; 0, COUNTA(DetailWill!S470) &gt; 0),"x", "")</f>
        <v/>
      </c>
      <c r="T470" s="14" t="str">
        <f>IF(OR(COUNTA(DetailPedro!T470) &gt; 0, COUNTA(DetailWill!T470) &gt; 0),"x", "")</f>
        <v/>
      </c>
      <c r="U470" s="34" t="str">
        <f>IF(OR(COUNTA(DetailPedro!U470) &gt; 0, COUNTA(DetailWill!U470) &gt; 0),"x", "")</f>
        <v/>
      </c>
      <c r="V470" s="14" t="str">
        <f>IF(OR(COUNTA(DetailPedro!V470) &gt; 0, COUNTA(DetailWill!V470) &gt; 0),"x", "")</f>
        <v/>
      </c>
      <c r="W470" s="14" t="str">
        <f>IF(OR(COUNTA(DetailPedro!W470) &gt; 0, COUNTA(DetailWill!W470) &gt; 0),"x", "")</f>
        <v/>
      </c>
      <c r="X470" s="14" t="str">
        <f>IF(OR(COUNTA(DetailPedro!X470) &gt; 0, COUNTA(DetailWill!X470) &gt; 0),"x", "")</f>
        <v/>
      </c>
      <c r="Y470" s="14" t="str">
        <f>IF(OR(COUNTA(DetailPedro!Y470) &gt; 0, COUNTA(DetailWill!Y470) &gt; 0),"x", "")</f>
        <v/>
      </c>
      <c r="Z470" s="34" t="str">
        <f>IF(OR(COUNTA(DetailPedro!Z470) &gt; 0, COUNTA(DetailWill!Z470) &gt; 0),"x", "")</f>
        <v/>
      </c>
      <c r="AA470" s="14" t="str">
        <f>IF(OR(COUNTA(DetailPedro!AA470) &gt; 0, COUNTA(DetailWill!AA470) &gt; 0),"x", "")</f>
        <v/>
      </c>
      <c r="AB470" s="14" t="str">
        <f>IF(OR(COUNTA(DetailPedro!AB470) &gt; 0, COUNTA(DetailWill!AB470) &gt; 0),"x", "")</f>
        <v/>
      </c>
      <c r="AC470" s="14" t="str">
        <f>IF(OR(COUNTA(DetailPedro!AC470) &gt; 0, COUNTA(DetailWill!AC470) &gt; 0),"x", "")</f>
        <v/>
      </c>
      <c r="AD470" s="14" t="str">
        <f>IF(OR(COUNTA(DetailPedro!AD470) &gt; 0, COUNTA(DetailWill!AD470) &gt; 0),"x", "")</f>
        <v/>
      </c>
      <c r="AE470" s="14" t="str">
        <f>IF(OR(COUNTA(DetailPedro!AE470) &gt; 0, COUNTA(DetailWill!AE470) &gt; 0),"x", "")</f>
        <v/>
      </c>
      <c r="AF470" s="34" t="str">
        <f>IF(OR(COUNTA(DetailPedro!AF470) &gt; 0, COUNTA(DetailWill!AF470) &gt; 0),"x", "")</f>
        <v/>
      </c>
      <c r="AG470" s="14" t="str">
        <f>IF(OR(COUNTA(DetailPedro!AG470) &gt; 0, COUNTA(DetailWill!AG470) &gt; 0),"x", "")</f>
        <v/>
      </c>
      <c r="AH470" s="14" t="str">
        <f>IF(OR(COUNTA(DetailPedro!AH470) &gt; 0, COUNTA(DetailWill!AH470) &gt; 0),"x", "")</f>
        <v/>
      </c>
      <c r="AI470" s="14" t="str">
        <f>IF(OR(COUNTA(DetailPedro!AI470) &gt; 0, COUNTA(DetailWill!AI470) &gt; 0),"x", "")</f>
        <v/>
      </c>
      <c r="AJ470" s="34" t="str">
        <f>IF(OR(COUNTA(DetailPedro!AJ470) &gt; 0, COUNTA(DetailWill!AJ470) &gt; 0),"x", "")</f>
        <v/>
      </c>
      <c r="AK470" s="14" t="str">
        <f>IF(OR(COUNTA(DetailPedro!AK470) &gt; 0, COUNTA(DetailWill!AK470) &gt; 0),"x", "")</f>
        <v/>
      </c>
    </row>
    <row r="471" spans="1:37" x14ac:dyDescent="0.2">
      <c r="A471" s="16" t="s">
        <v>894</v>
      </c>
      <c r="B471" s="16" t="s">
        <v>30</v>
      </c>
      <c r="C471" s="16">
        <v>3</v>
      </c>
      <c r="D471" s="16" t="s">
        <v>887</v>
      </c>
      <c r="E471" s="16">
        <v>2</v>
      </c>
      <c r="F471" s="14">
        <f t="shared" si="41"/>
        <v>1</v>
      </c>
      <c r="G471" s="14" t="str">
        <f>IF(OR(COUNTA(DetailPedro!G471) &gt; 0, COUNTA(DetailWill!G471) &gt; 0),"x", "")</f>
        <v/>
      </c>
      <c r="H471" s="14" t="str">
        <f>IF(OR(COUNTA(DetailPedro!H471) &gt; 0, COUNTA(DetailWill!H471) &gt; 0),"x", "")</f>
        <v/>
      </c>
      <c r="I471" s="14" t="str">
        <f>IF(OR(COUNTA(DetailPedro!I471) &gt; 0, COUNTA(DetailWill!I471) &gt; 0),"x", "")</f>
        <v/>
      </c>
      <c r="J471" s="34" t="str">
        <f>IF(OR(COUNTA(DetailPedro!J471) &gt; 0, COUNTA(DetailWill!J471) &gt; 0),"x", "")</f>
        <v/>
      </c>
      <c r="K471" s="14" t="str">
        <f>IF(OR(COUNTA(DetailPedro!K471) &gt; 0, COUNTA(DetailWill!K471) &gt; 0),"x", "")</f>
        <v/>
      </c>
      <c r="L471" s="14" t="str">
        <f>IF(OR(COUNTA(DetailPedro!L471) &gt; 0, COUNTA(DetailWill!L471) &gt; 0),"x", "")</f>
        <v/>
      </c>
      <c r="M471" s="14" t="str">
        <f>IF(OR(COUNTA(DetailPedro!M471) &gt; 0, COUNTA(DetailWill!M471) &gt; 0),"x", "")</f>
        <v/>
      </c>
      <c r="N471" s="14" t="str">
        <f>IF(OR(COUNTA(DetailPedro!N471) &gt; 0, COUNTA(DetailWill!N471) &gt; 0),"x", "")</f>
        <v/>
      </c>
      <c r="O471" s="34" t="str">
        <f>IF(OR(COUNTA(DetailPedro!O471) &gt; 0, COUNTA(DetailWill!O471) &gt; 0),"x", "")</f>
        <v/>
      </c>
      <c r="P471" s="14" t="str">
        <f>IF(OR(COUNTA(DetailPedro!P471) &gt; 0, COUNTA(DetailWill!P471) &gt; 0),"x", "")</f>
        <v/>
      </c>
      <c r="Q471" s="14" t="str">
        <f>IF(OR(COUNTA(DetailPedro!Q471) &gt; 0, COUNTA(DetailWill!Q471) &gt; 0),"x", "")</f>
        <v/>
      </c>
      <c r="R471" s="14" t="str">
        <f>IF(OR(COUNTA(DetailPedro!R471) &gt; 0, COUNTA(DetailWill!R471) &gt; 0),"x", "")</f>
        <v/>
      </c>
      <c r="S471" s="14" t="str">
        <f>IF(OR(COUNTA(DetailPedro!S471) &gt; 0, COUNTA(DetailWill!S471) &gt; 0),"x", "")</f>
        <v/>
      </c>
      <c r="T471" s="14" t="str">
        <f>IF(OR(COUNTA(DetailPedro!T471) &gt; 0, COUNTA(DetailWill!T471) &gt; 0),"x", "")</f>
        <v/>
      </c>
      <c r="U471" s="34" t="str">
        <f>IF(OR(COUNTA(DetailPedro!U471) &gt; 0, COUNTA(DetailWill!U471) &gt; 0),"x", "")</f>
        <v/>
      </c>
      <c r="V471" s="14" t="str">
        <f>IF(OR(COUNTA(DetailPedro!V471) &gt; 0, COUNTA(DetailWill!V471) &gt; 0),"x", "")</f>
        <v/>
      </c>
      <c r="W471" s="14" t="str">
        <f>IF(OR(COUNTA(DetailPedro!W471) &gt; 0, COUNTA(DetailWill!W471) &gt; 0),"x", "")</f>
        <v/>
      </c>
      <c r="X471" s="14" t="str">
        <f>IF(OR(COUNTA(DetailPedro!X471) &gt; 0, COUNTA(DetailWill!X471) &gt; 0),"x", "")</f>
        <v/>
      </c>
      <c r="Y471" s="14" t="str">
        <f>IF(OR(COUNTA(DetailPedro!Y471) &gt; 0, COUNTA(DetailWill!Y471) &gt; 0),"x", "")</f>
        <v/>
      </c>
      <c r="Z471" s="34" t="str">
        <f>IF(OR(COUNTA(DetailPedro!Z471) &gt; 0, COUNTA(DetailWill!Z471) &gt; 0),"x", "")</f>
        <v/>
      </c>
      <c r="AA471" s="14" t="str">
        <f>IF(OR(COUNTA(DetailPedro!AA471) &gt; 0, COUNTA(DetailWill!AA471) &gt; 0),"x", "")</f>
        <v/>
      </c>
      <c r="AB471" s="14" t="str">
        <f>IF(OR(COUNTA(DetailPedro!AB471) &gt; 0, COUNTA(DetailWill!AB471) &gt; 0),"x", "")</f>
        <v/>
      </c>
      <c r="AC471" s="14" t="str">
        <f>IF(OR(COUNTA(DetailPedro!AC471) &gt; 0, COUNTA(DetailWill!AC471) &gt; 0),"x", "")</f>
        <v/>
      </c>
      <c r="AD471" s="14" t="str">
        <f>IF(OR(COUNTA(DetailPedro!AD471) &gt; 0, COUNTA(DetailWill!AD471) &gt; 0),"x", "")</f>
        <v/>
      </c>
      <c r="AE471" s="14" t="str">
        <f>IF(OR(COUNTA(DetailPedro!AE471) &gt; 0, COUNTA(DetailWill!AE471) &gt; 0),"x", "")</f>
        <v>x</v>
      </c>
      <c r="AF471" s="34" t="str">
        <f>IF(OR(COUNTA(DetailPedro!AF471) &gt; 0, COUNTA(DetailWill!AF471) &gt; 0),"x", "")</f>
        <v/>
      </c>
      <c r="AG471" s="14" t="str">
        <f>IF(OR(COUNTA(DetailPedro!AG471) &gt; 0, COUNTA(DetailWill!AG471) &gt; 0),"x", "")</f>
        <v/>
      </c>
      <c r="AH471" s="14" t="str">
        <f>IF(OR(COUNTA(DetailPedro!AH471) &gt; 0, COUNTA(DetailWill!AH471) &gt; 0),"x", "")</f>
        <v/>
      </c>
      <c r="AI471" s="14" t="str">
        <f>IF(OR(COUNTA(DetailPedro!AI471) &gt; 0, COUNTA(DetailWill!AI471) &gt; 0),"x", "")</f>
        <v/>
      </c>
      <c r="AJ471" s="34" t="str">
        <f>IF(OR(COUNTA(DetailPedro!AJ471) &gt; 0, COUNTA(DetailWill!AJ471) &gt; 0),"x", "")</f>
        <v/>
      </c>
      <c r="AK471" s="14" t="str">
        <f>IF(OR(COUNTA(DetailPedro!AK471) &gt; 0, COUNTA(DetailWill!AK471) &gt; 0),"x", "")</f>
        <v/>
      </c>
    </row>
    <row r="472" spans="1:37" x14ac:dyDescent="0.2">
      <c r="A472" s="16" t="s">
        <v>894</v>
      </c>
      <c r="B472" s="16" t="s">
        <v>30</v>
      </c>
      <c r="C472" s="16">
        <v>3</v>
      </c>
      <c r="D472" s="16" t="s">
        <v>887</v>
      </c>
      <c r="E472" s="16">
        <v>3</v>
      </c>
      <c r="F472" s="14">
        <f t="shared" si="41"/>
        <v>0</v>
      </c>
      <c r="G472" s="14" t="str">
        <f>IF(OR(COUNTA(DetailPedro!G472) &gt; 0, COUNTA(DetailWill!G472) &gt; 0),"x", "")</f>
        <v/>
      </c>
      <c r="H472" s="14" t="str">
        <f>IF(OR(COUNTA(DetailPedro!H472) &gt; 0, COUNTA(DetailWill!H472) &gt; 0),"x", "")</f>
        <v/>
      </c>
      <c r="I472" s="14" t="str">
        <f>IF(OR(COUNTA(DetailPedro!I472) &gt; 0, COUNTA(DetailWill!I472) &gt; 0),"x", "")</f>
        <v/>
      </c>
      <c r="J472" s="34" t="str">
        <f>IF(OR(COUNTA(DetailPedro!J472) &gt; 0, COUNTA(DetailWill!J472) &gt; 0),"x", "")</f>
        <v/>
      </c>
      <c r="K472" s="14" t="str">
        <f>IF(OR(COUNTA(DetailPedro!K472) &gt; 0, COUNTA(DetailWill!K472) &gt; 0),"x", "")</f>
        <v/>
      </c>
      <c r="L472" s="14" t="str">
        <f>IF(OR(COUNTA(DetailPedro!L472) &gt; 0, COUNTA(DetailWill!L472) &gt; 0),"x", "")</f>
        <v/>
      </c>
      <c r="M472" s="14" t="str">
        <f>IF(OR(COUNTA(DetailPedro!M472) &gt; 0, COUNTA(DetailWill!M472) &gt; 0),"x", "")</f>
        <v/>
      </c>
      <c r="N472" s="14" t="str">
        <f>IF(OR(COUNTA(DetailPedro!N472) &gt; 0, COUNTA(DetailWill!N472) &gt; 0),"x", "")</f>
        <v/>
      </c>
      <c r="O472" s="34" t="str">
        <f>IF(OR(COUNTA(DetailPedro!O472) &gt; 0, COUNTA(DetailWill!O472) &gt; 0),"x", "")</f>
        <v/>
      </c>
      <c r="P472" s="14" t="str">
        <f>IF(OR(COUNTA(DetailPedro!P472) &gt; 0, COUNTA(DetailWill!P472) &gt; 0),"x", "")</f>
        <v/>
      </c>
      <c r="Q472" s="14" t="str">
        <f>IF(OR(COUNTA(DetailPedro!Q472) &gt; 0, COUNTA(DetailWill!Q472) &gt; 0),"x", "")</f>
        <v/>
      </c>
      <c r="R472" s="14" t="str">
        <f>IF(OR(COUNTA(DetailPedro!R472) &gt; 0, COUNTA(DetailWill!R472) &gt; 0),"x", "")</f>
        <v/>
      </c>
      <c r="S472" s="14" t="str">
        <f>IF(OR(COUNTA(DetailPedro!S472) &gt; 0, COUNTA(DetailWill!S472) &gt; 0),"x", "")</f>
        <v/>
      </c>
      <c r="T472" s="14" t="str">
        <f>IF(OR(COUNTA(DetailPedro!T472) &gt; 0, COUNTA(DetailWill!T472) &gt; 0),"x", "")</f>
        <v/>
      </c>
      <c r="U472" s="34" t="str">
        <f>IF(OR(COUNTA(DetailPedro!U472) &gt; 0, COUNTA(DetailWill!U472) &gt; 0),"x", "")</f>
        <v/>
      </c>
      <c r="V472" s="14" t="str">
        <f>IF(OR(COUNTA(DetailPedro!V472) &gt; 0, COUNTA(DetailWill!V472) &gt; 0),"x", "")</f>
        <v/>
      </c>
      <c r="W472" s="14" t="str">
        <f>IF(OR(COUNTA(DetailPedro!W472) &gt; 0, COUNTA(DetailWill!W472) &gt; 0),"x", "")</f>
        <v/>
      </c>
      <c r="X472" s="14" t="str">
        <f>IF(OR(COUNTA(DetailPedro!X472) &gt; 0, COUNTA(DetailWill!X472) &gt; 0),"x", "")</f>
        <v/>
      </c>
      <c r="Y472" s="14" t="str">
        <f>IF(OR(COUNTA(DetailPedro!Y472) &gt; 0, COUNTA(DetailWill!Y472) &gt; 0),"x", "")</f>
        <v/>
      </c>
      <c r="Z472" s="34" t="str">
        <f>IF(OR(COUNTA(DetailPedro!Z472) &gt; 0, COUNTA(DetailWill!Z472) &gt; 0),"x", "")</f>
        <v/>
      </c>
      <c r="AA472" s="14" t="str">
        <f>IF(OR(COUNTA(DetailPedro!AA472) &gt; 0, COUNTA(DetailWill!AA472) &gt; 0),"x", "")</f>
        <v/>
      </c>
      <c r="AB472" s="14" t="str">
        <f>IF(OR(COUNTA(DetailPedro!AB472) &gt; 0, COUNTA(DetailWill!AB472) &gt; 0),"x", "")</f>
        <v/>
      </c>
      <c r="AC472" s="14" t="str">
        <f>IF(OR(COUNTA(DetailPedro!AC472) &gt; 0, COUNTA(DetailWill!AC472) &gt; 0),"x", "")</f>
        <v/>
      </c>
      <c r="AD472" s="14" t="str">
        <f>IF(OR(COUNTA(DetailPedro!AD472) &gt; 0, COUNTA(DetailWill!AD472) &gt; 0),"x", "")</f>
        <v/>
      </c>
      <c r="AE472" s="14" t="str">
        <f>IF(OR(COUNTA(DetailPedro!AE472) &gt; 0, COUNTA(DetailWill!AE472) &gt; 0),"x", "")</f>
        <v/>
      </c>
      <c r="AF472" s="34" t="str">
        <f>IF(OR(COUNTA(DetailPedro!AF472) &gt; 0, COUNTA(DetailWill!AF472) &gt; 0),"x", "")</f>
        <v/>
      </c>
      <c r="AG472" s="14" t="str">
        <f>IF(OR(COUNTA(DetailPedro!AG472) &gt; 0, COUNTA(DetailWill!AG472) &gt; 0),"x", "")</f>
        <v/>
      </c>
      <c r="AH472" s="14" t="str">
        <f>IF(OR(COUNTA(DetailPedro!AH472) &gt; 0, COUNTA(DetailWill!AH472) &gt; 0),"x", "")</f>
        <v/>
      </c>
      <c r="AI472" s="14" t="str">
        <f>IF(OR(COUNTA(DetailPedro!AI472) &gt; 0, COUNTA(DetailWill!AI472) &gt; 0),"x", "")</f>
        <v/>
      </c>
      <c r="AJ472" s="34" t="str">
        <f>IF(OR(COUNTA(DetailPedro!AJ472) &gt; 0, COUNTA(DetailWill!AJ472) &gt; 0),"x", "")</f>
        <v/>
      </c>
      <c r="AK472" s="14" t="str">
        <f>IF(OR(COUNTA(DetailPedro!AK472) &gt; 0, COUNTA(DetailWill!AK472) &gt; 0),"x", "")</f>
        <v/>
      </c>
    </row>
    <row r="473" spans="1:37" x14ac:dyDescent="0.2">
      <c r="A473" s="16" t="s">
        <v>894</v>
      </c>
      <c r="B473" s="16" t="s">
        <v>30</v>
      </c>
      <c r="C473" s="16">
        <v>3</v>
      </c>
      <c r="D473" s="16" t="s">
        <v>888</v>
      </c>
      <c r="E473" s="16">
        <v>4</v>
      </c>
      <c r="F473" s="14">
        <f t="shared" si="41"/>
        <v>0</v>
      </c>
      <c r="G473" s="14" t="str">
        <f>IF(OR(COUNTA(DetailPedro!G473) &gt; 0, COUNTA(DetailWill!G473) &gt; 0),"x", "")</f>
        <v/>
      </c>
      <c r="H473" s="14" t="str">
        <f>IF(OR(COUNTA(DetailPedro!H473) &gt; 0, COUNTA(DetailWill!H473) &gt; 0),"x", "")</f>
        <v/>
      </c>
      <c r="I473" s="14" t="str">
        <f>IF(OR(COUNTA(DetailPedro!I473) &gt; 0, COUNTA(DetailWill!I473) &gt; 0),"x", "")</f>
        <v/>
      </c>
      <c r="J473" s="34" t="str">
        <f>IF(OR(COUNTA(DetailPedro!J473) &gt; 0, COUNTA(DetailWill!J473) &gt; 0),"x", "")</f>
        <v/>
      </c>
      <c r="K473" s="14" t="str">
        <f>IF(OR(COUNTA(DetailPedro!K473) &gt; 0, COUNTA(DetailWill!K473) &gt; 0),"x", "")</f>
        <v/>
      </c>
      <c r="L473" s="14" t="str">
        <f>IF(OR(COUNTA(DetailPedro!L473) &gt; 0, COUNTA(DetailWill!L473) &gt; 0),"x", "")</f>
        <v/>
      </c>
      <c r="M473" s="14" t="str">
        <f>IF(OR(COUNTA(DetailPedro!M473) &gt; 0, COUNTA(DetailWill!M473) &gt; 0),"x", "")</f>
        <v/>
      </c>
      <c r="N473" s="14" t="str">
        <f>IF(OR(COUNTA(DetailPedro!N473) &gt; 0, COUNTA(DetailWill!N473) &gt; 0),"x", "")</f>
        <v/>
      </c>
      <c r="O473" s="34" t="str">
        <f>IF(OR(COUNTA(DetailPedro!O473) &gt; 0, COUNTA(DetailWill!O473) &gt; 0),"x", "")</f>
        <v/>
      </c>
      <c r="P473" s="14" t="str">
        <f>IF(OR(COUNTA(DetailPedro!P473) &gt; 0, COUNTA(DetailWill!P473) &gt; 0),"x", "")</f>
        <v/>
      </c>
      <c r="Q473" s="14" t="str">
        <f>IF(OR(COUNTA(DetailPedro!Q473) &gt; 0, COUNTA(DetailWill!Q473) &gt; 0),"x", "")</f>
        <v/>
      </c>
      <c r="R473" s="14" t="str">
        <f>IF(OR(COUNTA(DetailPedro!R473) &gt; 0, COUNTA(DetailWill!R473) &gt; 0),"x", "")</f>
        <v/>
      </c>
      <c r="S473" s="14" t="str">
        <f>IF(OR(COUNTA(DetailPedro!S473) &gt; 0, COUNTA(DetailWill!S473) &gt; 0),"x", "")</f>
        <v/>
      </c>
      <c r="T473" s="14" t="str">
        <f>IF(OR(COUNTA(DetailPedro!T473) &gt; 0, COUNTA(DetailWill!T473) &gt; 0),"x", "")</f>
        <v/>
      </c>
      <c r="U473" s="34" t="str">
        <f>IF(OR(COUNTA(DetailPedro!U473) &gt; 0, COUNTA(DetailWill!U473) &gt; 0),"x", "")</f>
        <v/>
      </c>
      <c r="V473" s="14" t="str">
        <f>IF(OR(COUNTA(DetailPedro!V473) &gt; 0, COUNTA(DetailWill!V473) &gt; 0),"x", "")</f>
        <v/>
      </c>
      <c r="W473" s="14" t="str">
        <f>IF(OR(COUNTA(DetailPedro!W473) &gt; 0, COUNTA(DetailWill!W473) &gt; 0),"x", "")</f>
        <v/>
      </c>
      <c r="X473" s="14" t="str">
        <f>IF(OR(COUNTA(DetailPedro!X473) &gt; 0, COUNTA(DetailWill!X473) &gt; 0),"x", "")</f>
        <v/>
      </c>
      <c r="Y473" s="14" t="str">
        <f>IF(OR(COUNTA(DetailPedro!Y473) &gt; 0, COUNTA(DetailWill!Y473) &gt; 0),"x", "")</f>
        <v/>
      </c>
      <c r="Z473" s="34" t="str">
        <f>IF(OR(COUNTA(DetailPedro!Z473) &gt; 0, COUNTA(DetailWill!Z473) &gt; 0),"x", "")</f>
        <v/>
      </c>
      <c r="AA473" s="14" t="str">
        <f>IF(OR(COUNTA(DetailPedro!AA473) &gt; 0, COUNTA(DetailWill!AA473) &gt; 0),"x", "")</f>
        <v/>
      </c>
      <c r="AB473" s="14" t="str">
        <f>IF(OR(COUNTA(DetailPedro!AB473) &gt; 0, COUNTA(DetailWill!AB473) &gt; 0),"x", "")</f>
        <v/>
      </c>
      <c r="AC473" s="14" t="str">
        <f>IF(OR(COUNTA(DetailPedro!AC473) &gt; 0, COUNTA(DetailWill!AC473) &gt; 0),"x", "")</f>
        <v/>
      </c>
      <c r="AD473" s="14" t="str">
        <f>IF(OR(COUNTA(DetailPedro!AD473) &gt; 0, COUNTA(DetailWill!AD473) &gt; 0),"x", "")</f>
        <v/>
      </c>
      <c r="AE473" s="14" t="str">
        <f>IF(OR(COUNTA(DetailPedro!AE473) &gt; 0, COUNTA(DetailWill!AE473) &gt; 0),"x", "")</f>
        <v/>
      </c>
      <c r="AF473" s="34" t="str">
        <f>IF(OR(COUNTA(DetailPedro!AF473) &gt; 0, COUNTA(DetailWill!AF473) &gt; 0),"x", "")</f>
        <v/>
      </c>
      <c r="AG473" s="14" t="str">
        <f>IF(OR(COUNTA(DetailPedro!AG473) &gt; 0, COUNTA(DetailWill!AG473) &gt; 0),"x", "")</f>
        <v/>
      </c>
      <c r="AH473" s="14" t="str">
        <f>IF(OR(COUNTA(DetailPedro!AH473) &gt; 0, COUNTA(DetailWill!AH473) &gt; 0),"x", "")</f>
        <v/>
      </c>
      <c r="AI473" s="14" t="str">
        <f>IF(OR(COUNTA(DetailPedro!AI473) &gt; 0, COUNTA(DetailWill!AI473) &gt; 0),"x", "")</f>
        <v/>
      </c>
      <c r="AJ473" s="34" t="str">
        <f>IF(OR(COUNTA(DetailPedro!AJ473) &gt; 0, COUNTA(DetailWill!AJ473) &gt; 0),"x", "")</f>
        <v/>
      </c>
      <c r="AK473" s="14" t="str">
        <f>IF(OR(COUNTA(DetailPedro!AK473) &gt; 0, COUNTA(DetailWill!AK473) &gt; 0),"x", "")</f>
        <v/>
      </c>
    </row>
    <row r="474" spans="1:37" x14ac:dyDescent="0.2">
      <c r="A474" s="16" t="s">
        <v>894</v>
      </c>
      <c r="B474" s="16" t="s">
        <v>30</v>
      </c>
      <c r="C474" s="16">
        <v>3</v>
      </c>
      <c r="D474" s="16" t="s">
        <v>888</v>
      </c>
      <c r="E474" s="16">
        <v>5</v>
      </c>
      <c r="F474" s="14">
        <f t="shared" si="41"/>
        <v>0</v>
      </c>
      <c r="G474" s="14" t="str">
        <f>IF(OR(COUNTA(DetailPedro!G474) &gt; 0, COUNTA(DetailWill!G474) &gt; 0),"x", "")</f>
        <v/>
      </c>
      <c r="H474" s="14" t="str">
        <f>IF(OR(COUNTA(DetailPedro!H474) &gt; 0, COUNTA(DetailWill!H474) &gt; 0),"x", "")</f>
        <v/>
      </c>
      <c r="I474" s="14" t="str">
        <f>IF(OR(COUNTA(DetailPedro!I474) &gt; 0, COUNTA(DetailWill!I474) &gt; 0),"x", "")</f>
        <v/>
      </c>
      <c r="J474" s="34" t="str">
        <f>IF(OR(COUNTA(DetailPedro!J474) &gt; 0, COUNTA(DetailWill!J474) &gt; 0),"x", "")</f>
        <v/>
      </c>
      <c r="K474" s="14" t="str">
        <f>IF(OR(COUNTA(DetailPedro!K474) &gt; 0, COUNTA(DetailWill!K474) &gt; 0),"x", "")</f>
        <v/>
      </c>
      <c r="L474" s="14" t="str">
        <f>IF(OR(COUNTA(DetailPedro!L474) &gt; 0, COUNTA(DetailWill!L474) &gt; 0),"x", "")</f>
        <v/>
      </c>
      <c r="M474" s="14" t="str">
        <f>IF(OR(COUNTA(DetailPedro!M474) &gt; 0, COUNTA(DetailWill!M474) &gt; 0),"x", "")</f>
        <v/>
      </c>
      <c r="N474" s="14" t="str">
        <f>IF(OR(COUNTA(DetailPedro!N474) &gt; 0, COUNTA(DetailWill!N474) &gt; 0),"x", "")</f>
        <v/>
      </c>
      <c r="O474" s="34" t="str">
        <f>IF(OR(COUNTA(DetailPedro!O474) &gt; 0, COUNTA(DetailWill!O474) &gt; 0),"x", "")</f>
        <v/>
      </c>
      <c r="P474" s="14" t="str">
        <f>IF(OR(COUNTA(DetailPedro!P474) &gt; 0, COUNTA(DetailWill!P474) &gt; 0),"x", "")</f>
        <v/>
      </c>
      <c r="Q474" s="14" t="str">
        <f>IF(OR(COUNTA(DetailPedro!Q474) &gt; 0, COUNTA(DetailWill!Q474) &gt; 0),"x", "")</f>
        <v/>
      </c>
      <c r="R474" s="14" t="str">
        <f>IF(OR(COUNTA(DetailPedro!R474) &gt; 0, COUNTA(DetailWill!R474) &gt; 0),"x", "")</f>
        <v/>
      </c>
      <c r="S474" s="14" t="str">
        <f>IF(OR(COUNTA(DetailPedro!S474) &gt; 0, COUNTA(DetailWill!S474) &gt; 0),"x", "")</f>
        <v/>
      </c>
      <c r="T474" s="14" t="str">
        <f>IF(OR(COUNTA(DetailPedro!T474) &gt; 0, COUNTA(DetailWill!T474) &gt; 0),"x", "")</f>
        <v/>
      </c>
      <c r="U474" s="34" t="str">
        <f>IF(OR(COUNTA(DetailPedro!U474) &gt; 0, COUNTA(DetailWill!U474) &gt; 0),"x", "")</f>
        <v/>
      </c>
      <c r="V474" s="14" t="str">
        <f>IF(OR(COUNTA(DetailPedro!V474) &gt; 0, COUNTA(DetailWill!V474) &gt; 0),"x", "")</f>
        <v/>
      </c>
      <c r="W474" s="14" t="str">
        <f>IF(OR(COUNTA(DetailPedro!W474) &gt; 0, COUNTA(DetailWill!W474) &gt; 0),"x", "")</f>
        <v/>
      </c>
      <c r="X474" s="14" t="str">
        <f>IF(OR(COUNTA(DetailPedro!X474) &gt; 0, COUNTA(DetailWill!X474) &gt; 0),"x", "")</f>
        <v/>
      </c>
      <c r="Y474" s="14" t="str">
        <f>IF(OR(COUNTA(DetailPedro!Y474) &gt; 0, COUNTA(DetailWill!Y474) &gt; 0),"x", "")</f>
        <v/>
      </c>
      <c r="Z474" s="34" t="str">
        <f>IF(OR(COUNTA(DetailPedro!Z474) &gt; 0, COUNTA(DetailWill!Z474) &gt; 0),"x", "")</f>
        <v/>
      </c>
      <c r="AA474" s="14" t="str">
        <f>IF(OR(COUNTA(DetailPedro!AA474) &gt; 0, COUNTA(DetailWill!AA474) &gt; 0),"x", "")</f>
        <v/>
      </c>
      <c r="AB474" s="14" t="str">
        <f>IF(OR(COUNTA(DetailPedro!AB474) &gt; 0, COUNTA(DetailWill!AB474) &gt; 0),"x", "")</f>
        <v/>
      </c>
      <c r="AC474" s="14" t="str">
        <f>IF(OR(COUNTA(DetailPedro!AC474) &gt; 0, COUNTA(DetailWill!AC474) &gt; 0),"x", "")</f>
        <v/>
      </c>
      <c r="AD474" s="14" t="str">
        <f>IF(OR(COUNTA(DetailPedro!AD474) &gt; 0, COUNTA(DetailWill!AD474) &gt; 0),"x", "")</f>
        <v/>
      </c>
      <c r="AE474" s="14" t="str">
        <f>IF(OR(COUNTA(DetailPedro!AE474) &gt; 0, COUNTA(DetailWill!AE474) &gt; 0),"x", "")</f>
        <v/>
      </c>
      <c r="AF474" s="34" t="str">
        <f>IF(OR(COUNTA(DetailPedro!AF474) &gt; 0, COUNTA(DetailWill!AF474) &gt; 0),"x", "")</f>
        <v/>
      </c>
      <c r="AG474" s="14" t="str">
        <f>IF(OR(COUNTA(DetailPedro!AG474) &gt; 0, COUNTA(DetailWill!AG474) &gt; 0),"x", "")</f>
        <v/>
      </c>
      <c r="AH474" s="14" t="str">
        <f>IF(OR(COUNTA(DetailPedro!AH474) &gt; 0, COUNTA(DetailWill!AH474) &gt; 0),"x", "")</f>
        <v/>
      </c>
      <c r="AI474" s="14" t="str">
        <f>IF(OR(COUNTA(DetailPedro!AI474) &gt; 0, COUNTA(DetailWill!AI474) &gt; 0),"x", "")</f>
        <v/>
      </c>
      <c r="AJ474" s="34" t="str">
        <f>IF(OR(COUNTA(DetailPedro!AJ474) &gt; 0, COUNTA(DetailWill!AJ474) &gt; 0),"x", "")</f>
        <v/>
      </c>
      <c r="AK474" s="14" t="str">
        <f>IF(OR(COUNTA(DetailPedro!AK474) &gt; 0, COUNTA(DetailWill!AK474) &gt; 0),"x", "")</f>
        <v/>
      </c>
    </row>
    <row r="475" spans="1:37" x14ac:dyDescent="0.2">
      <c r="A475" s="16"/>
      <c r="B475" s="16"/>
      <c r="C475" s="16"/>
      <c r="D475" s="21"/>
      <c r="E475" s="16"/>
      <c r="F475" s="14">
        <f t="shared" si="41"/>
        <v>0</v>
      </c>
      <c r="G475" s="14" t="str">
        <f>IF(OR(COUNTA(DetailPedro!G475) &gt; 0, COUNTA(DetailWill!G475) &gt; 0),"x", "")</f>
        <v/>
      </c>
      <c r="H475" s="14" t="str">
        <f>IF(OR(COUNTA(DetailPedro!H475) &gt; 0, COUNTA(DetailWill!H475) &gt; 0),"x", "")</f>
        <v/>
      </c>
      <c r="I475" s="14" t="str">
        <f>IF(OR(COUNTA(DetailPedro!I475) &gt; 0, COUNTA(DetailWill!I475) &gt; 0),"x", "")</f>
        <v/>
      </c>
      <c r="J475" s="34" t="str">
        <f>IF(OR(COUNTA(DetailPedro!J475) &gt; 0, COUNTA(DetailWill!J475) &gt; 0),"x", "")</f>
        <v/>
      </c>
      <c r="K475" s="14" t="str">
        <f>IF(OR(COUNTA(DetailPedro!K475) &gt; 0, COUNTA(DetailWill!K475) &gt; 0),"x", "")</f>
        <v/>
      </c>
      <c r="L475" s="14" t="str">
        <f>IF(OR(COUNTA(DetailPedro!L475) &gt; 0, COUNTA(DetailWill!L475) &gt; 0),"x", "")</f>
        <v/>
      </c>
      <c r="M475" s="14" t="str">
        <f>IF(OR(COUNTA(DetailPedro!M475) &gt; 0, COUNTA(DetailWill!M475) &gt; 0),"x", "")</f>
        <v/>
      </c>
      <c r="N475" s="14" t="str">
        <f>IF(OR(COUNTA(DetailPedro!N475) &gt; 0, COUNTA(DetailWill!N475) &gt; 0),"x", "")</f>
        <v/>
      </c>
      <c r="O475" s="34" t="str">
        <f>IF(OR(COUNTA(DetailPedro!O475) &gt; 0, COUNTA(DetailWill!O475) &gt; 0),"x", "")</f>
        <v/>
      </c>
      <c r="P475" s="14" t="str">
        <f>IF(OR(COUNTA(DetailPedro!P475) &gt; 0, COUNTA(DetailWill!P475) &gt; 0),"x", "")</f>
        <v/>
      </c>
      <c r="Q475" s="14" t="str">
        <f>IF(OR(COUNTA(DetailPedro!Q475) &gt; 0, COUNTA(DetailWill!Q475) &gt; 0),"x", "")</f>
        <v/>
      </c>
      <c r="R475" s="14" t="str">
        <f>IF(OR(COUNTA(DetailPedro!R475) &gt; 0, COUNTA(DetailWill!R475) &gt; 0),"x", "")</f>
        <v/>
      </c>
      <c r="S475" s="14" t="str">
        <f>IF(OR(COUNTA(DetailPedro!S475) &gt; 0, COUNTA(DetailWill!S475) &gt; 0),"x", "")</f>
        <v/>
      </c>
      <c r="T475" s="14" t="str">
        <f>IF(OR(COUNTA(DetailPedro!T475) &gt; 0, COUNTA(DetailWill!T475) &gt; 0),"x", "")</f>
        <v/>
      </c>
      <c r="U475" s="34" t="str">
        <f>IF(OR(COUNTA(DetailPedro!U475) &gt; 0, COUNTA(DetailWill!U475) &gt; 0),"x", "")</f>
        <v/>
      </c>
      <c r="V475" s="14" t="str">
        <f>IF(OR(COUNTA(DetailPedro!V475) &gt; 0, COUNTA(DetailWill!V475) &gt; 0),"x", "")</f>
        <v/>
      </c>
      <c r="W475" s="14" t="str">
        <f>IF(OR(COUNTA(DetailPedro!W475) &gt; 0, COUNTA(DetailWill!W475) &gt; 0),"x", "")</f>
        <v/>
      </c>
      <c r="X475" s="14" t="str">
        <f>IF(OR(COUNTA(DetailPedro!X475) &gt; 0, COUNTA(DetailWill!X475) &gt; 0),"x", "")</f>
        <v/>
      </c>
      <c r="Y475" s="14" t="str">
        <f>IF(OR(COUNTA(DetailPedro!Y475) &gt; 0, COUNTA(DetailWill!Y475) &gt; 0),"x", "")</f>
        <v/>
      </c>
      <c r="Z475" s="34" t="str">
        <f>IF(OR(COUNTA(DetailPedro!Z475) &gt; 0, COUNTA(DetailWill!Z475) &gt; 0),"x", "")</f>
        <v/>
      </c>
      <c r="AA475" s="14" t="str">
        <f>IF(OR(COUNTA(DetailPedro!AA475) &gt; 0, COUNTA(DetailWill!AA475) &gt; 0),"x", "")</f>
        <v/>
      </c>
      <c r="AB475" s="14" t="str">
        <f>IF(OR(COUNTA(DetailPedro!AB475) &gt; 0, COUNTA(DetailWill!AB475) &gt; 0),"x", "")</f>
        <v/>
      </c>
      <c r="AC475" s="14" t="str">
        <f>IF(OR(COUNTA(DetailPedro!AC475) &gt; 0, COUNTA(DetailWill!AC475) &gt; 0),"x", "")</f>
        <v/>
      </c>
      <c r="AD475" s="14" t="str">
        <f>IF(OR(COUNTA(DetailPedro!AD475) &gt; 0, COUNTA(DetailWill!AD475) &gt; 0),"x", "")</f>
        <v/>
      </c>
      <c r="AE475" s="14" t="str">
        <f>IF(OR(COUNTA(DetailPedro!AE475) &gt; 0, COUNTA(DetailWill!AE475) &gt; 0),"x", "")</f>
        <v/>
      </c>
      <c r="AF475" s="34" t="str">
        <f>IF(OR(COUNTA(DetailPedro!AF475) &gt; 0, COUNTA(DetailWill!AF475) &gt; 0),"x", "")</f>
        <v/>
      </c>
      <c r="AG475" s="14" t="str">
        <f>IF(OR(COUNTA(DetailPedro!AG475) &gt; 0, COUNTA(DetailWill!AG475) &gt; 0),"x", "")</f>
        <v/>
      </c>
      <c r="AH475" s="14" t="str">
        <f>IF(OR(COUNTA(DetailPedro!AH475) &gt; 0, COUNTA(DetailWill!AH475) &gt; 0),"x", "")</f>
        <v/>
      </c>
      <c r="AI475" s="14" t="str">
        <f>IF(OR(COUNTA(DetailPedro!AI475) &gt; 0, COUNTA(DetailWill!AI475) &gt; 0),"x", "")</f>
        <v/>
      </c>
      <c r="AJ475" s="34" t="str">
        <f>IF(OR(COUNTA(DetailPedro!AJ475) &gt; 0, COUNTA(DetailWill!AJ475) &gt; 0),"x", "")</f>
        <v/>
      </c>
      <c r="AK475" s="14" t="str">
        <f>IF(OR(COUNTA(DetailPedro!AK475) &gt; 0, COUNTA(DetailWill!AK475) &gt; 0),"x", "")</f>
        <v/>
      </c>
    </row>
    <row r="476" spans="1:37" x14ac:dyDescent="0.2">
      <c r="A476" s="16" t="s">
        <v>558</v>
      </c>
      <c r="B476" s="16" t="s">
        <v>254</v>
      </c>
      <c r="C476" s="16">
        <v>0</v>
      </c>
      <c r="D476" s="21">
        <v>0</v>
      </c>
      <c r="E476" s="16"/>
      <c r="F476" s="14">
        <f t="shared" si="41"/>
        <v>0</v>
      </c>
      <c r="G476" s="14" t="str">
        <f>IF(OR(COUNTA(DetailPedro!G476) &gt; 0, COUNTA(DetailWill!G476) &gt; 0),"x", "")</f>
        <v/>
      </c>
      <c r="H476" s="14" t="str">
        <f>IF(OR(COUNTA(DetailPedro!H476) &gt; 0, COUNTA(DetailWill!H476) &gt; 0),"x", "")</f>
        <v/>
      </c>
      <c r="I476" s="14" t="str">
        <f>IF(OR(COUNTA(DetailPedro!I476) &gt; 0, COUNTA(DetailWill!I476) &gt; 0),"x", "")</f>
        <v/>
      </c>
      <c r="J476" s="34" t="str">
        <f>IF(OR(COUNTA(DetailPedro!J476) &gt; 0, COUNTA(DetailWill!J476) &gt; 0),"x", "")</f>
        <v/>
      </c>
      <c r="K476" s="14" t="str">
        <f>IF(OR(COUNTA(DetailPedro!K476) &gt; 0, COUNTA(DetailWill!K476) &gt; 0),"x", "")</f>
        <v/>
      </c>
      <c r="L476" s="14" t="str">
        <f>IF(OR(COUNTA(DetailPedro!L476) &gt; 0, COUNTA(DetailWill!L476) &gt; 0),"x", "")</f>
        <v/>
      </c>
      <c r="M476" s="14" t="str">
        <f>IF(OR(COUNTA(DetailPedro!M476) &gt; 0, COUNTA(DetailWill!M476) &gt; 0),"x", "")</f>
        <v/>
      </c>
      <c r="N476" s="14" t="str">
        <f>IF(OR(COUNTA(DetailPedro!N476) &gt; 0, COUNTA(DetailWill!N476) &gt; 0),"x", "")</f>
        <v/>
      </c>
      <c r="O476" s="34" t="str">
        <f>IF(OR(COUNTA(DetailPedro!O476) &gt; 0, COUNTA(DetailWill!O476) &gt; 0),"x", "")</f>
        <v/>
      </c>
      <c r="P476" s="14" t="str">
        <f>IF(OR(COUNTA(DetailPedro!P476) &gt; 0, COUNTA(DetailWill!P476) &gt; 0),"x", "")</f>
        <v/>
      </c>
      <c r="Q476" s="14" t="str">
        <f>IF(OR(COUNTA(DetailPedro!Q476) &gt; 0, COUNTA(DetailWill!Q476) &gt; 0),"x", "")</f>
        <v/>
      </c>
      <c r="R476" s="14" t="str">
        <f>IF(OR(COUNTA(DetailPedro!R476) &gt; 0, COUNTA(DetailWill!R476) &gt; 0),"x", "")</f>
        <v/>
      </c>
      <c r="S476" s="14" t="str">
        <f>IF(OR(COUNTA(DetailPedro!S476) &gt; 0, COUNTA(DetailWill!S476) &gt; 0),"x", "")</f>
        <v/>
      </c>
      <c r="T476" s="14" t="str">
        <f>IF(OR(COUNTA(DetailPedro!T476) &gt; 0, COUNTA(DetailWill!T476) &gt; 0),"x", "")</f>
        <v/>
      </c>
      <c r="U476" s="34" t="str">
        <f>IF(OR(COUNTA(DetailPedro!U476) &gt; 0, COUNTA(DetailWill!U476) &gt; 0),"x", "")</f>
        <v/>
      </c>
      <c r="V476" s="14" t="str">
        <f>IF(OR(COUNTA(DetailPedro!V476) &gt; 0, COUNTA(DetailWill!V476) &gt; 0),"x", "")</f>
        <v/>
      </c>
      <c r="W476" s="14" t="str">
        <f>IF(OR(COUNTA(DetailPedro!W476) &gt; 0, COUNTA(DetailWill!W476) &gt; 0),"x", "")</f>
        <v/>
      </c>
      <c r="X476" s="14" t="str">
        <f>IF(OR(COUNTA(DetailPedro!X476) &gt; 0, COUNTA(DetailWill!X476) &gt; 0),"x", "")</f>
        <v/>
      </c>
      <c r="Y476" s="14" t="str">
        <f>IF(OR(COUNTA(DetailPedro!Y476) &gt; 0, COUNTA(DetailWill!Y476) &gt; 0),"x", "")</f>
        <v/>
      </c>
      <c r="Z476" s="34" t="str">
        <f>IF(OR(COUNTA(DetailPedro!Z476) &gt; 0, COUNTA(DetailWill!Z476) &gt; 0),"x", "")</f>
        <v/>
      </c>
      <c r="AA476" s="14" t="str">
        <f>IF(OR(COUNTA(DetailPedro!AA476) &gt; 0, COUNTA(DetailWill!AA476) &gt; 0),"x", "")</f>
        <v/>
      </c>
      <c r="AB476" s="14" t="str">
        <f>IF(OR(COUNTA(DetailPedro!AB476) &gt; 0, COUNTA(DetailWill!AB476) &gt; 0),"x", "")</f>
        <v/>
      </c>
      <c r="AC476" s="14" t="str">
        <f>IF(OR(COUNTA(DetailPedro!AC476) &gt; 0, COUNTA(DetailWill!AC476) &gt; 0),"x", "")</f>
        <v/>
      </c>
      <c r="AD476" s="14" t="str">
        <f>IF(OR(COUNTA(DetailPedro!AD476) &gt; 0, COUNTA(DetailWill!AD476) &gt; 0),"x", "")</f>
        <v/>
      </c>
      <c r="AE476" s="14" t="str">
        <f>IF(OR(COUNTA(DetailPedro!AE476) &gt; 0, COUNTA(DetailWill!AE476) &gt; 0),"x", "")</f>
        <v/>
      </c>
      <c r="AF476" s="34" t="str">
        <f>IF(OR(COUNTA(DetailPedro!AF476) &gt; 0, COUNTA(DetailWill!AF476) &gt; 0),"x", "")</f>
        <v/>
      </c>
      <c r="AG476" s="14" t="str">
        <f>IF(OR(COUNTA(DetailPedro!AG476) &gt; 0, COUNTA(DetailWill!AG476) &gt; 0),"x", "")</f>
        <v/>
      </c>
      <c r="AH476" s="14" t="str">
        <f>IF(OR(COUNTA(DetailPedro!AH476) &gt; 0, COUNTA(DetailWill!AH476) &gt; 0),"x", "")</f>
        <v/>
      </c>
      <c r="AI476" s="14" t="str">
        <f>IF(OR(COUNTA(DetailPedro!AI476) &gt; 0, COUNTA(DetailWill!AI476) &gt; 0),"x", "")</f>
        <v/>
      </c>
      <c r="AJ476" s="34" t="str">
        <f>IF(OR(COUNTA(DetailPedro!AJ476) &gt; 0, COUNTA(DetailWill!AJ476) &gt; 0),"x", "")</f>
        <v/>
      </c>
      <c r="AK476" s="14" t="str">
        <f>IF(OR(COUNTA(DetailPedro!AK476) &gt; 0, COUNTA(DetailWill!AK476) &gt; 0),"x", "")</f>
        <v/>
      </c>
    </row>
    <row r="477" spans="1:37" x14ac:dyDescent="0.2">
      <c r="A477" s="16" t="s">
        <v>558</v>
      </c>
      <c r="B477" s="16" t="s">
        <v>254</v>
      </c>
      <c r="C477" s="16">
        <v>3</v>
      </c>
      <c r="D477" s="16" t="s">
        <v>888</v>
      </c>
      <c r="E477" s="16">
        <v>1</v>
      </c>
      <c r="F477" s="14">
        <f t="shared" si="41"/>
        <v>1</v>
      </c>
      <c r="G477" s="14" t="str">
        <f>IF(OR(COUNTA(DetailPedro!G477) &gt; 0, COUNTA(DetailWill!G477) &gt; 0),"x", "")</f>
        <v/>
      </c>
      <c r="H477" s="14" t="str">
        <f>IF(OR(COUNTA(DetailPedro!H477) &gt; 0, COUNTA(DetailWill!H477) &gt; 0),"x", "")</f>
        <v/>
      </c>
      <c r="I477" s="14" t="str">
        <f>IF(OR(COUNTA(DetailPedro!I477) &gt; 0, COUNTA(DetailWill!I477) &gt; 0),"x", "")</f>
        <v/>
      </c>
      <c r="J477" s="34" t="str">
        <f>IF(OR(COUNTA(DetailPedro!J477) &gt; 0, COUNTA(DetailWill!J477) &gt; 0),"x", "")</f>
        <v/>
      </c>
      <c r="K477" s="14" t="str">
        <f>IF(OR(COUNTA(DetailPedro!K477) &gt; 0, COUNTA(DetailWill!K477) &gt; 0),"x", "")</f>
        <v/>
      </c>
      <c r="L477" s="14" t="str">
        <f>IF(OR(COUNTA(DetailPedro!L477) &gt; 0, COUNTA(DetailWill!L477) &gt; 0),"x", "")</f>
        <v/>
      </c>
      <c r="M477" s="14" t="str">
        <f>IF(OR(COUNTA(DetailPedro!M477) &gt; 0, COUNTA(DetailWill!M477) &gt; 0),"x", "")</f>
        <v/>
      </c>
      <c r="N477" s="14" t="str">
        <f>IF(OR(COUNTA(DetailPedro!N477) &gt; 0, COUNTA(DetailWill!N477) &gt; 0),"x", "")</f>
        <v/>
      </c>
      <c r="O477" s="34" t="str">
        <f>IF(OR(COUNTA(DetailPedro!O477) &gt; 0, COUNTA(DetailWill!O477) &gt; 0),"x", "")</f>
        <v/>
      </c>
      <c r="P477" s="14" t="str">
        <f>IF(OR(COUNTA(DetailPedro!P477) &gt; 0, COUNTA(DetailWill!P477) &gt; 0),"x", "")</f>
        <v/>
      </c>
      <c r="Q477" s="14" t="str">
        <f>IF(OR(COUNTA(DetailPedro!Q477) &gt; 0, COUNTA(DetailWill!Q477) &gt; 0),"x", "")</f>
        <v/>
      </c>
      <c r="R477" s="14" t="str">
        <f>IF(OR(COUNTA(DetailPedro!R477) &gt; 0, COUNTA(DetailWill!R477) &gt; 0),"x", "")</f>
        <v/>
      </c>
      <c r="S477" s="14" t="str">
        <f>IF(OR(COUNTA(DetailPedro!S477) &gt; 0, COUNTA(DetailWill!S477) &gt; 0),"x", "")</f>
        <v/>
      </c>
      <c r="T477" s="14" t="str">
        <f>IF(OR(COUNTA(DetailPedro!T477) &gt; 0, COUNTA(DetailWill!T477) &gt; 0),"x", "")</f>
        <v/>
      </c>
      <c r="U477" s="34" t="str">
        <f>IF(OR(COUNTA(DetailPedro!U477) &gt; 0, COUNTA(DetailWill!U477) &gt; 0),"x", "")</f>
        <v/>
      </c>
      <c r="V477" s="14" t="str">
        <f>IF(OR(COUNTA(DetailPedro!V477) &gt; 0, COUNTA(DetailWill!V477) &gt; 0),"x", "")</f>
        <v/>
      </c>
      <c r="W477" s="14" t="str">
        <f>IF(OR(COUNTA(DetailPedro!W477) &gt; 0, COUNTA(DetailWill!W477) &gt; 0),"x", "")</f>
        <v/>
      </c>
      <c r="X477" s="14" t="str">
        <f>IF(OR(COUNTA(DetailPedro!X477) &gt; 0, COUNTA(DetailWill!X477) &gt; 0),"x", "")</f>
        <v/>
      </c>
      <c r="Y477" s="14" t="str">
        <f>IF(OR(COUNTA(DetailPedro!Y477) &gt; 0, COUNTA(DetailWill!Y477) &gt; 0),"x", "")</f>
        <v/>
      </c>
      <c r="Z477" s="34" t="str">
        <f>IF(OR(COUNTA(DetailPedro!Z477) &gt; 0, COUNTA(DetailWill!Z477) &gt; 0),"x", "")</f>
        <v/>
      </c>
      <c r="AA477" s="14" t="str">
        <f>IF(OR(COUNTA(DetailPedro!AA477) &gt; 0, COUNTA(DetailWill!AA477) &gt; 0),"x", "")</f>
        <v/>
      </c>
      <c r="AB477" s="14" t="str">
        <f>IF(OR(COUNTA(DetailPedro!AB477) &gt; 0, COUNTA(DetailWill!AB477) &gt; 0),"x", "")</f>
        <v/>
      </c>
      <c r="AC477" s="14" t="str">
        <f>IF(OR(COUNTA(DetailPedro!AC477) &gt; 0, COUNTA(DetailWill!AC477) &gt; 0),"x", "")</f>
        <v/>
      </c>
      <c r="AD477" s="14" t="str">
        <f>IF(OR(COUNTA(DetailPedro!AD477) &gt; 0, COUNTA(DetailWill!AD477) &gt; 0),"x", "")</f>
        <v/>
      </c>
      <c r="AE477" s="14" t="str">
        <f>IF(OR(COUNTA(DetailPedro!AE477) &gt; 0, COUNTA(DetailWill!AE477) &gt; 0),"x", "")</f>
        <v>x</v>
      </c>
      <c r="AF477" s="34" t="str">
        <f>IF(OR(COUNTA(DetailPedro!AF477) &gt; 0, COUNTA(DetailWill!AF477) &gt; 0),"x", "")</f>
        <v/>
      </c>
      <c r="AG477" s="14" t="str">
        <f>IF(OR(COUNTA(DetailPedro!AG477) &gt; 0, COUNTA(DetailWill!AG477) &gt; 0),"x", "")</f>
        <v/>
      </c>
      <c r="AH477" s="14" t="str">
        <f>IF(OR(COUNTA(DetailPedro!AH477) &gt; 0, COUNTA(DetailWill!AH477) &gt; 0),"x", "")</f>
        <v/>
      </c>
      <c r="AI477" s="14" t="str">
        <f>IF(OR(COUNTA(DetailPedro!AI477) &gt; 0, COUNTA(DetailWill!AI477) &gt; 0),"x", "")</f>
        <v/>
      </c>
      <c r="AJ477" s="34" t="str">
        <f>IF(OR(COUNTA(DetailPedro!AJ477) &gt; 0, COUNTA(DetailWill!AJ477) &gt; 0),"x", "")</f>
        <v/>
      </c>
      <c r="AK477" s="14" t="str">
        <f>IF(OR(COUNTA(DetailPedro!AK477) &gt; 0, COUNTA(DetailWill!AK477) &gt; 0),"x", "")</f>
        <v/>
      </c>
    </row>
    <row r="478" spans="1:37" x14ac:dyDescent="0.2">
      <c r="A478" s="16" t="s">
        <v>558</v>
      </c>
      <c r="B478" s="16" t="s">
        <v>254</v>
      </c>
      <c r="C478" s="16">
        <v>3</v>
      </c>
      <c r="D478" s="16" t="s">
        <v>888</v>
      </c>
      <c r="E478" s="16">
        <v>2</v>
      </c>
      <c r="F478" s="14">
        <f t="shared" si="41"/>
        <v>1</v>
      </c>
      <c r="G478" s="14" t="str">
        <f>IF(OR(COUNTA(DetailPedro!G478) &gt; 0, COUNTA(DetailWill!G478) &gt; 0),"x", "")</f>
        <v/>
      </c>
      <c r="H478" s="14" t="str">
        <f>IF(OR(COUNTA(DetailPedro!H478) &gt; 0, COUNTA(DetailWill!H478) &gt; 0),"x", "")</f>
        <v/>
      </c>
      <c r="I478" s="14" t="str">
        <f>IF(OR(COUNTA(DetailPedro!I478) &gt; 0, COUNTA(DetailWill!I478) &gt; 0),"x", "")</f>
        <v/>
      </c>
      <c r="J478" s="34" t="str">
        <f>IF(OR(COUNTA(DetailPedro!J478) &gt; 0, COUNTA(DetailWill!J478) &gt; 0),"x", "")</f>
        <v/>
      </c>
      <c r="K478" s="14" t="str">
        <f>IF(OR(COUNTA(DetailPedro!K478) &gt; 0, COUNTA(DetailWill!K478) &gt; 0),"x", "")</f>
        <v/>
      </c>
      <c r="L478" s="14" t="str">
        <f>IF(OR(COUNTA(DetailPedro!L478) &gt; 0, COUNTA(DetailWill!L478) &gt; 0),"x", "")</f>
        <v/>
      </c>
      <c r="M478" s="14" t="str">
        <f>IF(OR(COUNTA(DetailPedro!M478) &gt; 0, COUNTA(DetailWill!M478) &gt; 0),"x", "")</f>
        <v/>
      </c>
      <c r="N478" s="14" t="str">
        <f>IF(OR(COUNTA(DetailPedro!N478) &gt; 0, COUNTA(DetailWill!N478) &gt; 0),"x", "")</f>
        <v/>
      </c>
      <c r="O478" s="34" t="str">
        <f>IF(OR(COUNTA(DetailPedro!O478) &gt; 0, COUNTA(DetailWill!O478) &gt; 0),"x", "")</f>
        <v/>
      </c>
      <c r="P478" s="14" t="str">
        <f>IF(OR(COUNTA(DetailPedro!P478) &gt; 0, COUNTA(DetailWill!P478) &gt; 0),"x", "")</f>
        <v/>
      </c>
      <c r="Q478" s="14" t="str">
        <f>IF(OR(COUNTA(DetailPedro!Q478) &gt; 0, COUNTA(DetailWill!Q478) &gt; 0),"x", "")</f>
        <v/>
      </c>
      <c r="R478" s="14" t="str">
        <f>IF(OR(COUNTA(DetailPedro!R478) &gt; 0, COUNTA(DetailWill!R478) &gt; 0),"x", "")</f>
        <v/>
      </c>
      <c r="S478" s="14" t="str">
        <f>IF(OR(COUNTA(DetailPedro!S478) &gt; 0, COUNTA(DetailWill!S478) &gt; 0),"x", "")</f>
        <v/>
      </c>
      <c r="T478" s="14" t="str">
        <f>IF(OR(COUNTA(DetailPedro!T478) &gt; 0, COUNTA(DetailWill!T478) &gt; 0),"x", "")</f>
        <v/>
      </c>
      <c r="U478" s="34" t="str">
        <f>IF(OR(COUNTA(DetailPedro!U478) &gt; 0, COUNTA(DetailWill!U478) &gt; 0),"x", "")</f>
        <v/>
      </c>
      <c r="V478" s="14" t="str">
        <f>IF(OR(COUNTA(DetailPedro!V478) &gt; 0, COUNTA(DetailWill!V478) &gt; 0),"x", "")</f>
        <v/>
      </c>
      <c r="W478" s="14" t="str">
        <f>IF(OR(COUNTA(DetailPedro!W478) &gt; 0, COUNTA(DetailWill!W478) &gt; 0),"x", "")</f>
        <v/>
      </c>
      <c r="X478" s="14" t="str">
        <f>IF(OR(COUNTA(DetailPedro!X478) &gt; 0, COUNTA(DetailWill!X478) &gt; 0),"x", "")</f>
        <v/>
      </c>
      <c r="Y478" s="14" t="str">
        <f>IF(OR(COUNTA(DetailPedro!Y478) &gt; 0, COUNTA(DetailWill!Y478) &gt; 0),"x", "")</f>
        <v/>
      </c>
      <c r="Z478" s="34" t="str">
        <f>IF(OR(COUNTA(DetailPedro!Z478) &gt; 0, COUNTA(DetailWill!Z478) &gt; 0),"x", "")</f>
        <v/>
      </c>
      <c r="AA478" s="14" t="str">
        <f>IF(OR(COUNTA(DetailPedro!AA478) &gt; 0, COUNTA(DetailWill!AA478) &gt; 0),"x", "")</f>
        <v/>
      </c>
      <c r="AB478" s="14" t="str">
        <f>IF(OR(COUNTA(DetailPedro!AB478) &gt; 0, COUNTA(DetailWill!AB478) &gt; 0),"x", "")</f>
        <v/>
      </c>
      <c r="AC478" s="14" t="str">
        <f>IF(OR(COUNTA(DetailPedro!AC478) &gt; 0, COUNTA(DetailWill!AC478) &gt; 0),"x", "")</f>
        <v/>
      </c>
      <c r="AD478" s="14" t="str">
        <f>IF(OR(COUNTA(DetailPedro!AD478) &gt; 0, COUNTA(DetailWill!AD478) &gt; 0),"x", "")</f>
        <v/>
      </c>
      <c r="AE478" s="14" t="str">
        <f>IF(OR(COUNTA(DetailPedro!AE478) &gt; 0, COUNTA(DetailWill!AE478) &gt; 0),"x", "")</f>
        <v>x</v>
      </c>
      <c r="AF478" s="34" t="str">
        <f>IF(OR(COUNTA(DetailPedro!AF478) &gt; 0, COUNTA(DetailWill!AF478) &gt; 0),"x", "")</f>
        <v/>
      </c>
      <c r="AG478" s="14" t="str">
        <f>IF(OR(COUNTA(DetailPedro!AG478) &gt; 0, COUNTA(DetailWill!AG478) &gt; 0),"x", "")</f>
        <v/>
      </c>
      <c r="AH478" s="14" t="str">
        <f>IF(OR(COUNTA(DetailPedro!AH478) &gt; 0, COUNTA(DetailWill!AH478) &gt; 0),"x", "")</f>
        <v/>
      </c>
      <c r="AI478" s="14" t="str">
        <f>IF(OR(COUNTA(DetailPedro!AI478) &gt; 0, COUNTA(DetailWill!AI478) &gt; 0),"x", "")</f>
        <v/>
      </c>
      <c r="AJ478" s="34" t="str">
        <f>IF(OR(COUNTA(DetailPedro!AJ478) &gt; 0, COUNTA(DetailWill!AJ478) &gt; 0),"x", "")</f>
        <v/>
      </c>
      <c r="AK478" s="14" t="str">
        <f>IF(OR(COUNTA(DetailPedro!AK478) &gt; 0, COUNTA(DetailWill!AK478) &gt; 0),"x", "")</f>
        <v/>
      </c>
    </row>
    <row r="479" spans="1:37" x14ac:dyDescent="0.2">
      <c r="A479" s="16" t="s">
        <v>558</v>
      </c>
      <c r="B479" s="16" t="s">
        <v>254</v>
      </c>
      <c r="C479" s="16">
        <v>3</v>
      </c>
      <c r="D479" s="16" t="s">
        <v>888</v>
      </c>
      <c r="E479" s="16">
        <v>3</v>
      </c>
      <c r="F479" s="14">
        <f t="shared" si="41"/>
        <v>1</v>
      </c>
      <c r="G479" s="14" t="str">
        <f>IF(OR(COUNTA(DetailPedro!G479) &gt; 0, COUNTA(DetailWill!G479) &gt; 0),"x", "")</f>
        <v/>
      </c>
      <c r="H479" s="14" t="str">
        <f>IF(OR(COUNTA(DetailPedro!H479) &gt; 0, COUNTA(DetailWill!H479) &gt; 0),"x", "")</f>
        <v/>
      </c>
      <c r="I479" s="14" t="str">
        <f>IF(OR(COUNTA(DetailPedro!I479) &gt; 0, COUNTA(DetailWill!I479) &gt; 0),"x", "")</f>
        <v/>
      </c>
      <c r="J479" s="34" t="str">
        <f>IF(OR(COUNTA(DetailPedro!J479) &gt; 0, COUNTA(DetailWill!J479) &gt; 0),"x", "")</f>
        <v/>
      </c>
      <c r="K479" s="14" t="str">
        <f>IF(OR(COUNTA(DetailPedro!K479) &gt; 0, COUNTA(DetailWill!K479) &gt; 0),"x", "")</f>
        <v/>
      </c>
      <c r="L479" s="14" t="str">
        <f>IF(OR(COUNTA(DetailPedro!L479) &gt; 0, COUNTA(DetailWill!L479) &gt; 0),"x", "")</f>
        <v/>
      </c>
      <c r="M479" s="14" t="str">
        <f>IF(OR(COUNTA(DetailPedro!M479) &gt; 0, COUNTA(DetailWill!M479) &gt; 0),"x", "")</f>
        <v/>
      </c>
      <c r="N479" s="14" t="str">
        <f>IF(OR(COUNTA(DetailPedro!N479) &gt; 0, COUNTA(DetailWill!N479) &gt; 0),"x", "")</f>
        <v/>
      </c>
      <c r="O479" s="34" t="str">
        <f>IF(OR(COUNTA(DetailPedro!O479) &gt; 0, COUNTA(DetailWill!O479) &gt; 0),"x", "")</f>
        <v/>
      </c>
      <c r="P479" s="14" t="str">
        <f>IF(OR(COUNTA(DetailPedro!P479) &gt; 0, COUNTA(DetailWill!P479) &gt; 0),"x", "")</f>
        <v/>
      </c>
      <c r="Q479" s="14" t="str">
        <f>IF(OR(COUNTA(DetailPedro!Q479) &gt; 0, COUNTA(DetailWill!Q479) &gt; 0),"x", "")</f>
        <v/>
      </c>
      <c r="R479" s="14" t="str">
        <f>IF(OR(COUNTA(DetailPedro!R479) &gt; 0, COUNTA(DetailWill!R479) &gt; 0),"x", "")</f>
        <v/>
      </c>
      <c r="S479" s="14" t="str">
        <f>IF(OR(COUNTA(DetailPedro!S479) &gt; 0, COUNTA(DetailWill!S479) &gt; 0),"x", "")</f>
        <v/>
      </c>
      <c r="T479" s="14" t="str">
        <f>IF(OR(COUNTA(DetailPedro!T479) &gt; 0, COUNTA(DetailWill!T479) &gt; 0),"x", "")</f>
        <v/>
      </c>
      <c r="U479" s="34" t="str">
        <f>IF(OR(COUNTA(DetailPedro!U479) &gt; 0, COUNTA(DetailWill!U479) &gt; 0),"x", "")</f>
        <v/>
      </c>
      <c r="V479" s="14" t="str">
        <f>IF(OR(COUNTA(DetailPedro!V479) &gt; 0, COUNTA(DetailWill!V479) &gt; 0),"x", "")</f>
        <v/>
      </c>
      <c r="W479" s="14" t="str">
        <f>IF(OR(COUNTA(DetailPedro!W479) &gt; 0, COUNTA(DetailWill!W479) &gt; 0),"x", "")</f>
        <v/>
      </c>
      <c r="X479" s="14" t="str">
        <f>IF(OR(COUNTA(DetailPedro!X479) &gt; 0, COUNTA(DetailWill!X479) &gt; 0),"x", "")</f>
        <v/>
      </c>
      <c r="Y479" s="14" t="str">
        <f>IF(OR(COUNTA(DetailPedro!Y479) &gt; 0, COUNTA(DetailWill!Y479) &gt; 0),"x", "")</f>
        <v/>
      </c>
      <c r="Z479" s="34" t="str">
        <f>IF(OR(COUNTA(DetailPedro!Z479) &gt; 0, COUNTA(DetailWill!Z479) &gt; 0),"x", "")</f>
        <v/>
      </c>
      <c r="AA479" s="14" t="str">
        <f>IF(OR(COUNTA(DetailPedro!AA479) &gt; 0, COUNTA(DetailWill!AA479) &gt; 0),"x", "")</f>
        <v/>
      </c>
      <c r="AB479" s="14" t="str">
        <f>IF(OR(COUNTA(DetailPedro!AB479) &gt; 0, COUNTA(DetailWill!AB479) &gt; 0),"x", "")</f>
        <v/>
      </c>
      <c r="AC479" s="14" t="str">
        <f>IF(OR(COUNTA(DetailPedro!AC479) &gt; 0, COUNTA(DetailWill!AC479) &gt; 0),"x", "")</f>
        <v/>
      </c>
      <c r="AD479" s="14" t="str">
        <f>IF(OR(COUNTA(DetailPedro!AD479) &gt; 0, COUNTA(DetailWill!AD479) &gt; 0),"x", "")</f>
        <v/>
      </c>
      <c r="AE479" s="14" t="str">
        <f>IF(OR(COUNTA(DetailPedro!AE479) &gt; 0, COUNTA(DetailWill!AE479) &gt; 0),"x", "")</f>
        <v>x</v>
      </c>
      <c r="AF479" s="34" t="str">
        <f>IF(OR(COUNTA(DetailPedro!AF479) &gt; 0, COUNTA(DetailWill!AF479) &gt; 0),"x", "")</f>
        <v/>
      </c>
      <c r="AG479" s="14" t="str">
        <f>IF(OR(COUNTA(DetailPedro!AG479) &gt; 0, COUNTA(DetailWill!AG479) &gt; 0),"x", "")</f>
        <v/>
      </c>
      <c r="AH479" s="14" t="str">
        <f>IF(OR(COUNTA(DetailPedro!AH479) &gt; 0, COUNTA(DetailWill!AH479) &gt; 0),"x", "")</f>
        <v/>
      </c>
      <c r="AI479" s="14" t="str">
        <f>IF(OR(COUNTA(DetailPedro!AI479) &gt; 0, COUNTA(DetailWill!AI479) &gt; 0),"x", "")</f>
        <v/>
      </c>
      <c r="AJ479" s="34" t="str">
        <f>IF(OR(COUNTA(DetailPedro!AJ479) &gt; 0, COUNTA(DetailWill!AJ479) &gt; 0),"x", "")</f>
        <v/>
      </c>
      <c r="AK479" s="14" t="str">
        <f>IF(OR(COUNTA(DetailPedro!AK479) &gt; 0, COUNTA(DetailWill!AK479) &gt; 0),"x", "")</f>
        <v/>
      </c>
    </row>
    <row r="480" spans="1:37" x14ac:dyDescent="0.2">
      <c r="A480" s="16" t="s">
        <v>558</v>
      </c>
      <c r="B480" s="16" t="s">
        <v>254</v>
      </c>
      <c r="C480" s="16">
        <v>3</v>
      </c>
      <c r="D480" s="16" t="s">
        <v>888</v>
      </c>
      <c r="E480" s="16">
        <v>4</v>
      </c>
      <c r="F480" s="14">
        <f t="shared" si="41"/>
        <v>1</v>
      </c>
      <c r="G480" s="14" t="str">
        <f>IF(OR(COUNTA(DetailPedro!G480) &gt; 0, COUNTA(DetailWill!G480) &gt; 0),"x", "")</f>
        <v/>
      </c>
      <c r="H480" s="14" t="str">
        <f>IF(OR(COUNTA(DetailPedro!H480) &gt; 0, COUNTA(DetailWill!H480) &gt; 0),"x", "")</f>
        <v/>
      </c>
      <c r="I480" s="14" t="str">
        <f>IF(OR(COUNTA(DetailPedro!I480) &gt; 0, COUNTA(DetailWill!I480) &gt; 0),"x", "")</f>
        <v/>
      </c>
      <c r="J480" s="34" t="str">
        <f>IF(OR(COUNTA(DetailPedro!J480) &gt; 0, COUNTA(DetailWill!J480) &gt; 0),"x", "")</f>
        <v/>
      </c>
      <c r="K480" s="14" t="str">
        <f>IF(OR(COUNTA(DetailPedro!K480) &gt; 0, COUNTA(DetailWill!K480) &gt; 0),"x", "")</f>
        <v/>
      </c>
      <c r="L480" s="14" t="str">
        <f>IF(OR(COUNTA(DetailPedro!L480) &gt; 0, COUNTA(DetailWill!L480) &gt; 0),"x", "")</f>
        <v/>
      </c>
      <c r="M480" s="14" t="str">
        <f>IF(OR(COUNTA(DetailPedro!M480) &gt; 0, COUNTA(DetailWill!M480) &gt; 0),"x", "")</f>
        <v/>
      </c>
      <c r="N480" s="14" t="str">
        <f>IF(OR(COUNTA(DetailPedro!N480) &gt; 0, COUNTA(DetailWill!N480) &gt; 0),"x", "")</f>
        <v/>
      </c>
      <c r="O480" s="34" t="str">
        <f>IF(OR(COUNTA(DetailPedro!O480) &gt; 0, COUNTA(DetailWill!O480) &gt; 0),"x", "")</f>
        <v/>
      </c>
      <c r="P480" s="14" t="str">
        <f>IF(OR(COUNTA(DetailPedro!P480) &gt; 0, COUNTA(DetailWill!P480) &gt; 0),"x", "")</f>
        <v/>
      </c>
      <c r="Q480" s="14" t="str">
        <f>IF(OR(COUNTA(DetailPedro!Q480) &gt; 0, COUNTA(DetailWill!Q480) &gt; 0),"x", "")</f>
        <v/>
      </c>
      <c r="R480" s="14" t="str">
        <f>IF(OR(COUNTA(DetailPedro!R480) &gt; 0, COUNTA(DetailWill!R480) &gt; 0),"x", "")</f>
        <v/>
      </c>
      <c r="S480" s="14" t="str">
        <f>IF(OR(COUNTA(DetailPedro!S480) &gt; 0, COUNTA(DetailWill!S480) &gt; 0),"x", "")</f>
        <v/>
      </c>
      <c r="T480" s="14" t="str">
        <f>IF(OR(COUNTA(DetailPedro!T480) &gt; 0, COUNTA(DetailWill!T480) &gt; 0),"x", "")</f>
        <v/>
      </c>
      <c r="U480" s="34" t="str">
        <f>IF(OR(COUNTA(DetailPedro!U480) &gt; 0, COUNTA(DetailWill!U480) &gt; 0),"x", "")</f>
        <v/>
      </c>
      <c r="V480" s="14" t="str">
        <f>IF(OR(COUNTA(DetailPedro!V480) &gt; 0, COUNTA(DetailWill!V480) &gt; 0),"x", "")</f>
        <v/>
      </c>
      <c r="W480" s="14" t="str">
        <f>IF(OR(COUNTA(DetailPedro!W480) &gt; 0, COUNTA(DetailWill!W480) &gt; 0),"x", "")</f>
        <v/>
      </c>
      <c r="X480" s="14" t="str">
        <f>IF(OR(COUNTA(DetailPedro!X480) &gt; 0, COUNTA(DetailWill!X480) &gt; 0),"x", "")</f>
        <v/>
      </c>
      <c r="Y480" s="14" t="str">
        <f>IF(OR(COUNTA(DetailPedro!Y480) &gt; 0, COUNTA(DetailWill!Y480) &gt; 0),"x", "")</f>
        <v/>
      </c>
      <c r="Z480" s="34" t="str">
        <f>IF(OR(COUNTA(DetailPedro!Z480) &gt; 0, COUNTA(DetailWill!Z480) &gt; 0),"x", "")</f>
        <v/>
      </c>
      <c r="AA480" s="14" t="str">
        <f>IF(OR(COUNTA(DetailPedro!AA480) &gt; 0, COUNTA(DetailWill!AA480) &gt; 0),"x", "")</f>
        <v/>
      </c>
      <c r="AB480" s="14" t="str">
        <f>IF(OR(COUNTA(DetailPedro!AB480) &gt; 0, COUNTA(DetailWill!AB480) &gt; 0),"x", "")</f>
        <v/>
      </c>
      <c r="AC480" s="14" t="str">
        <f>IF(OR(COUNTA(DetailPedro!AC480) &gt; 0, COUNTA(DetailWill!AC480) &gt; 0),"x", "")</f>
        <v/>
      </c>
      <c r="AD480" s="14" t="str">
        <f>IF(OR(COUNTA(DetailPedro!AD480) &gt; 0, COUNTA(DetailWill!AD480) &gt; 0),"x", "")</f>
        <v/>
      </c>
      <c r="AE480" s="14" t="str">
        <f>IF(OR(COUNTA(DetailPedro!AE480) &gt; 0, COUNTA(DetailWill!AE480) &gt; 0),"x", "")</f>
        <v>x</v>
      </c>
      <c r="AF480" s="34" t="str">
        <f>IF(OR(COUNTA(DetailPedro!AF480) &gt; 0, COUNTA(DetailWill!AF480) &gt; 0),"x", "")</f>
        <v/>
      </c>
      <c r="AG480" s="14" t="str">
        <f>IF(OR(COUNTA(DetailPedro!AG480) &gt; 0, COUNTA(DetailWill!AG480) &gt; 0),"x", "")</f>
        <v/>
      </c>
      <c r="AH480" s="14" t="str">
        <f>IF(OR(COUNTA(DetailPedro!AH480) &gt; 0, COUNTA(DetailWill!AH480) &gt; 0),"x", "")</f>
        <v/>
      </c>
      <c r="AI480" s="14" t="str">
        <f>IF(OR(COUNTA(DetailPedro!AI480) &gt; 0, COUNTA(DetailWill!AI480) &gt; 0),"x", "")</f>
        <v/>
      </c>
      <c r="AJ480" s="34" t="str">
        <f>IF(OR(COUNTA(DetailPedro!AJ480) &gt; 0, COUNTA(DetailWill!AJ480) &gt; 0),"x", "")</f>
        <v/>
      </c>
      <c r="AK480" s="14" t="str">
        <f>IF(OR(COUNTA(DetailPedro!AK480) &gt; 0, COUNTA(DetailWill!AK480) &gt; 0),"x", "")</f>
        <v/>
      </c>
    </row>
    <row r="481" spans="1:37" x14ac:dyDescent="0.2">
      <c r="A481" s="16" t="s">
        <v>558</v>
      </c>
      <c r="B481" s="16" t="s">
        <v>254</v>
      </c>
      <c r="C481" s="16">
        <v>3</v>
      </c>
      <c r="D481" s="16" t="s">
        <v>888</v>
      </c>
      <c r="E481" s="16">
        <v>5</v>
      </c>
      <c r="F481" s="14">
        <f t="shared" si="41"/>
        <v>1</v>
      </c>
      <c r="G481" s="14" t="str">
        <f>IF(OR(COUNTA(DetailPedro!G481) &gt; 0, COUNTA(DetailWill!G481) &gt; 0),"x", "")</f>
        <v/>
      </c>
      <c r="H481" s="14" t="str">
        <f>IF(OR(COUNTA(DetailPedro!H481) &gt; 0, COUNTA(DetailWill!H481) &gt; 0),"x", "")</f>
        <v/>
      </c>
      <c r="I481" s="14" t="str">
        <f>IF(OR(COUNTA(DetailPedro!I481) &gt; 0, COUNTA(DetailWill!I481) &gt; 0),"x", "")</f>
        <v/>
      </c>
      <c r="J481" s="34" t="str">
        <f>IF(OR(COUNTA(DetailPedro!J481) &gt; 0, COUNTA(DetailWill!J481) &gt; 0),"x", "")</f>
        <v/>
      </c>
      <c r="K481" s="14" t="str">
        <f>IF(OR(COUNTA(DetailPedro!K481) &gt; 0, COUNTA(DetailWill!K481) &gt; 0),"x", "")</f>
        <v/>
      </c>
      <c r="L481" s="14" t="str">
        <f>IF(OR(COUNTA(DetailPedro!L481) &gt; 0, COUNTA(DetailWill!L481) &gt; 0),"x", "")</f>
        <v/>
      </c>
      <c r="M481" s="14" t="str">
        <f>IF(OR(COUNTA(DetailPedro!M481) &gt; 0, COUNTA(DetailWill!M481) &gt; 0),"x", "")</f>
        <v/>
      </c>
      <c r="N481" s="14" t="str">
        <f>IF(OR(COUNTA(DetailPedro!N481) &gt; 0, COUNTA(DetailWill!N481) &gt; 0),"x", "")</f>
        <v/>
      </c>
      <c r="O481" s="34" t="str">
        <f>IF(OR(COUNTA(DetailPedro!O481) &gt; 0, COUNTA(DetailWill!O481) &gt; 0),"x", "")</f>
        <v/>
      </c>
      <c r="P481" s="14" t="str">
        <f>IF(OR(COUNTA(DetailPedro!P481) &gt; 0, COUNTA(DetailWill!P481) &gt; 0),"x", "")</f>
        <v/>
      </c>
      <c r="Q481" s="14" t="str">
        <f>IF(OR(COUNTA(DetailPedro!Q481) &gt; 0, COUNTA(DetailWill!Q481) &gt; 0),"x", "")</f>
        <v/>
      </c>
      <c r="R481" s="14" t="str">
        <f>IF(OR(COUNTA(DetailPedro!R481) &gt; 0, COUNTA(DetailWill!R481) &gt; 0),"x", "")</f>
        <v/>
      </c>
      <c r="S481" s="14" t="str">
        <f>IF(OR(COUNTA(DetailPedro!S481) &gt; 0, COUNTA(DetailWill!S481) &gt; 0),"x", "")</f>
        <v/>
      </c>
      <c r="T481" s="14" t="str">
        <f>IF(OR(COUNTA(DetailPedro!T481) &gt; 0, COUNTA(DetailWill!T481) &gt; 0),"x", "")</f>
        <v/>
      </c>
      <c r="U481" s="34" t="str">
        <f>IF(OR(COUNTA(DetailPedro!U481) &gt; 0, COUNTA(DetailWill!U481) &gt; 0),"x", "")</f>
        <v/>
      </c>
      <c r="V481" s="14" t="str">
        <f>IF(OR(COUNTA(DetailPedro!V481) &gt; 0, COUNTA(DetailWill!V481) &gt; 0),"x", "")</f>
        <v/>
      </c>
      <c r="W481" s="14" t="str">
        <f>IF(OR(COUNTA(DetailPedro!W481) &gt; 0, COUNTA(DetailWill!W481) &gt; 0),"x", "")</f>
        <v/>
      </c>
      <c r="X481" s="14" t="str">
        <f>IF(OR(COUNTA(DetailPedro!X481) &gt; 0, COUNTA(DetailWill!X481) &gt; 0),"x", "")</f>
        <v/>
      </c>
      <c r="Y481" s="14" t="str">
        <f>IF(OR(COUNTA(DetailPedro!Y481) &gt; 0, COUNTA(DetailWill!Y481) &gt; 0),"x", "")</f>
        <v/>
      </c>
      <c r="Z481" s="34" t="str">
        <f>IF(OR(COUNTA(DetailPedro!Z481) &gt; 0, COUNTA(DetailWill!Z481) &gt; 0),"x", "")</f>
        <v/>
      </c>
      <c r="AA481" s="14" t="str">
        <f>IF(OR(COUNTA(DetailPedro!AA481) &gt; 0, COUNTA(DetailWill!AA481) &gt; 0),"x", "")</f>
        <v/>
      </c>
      <c r="AB481" s="14" t="str">
        <f>IF(OR(COUNTA(DetailPedro!AB481) &gt; 0, COUNTA(DetailWill!AB481) &gt; 0),"x", "")</f>
        <v/>
      </c>
      <c r="AC481" s="14" t="str">
        <f>IF(OR(COUNTA(DetailPedro!AC481) &gt; 0, COUNTA(DetailWill!AC481) &gt; 0),"x", "")</f>
        <v/>
      </c>
      <c r="AD481" s="14" t="str">
        <f>IF(OR(COUNTA(DetailPedro!AD481) &gt; 0, COUNTA(DetailWill!AD481) &gt; 0),"x", "")</f>
        <v/>
      </c>
      <c r="AE481" s="14" t="str">
        <f>IF(OR(COUNTA(DetailPedro!AE481) &gt; 0, COUNTA(DetailWill!AE481) &gt; 0),"x", "")</f>
        <v>x</v>
      </c>
      <c r="AF481" s="34" t="str">
        <f>IF(OR(COUNTA(DetailPedro!AF481) &gt; 0, COUNTA(DetailWill!AF481) &gt; 0),"x", "")</f>
        <v/>
      </c>
      <c r="AG481" s="14" t="str">
        <f>IF(OR(COUNTA(DetailPedro!AG481) &gt; 0, COUNTA(DetailWill!AG481) &gt; 0),"x", "")</f>
        <v/>
      </c>
      <c r="AH481" s="14" t="str">
        <f>IF(OR(COUNTA(DetailPedro!AH481) &gt; 0, COUNTA(DetailWill!AH481) &gt; 0),"x", "")</f>
        <v/>
      </c>
      <c r="AI481" s="14" t="str">
        <f>IF(OR(COUNTA(DetailPedro!AI481) &gt; 0, COUNTA(DetailWill!AI481) &gt; 0),"x", "")</f>
        <v/>
      </c>
      <c r="AJ481" s="34" t="str">
        <f>IF(OR(COUNTA(DetailPedro!AJ481) &gt; 0, COUNTA(DetailWill!AJ481) &gt; 0),"x", "")</f>
        <v/>
      </c>
      <c r="AK481" s="14" t="str">
        <f>IF(OR(COUNTA(DetailPedro!AK481) &gt; 0, COUNTA(DetailWill!AK481) &gt; 0),"x", "")</f>
        <v/>
      </c>
    </row>
    <row r="482" spans="1:37" x14ac:dyDescent="0.2">
      <c r="A482" s="16" t="s">
        <v>558</v>
      </c>
      <c r="B482" s="16" t="s">
        <v>254</v>
      </c>
      <c r="C482" s="16">
        <v>3</v>
      </c>
      <c r="D482" s="16" t="s">
        <v>889</v>
      </c>
      <c r="E482" s="16">
        <v>6</v>
      </c>
      <c r="F482" s="14">
        <f t="shared" si="41"/>
        <v>1</v>
      </c>
      <c r="G482" s="14" t="str">
        <f>IF(OR(COUNTA(DetailPedro!G482) &gt; 0, COUNTA(DetailWill!G482) &gt; 0),"x", "")</f>
        <v/>
      </c>
      <c r="H482" s="14" t="str">
        <f>IF(OR(COUNTA(DetailPedro!H482) &gt; 0, COUNTA(DetailWill!H482) &gt; 0),"x", "")</f>
        <v/>
      </c>
      <c r="I482" s="14" t="str">
        <f>IF(OR(COUNTA(DetailPedro!I482) &gt; 0, COUNTA(DetailWill!I482) &gt; 0),"x", "")</f>
        <v/>
      </c>
      <c r="J482" s="34" t="str">
        <f>IF(OR(COUNTA(DetailPedro!J482) &gt; 0, COUNTA(DetailWill!J482) &gt; 0),"x", "")</f>
        <v/>
      </c>
      <c r="K482" s="14" t="str">
        <f>IF(OR(COUNTA(DetailPedro!K482) &gt; 0, COUNTA(DetailWill!K482) &gt; 0),"x", "")</f>
        <v/>
      </c>
      <c r="L482" s="14" t="str">
        <f>IF(OR(COUNTA(DetailPedro!L482) &gt; 0, COUNTA(DetailWill!L482) &gt; 0),"x", "")</f>
        <v/>
      </c>
      <c r="M482" s="14" t="str">
        <f>IF(OR(COUNTA(DetailPedro!M482) &gt; 0, COUNTA(DetailWill!M482) &gt; 0),"x", "")</f>
        <v/>
      </c>
      <c r="N482" s="14" t="str">
        <f>IF(OR(COUNTA(DetailPedro!N482) &gt; 0, COUNTA(DetailWill!N482) &gt; 0),"x", "")</f>
        <v/>
      </c>
      <c r="O482" s="34" t="str">
        <f>IF(OR(COUNTA(DetailPedro!O482) &gt; 0, COUNTA(DetailWill!O482) &gt; 0),"x", "")</f>
        <v/>
      </c>
      <c r="P482" s="14" t="str">
        <f>IF(OR(COUNTA(DetailPedro!P482) &gt; 0, COUNTA(DetailWill!P482) &gt; 0),"x", "")</f>
        <v/>
      </c>
      <c r="Q482" s="14" t="str">
        <f>IF(OR(COUNTA(DetailPedro!Q482) &gt; 0, COUNTA(DetailWill!Q482) &gt; 0),"x", "")</f>
        <v/>
      </c>
      <c r="R482" s="14" t="str">
        <f>IF(OR(COUNTA(DetailPedro!R482) &gt; 0, COUNTA(DetailWill!R482) &gt; 0),"x", "")</f>
        <v/>
      </c>
      <c r="S482" s="14" t="str">
        <f>IF(OR(COUNTA(DetailPedro!S482) &gt; 0, COUNTA(DetailWill!S482) &gt; 0),"x", "")</f>
        <v/>
      </c>
      <c r="T482" s="14" t="str">
        <f>IF(OR(COUNTA(DetailPedro!T482) &gt; 0, COUNTA(DetailWill!T482) &gt; 0),"x", "")</f>
        <v/>
      </c>
      <c r="U482" s="34" t="str">
        <f>IF(OR(COUNTA(DetailPedro!U482) &gt; 0, COUNTA(DetailWill!U482) &gt; 0),"x", "")</f>
        <v/>
      </c>
      <c r="V482" s="14" t="str">
        <f>IF(OR(COUNTA(DetailPedro!V482) &gt; 0, COUNTA(DetailWill!V482) &gt; 0),"x", "")</f>
        <v/>
      </c>
      <c r="W482" s="14" t="str">
        <f>IF(OR(COUNTA(DetailPedro!W482) &gt; 0, COUNTA(DetailWill!W482) &gt; 0),"x", "")</f>
        <v/>
      </c>
      <c r="X482" s="14" t="str">
        <f>IF(OR(COUNTA(DetailPedro!X482) &gt; 0, COUNTA(DetailWill!X482) &gt; 0),"x", "")</f>
        <v/>
      </c>
      <c r="Y482" s="14" t="str">
        <f>IF(OR(COUNTA(DetailPedro!Y482) &gt; 0, COUNTA(DetailWill!Y482) &gt; 0),"x", "")</f>
        <v/>
      </c>
      <c r="Z482" s="34" t="str">
        <f>IF(OR(COUNTA(DetailPedro!Z482) &gt; 0, COUNTA(DetailWill!Z482) &gt; 0),"x", "")</f>
        <v/>
      </c>
      <c r="AA482" s="14" t="str">
        <f>IF(OR(COUNTA(DetailPedro!AA482) &gt; 0, COUNTA(DetailWill!AA482) &gt; 0),"x", "")</f>
        <v/>
      </c>
      <c r="AB482" s="14" t="str">
        <f>IF(OR(COUNTA(DetailPedro!AB482) &gt; 0, COUNTA(DetailWill!AB482) &gt; 0),"x", "")</f>
        <v/>
      </c>
      <c r="AC482" s="14" t="str">
        <f>IF(OR(COUNTA(DetailPedro!AC482) &gt; 0, COUNTA(DetailWill!AC482) &gt; 0),"x", "")</f>
        <v/>
      </c>
      <c r="AD482" s="14" t="str">
        <f>IF(OR(COUNTA(DetailPedro!AD482) &gt; 0, COUNTA(DetailWill!AD482) &gt; 0),"x", "")</f>
        <v/>
      </c>
      <c r="AE482" s="14" t="str">
        <f>IF(OR(COUNTA(DetailPedro!AE482) &gt; 0, COUNTA(DetailWill!AE482) &gt; 0),"x", "")</f>
        <v>x</v>
      </c>
      <c r="AF482" s="34" t="str">
        <f>IF(OR(COUNTA(DetailPedro!AF482) &gt; 0, COUNTA(DetailWill!AF482) &gt; 0),"x", "")</f>
        <v/>
      </c>
      <c r="AG482" s="14" t="str">
        <f>IF(OR(COUNTA(DetailPedro!AG482) &gt; 0, COUNTA(DetailWill!AG482) &gt; 0),"x", "")</f>
        <v/>
      </c>
      <c r="AH482" s="14" t="str">
        <f>IF(OR(COUNTA(DetailPedro!AH482) &gt; 0, COUNTA(DetailWill!AH482) &gt; 0),"x", "")</f>
        <v/>
      </c>
      <c r="AI482" s="14" t="str">
        <f>IF(OR(COUNTA(DetailPedro!AI482) &gt; 0, COUNTA(DetailWill!AI482) &gt; 0),"x", "")</f>
        <v/>
      </c>
      <c r="AJ482" s="34" t="str">
        <f>IF(OR(COUNTA(DetailPedro!AJ482) &gt; 0, COUNTA(DetailWill!AJ482) &gt; 0),"x", "")</f>
        <v/>
      </c>
      <c r="AK482" s="14" t="str">
        <f>IF(OR(COUNTA(DetailPedro!AK482) &gt; 0, COUNTA(DetailWill!AK482) &gt; 0),"x", "")</f>
        <v/>
      </c>
    </row>
    <row r="483" spans="1:37" x14ac:dyDescent="0.2">
      <c r="A483" s="16" t="s">
        <v>558</v>
      </c>
      <c r="B483" s="16" t="s">
        <v>254</v>
      </c>
      <c r="C483" s="16">
        <v>3</v>
      </c>
      <c r="D483" s="16" t="s">
        <v>888</v>
      </c>
      <c r="E483" s="16">
        <v>7</v>
      </c>
      <c r="F483" s="14">
        <f t="shared" si="41"/>
        <v>1</v>
      </c>
      <c r="G483" s="14" t="str">
        <f>IF(OR(COUNTA(DetailPedro!G483) &gt; 0, COUNTA(DetailWill!G483) &gt; 0),"x", "")</f>
        <v/>
      </c>
      <c r="H483" s="14" t="str">
        <f>IF(OR(COUNTA(DetailPedro!H483) &gt; 0, COUNTA(DetailWill!H483) &gt; 0),"x", "")</f>
        <v/>
      </c>
      <c r="I483" s="14" t="str">
        <f>IF(OR(COUNTA(DetailPedro!I483) &gt; 0, COUNTA(DetailWill!I483) &gt; 0),"x", "")</f>
        <v/>
      </c>
      <c r="J483" s="34" t="str">
        <f>IF(OR(COUNTA(DetailPedro!J483) &gt; 0, COUNTA(DetailWill!J483) &gt; 0),"x", "")</f>
        <v/>
      </c>
      <c r="K483" s="14" t="str">
        <f>IF(OR(COUNTA(DetailPedro!K483) &gt; 0, COUNTA(DetailWill!K483) &gt; 0),"x", "")</f>
        <v/>
      </c>
      <c r="L483" s="14" t="str">
        <f>IF(OR(COUNTA(DetailPedro!L483) &gt; 0, COUNTA(DetailWill!L483) &gt; 0),"x", "")</f>
        <v/>
      </c>
      <c r="M483" s="14" t="str">
        <f>IF(OR(COUNTA(DetailPedro!M483) &gt; 0, COUNTA(DetailWill!M483) &gt; 0),"x", "")</f>
        <v/>
      </c>
      <c r="N483" s="14" t="str">
        <f>IF(OR(COUNTA(DetailPedro!N483) &gt; 0, COUNTA(DetailWill!N483) &gt; 0),"x", "")</f>
        <v/>
      </c>
      <c r="O483" s="34" t="str">
        <f>IF(OR(COUNTA(DetailPedro!O483) &gt; 0, COUNTA(DetailWill!O483) &gt; 0),"x", "")</f>
        <v/>
      </c>
      <c r="P483" s="14" t="str">
        <f>IF(OR(COUNTA(DetailPedro!P483) &gt; 0, COUNTA(DetailWill!P483) &gt; 0),"x", "")</f>
        <v/>
      </c>
      <c r="Q483" s="14" t="str">
        <f>IF(OR(COUNTA(DetailPedro!Q483) &gt; 0, COUNTA(DetailWill!Q483) &gt; 0),"x", "")</f>
        <v/>
      </c>
      <c r="R483" s="14" t="str">
        <f>IF(OR(COUNTA(DetailPedro!R483) &gt; 0, COUNTA(DetailWill!R483) &gt; 0),"x", "")</f>
        <v/>
      </c>
      <c r="S483" s="14" t="str">
        <f>IF(OR(COUNTA(DetailPedro!S483) &gt; 0, COUNTA(DetailWill!S483) &gt; 0),"x", "")</f>
        <v/>
      </c>
      <c r="T483" s="14" t="str">
        <f>IF(OR(COUNTA(DetailPedro!T483) &gt; 0, COUNTA(DetailWill!T483) &gt; 0),"x", "")</f>
        <v/>
      </c>
      <c r="U483" s="34" t="str">
        <f>IF(OR(COUNTA(DetailPedro!U483) &gt; 0, COUNTA(DetailWill!U483) &gt; 0),"x", "")</f>
        <v/>
      </c>
      <c r="V483" s="14" t="str">
        <f>IF(OR(COUNTA(DetailPedro!V483) &gt; 0, COUNTA(DetailWill!V483) &gt; 0),"x", "")</f>
        <v/>
      </c>
      <c r="W483" s="14" t="str">
        <f>IF(OR(COUNTA(DetailPedro!W483) &gt; 0, COUNTA(DetailWill!W483) &gt; 0),"x", "")</f>
        <v/>
      </c>
      <c r="X483" s="14" t="str">
        <f>IF(OR(COUNTA(DetailPedro!X483) &gt; 0, COUNTA(DetailWill!X483) &gt; 0),"x", "")</f>
        <v/>
      </c>
      <c r="Y483" s="14" t="str">
        <f>IF(OR(COUNTA(DetailPedro!Y483) &gt; 0, COUNTA(DetailWill!Y483) &gt; 0),"x", "")</f>
        <v/>
      </c>
      <c r="Z483" s="34" t="str">
        <f>IF(OR(COUNTA(DetailPedro!Z483) &gt; 0, COUNTA(DetailWill!Z483) &gt; 0),"x", "")</f>
        <v/>
      </c>
      <c r="AA483" s="14" t="str">
        <f>IF(OR(COUNTA(DetailPedro!AA483) &gt; 0, COUNTA(DetailWill!AA483) &gt; 0),"x", "")</f>
        <v/>
      </c>
      <c r="AB483" s="14" t="str">
        <f>IF(OR(COUNTA(DetailPedro!AB483) &gt; 0, COUNTA(DetailWill!AB483) &gt; 0),"x", "")</f>
        <v/>
      </c>
      <c r="AC483" s="14" t="str">
        <f>IF(OR(COUNTA(DetailPedro!AC483) &gt; 0, COUNTA(DetailWill!AC483) &gt; 0),"x", "")</f>
        <v/>
      </c>
      <c r="AD483" s="14" t="str">
        <f>IF(OR(COUNTA(DetailPedro!AD483) &gt; 0, COUNTA(DetailWill!AD483) &gt; 0),"x", "")</f>
        <v/>
      </c>
      <c r="AE483" s="14" t="str">
        <f>IF(OR(COUNTA(DetailPedro!AE483) &gt; 0, COUNTA(DetailWill!AE483) &gt; 0),"x", "")</f>
        <v>x</v>
      </c>
      <c r="AF483" s="34" t="str">
        <f>IF(OR(COUNTA(DetailPedro!AF483) &gt; 0, COUNTA(DetailWill!AF483) &gt; 0),"x", "")</f>
        <v/>
      </c>
      <c r="AG483" s="14" t="str">
        <f>IF(OR(COUNTA(DetailPedro!AG483) &gt; 0, COUNTA(DetailWill!AG483) &gt; 0),"x", "")</f>
        <v/>
      </c>
      <c r="AH483" s="14" t="str">
        <f>IF(OR(COUNTA(DetailPedro!AH483) &gt; 0, COUNTA(DetailWill!AH483) &gt; 0),"x", "")</f>
        <v/>
      </c>
      <c r="AI483" s="14" t="str">
        <f>IF(OR(COUNTA(DetailPedro!AI483) &gt; 0, COUNTA(DetailWill!AI483) &gt; 0),"x", "")</f>
        <v/>
      </c>
      <c r="AJ483" s="34" t="str">
        <f>IF(OR(COUNTA(DetailPedro!AJ483) &gt; 0, COUNTA(DetailWill!AJ483) &gt; 0),"x", "")</f>
        <v/>
      </c>
      <c r="AK483" s="14" t="str">
        <f>IF(OR(COUNTA(DetailPedro!AK483) &gt; 0, COUNTA(DetailWill!AK483) &gt; 0),"x", "")</f>
        <v/>
      </c>
    </row>
    <row r="484" spans="1:37" x14ac:dyDescent="0.2">
      <c r="A484" s="16" t="s">
        <v>558</v>
      </c>
      <c r="B484" s="16" t="s">
        <v>254</v>
      </c>
      <c r="C484" s="16">
        <v>3</v>
      </c>
      <c r="D484" s="16" t="s">
        <v>888</v>
      </c>
      <c r="E484" s="16">
        <v>8</v>
      </c>
      <c r="F484" s="14">
        <f t="shared" si="41"/>
        <v>1</v>
      </c>
      <c r="G484" s="14" t="str">
        <f>IF(OR(COUNTA(DetailPedro!G484) &gt; 0, COUNTA(DetailWill!G484) &gt; 0),"x", "")</f>
        <v/>
      </c>
      <c r="H484" s="14" t="str">
        <f>IF(OR(COUNTA(DetailPedro!H484) &gt; 0, COUNTA(DetailWill!H484) &gt; 0),"x", "")</f>
        <v/>
      </c>
      <c r="I484" s="14" t="str">
        <f>IF(OR(COUNTA(DetailPedro!I484) &gt; 0, COUNTA(DetailWill!I484) &gt; 0),"x", "")</f>
        <v/>
      </c>
      <c r="J484" s="34" t="str">
        <f>IF(OR(COUNTA(DetailPedro!J484) &gt; 0, COUNTA(DetailWill!J484) &gt; 0),"x", "")</f>
        <v/>
      </c>
      <c r="K484" s="14" t="str">
        <f>IF(OR(COUNTA(DetailPedro!K484) &gt; 0, COUNTA(DetailWill!K484) &gt; 0),"x", "")</f>
        <v/>
      </c>
      <c r="L484" s="14" t="str">
        <f>IF(OR(COUNTA(DetailPedro!L484) &gt; 0, COUNTA(DetailWill!L484) &gt; 0),"x", "")</f>
        <v/>
      </c>
      <c r="M484" s="14" t="str">
        <f>IF(OR(COUNTA(DetailPedro!M484) &gt; 0, COUNTA(DetailWill!M484) &gt; 0),"x", "")</f>
        <v/>
      </c>
      <c r="N484" s="14" t="str">
        <f>IF(OR(COUNTA(DetailPedro!N484) &gt; 0, COUNTA(DetailWill!N484) &gt; 0),"x", "")</f>
        <v/>
      </c>
      <c r="O484" s="34" t="str">
        <f>IF(OR(COUNTA(DetailPedro!O484) &gt; 0, COUNTA(DetailWill!O484) &gt; 0),"x", "")</f>
        <v/>
      </c>
      <c r="P484" s="14" t="str">
        <f>IF(OR(COUNTA(DetailPedro!P484) &gt; 0, COUNTA(DetailWill!P484) &gt; 0),"x", "")</f>
        <v/>
      </c>
      <c r="Q484" s="14" t="str">
        <f>IF(OR(COUNTA(DetailPedro!Q484) &gt; 0, COUNTA(DetailWill!Q484) &gt; 0),"x", "")</f>
        <v/>
      </c>
      <c r="R484" s="14" t="str">
        <f>IF(OR(COUNTA(DetailPedro!R484) &gt; 0, COUNTA(DetailWill!R484) &gt; 0),"x", "")</f>
        <v/>
      </c>
      <c r="S484" s="14" t="str">
        <f>IF(OR(COUNTA(DetailPedro!S484) &gt; 0, COUNTA(DetailWill!S484) &gt; 0),"x", "")</f>
        <v/>
      </c>
      <c r="T484" s="14" t="str">
        <f>IF(OR(COUNTA(DetailPedro!T484) &gt; 0, COUNTA(DetailWill!T484) &gt; 0),"x", "")</f>
        <v/>
      </c>
      <c r="U484" s="34" t="str">
        <f>IF(OR(COUNTA(DetailPedro!U484) &gt; 0, COUNTA(DetailWill!U484) &gt; 0),"x", "")</f>
        <v/>
      </c>
      <c r="V484" s="14" t="str">
        <f>IF(OR(COUNTA(DetailPedro!V484) &gt; 0, COUNTA(DetailWill!V484) &gt; 0),"x", "")</f>
        <v/>
      </c>
      <c r="W484" s="14" t="str">
        <f>IF(OR(COUNTA(DetailPedro!W484) &gt; 0, COUNTA(DetailWill!W484) &gt; 0),"x", "")</f>
        <v/>
      </c>
      <c r="X484" s="14" t="str">
        <f>IF(OR(COUNTA(DetailPedro!X484) &gt; 0, COUNTA(DetailWill!X484) &gt; 0),"x", "")</f>
        <v/>
      </c>
      <c r="Y484" s="14" t="str">
        <f>IF(OR(COUNTA(DetailPedro!Y484) &gt; 0, COUNTA(DetailWill!Y484) &gt; 0),"x", "")</f>
        <v/>
      </c>
      <c r="Z484" s="34" t="str">
        <f>IF(OR(COUNTA(DetailPedro!Z484) &gt; 0, COUNTA(DetailWill!Z484) &gt; 0),"x", "")</f>
        <v/>
      </c>
      <c r="AA484" s="14" t="str">
        <f>IF(OR(COUNTA(DetailPedro!AA484) &gt; 0, COUNTA(DetailWill!AA484) &gt; 0),"x", "")</f>
        <v/>
      </c>
      <c r="AB484" s="14" t="str">
        <f>IF(OR(COUNTA(DetailPedro!AB484) &gt; 0, COUNTA(DetailWill!AB484) &gt; 0),"x", "")</f>
        <v/>
      </c>
      <c r="AC484" s="14" t="str">
        <f>IF(OR(COUNTA(DetailPedro!AC484) &gt; 0, COUNTA(DetailWill!AC484) &gt; 0),"x", "")</f>
        <v/>
      </c>
      <c r="AD484" s="14" t="str">
        <f>IF(OR(COUNTA(DetailPedro!AD484) &gt; 0, COUNTA(DetailWill!AD484) &gt; 0),"x", "")</f>
        <v/>
      </c>
      <c r="AE484" s="14" t="str">
        <f>IF(OR(COUNTA(DetailPedro!AE484) &gt; 0, COUNTA(DetailWill!AE484) &gt; 0),"x", "")</f>
        <v>x</v>
      </c>
      <c r="AF484" s="34" t="str">
        <f>IF(OR(COUNTA(DetailPedro!AF484) &gt; 0, COUNTA(DetailWill!AF484) &gt; 0),"x", "")</f>
        <v/>
      </c>
      <c r="AG484" s="14" t="str">
        <f>IF(OR(COUNTA(DetailPedro!AG484) &gt; 0, COUNTA(DetailWill!AG484) &gt; 0),"x", "")</f>
        <v/>
      </c>
      <c r="AH484" s="14" t="str">
        <f>IF(OR(COUNTA(DetailPedro!AH484) &gt; 0, COUNTA(DetailWill!AH484) &gt; 0),"x", "")</f>
        <v/>
      </c>
      <c r="AI484" s="14" t="str">
        <f>IF(OR(COUNTA(DetailPedro!AI484) &gt; 0, COUNTA(DetailWill!AI484) &gt; 0),"x", "")</f>
        <v/>
      </c>
      <c r="AJ484" s="34" t="str">
        <f>IF(OR(COUNTA(DetailPedro!AJ484) &gt; 0, COUNTA(DetailWill!AJ484) &gt; 0),"x", "")</f>
        <v/>
      </c>
      <c r="AK484" s="14" t="str">
        <f>IF(OR(COUNTA(DetailPedro!AK484) &gt; 0, COUNTA(DetailWill!AK484) &gt; 0),"x", "")</f>
        <v/>
      </c>
    </row>
    <row r="485" spans="1:37" x14ac:dyDescent="0.2">
      <c r="A485" s="16" t="s">
        <v>558</v>
      </c>
      <c r="B485" s="16" t="s">
        <v>254</v>
      </c>
      <c r="C485" s="16">
        <v>3</v>
      </c>
      <c r="D485" s="16" t="s">
        <v>889</v>
      </c>
      <c r="E485" s="16">
        <v>9</v>
      </c>
      <c r="F485" s="14">
        <f t="shared" si="41"/>
        <v>1</v>
      </c>
      <c r="G485" s="14" t="str">
        <f>IF(OR(COUNTA(DetailPedro!G485) &gt; 0, COUNTA(DetailWill!G485) &gt; 0),"x", "")</f>
        <v/>
      </c>
      <c r="H485" s="14" t="str">
        <f>IF(OR(COUNTA(DetailPedro!H485) &gt; 0, COUNTA(DetailWill!H485) &gt; 0),"x", "")</f>
        <v/>
      </c>
      <c r="I485" s="14" t="str">
        <f>IF(OR(COUNTA(DetailPedro!I485) &gt; 0, COUNTA(DetailWill!I485) &gt; 0),"x", "")</f>
        <v/>
      </c>
      <c r="J485" s="34" t="str">
        <f>IF(OR(COUNTA(DetailPedro!J485) &gt; 0, COUNTA(DetailWill!J485) &gt; 0),"x", "")</f>
        <v/>
      </c>
      <c r="K485" s="14" t="str">
        <f>IF(OR(COUNTA(DetailPedro!K485) &gt; 0, COUNTA(DetailWill!K485) &gt; 0),"x", "")</f>
        <v/>
      </c>
      <c r="L485" s="14" t="str">
        <f>IF(OR(COUNTA(DetailPedro!L485) &gt; 0, COUNTA(DetailWill!L485) &gt; 0),"x", "")</f>
        <v/>
      </c>
      <c r="M485" s="14" t="str">
        <f>IF(OR(COUNTA(DetailPedro!M485) &gt; 0, COUNTA(DetailWill!M485) &gt; 0),"x", "")</f>
        <v/>
      </c>
      <c r="N485" s="14" t="str">
        <f>IF(OR(COUNTA(DetailPedro!N485) &gt; 0, COUNTA(DetailWill!N485) &gt; 0),"x", "")</f>
        <v/>
      </c>
      <c r="O485" s="34" t="str">
        <f>IF(OR(COUNTA(DetailPedro!O485) &gt; 0, COUNTA(DetailWill!O485) &gt; 0),"x", "")</f>
        <v/>
      </c>
      <c r="P485" s="14" t="str">
        <f>IF(OR(COUNTA(DetailPedro!P485) &gt; 0, COUNTA(DetailWill!P485) &gt; 0),"x", "")</f>
        <v/>
      </c>
      <c r="Q485" s="14" t="str">
        <f>IF(OR(COUNTA(DetailPedro!Q485) &gt; 0, COUNTA(DetailWill!Q485) &gt; 0),"x", "")</f>
        <v/>
      </c>
      <c r="R485" s="14" t="str">
        <f>IF(OR(COUNTA(DetailPedro!R485) &gt; 0, COUNTA(DetailWill!R485) &gt; 0),"x", "")</f>
        <v/>
      </c>
      <c r="S485" s="14" t="str">
        <f>IF(OR(COUNTA(DetailPedro!S485) &gt; 0, COUNTA(DetailWill!S485) &gt; 0),"x", "")</f>
        <v/>
      </c>
      <c r="T485" s="14" t="str">
        <f>IF(OR(COUNTA(DetailPedro!T485) &gt; 0, COUNTA(DetailWill!T485) &gt; 0),"x", "")</f>
        <v/>
      </c>
      <c r="U485" s="34" t="str">
        <f>IF(OR(COUNTA(DetailPedro!U485) &gt; 0, COUNTA(DetailWill!U485) &gt; 0),"x", "")</f>
        <v/>
      </c>
      <c r="V485" s="14" t="str">
        <f>IF(OR(COUNTA(DetailPedro!V485) &gt; 0, COUNTA(DetailWill!V485) &gt; 0),"x", "")</f>
        <v/>
      </c>
      <c r="W485" s="14" t="str">
        <f>IF(OR(COUNTA(DetailPedro!W485) &gt; 0, COUNTA(DetailWill!W485) &gt; 0),"x", "")</f>
        <v/>
      </c>
      <c r="X485" s="14" t="str">
        <f>IF(OR(COUNTA(DetailPedro!X485) &gt; 0, COUNTA(DetailWill!X485) &gt; 0),"x", "")</f>
        <v/>
      </c>
      <c r="Y485" s="14" t="str">
        <f>IF(OR(COUNTA(DetailPedro!Y485) &gt; 0, COUNTA(DetailWill!Y485) &gt; 0),"x", "")</f>
        <v/>
      </c>
      <c r="Z485" s="34" t="str">
        <f>IF(OR(COUNTA(DetailPedro!Z485) &gt; 0, COUNTA(DetailWill!Z485) &gt; 0),"x", "")</f>
        <v/>
      </c>
      <c r="AA485" s="14" t="str">
        <f>IF(OR(COUNTA(DetailPedro!AA485) &gt; 0, COUNTA(DetailWill!AA485) &gt; 0),"x", "")</f>
        <v/>
      </c>
      <c r="AB485" s="14" t="str">
        <f>IF(OR(COUNTA(DetailPedro!AB485) &gt; 0, COUNTA(DetailWill!AB485) &gt; 0),"x", "")</f>
        <v/>
      </c>
      <c r="AC485" s="14" t="str">
        <f>IF(OR(COUNTA(DetailPedro!AC485) &gt; 0, COUNTA(DetailWill!AC485) &gt; 0),"x", "")</f>
        <v/>
      </c>
      <c r="AD485" s="14" t="str">
        <f>IF(OR(COUNTA(DetailPedro!AD485) &gt; 0, COUNTA(DetailWill!AD485) &gt; 0),"x", "")</f>
        <v/>
      </c>
      <c r="AE485" s="14" t="str">
        <f>IF(OR(COUNTA(DetailPedro!AE485) &gt; 0, COUNTA(DetailWill!AE485) &gt; 0),"x", "")</f>
        <v>x</v>
      </c>
      <c r="AF485" s="34" t="str">
        <f>IF(OR(COUNTA(DetailPedro!AF485) &gt; 0, COUNTA(DetailWill!AF485) &gt; 0),"x", "")</f>
        <v/>
      </c>
      <c r="AG485" s="14" t="str">
        <f>IF(OR(COUNTA(DetailPedro!AG485) &gt; 0, COUNTA(DetailWill!AG485) &gt; 0),"x", "")</f>
        <v/>
      </c>
      <c r="AH485" s="14" t="str">
        <f>IF(OR(COUNTA(DetailPedro!AH485) &gt; 0, COUNTA(DetailWill!AH485) &gt; 0),"x", "")</f>
        <v/>
      </c>
      <c r="AI485" s="14" t="str">
        <f>IF(OR(COUNTA(DetailPedro!AI485) &gt; 0, COUNTA(DetailWill!AI485) &gt; 0),"x", "")</f>
        <v/>
      </c>
      <c r="AJ485" s="34" t="str">
        <f>IF(OR(COUNTA(DetailPedro!AJ485) &gt; 0, COUNTA(DetailWill!AJ485) &gt; 0),"x", "")</f>
        <v/>
      </c>
      <c r="AK485" s="14" t="str">
        <f>IF(OR(COUNTA(DetailPedro!AK485) &gt; 0, COUNTA(DetailWill!AK485) &gt; 0),"x", "")</f>
        <v/>
      </c>
    </row>
    <row r="486" spans="1:37" x14ac:dyDescent="0.2">
      <c r="A486" s="16" t="s">
        <v>558</v>
      </c>
      <c r="B486" s="16" t="s">
        <v>254</v>
      </c>
      <c r="C486" s="16">
        <v>3</v>
      </c>
      <c r="D486" s="16" t="s">
        <v>889</v>
      </c>
      <c r="E486" s="16">
        <v>10</v>
      </c>
      <c r="F486" s="14">
        <f t="shared" si="41"/>
        <v>1</v>
      </c>
      <c r="G486" s="14" t="str">
        <f>IF(OR(COUNTA(DetailPedro!G486) &gt; 0, COUNTA(DetailWill!G486) &gt; 0),"x", "")</f>
        <v/>
      </c>
      <c r="H486" s="14" t="str">
        <f>IF(OR(COUNTA(DetailPedro!H486) &gt; 0, COUNTA(DetailWill!H486) &gt; 0),"x", "")</f>
        <v/>
      </c>
      <c r="I486" s="14" t="str">
        <f>IF(OR(COUNTA(DetailPedro!I486) &gt; 0, COUNTA(DetailWill!I486) &gt; 0),"x", "")</f>
        <v/>
      </c>
      <c r="J486" s="34" t="str">
        <f>IF(OR(COUNTA(DetailPedro!J486) &gt; 0, COUNTA(DetailWill!J486) &gt; 0),"x", "")</f>
        <v/>
      </c>
      <c r="K486" s="14" t="str">
        <f>IF(OR(COUNTA(DetailPedro!K486) &gt; 0, COUNTA(DetailWill!K486) &gt; 0),"x", "")</f>
        <v/>
      </c>
      <c r="L486" s="14" t="str">
        <f>IF(OR(COUNTA(DetailPedro!L486) &gt; 0, COUNTA(DetailWill!L486) &gt; 0),"x", "")</f>
        <v/>
      </c>
      <c r="M486" s="14" t="str">
        <f>IF(OR(COUNTA(DetailPedro!M486) &gt; 0, COUNTA(DetailWill!M486) &gt; 0),"x", "")</f>
        <v/>
      </c>
      <c r="N486" s="14" t="str">
        <f>IF(OR(COUNTA(DetailPedro!N486) &gt; 0, COUNTA(DetailWill!N486) &gt; 0),"x", "")</f>
        <v/>
      </c>
      <c r="O486" s="34" t="str">
        <f>IF(OR(COUNTA(DetailPedro!O486) &gt; 0, COUNTA(DetailWill!O486) &gt; 0),"x", "")</f>
        <v/>
      </c>
      <c r="P486" s="14" t="str">
        <f>IF(OR(COUNTA(DetailPedro!P486) &gt; 0, COUNTA(DetailWill!P486) &gt; 0),"x", "")</f>
        <v/>
      </c>
      <c r="Q486" s="14" t="str">
        <f>IF(OR(COUNTA(DetailPedro!Q486) &gt; 0, COUNTA(DetailWill!Q486) &gt; 0),"x", "")</f>
        <v/>
      </c>
      <c r="R486" s="14" t="str">
        <f>IF(OR(COUNTA(DetailPedro!R486) &gt; 0, COUNTA(DetailWill!R486) &gt; 0),"x", "")</f>
        <v/>
      </c>
      <c r="S486" s="14" t="str">
        <f>IF(OR(COUNTA(DetailPedro!S486) &gt; 0, COUNTA(DetailWill!S486) &gt; 0),"x", "")</f>
        <v/>
      </c>
      <c r="T486" s="14" t="str">
        <f>IF(OR(COUNTA(DetailPedro!T486) &gt; 0, COUNTA(DetailWill!T486) &gt; 0),"x", "")</f>
        <v/>
      </c>
      <c r="U486" s="34" t="str">
        <f>IF(OR(COUNTA(DetailPedro!U486) &gt; 0, COUNTA(DetailWill!U486) &gt; 0),"x", "")</f>
        <v/>
      </c>
      <c r="V486" s="14" t="str">
        <f>IF(OR(COUNTA(DetailPedro!V486) &gt; 0, COUNTA(DetailWill!V486) &gt; 0),"x", "")</f>
        <v/>
      </c>
      <c r="W486" s="14" t="str">
        <f>IF(OR(COUNTA(DetailPedro!W486) &gt; 0, COUNTA(DetailWill!W486) &gt; 0),"x", "")</f>
        <v/>
      </c>
      <c r="X486" s="14" t="str">
        <f>IF(OR(COUNTA(DetailPedro!X486) &gt; 0, COUNTA(DetailWill!X486) &gt; 0),"x", "")</f>
        <v/>
      </c>
      <c r="Y486" s="14" t="str">
        <f>IF(OR(COUNTA(DetailPedro!Y486) &gt; 0, COUNTA(DetailWill!Y486) &gt; 0),"x", "")</f>
        <v/>
      </c>
      <c r="Z486" s="34" t="str">
        <f>IF(OR(COUNTA(DetailPedro!Z486) &gt; 0, COUNTA(DetailWill!Z486) &gt; 0),"x", "")</f>
        <v/>
      </c>
      <c r="AA486" s="14" t="str">
        <f>IF(OR(COUNTA(DetailPedro!AA486) &gt; 0, COUNTA(DetailWill!AA486) &gt; 0),"x", "")</f>
        <v/>
      </c>
      <c r="AB486" s="14" t="str">
        <f>IF(OR(COUNTA(DetailPedro!AB486) &gt; 0, COUNTA(DetailWill!AB486) &gt; 0),"x", "")</f>
        <v/>
      </c>
      <c r="AC486" s="14" t="str">
        <f>IF(OR(COUNTA(DetailPedro!AC486) &gt; 0, COUNTA(DetailWill!AC486) &gt; 0),"x", "")</f>
        <v/>
      </c>
      <c r="AD486" s="14" t="str">
        <f>IF(OR(COUNTA(DetailPedro!AD486) &gt; 0, COUNTA(DetailWill!AD486) &gt; 0),"x", "")</f>
        <v/>
      </c>
      <c r="AE486" s="14" t="str">
        <f>IF(OR(COUNTA(DetailPedro!AE486) &gt; 0, COUNTA(DetailWill!AE486) &gt; 0),"x", "")</f>
        <v>x</v>
      </c>
      <c r="AF486" s="34" t="str">
        <f>IF(OR(COUNTA(DetailPedro!AF486) &gt; 0, COUNTA(DetailWill!AF486) &gt; 0),"x", "")</f>
        <v/>
      </c>
      <c r="AG486" s="14" t="str">
        <f>IF(OR(COUNTA(DetailPedro!AG486) &gt; 0, COUNTA(DetailWill!AG486) &gt; 0),"x", "")</f>
        <v/>
      </c>
      <c r="AH486" s="14" t="str">
        <f>IF(OR(COUNTA(DetailPedro!AH486) &gt; 0, COUNTA(DetailWill!AH486) &gt; 0),"x", "")</f>
        <v/>
      </c>
      <c r="AI486" s="14" t="str">
        <f>IF(OR(COUNTA(DetailPedro!AI486) &gt; 0, COUNTA(DetailWill!AI486) &gt; 0),"x", "")</f>
        <v/>
      </c>
      <c r="AJ486" s="34" t="str">
        <f>IF(OR(COUNTA(DetailPedro!AJ486) &gt; 0, COUNTA(DetailWill!AJ486) &gt; 0),"x", "")</f>
        <v/>
      </c>
      <c r="AK486" s="14" t="str">
        <f>IF(OR(COUNTA(DetailPedro!AK486) &gt; 0, COUNTA(DetailWill!AK486) &gt; 0),"x", "")</f>
        <v/>
      </c>
    </row>
    <row r="487" spans="1:37" x14ac:dyDescent="0.2">
      <c r="A487" s="16" t="s">
        <v>558</v>
      </c>
      <c r="B487" s="16" t="s">
        <v>254</v>
      </c>
      <c r="C487" s="16">
        <v>3</v>
      </c>
      <c r="D487" s="16" t="s">
        <v>887</v>
      </c>
      <c r="E487" s="16">
        <v>11</v>
      </c>
      <c r="F487" s="14">
        <f t="shared" si="41"/>
        <v>1</v>
      </c>
      <c r="G487" s="14" t="str">
        <f>IF(OR(COUNTA(DetailPedro!G487) &gt; 0, COUNTA(DetailWill!G487) &gt; 0),"x", "")</f>
        <v/>
      </c>
      <c r="H487" s="14" t="str">
        <f>IF(OR(COUNTA(DetailPedro!H487) &gt; 0, COUNTA(DetailWill!H487) &gt; 0),"x", "")</f>
        <v/>
      </c>
      <c r="I487" s="14" t="str">
        <f>IF(OR(COUNTA(DetailPedro!I487) &gt; 0, COUNTA(DetailWill!I487) &gt; 0),"x", "")</f>
        <v/>
      </c>
      <c r="J487" s="34" t="str">
        <f>IF(OR(COUNTA(DetailPedro!J487) &gt; 0, COUNTA(DetailWill!J487) &gt; 0),"x", "")</f>
        <v/>
      </c>
      <c r="K487" s="14" t="str">
        <f>IF(OR(COUNTA(DetailPedro!K487) &gt; 0, COUNTA(DetailWill!K487) &gt; 0),"x", "")</f>
        <v/>
      </c>
      <c r="L487" s="14" t="str">
        <f>IF(OR(COUNTA(DetailPedro!L487) &gt; 0, COUNTA(DetailWill!L487) &gt; 0),"x", "")</f>
        <v/>
      </c>
      <c r="M487" s="14" t="str">
        <f>IF(OR(COUNTA(DetailPedro!M487) &gt; 0, COUNTA(DetailWill!M487) &gt; 0),"x", "")</f>
        <v/>
      </c>
      <c r="N487" s="14" t="str">
        <f>IF(OR(COUNTA(DetailPedro!N487) &gt; 0, COUNTA(DetailWill!N487) &gt; 0),"x", "")</f>
        <v/>
      </c>
      <c r="O487" s="34" t="str">
        <f>IF(OR(COUNTA(DetailPedro!O487) &gt; 0, COUNTA(DetailWill!O487) &gt; 0),"x", "")</f>
        <v/>
      </c>
      <c r="P487" s="14" t="str">
        <f>IF(OR(COUNTA(DetailPedro!P487) &gt; 0, COUNTA(DetailWill!P487) &gt; 0),"x", "")</f>
        <v/>
      </c>
      <c r="Q487" s="14" t="str">
        <f>IF(OR(COUNTA(DetailPedro!Q487) &gt; 0, COUNTA(DetailWill!Q487) &gt; 0),"x", "")</f>
        <v/>
      </c>
      <c r="R487" s="14" t="str">
        <f>IF(OR(COUNTA(DetailPedro!R487) &gt; 0, COUNTA(DetailWill!R487) &gt; 0),"x", "")</f>
        <v/>
      </c>
      <c r="S487" s="14" t="str">
        <f>IF(OR(COUNTA(DetailPedro!S487) &gt; 0, COUNTA(DetailWill!S487) &gt; 0),"x", "")</f>
        <v/>
      </c>
      <c r="T487" s="14" t="str">
        <f>IF(OR(COUNTA(DetailPedro!T487) &gt; 0, COUNTA(DetailWill!T487) &gt; 0),"x", "")</f>
        <v/>
      </c>
      <c r="U487" s="34" t="str">
        <f>IF(OR(COUNTA(DetailPedro!U487) &gt; 0, COUNTA(DetailWill!U487) &gt; 0),"x", "")</f>
        <v/>
      </c>
      <c r="V487" s="14" t="str">
        <f>IF(OR(COUNTA(DetailPedro!V487) &gt; 0, COUNTA(DetailWill!V487) &gt; 0),"x", "")</f>
        <v/>
      </c>
      <c r="W487" s="14" t="str">
        <f>IF(OR(COUNTA(DetailPedro!W487) &gt; 0, COUNTA(DetailWill!W487) &gt; 0),"x", "")</f>
        <v/>
      </c>
      <c r="X487" s="14" t="str">
        <f>IF(OR(COUNTA(DetailPedro!X487) &gt; 0, COUNTA(DetailWill!X487) &gt; 0),"x", "")</f>
        <v/>
      </c>
      <c r="Y487" s="14" t="str">
        <f>IF(OR(COUNTA(DetailPedro!Y487) &gt; 0, COUNTA(DetailWill!Y487) &gt; 0),"x", "")</f>
        <v/>
      </c>
      <c r="Z487" s="34" t="str">
        <f>IF(OR(COUNTA(DetailPedro!Z487) &gt; 0, COUNTA(DetailWill!Z487) &gt; 0),"x", "")</f>
        <v/>
      </c>
      <c r="AA487" s="14" t="str">
        <f>IF(OR(COUNTA(DetailPedro!AA487) &gt; 0, COUNTA(DetailWill!AA487) &gt; 0),"x", "")</f>
        <v/>
      </c>
      <c r="AB487" s="14" t="str">
        <f>IF(OR(COUNTA(DetailPedro!AB487) &gt; 0, COUNTA(DetailWill!AB487) &gt; 0),"x", "")</f>
        <v/>
      </c>
      <c r="AC487" s="14" t="str">
        <f>IF(OR(COUNTA(DetailPedro!AC487) &gt; 0, COUNTA(DetailWill!AC487) &gt; 0),"x", "")</f>
        <v/>
      </c>
      <c r="AD487" s="14" t="str">
        <f>IF(OR(COUNTA(DetailPedro!AD487) &gt; 0, COUNTA(DetailWill!AD487) &gt; 0),"x", "")</f>
        <v/>
      </c>
      <c r="AE487" s="14" t="str">
        <f>IF(OR(COUNTA(DetailPedro!AE487) &gt; 0, COUNTA(DetailWill!AE487) &gt; 0),"x", "")</f>
        <v>x</v>
      </c>
      <c r="AF487" s="34" t="str">
        <f>IF(OR(COUNTA(DetailPedro!AF487) &gt; 0, COUNTA(DetailWill!AF487) &gt; 0),"x", "")</f>
        <v/>
      </c>
      <c r="AG487" s="14" t="str">
        <f>IF(OR(COUNTA(DetailPedro!AG487) &gt; 0, COUNTA(DetailWill!AG487) &gt; 0),"x", "")</f>
        <v/>
      </c>
      <c r="AH487" s="14" t="str">
        <f>IF(OR(COUNTA(DetailPedro!AH487) &gt; 0, COUNTA(DetailWill!AH487) &gt; 0),"x", "")</f>
        <v/>
      </c>
      <c r="AI487" s="14" t="str">
        <f>IF(OR(COUNTA(DetailPedro!AI487) &gt; 0, COUNTA(DetailWill!AI487) &gt; 0),"x", "")</f>
        <v/>
      </c>
      <c r="AJ487" s="34" t="str">
        <f>IF(OR(COUNTA(DetailPedro!AJ487) &gt; 0, COUNTA(DetailWill!AJ487) &gt; 0),"x", "")</f>
        <v/>
      </c>
      <c r="AK487" s="14" t="str">
        <f>IF(OR(COUNTA(DetailPedro!AK487) &gt; 0, COUNTA(DetailWill!AK487) &gt; 0),"x", "")</f>
        <v/>
      </c>
    </row>
    <row r="488" spans="1:37" x14ac:dyDescent="0.2">
      <c r="A488" s="16" t="s">
        <v>558</v>
      </c>
      <c r="B488" s="16" t="s">
        <v>254</v>
      </c>
      <c r="C488" s="16">
        <v>3</v>
      </c>
      <c r="D488" s="16" t="s">
        <v>887</v>
      </c>
      <c r="E488" s="16">
        <v>12</v>
      </c>
      <c r="F488" s="14">
        <f t="shared" si="41"/>
        <v>1</v>
      </c>
      <c r="G488" s="14" t="str">
        <f>IF(OR(COUNTA(DetailPedro!G488) &gt; 0, COUNTA(DetailWill!G488) &gt; 0),"x", "")</f>
        <v/>
      </c>
      <c r="H488" s="14" t="str">
        <f>IF(OR(COUNTA(DetailPedro!H488) &gt; 0, COUNTA(DetailWill!H488) &gt; 0),"x", "")</f>
        <v/>
      </c>
      <c r="I488" s="14" t="str">
        <f>IF(OR(COUNTA(DetailPedro!I488) &gt; 0, COUNTA(DetailWill!I488) &gt; 0),"x", "")</f>
        <v/>
      </c>
      <c r="J488" s="34" t="str">
        <f>IF(OR(COUNTA(DetailPedro!J488) &gt; 0, COUNTA(DetailWill!J488) &gt; 0),"x", "")</f>
        <v/>
      </c>
      <c r="K488" s="14" t="str">
        <f>IF(OR(COUNTA(DetailPedro!K488) &gt; 0, COUNTA(DetailWill!K488) &gt; 0),"x", "")</f>
        <v/>
      </c>
      <c r="L488" s="14" t="str">
        <f>IF(OR(COUNTA(DetailPedro!L488) &gt; 0, COUNTA(DetailWill!L488) &gt; 0),"x", "")</f>
        <v/>
      </c>
      <c r="M488" s="14" t="str">
        <f>IF(OR(COUNTA(DetailPedro!M488) &gt; 0, COUNTA(DetailWill!M488) &gt; 0),"x", "")</f>
        <v/>
      </c>
      <c r="N488" s="14" t="str">
        <f>IF(OR(COUNTA(DetailPedro!N488) &gt; 0, COUNTA(DetailWill!N488) &gt; 0),"x", "")</f>
        <v/>
      </c>
      <c r="O488" s="34" t="str">
        <f>IF(OR(COUNTA(DetailPedro!O488) &gt; 0, COUNTA(DetailWill!O488) &gt; 0),"x", "")</f>
        <v/>
      </c>
      <c r="P488" s="14" t="str">
        <f>IF(OR(COUNTA(DetailPedro!P488) &gt; 0, COUNTA(DetailWill!P488) &gt; 0),"x", "")</f>
        <v/>
      </c>
      <c r="Q488" s="14" t="str">
        <f>IF(OR(COUNTA(DetailPedro!Q488) &gt; 0, COUNTA(DetailWill!Q488) &gt; 0),"x", "")</f>
        <v/>
      </c>
      <c r="R488" s="14" t="str">
        <f>IF(OR(COUNTA(DetailPedro!R488) &gt; 0, COUNTA(DetailWill!R488) &gt; 0),"x", "")</f>
        <v/>
      </c>
      <c r="S488" s="14" t="str">
        <f>IF(OR(COUNTA(DetailPedro!S488) &gt; 0, COUNTA(DetailWill!S488) &gt; 0),"x", "")</f>
        <v/>
      </c>
      <c r="T488" s="14" t="str">
        <f>IF(OR(COUNTA(DetailPedro!T488) &gt; 0, COUNTA(DetailWill!T488) &gt; 0),"x", "")</f>
        <v/>
      </c>
      <c r="U488" s="34" t="str">
        <f>IF(OR(COUNTA(DetailPedro!U488) &gt; 0, COUNTA(DetailWill!U488) &gt; 0),"x", "")</f>
        <v/>
      </c>
      <c r="V488" s="14" t="str">
        <f>IF(OR(COUNTA(DetailPedro!V488) &gt; 0, COUNTA(DetailWill!V488) &gt; 0),"x", "")</f>
        <v/>
      </c>
      <c r="W488" s="14" t="str">
        <f>IF(OR(COUNTA(DetailPedro!W488) &gt; 0, COUNTA(DetailWill!W488) &gt; 0),"x", "")</f>
        <v/>
      </c>
      <c r="X488" s="14" t="str">
        <f>IF(OR(COUNTA(DetailPedro!X488) &gt; 0, COUNTA(DetailWill!X488) &gt; 0),"x", "")</f>
        <v/>
      </c>
      <c r="Y488" s="14" t="str">
        <f>IF(OR(COUNTA(DetailPedro!Y488) &gt; 0, COUNTA(DetailWill!Y488) &gt; 0),"x", "")</f>
        <v/>
      </c>
      <c r="Z488" s="34" t="str">
        <f>IF(OR(COUNTA(DetailPedro!Z488) &gt; 0, COUNTA(DetailWill!Z488) &gt; 0),"x", "")</f>
        <v/>
      </c>
      <c r="AA488" s="14" t="str">
        <f>IF(OR(COUNTA(DetailPedro!AA488) &gt; 0, COUNTA(DetailWill!AA488) &gt; 0),"x", "")</f>
        <v/>
      </c>
      <c r="AB488" s="14" t="str">
        <f>IF(OR(COUNTA(DetailPedro!AB488) &gt; 0, COUNTA(DetailWill!AB488) &gt; 0),"x", "")</f>
        <v/>
      </c>
      <c r="AC488" s="14" t="str">
        <f>IF(OR(COUNTA(DetailPedro!AC488) &gt; 0, COUNTA(DetailWill!AC488) &gt; 0),"x", "")</f>
        <v/>
      </c>
      <c r="AD488" s="14" t="str">
        <f>IF(OR(COUNTA(DetailPedro!AD488) &gt; 0, COUNTA(DetailWill!AD488) &gt; 0),"x", "")</f>
        <v/>
      </c>
      <c r="AE488" s="14" t="str">
        <f>IF(OR(COUNTA(DetailPedro!AE488) &gt; 0, COUNTA(DetailWill!AE488) &gt; 0),"x", "")</f>
        <v>x</v>
      </c>
      <c r="AF488" s="34" t="str">
        <f>IF(OR(COUNTA(DetailPedro!AF488) &gt; 0, COUNTA(DetailWill!AF488) &gt; 0),"x", "")</f>
        <v/>
      </c>
      <c r="AG488" s="14" t="str">
        <f>IF(OR(COUNTA(DetailPedro!AG488) &gt; 0, COUNTA(DetailWill!AG488) &gt; 0),"x", "")</f>
        <v/>
      </c>
      <c r="AH488" s="14" t="str">
        <f>IF(OR(COUNTA(DetailPedro!AH488) &gt; 0, COUNTA(DetailWill!AH488) &gt; 0),"x", "")</f>
        <v/>
      </c>
      <c r="AI488" s="14" t="str">
        <f>IF(OR(COUNTA(DetailPedro!AI488) &gt; 0, COUNTA(DetailWill!AI488) &gt; 0),"x", "")</f>
        <v/>
      </c>
      <c r="AJ488" s="34" t="str">
        <f>IF(OR(COUNTA(DetailPedro!AJ488) &gt; 0, COUNTA(DetailWill!AJ488) &gt; 0),"x", "")</f>
        <v/>
      </c>
      <c r="AK488" s="14" t="str">
        <f>IF(OR(COUNTA(DetailPedro!AK488) &gt; 0, COUNTA(DetailWill!AK488) &gt; 0),"x", "")</f>
        <v/>
      </c>
    </row>
    <row r="489" spans="1:37" x14ac:dyDescent="0.2">
      <c r="A489" s="16" t="s">
        <v>558</v>
      </c>
      <c r="B489" s="16" t="s">
        <v>254</v>
      </c>
      <c r="C489" s="16">
        <v>3</v>
      </c>
      <c r="D489" s="16" t="s">
        <v>887</v>
      </c>
      <c r="E489" s="16">
        <v>13</v>
      </c>
      <c r="F489" s="14">
        <f t="shared" si="41"/>
        <v>1</v>
      </c>
      <c r="G489" s="14" t="str">
        <f>IF(OR(COUNTA(DetailPedro!G489) &gt; 0, COUNTA(DetailWill!G489) &gt; 0),"x", "")</f>
        <v/>
      </c>
      <c r="H489" s="14" t="str">
        <f>IF(OR(COUNTA(DetailPedro!H489) &gt; 0, COUNTA(DetailWill!H489) &gt; 0),"x", "")</f>
        <v/>
      </c>
      <c r="I489" s="14" t="str">
        <f>IF(OR(COUNTA(DetailPedro!I489) &gt; 0, COUNTA(DetailWill!I489) &gt; 0),"x", "")</f>
        <v/>
      </c>
      <c r="J489" s="34" t="str">
        <f>IF(OR(COUNTA(DetailPedro!J489) &gt; 0, COUNTA(DetailWill!J489) &gt; 0),"x", "")</f>
        <v/>
      </c>
      <c r="K489" s="14" t="str">
        <f>IF(OR(COUNTA(DetailPedro!K489) &gt; 0, COUNTA(DetailWill!K489) &gt; 0),"x", "")</f>
        <v/>
      </c>
      <c r="L489" s="14" t="str">
        <f>IF(OR(COUNTA(DetailPedro!L489) &gt; 0, COUNTA(DetailWill!L489) &gt; 0),"x", "")</f>
        <v/>
      </c>
      <c r="M489" s="14" t="str">
        <f>IF(OR(COUNTA(DetailPedro!M489) &gt; 0, COUNTA(DetailWill!M489) &gt; 0),"x", "")</f>
        <v/>
      </c>
      <c r="N489" s="14" t="str">
        <f>IF(OR(COUNTA(DetailPedro!N489) &gt; 0, COUNTA(DetailWill!N489) &gt; 0),"x", "")</f>
        <v/>
      </c>
      <c r="O489" s="34" t="str">
        <f>IF(OR(COUNTA(DetailPedro!O489) &gt; 0, COUNTA(DetailWill!O489) &gt; 0),"x", "")</f>
        <v/>
      </c>
      <c r="P489" s="14" t="str">
        <f>IF(OR(COUNTA(DetailPedro!P489) &gt; 0, COUNTA(DetailWill!P489) &gt; 0),"x", "")</f>
        <v/>
      </c>
      <c r="Q489" s="14" t="str">
        <f>IF(OR(COUNTA(DetailPedro!Q489) &gt; 0, COUNTA(DetailWill!Q489) &gt; 0),"x", "")</f>
        <v/>
      </c>
      <c r="R489" s="14" t="str">
        <f>IF(OR(COUNTA(DetailPedro!R489) &gt; 0, COUNTA(DetailWill!R489) &gt; 0),"x", "")</f>
        <v/>
      </c>
      <c r="S489" s="14" t="str">
        <f>IF(OR(COUNTA(DetailPedro!S489) &gt; 0, COUNTA(DetailWill!S489) &gt; 0),"x", "")</f>
        <v/>
      </c>
      <c r="T489" s="14" t="str">
        <f>IF(OR(COUNTA(DetailPedro!T489) &gt; 0, COUNTA(DetailWill!T489) &gt; 0),"x", "")</f>
        <v/>
      </c>
      <c r="U489" s="34" t="str">
        <f>IF(OR(COUNTA(DetailPedro!U489) &gt; 0, COUNTA(DetailWill!U489) &gt; 0),"x", "")</f>
        <v/>
      </c>
      <c r="V489" s="14" t="str">
        <f>IF(OR(COUNTA(DetailPedro!V489) &gt; 0, COUNTA(DetailWill!V489) &gt; 0),"x", "")</f>
        <v/>
      </c>
      <c r="W489" s="14" t="str">
        <f>IF(OR(COUNTA(DetailPedro!W489) &gt; 0, COUNTA(DetailWill!W489) &gt; 0),"x", "")</f>
        <v/>
      </c>
      <c r="X489" s="14" t="str">
        <f>IF(OR(COUNTA(DetailPedro!X489) &gt; 0, COUNTA(DetailWill!X489) &gt; 0),"x", "")</f>
        <v/>
      </c>
      <c r="Y489" s="14" t="str">
        <f>IF(OR(COUNTA(DetailPedro!Y489) &gt; 0, COUNTA(DetailWill!Y489) &gt; 0),"x", "")</f>
        <v/>
      </c>
      <c r="Z489" s="34" t="str">
        <f>IF(OR(COUNTA(DetailPedro!Z489) &gt; 0, COUNTA(DetailWill!Z489) &gt; 0),"x", "")</f>
        <v/>
      </c>
      <c r="AA489" s="14" t="str">
        <f>IF(OR(COUNTA(DetailPedro!AA489) &gt; 0, COUNTA(DetailWill!AA489) &gt; 0),"x", "")</f>
        <v/>
      </c>
      <c r="AB489" s="14" t="str">
        <f>IF(OR(COUNTA(DetailPedro!AB489) &gt; 0, COUNTA(DetailWill!AB489) &gt; 0),"x", "")</f>
        <v/>
      </c>
      <c r="AC489" s="14" t="str">
        <f>IF(OR(COUNTA(DetailPedro!AC489) &gt; 0, COUNTA(DetailWill!AC489) &gt; 0),"x", "")</f>
        <v/>
      </c>
      <c r="AD489" s="14" t="str">
        <f>IF(OR(COUNTA(DetailPedro!AD489) &gt; 0, COUNTA(DetailWill!AD489) &gt; 0),"x", "")</f>
        <v/>
      </c>
      <c r="AE489" s="14" t="str">
        <f>IF(OR(COUNTA(DetailPedro!AE489) &gt; 0, COUNTA(DetailWill!AE489) &gt; 0),"x", "")</f>
        <v>x</v>
      </c>
      <c r="AF489" s="34" t="str">
        <f>IF(OR(COUNTA(DetailPedro!AF489) &gt; 0, COUNTA(DetailWill!AF489) &gt; 0),"x", "")</f>
        <v/>
      </c>
      <c r="AG489" s="14" t="str">
        <f>IF(OR(COUNTA(DetailPedro!AG489) &gt; 0, COUNTA(DetailWill!AG489) &gt; 0),"x", "")</f>
        <v/>
      </c>
      <c r="AH489" s="14" t="str">
        <f>IF(OR(COUNTA(DetailPedro!AH489) &gt; 0, COUNTA(DetailWill!AH489) &gt; 0),"x", "")</f>
        <v/>
      </c>
      <c r="AI489" s="14" t="str">
        <f>IF(OR(COUNTA(DetailPedro!AI489) &gt; 0, COUNTA(DetailWill!AI489) &gt; 0),"x", "")</f>
        <v/>
      </c>
      <c r="AJ489" s="34" t="str">
        <f>IF(OR(COUNTA(DetailPedro!AJ489) &gt; 0, COUNTA(DetailWill!AJ489) &gt; 0),"x", "")</f>
        <v/>
      </c>
      <c r="AK489" s="14" t="str">
        <f>IF(OR(COUNTA(DetailPedro!AK489) &gt; 0, COUNTA(DetailWill!AK489) &gt; 0),"x", "")</f>
        <v/>
      </c>
    </row>
    <row r="490" spans="1:37" x14ac:dyDescent="0.2">
      <c r="A490" s="16"/>
      <c r="B490" s="16"/>
      <c r="C490" s="16"/>
      <c r="E490" s="16"/>
      <c r="F490" s="14">
        <f t="shared" si="41"/>
        <v>0</v>
      </c>
      <c r="G490" s="14" t="str">
        <f>IF(OR(COUNTA(DetailPedro!G490) &gt; 0, COUNTA(DetailWill!G490) &gt; 0),"x", "")</f>
        <v/>
      </c>
      <c r="H490" s="14" t="str">
        <f>IF(OR(COUNTA(DetailPedro!H490) &gt; 0, COUNTA(DetailWill!H490) &gt; 0),"x", "")</f>
        <v/>
      </c>
      <c r="I490" s="14" t="str">
        <f>IF(OR(COUNTA(DetailPedro!I490) &gt; 0, COUNTA(DetailWill!I490) &gt; 0),"x", "")</f>
        <v/>
      </c>
      <c r="J490" s="34" t="str">
        <f>IF(OR(COUNTA(DetailPedro!J490) &gt; 0, COUNTA(DetailWill!J490) &gt; 0),"x", "")</f>
        <v/>
      </c>
      <c r="K490" s="14" t="str">
        <f>IF(OR(COUNTA(DetailPedro!K490) &gt; 0, COUNTA(DetailWill!K490) &gt; 0),"x", "")</f>
        <v/>
      </c>
      <c r="L490" s="14" t="str">
        <f>IF(OR(COUNTA(DetailPedro!L490) &gt; 0, COUNTA(DetailWill!L490) &gt; 0),"x", "")</f>
        <v/>
      </c>
      <c r="M490" s="14" t="str">
        <f>IF(OR(COUNTA(DetailPedro!M490) &gt; 0, COUNTA(DetailWill!M490) &gt; 0),"x", "")</f>
        <v/>
      </c>
      <c r="N490" s="14" t="str">
        <f>IF(OR(COUNTA(DetailPedro!N490) &gt; 0, COUNTA(DetailWill!N490) &gt; 0),"x", "")</f>
        <v/>
      </c>
      <c r="O490" s="34" t="str">
        <f>IF(OR(COUNTA(DetailPedro!O490) &gt; 0, COUNTA(DetailWill!O490) &gt; 0),"x", "")</f>
        <v/>
      </c>
      <c r="P490" s="14" t="str">
        <f>IF(OR(COUNTA(DetailPedro!P490) &gt; 0, COUNTA(DetailWill!P490) &gt; 0),"x", "")</f>
        <v/>
      </c>
      <c r="Q490" s="14" t="str">
        <f>IF(OR(COUNTA(DetailPedro!Q490) &gt; 0, COUNTA(DetailWill!Q490) &gt; 0),"x", "")</f>
        <v/>
      </c>
      <c r="R490" s="14" t="str">
        <f>IF(OR(COUNTA(DetailPedro!R490) &gt; 0, COUNTA(DetailWill!R490) &gt; 0),"x", "")</f>
        <v/>
      </c>
      <c r="S490" s="14" t="str">
        <f>IF(OR(COUNTA(DetailPedro!S490) &gt; 0, COUNTA(DetailWill!S490) &gt; 0),"x", "")</f>
        <v/>
      </c>
      <c r="T490" s="14" t="str">
        <f>IF(OR(COUNTA(DetailPedro!T490) &gt; 0, COUNTA(DetailWill!T490) &gt; 0),"x", "")</f>
        <v/>
      </c>
      <c r="U490" s="34" t="str">
        <f>IF(OR(COUNTA(DetailPedro!U490) &gt; 0, COUNTA(DetailWill!U490) &gt; 0),"x", "")</f>
        <v/>
      </c>
      <c r="V490" s="14" t="str">
        <f>IF(OR(COUNTA(DetailPedro!V490) &gt; 0, COUNTA(DetailWill!V490) &gt; 0),"x", "")</f>
        <v/>
      </c>
      <c r="W490" s="14" t="str">
        <f>IF(OR(COUNTA(DetailPedro!W490) &gt; 0, COUNTA(DetailWill!W490) &gt; 0),"x", "")</f>
        <v/>
      </c>
      <c r="X490" s="14" t="str">
        <f>IF(OR(COUNTA(DetailPedro!X490) &gt; 0, COUNTA(DetailWill!X490) &gt; 0),"x", "")</f>
        <v/>
      </c>
      <c r="Y490" s="14" t="str">
        <f>IF(OR(COUNTA(DetailPedro!Y490) &gt; 0, COUNTA(DetailWill!Y490) &gt; 0),"x", "")</f>
        <v/>
      </c>
      <c r="Z490" s="34" t="str">
        <f>IF(OR(COUNTA(DetailPedro!Z490) &gt; 0, COUNTA(DetailWill!Z490) &gt; 0),"x", "")</f>
        <v/>
      </c>
      <c r="AA490" s="14" t="str">
        <f>IF(OR(COUNTA(DetailPedro!AA490) &gt; 0, COUNTA(DetailWill!AA490) &gt; 0),"x", "")</f>
        <v/>
      </c>
      <c r="AB490" s="14" t="str">
        <f>IF(OR(COUNTA(DetailPedro!AB490) &gt; 0, COUNTA(DetailWill!AB490) &gt; 0),"x", "")</f>
        <v/>
      </c>
      <c r="AC490" s="14" t="str">
        <f>IF(OR(COUNTA(DetailPedro!AC490) &gt; 0, COUNTA(DetailWill!AC490) &gt; 0),"x", "")</f>
        <v/>
      </c>
      <c r="AD490" s="14" t="str">
        <f>IF(OR(COUNTA(DetailPedro!AD490) &gt; 0, COUNTA(DetailWill!AD490) &gt; 0),"x", "")</f>
        <v/>
      </c>
      <c r="AE490" s="14" t="str">
        <f>IF(OR(COUNTA(DetailPedro!AE490) &gt; 0, COUNTA(DetailWill!AE490) &gt; 0),"x", "")</f>
        <v/>
      </c>
      <c r="AF490" s="34" t="str">
        <f>IF(OR(COUNTA(DetailPedro!AF490) &gt; 0, COUNTA(DetailWill!AF490) &gt; 0),"x", "")</f>
        <v/>
      </c>
      <c r="AG490" s="14" t="str">
        <f>IF(OR(COUNTA(DetailPedro!AG490) &gt; 0, COUNTA(DetailWill!AG490) &gt; 0),"x", "")</f>
        <v/>
      </c>
      <c r="AH490" s="14" t="str">
        <f>IF(OR(COUNTA(DetailPedro!AH490) &gt; 0, COUNTA(DetailWill!AH490) &gt; 0),"x", "")</f>
        <v/>
      </c>
      <c r="AI490" s="14" t="str">
        <f>IF(OR(COUNTA(DetailPedro!AI490) &gt; 0, COUNTA(DetailWill!AI490) &gt; 0),"x", "")</f>
        <v/>
      </c>
      <c r="AJ490" s="34" t="str">
        <f>IF(OR(COUNTA(DetailPedro!AJ490) &gt; 0, COUNTA(DetailWill!AJ490) &gt; 0),"x", "")</f>
        <v/>
      </c>
      <c r="AK490" s="14" t="str">
        <f>IF(OR(COUNTA(DetailPedro!AK490) &gt; 0, COUNTA(DetailWill!AK490) &gt; 0),"x", "")</f>
        <v/>
      </c>
    </row>
    <row r="491" spans="1:37" x14ac:dyDescent="0.2">
      <c r="A491" s="16" t="s">
        <v>558</v>
      </c>
      <c r="B491" s="16" t="s">
        <v>100</v>
      </c>
      <c r="C491" s="16">
        <v>0</v>
      </c>
      <c r="D491" s="21">
        <v>0</v>
      </c>
      <c r="E491" s="16"/>
      <c r="F491" s="14">
        <f t="shared" si="41"/>
        <v>0</v>
      </c>
      <c r="G491" s="14" t="str">
        <f>IF(OR(COUNTA(DetailPedro!G491) &gt; 0, COUNTA(DetailWill!G491) &gt; 0),"x", "")</f>
        <v/>
      </c>
      <c r="H491" s="14" t="str">
        <f>IF(OR(COUNTA(DetailPedro!H491) &gt; 0, COUNTA(DetailWill!H491) &gt; 0),"x", "")</f>
        <v/>
      </c>
      <c r="I491" s="14" t="str">
        <f>IF(OR(COUNTA(DetailPedro!I491) &gt; 0, COUNTA(DetailWill!I491) &gt; 0),"x", "")</f>
        <v/>
      </c>
      <c r="J491" s="34" t="str">
        <f>IF(OR(COUNTA(DetailPedro!J491) &gt; 0, COUNTA(DetailWill!J491) &gt; 0),"x", "")</f>
        <v/>
      </c>
      <c r="K491" s="14" t="str">
        <f>IF(OR(COUNTA(DetailPedro!K491) &gt; 0, COUNTA(DetailWill!K491) &gt; 0),"x", "")</f>
        <v/>
      </c>
      <c r="L491" s="14" t="str">
        <f>IF(OR(COUNTA(DetailPedro!L491) &gt; 0, COUNTA(DetailWill!L491) &gt; 0),"x", "")</f>
        <v/>
      </c>
      <c r="M491" s="14" t="str">
        <f>IF(OR(COUNTA(DetailPedro!M491) &gt; 0, COUNTA(DetailWill!M491) &gt; 0),"x", "")</f>
        <v/>
      </c>
      <c r="N491" s="14" t="str">
        <f>IF(OR(COUNTA(DetailPedro!N491) &gt; 0, COUNTA(DetailWill!N491) &gt; 0),"x", "")</f>
        <v/>
      </c>
      <c r="O491" s="34" t="str">
        <f>IF(OR(COUNTA(DetailPedro!O491) &gt; 0, COUNTA(DetailWill!O491) &gt; 0),"x", "")</f>
        <v/>
      </c>
      <c r="P491" s="14" t="str">
        <f>IF(OR(COUNTA(DetailPedro!P491) &gt; 0, COUNTA(DetailWill!P491) &gt; 0),"x", "")</f>
        <v/>
      </c>
      <c r="Q491" s="14" t="str">
        <f>IF(OR(COUNTA(DetailPedro!Q491) &gt; 0, COUNTA(DetailWill!Q491) &gt; 0),"x", "")</f>
        <v/>
      </c>
      <c r="R491" s="14" t="str">
        <f>IF(OR(COUNTA(DetailPedro!R491) &gt; 0, COUNTA(DetailWill!R491) &gt; 0),"x", "")</f>
        <v/>
      </c>
      <c r="S491" s="14" t="str">
        <f>IF(OR(COUNTA(DetailPedro!S491) &gt; 0, COUNTA(DetailWill!S491) &gt; 0),"x", "")</f>
        <v/>
      </c>
      <c r="T491" s="14" t="str">
        <f>IF(OR(COUNTA(DetailPedro!T491) &gt; 0, COUNTA(DetailWill!T491) &gt; 0),"x", "")</f>
        <v/>
      </c>
      <c r="U491" s="34" t="str">
        <f>IF(OR(COUNTA(DetailPedro!U491) &gt; 0, COUNTA(DetailWill!U491) &gt; 0),"x", "")</f>
        <v/>
      </c>
      <c r="V491" s="14" t="str">
        <f>IF(OR(COUNTA(DetailPedro!V491) &gt; 0, COUNTA(DetailWill!V491) &gt; 0),"x", "")</f>
        <v/>
      </c>
      <c r="W491" s="14" t="str">
        <f>IF(OR(COUNTA(DetailPedro!W491) &gt; 0, COUNTA(DetailWill!W491) &gt; 0),"x", "")</f>
        <v/>
      </c>
      <c r="X491" s="14" t="str">
        <f>IF(OR(COUNTA(DetailPedro!X491) &gt; 0, COUNTA(DetailWill!X491) &gt; 0),"x", "")</f>
        <v/>
      </c>
      <c r="Y491" s="14" t="str">
        <f>IF(OR(COUNTA(DetailPedro!Y491) &gt; 0, COUNTA(DetailWill!Y491) &gt; 0),"x", "")</f>
        <v/>
      </c>
      <c r="Z491" s="34" t="str">
        <f>IF(OR(COUNTA(DetailPedro!Z491) &gt; 0, COUNTA(DetailWill!Z491) &gt; 0),"x", "")</f>
        <v/>
      </c>
      <c r="AA491" s="14" t="str">
        <f>IF(OR(COUNTA(DetailPedro!AA491) &gt; 0, COUNTA(DetailWill!AA491) &gt; 0),"x", "")</f>
        <v/>
      </c>
      <c r="AB491" s="14" t="str">
        <f>IF(OR(COUNTA(DetailPedro!AB491) &gt; 0, COUNTA(DetailWill!AB491) &gt; 0),"x", "")</f>
        <v/>
      </c>
      <c r="AC491" s="14" t="str">
        <f>IF(OR(COUNTA(DetailPedro!AC491) &gt; 0, COUNTA(DetailWill!AC491) &gt; 0),"x", "")</f>
        <v/>
      </c>
      <c r="AD491" s="14" t="str">
        <f>IF(OR(COUNTA(DetailPedro!AD491) &gt; 0, COUNTA(DetailWill!AD491) &gt; 0),"x", "")</f>
        <v/>
      </c>
      <c r="AE491" s="14" t="str">
        <f>IF(OR(COUNTA(DetailPedro!AE491) &gt; 0, COUNTA(DetailWill!AE491) &gt; 0),"x", "")</f>
        <v/>
      </c>
      <c r="AF491" s="34" t="str">
        <f>IF(OR(COUNTA(DetailPedro!AF491) &gt; 0, COUNTA(DetailWill!AF491) &gt; 0),"x", "")</f>
        <v/>
      </c>
      <c r="AG491" s="14" t="str">
        <f>IF(OR(COUNTA(DetailPedro!AG491) &gt; 0, COUNTA(DetailWill!AG491) &gt; 0),"x", "")</f>
        <v/>
      </c>
      <c r="AH491" s="14" t="str">
        <f>IF(OR(COUNTA(DetailPedro!AH491) &gt; 0, COUNTA(DetailWill!AH491) &gt; 0),"x", "")</f>
        <v/>
      </c>
      <c r="AI491" s="14" t="str">
        <f>IF(OR(COUNTA(DetailPedro!AI491) &gt; 0, COUNTA(DetailWill!AI491) &gt; 0),"x", "")</f>
        <v/>
      </c>
      <c r="AJ491" s="34" t="str">
        <f>IF(OR(COUNTA(DetailPedro!AJ491) &gt; 0, COUNTA(DetailWill!AJ491) &gt; 0),"x", "")</f>
        <v/>
      </c>
      <c r="AK491" s="14" t="str">
        <f>IF(OR(COUNTA(DetailPedro!AK491) &gt; 0, COUNTA(DetailWill!AK491) &gt; 0),"x", "")</f>
        <v/>
      </c>
    </row>
    <row r="492" spans="1:37" x14ac:dyDescent="0.2">
      <c r="A492" s="16" t="s">
        <v>558</v>
      </c>
      <c r="B492" s="16" t="s">
        <v>100</v>
      </c>
      <c r="C492" s="16">
        <v>3</v>
      </c>
      <c r="D492" s="16" t="s">
        <v>888</v>
      </c>
      <c r="E492" s="16">
        <v>1</v>
      </c>
      <c r="F492" s="14">
        <f t="shared" si="41"/>
        <v>1</v>
      </c>
      <c r="G492" s="14" t="str">
        <f>IF(OR(COUNTA(DetailPedro!G492) &gt; 0, COUNTA(DetailWill!G492) &gt; 0),"x", "")</f>
        <v/>
      </c>
      <c r="H492" s="14" t="str">
        <f>IF(OR(COUNTA(DetailPedro!H492) &gt; 0, COUNTA(DetailWill!H492) &gt; 0),"x", "")</f>
        <v/>
      </c>
      <c r="I492" s="14" t="str">
        <f>IF(OR(COUNTA(DetailPedro!I492) &gt; 0, COUNTA(DetailWill!I492) &gt; 0),"x", "")</f>
        <v/>
      </c>
      <c r="J492" s="34" t="str">
        <f>IF(OR(COUNTA(DetailPedro!J492) &gt; 0, COUNTA(DetailWill!J492) &gt; 0),"x", "")</f>
        <v/>
      </c>
      <c r="K492" s="14" t="str">
        <f>IF(OR(COUNTA(DetailPedro!K492) &gt; 0, COUNTA(DetailWill!K492) &gt; 0),"x", "")</f>
        <v/>
      </c>
      <c r="L492" s="14" t="str">
        <f>IF(OR(COUNTA(DetailPedro!L492) &gt; 0, COUNTA(DetailWill!L492) &gt; 0),"x", "")</f>
        <v/>
      </c>
      <c r="M492" s="14" t="str">
        <f>IF(OR(COUNTA(DetailPedro!M492) &gt; 0, COUNTA(DetailWill!M492) &gt; 0),"x", "")</f>
        <v/>
      </c>
      <c r="N492" s="14" t="str">
        <f>IF(OR(COUNTA(DetailPedro!N492) &gt; 0, COUNTA(DetailWill!N492) &gt; 0),"x", "")</f>
        <v/>
      </c>
      <c r="O492" s="34" t="str">
        <f>IF(OR(COUNTA(DetailPedro!O492) &gt; 0, COUNTA(DetailWill!O492) &gt; 0),"x", "")</f>
        <v/>
      </c>
      <c r="P492" s="14" t="str">
        <f>IF(OR(COUNTA(DetailPedro!P492) &gt; 0, COUNTA(DetailWill!P492) &gt; 0),"x", "")</f>
        <v/>
      </c>
      <c r="Q492" s="14" t="str">
        <f>IF(OR(COUNTA(DetailPedro!Q492) &gt; 0, COUNTA(DetailWill!Q492) &gt; 0),"x", "")</f>
        <v/>
      </c>
      <c r="R492" s="14" t="str">
        <f>IF(OR(COUNTA(DetailPedro!R492) &gt; 0, COUNTA(DetailWill!R492) &gt; 0),"x", "")</f>
        <v/>
      </c>
      <c r="S492" s="14" t="str">
        <f>IF(OR(COUNTA(DetailPedro!S492) &gt; 0, COUNTA(DetailWill!S492) &gt; 0),"x", "")</f>
        <v/>
      </c>
      <c r="T492" s="14" t="str">
        <f>IF(OR(COUNTA(DetailPedro!T492) &gt; 0, COUNTA(DetailWill!T492) &gt; 0),"x", "")</f>
        <v/>
      </c>
      <c r="U492" s="34" t="str">
        <f>IF(OR(COUNTA(DetailPedro!U492) &gt; 0, COUNTA(DetailWill!U492) &gt; 0),"x", "")</f>
        <v/>
      </c>
      <c r="V492" s="14" t="str">
        <f>IF(OR(COUNTA(DetailPedro!V492) &gt; 0, COUNTA(DetailWill!V492) &gt; 0),"x", "")</f>
        <v/>
      </c>
      <c r="W492" s="14" t="str">
        <f>IF(OR(COUNTA(DetailPedro!W492) &gt; 0, COUNTA(DetailWill!W492) &gt; 0),"x", "")</f>
        <v/>
      </c>
      <c r="X492" s="14" t="str">
        <f>IF(OR(COUNTA(DetailPedro!X492) &gt; 0, COUNTA(DetailWill!X492) &gt; 0),"x", "")</f>
        <v/>
      </c>
      <c r="Y492" s="14" t="str">
        <f>IF(OR(COUNTA(DetailPedro!Y492) &gt; 0, COUNTA(DetailWill!Y492) &gt; 0),"x", "")</f>
        <v/>
      </c>
      <c r="Z492" s="34" t="str">
        <f>IF(OR(COUNTA(DetailPedro!Z492) &gt; 0, COUNTA(DetailWill!Z492) &gt; 0),"x", "")</f>
        <v/>
      </c>
      <c r="AA492" s="14" t="str">
        <f>IF(OR(COUNTA(DetailPedro!AA492) &gt; 0, COUNTA(DetailWill!AA492) &gt; 0),"x", "")</f>
        <v/>
      </c>
      <c r="AB492" s="14" t="str">
        <f>IF(OR(COUNTA(DetailPedro!AB492) &gt; 0, COUNTA(DetailWill!AB492) &gt; 0),"x", "")</f>
        <v/>
      </c>
      <c r="AC492" s="14" t="str">
        <f>IF(OR(COUNTA(DetailPedro!AC492) &gt; 0, COUNTA(DetailWill!AC492) &gt; 0),"x", "")</f>
        <v/>
      </c>
      <c r="AD492" s="14" t="str">
        <f>IF(OR(COUNTA(DetailPedro!AD492) &gt; 0, COUNTA(DetailWill!AD492) &gt; 0),"x", "")</f>
        <v/>
      </c>
      <c r="AE492" s="14" t="str">
        <f>IF(OR(COUNTA(DetailPedro!AE492) &gt; 0, COUNTA(DetailWill!AE492) &gt; 0),"x", "")</f>
        <v>x</v>
      </c>
      <c r="AF492" s="34" t="str">
        <f>IF(OR(COUNTA(DetailPedro!AF492) &gt; 0, COUNTA(DetailWill!AF492) &gt; 0),"x", "")</f>
        <v/>
      </c>
      <c r="AG492" s="14" t="str">
        <f>IF(OR(COUNTA(DetailPedro!AG492) &gt; 0, COUNTA(DetailWill!AG492) &gt; 0),"x", "")</f>
        <v/>
      </c>
      <c r="AH492" s="14" t="str">
        <f>IF(OR(COUNTA(DetailPedro!AH492) &gt; 0, COUNTA(DetailWill!AH492) &gt; 0),"x", "")</f>
        <v/>
      </c>
      <c r="AI492" s="14" t="str">
        <f>IF(OR(COUNTA(DetailPedro!AI492) &gt; 0, COUNTA(DetailWill!AI492) &gt; 0),"x", "")</f>
        <v/>
      </c>
      <c r="AJ492" s="34" t="str">
        <f>IF(OR(COUNTA(DetailPedro!AJ492) &gt; 0, COUNTA(DetailWill!AJ492) &gt; 0),"x", "")</f>
        <v/>
      </c>
      <c r="AK492" s="14" t="str">
        <f>IF(OR(COUNTA(DetailPedro!AK492) &gt; 0, COUNTA(DetailWill!AK492) &gt; 0),"x", "")</f>
        <v/>
      </c>
    </row>
    <row r="493" spans="1:37" x14ac:dyDescent="0.2">
      <c r="A493" s="16" t="s">
        <v>558</v>
      </c>
      <c r="B493" s="16" t="s">
        <v>100</v>
      </c>
      <c r="C493" s="16">
        <v>3</v>
      </c>
      <c r="D493" s="16" t="s">
        <v>888</v>
      </c>
      <c r="E493" s="16">
        <v>2</v>
      </c>
      <c r="F493" s="14">
        <f t="shared" si="41"/>
        <v>1</v>
      </c>
      <c r="G493" s="14" t="str">
        <f>IF(OR(COUNTA(DetailPedro!G493) &gt; 0, COUNTA(DetailWill!G493) &gt; 0),"x", "")</f>
        <v/>
      </c>
      <c r="H493" s="14" t="str">
        <f>IF(OR(COUNTA(DetailPedro!H493) &gt; 0, COUNTA(DetailWill!H493) &gt; 0),"x", "")</f>
        <v/>
      </c>
      <c r="I493" s="14" t="str">
        <f>IF(OR(COUNTA(DetailPedro!I493) &gt; 0, COUNTA(DetailWill!I493) &gt; 0),"x", "")</f>
        <v/>
      </c>
      <c r="J493" s="34" t="str">
        <f>IF(OR(COUNTA(DetailPedro!J493) &gt; 0, COUNTA(DetailWill!J493) &gt; 0),"x", "")</f>
        <v/>
      </c>
      <c r="K493" s="14" t="str">
        <f>IF(OR(COUNTA(DetailPedro!K493) &gt; 0, COUNTA(DetailWill!K493) &gt; 0),"x", "")</f>
        <v/>
      </c>
      <c r="L493" s="14" t="str">
        <f>IF(OR(COUNTA(DetailPedro!L493) &gt; 0, COUNTA(DetailWill!L493) &gt; 0),"x", "")</f>
        <v/>
      </c>
      <c r="M493" s="14" t="str">
        <f>IF(OR(COUNTA(DetailPedro!M493) &gt; 0, COUNTA(DetailWill!M493) &gt; 0),"x", "")</f>
        <v/>
      </c>
      <c r="N493" s="14" t="str">
        <f>IF(OR(COUNTA(DetailPedro!N493) &gt; 0, COUNTA(DetailWill!N493) &gt; 0),"x", "")</f>
        <v/>
      </c>
      <c r="O493" s="34" t="str">
        <f>IF(OR(COUNTA(DetailPedro!O493) &gt; 0, COUNTA(DetailWill!O493) &gt; 0),"x", "")</f>
        <v/>
      </c>
      <c r="P493" s="14" t="str">
        <f>IF(OR(COUNTA(DetailPedro!P493) &gt; 0, COUNTA(DetailWill!P493) &gt; 0),"x", "")</f>
        <v/>
      </c>
      <c r="Q493" s="14" t="str">
        <f>IF(OR(COUNTA(DetailPedro!Q493) &gt; 0, COUNTA(DetailWill!Q493) &gt; 0),"x", "")</f>
        <v/>
      </c>
      <c r="R493" s="14" t="str">
        <f>IF(OR(COUNTA(DetailPedro!R493) &gt; 0, COUNTA(DetailWill!R493) &gt; 0),"x", "")</f>
        <v/>
      </c>
      <c r="S493" s="14" t="str">
        <f>IF(OR(COUNTA(DetailPedro!S493) &gt; 0, COUNTA(DetailWill!S493) &gt; 0),"x", "")</f>
        <v/>
      </c>
      <c r="T493" s="14" t="str">
        <f>IF(OR(COUNTA(DetailPedro!T493) &gt; 0, COUNTA(DetailWill!T493) &gt; 0),"x", "")</f>
        <v/>
      </c>
      <c r="U493" s="34" t="str">
        <f>IF(OR(COUNTA(DetailPedro!U493) &gt; 0, COUNTA(DetailWill!U493) &gt; 0),"x", "")</f>
        <v/>
      </c>
      <c r="V493" s="14" t="str">
        <f>IF(OR(COUNTA(DetailPedro!V493) &gt; 0, COUNTA(DetailWill!V493) &gt; 0),"x", "")</f>
        <v/>
      </c>
      <c r="W493" s="14" t="str">
        <f>IF(OR(COUNTA(DetailPedro!W493) &gt; 0, COUNTA(DetailWill!W493) &gt; 0),"x", "")</f>
        <v/>
      </c>
      <c r="X493" s="14" t="str">
        <f>IF(OR(COUNTA(DetailPedro!X493) &gt; 0, COUNTA(DetailWill!X493) &gt; 0),"x", "")</f>
        <v/>
      </c>
      <c r="Y493" s="14" t="str">
        <f>IF(OR(COUNTA(DetailPedro!Y493) &gt; 0, COUNTA(DetailWill!Y493) &gt; 0),"x", "")</f>
        <v/>
      </c>
      <c r="Z493" s="34" t="str">
        <f>IF(OR(COUNTA(DetailPedro!Z493) &gt; 0, COUNTA(DetailWill!Z493) &gt; 0),"x", "")</f>
        <v/>
      </c>
      <c r="AA493" s="14" t="str">
        <f>IF(OR(COUNTA(DetailPedro!AA493) &gt; 0, COUNTA(DetailWill!AA493) &gt; 0),"x", "")</f>
        <v/>
      </c>
      <c r="AB493" s="14" t="str">
        <f>IF(OR(COUNTA(DetailPedro!AB493) &gt; 0, COUNTA(DetailWill!AB493) &gt; 0),"x", "")</f>
        <v/>
      </c>
      <c r="AC493" s="14" t="str">
        <f>IF(OR(COUNTA(DetailPedro!AC493) &gt; 0, COUNTA(DetailWill!AC493) &gt; 0),"x", "")</f>
        <v/>
      </c>
      <c r="AD493" s="14" t="str">
        <f>IF(OR(COUNTA(DetailPedro!AD493) &gt; 0, COUNTA(DetailWill!AD493) &gt; 0),"x", "")</f>
        <v/>
      </c>
      <c r="AE493" s="14" t="str">
        <f>IF(OR(COUNTA(DetailPedro!AE493) &gt; 0, COUNTA(DetailWill!AE493) &gt; 0),"x", "")</f>
        <v>x</v>
      </c>
      <c r="AF493" s="34" t="str">
        <f>IF(OR(COUNTA(DetailPedro!AF493) &gt; 0, COUNTA(DetailWill!AF493) &gt; 0),"x", "")</f>
        <v/>
      </c>
      <c r="AG493" s="14" t="str">
        <f>IF(OR(COUNTA(DetailPedro!AG493) &gt; 0, COUNTA(DetailWill!AG493) &gt; 0),"x", "")</f>
        <v/>
      </c>
      <c r="AH493" s="14" t="str">
        <f>IF(OR(COUNTA(DetailPedro!AH493) &gt; 0, COUNTA(DetailWill!AH493) &gt; 0),"x", "")</f>
        <v/>
      </c>
      <c r="AI493" s="14" t="str">
        <f>IF(OR(COUNTA(DetailPedro!AI493) &gt; 0, COUNTA(DetailWill!AI493) &gt; 0),"x", "")</f>
        <v/>
      </c>
      <c r="AJ493" s="34" t="str">
        <f>IF(OR(COUNTA(DetailPedro!AJ493) &gt; 0, COUNTA(DetailWill!AJ493) &gt; 0),"x", "")</f>
        <v/>
      </c>
      <c r="AK493" s="14" t="str">
        <f>IF(OR(COUNTA(DetailPedro!AK493) &gt; 0, COUNTA(DetailWill!AK493) &gt; 0),"x", "")</f>
        <v/>
      </c>
    </row>
    <row r="494" spans="1:37" x14ac:dyDescent="0.2">
      <c r="A494" s="16" t="s">
        <v>558</v>
      </c>
      <c r="B494" s="16" t="s">
        <v>100</v>
      </c>
      <c r="C494" s="16">
        <v>3</v>
      </c>
      <c r="D494" s="16" t="s">
        <v>889</v>
      </c>
      <c r="E494" s="16">
        <v>3</v>
      </c>
      <c r="F494" s="14">
        <f t="shared" si="41"/>
        <v>1</v>
      </c>
      <c r="G494" s="14" t="str">
        <f>IF(OR(COUNTA(DetailPedro!G494) &gt; 0, COUNTA(DetailWill!G494) &gt; 0),"x", "")</f>
        <v/>
      </c>
      <c r="H494" s="14" t="str">
        <f>IF(OR(COUNTA(DetailPedro!H494) &gt; 0, COUNTA(DetailWill!H494) &gt; 0),"x", "")</f>
        <v/>
      </c>
      <c r="I494" s="14" t="str">
        <f>IF(OR(COUNTA(DetailPedro!I494) &gt; 0, COUNTA(DetailWill!I494) &gt; 0),"x", "")</f>
        <v/>
      </c>
      <c r="J494" s="34" t="str">
        <f>IF(OR(COUNTA(DetailPedro!J494) &gt; 0, COUNTA(DetailWill!J494) &gt; 0),"x", "")</f>
        <v/>
      </c>
      <c r="K494" s="14" t="str">
        <f>IF(OR(COUNTA(DetailPedro!K494) &gt; 0, COUNTA(DetailWill!K494) &gt; 0),"x", "")</f>
        <v/>
      </c>
      <c r="L494" s="14" t="str">
        <f>IF(OR(COUNTA(DetailPedro!L494) &gt; 0, COUNTA(DetailWill!L494) &gt; 0),"x", "")</f>
        <v/>
      </c>
      <c r="M494" s="14" t="str">
        <f>IF(OR(COUNTA(DetailPedro!M494) &gt; 0, COUNTA(DetailWill!M494) &gt; 0),"x", "")</f>
        <v/>
      </c>
      <c r="N494" s="14" t="str">
        <f>IF(OR(COUNTA(DetailPedro!N494) &gt; 0, COUNTA(DetailWill!N494) &gt; 0),"x", "")</f>
        <v/>
      </c>
      <c r="O494" s="34" t="str">
        <f>IF(OR(COUNTA(DetailPedro!O494) &gt; 0, COUNTA(DetailWill!O494) &gt; 0),"x", "")</f>
        <v/>
      </c>
      <c r="P494" s="14" t="str">
        <f>IF(OR(COUNTA(DetailPedro!P494) &gt; 0, COUNTA(DetailWill!P494) &gt; 0),"x", "")</f>
        <v/>
      </c>
      <c r="Q494" s="14" t="str">
        <f>IF(OR(COUNTA(DetailPedro!Q494) &gt; 0, COUNTA(DetailWill!Q494) &gt; 0),"x", "")</f>
        <v/>
      </c>
      <c r="R494" s="14" t="str">
        <f>IF(OR(COUNTA(DetailPedro!R494) &gt; 0, COUNTA(DetailWill!R494) &gt; 0),"x", "")</f>
        <v/>
      </c>
      <c r="S494" s="14" t="str">
        <f>IF(OR(COUNTA(DetailPedro!S494) &gt; 0, COUNTA(DetailWill!S494) &gt; 0),"x", "")</f>
        <v/>
      </c>
      <c r="T494" s="14" t="str">
        <f>IF(OR(COUNTA(DetailPedro!T494) &gt; 0, COUNTA(DetailWill!T494) &gt; 0),"x", "")</f>
        <v/>
      </c>
      <c r="U494" s="34" t="str">
        <f>IF(OR(COUNTA(DetailPedro!U494) &gt; 0, COUNTA(DetailWill!U494) &gt; 0),"x", "")</f>
        <v/>
      </c>
      <c r="V494" s="14" t="str">
        <f>IF(OR(COUNTA(DetailPedro!V494) &gt; 0, COUNTA(DetailWill!V494) &gt; 0),"x", "")</f>
        <v/>
      </c>
      <c r="W494" s="14" t="str">
        <f>IF(OR(COUNTA(DetailPedro!W494) &gt; 0, COUNTA(DetailWill!W494) &gt; 0),"x", "")</f>
        <v/>
      </c>
      <c r="X494" s="14" t="str">
        <f>IF(OR(COUNTA(DetailPedro!X494) &gt; 0, COUNTA(DetailWill!X494) &gt; 0),"x", "")</f>
        <v/>
      </c>
      <c r="Y494" s="14" t="str">
        <f>IF(OR(COUNTA(DetailPedro!Y494) &gt; 0, COUNTA(DetailWill!Y494) &gt; 0),"x", "")</f>
        <v/>
      </c>
      <c r="Z494" s="34" t="str">
        <f>IF(OR(COUNTA(DetailPedro!Z494) &gt; 0, COUNTA(DetailWill!Z494) &gt; 0),"x", "")</f>
        <v/>
      </c>
      <c r="AA494" s="14" t="str">
        <f>IF(OR(COUNTA(DetailPedro!AA494) &gt; 0, COUNTA(DetailWill!AA494) &gt; 0),"x", "")</f>
        <v/>
      </c>
      <c r="AB494" s="14" t="str">
        <f>IF(OR(COUNTA(DetailPedro!AB494) &gt; 0, COUNTA(DetailWill!AB494) &gt; 0),"x", "")</f>
        <v/>
      </c>
      <c r="AC494" s="14" t="str">
        <f>IF(OR(COUNTA(DetailPedro!AC494) &gt; 0, COUNTA(DetailWill!AC494) &gt; 0),"x", "")</f>
        <v/>
      </c>
      <c r="AD494" s="14" t="str">
        <f>IF(OR(COUNTA(DetailPedro!AD494) &gt; 0, COUNTA(DetailWill!AD494) &gt; 0),"x", "")</f>
        <v/>
      </c>
      <c r="AE494" s="14" t="str">
        <f>IF(OR(COUNTA(DetailPedro!AE494) &gt; 0, COUNTA(DetailWill!AE494) &gt; 0),"x", "")</f>
        <v>x</v>
      </c>
      <c r="AF494" s="34" t="str">
        <f>IF(OR(COUNTA(DetailPedro!AF494) &gt; 0, COUNTA(DetailWill!AF494) &gt; 0),"x", "")</f>
        <v/>
      </c>
      <c r="AG494" s="14" t="str">
        <f>IF(OR(COUNTA(DetailPedro!AG494) &gt; 0, COUNTA(DetailWill!AG494) &gt; 0),"x", "")</f>
        <v/>
      </c>
      <c r="AH494" s="14" t="str">
        <f>IF(OR(COUNTA(DetailPedro!AH494) &gt; 0, COUNTA(DetailWill!AH494) &gt; 0),"x", "")</f>
        <v/>
      </c>
      <c r="AI494" s="14" t="str">
        <f>IF(OR(COUNTA(DetailPedro!AI494) &gt; 0, COUNTA(DetailWill!AI494) &gt; 0),"x", "")</f>
        <v/>
      </c>
      <c r="AJ494" s="34" t="str">
        <f>IF(OR(COUNTA(DetailPedro!AJ494) &gt; 0, COUNTA(DetailWill!AJ494) &gt; 0),"x", "")</f>
        <v/>
      </c>
      <c r="AK494" s="14" t="str">
        <f>IF(OR(COUNTA(DetailPedro!AK494) &gt; 0, COUNTA(DetailWill!AK494) &gt; 0),"x", "")</f>
        <v/>
      </c>
    </row>
    <row r="495" spans="1:37" x14ac:dyDescent="0.2">
      <c r="A495" s="16" t="s">
        <v>558</v>
      </c>
      <c r="B495" s="16" t="s">
        <v>100</v>
      </c>
      <c r="C495" s="16">
        <v>3</v>
      </c>
      <c r="D495" s="16" t="s">
        <v>888</v>
      </c>
      <c r="E495" s="16">
        <v>4</v>
      </c>
      <c r="F495" s="14">
        <f t="shared" si="41"/>
        <v>1</v>
      </c>
      <c r="G495" s="14" t="str">
        <f>IF(OR(COUNTA(DetailPedro!G495) &gt; 0, COUNTA(DetailWill!G495) &gt; 0),"x", "")</f>
        <v/>
      </c>
      <c r="H495" s="14" t="str">
        <f>IF(OR(COUNTA(DetailPedro!H495) &gt; 0, COUNTA(DetailWill!H495) &gt; 0),"x", "")</f>
        <v/>
      </c>
      <c r="I495" s="14" t="str">
        <f>IF(OR(COUNTA(DetailPedro!I495) &gt; 0, COUNTA(DetailWill!I495) &gt; 0),"x", "")</f>
        <v/>
      </c>
      <c r="J495" s="34" t="str">
        <f>IF(OR(COUNTA(DetailPedro!J495) &gt; 0, COUNTA(DetailWill!J495) &gt; 0),"x", "")</f>
        <v/>
      </c>
      <c r="K495" s="14" t="str">
        <f>IF(OR(COUNTA(DetailPedro!K495) &gt; 0, COUNTA(DetailWill!K495) &gt; 0),"x", "")</f>
        <v/>
      </c>
      <c r="L495" s="14" t="str">
        <f>IF(OR(COUNTA(DetailPedro!L495) &gt; 0, COUNTA(DetailWill!L495) &gt; 0),"x", "")</f>
        <v/>
      </c>
      <c r="M495" s="14" t="str">
        <f>IF(OR(COUNTA(DetailPedro!M495) &gt; 0, COUNTA(DetailWill!M495) &gt; 0),"x", "")</f>
        <v/>
      </c>
      <c r="N495" s="14" t="str">
        <f>IF(OR(COUNTA(DetailPedro!N495) &gt; 0, COUNTA(DetailWill!N495) &gt; 0),"x", "")</f>
        <v/>
      </c>
      <c r="O495" s="34" t="str">
        <f>IF(OR(COUNTA(DetailPedro!O495) &gt; 0, COUNTA(DetailWill!O495) &gt; 0),"x", "")</f>
        <v/>
      </c>
      <c r="P495" s="14" t="str">
        <f>IF(OR(COUNTA(DetailPedro!P495) &gt; 0, COUNTA(DetailWill!P495) &gt; 0),"x", "")</f>
        <v/>
      </c>
      <c r="Q495" s="14" t="str">
        <f>IF(OR(COUNTA(DetailPedro!Q495) &gt; 0, COUNTA(DetailWill!Q495) &gt; 0),"x", "")</f>
        <v/>
      </c>
      <c r="R495" s="14" t="str">
        <f>IF(OR(COUNTA(DetailPedro!R495) &gt; 0, COUNTA(DetailWill!R495) &gt; 0),"x", "")</f>
        <v/>
      </c>
      <c r="S495" s="14" t="str">
        <f>IF(OR(COUNTA(DetailPedro!S495) &gt; 0, COUNTA(DetailWill!S495) &gt; 0),"x", "")</f>
        <v/>
      </c>
      <c r="T495" s="14" t="str">
        <f>IF(OR(COUNTA(DetailPedro!T495) &gt; 0, COUNTA(DetailWill!T495) &gt; 0),"x", "")</f>
        <v/>
      </c>
      <c r="U495" s="34" t="str">
        <f>IF(OR(COUNTA(DetailPedro!U495) &gt; 0, COUNTA(DetailWill!U495) &gt; 0),"x", "")</f>
        <v/>
      </c>
      <c r="V495" s="14" t="str">
        <f>IF(OR(COUNTA(DetailPedro!V495) &gt; 0, COUNTA(DetailWill!V495) &gt; 0),"x", "")</f>
        <v/>
      </c>
      <c r="W495" s="14" t="str">
        <f>IF(OR(COUNTA(DetailPedro!W495) &gt; 0, COUNTA(DetailWill!W495) &gt; 0),"x", "")</f>
        <v/>
      </c>
      <c r="X495" s="14" t="str">
        <f>IF(OR(COUNTA(DetailPedro!X495) &gt; 0, COUNTA(DetailWill!X495) &gt; 0),"x", "")</f>
        <v/>
      </c>
      <c r="Y495" s="14" t="str">
        <f>IF(OR(COUNTA(DetailPedro!Y495) &gt; 0, COUNTA(DetailWill!Y495) &gt; 0),"x", "")</f>
        <v/>
      </c>
      <c r="Z495" s="34" t="str">
        <f>IF(OR(COUNTA(DetailPedro!Z495) &gt; 0, COUNTA(DetailWill!Z495) &gt; 0),"x", "")</f>
        <v/>
      </c>
      <c r="AA495" s="14" t="str">
        <f>IF(OR(COUNTA(DetailPedro!AA495) &gt; 0, COUNTA(DetailWill!AA495) &gt; 0),"x", "")</f>
        <v/>
      </c>
      <c r="AB495" s="14" t="str">
        <f>IF(OR(COUNTA(DetailPedro!AB495) &gt; 0, COUNTA(DetailWill!AB495) &gt; 0),"x", "")</f>
        <v/>
      </c>
      <c r="AC495" s="14" t="str">
        <f>IF(OR(COUNTA(DetailPedro!AC495) &gt; 0, COUNTA(DetailWill!AC495) &gt; 0),"x", "")</f>
        <v/>
      </c>
      <c r="AD495" s="14" t="str">
        <f>IF(OR(COUNTA(DetailPedro!AD495) &gt; 0, COUNTA(DetailWill!AD495) &gt; 0),"x", "")</f>
        <v/>
      </c>
      <c r="AE495" s="14" t="str">
        <f>IF(OR(COUNTA(DetailPedro!AE495) &gt; 0, COUNTA(DetailWill!AE495) &gt; 0),"x", "")</f>
        <v>x</v>
      </c>
      <c r="AF495" s="34" t="str">
        <f>IF(OR(COUNTA(DetailPedro!AF495) &gt; 0, COUNTA(DetailWill!AF495) &gt; 0),"x", "")</f>
        <v/>
      </c>
      <c r="AG495" s="14" t="str">
        <f>IF(OR(COUNTA(DetailPedro!AG495) &gt; 0, COUNTA(DetailWill!AG495) &gt; 0),"x", "")</f>
        <v/>
      </c>
      <c r="AH495" s="14" t="str">
        <f>IF(OR(COUNTA(DetailPedro!AH495) &gt; 0, COUNTA(DetailWill!AH495) &gt; 0),"x", "")</f>
        <v/>
      </c>
      <c r="AI495" s="14" t="str">
        <f>IF(OR(COUNTA(DetailPedro!AI495) &gt; 0, COUNTA(DetailWill!AI495) &gt; 0),"x", "")</f>
        <v/>
      </c>
      <c r="AJ495" s="34" t="str">
        <f>IF(OR(COUNTA(DetailPedro!AJ495) &gt; 0, COUNTA(DetailWill!AJ495) &gt; 0),"x", "")</f>
        <v/>
      </c>
      <c r="AK495" s="14" t="str">
        <f>IF(OR(COUNTA(DetailPedro!AK495) &gt; 0, COUNTA(DetailWill!AK495) &gt; 0),"x", "")</f>
        <v/>
      </c>
    </row>
    <row r="496" spans="1:37" x14ac:dyDescent="0.2">
      <c r="A496" s="16" t="s">
        <v>558</v>
      </c>
      <c r="B496" s="16" t="s">
        <v>100</v>
      </c>
      <c r="C496" s="16">
        <v>3</v>
      </c>
      <c r="D496" s="16" t="s">
        <v>888</v>
      </c>
      <c r="E496" s="16">
        <v>5</v>
      </c>
      <c r="F496" s="14">
        <f t="shared" si="41"/>
        <v>0</v>
      </c>
      <c r="G496" s="14" t="str">
        <f>IF(OR(COUNTA(DetailPedro!G496) &gt; 0, COUNTA(DetailWill!G496) &gt; 0),"x", "")</f>
        <v/>
      </c>
      <c r="H496" s="14" t="str">
        <f>IF(OR(COUNTA(DetailPedro!H496) &gt; 0, COUNTA(DetailWill!H496) &gt; 0),"x", "")</f>
        <v/>
      </c>
      <c r="I496" s="14" t="str">
        <f>IF(OR(COUNTA(DetailPedro!I496) &gt; 0, COUNTA(DetailWill!I496) &gt; 0),"x", "")</f>
        <v/>
      </c>
      <c r="J496" s="34" t="str">
        <f>IF(OR(COUNTA(DetailPedro!J496) &gt; 0, COUNTA(DetailWill!J496) &gt; 0),"x", "")</f>
        <v/>
      </c>
      <c r="K496" s="14" t="str">
        <f>IF(OR(COUNTA(DetailPedro!K496) &gt; 0, COUNTA(DetailWill!K496) &gt; 0),"x", "")</f>
        <v/>
      </c>
      <c r="L496" s="14" t="str">
        <f>IF(OR(COUNTA(DetailPedro!L496) &gt; 0, COUNTA(DetailWill!L496) &gt; 0),"x", "")</f>
        <v/>
      </c>
      <c r="M496" s="14" t="str">
        <f>IF(OR(COUNTA(DetailPedro!M496) &gt; 0, COUNTA(DetailWill!M496) &gt; 0),"x", "")</f>
        <v/>
      </c>
      <c r="N496" s="14" t="str">
        <f>IF(OR(COUNTA(DetailPedro!N496) &gt; 0, COUNTA(DetailWill!N496) &gt; 0),"x", "")</f>
        <v/>
      </c>
      <c r="O496" s="34" t="str">
        <f>IF(OR(COUNTA(DetailPedro!O496) &gt; 0, COUNTA(DetailWill!O496) &gt; 0),"x", "")</f>
        <v/>
      </c>
      <c r="P496" s="14" t="str">
        <f>IF(OR(COUNTA(DetailPedro!P496) &gt; 0, COUNTA(DetailWill!P496) &gt; 0),"x", "")</f>
        <v/>
      </c>
      <c r="Q496" s="14" t="str">
        <f>IF(OR(COUNTA(DetailPedro!Q496) &gt; 0, COUNTA(DetailWill!Q496) &gt; 0),"x", "")</f>
        <v/>
      </c>
      <c r="R496" s="14" t="str">
        <f>IF(OR(COUNTA(DetailPedro!R496) &gt; 0, COUNTA(DetailWill!R496) &gt; 0),"x", "")</f>
        <v/>
      </c>
      <c r="S496" s="14" t="str">
        <f>IF(OR(COUNTA(DetailPedro!S496) &gt; 0, COUNTA(DetailWill!S496) &gt; 0),"x", "")</f>
        <v/>
      </c>
      <c r="T496" s="14" t="str">
        <f>IF(OR(COUNTA(DetailPedro!T496) &gt; 0, COUNTA(DetailWill!T496) &gt; 0),"x", "")</f>
        <v/>
      </c>
      <c r="U496" s="34" t="str">
        <f>IF(OR(COUNTA(DetailPedro!U496) &gt; 0, COUNTA(DetailWill!U496) &gt; 0),"x", "")</f>
        <v/>
      </c>
      <c r="V496" s="14" t="str">
        <f>IF(OR(COUNTA(DetailPedro!V496) &gt; 0, COUNTA(DetailWill!V496) &gt; 0),"x", "")</f>
        <v/>
      </c>
      <c r="W496" s="14" t="str">
        <f>IF(OR(COUNTA(DetailPedro!W496) &gt; 0, COUNTA(DetailWill!W496) &gt; 0),"x", "")</f>
        <v/>
      </c>
      <c r="X496" s="14" t="str">
        <f>IF(OR(COUNTA(DetailPedro!X496) &gt; 0, COUNTA(DetailWill!X496) &gt; 0),"x", "")</f>
        <v/>
      </c>
      <c r="Y496" s="14" t="str">
        <f>IF(OR(COUNTA(DetailPedro!Y496) &gt; 0, COUNTA(DetailWill!Y496) &gt; 0),"x", "")</f>
        <v/>
      </c>
      <c r="Z496" s="34" t="str">
        <f>IF(OR(COUNTA(DetailPedro!Z496) &gt; 0, COUNTA(DetailWill!Z496) &gt; 0),"x", "")</f>
        <v/>
      </c>
      <c r="AA496" s="14" t="str">
        <f>IF(OR(COUNTA(DetailPedro!AA496) &gt; 0, COUNTA(DetailWill!AA496) &gt; 0),"x", "")</f>
        <v/>
      </c>
      <c r="AB496" s="14" t="str">
        <f>IF(OR(COUNTA(DetailPedro!AB496) &gt; 0, COUNTA(DetailWill!AB496) &gt; 0),"x", "")</f>
        <v/>
      </c>
      <c r="AC496" s="14" t="str">
        <f>IF(OR(COUNTA(DetailPedro!AC496) &gt; 0, COUNTA(DetailWill!AC496) &gt; 0),"x", "")</f>
        <v/>
      </c>
      <c r="AD496" s="14" t="str">
        <f>IF(OR(COUNTA(DetailPedro!AD496) &gt; 0, COUNTA(DetailWill!AD496) &gt; 0),"x", "")</f>
        <v/>
      </c>
      <c r="AE496" s="14" t="str">
        <f>IF(OR(COUNTA(DetailPedro!AE496) &gt; 0, COUNTA(DetailWill!AE496) &gt; 0),"x", "")</f>
        <v/>
      </c>
      <c r="AF496" s="34" t="str">
        <f>IF(OR(COUNTA(DetailPedro!AF496) &gt; 0, COUNTA(DetailWill!AF496) &gt; 0),"x", "")</f>
        <v/>
      </c>
      <c r="AG496" s="14" t="str">
        <f>IF(OR(COUNTA(DetailPedro!AG496) &gt; 0, COUNTA(DetailWill!AG496) &gt; 0),"x", "")</f>
        <v/>
      </c>
      <c r="AH496" s="14" t="str">
        <f>IF(OR(COUNTA(DetailPedro!AH496) &gt; 0, COUNTA(DetailWill!AH496) &gt; 0),"x", "")</f>
        <v/>
      </c>
      <c r="AI496" s="14" t="str">
        <f>IF(OR(COUNTA(DetailPedro!AI496) &gt; 0, COUNTA(DetailWill!AI496) &gt; 0),"x", "")</f>
        <v/>
      </c>
      <c r="AJ496" s="34" t="str">
        <f>IF(OR(COUNTA(DetailPedro!AJ496) &gt; 0, COUNTA(DetailWill!AJ496) &gt; 0),"x", "")</f>
        <v/>
      </c>
      <c r="AK496" s="14" t="str">
        <f>IF(OR(COUNTA(DetailPedro!AK496) &gt; 0, COUNTA(DetailWill!AK496) &gt; 0),"x", "")</f>
        <v/>
      </c>
    </row>
    <row r="497" spans="1:37" x14ac:dyDescent="0.2">
      <c r="A497" s="16" t="s">
        <v>558</v>
      </c>
      <c r="B497" s="16" t="s">
        <v>100</v>
      </c>
      <c r="C497" s="16">
        <v>3</v>
      </c>
      <c r="D497" s="16" t="s">
        <v>888</v>
      </c>
      <c r="E497" s="16">
        <v>6</v>
      </c>
      <c r="F497" s="14">
        <f t="shared" si="41"/>
        <v>0</v>
      </c>
      <c r="G497" s="14" t="str">
        <f>IF(OR(COUNTA(DetailPedro!G497) &gt; 0, COUNTA(DetailWill!G497) &gt; 0),"x", "")</f>
        <v/>
      </c>
      <c r="H497" s="14" t="str">
        <f>IF(OR(COUNTA(DetailPedro!H497) &gt; 0, COUNTA(DetailWill!H497) &gt; 0),"x", "")</f>
        <v/>
      </c>
      <c r="I497" s="14" t="str">
        <f>IF(OR(COUNTA(DetailPedro!I497) &gt; 0, COUNTA(DetailWill!I497) &gt; 0),"x", "")</f>
        <v/>
      </c>
      <c r="J497" s="34" t="str">
        <f>IF(OR(COUNTA(DetailPedro!J497) &gt; 0, COUNTA(DetailWill!J497) &gt; 0),"x", "")</f>
        <v/>
      </c>
      <c r="K497" s="14" t="str">
        <f>IF(OR(COUNTA(DetailPedro!K497) &gt; 0, COUNTA(DetailWill!K497) &gt; 0),"x", "")</f>
        <v/>
      </c>
      <c r="L497" s="14" t="str">
        <f>IF(OR(COUNTA(DetailPedro!L497) &gt; 0, COUNTA(DetailWill!L497) &gt; 0),"x", "")</f>
        <v/>
      </c>
      <c r="M497" s="14" t="str">
        <f>IF(OR(COUNTA(DetailPedro!M497) &gt; 0, COUNTA(DetailWill!M497) &gt; 0),"x", "")</f>
        <v/>
      </c>
      <c r="N497" s="14" t="str">
        <f>IF(OR(COUNTA(DetailPedro!N497) &gt; 0, COUNTA(DetailWill!N497) &gt; 0),"x", "")</f>
        <v/>
      </c>
      <c r="O497" s="34" t="str">
        <f>IF(OR(COUNTA(DetailPedro!O497) &gt; 0, COUNTA(DetailWill!O497) &gt; 0),"x", "")</f>
        <v/>
      </c>
      <c r="P497" s="14" t="str">
        <f>IF(OR(COUNTA(DetailPedro!P497) &gt; 0, COUNTA(DetailWill!P497) &gt; 0),"x", "")</f>
        <v/>
      </c>
      <c r="Q497" s="14" t="str">
        <f>IF(OR(COUNTA(DetailPedro!Q497) &gt; 0, COUNTA(DetailWill!Q497) &gt; 0),"x", "")</f>
        <v/>
      </c>
      <c r="R497" s="14" t="str">
        <f>IF(OR(COUNTA(DetailPedro!R497) &gt; 0, COUNTA(DetailWill!R497) &gt; 0),"x", "")</f>
        <v/>
      </c>
      <c r="S497" s="14" t="str">
        <f>IF(OR(COUNTA(DetailPedro!S497) &gt; 0, COUNTA(DetailWill!S497) &gt; 0),"x", "")</f>
        <v/>
      </c>
      <c r="T497" s="14" t="str">
        <f>IF(OR(COUNTA(DetailPedro!T497) &gt; 0, COUNTA(DetailWill!T497) &gt; 0),"x", "")</f>
        <v/>
      </c>
      <c r="U497" s="34" t="str">
        <f>IF(OR(COUNTA(DetailPedro!U497) &gt; 0, COUNTA(DetailWill!U497) &gt; 0),"x", "")</f>
        <v/>
      </c>
      <c r="V497" s="14" t="str">
        <f>IF(OR(COUNTA(DetailPedro!V497) &gt; 0, COUNTA(DetailWill!V497) &gt; 0),"x", "")</f>
        <v/>
      </c>
      <c r="W497" s="14" t="str">
        <f>IF(OR(COUNTA(DetailPedro!W497) &gt; 0, COUNTA(DetailWill!W497) &gt; 0),"x", "")</f>
        <v/>
      </c>
      <c r="X497" s="14" t="str">
        <f>IF(OR(COUNTA(DetailPedro!X497) &gt; 0, COUNTA(DetailWill!X497) &gt; 0),"x", "")</f>
        <v/>
      </c>
      <c r="Y497" s="14" t="str">
        <f>IF(OR(COUNTA(DetailPedro!Y497) &gt; 0, COUNTA(DetailWill!Y497) &gt; 0),"x", "")</f>
        <v/>
      </c>
      <c r="Z497" s="34" t="str">
        <f>IF(OR(COUNTA(DetailPedro!Z497) &gt; 0, COUNTA(DetailWill!Z497) &gt; 0),"x", "")</f>
        <v/>
      </c>
      <c r="AA497" s="14" t="str">
        <f>IF(OR(COUNTA(DetailPedro!AA497) &gt; 0, COUNTA(DetailWill!AA497) &gt; 0),"x", "")</f>
        <v/>
      </c>
      <c r="AB497" s="14" t="str">
        <f>IF(OR(COUNTA(DetailPedro!AB497) &gt; 0, COUNTA(DetailWill!AB497) &gt; 0),"x", "")</f>
        <v/>
      </c>
      <c r="AC497" s="14" t="str">
        <f>IF(OR(COUNTA(DetailPedro!AC497) &gt; 0, COUNTA(DetailWill!AC497) &gt; 0),"x", "")</f>
        <v/>
      </c>
      <c r="AD497" s="14" t="str">
        <f>IF(OR(COUNTA(DetailPedro!AD497) &gt; 0, COUNTA(DetailWill!AD497) &gt; 0),"x", "")</f>
        <v/>
      </c>
      <c r="AE497" s="14" t="str">
        <f>IF(OR(COUNTA(DetailPedro!AE497) &gt; 0, COUNTA(DetailWill!AE497) &gt; 0),"x", "")</f>
        <v/>
      </c>
      <c r="AF497" s="34" t="str">
        <f>IF(OR(COUNTA(DetailPedro!AF497) &gt; 0, COUNTA(DetailWill!AF497) &gt; 0),"x", "")</f>
        <v/>
      </c>
      <c r="AG497" s="14" t="str">
        <f>IF(OR(COUNTA(DetailPedro!AG497) &gt; 0, COUNTA(DetailWill!AG497) &gt; 0),"x", "")</f>
        <v/>
      </c>
      <c r="AH497" s="14" t="str">
        <f>IF(OR(COUNTA(DetailPedro!AH497) &gt; 0, COUNTA(DetailWill!AH497) &gt; 0),"x", "")</f>
        <v/>
      </c>
      <c r="AI497" s="14" t="str">
        <f>IF(OR(COUNTA(DetailPedro!AI497) &gt; 0, COUNTA(DetailWill!AI497) &gt; 0),"x", "")</f>
        <v/>
      </c>
      <c r="AJ497" s="34" t="str">
        <f>IF(OR(COUNTA(DetailPedro!AJ497) &gt; 0, COUNTA(DetailWill!AJ497) &gt; 0),"x", "")</f>
        <v/>
      </c>
      <c r="AK497" s="14" t="str">
        <f>IF(OR(COUNTA(DetailPedro!AK497) &gt; 0, COUNTA(DetailWill!AK497) &gt; 0),"x", "")</f>
        <v/>
      </c>
    </row>
    <row r="498" spans="1:37" x14ac:dyDescent="0.2">
      <c r="A498" s="16"/>
      <c r="B498" s="16"/>
      <c r="C498" s="16"/>
      <c r="D498" s="21"/>
      <c r="E498" s="16"/>
      <c r="F498" s="14">
        <f t="shared" si="41"/>
        <v>0</v>
      </c>
      <c r="G498" s="14" t="str">
        <f>IF(OR(COUNTA(DetailPedro!G498) &gt; 0, COUNTA(DetailWill!G498) &gt; 0),"x", "")</f>
        <v/>
      </c>
      <c r="H498" s="14" t="str">
        <f>IF(OR(COUNTA(DetailPedro!H498) &gt; 0, COUNTA(DetailWill!H498) &gt; 0),"x", "")</f>
        <v/>
      </c>
      <c r="I498" s="14" t="str">
        <f>IF(OR(COUNTA(DetailPedro!I498) &gt; 0, COUNTA(DetailWill!I498) &gt; 0),"x", "")</f>
        <v/>
      </c>
      <c r="J498" s="34" t="str">
        <f>IF(OR(COUNTA(DetailPedro!J498) &gt; 0, COUNTA(DetailWill!J498) &gt; 0),"x", "")</f>
        <v/>
      </c>
      <c r="K498" s="14" t="str">
        <f>IF(OR(COUNTA(DetailPedro!K498) &gt; 0, COUNTA(DetailWill!K498) &gt; 0),"x", "")</f>
        <v/>
      </c>
      <c r="L498" s="14" t="str">
        <f>IF(OR(COUNTA(DetailPedro!L498) &gt; 0, COUNTA(DetailWill!L498) &gt; 0),"x", "")</f>
        <v/>
      </c>
      <c r="M498" s="14" t="str">
        <f>IF(OR(COUNTA(DetailPedro!M498) &gt; 0, COUNTA(DetailWill!M498) &gt; 0),"x", "")</f>
        <v/>
      </c>
      <c r="N498" s="14" t="str">
        <f>IF(OR(COUNTA(DetailPedro!N498) &gt; 0, COUNTA(DetailWill!N498) &gt; 0),"x", "")</f>
        <v/>
      </c>
      <c r="O498" s="34" t="str">
        <f>IF(OR(COUNTA(DetailPedro!O498) &gt; 0, COUNTA(DetailWill!O498) &gt; 0),"x", "")</f>
        <v/>
      </c>
      <c r="P498" s="14" t="str">
        <f>IF(OR(COUNTA(DetailPedro!P498) &gt; 0, COUNTA(DetailWill!P498) &gt; 0),"x", "")</f>
        <v/>
      </c>
      <c r="Q498" s="14" t="str">
        <f>IF(OR(COUNTA(DetailPedro!Q498) &gt; 0, COUNTA(DetailWill!Q498) &gt; 0),"x", "")</f>
        <v/>
      </c>
      <c r="R498" s="14" t="str">
        <f>IF(OR(COUNTA(DetailPedro!R498) &gt; 0, COUNTA(DetailWill!R498) &gt; 0),"x", "")</f>
        <v/>
      </c>
      <c r="S498" s="14" t="str">
        <f>IF(OR(COUNTA(DetailPedro!S498) &gt; 0, COUNTA(DetailWill!S498) &gt; 0),"x", "")</f>
        <v/>
      </c>
      <c r="T498" s="14" t="str">
        <f>IF(OR(COUNTA(DetailPedro!T498) &gt; 0, COUNTA(DetailWill!T498) &gt; 0),"x", "")</f>
        <v/>
      </c>
      <c r="U498" s="34" t="str">
        <f>IF(OR(COUNTA(DetailPedro!U498) &gt; 0, COUNTA(DetailWill!U498) &gt; 0),"x", "")</f>
        <v/>
      </c>
      <c r="V498" s="14" t="str">
        <f>IF(OR(COUNTA(DetailPedro!V498) &gt; 0, COUNTA(DetailWill!V498) &gt; 0),"x", "")</f>
        <v/>
      </c>
      <c r="W498" s="14" t="str">
        <f>IF(OR(COUNTA(DetailPedro!W498) &gt; 0, COUNTA(DetailWill!W498) &gt; 0),"x", "")</f>
        <v/>
      </c>
      <c r="X498" s="14" t="str">
        <f>IF(OR(COUNTA(DetailPedro!X498) &gt; 0, COUNTA(DetailWill!X498) &gt; 0),"x", "")</f>
        <v/>
      </c>
      <c r="Y498" s="14" t="str">
        <f>IF(OR(COUNTA(DetailPedro!Y498) &gt; 0, COUNTA(DetailWill!Y498) &gt; 0),"x", "")</f>
        <v/>
      </c>
      <c r="Z498" s="34" t="str">
        <f>IF(OR(COUNTA(DetailPedro!Z498) &gt; 0, COUNTA(DetailWill!Z498) &gt; 0),"x", "")</f>
        <v/>
      </c>
      <c r="AA498" s="14" t="str">
        <f>IF(OR(COUNTA(DetailPedro!AA498) &gt; 0, COUNTA(DetailWill!AA498) &gt; 0),"x", "")</f>
        <v/>
      </c>
      <c r="AB498" s="14" t="str">
        <f>IF(OR(COUNTA(DetailPedro!AB498) &gt; 0, COUNTA(DetailWill!AB498) &gt; 0),"x", "")</f>
        <v/>
      </c>
      <c r="AC498" s="14" t="str">
        <f>IF(OR(COUNTA(DetailPedro!AC498) &gt; 0, COUNTA(DetailWill!AC498) &gt; 0),"x", "")</f>
        <v/>
      </c>
      <c r="AD498" s="14" t="str">
        <f>IF(OR(COUNTA(DetailPedro!AD498) &gt; 0, COUNTA(DetailWill!AD498) &gt; 0),"x", "")</f>
        <v/>
      </c>
      <c r="AE498" s="14" t="str">
        <f>IF(OR(COUNTA(DetailPedro!AE498) &gt; 0, COUNTA(DetailWill!AE498) &gt; 0),"x", "")</f>
        <v/>
      </c>
      <c r="AF498" s="34" t="str">
        <f>IF(OR(COUNTA(DetailPedro!AF498) &gt; 0, COUNTA(DetailWill!AF498) &gt; 0),"x", "")</f>
        <v/>
      </c>
      <c r="AG498" s="14" t="str">
        <f>IF(OR(COUNTA(DetailPedro!AG498) &gt; 0, COUNTA(DetailWill!AG498) &gt; 0),"x", "")</f>
        <v/>
      </c>
      <c r="AH498" s="14" t="str">
        <f>IF(OR(COUNTA(DetailPedro!AH498) &gt; 0, COUNTA(DetailWill!AH498) &gt; 0),"x", "")</f>
        <v/>
      </c>
      <c r="AI498" s="14" t="str">
        <f>IF(OR(COUNTA(DetailPedro!AI498) &gt; 0, COUNTA(DetailWill!AI498) &gt; 0),"x", "")</f>
        <v/>
      </c>
      <c r="AJ498" s="34" t="str">
        <f>IF(OR(COUNTA(DetailPedro!AJ498) &gt; 0, COUNTA(DetailWill!AJ498) &gt; 0),"x", "")</f>
        <v/>
      </c>
      <c r="AK498" s="14" t="str">
        <f>IF(OR(COUNTA(DetailPedro!AK498) &gt; 0, COUNTA(DetailWill!AK498) &gt; 0),"x", "")</f>
        <v/>
      </c>
    </row>
    <row r="499" spans="1:37" x14ac:dyDescent="0.2">
      <c r="A499" s="16" t="s">
        <v>558</v>
      </c>
      <c r="B499" s="16" t="s">
        <v>346</v>
      </c>
      <c r="C499" s="16">
        <v>0</v>
      </c>
      <c r="D499" s="21">
        <v>0</v>
      </c>
      <c r="E499" s="16"/>
      <c r="F499" s="14">
        <f t="shared" si="41"/>
        <v>0</v>
      </c>
      <c r="G499" s="14" t="str">
        <f>IF(OR(COUNTA(DetailPedro!G499) &gt; 0, COUNTA(DetailWill!G499) &gt; 0),"x", "")</f>
        <v/>
      </c>
      <c r="H499" s="14" t="str">
        <f>IF(OR(COUNTA(DetailPedro!H499) &gt; 0, COUNTA(DetailWill!H499) &gt; 0),"x", "")</f>
        <v/>
      </c>
      <c r="I499" s="14" t="str">
        <f>IF(OR(COUNTA(DetailPedro!I499) &gt; 0, COUNTA(DetailWill!I499) &gt; 0),"x", "")</f>
        <v/>
      </c>
      <c r="J499" s="34" t="str">
        <f>IF(OR(COUNTA(DetailPedro!J499) &gt; 0, COUNTA(DetailWill!J499) &gt; 0),"x", "")</f>
        <v/>
      </c>
      <c r="K499" s="14" t="str">
        <f>IF(OR(COUNTA(DetailPedro!K499) &gt; 0, COUNTA(DetailWill!K499) &gt; 0),"x", "")</f>
        <v/>
      </c>
      <c r="L499" s="14" t="str">
        <f>IF(OR(COUNTA(DetailPedro!L499) &gt; 0, COUNTA(DetailWill!L499) &gt; 0),"x", "")</f>
        <v/>
      </c>
      <c r="M499" s="14" t="str">
        <f>IF(OR(COUNTA(DetailPedro!M499) &gt; 0, COUNTA(DetailWill!M499) &gt; 0),"x", "")</f>
        <v/>
      </c>
      <c r="N499" s="14" t="str">
        <f>IF(OR(COUNTA(DetailPedro!N499) &gt; 0, COUNTA(DetailWill!N499) &gt; 0),"x", "")</f>
        <v/>
      </c>
      <c r="O499" s="34" t="str">
        <f>IF(OR(COUNTA(DetailPedro!O499) &gt; 0, COUNTA(DetailWill!O499) &gt; 0),"x", "")</f>
        <v/>
      </c>
      <c r="P499" s="14" t="str">
        <f>IF(OR(COUNTA(DetailPedro!P499) &gt; 0, COUNTA(DetailWill!P499) &gt; 0),"x", "")</f>
        <v/>
      </c>
      <c r="Q499" s="14" t="str">
        <f>IF(OR(COUNTA(DetailPedro!Q499) &gt; 0, COUNTA(DetailWill!Q499) &gt; 0),"x", "")</f>
        <v/>
      </c>
      <c r="R499" s="14" t="str">
        <f>IF(OR(COUNTA(DetailPedro!R499) &gt; 0, COUNTA(DetailWill!R499) &gt; 0),"x", "")</f>
        <v/>
      </c>
      <c r="S499" s="14" t="str">
        <f>IF(OR(COUNTA(DetailPedro!S499) &gt; 0, COUNTA(DetailWill!S499) &gt; 0),"x", "")</f>
        <v/>
      </c>
      <c r="T499" s="14" t="str">
        <f>IF(OR(COUNTA(DetailPedro!T499) &gt; 0, COUNTA(DetailWill!T499) &gt; 0),"x", "")</f>
        <v/>
      </c>
      <c r="U499" s="34" t="str">
        <f>IF(OR(COUNTA(DetailPedro!U499) &gt; 0, COUNTA(DetailWill!U499) &gt; 0),"x", "")</f>
        <v/>
      </c>
      <c r="V499" s="14" t="str">
        <f>IF(OR(COUNTA(DetailPedro!V499) &gt; 0, COUNTA(DetailWill!V499) &gt; 0),"x", "")</f>
        <v/>
      </c>
      <c r="W499" s="14" t="str">
        <f>IF(OR(COUNTA(DetailPedro!W499) &gt; 0, COUNTA(DetailWill!W499) &gt; 0),"x", "")</f>
        <v/>
      </c>
      <c r="X499" s="14" t="str">
        <f>IF(OR(COUNTA(DetailPedro!X499) &gt; 0, COUNTA(DetailWill!X499) &gt; 0),"x", "")</f>
        <v/>
      </c>
      <c r="Y499" s="14" t="str">
        <f>IF(OR(COUNTA(DetailPedro!Y499) &gt; 0, COUNTA(DetailWill!Y499) &gt; 0),"x", "")</f>
        <v/>
      </c>
      <c r="Z499" s="34" t="str">
        <f>IF(OR(COUNTA(DetailPedro!Z499) &gt; 0, COUNTA(DetailWill!Z499) &gt; 0),"x", "")</f>
        <v/>
      </c>
      <c r="AA499" s="14" t="str">
        <f>IF(OR(COUNTA(DetailPedro!AA499) &gt; 0, COUNTA(DetailWill!AA499) &gt; 0),"x", "")</f>
        <v/>
      </c>
      <c r="AB499" s="14" t="str">
        <f>IF(OR(COUNTA(DetailPedro!AB499) &gt; 0, COUNTA(DetailWill!AB499) &gt; 0),"x", "")</f>
        <v/>
      </c>
      <c r="AC499" s="14" t="str">
        <f>IF(OR(COUNTA(DetailPedro!AC499) &gt; 0, COUNTA(DetailWill!AC499) &gt; 0),"x", "")</f>
        <v/>
      </c>
      <c r="AD499" s="14" t="str">
        <f>IF(OR(COUNTA(DetailPedro!AD499) &gt; 0, COUNTA(DetailWill!AD499) &gt; 0),"x", "")</f>
        <v/>
      </c>
      <c r="AE499" s="14" t="str">
        <f>IF(OR(COUNTA(DetailPedro!AE499) &gt; 0, COUNTA(DetailWill!AE499) &gt; 0),"x", "")</f>
        <v/>
      </c>
      <c r="AF499" s="34" t="str">
        <f>IF(OR(COUNTA(DetailPedro!AF499) &gt; 0, COUNTA(DetailWill!AF499) &gt; 0),"x", "")</f>
        <v/>
      </c>
      <c r="AG499" s="14" t="str">
        <f>IF(OR(COUNTA(DetailPedro!AG499) &gt; 0, COUNTA(DetailWill!AG499) &gt; 0),"x", "")</f>
        <v/>
      </c>
      <c r="AH499" s="14" t="str">
        <f>IF(OR(COUNTA(DetailPedro!AH499) &gt; 0, COUNTA(DetailWill!AH499) &gt; 0),"x", "")</f>
        <v/>
      </c>
      <c r="AI499" s="14" t="str">
        <f>IF(OR(COUNTA(DetailPedro!AI499) &gt; 0, COUNTA(DetailWill!AI499) &gt; 0),"x", "")</f>
        <v/>
      </c>
      <c r="AJ499" s="34" t="str">
        <f>IF(OR(COUNTA(DetailPedro!AJ499) &gt; 0, COUNTA(DetailWill!AJ499) &gt; 0),"x", "")</f>
        <v/>
      </c>
      <c r="AK499" s="14" t="str">
        <f>IF(OR(COUNTA(DetailPedro!AK499) &gt; 0, COUNTA(DetailWill!AK499) &gt; 0),"x", "")</f>
        <v/>
      </c>
    </row>
    <row r="500" spans="1:37" x14ac:dyDescent="0.2">
      <c r="A500" s="16" t="s">
        <v>558</v>
      </c>
      <c r="B500" s="16" t="s">
        <v>346</v>
      </c>
      <c r="C500" s="16">
        <v>3</v>
      </c>
      <c r="D500" s="16" t="s">
        <v>888</v>
      </c>
      <c r="E500" s="16">
        <v>1</v>
      </c>
      <c r="F500" s="14">
        <f t="shared" si="41"/>
        <v>0</v>
      </c>
      <c r="G500" s="14" t="str">
        <f>IF(OR(COUNTA(DetailPedro!G500) &gt; 0, COUNTA(DetailWill!G500) &gt; 0),"x", "")</f>
        <v/>
      </c>
      <c r="H500" s="14" t="str">
        <f>IF(OR(COUNTA(DetailPedro!H500) &gt; 0, COUNTA(DetailWill!H500) &gt; 0),"x", "")</f>
        <v/>
      </c>
      <c r="I500" s="14" t="str">
        <f>IF(OR(COUNTA(DetailPedro!I500) &gt; 0, COUNTA(DetailWill!I500) &gt; 0),"x", "")</f>
        <v/>
      </c>
      <c r="J500" s="34" t="str">
        <f>IF(OR(COUNTA(DetailPedro!J500) &gt; 0, COUNTA(DetailWill!J500) &gt; 0),"x", "")</f>
        <v/>
      </c>
      <c r="K500" s="14" t="str">
        <f>IF(OR(COUNTA(DetailPedro!K500) &gt; 0, COUNTA(DetailWill!K500) &gt; 0),"x", "")</f>
        <v/>
      </c>
      <c r="L500" s="14" t="str">
        <f>IF(OR(COUNTA(DetailPedro!L500) &gt; 0, COUNTA(DetailWill!L500) &gt; 0),"x", "")</f>
        <v/>
      </c>
      <c r="M500" s="14" t="str">
        <f>IF(OR(COUNTA(DetailPedro!M500) &gt; 0, COUNTA(DetailWill!M500) &gt; 0),"x", "")</f>
        <v/>
      </c>
      <c r="N500" s="14" t="str">
        <f>IF(OR(COUNTA(DetailPedro!N500) &gt; 0, COUNTA(DetailWill!N500) &gt; 0),"x", "")</f>
        <v/>
      </c>
      <c r="O500" s="34" t="str">
        <f>IF(OR(COUNTA(DetailPedro!O500) &gt; 0, COUNTA(DetailWill!O500) &gt; 0),"x", "")</f>
        <v/>
      </c>
      <c r="P500" s="14" t="str">
        <f>IF(OR(COUNTA(DetailPedro!P500) &gt; 0, COUNTA(DetailWill!P500) &gt; 0),"x", "")</f>
        <v/>
      </c>
      <c r="Q500" s="14" t="str">
        <f>IF(OR(COUNTA(DetailPedro!Q500) &gt; 0, COUNTA(DetailWill!Q500) &gt; 0),"x", "")</f>
        <v/>
      </c>
      <c r="R500" s="14" t="str">
        <f>IF(OR(COUNTA(DetailPedro!R500) &gt; 0, COUNTA(DetailWill!R500) &gt; 0),"x", "")</f>
        <v/>
      </c>
      <c r="S500" s="14" t="str">
        <f>IF(OR(COUNTA(DetailPedro!S500) &gt; 0, COUNTA(DetailWill!S500) &gt; 0),"x", "")</f>
        <v/>
      </c>
      <c r="T500" s="14" t="str">
        <f>IF(OR(COUNTA(DetailPedro!T500) &gt; 0, COUNTA(DetailWill!T500) &gt; 0),"x", "")</f>
        <v/>
      </c>
      <c r="U500" s="34" t="str">
        <f>IF(OR(COUNTA(DetailPedro!U500) &gt; 0, COUNTA(DetailWill!U500) &gt; 0),"x", "")</f>
        <v/>
      </c>
      <c r="V500" s="14" t="str">
        <f>IF(OR(COUNTA(DetailPedro!V500) &gt; 0, COUNTA(DetailWill!V500) &gt; 0),"x", "")</f>
        <v/>
      </c>
      <c r="W500" s="14" t="str">
        <f>IF(OR(COUNTA(DetailPedro!W500) &gt; 0, COUNTA(DetailWill!W500) &gt; 0),"x", "")</f>
        <v/>
      </c>
      <c r="X500" s="14" t="str">
        <f>IF(OR(COUNTA(DetailPedro!X500) &gt; 0, COUNTA(DetailWill!X500) &gt; 0),"x", "")</f>
        <v/>
      </c>
      <c r="Y500" s="14" t="str">
        <f>IF(OR(COUNTA(DetailPedro!Y500) &gt; 0, COUNTA(DetailWill!Y500) &gt; 0),"x", "")</f>
        <v/>
      </c>
      <c r="Z500" s="34" t="str">
        <f>IF(OR(COUNTA(DetailPedro!Z500) &gt; 0, COUNTA(DetailWill!Z500) &gt; 0),"x", "")</f>
        <v/>
      </c>
      <c r="AA500" s="14" t="str">
        <f>IF(OR(COUNTA(DetailPedro!AA500) &gt; 0, COUNTA(DetailWill!AA500) &gt; 0),"x", "")</f>
        <v/>
      </c>
      <c r="AB500" s="14" t="str">
        <f>IF(OR(COUNTA(DetailPedro!AB500) &gt; 0, COUNTA(DetailWill!AB500) &gt; 0),"x", "")</f>
        <v/>
      </c>
      <c r="AC500" s="14" t="str">
        <f>IF(OR(COUNTA(DetailPedro!AC500) &gt; 0, COUNTA(DetailWill!AC500) &gt; 0),"x", "")</f>
        <v/>
      </c>
      <c r="AD500" s="14" t="str">
        <f>IF(OR(COUNTA(DetailPedro!AD500) &gt; 0, COUNTA(DetailWill!AD500) &gt; 0),"x", "")</f>
        <v/>
      </c>
      <c r="AE500" s="14" t="str">
        <f>IF(OR(COUNTA(DetailPedro!AE500) &gt; 0, COUNTA(DetailWill!AE500) &gt; 0),"x", "")</f>
        <v/>
      </c>
      <c r="AF500" s="34" t="str">
        <f>IF(OR(COUNTA(DetailPedro!AF500) &gt; 0, COUNTA(DetailWill!AF500) &gt; 0),"x", "")</f>
        <v/>
      </c>
      <c r="AG500" s="14" t="str">
        <f>IF(OR(COUNTA(DetailPedro!AG500) &gt; 0, COUNTA(DetailWill!AG500) &gt; 0),"x", "")</f>
        <v/>
      </c>
      <c r="AH500" s="14" t="str">
        <f>IF(OR(COUNTA(DetailPedro!AH500) &gt; 0, COUNTA(DetailWill!AH500) &gt; 0),"x", "")</f>
        <v/>
      </c>
      <c r="AI500" s="14" t="str">
        <f>IF(OR(COUNTA(DetailPedro!AI500) &gt; 0, COUNTA(DetailWill!AI500) &gt; 0),"x", "")</f>
        <v/>
      </c>
      <c r="AJ500" s="34" t="str">
        <f>IF(OR(COUNTA(DetailPedro!AJ500) &gt; 0, COUNTA(DetailWill!AJ500) &gt; 0),"x", "")</f>
        <v/>
      </c>
      <c r="AK500" s="14" t="str">
        <f>IF(OR(COUNTA(DetailPedro!AK500) &gt; 0, COUNTA(DetailWill!AK500) &gt; 0),"x", "")</f>
        <v/>
      </c>
    </row>
    <row r="501" spans="1:37" x14ac:dyDescent="0.2">
      <c r="A501" s="16" t="s">
        <v>558</v>
      </c>
      <c r="B501" s="16" t="s">
        <v>346</v>
      </c>
      <c r="C501" s="16">
        <v>3</v>
      </c>
      <c r="D501" s="16" t="s">
        <v>887</v>
      </c>
      <c r="E501" s="16">
        <v>2</v>
      </c>
      <c r="F501" s="14">
        <f t="shared" si="41"/>
        <v>0</v>
      </c>
      <c r="G501" s="14" t="str">
        <f>IF(OR(COUNTA(DetailPedro!G501) &gt; 0, COUNTA(DetailWill!G501) &gt; 0),"x", "")</f>
        <v/>
      </c>
      <c r="H501" s="14" t="str">
        <f>IF(OR(COUNTA(DetailPedro!H501) &gt; 0, COUNTA(DetailWill!H501) &gt; 0),"x", "")</f>
        <v/>
      </c>
      <c r="I501" s="14" t="str">
        <f>IF(OR(COUNTA(DetailPedro!I501) &gt; 0, COUNTA(DetailWill!I501) &gt; 0),"x", "")</f>
        <v/>
      </c>
      <c r="J501" s="34" t="str">
        <f>IF(OR(COUNTA(DetailPedro!J501) &gt; 0, COUNTA(DetailWill!J501) &gt; 0),"x", "")</f>
        <v/>
      </c>
      <c r="K501" s="14" t="str">
        <f>IF(OR(COUNTA(DetailPedro!K501) &gt; 0, COUNTA(DetailWill!K501) &gt; 0),"x", "")</f>
        <v/>
      </c>
      <c r="L501" s="14" t="str">
        <f>IF(OR(COUNTA(DetailPedro!L501) &gt; 0, COUNTA(DetailWill!L501) &gt; 0),"x", "")</f>
        <v/>
      </c>
      <c r="M501" s="14" t="str">
        <f>IF(OR(COUNTA(DetailPedro!M501) &gt; 0, COUNTA(DetailWill!M501) &gt; 0),"x", "")</f>
        <v/>
      </c>
      <c r="N501" s="14" t="str">
        <f>IF(OR(COUNTA(DetailPedro!N501) &gt; 0, COUNTA(DetailWill!N501) &gt; 0),"x", "")</f>
        <v/>
      </c>
      <c r="O501" s="34" t="str">
        <f>IF(OR(COUNTA(DetailPedro!O501) &gt; 0, COUNTA(DetailWill!O501) &gt; 0),"x", "")</f>
        <v/>
      </c>
      <c r="P501" s="14" t="str">
        <f>IF(OR(COUNTA(DetailPedro!P501) &gt; 0, COUNTA(DetailWill!P501) &gt; 0),"x", "")</f>
        <v/>
      </c>
      <c r="Q501" s="14" t="str">
        <f>IF(OR(COUNTA(DetailPedro!Q501) &gt; 0, COUNTA(DetailWill!Q501) &gt; 0),"x", "")</f>
        <v/>
      </c>
      <c r="R501" s="14" t="str">
        <f>IF(OR(COUNTA(DetailPedro!R501) &gt; 0, COUNTA(DetailWill!R501) &gt; 0),"x", "")</f>
        <v/>
      </c>
      <c r="S501" s="14" t="str">
        <f>IF(OR(COUNTA(DetailPedro!S501) &gt; 0, COUNTA(DetailWill!S501) &gt; 0),"x", "")</f>
        <v/>
      </c>
      <c r="T501" s="14" t="str">
        <f>IF(OR(COUNTA(DetailPedro!T501) &gt; 0, COUNTA(DetailWill!T501) &gt; 0),"x", "")</f>
        <v/>
      </c>
      <c r="U501" s="34" t="str">
        <f>IF(OR(COUNTA(DetailPedro!U501) &gt; 0, COUNTA(DetailWill!U501) &gt; 0),"x", "")</f>
        <v/>
      </c>
      <c r="V501" s="14" t="str">
        <f>IF(OR(COUNTA(DetailPedro!V501) &gt; 0, COUNTA(DetailWill!V501) &gt; 0),"x", "")</f>
        <v/>
      </c>
      <c r="W501" s="14" t="str">
        <f>IF(OR(COUNTA(DetailPedro!W501) &gt; 0, COUNTA(DetailWill!W501) &gt; 0),"x", "")</f>
        <v/>
      </c>
      <c r="X501" s="14" t="str">
        <f>IF(OR(COUNTA(DetailPedro!X501) &gt; 0, COUNTA(DetailWill!X501) &gt; 0),"x", "")</f>
        <v/>
      </c>
      <c r="Y501" s="14" t="str">
        <f>IF(OR(COUNTA(DetailPedro!Y501) &gt; 0, COUNTA(DetailWill!Y501) &gt; 0),"x", "")</f>
        <v/>
      </c>
      <c r="Z501" s="34" t="str">
        <f>IF(OR(COUNTA(DetailPedro!Z501) &gt; 0, COUNTA(DetailWill!Z501) &gt; 0),"x", "")</f>
        <v/>
      </c>
      <c r="AA501" s="14" t="str">
        <f>IF(OR(COUNTA(DetailPedro!AA501) &gt; 0, COUNTA(DetailWill!AA501) &gt; 0),"x", "")</f>
        <v/>
      </c>
      <c r="AB501" s="14" t="str">
        <f>IF(OR(COUNTA(DetailPedro!AB501) &gt; 0, COUNTA(DetailWill!AB501) &gt; 0),"x", "")</f>
        <v/>
      </c>
      <c r="AC501" s="14" t="str">
        <f>IF(OR(COUNTA(DetailPedro!AC501) &gt; 0, COUNTA(DetailWill!AC501) &gt; 0),"x", "")</f>
        <v/>
      </c>
      <c r="AD501" s="14" t="str">
        <f>IF(OR(COUNTA(DetailPedro!AD501) &gt; 0, COUNTA(DetailWill!AD501) &gt; 0),"x", "")</f>
        <v/>
      </c>
      <c r="AE501" s="14" t="str">
        <f>IF(OR(COUNTA(DetailPedro!AE501) &gt; 0, COUNTA(DetailWill!AE501) &gt; 0),"x", "")</f>
        <v/>
      </c>
      <c r="AF501" s="34" t="str">
        <f>IF(OR(COUNTA(DetailPedro!AF501) &gt; 0, COUNTA(DetailWill!AF501) &gt; 0),"x", "")</f>
        <v/>
      </c>
      <c r="AG501" s="14" t="str">
        <f>IF(OR(COUNTA(DetailPedro!AG501) &gt; 0, COUNTA(DetailWill!AG501) &gt; 0),"x", "")</f>
        <v/>
      </c>
      <c r="AH501" s="14" t="str">
        <f>IF(OR(COUNTA(DetailPedro!AH501) &gt; 0, COUNTA(DetailWill!AH501) &gt; 0),"x", "")</f>
        <v/>
      </c>
      <c r="AI501" s="14" t="str">
        <f>IF(OR(COUNTA(DetailPedro!AI501) &gt; 0, COUNTA(DetailWill!AI501) &gt; 0),"x", "")</f>
        <v/>
      </c>
      <c r="AJ501" s="34" t="str">
        <f>IF(OR(COUNTA(DetailPedro!AJ501) &gt; 0, COUNTA(DetailWill!AJ501) &gt; 0),"x", "")</f>
        <v/>
      </c>
      <c r="AK501" s="14" t="str">
        <f>IF(OR(COUNTA(DetailPedro!AK501) &gt; 0, COUNTA(DetailWill!AK501) &gt; 0),"x", "")</f>
        <v/>
      </c>
    </row>
    <row r="502" spans="1:37" x14ac:dyDescent="0.2">
      <c r="A502" s="16" t="s">
        <v>558</v>
      </c>
      <c r="B502" s="16" t="s">
        <v>346</v>
      </c>
      <c r="C502" s="16">
        <v>3</v>
      </c>
      <c r="D502" s="16" t="s">
        <v>887</v>
      </c>
      <c r="E502" s="16">
        <v>3</v>
      </c>
      <c r="F502" s="14">
        <f t="shared" si="41"/>
        <v>1</v>
      </c>
      <c r="G502" s="14" t="str">
        <f>IF(OR(COUNTA(DetailPedro!G502) &gt; 0, COUNTA(DetailWill!G502) &gt; 0),"x", "")</f>
        <v/>
      </c>
      <c r="H502" s="14" t="str">
        <f>IF(OR(COUNTA(DetailPedro!H502) &gt; 0, COUNTA(DetailWill!H502) &gt; 0),"x", "")</f>
        <v/>
      </c>
      <c r="I502" s="14" t="str">
        <f>IF(OR(COUNTA(DetailPedro!I502) &gt; 0, COUNTA(DetailWill!I502) &gt; 0),"x", "")</f>
        <v/>
      </c>
      <c r="J502" s="34" t="str">
        <f>IF(OR(COUNTA(DetailPedro!J502) &gt; 0, COUNTA(DetailWill!J502) &gt; 0),"x", "")</f>
        <v/>
      </c>
      <c r="K502" s="14" t="str">
        <f>IF(OR(COUNTA(DetailPedro!K502) &gt; 0, COUNTA(DetailWill!K502) &gt; 0),"x", "")</f>
        <v/>
      </c>
      <c r="L502" s="14" t="str">
        <f>IF(OR(COUNTA(DetailPedro!L502) &gt; 0, COUNTA(DetailWill!L502) &gt; 0),"x", "")</f>
        <v/>
      </c>
      <c r="M502" s="14" t="str">
        <f>IF(OR(COUNTA(DetailPedro!M502) &gt; 0, COUNTA(DetailWill!M502) &gt; 0),"x", "")</f>
        <v/>
      </c>
      <c r="N502" s="14" t="str">
        <f>IF(OR(COUNTA(DetailPedro!N502) &gt; 0, COUNTA(DetailWill!N502) &gt; 0),"x", "")</f>
        <v/>
      </c>
      <c r="O502" s="34" t="str">
        <f>IF(OR(COUNTA(DetailPedro!O502) &gt; 0, COUNTA(DetailWill!O502) &gt; 0),"x", "")</f>
        <v/>
      </c>
      <c r="P502" s="14" t="str">
        <f>IF(OR(COUNTA(DetailPedro!P502) &gt; 0, COUNTA(DetailWill!P502) &gt; 0),"x", "")</f>
        <v/>
      </c>
      <c r="Q502" s="14" t="str">
        <f>IF(OR(COUNTA(DetailPedro!Q502) &gt; 0, COUNTA(DetailWill!Q502) &gt; 0),"x", "")</f>
        <v/>
      </c>
      <c r="R502" s="14" t="str">
        <f>IF(OR(COUNTA(DetailPedro!R502) &gt; 0, COUNTA(DetailWill!R502) &gt; 0),"x", "")</f>
        <v/>
      </c>
      <c r="S502" s="14" t="str">
        <f>IF(OR(COUNTA(DetailPedro!S502) &gt; 0, COUNTA(DetailWill!S502) &gt; 0),"x", "")</f>
        <v/>
      </c>
      <c r="T502" s="14" t="str">
        <f>IF(OR(COUNTA(DetailPedro!T502) &gt; 0, COUNTA(DetailWill!T502) &gt; 0),"x", "")</f>
        <v/>
      </c>
      <c r="U502" s="34" t="str">
        <f>IF(OR(COUNTA(DetailPedro!U502) &gt; 0, COUNTA(DetailWill!U502) &gt; 0),"x", "")</f>
        <v/>
      </c>
      <c r="V502" s="14" t="str">
        <f>IF(OR(COUNTA(DetailPedro!V502) &gt; 0, COUNTA(DetailWill!V502) &gt; 0),"x", "")</f>
        <v/>
      </c>
      <c r="W502" s="14" t="str">
        <f>IF(OR(COUNTA(DetailPedro!W502) &gt; 0, COUNTA(DetailWill!W502) &gt; 0),"x", "")</f>
        <v/>
      </c>
      <c r="X502" s="14" t="str">
        <f>IF(OR(COUNTA(DetailPedro!X502) &gt; 0, COUNTA(DetailWill!X502) &gt; 0),"x", "")</f>
        <v/>
      </c>
      <c r="Y502" s="14" t="str">
        <f>IF(OR(COUNTA(DetailPedro!Y502) &gt; 0, COUNTA(DetailWill!Y502) &gt; 0),"x", "")</f>
        <v/>
      </c>
      <c r="Z502" s="34" t="str">
        <f>IF(OR(COUNTA(DetailPedro!Z502) &gt; 0, COUNTA(DetailWill!Z502) &gt; 0),"x", "")</f>
        <v/>
      </c>
      <c r="AA502" s="14" t="str">
        <f>IF(OR(COUNTA(DetailPedro!AA502) &gt; 0, COUNTA(DetailWill!AA502) &gt; 0),"x", "")</f>
        <v/>
      </c>
      <c r="AB502" s="14" t="str">
        <f>IF(OR(COUNTA(DetailPedro!AB502) &gt; 0, COUNTA(DetailWill!AB502) &gt; 0),"x", "")</f>
        <v/>
      </c>
      <c r="AC502" s="14" t="str">
        <f>IF(OR(COUNTA(DetailPedro!AC502) &gt; 0, COUNTA(DetailWill!AC502) &gt; 0),"x", "")</f>
        <v/>
      </c>
      <c r="AD502" s="14" t="str">
        <f>IF(OR(COUNTA(DetailPedro!AD502) &gt; 0, COUNTA(DetailWill!AD502) &gt; 0),"x", "")</f>
        <v/>
      </c>
      <c r="AE502" s="14" t="str">
        <f>IF(OR(COUNTA(DetailPedro!AE502) &gt; 0, COUNTA(DetailWill!AE502) &gt; 0),"x", "")</f>
        <v>x</v>
      </c>
      <c r="AF502" s="34" t="str">
        <f>IF(OR(COUNTA(DetailPedro!AF502) &gt; 0, COUNTA(DetailWill!AF502) &gt; 0),"x", "")</f>
        <v/>
      </c>
      <c r="AG502" s="14" t="str">
        <f>IF(OR(COUNTA(DetailPedro!AG502) &gt; 0, COUNTA(DetailWill!AG502) &gt; 0),"x", "")</f>
        <v/>
      </c>
      <c r="AH502" s="14" t="str">
        <f>IF(OR(COUNTA(DetailPedro!AH502) &gt; 0, COUNTA(DetailWill!AH502) &gt; 0),"x", "")</f>
        <v/>
      </c>
      <c r="AI502" s="14" t="str">
        <f>IF(OR(COUNTA(DetailPedro!AI502) &gt; 0, COUNTA(DetailWill!AI502) &gt; 0),"x", "")</f>
        <v/>
      </c>
      <c r="AJ502" s="34" t="str">
        <f>IF(OR(COUNTA(DetailPedro!AJ502) &gt; 0, COUNTA(DetailWill!AJ502) &gt; 0),"x", "")</f>
        <v/>
      </c>
      <c r="AK502" s="14" t="str">
        <f>IF(OR(COUNTA(DetailPedro!AK502) &gt; 0, COUNTA(DetailWill!AK502) &gt; 0),"x", "")</f>
        <v/>
      </c>
    </row>
    <row r="503" spans="1:37" x14ac:dyDescent="0.2">
      <c r="A503" s="16" t="s">
        <v>558</v>
      </c>
      <c r="B503" s="16" t="s">
        <v>346</v>
      </c>
      <c r="C503" s="16">
        <v>3</v>
      </c>
      <c r="D503" s="16" t="s">
        <v>889</v>
      </c>
      <c r="E503" s="16">
        <v>4</v>
      </c>
      <c r="F503" s="14">
        <f t="shared" si="41"/>
        <v>1</v>
      </c>
      <c r="G503" s="14" t="str">
        <f>IF(OR(COUNTA(DetailPedro!G503) &gt; 0, COUNTA(DetailWill!G503) &gt; 0),"x", "")</f>
        <v/>
      </c>
      <c r="H503" s="14" t="str">
        <f>IF(OR(COUNTA(DetailPedro!H503) &gt; 0, COUNTA(DetailWill!H503) &gt; 0),"x", "")</f>
        <v/>
      </c>
      <c r="I503" s="14" t="str">
        <f>IF(OR(COUNTA(DetailPedro!I503) &gt; 0, COUNTA(DetailWill!I503) &gt; 0),"x", "")</f>
        <v/>
      </c>
      <c r="J503" s="34" t="str">
        <f>IF(OR(COUNTA(DetailPedro!J503) &gt; 0, COUNTA(DetailWill!J503) &gt; 0),"x", "")</f>
        <v/>
      </c>
      <c r="K503" s="14" t="str">
        <f>IF(OR(COUNTA(DetailPedro!K503) &gt; 0, COUNTA(DetailWill!K503) &gt; 0),"x", "")</f>
        <v/>
      </c>
      <c r="L503" s="14" t="str">
        <f>IF(OR(COUNTA(DetailPedro!L503) &gt; 0, COUNTA(DetailWill!L503) &gt; 0),"x", "")</f>
        <v/>
      </c>
      <c r="M503" s="14" t="str">
        <f>IF(OR(COUNTA(DetailPedro!M503) &gt; 0, COUNTA(DetailWill!M503) &gt; 0),"x", "")</f>
        <v/>
      </c>
      <c r="N503" s="14" t="str">
        <f>IF(OR(COUNTA(DetailPedro!N503) &gt; 0, COUNTA(DetailWill!N503) &gt; 0),"x", "")</f>
        <v/>
      </c>
      <c r="O503" s="34" t="str">
        <f>IF(OR(COUNTA(DetailPedro!O503) &gt; 0, COUNTA(DetailWill!O503) &gt; 0),"x", "")</f>
        <v/>
      </c>
      <c r="P503" s="14" t="str">
        <f>IF(OR(COUNTA(DetailPedro!P503) &gt; 0, COUNTA(DetailWill!P503) &gt; 0),"x", "")</f>
        <v/>
      </c>
      <c r="Q503" s="14" t="str">
        <f>IF(OR(COUNTA(DetailPedro!Q503) &gt; 0, COUNTA(DetailWill!Q503) &gt; 0),"x", "")</f>
        <v/>
      </c>
      <c r="R503" s="14" t="str">
        <f>IF(OR(COUNTA(DetailPedro!R503) &gt; 0, COUNTA(DetailWill!R503) &gt; 0),"x", "")</f>
        <v/>
      </c>
      <c r="S503" s="14" t="str">
        <f>IF(OR(COUNTA(DetailPedro!S503) &gt; 0, COUNTA(DetailWill!S503) &gt; 0),"x", "")</f>
        <v/>
      </c>
      <c r="T503" s="14" t="str">
        <f>IF(OR(COUNTA(DetailPedro!T503) &gt; 0, COUNTA(DetailWill!T503) &gt; 0),"x", "")</f>
        <v/>
      </c>
      <c r="U503" s="34" t="str">
        <f>IF(OR(COUNTA(DetailPedro!U503) &gt; 0, COUNTA(DetailWill!U503) &gt; 0),"x", "")</f>
        <v/>
      </c>
      <c r="V503" s="14" t="str">
        <f>IF(OR(COUNTA(DetailPedro!V503) &gt; 0, COUNTA(DetailWill!V503) &gt; 0),"x", "")</f>
        <v/>
      </c>
      <c r="W503" s="14" t="str">
        <f>IF(OR(COUNTA(DetailPedro!W503) &gt; 0, COUNTA(DetailWill!W503) &gt; 0),"x", "")</f>
        <v/>
      </c>
      <c r="X503" s="14" t="str">
        <f>IF(OR(COUNTA(DetailPedro!X503) &gt; 0, COUNTA(DetailWill!X503) &gt; 0),"x", "")</f>
        <v/>
      </c>
      <c r="Y503" s="14" t="str">
        <f>IF(OR(COUNTA(DetailPedro!Y503) &gt; 0, COUNTA(DetailWill!Y503) &gt; 0),"x", "")</f>
        <v/>
      </c>
      <c r="Z503" s="34" t="str">
        <f>IF(OR(COUNTA(DetailPedro!Z503) &gt; 0, COUNTA(DetailWill!Z503) &gt; 0),"x", "")</f>
        <v/>
      </c>
      <c r="AA503" s="14" t="str">
        <f>IF(OR(COUNTA(DetailPedro!AA503) &gt; 0, COUNTA(DetailWill!AA503) &gt; 0),"x", "")</f>
        <v/>
      </c>
      <c r="AB503" s="14" t="str">
        <f>IF(OR(COUNTA(DetailPedro!AB503) &gt; 0, COUNTA(DetailWill!AB503) &gt; 0),"x", "")</f>
        <v/>
      </c>
      <c r="AC503" s="14" t="str">
        <f>IF(OR(COUNTA(DetailPedro!AC503) &gt; 0, COUNTA(DetailWill!AC503) &gt; 0),"x", "")</f>
        <v/>
      </c>
      <c r="AD503" s="14" t="str">
        <f>IF(OR(COUNTA(DetailPedro!AD503) &gt; 0, COUNTA(DetailWill!AD503) &gt; 0),"x", "")</f>
        <v/>
      </c>
      <c r="AE503" s="14" t="str">
        <f>IF(OR(COUNTA(DetailPedro!AE503) &gt; 0, COUNTA(DetailWill!AE503) &gt; 0),"x", "")</f>
        <v>x</v>
      </c>
      <c r="AF503" s="34" t="str">
        <f>IF(OR(COUNTA(DetailPedro!AF503) &gt; 0, COUNTA(DetailWill!AF503) &gt; 0),"x", "")</f>
        <v/>
      </c>
      <c r="AG503" s="14" t="str">
        <f>IF(OR(COUNTA(DetailPedro!AG503) &gt; 0, COUNTA(DetailWill!AG503) &gt; 0),"x", "")</f>
        <v/>
      </c>
      <c r="AH503" s="14" t="str">
        <f>IF(OR(COUNTA(DetailPedro!AH503) &gt; 0, COUNTA(DetailWill!AH503) &gt; 0),"x", "")</f>
        <v/>
      </c>
      <c r="AI503" s="14" t="str">
        <f>IF(OR(COUNTA(DetailPedro!AI503) &gt; 0, COUNTA(DetailWill!AI503) &gt; 0),"x", "")</f>
        <v/>
      </c>
      <c r="AJ503" s="34" t="str">
        <f>IF(OR(COUNTA(DetailPedro!AJ503) &gt; 0, COUNTA(DetailWill!AJ503) &gt; 0),"x", "")</f>
        <v/>
      </c>
      <c r="AK503" s="14" t="str">
        <f>IF(OR(COUNTA(DetailPedro!AK503) &gt; 0, COUNTA(DetailWill!AK503) &gt; 0),"x", "")</f>
        <v/>
      </c>
    </row>
    <row r="504" spans="1:37" x14ac:dyDescent="0.2">
      <c r="A504" s="16" t="s">
        <v>558</v>
      </c>
      <c r="B504" s="16" t="s">
        <v>346</v>
      </c>
      <c r="C504" s="16">
        <v>3</v>
      </c>
      <c r="D504" s="16" t="s">
        <v>889</v>
      </c>
      <c r="E504" s="16">
        <v>5</v>
      </c>
      <c r="F504" s="14">
        <f t="shared" si="41"/>
        <v>0</v>
      </c>
      <c r="G504" s="14" t="str">
        <f>IF(OR(COUNTA(DetailPedro!G504) &gt; 0, COUNTA(DetailWill!G504) &gt; 0),"x", "")</f>
        <v/>
      </c>
      <c r="H504" s="14" t="str">
        <f>IF(OR(COUNTA(DetailPedro!H504) &gt; 0, COUNTA(DetailWill!H504) &gt; 0),"x", "")</f>
        <v/>
      </c>
      <c r="I504" s="14" t="str">
        <f>IF(OR(COUNTA(DetailPedro!I504) &gt; 0, COUNTA(DetailWill!I504) &gt; 0),"x", "")</f>
        <v/>
      </c>
      <c r="J504" s="34" t="str">
        <f>IF(OR(COUNTA(DetailPedro!J504) &gt; 0, COUNTA(DetailWill!J504) &gt; 0),"x", "")</f>
        <v/>
      </c>
      <c r="K504" s="14" t="str">
        <f>IF(OR(COUNTA(DetailPedro!K504) &gt; 0, COUNTA(DetailWill!K504) &gt; 0),"x", "")</f>
        <v/>
      </c>
      <c r="L504" s="14" t="str">
        <f>IF(OR(COUNTA(DetailPedro!L504) &gt; 0, COUNTA(DetailWill!L504) &gt; 0),"x", "")</f>
        <v/>
      </c>
      <c r="M504" s="14" t="str">
        <f>IF(OR(COUNTA(DetailPedro!M504) &gt; 0, COUNTA(DetailWill!M504) &gt; 0),"x", "")</f>
        <v/>
      </c>
      <c r="N504" s="14" t="str">
        <f>IF(OR(COUNTA(DetailPedro!N504) &gt; 0, COUNTA(DetailWill!N504) &gt; 0),"x", "")</f>
        <v/>
      </c>
      <c r="O504" s="34" t="str">
        <f>IF(OR(COUNTA(DetailPedro!O504) &gt; 0, COUNTA(DetailWill!O504) &gt; 0),"x", "")</f>
        <v/>
      </c>
      <c r="P504" s="14" t="str">
        <f>IF(OR(COUNTA(DetailPedro!P504) &gt; 0, COUNTA(DetailWill!P504) &gt; 0),"x", "")</f>
        <v/>
      </c>
      <c r="Q504" s="14" t="str">
        <f>IF(OR(COUNTA(DetailPedro!Q504) &gt; 0, COUNTA(DetailWill!Q504) &gt; 0),"x", "")</f>
        <v/>
      </c>
      <c r="R504" s="14" t="str">
        <f>IF(OR(COUNTA(DetailPedro!R504) &gt; 0, COUNTA(DetailWill!R504) &gt; 0),"x", "")</f>
        <v/>
      </c>
      <c r="S504" s="14" t="str">
        <f>IF(OR(COUNTA(DetailPedro!S504) &gt; 0, COUNTA(DetailWill!S504) &gt; 0),"x", "")</f>
        <v/>
      </c>
      <c r="T504" s="14" t="str">
        <f>IF(OR(COUNTA(DetailPedro!T504) &gt; 0, COUNTA(DetailWill!T504) &gt; 0),"x", "")</f>
        <v/>
      </c>
      <c r="U504" s="34" t="str">
        <f>IF(OR(COUNTA(DetailPedro!U504) &gt; 0, COUNTA(DetailWill!U504) &gt; 0),"x", "")</f>
        <v/>
      </c>
      <c r="V504" s="14" t="str">
        <f>IF(OR(COUNTA(DetailPedro!V504) &gt; 0, COUNTA(DetailWill!V504) &gt; 0),"x", "")</f>
        <v/>
      </c>
      <c r="W504" s="14" t="str">
        <f>IF(OR(COUNTA(DetailPedro!W504) &gt; 0, COUNTA(DetailWill!W504) &gt; 0),"x", "")</f>
        <v/>
      </c>
      <c r="X504" s="14" t="str">
        <f>IF(OR(COUNTA(DetailPedro!X504) &gt; 0, COUNTA(DetailWill!X504) &gt; 0),"x", "")</f>
        <v/>
      </c>
      <c r="Y504" s="14" t="str">
        <f>IF(OR(COUNTA(DetailPedro!Y504) &gt; 0, COUNTA(DetailWill!Y504) &gt; 0),"x", "")</f>
        <v/>
      </c>
      <c r="Z504" s="34" t="str">
        <f>IF(OR(COUNTA(DetailPedro!Z504) &gt; 0, COUNTA(DetailWill!Z504) &gt; 0),"x", "")</f>
        <v/>
      </c>
      <c r="AA504" s="14" t="str">
        <f>IF(OR(COUNTA(DetailPedro!AA504) &gt; 0, COUNTA(DetailWill!AA504) &gt; 0),"x", "")</f>
        <v/>
      </c>
      <c r="AB504" s="14" t="str">
        <f>IF(OR(COUNTA(DetailPedro!AB504) &gt; 0, COUNTA(DetailWill!AB504) &gt; 0),"x", "")</f>
        <v/>
      </c>
      <c r="AC504" s="14" t="str">
        <f>IF(OR(COUNTA(DetailPedro!AC504) &gt; 0, COUNTA(DetailWill!AC504) &gt; 0),"x", "")</f>
        <v/>
      </c>
      <c r="AD504" s="14" t="str">
        <f>IF(OR(COUNTA(DetailPedro!AD504) &gt; 0, COUNTA(DetailWill!AD504) &gt; 0),"x", "")</f>
        <v/>
      </c>
      <c r="AE504" s="14" t="str">
        <f>IF(OR(COUNTA(DetailPedro!AE504) &gt; 0, COUNTA(DetailWill!AE504) &gt; 0),"x", "")</f>
        <v/>
      </c>
      <c r="AF504" s="34" t="str">
        <f>IF(OR(COUNTA(DetailPedro!AF504) &gt; 0, COUNTA(DetailWill!AF504) &gt; 0),"x", "")</f>
        <v/>
      </c>
      <c r="AG504" s="14" t="str">
        <f>IF(OR(COUNTA(DetailPedro!AG504) &gt; 0, COUNTA(DetailWill!AG504) &gt; 0),"x", "")</f>
        <v/>
      </c>
      <c r="AH504" s="14" t="str">
        <f>IF(OR(COUNTA(DetailPedro!AH504) &gt; 0, COUNTA(DetailWill!AH504) &gt; 0),"x", "")</f>
        <v/>
      </c>
      <c r="AI504" s="14" t="str">
        <f>IF(OR(COUNTA(DetailPedro!AI504) &gt; 0, COUNTA(DetailWill!AI504) &gt; 0),"x", "")</f>
        <v/>
      </c>
      <c r="AJ504" s="34" t="str">
        <f>IF(OR(COUNTA(DetailPedro!AJ504) &gt; 0, COUNTA(DetailWill!AJ504) &gt; 0),"x", "")</f>
        <v/>
      </c>
      <c r="AK504" s="14" t="str">
        <f>IF(OR(COUNTA(DetailPedro!AK504) &gt; 0, COUNTA(DetailWill!AK504) &gt; 0),"x", "")</f>
        <v/>
      </c>
    </row>
    <row r="505" spans="1:37" x14ac:dyDescent="0.2">
      <c r="A505" s="16" t="s">
        <v>558</v>
      </c>
      <c r="B505" s="16" t="s">
        <v>346</v>
      </c>
      <c r="C505" s="16">
        <v>3</v>
      </c>
      <c r="D505" s="16" t="s">
        <v>889</v>
      </c>
      <c r="E505" s="16">
        <v>6</v>
      </c>
      <c r="F505" s="14">
        <f t="shared" si="41"/>
        <v>0</v>
      </c>
      <c r="G505" s="14" t="str">
        <f>IF(OR(COUNTA(DetailPedro!G505) &gt; 0, COUNTA(DetailWill!G505) &gt; 0),"x", "")</f>
        <v/>
      </c>
      <c r="H505" s="14" t="str">
        <f>IF(OR(COUNTA(DetailPedro!H505) &gt; 0, COUNTA(DetailWill!H505) &gt; 0),"x", "")</f>
        <v/>
      </c>
      <c r="I505" s="14" t="str">
        <f>IF(OR(COUNTA(DetailPedro!I505) &gt; 0, COUNTA(DetailWill!I505) &gt; 0),"x", "")</f>
        <v/>
      </c>
      <c r="J505" s="34" t="str">
        <f>IF(OR(COUNTA(DetailPedro!J505) &gt; 0, COUNTA(DetailWill!J505) &gt; 0),"x", "")</f>
        <v/>
      </c>
      <c r="K505" s="14" t="str">
        <f>IF(OR(COUNTA(DetailPedro!K505) &gt; 0, COUNTA(DetailWill!K505) &gt; 0),"x", "")</f>
        <v/>
      </c>
      <c r="L505" s="14" t="str">
        <f>IF(OR(COUNTA(DetailPedro!L505) &gt; 0, COUNTA(DetailWill!L505) &gt; 0),"x", "")</f>
        <v/>
      </c>
      <c r="M505" s="14" t="str">
        <f>IF(OR(COUNTA(DetailPedro!M505) &gt; 0, COUNTA(DetailWill!M505) &gt; 0),"x", "")</f>
        <v/>
      </c>
      <c r="N505" s="14" t="str">
        <f>IF(OR(COUNTA(DetailPedro!N505) &gt; 0, COUNTA(DetailWill!N505) &gt; 0),"x", "")</f>
        <v/>
      </c>
      <c r="O505" s="34" t="str">
        <f>IF(OR(COUNTA(DetailPedro!O505) &gt; 0, COUNTA(DetailWill!O505) &gt; 0),"x", "")</f>
        <v/>
      </c>
      <c r="P505" s="14" t="str">
        <f>IF(OR(COUNTA(DetailPedro!P505) &gt; 0, COUNTA(DetailWill!P505) &gt; 0),"x", "")</f>
        <v/>
      </c>
      <c r="Q505" s="14" t="str">
        <f>IF(OR(COUNTA(DetailPedro!Q505) &gt; 0, COUNTA(DetailWill!Q505) &gt; 0),"x", "")</f>
        <v/>
      </c>
      <c r="R505" s="14" t="str">
        <f>IF(OR(COUNTA(DetailPedro!R505) &gt; 0, COUNTA(DetailWill!R505) &gt; 0),"x", "")</f>
        <v/>
      </c>
      <c r="S505" s="14" t="str">
        <f>IF(OR(COUNTA(DetailPedro!S505) &gt; 0, COUNTA(DetailWill!S505) &gt; 0),"x", "")</f>
        <v/>
      </c>
      <c r="T505" s="14" t="str">
        <f>IF(OR(COUNTA(DetailPedro!T505) &gt; 0, COUNTA(DetailWill!T505) &gt; 0),"x", "")</f>
        <v/>
      </c>
      <c r="U505" s="34" t="str">
        <f>IF(OR(COUNTA(DetailPedro!U505) &gt; 0, COUNTA(DetailWill!U505) &gt; 0),"x", "")</f>
        <v/>
      </c>
      <c r="V505" s="14" t="str">
        <f>IF(OR(COUNTA(DetailPedro!V505) &gt; 0, COUNTA(DetailWill!V505) &gt; 0),"x", "")</f>
        <v/>
      </c>
      <c r="W505" s="14" t="str">
        <f>IF(OR(COUNTA(DetailPedro!W505) &gt; 0, COUNTA(DetailWill!W505) &gt; 0),"x", "")</f>
        <v/>
      </c>
      <c r="X505" s="14" t="str">
        <f>IF(OR(COUNTA(DetailPedro!X505) &gt; 0, COUNTA(DetailWill!X505) &gt; 0),"x", "")</f>
        <v/>
      </c>
      <c r="Y505" s="14" t="str">
        <f>IF(OR(COUNTA(DetailPedro!Y505) &gt; 0, COUNTA(DetailWill!Y505) &gt; 0),"x", "")</f>
        <v/>
      </c>
      <c r="Z505" s="34" t="str">
        <f>IF(OR(COUNTA(DetailPedro!Z505) &gt; 0, COUNTA(DetailWill!Z505) &gt; 0),"x", "")</f>
        <v/>
      </c>
      <c r="AA505" s="14" t="str">
        <f>IF(OR(COUNTA(DetailPedro!AA505) &gt; 0, COUNTA(DetailWill!AA505) &gt; 0),"x", "")</f>
        <v/>
      </c>
      <c r="AB505" s="14" t="str">
        <f>IF(OR(COUNTA(DetailPedro!AB505) &gt; 0, COUNTA(DetailWill!AB505) &gt; 0),"x", "")</f>
        <v/>
      </c>
      <c r="AC505" s="14" t="str">
        <f>IF(OR(COUNTA(DetailPedro!AC505) &gt; 0, COUNTA(DetailWill!AC505) &gt; 0),"x", "")</f>
        <v/>
      </c>
      <c r="AD505" s="14" t="str">
        <f>IF(OR(COUNTA(DetailPedro!AD505) &gt; 0, COUNTA(DetailWill!AD505) &gt; 0),"x", "")</f>
        <v/>
      </c>
      <c r="AE505" s="14" t="str">
        <f>IF(OR(COUNTA(DetailPedro!AE505) &gt; 0, COUNTA(DetailWill!AE505) &gt; 0),"x", "")</f>
        <v/>
      </c>
      <c r="AF505" s="34" t="str">
        <f>IF(OR(COUNTA(DetailPedro!AF505) &gt; 0, COUNTA(DetailWill!AF505) &gt; 0),"x", "")</f>
        <v/>
      </c>
      <c r="AG505" s="14" t="str">
        <f>IF(OR(COUNTA(DetailPedro!AG505) &gt; 0, COUNTA(DetailWill!AG505) &gt; 0),"x", "")</f>
        <v/>
      </c>
      <c r="AH505" s="14" t="str">
        <f>IF(OR(COUNTA(DetailPedro!AH505) &gt; 0, COUNTA(DetailWill!AH505) &gt; 0),"x", "")</f>
        <v/>
      </c>
      <c r="AI505" s="14" t="str">
        <f>IF(OR(COUNTA(DetailPedro!AI505) &gt; 0, COUNTA(DetailWill!AI505) &gt; 0),"x", "")</f>
        <v/>
      </c>
      <c r="AJ505" s="34" t="str">
        <f>IF(OR(COUNTA(DetailPedro!AJ505) &gt; 0, COUNTA(DetailWill!AJ505) &gt; 0),"x", "")</f>
        <v/>
      </c>
      <c r="AK505" s="14" t="str">
        <f>IF(OR(COUNTA(DetailPedro!AK505) &gt; 0, COUNTA(DetailWill!AK505) &gt; 0),"x", "")</f>
        <v/>
      </c>
    </row>
    <row r="506" spans="1:37" x14ac:dyDescent="0.2">
      <c r="A506" s="16" t="s">
        <v>558</v>
      </c>
      <c r="B506" s="16" t="s">
        <v>346</v>
      </c>
      <c r="C506" s="16">
        <v>3</v>
      </c>
      <c r="D506" s="16" t="s">
        <v>889</v>
      </c>
      <c r="E506" s="16">
        <v>7</v>
      </c>
      <c r="F506" s="14">
        <f t="shared" si="41"/>
        <v>0</v>
      </c>
      <c r="G506" s="14" t="str">
        <f>IF(OR(COUNTA(DetailPedro!G506) &gt; 0, COUNTA(DetailWill!G506) &gt; 0),"x", "")</f>
        <v/>
      </c>
      <c r="H506" s="14" t="str">
        <f>IF(OR(COUNTA(DetailPedro!H506) &gt; 0, COUNTA(DetailWill!H506) &gt; 0),"x", "")</f>
        <v/>
      </c>
      <c r="I506" s="14" t="str">
        <f>IF(OR(COUNTA(DetailPedro!I506) &gt; 0, COUNTA(DetailWill!I506) &gt; 0),"x", "")</f>
        <v/>
      </c>
      <c r="J506" s="34" t="str">
        <f>IF(OR(COUNTA(DetailPedro!J506) &gt; 0, COUNTA(DetailWill!J506) &gt; 0),"x", "")</f>
        <v/>
      </c>
      <c r="K506" s="14" t="str">
        <f>IF(OR(COUNTA(DetailPedro!K506) &gt; 0, COUNTA(DetailWill!K506) &gt; 0),"x", "")</f>
        <v/>
      </c>
      <c r="L506" s="14" t="str">
        <f>IF(OR(COUNTA(DetailPedro!L506) &gt; 0, COUNTA(DetailWill!L506) &gt; 0),"x", "")</f>
        <v/>
      </c>
      <c r="M506" s="14" t="str">
        <f>IF(OR(COUNTA(DetailPedro!M506) &gt; 0, COUNTA(DetailWill!M506) &gt; 0),"x", "")</f>
        <v/>
      </c>
      <c r="N506" s="14" t="str">
        <f>IF(OR(COUNTA(DetailPedro!N506) &gt; 0, COUNTA(DetailWill!N506) &gt; 0),"x", "")</f>
        <v/>
      </c>
      <c r="O506" s="34" t="str">
        <f>IF(OR(COUNTA(DetailPedro!O506) &gt; 0, COUNTA(DetailWill!O506) &gt; 0),"x", "")</f>
        <v/>
      </c>
      <c r="P506" s="14" t="str">
        <f>IF(OR(COUNTA(DetailPedro!P506) &gt; 0, COUNTA(DetailWill!P506) &gt; 0),"x", "")</f>
        <v/>
      </c>
      <c r="Q506" s="14" t="str">
        <f>IF(OR(COUNTA(DetailPedro!Q506) &gt; 0, COUNTA(DetailWill!Q506) &gt; 0),"x", "")</f>
        <v/>
      </c>
      <c r="R506" s="14" t="str">
        <f>IF(OR(COUNTA(DetailPedro!R506) &gt; 0, COUNTA(DetailWill!R506) &gt; 0),"x", "")</f>
        <v/>
      </c>
      <c r="S506" s="14" t="str">
        <f>IF(OR(COUNTA(DetailPedro!S506) &gt; 0, COUNTA(DetailWill!S506) &gt; 0),"x", "")</f>
        <v/>
      </c>
      <c r="T506" s="14" t="str">
        <f>IF(OR(COUNTA(DetailPedro!T506) &gt; 0, COUNTA(DetailWill!T506) &gt; 0),"x", "")</f>
        <v/>
      </c>
      <c r="U506" s="34" t="str">
        <f>IF(OR(COUNTA(DetailPedro!U506) &gt; 0, COUNTA(DetailWill!U506) &gt; 0),"x", "")</f>
        <v/>
      </c>
      <c r="V506" s="14" t="str">
        <f>IF(OR(COUNTA(DetailPedro!V506) &gt; 0, COUNTA(DetailWill!V506) &gt; 0),"x", "")</f>
        <v/>
      </c>
      <c r="W506" s="14" t="str">
        <f>IF(OR(COUNTA(DetailPedro!W506) &gt; 0, COUNTA(DetailWill!W506) &gt; 0),"x", "")</f>
        <v/>
      </c>
      <c r="X506" s="14" t="str">
        <f>IF(OR(COUNTA(DetailPedro!X506) &gt; 0, COUNTA(DetailWill!X506) &gt; 0),"x", "")</f>
        <v/>
      </c>
      <c r="Y506" s="14" t="str">
        <f>IF(OR(COUNTA(DetailPedro!Y506) &gt; 0, COUNTA(DetailWill!Y506) &gt; 0),"x", "")</f>
        <v/>
      </c>
      <c r="Z506" s="34" t="str">
        <f>IF(OR(COUNTA(DetailPedro!Z506) &gt; 0, COUNTA(DetailWill!Z506) &gt; 0),"x", "")</f>
        <v/>
      </c>
      <c r="AA506" s="14" t="str">
        <f>IF(OR(COUNTA(DetailPedro!AA506) &gt; 0, COUNTA(DetailWill!AA506) &gt; 0),"x", "")</f>
        <v/>
      </c>
      <c r="AB506" s="14" t="str">
        <f>IF(OR(COUNTA(DetailPedro!AB506) &gt; 0, COUNTA(DetailWill!AB506) &gt; 0),"x", "")</f>
        <v/>
      </c>
      <c r="AC506" s="14" t="str">
        <f>IF(OR(COUNTA(DetailPedro!AC506) &gt; 0, COUNTA(DetailWill!AC506) &gt; 0),"x", "")</f>
        <v/>
      </c>
      <c r="AD506" s="14" t="str">
        <f>IF(OR(COUNTA(DetailPedro!AD506) &gt; 0, COUNTA(DetailWill!AD506) &gt; 0),"x", "")</f>
        <v/>
      </c>
      <c r="AE506" s="14" t="str">
        <f>IF(OR(COUNTA(DetailPedro!AE506) &gt; 0, COUNTA(DetailWill!AE506) &gt; 0),"x", "")</f>
        <v/>
      </c>
      <c r="AF506" s="34" t="str">
        <f>IF(OR(COUNTA(DetailPedro!AF506) &gt; 0, COUNTA(DetailWill!AF506) &gt; 0),"x", "")</f>
        <v/>
      </c>
      <c r="AG506" s="14" t="str">
        <f>IF(OR(COUNTA(DetailPedro!AG506) &gt; 0, COUNTA(DetailWill!AG506) &gt; 0),"x", "")</f>
        <v/>
      </c>
      <c r="AH506" s="14" t="str">
        <f>IF(OR(COUNTA(DetailPedro!AH506) &gt; 0, COUNTA(DetailWill!AH506) &gt; 0),"x", "")</f>
        <v/>
      </c>
      <c r="AI506" s="14" t="str">
        <f>IF(OR(COUNTA(DetailPedro!AI506) &gt; 0, COUNTA(DetailWill!AI506) &gt; 0),"x", "")</f>
        <v/>
      </c>
      <c r="AJ506" s="34" t="str">
        <f>IF(OR(COUNTA(DetailPedro!AJ506) &gt; 0, COUNTA(DetailWill!AJ506) &gt; 0),"x", "")</f>
        <v/>
      </c>
      <c r="AK506" s="14" t="str">
        <f>IF(OR(COUNTA(DetailPedro!AK506) &gt; 0, COUNTA(DetailWill!AK506) &gt; 0),"x", "")</f>
        <v/>
      </c>
    </row>
    <row r="507" spans="1:37" x14ac:dyDescent="0.2">
      <c r="A507" s="16"/>
      <c r="B507" s="16"/>
      <c r="C507" s="16"/>
      <c r="E507" s="16"/>
      <c r="F507" s="14">
        <f t="shared" si="41"/>
        <v>0</v>
      </c>
      <c r="G507" s="14" t="str">
        <f>IF(OR(COUNTA(DetailPedro!G507) &gt; 0, COUNTA(DetailWill!G507) &gt; 0),"x", "")</f>
        <v/>
      </c>
      <c r="H507" s="14" t="str">
        <f>IF(OR(COUNTA(DetailPedro!H507) &gt; 0, COUNTA(DetailWill!H507) &gt; 0),"x", "")</f>
        <v/>
      </c>
      <c r="I507" s="14" t="str">
        <f>IF(OR(COUNTA(DetailPedro!I507) &gt; 0, COUNTA(DetailWill!I507) &gt; 0),"x", "")</f>
        <v/>
      </c>
      <c r="J507" s="34" t="str">
        <f>IF(OR(COUNTA(DetailPedro!J507) &gt; 0, COUNTA(DetailWill!J507) &gt; 0),"x", "")</f>
        <v/>
      </c>
      <c r="K507" s="14" t="str">
        <f>IF(OR(COUNTA(DetailPedro!K507) &gt; 0, COUNTA(DetailWill!K507) &gt; 0),"x", "")</f>
        <v/>
      </c>
      <c r="L507" s="14" t="str">
        <f>IF(OR(COUNTA(DetailPedro!L507) &gt; 0, COUNTA(DetailWill!L507) &gt; 0),"x", "")</f>
        <v/>
      </c>
      <c r="M507" s="14" t="str">
        <f>IF(OR(COUNTA(DetailPedro!M507) &gt; 0, COUNTA(DetailWill!M507) &gt; 0),"x", "")</f>
        <v/>
      </c>
      <c r="N507" s="14" t="str">
        <f>IF(OR(COUNTA(DetailPedro!N507) &gt; 0, COUNTA(DetailWill!N507) &gt; 0),"x", "")</f>
        <v/>
      </c>
      <c r="O507" s="34" t="str">
        <f>IF(OR(COUNTA(DetailPedro!O507) &gt; 0, COUNTA(DetailWill!O507) &gt; 0),"x", "")</f>
        <v/>
      </c>
      <c r="P507" s="14" t="str">
        <f>IF(OR(COUNTA(DetailPedro!P507) &gt; 0, COUNTA(DetailWill!P507) &gt; 0),"x", "")</f>
        <v/>
      </c>
      <c r="Q507" s="14" t="str">
        <f>IF(OR(COUNTA(DetailPedro!Q507) &gt; 0, COUNTA(DetailWill!Q507) &gt; 0),"x", "")</f>
        <v/>
      </c>
      <c r="R507" s="14" t="str">
        <f>IF(OR(COUNTA(DetailPedro!R507) &gt; 0, COUNTA(DetailWill!R507) &gt; 0),"x", "")</f>
        <v/>
      </c>
      <c r="S507" s="14" t="str">
        <f>IF(OR(COUNTA(DetailPedro!S507) &gt; 0, COUNTA(DetailWill!S507) &gt; 0),"x", "")</f>
        <v/>
      </c>
      <c r="T507" s="14" t="str">
        <f>IF(OR(COUNTA(DetailPedro!T507) &gt; 0, COUNTA(DetailWill!T507) &gt; 0),"x", "")</f>
        <v/>
      </c>
      <c r="U507" s="34" t="str">
        <f>IF(OR(COUNTA(DetailPedro!U507) &gt; 0, COUNTA(DetailWill!U507) &gt; 0),"x", "")</f>
        <v/>
      </c>
      <c r="V507" s="14" t="str">
        <f>IF(OR(COUNTA(DetailPedro!V507) &gt; 0, COUNTA(DetailWill!V507) &gt; 0),"x", "")</f>
        <v/>
      </c>
      <c r="W507" s="14" t="str">
        <f>IF(OR(COUNTA(DetailPedro!W507) &gt; 0, COUNTA(DetailWill!W507) &gt; 0),"x", "")</f>
        <v/>
      </c>
      <c r="X507" s="14" t="str">
        <f>IF(OR(COUNTA(DetailPedro!X507) &gt; 0, COUNTA(DetailWill!X507) &gt; 0),"x", "")</f>
        <v/>
      </c>
      <c r="Y507" s="14" t="str">
        <f>IF(OR(COUNTA(DetailPedro!Y507) &gt; 0, COUNTA(DetailWill!Y507) &gt; 0),"x", "")</f>
        <v/>
      </c>
      <c r="Z507" s="34" t="str">
        <f>IF(OR(COUNTA(DetailPedro!Z507) &gt; 0, COUNTA(DetailWill!Z507) &gt; 0),"x", "")</f>
        <v/>
      </c>
      <c r="AA507" s="14" t="str">
        <f>IF(OR(COUNTA(DetailPedro!AA507) &gt; 0, COUNTA(DetailWill!AA507) &gt; 0),"x", "")</f>
        <v/>
      </c>
      <c r="AB507" s="14" t="str">
        <f>IF(OR(COUNTA(DetailPedro!AB507) &gt; 0, COUNTA(DetailWill!AB507) &gt; 0),"x", "")</f>
        <v/>
      </c>
      <c r="AC507" s="14" t="str">
        <f>IF(OR(COUNTA(DetailPedro!AC507) &gt; 0, COUNTA(DetailWill!AC507) &gt; 0),"x", "")</f>
        <v/>
      </c>
      <c r="AD507" s="14" t="str">
        <f>IF(OR(COUNTA(DetailPedro!AD507) &gt; 0, COUNTA(DetailWill!AD507) &gt; 0),"x", "")</f>
        <v/>
      </c>
      <c r="AE507" s="14" t="str">
        <f>IF(OR(COUNTA(DetailPedro!AE507) &gt; 0, COUNTA(DetailWill!AE507) &gt; 0),"x", "")</f>
        <v/>
      </c>
      <c r="AF507" s="34" t="str">
        <f>IF(OR(COUNTA(DetailPedro!AF507) &gt; 0, COUNTA(DetailWill!AF507) &gt; 0),"x", "")</f>
        <v/>
      </c>
      <c r="AG507" s="14" t="str">
        <f>IF(OR(COUNTA(DetailPedro!AG507) &gt; 0, COUNTA(DetailWill!AG507) &gt; 0),"x", "")</f>
        <v/>
      </c>
      <c r="AH507" s="14" t="str">
        <f>IF(OR(COUNTA(DetailPedro!AH507) &gt; 0, COUNTA(DetailWill!AH507) &gt; 0),"x", "")</f>
        <v/>
      </c>
      <c r="AI507" s="14" t="str">
        <f>IF(OR(COUNTA(DetailPedro!AI507) &gt; 0, COUNTA(DetailWill!AI507) &gt; 0),"x", "")</f>
        <v/>
      </c>
      <c r="AJ507" s="34" t="str">
        <f>IF(OR(COUNTA(DetailPedro!AJ507) &gt; 0, COUNTA(DetailWill!AJ507) &gt; 0),"x", "")</f>
        <v/>
      </c>
      <c r="AK507" s="14" t="str">
        <f>IF(OR(COUNTA(DetailPedro!AK507) &gt; 0, COUNTA(DetailWill!AK507) &gt; 0),"x", "")</f>
        <v/>
      </c>
    </row>
    <row r="508" spans="1:37" x14ac:dyDescent="0.2">
      <c r="A508" s="16" t="s">
        <v>558</v>
      </c>
      <c r="B508" s="16" t="s">
        <v>582</v>
      </c>
      <c r="C508" s="16">
        <v>0</v>
      </c>
      <c r="D508" s="21">
        <v>0</v>
      </c>
      <c r="E508" s="16"/>
      <c r="F508" s="14">
        <f t="shared" ref="F508:F571" si="42">COUNTIF(G508:AK508,"x")</f>
        <v>0</v>
      </c>
      <c r="G508" s="14" t="str">
        <f>IF(OR(COUNTA(DetailPedro!G508) &gt; 0, COUNTA(DetailWill!G508) &gt; 0),"x", "")</f>
        <v/>
      </c>
      <c r="H508" s="14" t="str">
        <f>IF(OR(COUNTA(DetailPedro!H508) &gt; 0, COUNTA(DetailWill!H508) &gt; 0),"x", "")</f>
        <v/>
      </c>
      <c r="I508" s="14" t="str">
        <f>IF(OR(COUNTA(DetailPedro!I508) &gt; 0, COUNTA(DetailWill!I508) &gt; 0),"x", "")</f>
        <v/>
      </c>
      <c r="J508" s="34" t="str">
        <f>IF(OR(COUNTA(DetailPedro!J508) &gt; 0, COUNTA(DetailWill!J508) &gt; 0),"x", "")</f>
        <v/>
      </c>
      <c r="K508" s="14" t="str">
        <f>IF(OR(COUNTA(DetailPedro!K508) &gt; 0, COUNTA(DetailWill!K508) &gt; 0),"x", "")</f>
        <v/>
      </c>
      <c r="L508" s="14" t="str">
        <f>IF(OR(COUNTA(DetailPedro!L508) &gt; 0, COUNTA(DetailWill!L508) &gt; 0),"x", "")</f>
        <v/>
      </c>
      <c r="M508" s="14" t="str">
        <f>IF(OR(COUNTA(DetailPedro!M508) &gt; 0, COUNTA(DetailWill!M508) &gt; 0),"x", "")</f>
        <v/>
      </c>
      <c r="N508" s="14" t="str">
        <f>IF(OR(COUNTA(DetailPedro!N508) &gt; 0, COUNTA(DetailWill!N508) &gt; 0),"x", "")</f>
        <v/>
      </c>
      <c r="O508" s="34" t="str">
        <f>IF(OR(COUNTA(DetailPedro!O508) &gt; 0, COUNTA(DetailWill!O508) &gt; 0),"x", "")</f>
        <v/>
      </c>
      <c r="P508" s="14" t="str">
        <f>IF(OR(COUNTA(DetailPedro!P508) &gt; 0, COUNTA(DetailWill!P508) &gt; 0),"x", "")</f>
        <v/>
      </c>
      <c r="Q508" s="14" t="str">
        <f>IF(OR(COUNTA(DetailPedro!Q508) &gt; 0, COUNTA(DetailWill!Q508) &gt; 0),"x", "")</f>
        <v/>
      </c>
      <c r="R508" s="14" t="str">
        <f>IF(OR(COUNTA(DetailPedro!R508) &gt; 0, COUNTA(DetailWill!R508) &gt; 0),"x", "")</f>
        <v/>
      </c>
      <c r="S508" s="14" t="str">
        <f>IF(OR(COUNTA(DetailPedro!S508) &gt; 0, COUNTA(DetailWill!S508) &gt; 0),"x", "")</f>
        <v/>
      </c>
      <c r="T508" s="14" t="str">
        <f>IF(OR(COUNTA(DetailPedro!T508) &gt; 0, COUNTA(DetailWill!T508) &gt; 0),"x", "")</f>
        <v/>
      </c>
      <c r="U508" s="34" t="str">
        <f>IF(OR(COUNTA(DetailPedro!U508) &gt; 0, COUNTA(DetailWill!U508) &gt; 0),"x", "")</f>
        <v/>
      </c>
      <c r="V508" s="14" t="str">
        <f>IF(OR(COUNTA(DetailPedro!V508) &gt; 0, COUNTA(DetailWill!V508) &gt; 0),"x", "")</f>
        <v/>
      </c>
      <c r="W508" s="14" t="str">
        <f>IF(OR(COUNTA(DetailPedro!W508) &gt; 0, COUNTA(DetailWill!W508) &gt; 0),"x", "")</f>
        <v/>
      </c>
      <c r="X508" s="14" t="str">
        <f>IF(OR(COUNTA(DetailPedro!X508) &gt; 0, COUNTA(DetailWill!X508) &gt; 0),"x", "")</f>
        <v/>
      </c>
      <c r="Y508" s="14" t="str">
        <f>IF(OR(COUNTA(DetailPedro!Y508) &gt; 0, COUNTA(DetailWill!Y508) &gt; 0),"x", "")</f>
        <v/>
      </c>
      <c r="Z508" s="34" t="str">
        <f>IF(OR(COUNTA(DetailPedro!Z508) &gt; 0, COUNTA(DetailWill!Z508) &gt; 0),"x", "")</f>
        <v/>
      </c>
      <c r="AA508" s="14" t="str">
        <f>IF(OR(COUNTA(DetailPedro!AA508) &gt; 0, COUNTA(DetailWill!AA508) &gt; 0),"x", "")</f>
        <v/>
      </c>
      <c r="AB508" s="14" t="str">
        <f>IF(OR(COUNTA(DetailPedro!AB508) &gt; 0, COUNTA(DetailWill!AB508) &gt; 0),"x", "")</f>
        <v/>
      </c>
      <c r="AC508" s="14" t="str">
        <f>IF(OR(COUNTA(DetailPedro!AC508) &gt; 0, COUNTA(DetailWill!AC508) &gt; 0),"x", "")</f>
        <v/>
      </c>
      <c r="AD508" s="14" t="str">
        <f>IF(OR(COUNTA(DetailPedro!AD508) &gt; 0, COUNTA(DetailWill!AD508) &gt; 0),"x", "")</f>
        <v/>
      </c>
      <c r="AE508" s="14" t="str">
        <f>IF(OR(COUNTA(DetailPedro!AE508) &gt; 0, COUNTA(DetailWill!AE508) &gt; 0),"x", "")</f>
        <v/>
      </c>
      <c r="AF508" s="34" t="str">
        <f>IF(OR(COUNTA(DetailPedro!AF508) &gt; 0, COUNTA(DetailWill!AF508) &gt; 0),"x", "")</f>
        <v/>
      </c>
      <c r="AG508" s="14" t="str">
        <f>IF(OR(COUNTA(DetailPedro!AG508) &gt; 0, COUNTA(DetailWill!AG508) &gt; 0),"x", "")</f>
        <v/>
      </c>
      <c r="AH508" s="14" t="str">
        <f>IF(OR(COUNTA(DetailPedro!AH508) &gt; 0, COUNTA(DetailWill!AH508) &gt; 0),"x", "")</f>
        <v/>
      </c>
      <c r="AI508" s="14" t="str">
        <f>IF(OR(COUNTA(DetailPedro!AI508) &gt; 0, COUNTA(DetailWill!AI508) &gt; 0),"x", "")</f>
        <v/>
      </c>
      <c r="AJ508" s="34" t="str">
        <f>IF(OR(COUNTA(DetailPedro!AJ508) &gt; 0, COUNTA(DetailWill!AJ508) &gt; 0),"x", "")</f>
        <v/>
      </c>
      <c r="AK508" s="14" t="str">
        <f>IF(OR(COUNTA(DetailPedro!AK508) &gt; 0, COUNTA(DetailWill!AK508) &gt; 0),"x", "")</f>
        <v/>
      </c>
    </row>
    <row r="509" spans="1:37" x14ac:dyDescent="0.2">
      <c r="A509" s="16" t="s">
        <v>558</v>
      </c>
      <c r="B509" s="16" t="s">
        <v>582</v>
      </c>
      <c r="C509" s="16">
        <v>3</v>
      </c>
      <c r="D509" s="16" t="s">
        <v>887</v>
      </c>
      <c r="E509" s="16">
        <v>1</v>
      </c>
      <c r="F509" s="14">
        <f t="shared" si="42"/>
        <v>0</v>
      </c>
      <c r="G509" s="14" t="str">
        <f>IF(OR(COUNTA(DetailPedro!G509) &gt; 0, COUNTA(DetailWill!G509) &gt; 0),"x", "")</f>
        <v/>
      </c>
      <c r="H509" s="14" t="str">
        <f>IF(OR(COUNTA(DetailPedro!H509) &gt; 0, COUNTA(DetailWill!H509) &gt; 0),"x", "")</f>
        <v/>
      </c>
      <c r="I509" s="14" t="str">
        <f>IF(OR(COUNTA(DetailPedro!I509) &gt; 0, COUNTA(DetailWill!I509) &gt; 0),"x", "")</f>
        <v/>
      </c>
      <c r="J509" s="34" t="str">
        <f>IF(OR(COUNTA(DetailPedro!J509) &gt; 0, COUNTA(DetailWill!J509) &gt; 0),"x", "")</f>
        <v/>
      </c>
      <c r="K509" s="14" t="str">
        <f>IF(OR(COUNTA(DetailPedro!K509) &gt; 0, COUNTA(DetailWill!K509) &gt; 0),"x", "")</f>
        <v/>
      </c>
      <c r="L509" s="14" t="str">
        <f>IF(OR(COUNTA(DetailPedro!L509) &gt; 0, COUNTA(DetailWill!L509) &gt; 0),"x", "")</f>
        <v/>
      </c>
      <c r="M509" s="14" t="str">
        <f>IF(OR(COUNTA(DetailPedro!M509) &gt; 0, COUNTA(DetailWill!M509) &gt; 0),"x", "")</f>
        <v/>
      </c>
      <c r="N509" s="14" t="str">
        <f>IF(OR(COUNTA(DetailPedro!N509) &gt; 0, COUNTA(DetailWill!N509) &gt; 0),"x", "")</f>
        <v/>
      </c>
      <c r="O509" s="34" t="str">
        <f>IF(OR(COUNTA(DetailPedro!O509) &gt; 0, COUNTA(DetailWill!O509) &gt; 0),"x", "")</f>
        <v/>
      </c>
      <c r="P509" s="14" t="str">
        <f>IF(OR(COUNTA(DetailPedro!P509) &gt; 0, COUNTA(DetailWill!P509) &gt; 0),"x", "")</f>
        <v/>
      </c>
      <c r="Q509" s="14" t="str">
        <f>IF(OR(COUNTA(DetailPedro!Q509) &gt; 0, COUNTA(DetailWill!Q509) &gt; 0),"x", "")</f>
        <v/>
      </c>
      <c r="R509" s="14" t="str">
        <f>IF(OR(COUNTA(DetailPedro!R509) &gt; 0, COUNTA(DetailWill!R509) &gt; 0),"x", "")</f>
        <v/>
      </c>
      <c r="S509" s="14" t="str">
        <f>IF(OR(COUNTA(DetailPedro!S509) &gt; 0, COUNTA(DetailWill!S509) &gt; 0),"x", "")</f>
        <v/>
      </c>
      <c r="T509" s="14" t="str">
        <f>IF(OR(COUNTA(DetailPedro!T509) &gt; 0, COUNTA(DetailWill!T509) &gt; 0),"x", "")</f>
        <v/>
      </c>
      <c r="U509" s="34" t="str">
        <f>IF(OR(COUNTA(DetailPedro!U509) &gt; 0, COUNTA(DetailWill!U509) &gt; 0),"x", "")</f>
        <v/>
      </c>
      <c r="V509" s="14" t="str">
        <f>IF(OR(COUNTA(DetailPedro!V509) &gt; 0, COUNTA(DetailWill!V509) &gt; 0),"x", "")</f>
        <v/>
      </c>
      <c r="W509" s="14" t="str">
        <f>IF(OR(COUNTA(DetailPedro!W509) &gt; 0, COUNTA(DetailWill!W509) &gt; 0),"x", "")</f>
        <v/>
      </c>
      <c r="X509" s="14" t="str">
        <f>IF(OR(COUNTA(DetailPedro!X509) &gt; 0, COUNTA(DetailWill!X509) &gt; 0),"x", "")</f>
        <v/>
      </c>
      <c r="Y509" s="14" t="str">
        <f>IF(OR(COUNTA(DetailPedro!Y509) &gt; 0, COUNTA(DetailWill!Y509) &gt; 0),"x", "")</f>
        <v/>
      </c>
      <c r="Z509" s="34" t="str">
        <f>IF(OR(COUNTA(DetailPedro!Z509) &gt; 0, COUNTA(DetailWill!Z509) &gt; 0),"x", "")</f>
        <v/>
      </c>
      <c r="AA509" s="14" t="str">
        <f>IF(OR(COUNTA(DetailPedro!AA509) &gt; 0, COUNTA(DetailWill!AA509) &gt; 0),"x", "")</f>
        <v/>
      </c>
      <c r="AB509" s="14" t="str">
        <f>IF(OR(COUNTA(DetailPedro!AB509) &gt; 0, COUNTA(DetailWill!AB509) &gt; 0),"x", "")</f>
        <v/>
      </c>
      <c r="AC509" s="14" t="str">
        <f>IF(OR(COUNTA(DetailPedro!AC509) &gt; 0, COUNTA(DetailWill!AC509) &gt; 0),"x", "")</f>
        <v/>
      </c>
      <c r="AD509" s="14" t="str">
        <f>IF(OR(COUNTA(DetailPedro!AD509) &gt; 0, COUNTA(DetailWill!AD509) &gt; 0),"x", "")</f>
        <v/>
      </c>
      <c r="AE509" s="14" t="str">
        <f>IF(OR(COUNTA(DetailPedro!AE509) &gt; 0, COUNTA(DetailWill!AE509) &gt; 0),"x", "")</f>
        <v/>
      </c>
      <c r="AF509" s="34" t="str">
        <f>IF(OR(COUNTA(DetailPedro!AF509) &gt; 0, COUNTA(DetailWill!AF509) &gt; 0),"x", "")</f>
        <v/>
      </c>
      <c r="AG509" s="14" t="str">
        <f>IF(OR(COUNTA(DetailPedro!AG509) &gt; 0, COUNTA(DetailWill!AG509) &gt; 0),"x", "")</f>
        <v/>
      </c>
      <c r="AH509" s="14" t="str">
        <f>IF(OR(COUNTA(DetailPedro!AH509) &gt; 0, COUNTA(DetailWill!AH509) &gt; 0),"x", "")</f>
        <v/>
      </c>
      <c r="AI509" s="14" t="str">
        <f>IF(OR(COUNTA(DetailPedro!AI509) &gt; 0, COUNTA(DetailWill!AI509) &gt; 0),"x", "")</f>
        <v/>
      </c>
      <c r="AJ509" s="34" t="str">
        <f>IF(OR(COUNTA(DetailPedro!AJ509) &gt; 0, COUNTA(DetailWill!AJ509) &gt; 0),"x", "")</f>
        <v/>
      </c>
      <c r="AK509" s="14" t="str">
        <f>IF(OR(COUNTA(DetailPedro!AK509) &gt; 0, COUNTA(DetailWill!AK509) &gt; 0),"x", "")</f>
        <v/>
      </c>
    </row>
    <row r="510" spans="1:37" x14ac:dyDescent="0.2">
      <c r="A510" s="16" t="s">
        <v>558</v>
      </c>
      <c r="B510" s="16" t="s">
        <v>582</v>
      </c>
      <c r="C510" s="16">
        <v>3</v>
      </c>
      <c r="D510" s="16" t="s">
        <v>889</v>
      </c>
      <c r="E510" s="16">
        <v>2</v>
      </c>
      <c r="F510" s="14">
        <f t="shared" si="42"/>
        <v>0</v>
      </c>
      <c r="G510" s="14" t="str">
        <f>IF(OR(COUNTA(DetailPedro!G510) &gt; 0, COUNTA(DetailWill!G510) &gt; 0),"x", "")</f>
        <v/>
      </c>
      <c r="H510" s="14" t="str">
        <f>IF(OR(COUNTA(DetailPedro!H510) &gt; 0, COUNTA(DetailWill!H510) &gt; 0),"x", "")</f>
        <v/>
      </c>
      <c r="I510" s="14" t="str">
        <f>IF(OR(COUNTA(DetailPedro!I510) &gt; 0, COUNTA(DetailWill!I510) &gt; 0),"x", "")</f>
        <v/>
      </c>
      <c r="J510" s="34" t="str">
        <f>IF(OR(COUNTA(DetailPedro!J510) &gt; 0, COUNTA(DetailWill!J510) &gt; 0),"x", "")</f>
        <v/>
      </c>
      <c r="K510" s="14" t="str">
        <f>IF(OR(COUNTA(DetailPedro!K510) &gt; 0, COUNTA(DetailWill!K510) &gt; 0),"x", "")</f>
        <v/>
      </c>
      <c r="L510" s="14" t="str">
        <f>IF(OR(COUNTA(DetailPedro!L510) &gt; 0, COUNTA(DetailWill!L510) &gt; 0),"x", "")</f>
        <v/>
      </c>
      <c r="M510" s="14" t="str">
        <f>IF(OR(COUNTA(DetailPedro!M510) &gt; 0, COUNTA(DetailWill!M510) &gt; 0),"x", "")</f>
        <v/>
      </c>
      <c r="N510" s="14" t="str">
        <f>IF(OR(COUNTA(DetailPedro!N510) &gt; 0, COUNTA(DetailWill!N510) &gt; 0),"x", "")</f>
        <v/>
      </c>
      <c r="O510" s="34" t="str">
        <f>IF(OR(COUNTA(DetailPedro!O510) &gt; 0, COUNTA(DetailWill!O510) &gt; 0),"x", "")</f>
        <v/>
      </c>
      <c r="P510" s="14" t="str">
        <f>IF(OR(COUNTA(DetailPedro!P510) &gt; 0, COUNTA(DetailWill!P510) &gt; 0),"x", "")</f>
        <v/>
      </c>
      <c r="Q510" s="14" t="str">
        <f>IF(OR(COUNTA(DetailPedro!Q510) &gt; 0, COUNTA(DetailWill!Q510) &gt; 0),"x", "")</f>
        <v/>
      </c>
      <c r="R510" s="14" t="str">
        <f>IF(OR(COUNTA(DetailPedro!R510) &gt; 0, COUNTA(DetailWill!R510) &gt; 0),"x", "")</f>
        <v/>
      </c>
      <c r="S510" s="14" t="str">
        <f>IF(OR(COUNTA(DetailPedro!S510) &gt; 0, COUNTA(DetailWill!S510) &gt; 0),"x", "")</f>
        <v/>
      </c>
      <c r="T510" s="14" t="str">
        <f>IF(OR(COUNTA(DetailPedro!T510) &gt; 0, COUNTA(DetailWill!T510) &gt; 0),"x", "")</f>
        <v/>
      </c>
      <c r="U510" s="34" t="str">
        <f>IF(OR(COUNTA(DetailPedro!U510) &gt; 0, COUNTA(DetailWill!U510) &gt; 0),"x", "")</f>
        <v/>
      </c>
      <c r="V510" s="14" t="str">
        <f>IF(OR(COUNTA(DetailPedro!V510) &gt; 0, COUNTA(DetailWill!V510) &gt; 0),"x", "")</f>
        <v/>
      </c>
      <c r="W510" s="14" t="str">
        <f>IF(OR(COUNTA(DetailPedro!W510) &gt; 0, COUNTA(DetailWill!W510) &gt; 0),"x", "")</f>
        <v/>
      </c>
      <c r="X510" s="14" t="str">
        <f>IF(OR(COUNTA(DetailPedro!X510) &gt; 0, COUNTA(DetailWill!X510) &gt; 0),"x", "")</f>
        <v/>
      </c>
      <c r="Y510" s="14" t="str">
        <f>IF(OR(COUNTA(DetailPedro!Y510) &gt; 0, COUNTA(DetailWill!Y510) &gt; 0),"x", "")</f>
        <v/>
      </c>
      <c r="Z510" s="34" t="str">
        <f>IF(OR(COUNTA(DetailPedro!Z510) &gt; 0, COUNTA(DetailWill!Z510) &gt; 0),"x", "")</f>
        <v/>
      </c>
      <c r="AA510" s="14" t="str">
        <f>IF(OR(COUNTA(DetailPedro!AA510) &gt; 0, COUNTA(DetailWill!AA510) &gt; 0),"x", "")</f>
        <v/>
      </c>
      <c r="AB510" s="14" t="str">
        <f>IF(OR(COUNTA(DetailPedro!AB510) &gt; 0, COUNTA(DetailWill!AB510) &gt; 0),"x", "")</f>
        <v/>
      </c>
      <c r="AC510" s="14" t="str">
        <f>IF(OR(COUNTA(DetailPedro!AC510) &gt; 0, COUNTA(DetailWill!AC510) &gt; 0),"x", "")</f>
        <v/>
      </c>
      <c r="AD510" s="14" t="str">
        <f>IF(OR(COUNTA(DetailPedro!AD510) &gt; 0, COUNTA(DetailWill!AD510) &gt; 0),"x", "")</f>
        <v/>
      </c>
      <c r="AE510" s="14" t="str">
        <f>IF(OR(COUNTA(DetailPedro!AE510) &gt; 0, COUNTA(DetailWill!AE510) &gt; 0),"x", "")</f>
        <v/>
      </c>
      <c r="AF510" s="34" t="str">
        <f>IF(OR(COUNTA(DetailPedro!AF510) &gt; 0, COUNTA(DetailWill!AF510) &gt; 0),"x", "")</f>
        <v/>
      </c>
      <c r="AG510" s="14" t="str">
        <f>IF(OR(COUNTA(DetailPedro!AG510) &gt; 0, COUNTA(DetailWill!AG510) &gt; 0),"x", "")</f>
        <v/>
      </c>
      <c r="AH510" s="14" t="str">
        <f>IF(OR(COUNTA(DetailPedro!AH510) &gt; 0, COUNTA(DetailWill!AH510) &gt; 0),"x", "")</f>
        <v/>
      </c>
      <c r="AI510" s="14" t="str">
        <f>IF(OR(COUNTA(DetailPedro!AI510) &gt; 0, COUNTA(DetailWill!AI510) &gt; 0),"x", "")</f>
        <v/>
      </c>
      <c r="AJ510" s="34" t="str">
        <f>IF(OR(COUNTA(DetailPedro!AJ510) &gt; 0, COUNTA(DetailWill!AJ510) &gt; 0),"x", "")</f>
        <v/>
      </c>
      <c r="AK510" s="14" t="str">
        <f>IF(OR(COUNTA(DetailPedro!AK510) &gt; 0, COUNTA(DetailWill!AK510) &gt; 0),"x", "")</f>
        <v/>
      </c>
    </row>
    <row r="511" spans="1:37" x14ac:dyDescent="0.2">
      <c r="A511" s="16" t="s">
        <v>558</v>
      </c>
      <c r="B511" s="16" t="s">
        <v>582</v>
      </c>
      <c r="C511" s="16">
        <v>3</v>
      </c>
      <c r="D511" s="16" t="s">
        <v>887</v>
      </c>
      <c r="E511" s="16">
        <v>3</v>
      </c>
      <c r="F511" s="14">
        <f t="shared" si="42"/>
        <v>0</v>
      </c>
      <c r="G511" s="14" t="str">
        <f>IF(OR(COUNTA(DetailPedro!G511) &gt; 0, COUNTA(DetailWill!G511) &gt; 0),"x", "")</f>
        <v/>
      </c>
      <c r="H511" s="14" t="str">
        <f>IF(OR(COUNTA(DetailPedro!H511) &gt; 0, COUNTA(DetailWill!H511) &gt; 0),"x", "")</f>
        <v/>
      </c>
      <c r="I511" s="14" t="str">
        <f>IF(OR(COUNTA(DetailPedro!I511) &gt; 0, COUNTA(DetailWill!I511) &gt; 0),"x", "")</f>
        <v/>
      </c>
      <c r="J511" s="34" t="str">
        <f>IF(OR(COUNTA(DetailPedro!J511) &gt; 0, COUNTA(DetailWill!J511) &gt; 0),"x", "")</f>
        <v/>
      </c>
      <c r="K511" s="14" t="str">
        <f>IF(OR(COUNTA(DetailPedro!K511) &gt; 0, COUNTA(DetailWill!K511) &gt; 0),"x", "")</f>
        <v/>
      </c>
      <c r="L511" s="14" t="str">
        <f>IF(OR(COUNTA(DetailPedro!L511) &gt; 0, COUNTA(DetailWill!L511) &gt; 0),"x", "")</f>
        <v/>
      </c>
      <c r="M511" s="14" t="str">
        <f>IF(OR(COUNTA(DetailPedro!M511) &gt; 0, COUNTA(DetailWill!M511) &gt; 0),"x", "")</f>
        <v/>
      </c>
      <c r="N511" s="14" t="str">
        <f>IF(OR(COUNTA(DetailPedro!N511) &gt; 0, COUNTA(DetailWill!N511) &gt; 0),"x", "")</f>
        <v/>
      </c>
      <c r="O511" s="34" t="str">
        <f>IF(OR(COUNTA(DetailPedro!O511) &gt; 0, COUNTA(DetailWill!O511) &gt; 0),"x", "")</f>
        <v/>
      </c>
      <c r="P511" s="14" t="str">
        <f>IF(OR(COUNTA(DetailPedro!P511) &gt; 0, COUNTA(DetailWill!P511) &gt; 0),"x", "")</f>
        <v/>
      </c>
      <c r="Q511" s="14" t="str">
        <f>IF(OR(COUNTA(DetailPedro!Q511) &gt; 0, COUNTA(DetailWill!Q511) &gt; 0),"x", "")</f>
        <v/>
      </c>
      <c r="R511" s="14" t="str">
        <f>IF(OR(COUNTA(DetailPedro!R511) &gt; 0, COUNTA(DetailWill!R511) &gt; 0),"x", "")</f>
        <v/>
      </c>
      <c r="S511" s="14" t="str">
        <f>IF(OR(COUNTA(DetailPedro!S511) &gt; 0, COUNTA(DetailWill!S511) &gt; 0),"x", "")</f>
        <v/>
      </c>
      <c r="T511" s="14" t="str">
        <f>IF(OR(COUNTA(DetailPedro!T511) &gt; 0, COUNTA(DetailWill!T511) &gt; 0),"x", "")</f>
        <v/>
      </c>
      <c r="U511" s="34" t="str">
        <f>IF(OR(COUNTA(DetailPedro!U511) &gt; 0, COUNTA(DetailWill!U511) &gt; 0),"x", "")</f>
        <v/>
      </c>
      <c r="V511" s="14" t="str">
        <f>IF(OR(COUNTA(DetailPedro!V511) &gt; 0, COUNTA(DetailWill!V511) &gt; 0),"x", "")</f>
        <v/>
      </c>
      <c r="W511" s="14" t="str">
        <f>IF(OR(COUNTA(DetailPedro!W511) &gt; 0, COUNTA(DetailWill!W511) &gt; 0),"x", "")</f>
        <v/>
      </c>
      <c r="X511" s="14" t="str">
        <f>IF(OR(COUNTA(DetailPedro!X511) &gt; 0, COUNTA(DetailWill!X511) &gt; 0),"x", "")</f>
        <v/>
      </c>
      <c r="Y511" s="14" t="str">
        <f>IF(OR(COUNTA(DetailPedro!Y511) &gt; 0, COUNTA(DetailWill!Y511) &gt; 0),"x", "")</f>
        <v/>
      </c>
      <c r="Z511" s="34" t="str">
        <f>IF(OR(COUNTA(DetailPedro!Z511) &gt; 0, COUNTA(DetailWill!Z511) &gt; 0),"x", "")</f>
        <v/>
      </c>
      <c r="AA511" s="14" t="str">
        <f>IF(OR(COUNTA(DetailPedro!AA511) &gt; 0, COUNTA(DetailWill!AA511) &gt; 0),"x", "")</f>
        <v/>
      </c>
      <c r="AB511" s="14" t="str">
        <f>IF(OR(COUNTA(DetailPedro!AB511) &gt; 0, COUNTA(DetailWill!AB511) &gt; 0),"x", "")</f>
        <v/>
      </c>
      <c r="AC511" s="14" t="str">
        <f>IF(OR(COUNTA(DetailPedro!AC511) &gt; 0, COUNTA(DetailWill!AC511) &gt; 0),"x", "")</f>
        <v/>
      </c>
      <c r="AD511" s="14" t="str">
        <f>IF(OR(COUNTA(DetailPedro!AD511) &gt; 0, COUNTA(DetailWill!AD511) &gt; 0),"x", "")</f>
        <v/>
      </c>
      <c r="AE511" s="14" t="str">
        <f>IF(OR(COUNTA(DetailPedro!AE511) &gt; 0, COUNTA(DetailWill!AE511) &gt; 0),"x", "")</f>
        <v/>
      </c>
      <c r="AF511" s="34" t="str">
        <f>IF(OR(COUNTA(DetailPedro!AF511) &gt; 0, COUNTA(DetailWill!AF511) &gt; 0),"x", "")</f>
        <v/>
      </c>
      <c r="AG511" s="14" t="str">
        <f>IF(OR(COUNTA(DetailPedro!AG511) &gt; 0, COUNTA(DetailWill!AG511) &gt; 0),"x", "")</f>
        <v/>
      </c>
      <c r="AH511" s="14" t="str">
        <f>IF(OR(COUNTA(DetailPedro!AH511) &gt; 0, COUNTA(DetailWill!AH511) &gt; 0),"x", "")</f>
        <v/>
      </c>
      <c r="AI511" s="14" t="str">
        <f>IF(OR(COUNTA(DetailPedro!AI511) &gt; 0, COUNTA(DetailWill!AI511) &gt; 0),"x", "")</f>
        <v/>
      </c>
      <c r="AJ511" s="34" t="str">
        <f>IF(OR(COUNTA(DetailPedro!AJ511) &gt; 0, COUNTA(DetailWill!AJ511) &gt; 0),"x", "")</f>
        <v/>
      </c>
      <c r="AK511" s="14" t="str">
        <f>IF(OR(COUNTA(DetailPedro!AK511) &gt; 0, COUNTA(DetailWill!AK511) &gt; 0),"x", "")</f>
        <v/>
      </c>
    </row>
    <row r="512" spans="1:37" x14ac:dyDescent="0.2">
      <c r="A512" s="16" t="s">
        <v>558</v>
      </c>
      <c r="B512" s="16" t="s">
        <v>582</v>
      </c>
      <c r="C512" s="16">
        <v>3</v>
      </c>
      <c r="D512" s="16" t="s">
        <v>887</v>
      </c>
      <c r="E512" s="16">
        <v>4</v>
      </c>
      <c r="F512" s="14">
        <f t="shared" si="42"/>
        <v>0</v>
      </c>
      <c r="G512" s="14" t="str">
        <f>IF(OR(COUNTA(DetailPedro!G512) &gt; 0, COUNTA(DetailWill!G512) &gt; 0),"x", "")</f>
        <v/>
      </c>
      <c r="H512" s="14" t="str">
        <f>IF(OR(COUNTA(DetailPedro!H512) &gt; 0, COUNTA(DetailWill!H512) &gt; 0),"x", "")</f>
        <v/>
      </c>
      <c r="I512" s="14" t="str">
        <f>IF(OR(COUNTA(DetailPedro!I512) &gt; 0, COUNTA(DetailWill!I512) &gt; 0),"x", "")</f>
        <v/>
      </c>
      <c r="J512" s="34" t="str">
        <f>IF(OR(COUNTA(DetailPedro!J512) &gt; 0, COUNTA(DetailWill!J512) &gt; 0),"x", "")</f>
        <v/>
      </c>
      <c r="K512" s="14" t="str">
        <f>IF(OR(COUNTA(DetailPedro!K512) &gt; 0, COUNTA(DetailWill!K512) &gt; 0),"x", "")</f>
        <v/>
      </c>
      <c r="L512" s="14" t="str">
        <f>IF(OR(COUNTA(DetailPedro!L512) &gt; 0, COUNTA(DetailWill!L512) &gt; 0),"x", "")</f>
        <v/>
      </c>
      <c r="M512" s="14" t="str">
        <f>IF(OR(COUNTA(DetailPedro!M512) &gt; 0, COUNTA(DetailWill!M512) &gt; 0),"x", "")</f>
        <v/>
      </c>
      <c r="N512" s="14" t="str">
        <f>IF(OR(COUNTA(DetailPedro!N512) &gt; 0, COUNTA(DetailWill!N512) &gt; 0),"x", "")</f>
        <v/>
      </c>
      <c r="O512" s="34" t="str">
        <f>IF(OR(COUNTA(DetailPedro!O512) &gt; 0, COUNTA(DetailWill!O512) &gt; 0),"x", "")</f>
        <v/>
      </c>
      <c r="P512" s="14" t="str">
        <f>IF(OR(COUNTA(DetailPedro!P512) &gt; 0, COUNTA(DetailWill!P512) &gt; 0),"x", "")</f>
        <v/>
      </c>
      <c r="Q512" s="14" t="str">
        <f>IF(OR(COUNTA(DetailPedro!Q512) &gt; 0, COUNTA(DetailWill!Q512) &gt; 0),"x", "")</f>
        <v/>
      </c>
      <c r="R512" s="14" t="str">
        <f>IF(OR(COUNTA(DetailPedro!R512) &gt; 0, COUNTA(DetailWill!R512) &gt; 0),"x", "")</f>
        <v/>
      </c>
      <c r="S512" s="14" t="str">
        <f>IF(OR(COUNTA(DetailPedro!S512) &gt; 0, COUNTA(DetailWill!S512) &gt; 0),"x", "")</f>
        <v/>
      </c>
      <c r="T512" s="14" t="str">
        <f>IF(OR(COUNTA(DetailPedro!T512) &gt; 0, COUNTA(DetailWill!T512) &gt; 0),"x", "")</f>
        <v/>
      </c>
      <c r="U512" s="34" t="str">
        <f>IF(OR(COUNTA(DetailPedro!U512) &gt; 0, COUNTA(DetailWill!U512) &gt; 0),"x", "")</f>
        <v/>
      </c>
      <c r="V512" s="14" t="str">
        <f>IF(OR(COUNTA(DetailPedro!V512) &gt; 0, COUNTA(DetailWill!V512) &gt; 0),"x", "")</f>
        <v/>
      </c>
      <c r="W512" s="14" t="str">
        <f>IF(OR(COUNTA(DetailPedro!W512) &gt; 0, COUNTA(DetailWill!W512) &gt; 0),"x", "")</f>
        <v/>
      </c>
      <c r="X512" s="14" t="str">
        <f>IF(OR(COUNTA(DetailPedro!X512) &gt; 0, COUNTA(DetailWill!X512) &gt; 0),"x", "")</f>
        <v/>
      </c>
      <c r="Y512" s="14" t="str">
        <f>IF(OR(COUNTA(DetailPedro!Y512) &gt; 0, COUNTA(DetailWill!Y512) &gt; 0),"x", "")</f>
        <v/>
      </c>
      <c r="Z512" s="34" t="str">
        <f>IF(OR(COUNTA(DetailPedro!Z512) &gt; 0, COUNTA(DetailWill!Z512) &gt; 0),"x", "")</f>
        <v/>
      </c>
      <c r="AA512" s="14" t="str">
        <f>IF(OR(COUNTA(DetailPedro!AA512) &gt; 0, COUNTA(DetailWill!AA512) &gt; 0),"x", "")</f>
        <v/>
      </c>
      <c r="AB512" s="14" t="str">
        <f>IF(OR(COUNTA(DetailPedro!AB512) &gt; 0, COUNTA(DetailWill!AB512) &gt; 0),"x", "")</f>
        <v/>
      </c>
      <c r="AC512" s="14" t="str">
        <f>IF(OR(COUNTA(DetailPedro!AC512) &gt; 0, COUNTA(DetailWill!AC512) &gt; 0),"x", "")</f>
        <v/>
      </c>
      <c r="AD512" s="14" t="str">
        <f>IF(OR(COUNTA(DetailPedro!AD512) &gt; 0, COUNTA(DetailWill!AD512) &gt; 0),"x", "")</f>
        <v/>
      </c>
      <c r="AE512" s="14" t="str">
        <f>IF(OR(COUNTA(DetailPedro!AE512) &gt; 0, COUNTA(DetailWill!AE512) &gt; 0),"x", "")</f>
        <v/>
      </c>
      <c r="AF512" s="34" t="str">
        <f>IF(OR(COUNTA(DetailPedro!AF512) &gt; 0, COUNTA(DetailWill!AF512) &gt; 0),"x", "")</f>
        <v/>
      </c>
      <c r="AG512" s="14" t="str">
        <f>IF(OR(COUNTA(DetailPedro!AG512) &gt; 0, COUNTA(DetailWill!AG512) &gt; 0),"x", "")</f>
        <v/>
      </c>
      <c r="AH512" s="14" t="str">
        <f>IF(OR(COUNTA(DetailPedro!AH512) &gt; 0, COUNTA(DetailWill!AH512) &gt; 0),"x", "")</f>
        <v/>
      </c>
      <c r="AI512" s="14" t="str">
        <f>IF(OR(COUNTA(DetailPedro!AI512) &gt; 0, COUNTA(DetailWill!AI512) &gt; 0),"x", "")</f>
        <v/>
      </c>
      <c r="AJ512" s="34" t="str">
        <f>IF(OR(COUNTA(DetailPedro!AJ512) &gt; 0, COUNTA(DetailWill!AJ512) &gt; 0),"x", "")</f>
        <v/>
      </c>
      <c r="AK512" s="14" t="str">
        <f>IF(OR(COUNTA(DetailPedro!AK512) &gt; 0, COUNTA(DetailWill!AK512) &gt; 0),"x", "")</f>
        <v/>
      </c>
    </row>
    <row r="513" spans="1:37" x14ac:dyDescent="0.2">
      <c r="A513" s="16" t="s">
        <v>558</v>
      </c>
      <c r="B513" s="16" t="s">
        <v>582</v>
      </c>
      <c r="C513" s="16">
        <v>3</v>
      </c>
      <c r="D513" s="16" t="s">
        <v>887</v>
      </c>
      <c r="E513" s="16">
        <v>5</v>
      </c>
      <c r="F513" s="14">
        <f t="shared" si="42"/>
        <v>0</v>
      </c>
      <c r="G513" s="14" t="str">
        <f>IF(OR(COUNTA(DetailPedro!G513) &gt; 0, COUNTA(DetailWill!G513) &gt; 0),"x", "")</f>
        <v/>
      </c>
      <c r="H513" s="14" t="str">
        <f>IF(OR(COUNTA(DetailPedro!H513) &gt; 0, COUNTA(DetailWill!H513) &gt; 0),"x", "")</f>
        <v/>
      </c>
      <c r="I513" s="14" t="str">
        <f>IF(OR(COUNTA(DetailPedro!I513) &gt; 0, COUNTA(DetailWill!I513) &gt; 0),"x", "")</f>
        <v/>
      </c>
      <c r="J513" s="34" t="str">
        <f>IF(OR(COUNTA(DetailPedro!J513) &gt; 0, COUNTA(DetailWill!J513) &gt; 0),"x", "")</f>
        <v/>
      </c>
      <c r="K513" s="14" t="str">
        <f>IF(OR(COUNTA(DetailPedro!K513) &gt; 0, COUNTA(DetailWill!K513) &gt; 0),"x", "")</f>
        <v/>
      </c>
      <c r="L513" s="14" t="str">
        <f>IF(OR(COUNTA(DetailPedro!L513) &gt; 0, COUNTA(DetailWill!L513) &gt; 0),"x", "")</f>
        <v/>
      </c>
      <c r="M513" s="14" t="str">
        <f>IF(OR(COUNTA(DetailPedro!M513) &gt; 0, COUNTA(DetailWill!M513) &gt; 0),"x", "")</f>
        <v/>
      </c>
      <c r="N513" s="14" t="str">
        <f>IF(OR(COUNTA(DetailPedro!N513) &gt; 0, COUNTA(DetailWill!N513) &gt; 0),"x", "")</f>
        <v/>
      </c>
      <c r="O513" s="34" t="str">
        <f>IF(OR(COUNTA(DetailPedro!O513) &gt; 0, COUNTA(DetailWill!O513) &gt; 0),"x", "")</f>
        <v/>
      </c>
      <c r="P513" s="14" t="str">
        <f>IF(OR(COUNTA(DetailPedro!P513) &gt; 0, COUNTA(DetailWill!P513) &gt; 0),"x", "")</f>
        <v/>
      </c>
      <c r="Q513" s="14" t="str">
        <f>IF(OR(COUNTA(DetailPedro!Q513) &gt; 0, COUNTA(DetailWill!Q513) &gt; 0),"x", "")</f>
        <v/>
      </c>
      <c r="R513" s="14" t="str">
        <f>IF(OR(COUNTA(DetailPedro!R513) &gt; 0, COUNTA(DetailWill!R513) &gt; 0),"x", "")</f>
        <v/>
      </c>
      <c r="S513" s="14" t="str">
        <f>IF(OR(COUNTA(DetailPedro!S513) &gt; 0, COUNTA(DetailWill!S513) &gt; 0),"x", "")</f>
        <v/>
      </c>
      <c r="T513" s="14" t="str">
        <f>IF(OR(COUNTA(DetailPedro!T513) &gt; 0, COUNTA(DetailWill!T513) &gt; 0),"x", "")</f>
        <v/>
      </c>
      <c r="U513" s="34" t="str">
        <f>IF(OR(COUNTA(DetailPedro!U513) &gt; 0, COUNTA(DetailWill!U513) &gt; 0),"x", "")</f>
        <v/>
      </c>
      <c r="V513" s="14" t="str">
        <f>IF(OR(COUNTA(DetailPedro!V513) &gt; 0, COUNTA(DetailWill!V513) &gt; 0),"x", "")</f>
        <v/>
      </c>
      <c r="W513" s="14" t="str">
        <f>IF(OR(COUNTA(DetailPedro!W513) &gt; 0, COUNTA(DetailWill!W513) &gt; 0),"x", "")</f>
        <v/>
      </c>
      <c r="X513" s="14" t="str">
        <f>IF(OR(COUNTA(DetailPedro!X513) &gt; 0, COUNTA(DetailWill!X513) &gt; 0),"x", "")</f>
        <v/>
      </c>
      <c r="Y513" s="14" t="str">
        <f>IF(OR(COUNTA(DetailPedro!Y513) &gt; 0, COUNTA(DetailWill!Y513) &gt; 0),"x", "")</f>
        <v/>
      </c>
      <c r="Z513" s="34" t="str">
        <f>IF(OR(COUNTA(DetailPedro!Z513) &gt; 0, COUNTA(DetailWill!Z513) &gt; 0),"x", "")</f>
        <v/>
      </c>
      <c r="AA513" s="14" t="str">
        <f>IF(OR(COUNTA(DetailPedro!AA513) &gt; 0, COUNTA(DetailWill!AA513) &gt; 0),"x", "")</f>
        <v/>
      </c>
      <c r="AB513" s="14" t="str">
        <f>IF(OR(COUNTA(DetailPedro!AB513) &gt; 0, COUNTA(DetailWill!AB513) &gt; 0),"x", "")</f>
        <v/>
      </c>
      <c r="AC513" s="14" t="str">
        <f>IF(OR(COUNTA(DetailPedro!AC513) &gt; 0, COUNTA(DetailWill!AC513) &gt; 0),"x", "")</f>
        <v/>
      </c>
      <c r="AD513" s="14" t="str">
        <f>IF(OR(COUNTA(DetailPedro!AD513) &gt; 0, COUNTA(DetailWill!AD513) &gt; 0),"x", "")</f>
        <v/>
      </c>
      <c r="AE513" s="14" t="str">
        <f>IF(OR(COUNTA(DetailPedro!AE513) &gt; 0, COUNTA(DetailWill!AE513) &gt; 0),"x", "")</f>
        <v/>
      </c>
      <c r="AF513" s="34" t="str">
        <f>IF(OR(COUNTA(DetailPedro!AF513) &gt; 0, COUNTA(DetailWill!AF513) &gt; 0),"x", "")</f>
        <v/>
      </c>
      <c r="AG513" s="14" t="str">
        <f>IF(OR(COUNTA(DetailPedro!AG513) &gt; 0, COUNTA(DetailWill!AG513) &gt; 0),"x", "")</f>
        <v/>
      </c>
      <c r="AH513" s="14" t="str">
        <f>IF(OR(COUNTA(DetailPedro!AH513) &gt; 0, COUNTA(DetailWill!AH513) &gt; 0),"x", "")</f>
        <v/>
      </c>
      <c r="AI513" s="14" t="str">
        <f>IF(OR(COUNTA(DetailPedro!AI513) &gt; 0, COUNTA(DetailWill!AI513) &gt; 0),"x", "")</f>
        <v/>
      </c>
      <c r="AJ513" s="34" t="str">
        <f>IF(OR(COUNTA(DetailPedro!AJ513) &gt; 0, COUNTA(DetailWill!AJ513) &gt; 0),"x", "")</f>
        <v/>
      </c>
      <c r="AK513" s="14" t="str">
        <f>IF(OR(COUNTA(DetailPedro!AK513) &gt; 0, COUNTA(DetailWill!AK513) &gt; 0),"x", "")</f>
        <v/>
      </c>
    </row>
    <row r="514" spans="1:37" x14ac:dyDescent="0.2">
      <c r="A514" s="16"/>
      <c r="B514" s="16"/>
      <c r="C514" s="16"/>
      <c r="E514" s="16"/>
      <c r="F514" s="14">
        <f t="shared" si="42"/>
        <v>0</v>
      </c>
      <c r="G514" s="14" t="str">
        <f>IF(OR(COUNTA(DetailPedro!G514) &gt; 0, COUNTA(DetailWill!G514) &gt; 0),"x", "")</f>
        <v/>
      </c>
      <c r="H514" s="14" t="str">
        <f>IF(OR(COUNTA(DetailPedro!H514) &gt; 0, COUNTA(DetailWill!H514) &gt; 0),"x", "")</f>
        <v/>
      </c>
      <c r="I514" s="14" t="str">
        <f>IF(OR(COUNTA(DetailPedro!I514) &gt; 0, COUNTA(DetailWill!I514) &gt; 0),"x", "")</f>
        <v/>
      </c>
      <c r="J514" s="34" t="str">
        <f>IF(OR(COUNTA(DetailPedro!J514) &gt; 0, COUNTA(DetailWill!J514) &gt; 0),"x", "")</f>
        <v/>
      </c>
      <c r="K514" s="14" t="str">
        <f>IF(OR(COUNTA(DetailPedro!K514) &gt; 0, COUNTA(DetailWill!K514) &gt; 0),"x", "")</f>
        <v/>
      </c>
      <c r="L514" s="14" t="str">
        <f>IF(OR(COUNTA(DetailPedro!L514) &gt; 0, COUNTA(DetailWill!L514) &gt; 0),"x", "")</f>
        <v/>
      </c>
      <c r="M514" s="14" t="str">
        <f>IF(OR(COUNTA(DetailPedro!M514) &gt; 0, COUNTA(DetailWill!M514) &gt; 0),"x", "")</f>
        <v/>
      </c>
      <c r="N514" s="14" t="str">
        <f>IF(OR(COUNTA(DetailPedro!N514) &gt; 0, COUNTA(DetailWill!N514) &gt; 0),"x", "")</f>
        <v/>
      </c>
      <c r="O514" s="34" t="str">
        <f>IF(OR(COUNTA(DetailPedro!O514) &gt; 0, COUNTA(DetailWill!O514) &gt; 0),"x", "")</f>
        <v/>
      </c>
      <c r="P514" s="14" t="str">
        <f>IF(OR(COUNTA(DetailPedro!P514) &gt; 0, COUNTA(DetailWill!P514) &gt; 0),"x", "")</f>
        <v/>
      </c>
      <c r="Q514" s="14" t="str">
        <f>IF(OR(COUNTA(DetailPedro!Q514) &gt; 0, COUNTA(DetailWill!Q514) &gt; 0),"x", "")</f>
        <v/>
      </c>
      <c r="R514" s="14" t="str">
        <f>IF(OR(COUNTA(DetailPedro!R514) &gt; 0, COUNTA(DetailWill!R514) &gt; 0),"x", "")</f>
        <v/>
      </c>
      <c r="S514" s="14" t="str">
        <f>IF(OR(COUNTA(DetailPedro!S514) &gt; 0, COUNTA(DetailWill!S514) &gt; 0),"x", "")</f>
        <v/>
      </c>
      <c r="T514" s="14" t="str">
        <f>IF(OR(COUNTA(DetailPedro!T514) &gt; 0, COUNTA(DetailWill!T514) &gt; 0),"x", "")</f>
        <v/>
      </c>
      <c r="U514" s="34" t="str">
        <f>IF(OR(COUNTA(DetailPedro!U514) &gt; 0, COUNTA(DetailWill!U514) &gt; 0),"x", "")</f>
        <v/>
      </c>
      <c r="V514" s="14" t="str">
        <f>IF(OR(COUNTA(DetailPedro!V514) &gt; 0, COUNTA(DetailWill!V514) &gt; 0),"x", "")</f>
        <v/>
      </c>
      <c r="W514" s="14" t="str">
        <f>IF(OR(COUNTA(DetailPedro!W514) &gt; 0, COUNTA(DetailWill!W514) &gt; 0),"x", "")</f>
        <v/>
      </c>
      <c r="X514" s="14" t="str">
        <f>IF(OR(COUNTA(DetailPedro!X514) &gt; 0, COUNTA(DetailWill!X514) &gt; 0),"x", "")</f>
        <v/>
      </c>
      <c r="Y514" s="14" t="str">
        <f>IF(OR(COUNTA(DetailPedro!Y514) &gt; 0, COUNTA(DetailWill!Y514) &gt; 0),"x", "")</f>
        <v/>
      </c>
      <c r="Z514" s="34" t="str">
        <f>IF(OR(COUNTA(DetailPedro!Z514) &gt; 0, COUNTA(DetailWill!Z514) &gt; 0),"x", "")</f>
        <v/>
      </c>
      <c r="AA514" s="14" t="str">
        <f>IF(OR(COUNTA(DetailPedro!AA514) &gt; 0, COUNTA(DetailWill!AA514) &gt; 0),"x", "")</f>
        <v/>
      </c>
      <c r="AB514" s="14" t="str">
        <f>IF(OR(COUNTA(DetailPedro!AB514) &gt; 0, COUNTA(DetailWill!AB514) &gt; 0),"x", "")</f>
        <v/>
      </c>
      <c r="AC514" s="14" t="str">
        <f>IF(OR(COUNTA(DetailPedro!AC514) &gt; 0, COUNTA(DetailWill!AC514) &gt; 0),"x", "")</f>
        <v/>
      </c>
      <c r="AD514" s="14" t="str">
        <f>IF(OR(COUNTA(DetailPedro!AD514) &gt; 0, COUNTA(DetailWill!AD514) &gt; 0),"x", "")</f>
        <v/>
      </c>
      <c r="AE514" s="14" t="str">
        <f>IF(OR(COUNTA(DetailPedro!AE514) &gt; 0, COUNTA(DetailWill!AE514) &gt; 0),"x", "")</f>
        <v/>
      </c>
      <c r="AF514" s="34" t="str">
        <f>IF(OR(COUNTA(DetailPedro!AF514) &gt; 0, COUNTA(DetailWill!AF514) &gt; 0),"x", "")</f>
        <v/>
      </c>
      <c r="AG514" s="14" t="str">
        <f>IF(OR(COUNTA(DetailPedro!AG514) &gt; 0, COUNTA(DetailWill!AG514) &gt; 0),"x", "")</f>
        <v/>
      </c>
      <c r="AH514" s="14" t="str">
        <f>IF(OR(COUNTA(DetailPedro!AH514) &gt; 0, COUNTA(DetailWill!AH514) &gt; 0),"x", "")</f>
        <v/>
      </c>
      <c r="AI514" s="14" t="str">
        <f>IF(OR(COUNTA(DetailPedro!AI514) &gt; 0, COUNTA(DetailWill!AI514) &gt; 0),"x", "")</f>
        <v/>
      </c>
      <c r="AJ514" s="34" t="str">
        <f>IF(OR(COUNTA(DetailPedro!AJ514) &gt; 0, COUNTA(DetailWill!AJ514) &gt; 0),"x", "")</f>
        <v/>
      </c>
      <c r="AK514" s="14" t="str">
        <f>IF(OR(COUNTA(DetailPedro!AK514) &gt; 0, COUNTA(DetailWill!AK514) &gt; 0),"x", "")</f>
        <v/>
      </c>
    </row>
    <row r="515" spans="1:37" x14ac:dyDescent="0.2">
      <c r="A515" s="16" t="s">
        <v>558</v>
      </c>
      <c r="B515" s="16" t="s">
        <v>557</v>
      </c>
      <c r="C515" s="16">
        <v>0</v>
      </c>
      <c r="D515" s="21">
        <v>0</v>
      </c>
      <c r="E515" s="16"/>
      <c r="F515" s="14">
        <f t="shared" si="42"/>
        <v>0</v>
      </c>
      <c r="G515" s="14" t="str">
        <f>IF(OR(COUNTA(DetailPedro!G515) &gt; 0, COUNTA(DetailWill!G515) &gt; 0),"x", "")</f>
        <v/>
      </c>
      <c r="H515" s="14" t="str">
        <f>IF(OR(COUNTA(DetailPedro!H515) &gt; 0, COUNTA(DetailWill!H515) &gt; 0),"x", "")</f>
        <v/>
      </c>
      <c r="I515" s="14" t="str">
        <f>IF(OR(COUNTA(DetailPedro!I515) &gt; 0, COUNTA(DetailWill!I515) &gt; 0),"x", "")</f>
        <v/>
      </c>
      <c r="J515" s="34" t="str">
        <f>IF(OR(COUNTA(DetailPedro!J515) &gt; 0, COUNTA(DetailWill!J515) &gt; 0),"x", "")</f>
        <v/>
      </c>
      <c r="K515" s="14" t="str">
        <f>IF(OR(COUNTA(DetailPedro!K515) &gt; 0, COUNTA(DetailWill!K515) &gt; 0),"x", "")</f>
        <v/>
      </c>
      <c r="L515" s="14" t="str">
        <f>IF(OR(COUNTA(DetailPedro!L515) &gt; 0, COUNTA(DetailWill!L515) &gt; 0),"x", "")</f>
        <v/>
      </c>
      <c r="M515" s="14" t="str">
        <f>IF(OR(COUNTA(DetailPedro!M515) &gt; 0, COUNTA(DetailWill!M515) &gt; 0),"x", "")</f>
        <v/>
      </c>
      <c r="N515" s="14" t="str">
        <f>IF(OR(COUNTA(DetailPedro!N515) &gt; 0, COUNTA(DetailWill!N515) &gt; 0),"x", "")</f>
        <v/>
      </c>
      <c r="O515" s="34" t="str">
        <f>IF(OR(COUNTA(DetailPedro!O515) &gt; 0, COUNTA(DetailWill!O515) &gt; 0),"x", "")</f>
        <v/>
      </c>
      <c r="P515" s="14" t="str">
        <f>IF(OR(COUNTA(DetailPedro!P515) &gt; 0, COUNTA(DetailWill!P515) &gt; 0),"x", "")</f>
        <v/>
      </c>
      <c r="Q515" s="14" t="str">
        <f>IF(OR(COUNTA(DetailPedro!Q515) &gt; 0, COUNTA(DetailWill!Q515) &gt; 0),"x", "")</f>
        <v/>
      </c>
      <c r="R515" s="14" t="str">
        <f>IF(OR(COUNTA(DetailPedro!R515) &gt; 0, COUNTA(DetailWill!R515) &gt; 0),"x", "")</f>
        <v/>
      </c>
      <c r="S515" s="14" t="str">
        <f>IF(OR(COUNTA(DetailPedro!S515) &gt; 0, COUNTA(DetailWill!S515) &gt; 0),"x", "")</f>
        <v/>
      </c>
      <c r="T515" s="14" t="str">
        <f>IF(OR(COUNTA(DetailPedro!T515) &gt; 0, COUNTA(DetailWill!T515) &gt; 0),"x", "")</f>
        <v/>
      </c>
      <c r="U515" s="34" t="str">
        <f>IF(OR(COUNTA(DetailPedro!U515) &gt; 0, COUNTA(DetailWill!U515) &gt; 0),"x", "")</f>
        <v/>
      </c>
      <c r="V515" s="14" t="str">
        <f>IF(OR(COUNTA(DetailPedro!V515) &gt; 0, COUNTA(DetailWill!V515) &gt; 0),"x", "")</f>
        <v/>
      </c>
      <c r="W515" s="14" t="str">
        <f>IF(OR(COUNTA(DetailPedro!W515) &gt; 0, COUNTA(DetailWill!W515) &gt; 0),"x", "")</f>
        <v/>
      </c>
      <c r="X515" s="14" t="str">
        <f>IF(OR(COUNTA(DetailPedro!X515) &gt; 0, COUNTA(DetailWill!X515) &gt; 0),"x", "")</f>
        <v/>
      </c>
      <c r="Y515" s="14" t="str">
        <f>IF(OR(COUNTA(DetailPedro!Y515) &gt; 0, COUNTA(DetailWill!Y515) &gt; 0),"x", "")</f>
        <v/>
      </c>
      <c r="Z515" s="34" t="str">
        <f>IF(OR(COUNTA(DetailPedro!Z515) &gt; 0, COUNTA(DetailWill!Z515) &gt; 0),"x", "")</f>
        <v/>
      </c>
      <c r="AA515" s="14" t="str">
        <f>IF(OR(COUNTA(DetailPedro!AA515) &gt; 0, COUNTA(DetailWill!AA515) &gt; 0),"x", "")</f>
        <v/>
      </c>
      <c r="AB515" s="14" t="str">
        <f>IF(OR(COUNTA(DetailPedro!AB515) &gt; 0, COUNTA(DetailWill!AB515) &gt; 0),"x", "")</f>
        <v/>
      </c>
      <c r="AC515" s="14" t="str">
        <f>IF(OR(COUNTA(DetailPedro!AC515) &gt; 0, COUNTA(DetailWill!AC515) &gt; 0),"x", "")</f>
        <v/>
      </c>
      <c r="AD515" s="14" t="str">
        <f>IF(OR(COUNTA(DetailPedro!AD515) &gt; 0, COUNTA(DetailWill!AD515) &gt; 0),"x", "")</f>
        <v/>
      </c>
      <c r="AE515" s="14" t="str">
        <f>IF(OR(COUNTA(DetailPedro!AE515) &gt; 0, COUNTA(DetailWill!AE515) &gt; 0),"x", "")</f>
        <v/>
      </c>
      <c r="AF515" s="34" t="str">
        <f>IF(OR(COUNTA(DetailPedro!AF515) &gt; 0, COUNTA(DetailWill!AF515) &gt; 0),"x", "")</f>
        <v/>
      </c>
      <c r="AG515" s="14" t="str">
        <f>IF(OR(COUNTA(DetailPedro!AG515) &gt; 0, COUNTA(DetailWill!AG515) &gt; 0),"x", "")</f>
        <v/>
      </c>
      <c r="AH515" s="14" t="str">
        <f>IF(OR(COUNTA(DetailPedro!AH515) &gt; 0, COUNTA(DetailWill!AH515) &gt; 0),"x", "")</f>
        <v/>
      </c>
      <c r="AI515" s="14" t="str">
        <f>IF(OR(COUNTA(DetailPedro!AI515) &gt; 0, COUNTA(DetailWill!AI515) &gt; 0),"x", "")</f>
        <v/>
      </c>
      <c r="AJ515" s="34" t="str">
        <f>IF(OR(COUNTA(DetailPedro!AJ515) &gt; 0, COUNTA(DetailWill!AJ515) &gt; 0),"x", "")</f>
        <v/>
      </c>
      <c r="AK515" s="14" t="str">
        <f>IF(OR(COUNTA(DetailPedro!AK515) &gt; 0, COUNTA(DetailWill!AK515) &gt; 0),"x", "")</f>
        <v/>
      </c>
    </row>
    <row r="516" spans="1:37" x14ac:dyDescent="0.2">
      <c r="A516" s="16" t="s">
        <v>558</v>
      </c>
      <c r="B516" s="16" t="s">
        <v>557</v>
      </c>
      <c r="C516" s="16">
        <v>3</v>
      </c>
      <c r="D516" s="16" t="s">
        <v>887</v>
      </c>
      <c r="E516" s="16">
        <v>1</v>
      </c>
      <c r="F516" s="14">
        <f t="shared" si="42"/>
        <v>1</v>
      </c>
      <c r="G516" s="14" t="str">
        <f>IF(OR(COUNTA(DetailPedro!G516) &gt; 0, COUNTA(DetailWill!G516) &gt; 0),"x", "")</f>
        <v/>
      </c>
      <c r="H516" s="14" t="str">
        <f>IF(OR(COUNTA(DetailPedro!H516) &gt; 0, COUNTA(DetailWill!H516) &gt; 0),"x", "")</f>
        <v/>
      </c>
      <c r="I516" s="14" t="str">
        <f>IF(OR(COUNTA(DetailPedro!I516) &gt; 0, COUNTA(DetailWill!I516) &gt; 0),"x", "")</f>
        <v/>
      </c>
      <c r="J516" s="34" t="str">
        <f>IF(OR(COUNTA(DetailPedro!J516) &gt; 0, COUNTA(DetailWill!J516) &gt; 0),"x", "")</f>
        <v/>
      </c>
      <c r="K516" s="14" t="str">
        <f>IF(OR(COUNTA(DetailPedro!K516) &gt; 0, COUNTA(DetailWill!K516) &gt; 0),"x", "")</f>
        <v/>
      </c>
      <c r="L516" s="14" t="str">
        <f>IF(OR(COUNTA(DetailPedro!L516) &gt; 0, COUNTA(DetailWill!L516) &gt; 0),"x", "")</f>
        <v/>
      </c>
      <c r="M516" s="14" t="str">
        <f>IF(OR(COUNTA(DetailPedro!M516) &gt; 0, COUNTA(DetailWill!M516) &gt; 0),"x", "")</f>
        <v/>
      </c>
      <c r="N516" s="14" t="str">
        <f>IF(OR(COUNTA(DetailPedro!N516) &gt; 0, COUNTA(DetailWill!N516) &gt; 0),"x", "")</f>
        <v/>
      </c>
      <c r="O516" s="34" t="str">
        <f>IF(OR(COUNTA(DetailPedro!O516) &gt; 0, COUNTA(DetailWill!O516) &gt; 0),"x", "")</f>
        <v/>
      </c>
      <c r="P516" s="14" t="str">
        <f>IF(OR(COUNTA(DetailPedro!P516) &gt; 0, COUNTA(DetailWill!P516) &gt; 0),"x", "")</f>
        <v/>
      </c>
      <c r="Q516" s="14" t="str">
        <f>IF(OR(COUNTA(DetailPedro!Q516) &gt; 0, COUNTA(DetailWill!Q516) &gt; 0),"x", "")</f>
        <v/>
      </c>
      <c r="R516" s="14" t="str">
        <f>IF(OR(COUNTA(DetailPedro!R516) &gt; 0, COUNTA(DetailWill!R516) &gt; 0),"x", "")</f>
        <v/>
      </c>
      <c r="S516" s="14" t="str">
        <f>IF(OR(COUNTA(DetailPedro!S516) &gt; 0, COUNTA(DetailWill!S516) &gt; 0),"x", "")</f>
        <v/>
      </c>
      <c r="T516" s="14" t="str">
        <f>IF(OR(COUNTA(DetailPedro!T516) &gt; 0, COUNTA(DetailWill!T516) &gt; 0),"x", "")</f>
        <v/>
      </c>
      <c r="U516" s="34" t="str">
        <f>IF(OR(COUNTA(DetailPedro!U516) &gt; 0, COUNTA(DetailWill!U516) &gt; 0),"x", "")</f>
        <v/>
      </c>
      <c r="V516" s="14" t="str">
        <f>IF(OR(COUNTA(DetailPedro!V516) &gt; 0, COUNTA(DetailWill!V516) &gt; 0),"x", "")</f>
        <v/>
      </c>
      <c r="W516" s="14" t="str">
        <f>IF(OR(COUNTA(DetailPedro!W516) &gt; 0, COUNTA(DetailWill!W516) &gt; 0),"x", "")</f>
        <v/>
      </c>
      <c r="X516" s="14" t="str">
        <f>IF(OR(COUNTA(DetailPedro!X516) &gt; 0, COUNTA(DetailWill!X516) &gt; 0),"x", "")</f>
        <v/>
      </c>
      <c r="Y516" s="14" t="str">
        <f>IF(OR(COUNTA(DetailPedro!Y516) &gt; 0, COUNTA(DetailWill!Y516) &gt; 0),"x", "")</f>
        <v/>
      </c>
      <c r="Z516" s="34" t="str">
        <f>IF(OR(COUNTA(DetailPedro!Z516) &gt; 0, COUNTA(DetailWill!Z516) &gt; 0),"x", "")</f>
        <v/>
      </c>
      <c r="AA516" s="14" t="str">
        <f>IF(OR(COUNTA(DetailPedro!AA516) &gt; 0, COUNTA(DetailWill!AA516) &gt; 0),"x", "")</f>
        <v/>
      </c>
      <c r="AB516" s="14" t="str">
        <f>IF(OR(COUNTA(DetailPedro!AB516) &gt; 0, COUNTA(DetailWill!AB516) &gt; 0),"x", "")</f>
        <v/>
      </c>
      <c r="AC516" s="14" t="str">
        <f>IF(OR(COUNTA(DetailPedro!AC516) &gt; 0, COUNTA(DetailWill!AC516) &gt; 0),"x", "")</f>
        <v/>
      </c>
      <c r="AD516" s="14" t="str">
        <f>IF(OR(COUNTA(DetailPedro!AD516) &gt; 0, COUNTA(DetailWill!AD516) &gt; 0),"x", "")</f>
        <v/>
      </c>
      <c r="AE516" s="14" t="str">
        <f>IF(OR(COUNTA(DetailPedro!AE516) &gt; 0, COUNTA(DetailWill!AE516) &gt; 0),"x", "")</f>
        <v>x</v>
      </c>
      <c r="AF516" s="34" t="str">
        <f>IF(OR(COUNTA(DetailPedro!AF516) &gt; 0, COUNTA(DetailWill!AF516) &gt; 0),"x", "")</f>
        <v/>
      </c>
      <c r="AG516" s="14" t="str">
        <f>IF(OR(COUNTA(DetailPedro!AG516) &gt; 0, COUNTA(DetailWill!AG516) &gt; 0),"x", "")</f>
        <v/>
      </c>
      <c r="AH516" s="14" t="str">
        <f>IF(OR(COUNTA(DetailPedro!AH516) &gt; 0, COUNTA(DetailWill!AH516) &gt; 0),"x", "")</f>
        <v/>
      </c>
      <c r="AI516" s="14" t="str">
        <f>IF(OR(COUNTA(DetailPedro!AI516) &gt; 0, COUNTA(DetailWill!AI516) &gt; 0),"x", "")</f>
        <v/>
      </c>
      <c r="AJ516" s="34" t="str">
        <f>IF(OR(COUNTA(DetailPedro!AJ516) &gt; 0, COUNTA(DetailWill!AJ516) &gt; 0),"x", "")</f>
        <v/>
      </c>
      <c r="AK516" s="14" t="str">
        <f>IF(OR(COUNTA(DetailPedro!AK516) &gt; 0, COUNTA(DetailWill!AK516) &gt; 0),"x", "")</f>
        <v/>
      </c>
    </row>
    <row r="517" spans="1:37" x14ac:dyDescent="0.2">
      <c r="A517" s="16" t="s">
        <v>558</v>
      </c>
      <c r="B517" s="16" t="s">
        <v>557</v>
      </c>
      <c r="C517" s="16">
        <v>3</v>
      </c>
      <c r="D517" s="16" t="s">
        <v>887</v>
      </c>
      <c r="E517" s="16">
        <v>2</v>
      </c>
      <c r="F517" s="14">
        <f t="shared" si="42"/>
        <v>1</v>
      </c>
      <c r="G517" s="14" t="str">
        <f>IF(OR(COUNTA(DetailPedro!G517) &gt; 0, COUNTA(DetailWill!G517) &gt; 0),"x", "")</f>
        <v/>
      </c>
      <c r="H517" s="14" t="str">
        <f>IF(OR(COUNTA(DetailPedro!H517) &gt; 0, COUNTA(DetailWill!H517) &gt; 0),"x", "")</f>
        <v/>
      </c>
      <c r="I517" s="14" t="str">
        <f>IF(OR(COUNTA(DetailPedro!I517) &gt; 0, COUNTA(DetailWill!I517) &gt; 0),"x", "")</f>
        <v/>
      </c>
      <c r="J517" s="34" t="str">
        <f>IF(OR(COUNTA(DetailPedro!J517) &gt; 0, COUNTA(DetailWill!J517) &gt; 0),"x", "")</f>
        <v/>
      </c>
      <c r="K517" s="14" t="str">
        <f>IF(OR(COUNTA(DetailPedro!K517) &gt; 0, COUNTA(DetailWill!K517) &gt; 0),"x", "")</f>
        <v/>
      </c>
      <c r="L517" s="14" t="str">
        <f>IF(OR(COUNTA(DetailPedro!L517) &gt; 0, COUNTA(DetailWill!L517) &gt; 0),"x", "")</f>
        <v/>
      </c>
      <c r="M517" s="14" t="str">
        <f>IF(OR(COUNTA(DetailPedro!M517) &gt; 0, COUNTA(DetailWill!M517) &gt; 0),"x", "")</f>
        <v/>
      </c>
      <c r="N517" s="14" t="str">
        <f>IF(OR(COUNTA(DetailPedro!N517) &gt; 0, COUNTA(DetailWill!N517) &gt; 0),"x", "")</f>
        <v/>
      </c>
      <c r="O517" s="34" t="str">
        <f>IF(OR(COUNTA(DetailPedro!O517) &gt; 0, COUNTA(DetailWill!O517) &gt; 0),"x", "")</f>
        <v/>
      </c>
      <c r="P517" s="14" t="str">
        <f>IF(OR(COUNTA(DetailPedro!P517) &gt; 0, COUNTA(DetailWill!P517) &gt; 0),"x", "")</f>
        <v/>
      </c>
      <c r="Q517" s="14" t="str">
        <f>IF(OR(COUNTA(DetailPedro!Q517) &gt; 0, COUNTA(DetailWill!Q517) &gt; 0),"x", "")</f>
        <v/>
      </c>
      <c r="R517" s="14" t="str">
        <f>IF(OR(COUNTA(DetailPedro!R517) &gt; 0, COUNTA(DetailWill!R517) &gt; 0),"x", "")</f>
        <v/>
      </c>
      <c r="S517" s="14" t="str">
        <f>IF(OR(COUNTA(DetailPedro!S517) &gt; 0, COUNTA(DetailWill!S517) &gt; 0),"x", "")</f>
        <v/>
      </c>
      <c r="T517" s="14" t="str">
        <f>IF(OR(COUNTA(DetailPedro!T517) &gt; 0, COUNTA(DetailWill!T517) &gt; 0),"x", "")</f>
        <v/>
      </c>
      <c r="U517" s="34" t="str">
        <f>IF(OR(COUNTA(DetailPedro!U517) &gt; 0, COUNTA(DetailWill!U517) &gt; 0),"x", "")</f>
        <v/>
      </c>
      <c r="V517" s="14" t="str">
        <f>IF(OR(COUNTA(DetailPedro!V517) &gt; 0, COUNTA(DetailWill!V517) &gt; 0),"x", "")</f>
        <v/>
      </c>
      <c r="W517" s="14" t="str">
        <f>IF(OR(COUNTA(DetailPedro!W517) &gt; 0, COUNTA(DetailWill!W517) &gt; 0),"x", "")</f>
        <v/>
      </c>
      <c r="X517" s="14" t="str">
        <f>IF(OR(COUNTA(DetailPedro!X517) &gt; 0, COUNTA(DetailWill!X517) &gt; 0),"x", "")</f>
        <v/>
      </c>
      <c r="Y517" s="14" t="str">
        <f>IF(OR(COUNTA(DetailPedro!Y517) &gt; 0, COUNTA(DetailWill!Y517) &gt; 0),"x", "")</f>
        <v/>
      </c>
      <c r="Z517" s="34" t="str">
        <f>IF(OR(COUNTA(DetailPedro!Z517) &gt; 0, COUNTA(DetailWill!Z517) &gt; 0),"x", "")</f>
        <v/>
      </c>
      <c r="AA517" s="14" t="str">
        <f>IF(OR(COUNTA(DetailPedro!AA517) &gt; 0, COUNTA(DetailWill!AA517) &gt; 0),"x", "")</f>
        <v/>
      </c>
      <c r="AB517" s="14" t="str">
        <f>IF(OR(COUNTA(DetailPedro!AB517) &gt; 0, COUNTA(DetailWill!AB517) &gt; 0),"x", "")</f>
        <v/>
      </c>
      <c r="AC517" s="14" t="str">
        <f>IF(OR(COUNTA(DetailPedro!AC517) &gt; 0, COUNTA(DetailWill!AC517) &gt; 0),"x", "")</f>
        <v/>
      </c>
      <c r="AD517" s="14" t="str">
        <f>IF(OR(COUNTA(DetailPedro!AD517) &gt; 0, COUNTA(DetailWill!AD517) &gt; 0),"x", "")</f>
        <v/>
      </c>
      <c r="AE517" s="14" t="str">
        <f>IF(OR(COUNTA(DetailPedro!AE517) &gt; 0, COUNTA(DetailWill!AE517) &gt; 0),"x", "")</f>
        <v>x</v>
      </c>
      <c r="AF517" s="34" t="str">
        <f>IF(OR(COUNTA(DetailPedro!AF517) &gt; 0, COUNTA(DetailWill!AF517) &gt; 0),"x", "")</f>
        <v/>
      </c>
      <c r="AG517" s="14" t="str">
        <f>IF(OR(COUNTA(DetailPedro!AG517) &gt; 0, COUNTA(DetailWill!AG517) &gt; 0),"x", "")</f>
        <v/>
      </c>
      <c r="AH517" s="14" t="str">
        <f>IF(OR(COUNTA(DetailPedro!AH517) &gt; 0, COUNTA(DetailWill!AH517) &gt; 0),"x", "")</f>
        <v/>
      </c>
      <c r="AI517" s="14" t="str">
        <f>IF(OR(COUNTA(DetailPedro!AI517) &gt; 0, COUNTA(DetailWill!AI517) &gt; 0),"x", "")</f>
        <v/>
      </c>
      <c r="AJ517" s="34" t="str">
        <f>IF(OR(COUNTA(DetailPedro!AJ517) &gt; 0, COUNTA(DetailWill!AJ517) &gt; 0),"x", "")</f>
        <v/>
      </c>
      <c r="AK517" s="14" t="str">
        <f>IF(OR(COUNTA(DetailPedro!AK517) &gt; 0, COUNTA(DetailWill!AK517) &gt; 0),"x", "")</f>
        <v/>
      </c>
    </row>
    <row r="518" spans="1:37" x14ac:dyDescent="0.2">
      <c r="A518" s="16" t="s">
        <v>558</v>
      </c>
      <c r="B518" s="16" t="s">
        <v>557</v>
      </c>
      <c r="C518" s="16">
        <v>3</v>
      </c>
      <c r="D518" s="16" t="s">
        <v>889</v>
      </c>
      <c r="E518" s="16">
        <v>3</v>
      </c>
      <c r="F518" s="14">
        <f t="shared" si="42"/>
        <v>1</v>
      </c>
      <c r="G518" s="14" t="str">
        <f>IF(OR(COUNTA(DetailPedro!G518) &gt; 0, COUNTA(DetailWill!G518) &gt; 0),"x", "")</f>
        <v/>
      </c>
      <c r="H518" s="14" t="str">
        <f>IF(OR(COUNTA(DetailPedro!H518) &gt; 0, COUNTA(DetailWill!H518) &gt; 0),"x", "")</f>
        <v/>
      </c>
      <c r="I518" s="14" t="str">
        <f>IF(OR(COUNTA(DetailPedro!I518) &gt; 0, COUNTA(DetailWill!I518) &gt; 0),"x", "")</f>
        <v/>
      </c>
      <c r="J518" s="34" t="str">
        <f>IF(OR(COUNTA(DetailPedro!J518) &gt; 0, COUNTA(DetailWill!J518) &gt; 0),"x", "")</f>
        <v/>
      </c>
      <c r="K518" s="14" t="str">
        <f>IF(OR(COUNTA(DetailPedro!K518) &gt; 0, COUNTA(DetailWill!K518) &gt; 0),"x", "")</f>
        <v/>
      </c>
      <c r="L518" s="14" t="str">
        <f>IF(OR(COUNTA(DetailPedro!L518) &gt; 0, COUNTA(DetailWill!L518) &gt; 0),"x", "")</f>
        <v/>
      </c>
      <c r="M518" s="14" t="str">
        <f>IF(OR(COUNTA(DetailPedro!M518) &gt; 0, COUNTA(DetailWill!M518) &gt; 0),"x", "")</f>
        <v/>
      </c>
      <c r="N518" s="14" t="str">
        <f>IF(OR(COUNTA(DetailPedro!N518) &gt; 0, COUNTA(DetailWill!N518) &gt; 0),"x", "")</f>
        <v/>
      </c>
      <c r="O518" s="34" t="str">
        <f>IF(OR(COUNTA(DetailPedro!O518) &gt; 0, COUNTA(DetailWill!O518) &gt; 0),"x", "")</f>
        <v/>
      </c>
      <c r="P518" s="14" t="str">
        <f>IF(OR(COUNTA(DetailPedro!P518) &gt; 0, COUNTA(DetailWill!P518) &gt; 0),"x", "")</f>
        <v/>
      </c>
      <c r="Q518" s="14" t="str">
        <f>IF(OR(COUNTA(DetailPedro!Q518) &gt; 0, COUNTA(DetailWill!Q518) &gt; 0),"x", "")</f>
        <v/>
      </c>
      <c r="R518" s="14" t="str">
        <f>IF(OR(COUNTA(DetailPedro!R518) &gt; 0, COUNTA(DetailWill!R518) &gt; 0),"x", "")</f>
        <v/>
      </c>
      <c r="S518" s="14" t="str">
        <f>IF(OR(COUNTA(DetailPedro!S518) &gt; 0, COUNTA(DetailWill!S518) &gt; 0),"x", "")</f>
        <v/>
      </c>
      <c r="T518" s="14" t="str">
        <f>IF(OR(COUNTA(DetailPedro!T518) &gt; 0, COUNTA(DetailWill!T518) &gt; 0),"x", "")</f>
        <v/>
      </c>
      <c r="U518" s="34" t="str">
        <f>IF(OR(COUNTA(DetailPedro!U518) &gt; 0, COUNTA(DetailWill!U518) &gt; 0),"x", "")</f>
        <v/>
      </c>
      <c r="V518" s="14" t="str">
        <f>IF(OR(COUNTA(DetailPedro!V518) &gt; 0, COUNTA(DetailWill!V518) &gt; 0),"x", "")</f>
        <v/>
      </c>
      <c r="W518" s="14" t="str">
        <f>IF(OR(COUNTA(DetailPedro!W518) &gt; 0, COUNTA(DetailWill!W518) &gt; 0),"x", "")</f>
        <v/>
      </c>
      <c r="X518" s="14" t="str">
        <f>IF(OR(COUNTA(DetailPedro!X518) &gt; 0, COUNTA(DetailWill!X518) &gt; 0),"x", "")</f>
        <v/>
      </c>
      <c r="Y518" s="14" t="str">
        <f>IF(OR(COUNTA(DetailPedro!Y518) &gt; 0, COUNTA(DetailWill!Y518) &gt; 0),"x", "")</f>
        <v/>
      </c>
      <c r="Z518" s="34" t="str">
        <f>IF(OR(COUNTA(DetailPedro!Z518) &gt; 0, COUNTA(DetailWill!Z518) &gt; 0),"x", "")</f>
        <v/>
      </c>
      <c r="AA518" s="14" t="str">
        <f>IF(OR(COUNTA(DetailPedro!AA518) &gt; 0, COUNTA(DetailWill!AA518) &gt; 0),"x", "")</f>
        <v/>
      </c>
      <c r="AB518" s="14" t="str">
        <f>IF(OR(COUNTA(DetailPedro!AB518) &gt; 0, COUNTA(DetailWill!AB518) &gt; 0),"x", "")</f>
        <v/>
      </c>
      <c r="AC518" s="14" t="str">
        <f>IF(OR(COUNTA(DetailPedro!AC518) &gt; 0, COUNTA(DetailWill!AC518) &gt; 0),"x", "")</f>
        <v/>
      </c>
      <c r="AD518" s="14" t="str">
        <f>IF(OR(COUNTA(DetailPedro!AD518) &gt; 0, COUNTA(DetailWill!AD518) &gt; 0),"x", "")</f>
        <v/>
      </c>
      <c r="AE518" s="14" t="str">
        <f>IF(OR(COUNTA(DetailPedro!AE518) &gt; 0, COUNTA(DetailWill!AE518) &gt; 0),"x", "")</f>
        <v>x</v>
      </c>
      <c r="AF518" s="34" t="str">
        <f>IF(OR(COUNTA(DetailPedro!AF518) &gt; 0, COUNTA(DetailWill!AF518) &gt; 0),"x", "")</f>
        <v/>
      </c>
      <c r="AG518" s="14" t="str">
        <f>IF(OR(COUNTA(DetailPedro!AG518) &gt; 0, COUNTA(DetailWill!AG518) &gt; 0),"x", "")</f>
        <v/>
      </c>
      <c r="AH518" s="14" t="str">
        <f>IF(OR(COUNTA(DetailPedro!AH518) &gt; 0, COUNTA(DetailWill!AH518) &gt; 0),"x", "")</f>
        <v/>
      </c>
      <c r="AI518" s="14" t="str">
        <f>IF(OR(COUNTA(DetailPedro!AI518) &gt; 0, COUNTA(DetailWill!AI518) &gt; 0),"x", "")</f>
        <v/>
      </c>
      <c r="AJ518" s="34" t="str">
        <f>IF(OR(COUNTA(DetailPedro!AJ518) &gt; 0, COUNTA(DetailWill!AJ518) &gt; 0),"x", "")</f>
        <v/>
      </c>
      <c r="AK518" s="14" t="str">
        <f>IF(OR(COUNTA(DetailPedro!AK518) &gt; 0, COUNTA(DetailWill!AK518) &gt; 0),"x", "")</f>
        <v/>
      </c>
    </row>
    <row r="519" spans="1:37" x14ac:dyDescent="0.2">
      <c r="A519" s="16" t="s">
        <v>558</v>
      </c>
      <c r="B519" s="16" t="s">
        <v>557</v>
      </c>
      <c r="C519" s="16">
        <v>3</v>
      </c>
      <c r="D519" s="16" t="s">
        <v>888</v>
      </c>
      <c r="E519" s="16">
        <v>4</v>
      </c>
      <c r="F519" s="14">
        <f t="shared" si="42"/>
        <v>1</v>
      </c>
      <c r="G519" s="14" t="str">
        <f>IF(OR(COUNTA(DetailPedro!G519) &gt; 0, COUNTA(DetailWill!G519) &gt; 0),"x", "")</f>
        <v/>
      </c>
      <c r="H519" s="14" t="str">
        <f>IF(OR(COUNTA(DetailPedro!H519) &gt; 0, COUNTA(DetailWill!H519) &gt; 0),"x", "")</f>
        <v/>
      </c>
      <c r="I519" s="14" t="str">
        <f>IF(OR(COUNTA(DetailPedro!I519) &gt; 0, COUNTA(DetailWill!I519) &gt; 0),"x", "")</f>
        <v/>
      </c>
      <c r="J519" s="34" t="str">
        <f>IF(OR(COUNTA(DetailPedro!J519) &gt; 0, COUNTA(DetailWill!J519) &gt; 0),"x", "")</f>
        <v/>
      </c>
      <c r="K519" s="14" t="str">
        <f>IF(OR(COUNTA(DetailPedro!K519) &gt; 0, COUNTA(DetailWill!K519) &gt; 0),"x", "")</f>
        <v/>
      </c>
      <c r="L519" s="14" t="str">
        <f>IF(OR(COUNTA(DetailPedro!L519) &gt; 0, COUNTA(DetailWill!L519) &gt; 0),"x", "")</f>
        <v/>
      </c>
      <c r="M519" s="14" t="str">
        <f>IF(OR(COUNTA(DetailPedro!M519) &gt; 0, COUNTA(DetailWill!M519) &gt; 0),"x", "")</f>
        <v/>
      </c>
      <c r="N519" s="14" t="str">
        <f>IF(OR(COUNTA(DetailPedro!N519) &gt; 0, COUNTA(DetailWill!N519) &gt; 0),"x", "")</f>
        <v/>
      </c>
      <c r="O519" s="34" t="str">
        <f>IF(OR(COUNTA(DetailPedro!O519) &gt; 0, COUNTA(DetailWill!O519) &gt; 0),"x", "")</f>
        <v/>
      </c>
      <c r="P519" s="14" t="str">
        <f>IF(OR(COUNTA(DetailPedro!P519) &gt; 0, COUNTA(DetailWill!P519) &gt; 0),"x", "")</f>
        <v/>
      </c>
      <c r="Q519" s="14" t="str">
        <f>IF(OR(COUNTA(DetailPedro!Q519) &gt; 0, COUNTA(DetailWill!Q519) &gt; 0),"x", "")</f>
        <v/>
      </c>
      <c r="R519" s="14" t="str">
        <f>IF(OR(COUNTA(DetailPedro!R519) &gt; 0, COUNTA(DetailWill!R519) &gt; 0),"x", "")</f>
        <v/>
      </c>
      <c r="S519" s="14" t="str">
        <f>IF(OR(COUNTA(DetailPedro!S519) &gt; 0, COUNTA(DetailWill!S519) &gt; 0),"x", "")</f>
        <v/>
      </c>
      <c r="T519" s="14" t="str">
        <f>IF(OR(COUNTA(DetailPedro!T519) &gt; 0, COUNTA(DetailWill!T519) &gt; 0),"x", "")</f>
        <v/>
      </c>
      <c r="U519" s="34" t="str">
        <f>IF(OR(COUNTA(DetailPedro!U519) &gt; 0, COUNTA(DetailWill!U519) &gt; 0),"x", "")</f>
        <v/>
      </c>
      <c r="V519" s="14" t="str">
        <f>IF(OR(COUNTA(DetailPedro!V519) &gt; 0, COUNTA(DetailWill!V519) &gt; 0),"x", "")</f>
        <v/>
      </c>
      <c r="W519" s="14" t="str">
        <f>IF(OR(COUNTA(DetailPedro!W519) &gt; 0, COUNTA(DetailWill!W519) &gt; 0),"x", "")</f>
        <v/>
      </c>
      <c r="X519" s="14" t="str">
        <f>IF(OR(COUNTA(DetailPedro!X519) &gt; 0, COUNTA(DetailWill!X519) &gt; 0),"x", "")</f>
        <v/>
      </c>
      <c r="Y519" s="14" t="str">
        <f>IF(OR(COUNTA(DetailPedro!Y519) &gt; 0, COUNTA(DetailWill!Y519) &gt; 0),"x", "")</f>
        <v/>
      </c>
      <c r="Z519" s="34" t="str">
        <f>IF(OR(COUNTA(DetailPedro!Z519) &gt; 0, COUNTA(DetailWill!Z519) &gt; 0),"x", "")</f>
        <v/>
      </c>
      <c r="AA519" s="14" t="str">
        <f>IF(OR(COUNTA(DetailPedro!AA519) &gt; 0, COUNTA(DetailWill!AA519) &gt; 0),"x", "")</f>
        <v/>
      </c>
      <c r="AB519" s="14" t="str">
        <f>IF(OR(COUNTA(DetailPedro!AB519) &gt; 0, COUNTA(DetailWill!AB519) &gt; 0),"x", "")</f>
        <v/>
      </c>
      <c r="AC519" s="14" t="str">
        <f>IF(OR(COUNTA(DetailPedro!AC519) &gt; 0, COUNTA(DetailWill!AC519) &gt; 0),"x", "")</f>
        <v/>
      </c>
      <c r="AD519" s="14" t="str">
        <f>IF(OR(COUNTA(DetailPedro!AD519) &gt; 0, COUNTA(DetailWill!AD519) &gt; 0),"x", "")</f>
        <v/>
      </c>
      <c r="AE519" s="14" t="str">
        <f>IF(OR(COUNTA(DetailPedro!AE519) &gt; 0, COUNTA(DetailWill!AE519) &gt; 0),"x", "")</f>
        <v>x</v>
      </c>
      <c r="AF519" s="34" t="str">
        <f>IF(OR(COUNTA(DetailPedro!AF519) &gt; 0, COUNTA(DetailWill!AF519) &gt; 0),"x", "")</f>
        <v/>
      </c>
      <c r="AG519" s="14" t="str">
        <f>IF(OR(COUNTA(DetailPedro!AG519) &gt; 0, COUNTA(DetailWill!AG519) &gt; 0),"x", "")</f>
        <v/>
      </c>
      <c r="AH519" s="14" t="str">
        <f>IF(OR(COUNTA(DetailPedro!AH519) &gt; 0, COUNTA(DetailWill!AH519) &gt; 0),"x", "")</f>
        <v/>
      </c>
      <c r="AI519" s="14" t="str">
        <f>IF(OR(COUNTA(DetailPedro!AI519) &gt; 0, COUNTA(DetailWill!AI519) &gt; 0),"x", "")</f>
        <v/>
      </c>
      <c r="AJ519" s="34" t="str">
        <f>IF(OR(COUNTA(DetailPedro!AJ519) &gt; 0, COUNTA(DetailWill!AJ519) &gt; 0),"x", "")</f>
        <v/>
      </c>
      <c r="AK519" s="14" t="str">
        <f>IF(OR(COUNTA(DetailPedro!AK519) &gt; 0, COUNTA(DetailWill!AK519) &gt; 0),"x", "")</f>
        <v/>
      </c>
    </row>
    <row r="520" spans="1:37" x14ac:dyDescent="0.2">
      <c r="A520" s="16" t="s">
        <v>558</v>
      </c>
      <c r="B520" s="16" t="s">
        <v>557</v>
      </c>
      <c r="C520" s="16">
        <v>3</v>
      </c>
      <c r="D520" s="16" t="s">
        <v>887</v>
      </c>
      <c r="E520" s="16">
        <v>5</v>
      </c>
      <c r="F520" s="14">
        <f t="shared" si="42"/>
        <v>0</v>
      </c>
      <c r="G520" s="14" t="str">
        <f>IF(OR(COUNTA(DetailPedro!G520) &gt; 0, COUNTA(DetailWill!G520) &gt; 0),"x", "")</f>
        <v/>
      </c>
      <c r="H520" s="14" t="str">
        <f>IF(OR(COUNTA(DetailPedro!H520) &gt; 0, COUNTA(DetailWill!H520) &gt; 0),"x", "")</f>
        <v/>
      </c>
      <c r="I520" s="14" t="str">
        <f>IF(OR(COUNTA(DetailPedro!I520) &gt; 0, COUNTA(DetailWill!I520) &gt; 0),"x", "")</f>
        <v/>
      </c>
      <c r="J520" s="34" t="str">
        <f>IF(OR(COUNTA(DetailPedro!J520) &gt; 0, COUNTA(DetailWill!J520) &gt; 0),"x", "")</f>
        <v/>
      </c>
      <c r="K520" s="14" t="str">
        <f>IF(OR(COUNTA(DetailPedro!K520) &gt; 0, COUNTA(DetailWill!K520) &gt; 0),"x", "")</f>
        <v/>
      </c>
      <c r="L520" s="14" t="str">
        <f>IF(OR(COUNTA(DetailPedro!L520) &gt; 0, COUNTA(DetailWill!L520) &gt; 0),"x", "")</f>
        <v/>
      </c>
      <c r="M520" s="14" t="str">
        <f>IF(OR(COUNTA(DetailPedro!M520) &gt; 0, COUNTA(DetailWill!M520) &gt; 0),"x", "")</f>
        <v/>
      </c>
      <c r="N520" s="14" t="str">
        <f>IF(OR(COUNTA(DetailPedro!N520) &gt; 0, COUNTA(DetailWill!N520) &gt; 0),"x", "")</f>
        <v/>
      </c>
      <c r="O520" s="34" t="str">
        <f>IF(OR(COUNTA(DetailPedro!O520) &gt; 0, COUNTA(DetailWill!O520) &gt; 0),"x", "")</f>
        <v/>
      </c>
      <c r="P520" s="14" t="str">
        <f>IF(OR(COUNTA(DetailPedro!P520) &gt; 0, COUNTA(DetailWill!P520) &gt; 0),"x", "")</f>
        <v/>
      </c>
      <c r="Q520" s="14" t="str">
        <f>IF(OR(COUNTA(DetailPedro!Q520) &gt; 0, COUNTA(DetailWill!Q520) &gt; 0),"x", "")</f>
        <v/>
      </c>
      <c r="R520" s="14" t="str">
        <f>IF(OR(COUNTA(DetailPedro!R520) &gt; 0, COUNTA(DetailWill!R520) &gt; 0),"x", "")</f>
        <v/>
      </c>
      <c r="S520" s="14" t="str">
        <f>IF(OR(COUNTA(DetailPedro!S520) &gt; 0, COUNTA(DetailWill!S520) &gt; 0),"x", "")</f>
        <v/>
      </c>
      <c r="T520" s="14" t="str">
        <f>IF(OR(COUNTA(DetailPedro!T520) &gt; 0, COUNTA(DetailWill!T520) &gt; 0),"x", "")</f>
        <v/>
      </c>
      <c r="U520" s="34" t="str">
        <f>IF(OR(COUNTA(DetailPedro!U520) &gt; 0, COUNTA(DetailWill!U520) &gt; 0),"x", "")</f>
        <v/>
      </c>
      <c r="V520" s="14" t="str">
        <f>IF(OR(COUNTA(DetailPedro!V520) &gt; 0, COUNTA(DetailWill!V520) &gt; 0),"x", "")</f>
        <v/>
      </c>
      <c r="W520" s="14" t="str">
        <f>IF(OR(COUNTA(DetailPedro!W520) &gt; 0, COUNTA(DetailWill!W520) &gt; 0),"x", "")</f>
        <v/>
      </c>
      <c r="X520" s="14" t="str">
        <f>IF(OR(COUNTA(DetailPedro!X520) &gt; 0, COUNTA(DetailWill!X520) &gt; 0),"x", "")</f>
        <v/>
      </c>
      <c r="Y520" s="14" t="str">
        <f>IF(OR(COUNTA(DetailPedro!Y520) &gt; 0, COUNTA(DetailWill!Y520) &gt; 0),"x", "")</f>
        <v/>
      </c>
      <c r="Z520" s="34" t="str">
        <f>IF(OR(COUNTA(DetailPedro!Z520) &gt; 0, COUNTA(DetailWill!Z520) &gt; 0),"x", "")</f>
        <v/>
      </c>
      <c r="AA520" s="14" t="str">
        <f>IF(OR(COUNTA(DetailPedro!AA520) &gt; 0, COUNTA(DetailWill!AA520) &gt; 0),"x", "")</f>
        <v/>
      </c>
      <c r="AB520" s="14" t="str">
        <f>IF(OR(COUNTA(DetailPedro!AB520) &gt; 0, COUNTA(DetailWill!AB520) &gt; 0),"x", "")</f>
        <v/>
      </c>
      <c r="AC520" s="14" t="str">
        <f>IF(OR(COUNTA(DetailPedro!AC520) &gt; 0, COUNTA(DetailWill!AC520) &gt; 0),"x", "")</f>
        <v/>
      </c>
      <c r="AD520" s="14" t="str">
        <f>IF(OR(COUNTA(DetailPedro!AD520) &gt; 0, COUNTA(DetailWill!AD520) &gt; 0),"x", "")</f>
        <v/>
      </c>
      <c r="AE520" s="14" t="str">
        <f>IF(OR(COUNTA(DetailPedro!AE520) &gt; 0, COUNTA(DetailWill!AE520) &gt; 0),"x", "")</f>
        <v/>
      </c>
      <c r="AF520" s="34" t="str">
        <f>IF(OR(COUNTA(DetailPedro!AF520) &gt; 0, COUNTA(DetailWill!AF520) &gt; 0),"x", "")</f>
        <v/>
      </c>
      <c r="AG520" s="14" t="str">
        <f>IF(OR(COUNTA(DetailPedro!AG520) &gt; 0, COUNTA(DetailWill!AG520) &gt; 0),"x", "")</f>
        <v/>
      </c>
      <c r="AH520" s="14" t="str">
        <f>IF(OR(COUNTA(DetailPedro!AH520) &gt; 0, COUNTA(DetailWill!AH520) &gt; 0),"x", "")</f>
        <v/>
      </c>
      <c r="AI520" s="14" t="str">
        <f>IF(OR(COUNTA(DetailPedro!AI520) &gt; 0, COUNTA(DetailWill!AI520) &gt; 0),"x", "")</f>
        <v/>
      </c>
      <c r="AJ520" s="34" t="str">
        <f>IF(OR(COUNTA(DetailPedro!AJ520) &gt; 0, COUNTA(DetailWill!AJ520) &gt; 0),"x", "")</f>
        <v/>
      </c>
      <c r="AK520" s="14" t="str">
        <f>IF(OR(COUNTA(DetailPedro!AK520) &gt; 0, COUNTA(DetailWill!AK520) &gt; 0),"x", "")</f>
        <v/>
      </c>
    </row>
    <row r="521" spans="1:37" x14ac:dyDescent="0.2">
      <c r="A521" s="16" t="s">
        <v>558</v>
      </c>
      <c r="B521" s="16" t="s">
        <v>557</v>
      </c>
      <c r="C521" s="16">
        <v>3</v>
      </c>
      <c r="D521" s="16" t="s">
        <v>888</v>
      </c>
      <c r="E521" s="16">
        <v>6</v>
      </c>
      <c r="F521" s="14">
        <f t="shared" si="42"/>
        <v>0</v>
      </c>
      <c r="G521" s="14" t="str">
        <f>IF(OR(COUNTA(DetailPedro!G521) &gt; 0, COUNTA(DetailWill!G521) &gt; 0),"x", "")</f>
        <v/>
      </c>
      <c r="H521" s="14" t="str">
        <f>IF(OR(COUNTA(DetailPedro!H521) &gt; 0, COUNTA(DetailWill!H521) &gt; 0),"x", "")</f>
        <v/>
      </c>
      <c r="I521" s="14" t="str">
        <f>IF(OR(COUNTA(DetailPedro!I521) &gt; 0, COUNTA(DetailWill!I521) &gt; 0),"x", "")</f>
        <v/>
      </c>
      <c r="J521" s="34" t="str">
        <f>IF(OR(COUNTA(DetailPedro!J521) &gt; 0, COUNTA(DetailWill!J521) &gt; 0),"x", "")</f>
        <v/>
      </c>
      <c r="K521" s="14" t="str">
        <f>IF(OR(COUNTA(DetailPedro!K521) &gt; 0, COUNTA(DetailWill!K521) &gt; 0),"x", "")</f>
        <v/>
      </c>
      <c r="L521" s="14" t="str">
        <f>IF(OR(COUNTA(DetailPedro!L521) &gt; 0, COUNTA(DetailWill!L521) &gt; 0),"x", "")</f>
        <v/>
      </c>
      <c r="M521" s="14" t="str">
        <f>IF(OR(COUNTA(DetailPedro!M521) &gt; 0, COUNTA(DetailWill!M521) &gt; 0),"x", "")</f>
        <v/>
      </c>
      <c r="N521" s="14" t="str">
        <f>IF(OR(COUNTA(DetailPedro!N521) &gt; 0, COUNTA(DetailWill!N521) &gt; 0),"x", "")</f>
        <v/>
      </c>
      <c r="O521" s="34" t="str">
        <f>IF(OR(COUNTA(DetailPedro!O521) &gt; 0, COUNTA(DetailWill!O521) &gt; 0),"x", "")</f>
        <v/>
      </c>
      <c r="P521" s="14" t="str">
        <f>IF(OR(COUNTA(DetailPedro!P521) &gt; 0, COUNTA(DetailWill!P521) &gt; 0),"x", "")</f>
        <v/>
      </c>
      <c r="Q521" s="14" t="str">
        <f>IF(OR(COUNTA(DetailPedro!Q521) &gt; 0, COUNTA(DetailWill!Q521) &gt; 0),"x", "")</f>
        <v/>
      </c>
      <c r="R521" s="14" t="str">
        <f>IF(OR(COUNTA(DetailPedro!R521) &gt; 0, COUNTA(DetailWill!R521) &gt; 0),"x", "")</f>
        <v/>
      </c>
      <c r="S521" s="14" t="str">
        <f>IF(OR(COUNTA(DetailPedro!S521) &gt; 0, COUNTA(DetailWill!S521) &gt; 0),"x", "")</f>
        <v/>
      </c>
      <c r="T521" s="14" t="str">
        <f>IF(OR(COUNTA(DetailPedro!T521) &gt; 0, COUNTA(DetailWill!T521) &gt; 0),"x", "")</f>
        <v/>
      </c>
      <c r="U521" s="34" t="str">
        <f>IF(OR(COUNTA(DetailPedro!U521) &gt; 0, COUNTA(DetailWill!U521) &gt; 0),"x", "")</f>
        <v/>
      </c>
      <c r="V521" s="14" t="str">
        <f>IF(OR(COUNTA(DetailPedro!V521) &gt; 0, COUNTA(DetailWill!V521) &gt; 0),"x", "")</f>
        <v/>
      </c>
      <c r="W521" s="14" t="str">
        <f>IF(OR(COUNTA(DetailPedro!W521) &gt; 0, COUNTA(DetailWill!W521) &gt; 0),"x", "")</f>
        <v/>
      </c>
      <c r="X521" s="14" t="str">
        <f>IF(OR(COUNTA(DetailPedro!X521) &gt; 0, COUNTA(DetailWill!X521) &gt; 0),"x", "")</f>
        <v/>
      </c>
      <c r="Y521" s="14" t="str">
        <f>IF(OR(COUNTA(DetailPedro!Y521) &gt; 0, COUNTA(DetailWill!Y521) &gt; 0),"x", "")</f>
        <v/>
      </c>
      <c r="Z521" s="34" t="str">
        <f>IF(OR(COUNTA(DetailPedro!Z521) &gt; 0, COUNTA(DetailWill!Z521) &gt; 0),"x", "")</f>
        <v/>
      </c>
      <c r="AA521" s="14" t="str">
        <f>IF(OR(COUNTA(DetailPedro!AA521) &gt; 0, COUNTA(DetailWill!AA521) &gt; 0),"x", "")</f>
        <v/>
      </c>
      <c r="AB521" s="14" t="str">
        <f>IF(OR(COUNTA(DetailPedro!AB521) &gt; 0, COUNTA(DetailWill!AB521) &gt; 0),"x", "")</f>
        <v/>
      </c>
      <c r="AC521" s="14" t="str">
        <f>IF(OR(COUNTA(DetailPedro!AC521) &gt; 0, COUNTA(DetailWill!AC521) &gt; 0),"x", "")</f>
        <v/>
      </c>
      <c r="AD521" s="14" t="str">
        <f>IF(OR(COUNTA(DetailPedro!AD521) &gt; 0, COUNTA(DetailWill!AD521) &gt; 0),"x", "")</f>
        <v/>
      </c>
      <c r="AE521" s="14" t="str">
        <f>IF(OR(COUNTA(DetailPedro!AE521) &gt; 0, COUNTA(DetailWill!AE521) &gt; 0),"x", "")</f>
        <v/>
      </c>
      <c r="AF521" s="34" t="str">
        <f>IF(OR(COUNTA(DetailPedro!AF521) &gt; 0, COUNTA(DetailWill!AF521) &gt; 0),"x", "")</f>
        <v/>
      </c>
      <c r="AG521" s="14" t="str">
        <f>IF(OR(COUNTA(DetailPedro!AG521) &gt; 0, COUNTA(DetailWill!AG521) &gt; 0),"x", "")</f>
        <v/>
      </c>
      <c r="AH521" s="14" t="str">
        <f>IF(OR(COUNTA(DetailPedro!AH521) &gt; 0, COUNTA(DetailWill!AH521) &gt; 0),"x", "")</f>
        <v/>
      </c>
      <c r="AI521" s="14" t="str">
        <f>IF(OR(COUNTA(DetailPedro!AI521) &gt; 0, COUNTA(DetailWill!AI521) &gt; 0),"x", "")</f>
        <v/>
      </c>
      <c r="AJ521" s="34" t="str">
        <f>IF(OR(COUNTA(DetailPedro!AJ521) &gt; 0, COUNTA(DetailWill!AJ521) &gt; 0),"x", "")</f>
        <v/>
      </c>
      <c r="AK521" s="14" t="str">
        <f>IF(OR(COUNTA(DetailPedro!AK521) &gt; 0, COUNTA(DetailWill!AK521) &gt; 0),"x", "")</f>
        <v/>
      </c>
    </row>
    <row r="522" spans="1:37" x14ac:dyDescent="0.2">
      <c r="A522" s="16" t="s">
        <v>558</v>
      </c>
      <c r="B522" s="16" t="s">
        <v>557</v>
      </c>
      <c r="C522" s="16">
        <v>3</v>
      </c>
      <c r="D522" s="16" t="s">
        <v>887</v>
      </c>
      <c r="E522" s="16">
        <v>7</v>
      </c>
      <c r="F522" s="14">
        <f t="shared" si="42"/>
        <v>0</v>
      </c>
      <c r="G522" s="14" t="str">
        <f>IF(OR(COUNTA(DetailPedro!G522) &gt; 0, COUNTA(DetailWill!G522) &gt; 0),"x", "")</f>
        <v/>
      </c>
      <c r="H522" s="14" t="str">
        <f>IF(OR(COUNTA(DetailPedro!H522) &gt; 0, COUNTA(DetailWill!H522) &gt; 0),"x", "")</f>
        <v/>
      </c>
      <c r="I522" s="14" t="str">
        <f>IF(OR(COUNTA(DetailPedro!I522) &gt; 0, COUNTA(DetailWill!I522) &gt; 0),"x", "")</f>
        <v/>
      </c>
      <c r="J522" s="34" t="str">
        <f>IF(OR(COUNTA(DetailPedro!J522) &gt; 0, COUNTA(DetailWill!J522) &gt; 0),"x", "")</f>
        <v/>
      </c>
      <c r="K522" s="14" t="str">
        <f>IF(OR(COUNTA(DetailPedro!K522) &gt; 0, COUNTA(DetailWill!K522) &gt; 0),"x", "")</f>
        <v/>
      </c>
      <c r="L522" s="14" t="str">
        <f>IF(OR(COUNTA(DetailPedro!L522) &gt; 0, COUNTA(DetailWill!L522) &gt; 0),"x", "")</f>
        <v/>
      </c>
      <c r="M522" s="14" t="str">
        <f>IF(OR(COUNTA(DetailPedro!M522) &gt; 0, COUNTA(DetailWill!M522) &gt; 0),"x", "")</f>
        <v/>
      </c>
      <c r="N522" s="14" t="str">
        <f>IF(OR(COUNTA(DetailPedro!N522) &gt; 0, COUNTA(DetailWill!N522) &gt; 0),"x", "")</f>
        <v/>
      </c>
      <c r="O522" s="34" t="str">
        <f>IF(OR(COUNTA(DetailPedro!O522) &gt; 0, COUNTA(DetailWill!O522) &gt; 0),"x", "")</f>
        <v/>
      </c>
      <c r="P522" s="14" t="str">
        <f>IF(OR(COUNTA(DetailPedro!P522) &gt; 0, COUNTA(DetailWill!P522) &gt; 0),"x", "")</f>
        <v/>
      </c>
      <c r="Q522" s="14" t="str">
        <f>IF(OR(COUNTA(DetailPedro!Q522) &gt; 0, COUNTA(DetailWill!Q522) &gt; 0),"x", "")</f>
        <v/>
      </c>
      <c r="R522" s="14" t="str">
        <f>IF(OR(COUNTA(DetailPedro!R522) &gt; 0, COUNTA(DetailWill!R522) &gt; 0),"x", "")</f>
        <v/>
      </c>
      <c r="S522" s="14" t="str">
        <f>IF(OR(COUNTA(DetailPedro!S522) &gt; 0, COUNTA(DetailWill!S522) &gt; 0),"x", "")</f>
        <v/>
      </c>
      <c r="T522" s="14" t="str">
        <f>IF(OR(COUNTA(DetailPedro!T522) &gt; 0, COUNTA(DetailWill!T522) &gt; 0),"x", "")</f>
        <v/>
      </c>
      <c r="U522" s="34" t="str">
        <f>IF(OR(COUNTA(DetailPedro!U522) &gt; 0, COUNTA(DetailWill!U522) &gt; 0),"x", "")</f>
        <v/>
      </c>
      <c r="V522" s="14" t="str">
        <f>IF(OR(COUNTA(DetailPedro!V522) &gt; 0, COUNTA(DetailWill!V522) &gt; 0),"x", "")</f>
        <v/>
      </c>
      <c r="W522" s="14" t="str">
        <f>IF(OR(COUNTA(DetailPedro!W522) &gt; 0, COUNTA(DetailWill!W522) &gt; 0),"x", "")</f>
        <v/>
      </c>
      <c r="X522" s="14" t="str">
        <f>IF(OR(COUNTA(DetailPedro!X522) &gt; 0, COUNTA(DetailWill!X522) &gt; 0),"x", "")</f>
        <v/>
      </c>
      <c r="Y522" s="14" t="str">
        <f>IF(OR(COUNTA(DetailPedro!Y522) &gt; 0, COUNTA(DetailWill!Y522) &gt; 0),"x", "")</f>
        <v/>
      </c>
      <c r="Z522" s="34" t="str">
        <f>IF(OR(COUNTA(DetailPedro!Z522) &gt; 0, COUNTA(DetailWill!Z522) &gt; 0),"x", "")</f>
        <v/>
      </c>
      <c r="AA522" s="14" t="str">
        <f>IF(OR(COUNTA(DetailPedro!AA522) &gt; 0, COUNTA(DetailWill!AA522) &gt; 0),"x", "")</f>
        <v/>
      </c>
      <c r="AB522" s="14" t="str">
        <f>IF(OR(COUNTA(DetailPedro!AB522) &gt; 0, COUNTA(DetailWill!AB522) &gt; 0),"x", "")</f>
        <v/>
      </c>
      <c r="AC522" s="14" t="str">
        <f>IF(OR(COUNTA(DetailPedro!AC522) &gt; 0, COUNTA(DetailWill!AC522) &gt; 0),"x", "")</f>
        <v/>
      </c>
      <c r="AD522" s="14" t="str">
        <f>IF(OR(COUNTA(DetailPedro!AD522) &gt; 0, COUNTA(DetailWill!AD522) &gt; 0),"x", "")</f>
        <v/>
      </c>
      <c r="AE522" s="14" t="str">
        <f>IF(OR(COUNTA(DetailPedro!AE522) &gt; 0, COUNTA(DetailWill!AE522) &gt; 0),"x", "")</f>
        <v/>
      </c>
      <c r="AF522" s="34" t="str">
        <f>IF(OR(COUNTA(DetailPedro!AF522) &gt; 0, COUNTA(DetailWill!AF522) &gt; 0),"x", "")</f>
        <v/>
      </c>
      <c r="AG522" s="14" t="str">
        <f>IF(OR(COUNTA(DetailPedro!AG522) &gt; 0, COUNTA(DetailWill!AG522) &gt; 0),"x", "")</f>
        <v/>
      </c>
      <c r="AH522" s="14" t="str">
        <f>IF(OR(COUNTA(DetailPedro!AH522) &gt; 0, COUNTA(DetailWill!AH522) &gt; 0),"x", "")</f>
        <v/>
      </c>
      <c r="AI522" s="14" t="str">
        <f>IF(OR(COUNTA(DetailPedro!AI522) &gt; 0, COUNTA(DetailWill!AI522) &gt; 0),"x", "")</f>
        <v/>
      </c>
      <c r="AJ522" s="34" t="str">
        <f>IF(OR(COUNTA(DetailPedro!AJ522) &gt; 0, COUNTA(DetailWill!AJ522) &gt; 0),"x", "")</f>
        <v/>
      </c>
      <c r="AK522" s="14" t="str">
        <f>IF(OR(COUNTA(DetailPedro!AK522) &gt; 0, COUNTA(DetailWill!AK522) &gt; 0),"x", "")</f>
        <v/>
      </c>
    </row>
    <row r="523" spans="1:37" x14ac:dyDescent="0.2">
      <c r="A523" s="16" t="s">
        <v>558</v>
      </c>
      <c r="B523" s="16" t="s">
        <v>557</v>
      </c>
      <c r="C523" s="16">
        <v>3</v>
      </c>
      <c r="D523" s="16" t="s">
        <v>889</v>
      </c>
      <c r="E523" s="16">
        <v>8</v>
      </c>
      <c r="F523" s="14">
        <f t="shared" si="42"/>
        <v>0</v>
      </c>
      <c r="G523" s="14" t="str">
        <f>IF(OR(COUNTA(DetailPedro!G523) &gt; 0, COUNTA(DetailWill!G523) &gt; 0),"x", "")</f>
        <v/>
      </c>
      <c r="H523" s="14" t="str">
        <f>IF(OR(COUNTA(DetailPedro!H523) &gt; 0, COUNTA(DetailWill!H523) &gt; 0),"x", "")</f>
        <v/>
      </c>
      <c r="I523" s="14" t="str">
        <f>IF(OR(COUNTA(DetailPedro!I523) &gt; 0, COUNTA(DetailWill!I523) &gt; 0),"x", "")</f>
        <v/>
      </c>
      <c r="J523" s="34" t="str">
        <f>IF(OR(COUNTA(DetailPedro!J523) &gt; 0, COUNTA(DetailWill!J523) &gt; 0),"x", "")</f>
        <v/>
      </c>
      <c r="K523" s="14" t="str">
        <f>IF(OR(COUNTA(DetailPedro!K523) &gt; 0, COUNTA(DetailWill!K523) &gt; 0),"x", "")</f>
        <v/>
      </c>
      <c r="L523" s="14" t="str">
        <f>IF(OR(COUNTA(DetailPedro!L523) &gt; 0, COUNTA(DetailWill!L523) &gt; 0),"x", "")</f>
        <v/>
      </c>
      <c r="M523" s="14" t="str">
        <f>IF(OR(COUNTA(DetailPedro!M523) &gt; 0, COUNTA(DetailWill!M523) &gt; 0),"x", "")</f>
        <v/>
      </c>
      <c r="N523" s="14" t="str">
        <f>IF(OR(COUNTA(DetailPedro!N523) &gt; 0, COUNTA(DetailWill!N523) &gt; 0),"x", "")</f>
        <v/>
      </c>
      <c r="O523" s="34" t="str">
        <f>IF(OR(COUNTA(DetailPedro!O523) &gt; 0, COUNTA(DetailWill!O523) &gt; 0),"x", "")</f>
        <v/>
      </c>
      <c r="P523" s="14" t="str">
        <f>IF(OR(COUNTA(DetailPedro!P523) &gt; 0, COUNTA(DetailWill!P523) &gt; 0),"x", "")</f>
        <v/>
      </c>
      <c r="Q523" s="14" t="str">
        <f>IF(OR(COUNTA(DetailPedro!Q523) &gt; 0, COUNTA(DetailWill!Q523) &gt; 0),"x", "")</f>
        <v/>
      </c>
      <c r="R523" s="14" t="str">
        <f>IF(OR(COUNTA(DetailPedro!R523) &gt; 0, COUNTA(DetailWill!R523) &gt; 0),"x", "")</f>
        <v/>
      </c>
      <c r="S523" s="14" t="str">
        <f>IF(OR(COUNTA(DetailPedro!S523) &gt; 0, COUNTA(DetailWill!S523) &gt; 0),"x", "")</f>
        <v/>
      </c>
      <c r="T523" s="14" t="str">
        <f>IF(OR(COUNTA(DetailPedro!T523) &gt; 0, COUNTA(DetailWill!T523) &gt; 0),"x", "")</f>
        <v/>
      </c>
      <c r="U523" s="34" t="str">
        <f>IF(OR(COUNTA(DetailPedro!U523) &gt; 0, COUNTA(DetailWill!U523) &gt; 0),"x", "")</f>
        <v/>
      </c>
      <c r="V523" s="14" t="str">
        <f>IF(OR(COUNTA(DetailPedro!V523) &gt; 0, COUNTA(DetailWill!V523) &gt; 0),"x", "")</f>
        <v/>
      </c>
      <c r="W523" s="14" t="str">
        <f>IF(OR(COUNTA(DetailPedro!W523) &gt; 0, COUNTA(DetailWill!W523) &gt; 0),"x", "")</f>
        <v/>
      </c>
      <c r="X523" s="14" t="str">
        <f>IF(OR(COUNTA(DetailPedro!X523) &gt; 0, COUNTA(DetailWill!X523) &gt; 0),"x", "")</f>
        <v/>
      </c>
      <c r="Y523" s="14" t="str">
        <f>IF(OR(COUNTA(DetailPedro!Y523) &gt; 0, COUNTA(DetailWill!Y523) &gt; 0),"x", "")</f>
        <v/>
      </c>
      <c r="Z523" s="34" t="str">
        <f>IF(OR(COUNTA(DetailPedro!Z523) &gt; 0, COUNTA(DetailWill!Z523) &gt; 0),"x", "")</f>
        <v/>
      </c>
      <c r="AA523" s="14" t="str">
        <f>IF(OR(COUNTA(DetailPedro!AA523) &gt; 0, COUNTA(DetailWill!AA523) &gt; 0),"x", "")</f>
        <v/>
      </c>
      <c r="AB523" s="14" t="str">
        <f>IF(OR(COUNTA(DetailPedro!AB523) &gt; 0, COUNTA(DetailWill!AB523) &gt; 0),"x", "")</f>
        <v/>
      </c>
      <c r="AC523" s="14" t="str">
        <f>IF(OR(COUNTA(DetailPedro!AC523) &gt; 0, COUNTA(DetailWill!AC523) &gt; 0),"x", "")</f>
        <v/>
      </c>
      <c r="AD523" s="14" t="str">
        <f>IF(OR(COUNTA(DetailPedro!AD523) &gt; 0, COUNTA(DetailWill!AD523) &gt; 0),"x", "")</f>
        <v/>
      </c>
      <c r="AE523" s="14" t="str">
        <f>IF(OR(COUNTA(DetailPedro!AE523) &gt; 0, COUNTA(DetailWill!AE523) &gt; 0),"x", "")</f>
        <v/>
      </c>
      <c r="AF523" s="34" t="str">
        <f>IF(OR(COUNTA(DetailPedro!AF523) &gt; 0, COUNTA(DetailWill!AF523) &gt; 0),"x", "")</f>
        <v/>
      </c>
      <c r="AG523" s="14" t="str">
        <f>IF(OR(COUNTA(DetailPedro!AG523) &gt; 0, COUNTA(DetailWill!AG523) &gt; 0),"x", "")</f>
        <v/>
      </c>
      <c r="AH523" s="14" t="str">
        <f>IF(OR(COUNTA(DetailPedro!AH523) &gt; 0, COUNTA(DetailWill!AH523) &gt; 0),"x", "")</f>
        <v/>
      </c>
      <c r="AI523" s="14" t="str">
        <f>IF(OR(COUNTA(DetailPedro!AI523) &gt; 0, COUNTA(DetailWill!AI523) &gt; 0),"x", "")</f>
        <v/>
      </c>
      <c r="AJ523" s="34" t="str">
        <f>IF(OR(COUNTA(DetailPedro!AJ523) &gt; 0, COUNTA(DetailWill!AJ523) &gt; 0),"x", "")</f>
        <v/>
      </c>
      <c r="AK523" s="14" t="str">
        <f>IF(OR(COUNTA(DetailPedro!AK523) &gt; 0, COUNTA(DetailWill!AK523) &gt; 0),"x", "")</f>
        <v/>
      </c>
    </row>
    <row r="524" spans="1:37" x14ac:dyDescent="0.2">
      <c r="A524" s="16" t="s">
        <v>558</v>
      </c>
      <c r="B524" s="16" t="s">
        <v>557</v>
      </c>
      <c r="C524" s="16">
        <v>3</v>
      </c>
      <c r="D524" s="16" t="s">
        <v>887</v>
      </c>
      <c r="E524" s="16">
        <v>9</v>
      </c>
      <c r="F524" s="14">
        <f t="shared" si="42"/>
        <v>1</v>
      </c>
      <c r="G524" s="14" t="str">
        <f>IF(OR(COUNTA(DetailPedro!G524) &gt; 0, COUNTA(DetailWill!G524) &gt; 0),"x", "")</f>
        <v/>
      </c>
      <c r="H524" s="14" t="str">
        <f>IF(OR(COUNTA(DetailPedro!H524) &gt; 0, COUNTA(DetailWill!H524) &gt; 0),"x", "")</f>
        <v/>
      </c>
      <c r="I524" s="14" t="str">
        <f>IF(OR(COUNTA(DetailPedro!I524) &gt; 0, COUNTA(DetailWill!I524) &gt; 0),"x", "")</f>
        <v/>
      </c>
      <c r="J524" s="34" t="str">
        <f>IF(OR(COUNTA(DetailPedro!J524) &gt; 0, COUNTA(DetailWill!J524) &gt; 0),"x", "")</f>
        <v/>
      </c>
      <c r="K524" s="14" t="str">
        <f>IF(OR(COUNTA(DetailPedro!K524) &gt; 0, COUNTA(DetailWill!K524) &gt; 0),"x", "")</f>
        <v/>
      </c>
      <c r="L524" s="14" t="str">
        <f>IF(OR(COUNTA(DetailPedro!L524) &gt; 0, COUNTA(DetailWill!L524) &gt; 0),"x", "")</f>
        <v/>
      </c>
      <c r="M524" s="14" t="str">
        <f>IF(OR(COUNTA(DetailPedro!M524) &gt; 0, COUNTA(DetailWill!M524) &gt; 0),"x", "")</f>
        <v/>
      </c>
      <c r="N524" s="14" t="str">
        <f>IF(OR(COUNTA(DetailPedro!N524) &gt; 0, COUNTA(DetailWill!N524) &gt; 0),"x", "")</f>
        <v/>
      </c>
      <c r="O524" s="34" t="str">
        <f>IF(OR(COUNTA(DetailPedro!O524) &gt; 0, COUNTA(DetailWill!O524) &gt; 0),"x", "")</f>
        <v/>
      </c>
      <c r="P524" s="14" t="str">
        <f>IF(OR(COUNTA(DetailPedro!P524) &gt; 0, COUNTA(DetailWill!P524) &gt; 0),"x", "")</f>
        <v/>
      </c>
      <c r="Q524" s="14" t="str">
        <f>IF(OR(COUNTA(DetailPedro!Q524) &gt; 0, COUNTA(DetailWill!Q524) &gt; 0),"x", "")</f>
        <v/>
      </c>
      <c r="R524" s="14" t="str">
        <f>IF(OR(COUNTA(DetailPedro!R524) &gt; 0, COUNTA(DetailWill!R524) &gt; 0),"x", "")</f>
        <v/>
      </c>
      <c r="S524" s="14" t="str">
        <f>IF(OR(COUNTA(DetailPedro!S524) &gt; 0, COUNTA(DetailWill!S524) &gt; 0),"x", "")</f>
        <v/>
      </c>
      <c r="T524" s="14" t="str">
        <f>IF(OR(COUNTA(DetailPedro!T524) &gt; 0, COUNTA(DetailWill!T524) &gt; 0),"x", "")</f>
        <v/>
      </c>
      <c r="U524" s="34" t="str">
        <f>IF(OR(COUNTA(DetailPedro!U524) &gt; 0, COUNTA(DetailWill!U524) &gt; 0),"x", "")</f>
        <v/>
      </c>
      <c r="V524" s="14" t="str">
        <f>IF(OR(COUNTA(DetailPedro!V524) &gt; 0, COUNTA(DetailWill!V524) &gt; 0),"x", "")</f>
        <v/>
      </c>
      <c r="W524" s="14" t="str">
        <f>IF(OR(COUNTA(DetailPedro!W524) &gt; 0, COUNTA(DetailWill!W524) &gt; 0),"x", "")</f>
        <v/>
      </c>
      <c r="X524" s="14" t="str">
        <f>IF(OR(COUNTA(DetailPedro!X524) &gt; 0, COUNTA(DetailWill!X524) &gt; 0),"x", "")</f>
        <v/>
      </c>
      <c r="Y524" s="14" t="str">
        <f>IF(OR(COUNTA(DetailPedro!Y524) &gt; 0, COUNTA(DetailWill!Y524) &gt; 0),"x", "")</f>
        <v/>
      </c>
      <c r="Z524" s="34" t="str">
        <f>IF(OR(COUNTA(DetailPedro!Z524) &gt; 0, COUNTA(DetailWill!Z524) &gt; 0),"x", "")</f>
        <v/>
      </c>
      <c r="AA524" s="14" t="str">
        <f>IF(OR(COUNTA(DetailPedro!AA524) &gt; 0, COUNTA(DetailWill!AA524) &gt; 0),"x", "")</f>
        <v/>
      </c>
      <c r="AB524" s="14" t="str">
        <f>IF(OR(COUNTA(DetailPedro!AB524) &gt; 0, COUNTA(DetailWill!AB524) &gt; 0),"x", "")</f>
        <v/>
      </c>
      <c r="AC524" s="14" t="str">
        <f>IF(OR(COUNTA(DetailPedro!AC524) &gt; 0, COUNTA(DetailWill!AC524) &gt; 0),"x", "")</f>
        <v/>
      </c>
      <c r="AD524" s="14" t="str">
        <f>IF(OR(COUNTA(DetailPedro!AD524) &gt; 0, COUNTA(DetailWill!AD524) &gt; 0),"x", "")</f>
        <v/>
      </c>
      <c r="AE524" s="14" t="str">
        <f>IF(OR(COUNTA(DetailPedro!AE524) &gt; 0, COUNTA(DetailWill!AE524) &gt; 0),"x", "")</f>
        <v>x</v>
      </c>
      <c r="AF524" s="34" t="str">
        <f>IF(OR(COUNTA(DetailPedro!AF524) &gt; 0, COUNTA(DetailWill!AF524) &gt; 0),"x", "")</f>
        <v/>
      </c>
      <c r="AG524" s="14" t="str">
        <f>IF(OR(COUNTA(DetailPedro!AG524) &gt; 0, COUNTA(DetailWill!AG524) &gt; 0),"x", "")</f>
        <v/>
      </c>
      <c r="AH524" s="14" t="str">
        <f>IF(OR(COUNTA(DetailPedro!AH524) &gt; 0, COUNTA(DetailWill!AH524) &gt; 0),"x", "")</f>
        <v/>
      </c>
      <c r="AI524" s="14" t="str">
        <f>IF(OR(COUNTA(DetailPedro!AI524) &gt; 0, COUNTA(DetailWill!AI524) &gt; 0),"x", "")</f>
        <v/>
      </c>
      <c r="AJ524" s="34" t="str">
        <f>IF(OR(COUNTA(DetailPedro!AJ524) &gt; 0, COUNTA(DetailWill!AJ524) &gt; 0),"x", "")</f>
        <v/>
      </c>
      <c r="AK524" s="14" t="str">
        <f>IF(OR(COUNTA(DetailPedro!AK524) &gt; 0, COUNTA(DetailWill!AK524) &gt; 0),"x", "")</f>
        <v/>
      </c>
    </row>
    <row r="525" spans="1:37" x14ac:dyDescent="0.2">
      <c r="A525" s="16"/>
      <c r="B525" s="16"/>
      <c r="C525" s="16"/>
      <c r="D525" s="21"/>
      <c r="E525" s="16"/>
      <c r="F525" s="14">
        <f t="shared" si="42"/>
        <v>0</v>
      </c>
      <c r="G525" s="14" t="str">
        <f>IF(OR(COUNTA(DetailPedro!G525) &gt; 0, COUNTA(DetailWill!G525) &gt; 0),"x", "")</f>
        <v/>
      </c>
      <c r="H525" s="14" t="str">
        <f>IF(OR(COUNTA(DetailPedro!H525) &gt; 0, COUNTA(DetailWill!H525) &gt; 0),"x", "")</f>
        <v/>
      </c>
      <c r="I525" s="14" t="str">
        <f>IF(OR(COUNTA(DetailPedro!I525) &gt; 0, COUNTA(DetailWill!I525) &gt; 0),"x", "")</f>
        <v/>
      </c>
      <c r="J525" s="34" t="str">
        <f>IF(OR(COUNTA(DetailPedro!J525) &gt; 0, COUNTA(DetailWill!J525) &gt; 0),"x", "")</f>
        <v/>
      </c>
      <c r="K525" s="14" t="str">
        <f>IF(OR(COUNTA(DetailPedro!K525) &gt; 0, COUNTA(DetailWill!K525) &gt; 0),"x", "")</f>
        <v/>
      </c>
      <c r="L525" s="14" t="str">
        <f>IF(OR(COUNTA(DetailPedro!L525) &gt; 0, COUNTA(DetailWill!L525) &gt; 0),"x", "")</f>
        <v/>
      </c>
      <c r="M525" s="14" t="str">
        <f>IF(OR(COUNTA(DetailPedro!M525) &gt; 0, COUNTA(DetailWill!M525) &gt; 0),"x", "")</f>
        <v/>
      </c>
      <c r="N525" s="14" t="str">
        <f>IF(OR(COUNTA(DetailPedro!N525) &gt; 0, COUNTA(DetailWill!N525) &gt; 0),"x", "")</f>
        <v/>
      </c>
      <c r="O525" s="34" t="str">
        <f>IF(OR(COUNTA(DetailPedro!O525) &gt; 0, COUNTA(DetailWill!O525) &gt; 0),"x", "")</f>
        <v/>
      </c>
      <c r="P525" s="14" t="str">
        <f>IF(OR(COUNTA(DetailPedro!P525) &gt; 0, COUNTA(DetailWill!P525) &gt; 0),"x", "")</f>
        <v/>
      </c>
      <c r="Q525" s="14" t="str">
        <f>IF(OR(COUNTA(DetailPedro!Q525) &gt; 0, COUNTA(DetailWill!Q525) &gt; 0),"x", "")</f>
        <v/>
      </c>
      <c r="R525" s="14" t="str">
        <f>IF(OR(COUNTA(DetailPedro!R525) &gt; 0, COUNTA(DetailWill!R525) &gt; 0),"x", "")</f>
        <v/>
      </c>
      <c r="S525" s="14" t="str">
        <f>IF(OR(COUNTA(DetailPedro!S525) &gt; 0, COUNTA(DetailWill!S525) &gt; 0),"x", "")</f>
        <v/>
      </c>
      <c r="T525" s="14" t="str">
        <f>IF(OR(COUNTA(DetailPedro!T525) &gt; 0, COUNTA(DetailWill!T525) &gt; 0),"x", "")</f>
        <v/>
      </c>
      <c r="U525" s="34" t="str">
        <f>IF(OR(COUNTA(DetailPedro!U525) &gt; 0, COUNTA(DetailWill!U525) &gt; 0),"x", "")</f>
        <v/>
      </c>
      <c r="V525" s="14" t="str">
        <f>IF(OR(COUNTA(DetailPedro!V525) &gt; 0, COUNTA(DetailWill!V525) &gt; 0),"x", "")</f>
        <v/>
      </c>
      <c r="W525" s="14" t="str">
        <f>IF(OR(COUNTA(DetailPedro!W525) &gt; 0, COUNTA(DetailWill!W525) &gt; 0),"x", "")</f>
        <v/>
      </c>
      <c r="X525" s="14" t="str">
        <f>IF(OR(COUNTA(DetailPedro!X525) &gt; 0, COUNTA(DetailWill!X525) &gt; 0),"x", "")</f>
        <v/>
      </c>
      <c r="Y525" s="14" t="str">
        <f>IF(OR(COUNTA(DetailPedro!Y525) &gt; 0, COUNTA(DetailWill!Y525) &gt; 0),"x", "")</f>
        <v/>
      </c>
      <c r="Z525" s="34" t="str">
        <f>IF(OR(COUNTA(DetailPedro!Z525) &gt; 0, COUNTA(DetailWill!Z525) &gt; 0),"x", "")</f>
        <v/>
      </c>
      <c r="AA525" s="14" t="str">
        <f>IF(OR(COUNTA(DetailPedro!AA525) &gt; 0, COUNTA(DetailWill!AA525) &gt; 0),"x", "")</f>
        <v/>
      </c>
      <c r="AB525" s="14" t="str">
        <f>IF(OR(COUNTA(DetailPedro!AB525) &gt; 0, COUNTA(DetailWill!AB525) &gt; 0),"x", "")</f>
        <v/>
      </c>
      <c r="AC525" s="14" t="str">
        <f>IF(OR(COUNTA(DetailPedro!AC525) &gt; 0, COUNTA(DetailWill!AC525) &gt; 0),"x", "")</f>
        <v/>
      </c>
      <c r="AD525" s="14" t="str">
        <f>IF(OR(COUNTA(DetailPedro!AD525) &gt; 0, COUNTA(DetailWill!AD525) &gt; 0),"x", "")</f>
        <v/>
      </c>
      <c r="AE525" s="14" t="str">
        <f>IF(OR(COUNTA(DetailPedro!AE525) &gt; 0, COUNTA(DetailWill!AE525) &gt; 0),"x", "")</f>
        <v/>
      </c>
      <c r="AF525" s="34" t="str">
        <f>IF(OR(COUNTA(DetailPedro!AF525) &gt; 0, COUNTA(DetailWill!AF525) &gt; 0),"x", "")</f>
        <v/>
      </c>
      <c r="AG525" s="14" t="str">
        <f>IF(OR(COUNTA(DetailPedro!AG525) &gt; 0, COUNTA(DetailWill!AG525) &gt; 0),"x", "")</f>
        <v/>
      </c>
      <c r="AH525" s="14" t="str">
        <f>IF(OR(COUNTA(DetailPedro!AH525) &gt; 0, COUNTA(DetailWill!AH525) &gt; 0),"x", "")</f>
        <v/>
      </c>
      <c r="AI525" s="14" t="str">
        <f>IF(OR(COUNTA(DetailPedro!AI525) &gt; 0, COUNTA(DetailWill!AI525) &gt; 0),"x", "")</f>
        <v/>
      </c>
      <c r="AJ525" s="34" t="str">
        <f>IF(OR(COUNTA(DetailPedro!AJ525) &gt; 0, COUNTA(DetailWill!AJ525) &gt; 0),"x", "")</f>
        <v/>
      </c>
      <c r="AK525" s="14" t="str">
        <f>IF(OR(COUNTA(DetailPedro!AK525) &gt; 0, COUNTA(DetailWill!AK525) &gt; 0),"x", "")</f>
        <v/>
      </c>
    </row>
    <row r="526" spans="1:37" x14ac:dyDescent="0.2">
      <c r="A526" s="16" t="s">
        <v>558</v>
      </c>
      <c r="B526" s="16" t="s">
        <v>204</v>
      </c>
      <c r="C526" s="16">
        <v>0</v>
      </c>
      <c r="D526" s="21">
        <v>0</v>
      </c>
      <c r="E526" s="16"/>
      <c r="F526" s="14">
        <f t="shared" si="42"/>
        <v>0</v>
      </c>
      <c r="G526" s="14" t="str">
        <f>IF(OR(COUNTA(DetailPedro!G526) &gt; 0, COUNTA(DetailWill!G526) &gt; 0),"x", "")</f>
        <v/>
      </c>
      <c r="H526" s="14" t="str">
        <f>IF(OR(COUNTA(DetailPedro!H526) &gt; 0, COUNTA(DetailWill!H526) &gt; 0),"x", "")</f>
        <v/>
      </c>
      <c r="I526" s="14" t="str">
        <f>IF(OR(COUNTA(DetailPedro!I526) &gt; 0, COUNTA(DetailWill!I526) &gt; 0),"x", "")</f>
        <v/>
      </c>
      <c r="J526" s="34" t="str">
        <f>IF(OR(COUNTA(DetailPedro!J526) &gt; 0, COUNTA(DetailWill!J526) &gt; 0),"x", "")</f>
        <v/>
      </c>
      <c r="K526" s="14" t="str">
        <f>IF(OR(COUNTA(DetailPedro!K526) &gt; 0, COUNTA(DetailWill!K526) &gt; 0),"x", "")</f>
        <v/>
      </c>
      <c r="L526" s="14" t="str">
        <f>IF(OR(COUNTA(DetailPedro!L526) &gt; 0, COUNTA(DetailWill!L526) &gt; 0),"x", "")</f>
        <v/>
      </c>
      <c r="M526" s="14" t="str">
        <f>IF(OR(COUNTA(DetailPedro!M526) &gt; 0, COUNTA(DetailWill!M526) &gt; 0),"x", "")</f>
        <v/>
      </c>
      <c r="N526" s="14" t="str">
        <f>IF(OR(COUNTA(DetailPedro!N526) &gt; 0, COUNTA(DetailWill!N526) &gt; 0),"x", "")</f>
        <v/>
      </c>
      <c r="O526" s="34" t="str">
        <f>IF(OR(COUNTA(DetailPedro!O526) &gt; 0, COUNTA(DetailWill!O526) &gt; 0),"x", "")</f>
        <v/>
      </c>
      <c r="P526" s="14" t="str">
        <f>IF(OR(COUNTA(DetailPedro!P526) &gt; 0, COUNTA(DetailWill!P526) &gt; 0),"x", "")</f>
        <v/>
      </c>
      <c r="Q526" s="14" t="str">
        <f>IF(OR(COUNTA(DetailPedro!Q526) &gt; 0, COUNTA(DetailWill!Q526) &gt; 0),"x", "")</f>
        <v/>
      </c>
      <c r="R526" s="14" t="str">
        <f>IF(OR(COUNTA(DetailPedro!R526) &gt; 0, COUNTA(DetailWill!R526) &gt; 0),"x", "")</f>
        <v/>
      </c>
      <c r="S526" s="14" t="str">
        <f>IF(OR(COUNTA(DetailPedro!S526) &gt; 0, COUNTA(DetailWill!S526) &gt; 0),"x", "")</f>
        <v/>
      </c>
      <c r="T526" s="14" t="str">
        <f>IF(OR(COUNTA(DetailPedro!T526) &gt; 0, COUNTA(DetailWill!T526) &gt; 0),"x", "")</f>
        <v/>
      </c>
      <c r="U526" s="34" t="str">
        <f>IF(OR(COUNTA(DetailPedro!U526) &gt; 0, COUNTA(DetailWill!U526) &gt; 0),"x", "")</f>
        <v/>
      </c>
      <c r="V526" s="14" t="str">
        <f>IF(OR(COUNTA(DetailPedro!V526) &gt; 0, COUNTA(DetailWill!V526) &gt; 0),"x", "")</f>
        <v/>
      </c>
      <c r="W526" s="14" t="str">
        <f>IF(OR(COUNTA(DetailPedro!W526) &gt; 0, COUNTA(DetailWill!W526) &gt; 0),"x", "")</f>
        <v/>
      </c>
      <c r="X526" s="14" t="str">
        <f>IF(OR(COUNTA(DetailPedro!X526) &gt; 0, COUNTA(DetailWill!X526) &gt; 0),"x", "")</f>
        <v/>
      </c>
      <c r="Y526" s="14" t="str">
        <f>IF(OR(COUNTA(DetailPedro!Y526) &gt; 0, COUNTA(DetailWill!Y526) &gt; 0),"x", "")</f>
        <v/>
      </c>
      <c r="Z526" s="34" t="str">
        <f>IF(OR(COUNTA(DetailPedro!Z526) &gt; 0, COUNTA(DetailWill!Z526) &gt; 0),"x", "")</f>
        <v/>
      </c>
      <c r="AA526" s="14" t="str">
        <f>IF(OR(COUNTA(DetailPedro!AA526) &gt; 0, COUNTA(DetailWill!AA526) &gt; 0),"x", "")</f>
        <v/>
      </c>
      <c r="AB526" s="14" t="str">
        <f>IF(OR(COUNTA(DetailPedro!AB526) &gt; 0, COUNTA(DetailWill!AB526) &gt; 0),"x", "")</f>
        <v/>
      </c>
      <c r="AC526" s="14" t="str">
        <f>IF(OR(COUNTA(DetailPedro!AC526) &gt; 0, COUNTA(DetailWill!AC526) &gt; 0),"x", "")</f>
        <v/>
      </c>
      <c r="AD526" s="14" t="str">
        <f>IF(OR(COUNTA(DetailPedro!AD526) &gt; 0, COUNTA(DetailWill!AD526) &gt; 0),"x", "")</f>
        <v/>
      </c>
      <c r="AE526" s="14" t="str">
        <f>IF(OR(COUNTA(DetailPedro!AE526) &gt; 0, COUNTA(DetailWill!AE526) &gt; 0),"x", "")</f>
        <v/>
      </c>
      <c r="AF526" s="34" t="str">
        <f>IF(OR(COUNTA(DetailPedro!AF526) &gt; 0, COUNTA(DetailWill!AF526) &gt; 0),"x", "")</f>
        <v/>
      </c>
      <c r="AG526" s="14" t="str">
        <f>IF(OR(COUNTA(DetailPedro!AG526) &gt; 0, COUNTA(DetailWill!AG526) &gt; 0),"x", "")</f>
        <v/>
      </c>
      <c r="AH526" s="14" t="str">
        <f>IF(OR(COUNTA(DetailPedro!AH526) &gt; 0, COUNTA(DetailWill!AH526) &gt; 0),"x", "")</f>
        <v/>
      </c>
      <c r="AI526" s="14" t="str">
        <f>IF(OR(COUNTA(DetailPedro!AI526) &gt; 0, COUNTA(DetailWill!AI526) &gt; 0),"x", "")</f>
        <v/>
      </c>
      <c r="AJ526" s="34" t="str">
        <f>IF(OR(COUNTA(DetailPedro!AJ526) &gt; 0, COUNTA(DetailWill!AJ526) &gt; 0),"x", "")</f>
        <v/>
      </c>
      <c r="AK526" s="14" t="str">
        <f>IF(OR(COUNTA(DetailPedro!AK526) &gt; 0, COUNTA(DetailWill!AK526) &gt; 0),"x", "")</f>
        <v/>
      </c>
    </row>
    <row r="527" spans="1:37" x14ac:dyDescent="0.2">
      <c r="A527" s="16" t="s">
        <v>558</v>
      </c>
      <c r="B527" s="16" t="s">
        <v>204</v>
      </c>
      <c r="C527" s="16">
        <v>3</v>
      </c>
      <c r="D527" s="16" t="s">
        <v>889</v>
      </c>
      <c r="E527" s="16">
        <v>1</v>
      </c>
      <c r="F527" s="14">
        <f t="shared" si="42"/>
        <v>0</v>
      </c>
      <c r="G527" s="14" t="str">
        <f>IF(OR(COUNTA(DetailPedro!G527) &gt; 0, COUNTA(DetailWill!G527) &gt; 0),"x", "")</f>
        <v/>
      </c>
      <c r="H527" s="14" t="str">
        <f>IF(OR(COUNTA(DetailPedro!H527) &gt; 0, COUNTA(DetailWill!H527) &gt; 0),"x", "")</f>
        <v/>
      </c>
      <c r="I527" s="14" t="str">
        <f>IF(OR(COUNTA(DetailPedro!I527) &gt; 0, COUNTA(DetailWill!I527) &gt; 0),"x", "")</f>
        <v/>
      </c>
      <c r="J527" s="34" t="str">
        <f>IF(OR(COUNTA(DetailPedro!J527) &gt; 0, COUNTA(DetailWill!J527) &gt; 0),"x", "")</f>
        <v/>
      </c>
      <c r="K527" s="14" t="str">
        <f>IF(OR(COUNTA(DetailPedro!K527) &gt; 0, COUNTA(DetailWill!K527) &gt; 0),"x", "")</f>
        <v/>
      </c>
      <c r="L527" s="14" t="str">
        <f>IF(OR(COUNTA(DetailPedro!L527) &gt; 0, COUNTA(DetailWill!L527) &gt; 0),"x", "")</f>
        <v/>
      </c>
      <c r="M527" s="14" t="str">
        <f>IF(OR(COUNTA(DetailPedro!M527) &gt; 0, COUNTA(DetailWill!M527) &gt; 0),"x", "")</f>
        <v/>
      </c>
      <c r="N527" s="14" t="str">
        <f>IF(OR(COUNTA(DetailPedro!N527) &gt; 0, COUNTA(DetailWill!N527) &gt; 0),"x", "")</f>
        <v/>
      </c>
      <c r="O527" s="34" t="str">
        <f>IF(OR(COUNTA(DetailPedro!O527) &gt; 0, COUNTA(DetailWill!O527) &gt; 0),"x", "")</f>
        <v/>
      </c>
      <c r="P527" s="14" t="str">
        <f>IF(OR(COUNTA(DetailPedro!P527) &gt; 0, COUNTA(DetailWill!P527) &gt; 0),"x", "")</f>
        <v/>
      </c>
      <c r="Q527" s="14" t="str">
        <f>IF(OR(COUNTA(DetailPedro!Q527) &gt; 0, COUNTA(DetailWill!Q527) &gt; 0),"x", "")</f>
        <v/>
      </c>
      <c r="R527" s="14" t="str">
        <f>IF(OR(COUNTA(DetailPedro!R527) &gt; 0, COUNTA(DetailWill!R527) &gt; 0),"x", "")</f>
        <v/>
      </c>
      <c r="S527" s="14" t="str">
        <f>IF(OR(COUNTA(DetailPedro!S527) &gt; 0, COUNTA(DetailWill!S527) &gt; 0),"x", "")</f>
        <v/>
      </c>
      <c r="T527" s="14" t="str">
        <f>IF(OR(COUNTA(DetailPedro!T527) &gt; 0, COUNTA(DetailWill!T527) &gt; 0),"x", "")</f>
        <v/>
      </c>
      <c r="U527" s="34" t="str">
        <f>IF(OR(COUNTA(DetailPedro!U527) &gt; 0, COUNTA(DetailWill!U527) &gt; 0),"x", "")</f>
        <v/>
      </c>
      <c r="V527" s="14" t="str">
        <f>IF(OR(COUNTA(DetailPedro!V527) &gt; 0, COUNTA(DetailWill!V527) &gt; 0),"x", "")</f>
        <v/>
      </c>
      <c r="W527" s="14" t="str">
        <f>IF(OR(COUNTA(DetailPedro!W527) &gt; 0, COUNTA(DetailWill!W527) &gt; 0),"x", "")</f>
        <v/>
      </c>
      <c r="X527" s="14" t="str">
        <f>IF(OR(COUNTA(DetailPedro!X527) &gt; 0, COUNTA(DetailWill!X527) &gt; 0),"x", "")</f>
        <v/>
      </c>
      <c r="Y527" s="14" t="str">
        <f>IF(OR(COUNTA(DetailPedro!Y527) &gt; 0, COUNTA(DetailWill!Y527) &gt; 0),"x", "")</f>
        <v/>
      </c>
      <c r="Z527" s="34" t="str">
        <f>IF(OR(COUNTA(DetailPedro!Z527) &gt; 0, COUNTA(DetailWill!Z527) &gt; 0),"x", "")</f>
        <v/>
      </c>
      <c r="AA527" s="14" t="str">
        <f>IF(OR(COUNTA(DetailPedro!AA527) &gt; 0, COUNTA(DetailWill!AA527) &gt; 0),"x", "")</f>
        <v/>
      </c>
      <c r="AB527" s="14" t="str">
        <f>IF(OR(COUNTA(DetailPedro!AB527) &gt; 0, COUNTA(DetailWill!AB527) &gt; 0),"x", "")</f>
        <v/>
      </c>
      <c r="AC527" s="14" t="str">
        <f>IF(OR(COUNTA(DetailPedro!AC527) &gt; 0, COUNTA(DetailWill!AC527) &gt; 0),"x", "")</f>
        <v/>
      </c>
      <c r="AD527" s="14" t="str">
        <f>IF(OR(COUNTA(DetailPedro!AD527) &gt; 0, COUNTA(DetailWill!AD527) &gt; 0),"x", "")</f>
        <v/>
      </c>
      <c r="AE527" s="14" t="str">
        <f>IF(OR(COUNTA(DetailPedro!AE527) &gt; 0, COUNTA(DetailWill!AE527) &gt; 0),"x", "")</f>
        <v/>
      </c>
      <c r="AF527" s="34" t="str">
        <f>IF(OR(COUNTA(DetailPedro!AF527) &gt; 0, COUNTA(DetailWill!AF527) &gt; 0),"x", "")</f>
        <v/>
      </c>
      <c r="AG527" s="14" t="str">
        <f>IF(OR(COUNTA(DetailPedro!AG527) &gt; 0, COUNTA(DetailWill!AG527) &gt; 0),"x", "")</f>
        <v/>
      </c>
      <c r="AH527" s="14" t="str">
        <f>IF(OR(COUNTA(DetailPedro!AH527) &gt; 0, COUNTA(DetailWill!AH527) &gt; 0),"x", "")</f>
        <v/>
      </c>
      <c r="AI527" s="14" t="str">
        <f>IF(OR(COUNTA(DetailPedro!AI527) &gt; 0, COUNTA(DetailWill!AI527) &gt; 0),"x", "")</f>
        <v/>
      </c>
      <c r="AJ527" s="34" t="str">
        <f>IF(OR(COUNTA(DetailPedro!AJ527) &gt; 0, COUNTA(DetailWill!AJ527) &gt; 0),"x", "")</f>
        <v/>
      </c>
      <c r="AK527" s="14" t="str">
        <f>IF(OR(COUNTA(DetailPedro!AK527) &gt; 0, COUNTA(DetailWill!AK527) &gt; 0),"x", "")</f>
        <v/>
      </c>
    </row>
    <row r="528" spans="1:37" x14ac:dyDescent="0.2">
      <c r="A528" s="16" t="s">
        <v>558</v>
      </c>
      <c r="B528" s="16" t="s">
        <v>204</v>
      </c>
      <c r="C528" s="16">
        <v>3</v>
      </c>
      <c r="D528" s="16" t="s">
        <v>887</v>
      </c>
      <c r="E528" s="16">
        <v>2</v>
      </c>
      <c r="F528" s="14">
        <f t="shared" si="42"/>
        <v>0</v>
      </c>
      <c r="G528" s="14" t="str">
        <f>IF(OR(COUNTA(DetailPedro!G528) &gt; 0, COUNTA(DetailWill!G528) &gt; 0),"x", "")</f>
        <v/>
      </c>
      <c r="H528" s="14" t="str">
        <f>IF(OR(COUNTA(DetailPedro!H528) &gt; 0, COUNTA(DetailWill!H528) &gt; 0),"x", "")</f>
        <v/>
      </c>
      <c r="I528" s="14" t="str">
        <f>IF(OR(COUNTA(DetailPedro!I528) &gt; 0, COUNTA(DetailWill!I528) &gt; 0),"x", "")</f>
        <v/>
      </c>
      <c r="J528" s="34" t="str">
        <f>IF(OR(COUNTA(DetailPedro!J528) &gt; 0, COUNTA(DetailWill!J528) &gt; 0),"x", "")</f>
        <v/>
      </c>
      <c r="K528" s="14" t="str">
        <f>IF(OR(COUNTA(DetailPedro!K528) &gt; 0, COUNTA(DetailWill!K528) &gt; 0),"x", "")</f>
        <v/>
      </c>
      <c r="L528" s="14" t="str">
        <f>IF(OR(COUNTA(DetailPedro!L528) &gt; 0, COUNTA(DetailWill!L528) &gt; 0),"x", "")</f>
        <v/>
      </c>
      <c r="M528" s="14" t="str">
        <f>IF(OR(COUNTA(DetailPedro!M528) &gt; 0, COUNTA(DetailWill!M528) &gt; 0),"x", "")</f>
        <v/>
      </c>
      <c r="N528" s="14" t="str">
        <f>IF(OR(COUNTA(DetailPedro!N528) &gt; 0, COUNTA(DetailWill!N528) &gt; 0),"x", "")</f>
        <v/>
      </c>
      <c r="O528" s="34" t="str">
        <f>IF(OR(COUNTA(DetailPedro!O528) &gt; 0, COUNTA(DetailWill!O528) &gt; 0),"x", "")</f>
        <v/>
      </c>
      <c r="P528" s="14" t="str">
        <f>IF(OR(COUNTA(DetailPedro!P528) &gt; 0, COUNTA(DetailWill!P528) &gt; 0),"x", "")</f>
        <v/>
      </c>
      <c r="Q528" s="14" t="str">
        <f>IF(OR(COUNTA(DetailPedro!Q528) &gt; 0, COUNTA(DetailWill!Q528) &gt; 0),"x", "")</f>
        <v/>
      </c>
      <c r="R528" s="14" t="str">
        <f>IF(OR(COUNTA(DetailPedro!R528) &gt; 0, COUNTA(DetailWill!R528) &gt; 0),"x", "")</f>
        <v/>
      </c>
      <c r="S528" s="14" t="str">
        <f>IF(OR(COUNTA(DetailPedro!S528) &gt; 0, COUNTA(DetailWill!S528) &gt; 0),"x", "")</f>
        <v/>
      </c>
      <c r="T528" s="14" t="str">
        <f>IF(OR(COUNTA(DetailPedro!T528) &gt; 0, COUNTA(DetailWill!T528) &gt; 0),"x", "")</f>
        <v/>
      </c>
      <c r="U528" s="34" t="str">
        <f>IF(OR(COUNTA(DetailPedro!U528) &gt; 0, COUNTA(DetailWill!U528) &gt; 0),"x", "")</f>
        <v/>
      </c>
      <c r="V528" s="14" t="str">
        <f>IF(OR(COUNTA(DetailPedro!V528) &gt; 0, COUNTA(DetailWill!V528) &gt; 0),"x", "")</f>
        <v/>
      </c>
      <c r="W528" s="14" t="str">
        <f>IF(OR(COUNTA(DetailPedro!W528) &gt; 0, COUNTA(DetailWill!W528) &gt; 0),"x", "")</f>
        <v/>
      </c>
      <c r="X528" s="14" t="str">
        <f>IF(OR(COUNTA(DetailPedro!X528) &gt; 0, COUNTA(DetailWill!X528) &gt; 0),"x", "")</f>
        <v/>
      </c>
      <c r="Y528" s="14" t="str">
        <f>IF(OR(COUNTA(DetailPedro!Y528) &gt; 0, COUNTA(DetailWill!Y528) &gt; 0),"x", "")</f>
        <v/>
      </c>
      <c r="Z528" s="34" t="str">
        <f>IF(OR(COUNTA(DetailPedro!Z528) &gt; 0, COUNTA(DetailWill!Z528) &gt; 0),"x", "")</f>
        <v/>
      </c>
      <c r="AA528" s="14" t="str">
        <f>IF(OR(COUNTA(DetailPedro!AA528) &gt; 0, COUNTA(DetailWill!AA528) &gt; 0),"x", "")</f>
        <v/>
      </c>
      <c r="AB528" s="14" t="str">
        <f>IF(OR(COUNTA(DetailPedro!AB528) &gt; 0, COUNTA(DetailWill!AB528) &gt; 0),"x", "")</f>
        <v/>
      </c>
      <c r="AC528" s="14" t="str">
        <f>IF(OR(COUNTA(DetailPedro!AC528) &gt; 0, COUNTA(DetailWill!AC528) &gt; 0),"x", "")</f>
        <v/>
      </c>
      <c r="AD528" s="14" t="str">
        <f>IF(OR(COUNTA(DetailPedro!AD528) &gt; 0, COUNTA(DetailWill!AD528) &gt; 0),"x", "")</f>
        <v/>
      </c>
      <c r="AE528" s="14" t="str">
        <f>IF(OR(COUNTA(DetailPedro!AE528) &gt; 0, COUNTA(DetailWill!AE528) &gt; 0),"x", "")</f>
        <v/>
      </c>
      <c r="AF528" s="34" t="str">
        <f>IF(OR(COUNTA(DetailPedro!AF528) &gt; 0, COUNTA(DetailWill!AF528) &gt; 0),"x", "")</f>
        <v/>
      </c>
      <c r="AG528" s="14" t="str">
        <f>IF(OR(COUNTA(DetailPedro!AG528) &gt; 0, COUNTA(DetailWill!AG528) &gt; 0),"x", "")</f>
        <v/>
      </c>
      <c r="AH528" s="14" t="str">
        <f>IF(OR(COUNTA(DetailPedro!AH528) &gt; 0, COUNTA(DetailWill!AH528) &gt; 0),"x", "")</f>
        <v/>
      </c>
      <c r="AI528" s="14" t="str">
        <f>IF(OR(COUNTA(DetailPedro!AI528) &gt; 0, COUNTA(DetailWill!AI528) &gt; 0),"x", "")</f>
        <v/>
      </c>
      <c r="AJ528" s="34" t="str">
        <f>IF(OR(COUNTA(DetailPedro!AJ528) &gt; 0, COUNTA(DetailWill!AJ528) &gt; 0),"x", "")</f>
        <v/>
      </c>
      <c r="AK528" s="14" t="str">
        <f>IF(OR(COUNTA(DetailPedro!AK528) &gt; 0, COUNTA(DetailWill!AK528) &gt; 0),"x", "")</f>
        <v/>
      </c>
    </row>
    <row r="529" spans="1:37" x14ac:dyDescent="0.2">
      <c r="A529" s="16" t="s">
        <v>558</v>
      </c>
      <c r="B529" s="16" t="s">
        <v>204</v>
      </c>
      <c r="C529" s="16">
        <v>3</v>
      </c>
      <c r="D529" s="16" t="s">
        <v>889</v>
      </c>
      <c r="E529" s="16">
        <v>3</v>
      </c>
      <c r="F529" s="14">
        <f t="shared" si="42"/>
        <v>0</v>
      </c>
      <c r="G529" s="14" t="str">
        <f>IF(OR(COUNTA(DetailPedro!G529) &gt; 0, COUNTA(DetailWill!G529) &gt; 0),"x", "")</f>
        <v/>
      </c>
      <c r="H529" s="14" t="str">
        <f>IF(OR(COUNTA(DetailPedro!H529) &gt; 0, COUNTA(DetailWill!H529) &gt; 0),"x", "")</f>
        <v/>
      </c>
      <c r="I529" s="14" t="str">
        <f>IF(OR(COUNTA(DetailPedro!I529) &gt; 0, COUNTA(DetailWill!I529) &gt; 0),"x", "")</f>
        <v/>
      </c>
      <c r="J529" s="34" t="str">
        <f>IF(OR(COUNTA(DetailPedro!J529) &gt; 0, COUNTA(DetailWill!J529) &gt; 0),"x", "")</f>
        <v/>
      </c>
      <c r="K529" s="14" t="str">
        <f>IF(OR(COUNTA(DetailPedro!K529) &gt; 0, COUNTA(DetailWill!K529) &gt; 0),"x", "")</f>
        <v/>
      </c>
      <c r="L529" s="14" t="str">
        <f>IF(OR(COUNTA(DetailPedro!L529) &gt; 0, COUNTA(DetailWill!L529) &gt; 0),"x", "")</f>
        <v/>
      </c>
      <c r="M529" s="14" t="str">
        <f>IF(OR(COUNTA(DetailPedro!M529) &gt; 0, COUNTA(DetailWill!M529) &gt; 0),"x", "")</f>
        <v/>
      </c>
      <c r="N529" s="14" t="str">
        <f>IF(OR(COUNTA(DetailPedro!N529) &gt; 0, COUNTA(DetailWill!N529) &gt; 0),"x", "")</f>
        <v/>
      </c>
      <c r="O529" s="34" t="str">
        <f>IF(OR(COUNTA(DetailPedro!O529) &gt; 0, COUNTA(DetailWill!O529) &gt; 0),"x", "")</f>
        <v/>
      </c>
      <c r="P529" s="14" t="str">
        <f>IF(OR(COUNTA(DetailPedro!P529) &gt; 0, COUNTA(DetailWill!P529) &gt; 0),"x", "")</f>
        <v/>
      </c>
      <c r="Q529" s="14" t="str">
        <f>IF(OR(COUNTA(DetailPedro!Q529) &gt; 0, COUNTA(DetailWill!Q529) &gt; 0),"x", "")</f>
        <v/>
      </c>
      <c r="R529" s="14" t="str">
        <f>IF(OR(COUNTA(DetailPedro!R529) &gt; 0, COUNTA(DetailWill!R529) &gt; 0),"x", "")</f>
        <v/>
      </c>
      <c r="S529" s="14" t="str">
        <f>IF(OR(COUNTA(DetailPedro!S529) &gt; 0, COUNTA(DetailWill!S529) &gt; 0),"x", "")</f>
        <v/>
      </c>
      <c r="T529" s="14" t="str">
        <f>IF(OR(COUNTA(DetailPedro!T529) &gt; 0, COUNTA(DetailWill!T529) &gt; 0),"x", "")</f>
        <v/>
      </c>
      <c r="U529" s="34" t="str">
        <f>IF(OR(COUNTA(DetailPedro!U529) &gt; 0, COUNTA(DetailWill!U529) &gt; 0),"x", "")</f>
        <v/>
      </c>
      <c r="V529" s="14" t="str">
        <f>IF(OR(COUNTA(DetailPedro!V529) &gt; 0, COUNTA(DetailWill!V529) &gt; 0),"x", "")</f>
        <v/>
      </c>
      <c r="W529" s="14" t="str">
        <f>IF(OR(COUNTA(DetailPedro!W529) &gt; 0, COUNTA(DetailWill!W529) &gt; 0),"x", "")</f>
        <v/>
      </c>
      <c r="X529" s="14" t="str">
        <f>IF(OR(COUNTA(DetailPedro!X529) &gt; 0, COUNTA(DetailWill!X529) &gt; 0),"x", "")</f>
        <v/>
      </c>
      <c r="Y529" s="14" t="str">
        <f>IF(OR(COUNTA(DetailPedro!Y529) &gt; 0, COUNTA(DetailWill!Y529) &gt; 0),"x", "")</f>
        <v/>
      </c>
      <c r="Z529" s="34" t="str">
        <f>IF(OR(COUNTA(DetailPedro!Z529) &gt; 0, COUNTA(DetailWill!Z529) &gt; 0),"x", "")</f>
        <v/>
      </c>
      <c r="AA529" s="14" t="str">
        <f>IF(OR(COUNTA(DetailPedro!AA529) &gt; 0, COUNTA(DetailWill!AA529) &gt; 0),"x", "")</f>
        <v/>
      </c>
      <c r="AB529" s="14" t="str">
        <f>IF(OR(COUNTA(DetailPedro!AB529) &gt; 0, COUNTA(DetailWill!AB529) &gt; 0),"x", "")</f>
        <v/>
      </c>
      <c r="AC529" s="14" t="str">
        <f>IF(OR(COUNTA(DetailPedro!AC529) &gt; 0, COUNTA(DetailWill!AC529) &gt; 0),"x", "")</f>
        <v/>
      </c>
      <c r="AD529" s="14" t="str">
        <f>IF(OR(COUNTA(DetailPedro!AD529) &gt; 0, COUNTA(DetailWill!AD529) &gt; 0),"x", "")</f>
        <v/>
      </c>
      <c r="AE529" s="14" t="str">
        <f>IF(OR(COUNTA(DetailPedro!AE529) &gt; 0, COUNTA(DetailWill!AE529) &gt; 0),"x", "")</f>
        <v/>
      </c>
      <c r="AF529" s="34" t="str">
        <f>IF(OR(COUNTA(DetailPedro!AF529) &gt; 0, COUNTA(DetailWill!AF529) &gt; 0),"x", "")</f>
        <v/>
      </c>
      <c r="AG529" s="14" t="str">
        <f>IF(OR(COUNTA(DetailPedro!AG529) &gt; 0, COUNTA(DetailWill!AG529) &gt; 0),"x", "")</f>
        <v/>
      </c>
      <c r="AH529" s="14" t="str">
        <f>IF(OR(COUNTA(DetailPedro!AH529) &gt; 0, COUNTA(DetailWill!AH529) &gt; 0),"x", "")</f>
        <v/>
      </c>
      <c r="AI529" s="14" t="str">
        <f>IF(OR(COUNTA(DetailPedro!AI529) &gt; 0, COUNTA(DetailWill!AI529) &gt; 0),"x", "")</f>
        <v/>
      </c>
      <c r="AJ529" s="34" t="str">
        <f>IF(OR(COUNTA(DetailPedro!AJ529) &gt; 0, COUNTA(DetailWill!AJ529) &gt; 0),"x", "")</f>
        <v/>
      </c>
      <c r="AK529" s="14" t="str">
        <f>IF(OR(COUNTA(DetailPedro!AK529) &gt; 0, COUNTA(DetailWill!AK529) &gt; 0),"x", "")</f>
        <v/>
      </c>
    </row>
    <row r="530" spans="1:37" x14ac:dyDescent="0.2">
      <c r="A530" s="16" t="s">
        <v>558</v>
      </c>
      <c r="B530" s="16" t="s">
        <v>204</v>
      </c>
      <c r="C530" s="16">
        <v>3</v>
      </c>
      <c r="D530" s="16" t="s">
        <v>887</v>
      </c>
      <c r="E530" s="16">
        <v>4</v>
      </c>
      <c r="F530" s="14">
        <f t="shared" si="42"/>
        <v>0</v>
      </c>
      <c r="G530" s="14" t="str">
        <f>IF(OR(COUNTA(DetailPedro!G530) &gt; 0, COUNTA(DetailWill!G530) &gt; 0),"x", "")</f>
        <v/>
      </c>
      <c r="H530" s="14" t="str">
        <f>IF(OR(COUNTA(DetailPedro!H530) &gt; 0, COUNTA(DetailWill!H530) &gt; 0),"x", "")</f>
        <v/>
      </c>
      <c r="I530" s="14" t="str">
        <f>IF(OR(COUNTA(DetailPedro!I530) &gt; 0, COUNTA(DetailWill!I530) &gt; 0),"x", "")</f>
        <v/>
      </c>
      <c r="J530" s="34" t="str">
        <f>IF(OR(COUNTA(DetailPedro!J530) &gt; 0, COUNTA(DetailWill!J530) &gt; 0),"x", "")</f>
        <v/>
      </c>
      <c r="K530" s="14" t="str">
        <f>IF(OR(COUNTA(DetailPedro!K530) &gt; 0, COUNTA(DetailWill!K530) &gt; 0),"x", "")</f>
        <v/>
      </c>
      <c r="L530" s="14" t="str">
        <f>IF(OR(COUNTA(DetailPedro!L530) &gt; 0, COUNTA(DetailWill!L530) &gt; 0),"x", "")</f>
        <v/>
      </c>
      <c r="M530" s="14" t="str">
        <f>IF(OR(COUNTA(DetailPedro!M530) &gt; 0, COUNTA(DetailWill!M530) &gt; 0),"x", "")</f>
        <v/>
      </c>
      <c r="N530" s="14" t="str">
        <f>IF(OR(COUNTA(DetailPedro!N530) &gt; 0, COUNTA(DetailWill!N530) &gt; 0),"x", "")</f>
        <v/>
      </c>
      <c r="O530" s="34" t="str">
        <f>IF(OR(COUNTA(DetailPedro!O530) &gt; 0, COUNTA(DetailWill!O530) &gt; 0),"x", "")</f>
        <v/>
      </c>
      <c r="P530" s="14" t="str">
        <f>IF(OR(COUNTA(DetailPedro!P530) &gt; 0, COUNTA(DetailWill!P530) &gt; 0),"x", "")</f>
        <v/>
      </c>
      <c r="Q530" s="14" t="str">
        <f>IF(OR(COUNTA(DetailPedro!Q530) &gt; 0, COUNTA(DetailWill!Q530) &gt; 0),"x", "")</f>
        <v/>
      </c>
      <c r="R530" s="14" t="str">
        <f>IF(OR(COUNTA(DetailPedro!R530) &gt; 0, COUNTA(DetailWill!R530) &gt; 0),"x", "")</f>
        <v/>
      </c>
      <c r="S530" s="14" t="str">
        <f>IF(OR(COUNTA(DetailPedro!S530) &gt; 0, COUNTA(DetailWill!S530) &gt; 0),"x", "")</f>
        <v/>
      </c>
      <c r="T530" s="14" t="str">
        <f>IF(OR(COUNTA(DetailPedro!T530) &gt; 0, COUNTA(DetailWill!T530) &gt; 0),"x", "")</f>
        <v/>
      </c>
      <c r="U530" s="34" t="str">
        <f>IF(OR(COUNTA(DetailPedro!U530) &gt; 0, COUNTA(DetailWill!U530) &gt; 0),"x", "")</f>
        <v/>
      </c>
      <c r="V530" s="14" t="str">
        <f>IF(OR(COUNTA(DetailPedro!V530) &gt; 0, COUNTA(DetailWill!V530) &gt; 0),"x", "")</f>
        <v/>
      </c>
      <c r="W530" s="14" t="str">
        <f>IF(OR(COUNTA(DetailPedro!W530) &gt; 0, COUNTA(DetailWill!W530) &gt; 0),"x", "")</f>
        <v/>
      </c>
      <c r="X530" s="14" t="str">
        <f>IF(OR(COUNTA(DetailPedro!X530) &gt; 0, COUNTA(DetailWill!X530) &gt; 0),"x", "")</f>
        <v/>
      </c>
      <c r="Y530" s="14" t="str">
        <f>IF(OR(COUNTA(DetailPedro!Y530) &gt; 0, COUNTA(DetailWill!Y530) &gt; 0),"x", "")</f>
        <v/>
      </c>
      <c r="Z530" s="34" t="str">
        <f>IF(OR(COUNTA(DetailPedro!Z530) &gt; 0, COUNTA(DetailWill!Z530) &gt; 0),"x", "")</f>
        <v/>
      </c>
      <c r="AA530" s="14" t="str">
        <f>IF(OR(COUNTA(DetailPedro!AA530) &gt; 0, COUNTA(DetailWill!AA530) &gt; 0),"x", "")</f>
        <v/>
      </c>
      <c r="AB530" s="14" t="str">
        <f>IF(OR(COUNTA(DetailPedro!AB530) &gt; 0, COUNTA(DetailWill!AB530) &gt; 0),"x", "")</f>
        <v/>
      </c>
      <c r="AC530" s="14" t="str">
        <f>IF(OR(COUNTA(DetailPedro!AC530) &gt; 0, COUNTA(DetailWill!AC530) &gt; 0),"x", "")</f>
        <v/>
      </c>
      <c r="AD530" s="14" t="str">
        <f>IF(OR(COUNTA(DetailPedro!AD530) &gt; 0, COUNTA(DetailWill!AD530) &gt; 0),"x", "")</f>
        <v/>
      </c>
      <c r="AE530" s="14" t="str">
        <f>IF(OR(COUNTA(DetailPedro!AE530) &gt; 0, COUNTA(DetailWill!AE530) &gt; 0),"x", "")</f>
        <v/>
      </c>
      <c r="AF530" s="34" t="str">
        <f>IF(OR(COUNTA(DetailPedro!AF530) &gt; 0, COUNTA(DetailWill!AF530) &gt; 0),"x", "")</f>
        <v/>
      </c>
      <c r="AG530" s="14" t="str">
        <f>IF(OR(COUNTA(DetailPedro!AG530) &gt; 0, COUNTA(DetailWill!AG530) &gt; 0),"x", "")</f>
        <v/>
      </c>
      <c r="AH530" s="14" t="str">
        <f>IF(OR(COUNTA(DetailPedro!AH530) &gt; 0, COUNTA(DetailWill!AH530) &gt; 0),"x", "")</f>
        <v/>
      </c>
      <c r="AI530" s="14" t="str">
        <f>IF(OR(COUNTA(DetailPedro!AI530) &gt; 0, COUNTA(DetailWill!AI530) &gt; 0),"x", "")</f>
        <v/>
      </c>
      <c r="AJ530" s="34" t="str">
        <f>IF(OR(COUNTA(DetailPedro!AJ530) &gt; 0, COUNTA(DetailWill!AJ530) &gt; 0),"x", "")</f>
        <v/>
      </c>
      <c r="AK530" s="14" t="str">
        <f>IF(OR(COUNTA(DetailPedro!AK530) &gt; 0, COUNTA(DetailWill!AK530) &gt; 0),"x", "")</f>
        <v/>
      </c>
    </row>
    <row r="531" spans="1:37" x14ac:dyDescent="0.2">
      <c r="A531" s="16" t="s">
        <v>558</v>
      </c>
      <c r="B531" s="16" t="s">
        <v>204</v>
      </c>
      <c r="C531" s="16">
        <v>3</v>
      </c>
      <c r="D531" s="16" t="s">
        <v>889</v>
      </c>
      <c r="E531" s="16">
        <v>5</v>
      </c>
      <c r="F531" s="14">
        <f t="shared" si="42"/>
        <v>0</v>
      </c>
      <c r="G531" s="14" t="str">
        <f>IF(OR(COUNTA(DetailPedro!G531) &gt; 0, COUNTA(DetailWill!G531) &gt; 0),"x", "")</f>
        <v/>
      </c>
      <c r="H531" s="14" t="str">
        <f>IF(OR(COUNTA(DetailPedro!H531) &gt; 0, COUNTA(DetailWill!H531) &gt; 0),"x", "")</f>
        <v/>
      </c>
      <c r="I531" s="14" t="str">
        <f>IF(OR(COUNTA(DetailPedro!I531) &gt; 0, COUNTA(DetailWill!I531) &gt; 0),"x", "")</f>
        <v/>
      </c>
      <c r="J531" s="34" t="str">
        <f>IF(OR(COUNTA(DetailPedro!J531) &gt; 0, COUNTA(DetailWill!J531) &gt; 0),"x", "")</f>
        <v/>
      </c>
      <c r="K531" s="14" t="str">
        <f>IF(OR(COUNTA(DetailPedro!K531) &gt; 0, COUNTA(DetailWill!K531) &gt; 0),"x", "")</f>
        <v/>
      </c>
      <c r="L531" s="14" t="str">
        <f>IF(OR(COUNTA(DetailPedro!L531) &gt; 0, COUNTA(DetailWill!L531) &gt; 0),"x", "")</f>
        <v/>
      </c>
      <c r="M531" s="14" t="str">
        <f>IF(OR(COUNTA(DetailPedro!M531) &gt; 0, COUNTA(DetailWill!M531) &gt; 0),"x", "")</f>
        <v/>
      </c>
      <c r="N531" s="14" t="str">
        <f>IF(OR(COUNTA(DetailPedro!N531) &gt; 0, COUNTA(DetailWill!N531) &gt; 0),"x", "")</f>
        <v/>
      </c>
      <c r="O531" s="34" t="str">
        <f>IF(OR(COUNTA(DetailPedro!O531) &gt; 0, COUNTA(DetailWill!O531) &gt; 0),"x", "")</f>
        <v/>
      </c>
      <c r="P531" s="14" t="str">
        <f>IF(OR(COUNTA(DetailPedro!P531) &gt; 0, COUNTA(DetailWill!P531) &gt; 0),"x", "")</f>
        <v/>
      </c>
      <c r="Q531" s="14" t="str">
        <f>IF(OR(COUNTA(DetailPedro!Q531) &gt; 0, COUNTA(DetailWill!Q531) &gt; 0),"x", "")</f>
        <v/>
      </c>
      <c r="R531" s="14" t="str">
        <f>IF(OR(COUNTA(DetailPedro!R531) &gt; 0, COUNTA(DetailWill!R531) &gt; 0),"x", "")</f>
        <v/>
      </c>
      <c r="S531" s="14" t="str">
        <f>IF(OR(COUNTA(DetailPedro!S531) &gt; 0, COUNTA(DetailWill!S531) &gt; 0),"x", "")</f>
        <v/>
      </c>
      <c r="T531" s="14" t="str">
        <f>IF(OR(COUNTA(DetailPedro!T531) &gt; 0, COUNTA(DetailWill!T531) &gt; 0),"x", "")</f>
        <v/>
      </c>
      <c r="U531" s="34" t="str">
        <f>IF(OR(COUNTA(DetailPedro!U531) &gt; 0, COUNTA(DetailWill!U531) &gt; 0),"x", "")</f>
        <v/>
      </c>
      <c r="V531" s="14" t="str">
        <f>IF(OR(COUNTA(DetailPedro!V531) &gt; 0, COUNTA(DetailWill!V531) &gt; 0),"x", "")</f>
        <v/>
      </c>
      <c r="W531" s="14" t="str">
        <f>IF(OR(COUNTA(DetailPedro!W531) &gt; 0, COUNTA(DetailWill!W531) &gt; 0),"x", "")</f>
        <v/>
      </c>
      <c r="X531" s="14" t="str">
        <f>IF(OR(COUNTA(DetailPedro!X531) &gt; 0, COUNTA(DetailWill!X531) &gt; 0),"x", "")</f>
        <v/>
      </c>
      <c r="Y531" s="14" t="str">
        <f>IF(OR(COUNTA(DetailPedro!Y531) &gt; 0, COUNTA(DetailWill!Y531) &gt; 0),"x", "")</f>
        <v/>
      </c>
      <c r="Z531" s="34" t="str">
        <f>IF(OR(COUNTA(DetailPedro!Z531) &gt; 0, COUNTA(DetailWill!Z531) &gt; 0),"x", "")</f>
        <v/>
      </c>
      <c r="AA531" s="14" t="str">
        <f>IF(OR(COUNTA(DetailPedro!AA531) &gt; 0, COUNTA(DetailWill!AA531) &gt; 0),"x", "")</f>
        <v/>
      </c>
      <c r="AB531" s="14" t="str">
        <f>IF(OR(COUNTA(DetailPedro!AB531) &gt; 0, COUNTA(DetailWill!AB531) &gt; 0),"x", "")</f>
        <v/>
      </c>
      <c r="AC531" s="14" t="str">
        <f>IF(OR(COUNTA(DetailPedro!AC531) &gt; 0, COUNTA(DetailWill!AC531) &gt; 0),"x", "")</f>
        <v/>
      </c>
      <c r="AD531" s="14" t="str">
        <f>IF(OR(COUNTA(DetailPedro!AD531) &gt; 0, COUNTA(DetailWill!AD531) &gt; 0),"x", "")</f>
        <v/>
      </c>
      <c r="AE531" s="14" t="str">
        <f>IF(OR(COUNTA(DetailPedro!AE531) &gt; 0, COUNTA(DetailWill!AE531) &gt; 0),"x", "")</f>
        <v/>
      </c>
      <c r="AF531" s="34" t="str">
        <f>IF(OR(COUNTA(DetailPedro!AF531) &gt; 0, COUNTA(DetailWill!AF531) &gt; 0),"x", "")</f>
        <v/>
      </c>
      <c r="AG531" s="14" t="str">
        <f>IF(OR(COUNTA(DetailPedro!AG531) &gt; 0, COUNTA(DetailWill!AG531) &gt; 0),"x", "")</f>
        <v/>
      </c>
      <c r="AH531" s="14" t="str">
        <f>IF(OR(COUNTA(DetailPedro!AH531) &gt; 0, COUNTA(DetailWill!AH531) &gt; 0),"x", "")</f>
        <v/>
      </c>
      <c r="AI531" s="14" t="str">
        <f>IF(OR(COUNTA(DetailPedro!AI531) &gt; 0, COUNTA(DetailWill!AI531) &gt; 0),"x", "")</f>
        <v/>
      </c>
      <c r="AJ531" s="34" t="str">
        <f>IF(OR(COUNTA(DetailPedro!AJ531) &gt; 0, COUNTA(DetailWill!AJ531) &gt; 0),"x", "")</f>
        <v/>
      </c>
      <c r="AK531" s="14" t="str">
        <f>IF(OR(COUNTA(DetailPedro!AK531) &gt; 0, COUNTA(DetailWill!AK531) &gt; 0),"x", "")</f>
        <v/>
      </c>
    </row>
    <row r="532" spans="1:37" x14ac:dyDescent="0.2">
      <c r="A532" s="16" t="s">
        <v>558</v>
      </c>
      <c r="B532" s="16" t="s">
        <v>204</v>
      </c>
      <c r="C532" s="16">
        <v>3</v>
      </c>
      <c r="D532" s="16" t="s">
        <v>889</v>
      </c>
      <c r="E532" s="16">
        <v>6</v>
      </c>
      <c r="F532" s="14">
        <f t="shared" si="42"/>
        <v>0</v>
      </c>
      <c r="G532" s="14" t="str">
        <f>IF(OR(COUNTA(DetailPedro!G532) &gt; 0, COUNTA(DetailWill!G532) &gt; 0),"x", "")</f>
        <v/>
      </c>
      <c r="H532" s="14" t="str">
        <f>IF(OR(COUNTA(DetailPedro!H532) &gt; 0, COUNTA(DetailWill!H532) &gt; 0),"x", "")</f>
        <v/>
      </c>
      <c r="I532" s="14" t="str">
        <f>IF(OR(COUNTA(DetailPedro!I532) &gt; 0, COUNTA(DetailWill!I532) &gt; 0),"x", "")</f>
        <v/>
      </c>
      <c r="J532" s="34" t="str">
        <f>IF(OR(COUNTA(DetailPedro!J532) &gt; 0, COUNTA(DetailWill!J532) &gt; 0),"x", "")</f>
        <v/>
      </c>
      <c r="K532" s="14" t="str">
        <f>IF(OR(COUNTA(DetailPedro!K532) &gt; 0, COUNTA(DetailWill!K532) &gt; 0),"x", "")</f>
        <v/>
      </c>
      <c r="L532" s="14" t="str">
        <f>IF(OR(COUNTA(DetailPedro!L532) &gt; 0, COUNTA(DetailWill!L532) &gt; 0),"x", "")</f>
        <v/>
      </c>
      <c r="M532" s="14" t="str">
        <f>IF(OR(COUNTA(DetailPedro!M532) &gt; 0, COUNTA(DetailWill!M532) &gt; 0),"x", "")</f>
        <v/>
      </c>
      <c r="N532" s="14" t="str">
        <f>IF(OR(COUNTA(DetailPedro!N532) &gt; 0, COUNTA(DetailWill!N532) &gt; 0),"x", "")</f>
        <v/>
      </c>
      <c r="O532" s="34" t="str">
        <f>IF(OR(COUNTA(DetailPedro!O532) &gt; 0, COUNTA(DetailWill!O532) &gt; 0),"x", "")</f>
        <v/>
      </c>
      <c r="P532" s="14" t="str">
        <f>IF(OR(COUNTA(DetailPedro!P532) &gt; 0, COUNTA(DetailWill!P532) &gt; 0),"x", "")</f>
        <v/>
      </c>
      <c r="Q532" s="14" t="str">
        <f>IF(OR(COUNTA(DetailPedro!Q532) &gt; 0, COUNTA(DetailWill!Q532) &gt; 0),"x", "")</f>
        <v/>
      </c>
      <c r="R532" s="14" t="str">
        <f>IF(OR(COUNTA(DetailPedro!R532) &gt; 0, COUNTA(DetailWill!R532) &gt; 0),"x", "")</f>
        <v/>
      </c>
      <c r="S532" s="14" t="str">
        <f>IF(OR(COUNTA(DetailPedro!S532) &gt; 0, COUNTA(DetailWill!S532) &gt; 0),"x", "")</f>
        <v/>
      </c>
      <c r="T532" s="14" t="str">
        <f>IF(OR(COUNTA(DetailPedro!T532) &gt; 0, COUNTA(DetailWill!T532) &gt; 0),"x", "")</f>
        <v/>
      </c>
      <c r="U532" s="34" t="str">
        <f>IF(OR(COUNTA(DetailPedro!U532) &gt; 0, COUNTA(DetailWill!U532) &gt; 0),"x", "")</f>
        <v/>
      </c>
      <c r="V532" s="14" t="str">
        <f>IF(OR(COUNTA(DetailPedro!V532) &gt; 0, COUNTA(DetailWill!V532) &gt; 0),"x", "")</f>
        <v/>
      </c>
      <c r="W532" s="14" t="str">
        <f>IF(OR(COUNTA(DetailPedro!W532) &gt; 0, COUNTA(DetailWill!W532) &gt; 0),"x", "")</f>
        <v/>
      </c>
      <c r="X532" s="14" t="str">
        <f>IF(OR(COUNTA(DetailPedro!X532) &gt; 0, COUNTA(DetailWill!X532) &gt; 0),"x", "")</f>
        <v/>
      </c>
      <c r="Y532" s="14" t="str">
        <f>IF(OR(COUNTA(DetailPedro!Y532) &gt; 0, COUNTA(DetailWill!Y532) &gt; 0),"x", "")</f>
        <v/>
      </c>
      <c r="Z532" s="34" t="str">
        <f>IF(OR(COUNTA(DetailPedro!Z532) &gt; 0, COUNTA(DetailWill!Z532) &gt; 0),"x", "")</f>
        <v/>
      </c>
      <c r="AA532" s="14" t="str">
        <f>IF(OR(COUNTA(DetailPedro!AA532) &gt; 0, COUNTA(DetailWill!AA532) &gt; 0),"x", "")</f>
        <v/>
      </c>
      <c r="AB532" s="14" t="str">
        <f>IF(OR(COUNTA(DetailPedro!AB532) &gt; 0, COUNTA(DetailWill!AB532) &gt; 0),"x", "")</f>
        <v/>
      </c>
      <c r="AC532" s="14" t="str">
        <f>IF(OR(COUNTA(DetailPedro!AC532) &gt; 0, COUNTA(DetailWill!AC532) &gt; 0),"x", "")</f>
        <v/>
      </c>
      <c r="AD532" s="14" t="str">
        <f>IF(OR(COUNTA(DetailPedro!AD532) &gt; 0, COUNTA(DetailWill!AD532) &gt; 0),"x", "")</f>
        <v/>
      </c>
      <c r="AE532" s="14" t="str">
        <f>IF(OR(COUNTA(DetailPedro!AE532) &gt; 0, COUNTA(DetailWill!AE532) &gt; 0),"x", "")</f>
        <v/>
      </c>
      <c r="AF532" s="34" t="str">
        <f>IF(OR(COUNTA(DetailPedro!AF532) &gt; 0, COUNTA(DetailWill!AF532) &gt; 0),"x", "")</f>
        <v/>
      </c>
      <c r="AG532" s="14" t="str">
        <f>IF(OR(COUNTA(DetailPedro!AG532) &gt; 0, COUNTA(DetailWill!AG532) &gt; 0),"x", "")</f>
        <v/>
      </c>
      <c r="AH532" s="14" t="str">
        <f>IF(OR(COUNTA(DetailPedro!AH532) &gt; 0, COUNTA(DetailWill!AH532) &gt; 0),"x", "")</f>
        <v/>
      </c>
      <c r="AI532" s="14" t="str">
        <f>IF(OR(COUNTA(DetailPedro!AI532) &gt; 0, COUNTA(DetailWill!AI532) &gt; 0),"x", "")</f>
        <v/>
      </c>
      <c r="AJ532" s="34" t="str">
        <f>IF(OR(COUNTA(DetailPedro!AJ532) &gt; 0, COUNTA(DetailWill!AJ532) &gt; 0),"x", "")</f>
        <v/>
      </c>
      <c r="AK532" s="14" t="str">
        <f>IF(OR(COUNTA(DetailPedro!AK532) &gt; 0, COUNTA(DetailWill!AK532) &gt; 0),"x", "")</f>
        <v/>
      </c>
    </row>
    <row r="533" spans="1:37" x14ac:dyDescent="0.2">
      <c r="A533" s="16" t="s">
        <v>558</v>
      </c>
      <c r="B533" s="16" t="s">
        <v>204</v>
      </c>
      <c r="C533" s="16">
        <v>3</v>
      </c>
      <c r="D533" s="16" t="s">
        <v>887</v>
      </c>
      <c r="E533" s="16">
        <v>7</v>
      </c>
      <c r="F533" s="14">
        <f t="shared" si="42"/>
        <v>0</v>
      </c>
      <c r="G533" s="14" t="str">
        <f>IF(OR(COUNTA(DetailPedro!G533) &gt; 0, COUNTA(DetailWill!G533) &gt; 0),"x", "")</f>
        <v/>
      </c>
      <c r="H533" s="14" t="str">
        <f>IF(OR(COUNTA(DetailPedro!H533) &gt; 0, COUNTA(DetailWill!H533) &gt; 0),"x", "")</f>
        <v/>
      </c>
      <c r="I533" s="14" t="str">
        <f>IF(OR(COUNTA(DetailPedro!I533) &gt; 0, COUNTA(DetailWill!I533) &gt; 0),"x", "")</f>
        <v/>
      </c>
      <c r="J533" s="34" t="str">
        <f>IF(OR(COUNTA(DetailPedro!J533) &gt; 0, COUNTA(DetailWill!J533) &gt; 0),"x", "")</f>
        <v/>
      </c>
      <c r="K533" s="14" t="str">
        <f>IF(OR(COUNTA(DetailPedro!K533) &gt; 0, COUNTA(DetailWill!K533) &gt; 0),"x", "")</f>
        <v/>
      </c>
      <c r="L533" s="14" t="str">
        <f>IF(OR(COUNTA(DetailPedro!L533) &gt; 0, COUNTA(DetailWill!L533) &gt; 0),"x", "")</f>
        <v/>
      </c>
      <c r="M533" s="14" t="str">
        <f>IF(OR(COUNTA(DetailPedro!M533) &gt; 0, COUNTA(DetailWill!M533) &gt; 0),"x", "")</f>
        <v/>
      </c>
      <c r="N533" s="14" t="str">
        <f>IF(OR(COUNTA(DetailPedro!N533) &gt; 0, COUNTA(DetailWill!N533) &gt; 0),"x", "")</f>
        <v/>
      </c>
      <c r="O533" s="34" t="str">
        <f>IF(OR(COUNTA(DetailPedro!O533) &gt; 0, COUNTA(DetailWill!O533) &gt; 0),"x", "")</f>
        <v/>
      </c>
      <c r="P533" s="14" t="str">
        <f>IF(OR(COUNTA(DetailPedro!P533) &gt; 0, COUNTA(DetailWill!P533) &gt; 0),"x", "")</f>
        <v/>
      </c>
      <c r="Q533" s="14" t="str">
        <f>IF(OR(COUNTA(DetailPedro!Q533) &gt; 0, COUNTA(DetailWill!Q533) &gt; 0),"x", "")</f>
        <v/>
      </c>
      <c r="R533" s="14" t="str">
        <f>IF(OR(COUNTA(DetailPedro!R533) &gt; 0, COUNTA(DetailWill!R533) &gt; 0),"x", "")</f>
        <v/>
      </c>
      <c r="S533" s="14" t="str">
        <f>IF(OR(COUNTA(DetailPedro!S533) &gt; 0, COUNTA(DetailWill!S533) &gt; 0),"x", "")</f>
        <v/>
      </c>
      <c r="T533" s="14" t="str">
        <f>IF(OR(COUNTA(DetailPedro!T533) &gt; 0, COUNTA(DetailWill!T533) &gt; 0),"x", "")</f>
        <v/>
      </c>
      <c r="U533" s="34" t="str">
        <f>IF(OR(COUNTA(DetailPedro!U533) &gt; 0, COUNTA(DetailWill!U533) &gt; 0),"x", "")</f>
        <v/>
      </c>
      <c r="V533" s="14" t="str">
        <f>IF(OR(COUNTA(DetailPedro!V533) &gt; 0, COUNTA(DetailWill!V533) &gt; 0),"x", "")</f>
        <v/>
      </c>
      <c r="W533" s="14" t="str">
        <f>IF(OR(COUNTA(DetailPedro!W533) &gt; 0, COUNTA(DetailWill!W533) &gt; 0),"x", "")</f>
        <v/>
      </c>
      <c r="X533" s="14" t="str">
        <f>IF(OR(COUNTA(DetailPedro!X533) &gt; 0, COUNTA(DetailWill!X533) &gt; 0),"x", "")</f>
        <v/>
      </c>
      <c r="Y533" s="14" t="str">
        <f>IF(OR(COUNTA(DetailPedro!Y533) &gt; 0, COUNTA(DetailWill!Y533) &gt; 0),"x", "")</f>
        <v/>
      </c>
      <c r="Z533" s="34" t="str">
        <f>IF(OR(COUNTA(DetailPedro!Z533) &gt; 0, COUNTA(DetailWill!Z533) &gt; 0),"x", "")</f>
        <v/>
      </c>
      <c r="AA533" s="14" t="str">
        <f>IF(OR(COUNTA(DetailPedro!AA533) &gt; 0, COUNTA(DetailWill!AA533) &gt; 0),"x", "")</f>
        <v/>
      </c>
      <c r="AB533" s="14" t="str">
        <f>IF(OR(COUNTA(DetailPedro!AB533) &gt; 0, COUNTA(DetailWill!AB533) &gt; 0),"x", "")</f>
        <v/>
      </c>
      <c r="AC533" s="14" t="str">
        <f>IF(OR(COUNTA(DetailPedro!AC533) &gt; 0, COUNTA(DetailWill!AC533) &gt; 0),"x", "")</f>
        <v/>
      </c>
      <c r="AD533" s="14" t="str">
        <f>IF(OR(COUNTA(DetailPedro!AD533) &gt; 0, COUNTA(DetailWill!AD533) &gt; 0),"x", "")</f>
        <v/>
      </c>
      <c r="AE533" s="14" t="str">
        <f>IF(OR(COUNTA(DetailPedro!AE533) &gt; 0, COUNTA(DetailWill!AE533) &gt; 0),"x", "")</f>
        <v/>
      </c>
      <c r="AF533" s="34" t="str">
        <f>IF(OR(COUNTA(DetailPedro!AF533) &gt; 0, COUNTA(DetailWill!AF533) &gt; 0),"x", "")</f>
        <v/>
      </c>
      <c r="AG533" s="14" t="str">
        <f>IF(OR(COUNTA(DetailPedro!AG533) &gt; 0, COUNTA(DetailWill!AG533) &gt; 0),"x", "")</f>
        <v/>
      </c>
      <c r="AH533" s="14" t="str">
        <f>IF(OR(COUNTA(DetailPedro!AH533) &gt; 0, COUNTA(DetailWill!AH533) &gt; 0),"x", "")</f>
        <v/>
      </c>
      <c r="AI533" s="14" t="str">
        <f>IF(OR(COUNTA(DetailPedro!AI533) &gt; 0, COUNTA(DetailWill!AI533) &gt; 0),"x", "")</f>
        <v/>
      </c>
      <c r="AJ533" s="34" t="str">
        <f>IF(OR(COUNTA(DetailPedro!AJ533) &gt; 0, COUNTA(DetailWill!AJ533) &gt; 0),"x", "")</f>
        <v/>
      </c>
      <c r="AK533" s="14" t="str">
        <f>IF(OR(COUNTA(DetailPedro!AK533) &gt; 0, COUNTA(DetailWill!AK533) &gt; 0),"x", "")</f>
        <v/>
      </c>
    </row>
    <row r="534" spans="1:37" x14ac:dyDescent="0.2">
      <c r="A534" s="16" t="s">
        <v>558</v>
      </c>
      <c r="B534" s="16" t="s">
        <v>204</v>
      </c>
      <c r="C534" s="16">
        <v>3</v>
      </c>
      <c r="D534" s="16" t="s">
        <v>887</v>
      </c>
      <c r="E534" s="16">
        <v>8</v>
      </c>
      <c r="F534" s="14">
        <f t="shared" si="42"/>
        <v>0</v>
      </c>
      <c r="G534" s="14" t="str">
        <f>IF(OR(COUNTA(DetailPedro!G534) &gt; 0, COUNTA(DetailWill!G534) &gt; 0),"x", "")</f>
        <v/>
      </c>
      <c r="H534" s="14" t="str">
        <f>IF(OR(COUNTA(DetailPedro!H534) &gt; 0, COUNTA(DetailWill!H534) &gt; 0),"x", "")</f>
        <v/>
      </c>
      <c r="I534" s="14" t="str">
        <f>IF(OR(COUNTA(DetailPedro!I534) &gt; 0, COUNTA(DetailWill!I534) &gt; 0),"x", "")</f>
        <v/>
      </c>
      <c r="J534" s="34" t="str">
        <f>IF(OR(COUNTA(DetailPedro!J534) &gt; 0, COUNTA(DetailWill!J534) &gt; 0),"x", "")</f>
        <v/>
      </c>
      <c r="K534" s="14" t="str">
        <f>IF(OR(COUNTA(DetailPedro!K534) &gt; 0, COUNTA(DetailWill!K534) &gt; 0),"x", "")</f>
        <v/>
      </c>
      <c r="L534" s="14" t="str">
        <f>IF(OR(COUNTA(DetailPedro!L534) &gt; 0, COUNTA(DetailWill!L534) &gt; 0),"x", "")</f>
        <v/>
      </c>
      <c r="M534" s="14" t="str">
        <f>IF(OR(COUNTA(DetailPedro!M534) &gt; 0, COUNTA(DetailWill!M534) &gt; 0),"x", "")</f>
        <v/>
      </c>
      <c r="N534" s="14" t="str">
        <f>IF(OR(COUNTA(DetailPedro!N534) &gt; 0, COUNTA(DetailWill!N534) &gt; 0),"x", "")</f>
        <v/>
      </c>
      <c r="O534" s="34" t="str">
        <f>IF(OR(COUNTA(DetailPedro!O534) &gt; 0, COUNTA(DetailWill!O534) &gt; 0),"x", "")</f>
        <v/>
      </c>
      <c r="P534" s="14" t="str">
        <f>IF(OR(COUNTA(DetailPedro!P534) &gt; 0, COUNTA(DetailWill!P534) &gt; 0),"x", "")</f>
        <v/>
      </c>
      <c r="Q534" s="14" t="str">
        <f>IF(OR(COUNTA(DetailPedro!Q534) &gt; 0, COUNTA(DetailWill!Q534) &gt; 0),"x", "")</f>
        <v/>
      </c>
      <c r="R534" s="14" t="str">
        <f>IF(OR(COUNTA(DetailPedro!R534) &gt; 0, COUNTA(DetailWill!R534) &gt; 0),"x", "")</f>
        <v/>
      </c>
      <c r="S534" s="14" t="str">
        <f>IF(OR(COUNTA(DetailPedro!S534) &gt; 0, COUNTA(DetailWill!S534) &gt; 0),"x", "")</f>
        <v/>
      </c>
      <c r="T534" s="14" t="str">
        <f>IF(OR(COUNTA(DetailPedro!T534) &gt; 0, COUNTA(DetailWill!T534) &gt; 0),"x", "")</f>
        <v/>
      </c>
      <c r="U534" s="34" t="str">
        <f>IF(OR(COUNTA(DetailPedro!U534) &gt; 0, COUNTA(DetailWill!U534) &gt; 0),"x", "")</f>
        <v/>
      </c>
      <c r="V534" s="14" t="str">
        <f>IF(OR(COUNTA(DetailPedro!V534) &gt; 0, COUNTA(DetailWill!V534) &gt; 0),"x", "")</f>
        <v/>
      </c>
      <c r="W534" s="14" t="str">
        <f>IF(OR(COUNTA(DetailPedro!W534) &gt; 0, COUNTA(DetailWill!W534) &gt; 0),"x", "")</f>
        <v/>
      </c>
      <c r="X534" s="14" t="str">
        <f>IF(OR(COUNTA(DetailPedro!X534) &gt; 0, COUNTA(DetailWill!X534) &gt; 0),"x", "")</f>
        <v/>
      </c>
      <c r="Y534" s="14" t="str">
        <f>IF(OR(COUNTA(DetailPedro!Y534) &gt; 0, COUNTA(DetailWill!Y534) &gt; 0),"x", "")</f>
        <v/>
      </c>
      <c r="Z534" s="34" t="str">
        <f>IF(OR(COUNTA(DetailPedro!Z534) &gt; 0, COUNTA(DetailWill!Z534) &gt; 0),"x", "")</f>
        <v/>
      </c>
      <c r="AA534" s="14" t="str">
        <f>IF(OR(COUNTA(DetailPedro!AA534) &gt; 0, COUNTA(DetailWill!AA534) &gt; 0),"x", "")</f>
        <v/>
      </c>
      <c r="AB534" s="14" t="str">
        <f>IF(OR(COUNTA(DetailPedro!AB534) &gt; 0, COUNTA(DetailWill!AB534) &gt; 0),"x", "")</f>
        <v/>
      </c>
      <c r="AC534" s="14" t="str">
        <f>IF(OR(COUNTA(DetailPedro!AC534) &gt; 0, COUNTA(DetailWill!AC534) &gt; 0),"x", "")</f>
        <v/>
      </c>
      <c r="AD534" s="14" t="str">
        <f>IF(OR(COUNTA(DetailPedro!AD534) &gt; 0, COUNTA(DetailWill!AD534) &gt; 0),"x", "")</f>
        <v/>
      </c>
      <c r="AE534" s="14" t="str">
        <f>IF(OR(COUNTA(DetailPedro!AE534) &gt; 0, COUNTA(DetailWill!AE534) &gt; 0),"x", "")</f>
        <v/>
      </c>
      <c r="AF534" s="34" t="str">
        <f>IF(OR(COUNTA(DetailPedro!AF534) &gt; 0, COUNTA(DetailWill!AF534) &gt; 0),"x", "")</f>
        <v/>
      </c>
      <c r="AG534" s="14" t="str">
        <f>IF(OR(COUNTA(DetailPedro!AG534) &gt; 0, COUNTA(DetailWill!AG534) &gt; 0),"x", "")</f>
        <v/>
      </c>
      <c r="AH534" s="14" t="str">
        <f>IF(OR(COUNTA(DetailPedro!AH534) &gt; 0, COUNTA(DetailWill!AH534) &gt; 0),"x", "")</f>
        <v/>
      </c>
      <c r="AI534" s="14" t="str">
        <f>IF(OR(COUNTA(DetailPedro!AI534) &gt; 0, COUNTA(DetailWill!AI534) &gt; 0),"x", "")</f>
        <v/>
      </c>
      <c r="AJ534" s="34" t="str">
        <f>IF(OR(COUNTA(DetailPedro!AJ534) &gt; 0, COUNTA(DetailWill!AJ534) &gt; 0),"x", "")</f>
        <v/>
      </c>
      <c r="AK534" s="14" t="str">
        <f>IF(OR(COUNTA(DetailPedro!AK534) &gt; 0, COUNTA(DetailWill!AK534) &gt; 0),"x", "")</f>
        <v/>
      </c>
    </row>
    <row r="535" spans="1:37" x14ac:dyDescent="0.2">
      <c r="A535" s="16"/>
      <c r="B535" s="16"/>
      <c r="C535" s="16"/>
      <c r="D535" s="21"/>
      <c r="E535" s="16"/>
      <c r="F535" s="14">
        <f t="shared" si="42"/>
        <v>0</v>
      </c>
      <c r="G535" s="14" t="str">
        <f>IF(OR(COUNTA(DetailPedro!G535) &gt; 0, COUNTA(DetailWill!G535) &gt; 0),"x", "")</f>
        <v/>
      </c>
      <c r="H535" s="14" t="str">
        <f>IF(OR(COUNTA(DetailPedro!H535) &gt; 0, COUNTA(DetailWill!H535) &gt; 0),"x", "")</f>
        <v/>
      </c>
      <c r="I535" s="14" t="str">
        <f>IF(OR(COUNTA(DetailPedro!I535) &gt; 0, COUNTA(DetailWill!I535) &gt; 0),"x", "")</f>
        <v/>
      </c>
      <c r="J535" s="34" t="str">
        <f>IF(OR(COUNTA(DetailPedro!J535) &gt; 0, COUNTA(DetailWill!J535) &gt; 0),"x", "")</f>
        <v/>
      </c>
      <c r="K535" s="14" t="str">
        <f>IF(OR(COUNTA(DetailPedro!K535) &gt; 0, COUNTA(DetailWill!K535) &gt; 0),"x", "")</f>
        <v/>
      </c>
      <c r="L535" s="14" t="str">
        <f>IF(OR(COUNTA(DetailPedro!L535) &gt; 0, COUNTA(DetailWill!L535) &gt; 0),"x", "")</f>
        <v/>
      </c>
      <c r="M535" s="14" t="str">
        <f>IF(OR(COUNTA(DetailPedro!M535) &gt; 0, COUNTA(DetailWill!M535) &gt; 0),"x", "")</f>
        <v/>
      </c>
      <c r="N535" s="14" t="str">
        <f>IF(OR(COUNTA(DetailPedro!N535) &gt; 0, COUNTA(DetailWill!N535) &gt; 0),"x", "")</f>
        <v/>
      </c>
      <c r="O535" s="34" t="str">
        <f>IF(OR(COUNTA(DetailPedro!O535) &gt; 0, COUNTA(DetailWill!O535) &gt; 0),"x", "")</f>
        <v/>
      </c>
      <c r="P535" s="14" t="str">
        <f>IF(OR(COUNTA(DetailPedro!P535) &gt; 0, COUNTA(DetailWill!P535) &gt; 0),"x", "")</f>
        <v/>
      </c>
      <c r="Q535" s="14" t="str">
        <f>IF(OR(COUNTA(DetailPedro!Q535) &gt; 0, COUNTA(DetailWill!Q535) &gt; 0),"x", "")</f>
        <v/>
      </c>
      <c r="R535" s="14" t="str">
        <f>IF(OR(COUNTA(DetailPedro!R535) &gt; 0, COUNTA(DetailWill!R535) &gt; 0),"x", "")</f>
        <v/>
      </c>
      <c r="S535" s="14" t="str">
        <f>IF(OR(COUNTA(DetailPedro!S535) &gt; 0, COUNTA(DetailWill!S535) &gt; 0),"x", "")</f>
        <v/>
      </c>
      <c r="T535" s="14" t="str">
        <f>IF(OR(COUNTA(DetailPedro!T535) &gt; 0, COUNTA(DetailWill!T535) &gt; 0),"x", "")</f>
        <v/>
      </c>
      <c r="U535" s="34" t="str">
        <f>IF(OR(COUNTA(DetailPedro!U535) &gt; 0, COUNTA(DetailWill!U535) &gt; 0),"x", "")</f>
        <v/>
      </c>
      <c r="V535" s="14" t="str">
        <f>IF(OR(COUNTA(DetailPedro!V535) &gt; 0, COUNTA(DetailWill!V535) &gt; 0),"x", "")</f>
        <v/>
      </c>
      <c r="W535" s="14" t="str">
        <f>IF(OR(COUNTA(DetailPedro!W535) &gt; 0, COUNTA(DetailWill!W535) &gt; 0),"x", "")</f>
        <v/>
      </c>
      <c r="X535" s="14" t="str">
        <f>IF(OR(COUNTA(DetailPedro!X535) &gt; 0, COUNTA(DetailWill!X535) &gt; 0),"x", "")</f>
        <v/>
      </c>
      <c r="Y535" s="14" t="str">
        <f>IF(OR(COUNTA(DetailPedro!Y535) &gt; 0, COUNTA(DetailWill!Y535) &gt; 0),"x", "")</f>
        <v/>
      </c>
      <c r="Z535" s="34" t="str">
        <f>IF(OR(COUNTA(DetailPedro!Z535) &gt; 0, COUNTA(DetailWill!Z535) &gt; 0),"x", "")</f>
        <v/>
      </c>
      <c r="AA535" s="14" t="str">
        <f>IF(OR(COUNTA(DetailPedro!AA535) &gt; 0, COUNTA(DetailWill!AA535) &gt; 0),"x", "")</f>
        <v/>
      </c>
      <c r="AB535" s="14" t="str">
        <f>IF(OR(COUNTA(DetailPedro!AB535) &gt; 0, COUNTA(DetailWill!AB535) &gt; 0),"x", "")</f>
        <v/>
      </c>
      <c r="AC535" s="14" t="str">
        <f>IF(OR(COUNTA(DetailPedro!AC535) &gt; 0, COUNTA(DetailWill!AC535) &gt; 0),"x", "")</f>
        <v/>
      </c>
      <c r="AD535" s="14" t="str">
        <f>IF(OR(COUNTA(DetailPedro!AD535) &gt; 0, COUNTA(DetailWill!AD535) &gt; 0),"x", "")</f>
        <v/>
      </c>
      <c r="AE535" s="14" t="str">
        <f>IF(OR(COUNTA(DetailPedro!AE535) &gt; 0, COUNTA(DetailWill!AE535) &gt; 0),"x", "")</f>
        <v/>
      </c>
      <c r="AF535" s="34" t="str">
        <f>IF(OR(COUNTA(DetailPedro!AF535) &gt; 0, COUNTA(DetailWill!AF535) &gt; 0),"x", "")</f>
        <v/>
      </c>
      <c r="AG535" s="14" t="str">
        <f>IF(OR(COUNTA(DetailPedro!AG535) &gt; 0, COUNTA(DetailWill!AG535) &gt; 0),"x", "")</f>
        <v/>
      </c>
      <c r="AH535" s="14" t="str">
        <f>IF(OR(COUNTA(DetailPedro!AH535) &gt; 0, COUNTA(DetailWill!AH535) &gt; 0),"x", "")</f>
        <v/>
      </c>
      <c r="AI535" s="14" t="str">
        <f>IF(OR(COUNTA(DetailPedro!AI535) &gt; 0, COUNTA(DetailWill!AI535) &gt; 0),"x", "")</f>
        <v/>
      </c>
      <c r="AJ535" s="34" t="str">
        <f>IF(OR(COUNTA(DetailPedro!AJ535) &gt; 0, COUNTA(DetailWill!AJ535) &gt; 0),"x", "")</f>
        <v/>
      </c>
      <c r="AK535" s="14" t="str">
        <f>IF(OR(COUNTA(DetailPedro!AK535) &gt; 0, COUNTA(DetailWill!AK535) &gt; 0),"x", "")</f>
        <v/>
      </c>
    </row>
    <row r="536" spans="1:37" x14ac:dyDescent="0.2">
      <c r="A536" s="16" t="s">
        <v>558</v>
      </c>
      <c r="B536" s="16" t="s">
        <v>870</v>
      </c>
      <c r="C536" s="16">
        <v>0</v>
      </c>
      <c r="D536" s="21">
        <v>0</v>
      </c>
      <c r="E536" s="16"/>
      <c r="F536" s="14">
        <f t="shared" si="42"/>
        <v>0</v>
      </c>
      <c r="G536" s="14" t="str">
        <f>IF(OR(COUNTA(DetailPedro!G536) &gt; 0, COUNTA(DetailWill!G536) &gt; 0),"x", "")</f>
        <v/>
      </c>
      <c r="H536" s="14" t="str">
        <f>IF(OR(COUNTA(DetailPedro!H536) &gt; 0, COUNTA(DetailWill!H536) &gt; 0),"x", "")</f>
        <v/>
      </c>
      <c r="I536" s="14" t="str">
        <f>IF(OR(COUNTA(DetailPedro!I536) &gt; 0, COUNTA(DetailWill!I536) &gt; 0),"x", "")</f>
        <v/>
      </c>
      <c r="J536" s="34" t="str">
        <f>IF(OR(COUNTA(DetailPedro!J536) &gt; 0, COUNTA(DetailWill!J536) &gt; 0),"x", "")</f>
        <v/>
      </c>
      <c r="K536" s="14" t="str">
        <f>IF(OR(COUNTA(DetailPedro!K536) &gt; 0, COUNTA(DetailWill!K536) &gt; 0),"x", "")</f>
        <v/>
      </c>
      <c r="L536" s="14" t="str">
        <f>IF(OR(COUNTA(DetailPedro!L536) &gt; 0, COUNTA(DetailWill!L536) &gt; 0),"x", "")</f>
        <v/>
      </c>
      <c r="M536" s="14" t="str">
        <f>IF(OR(COUNTA(DetailPedro!M536) &gt; 0, COUNTA(DetailWill!M536) &gt; 0),"x", "")</f>
        <v/>
      </c>
      <c r="N536" s="14" t="str">
        <f>IF(OR(COUNTA(DetailPedro!N536) &gt; 0, COUNTA(DetailWill!N536) &gt; 0),"x", "")</f>
        <v/>
      </c>
      <c r="O536" s="34" t="str">
        <f>IF(OR(COUNTA(DetailPedro!O536) &gt; 0, COUNTA(DetailWill!O536) &gt; 0),"x", "")</f>
        <v/>
      </c>
      <c r="P536" s="14" t="str">
        <f>IF(OR(COUNTA(DetailPedro!P536) &gt; 0, COUNTA(DetailWill!P536) &gt; 0),"x", "")</f>
        <v/>
      </c>
      <c r="Q536" s="14" t="str">
        <f>IF(OR(COUNTA(DetailPedro!Q536) &gt; 0, COUNTA(DetailWill!Q536) &gt; 0),"x", "")</f>
        <v/>
      </c>
      <c r="R536" s="14" t="str">
        <f>IF(OR(COUNTA(DetailPedro!R536) &gt; 0, COUNTA(DetailWill!R536) &gt; 0),"x", "")</f>
        <v/>
      </c>
      <c r="S536" s="14" t="str">
        <f>IF(OR(COUNTA(DetailPedro!S536) &gt; 0, COUNTA(DetailWill!S536) &gt; 0),"x", "")</f>
        <v/>
      </c>
      <c r="T536" s="14" t="str">
        <f>IF(OR(COUNTA(DetailPedro!T536) &gt; 0, COUNTA(DetailWill!T536) &gt; 0),"x", "")</f>
        <v/>
      </c>
      <c r="U536" s="34" t="str">
        <f>IF(OR(COUNTA(DetailPedro!U536) &gt; 0, COUNTA(DetailWill!U536) &gt; 0),"x", "")</f>
        <v/>
      </c>
      <c r="V536" s="14" t="str">
        <f>IF(OR(COUNTA(DetailPedro!V536) &gt; 0, COUNTA(DetailWill!V536) &gt; 0),"x", "")</f>
        <v/>
      </c>
      <c r="W536" s="14" t="str">
        <f>IF(OR(COUNTA(DetailPedro!W536) &gt; 0, COUNTA(DetailWill!W536) &gt; 0),"x", "")</f>
        <v/>
      </c>
      <c r="X536" s="14" t="str">
        <f>IF(OR(COUNTA(DetailPedro!X536) &gt; 0, COUNTA(DetailWill!X536) &gt; 0),"x", "")</f>
        <v/>
      </c>
      <c r="Y536" s="14" t="str">
        <f>IF(OR(COUNTA(DetailPedro!Y536) &gt; 0, COUNTA(DetailWill!Y536) &gt; 0),"x", "")</f>
        <v/>
      </c>
      <c r="Z536" s="34" t="str">
        <f>IF(OR(COUNTA(DetailPedro!Z536) &gt; 0, COUNTA(DetailWill!Z536) &gt; 0),"x", "")</f>
        <v/>
      </c>
      <c r="AA536" s="14" t="str">
        <f>IF(OR(COUNTA(DetailPedro!AA536) &gt; 0, COUNTA(DetailWill!AA536) &gt; 0),"x", "")</f>
        <v/>
      </c>
      <c r="AB536" s="14" t="str">
        <f>IF(OR(COUNTA(DetailPedro!AB536) &gt; 0, COUNTA(DetailWill!AB536) &gt; 0),"x", "")</f>
        <v/>
      </c>
      <c r="AC536" s="14" t="str">
        <f>IF(OR(COUNTA(DetailPedro!AC536) &gt; 0, COUNTA(DetailWill!AC536) &gt; 0),"x", "")</f>
        <v/>
      </c>
      <c r="AD536" s="14" t="str">
        <f>IF(OR(COUNTA(DetailPedro!AD536) &gt; 0, COUNTA(DetailWill!AD536) &gt; 0),"x", "")</f>
        <v/>
      </c>
      <c r="AE536" s="14" t="str">
        <f>IF(OR(COUNTA(DetailPedro!AE536) &gt; 0, COUNTA(DetailWill!AE536) &gt; 0),"x", "")</f>
        <v/>
      </c>
      <c r="AF536" s="34" t="str">
        <f>IF(OR(COUNTA(DetailPedro!AF536) &gt; 0, COUNTA(DetailWill!AF536) &gt; 0),"x", "")</f>
        <v/>
      </c>
      <c r="AG536" s="14" t="str">
        <f>IF(OR(COUNTA(DetailPedro!AG536) &gt; 0, COUNTA(DetailWill!AG536) &gt; 0),"x", "")</f>
        <v/>
      </c>
      <c r="AH536" s="14" t="str">
        <f>IF(OR(COUNTA(DetailPedro!AH536) &gt; 0, COUNTA(DetailWill!AH536) &gt; 0),"x", "")</f>
        <v/>
      </c>
      <c r="AI536" s="14" t="str">
        <f>IF(OR(COUNTA(DetailPedro!AI536) &gt; 0, COUNTA(DetailWill!AI536) &gt; 0),"x", "")</f>
        <v/>
      </c>
      <c r="AJ536" s="34" t="str">
        <f>IF(OR(COUNTA(DetailPedro!AJ536) &gt; 0, COUNTA(DetailWill!AJ536) &gt; 0),"x", "")</f>
        <v/>
      </c>
      <c r="AK536" s="14" t="str">
        <f>IF(OR(COUNTA(DetailPedro!AK536) &gt; 0, COUNTA(DetailWill!AK536) &gt; 0),"x", "")</f>
        <v/>
      </c>
    </row>
    <row r="537" spans="1:37" x14ac:dyDescent="0.2">
      <c r="A537" s="16" t="s">
        <v>558</v>
      </c>
      <c r="B537" s="16" t="s">
        <v>870</v>
      </c>
      <c r="C537" s="16">
        <v>3</v>
      </c>
      <c r="D537" s="16" t="s">
        <v>887</v>
      </c>
      <c r="E537" s="16">
        <v>1</v>
      </c>
      <c r="F537" s="14">
        <f t="shared" si="42"/>
        <v>0</v>
      </c>
      <c r="G537" s="14" t="str">
        <f>IF(OR(COUNTA(DetailPedro!G537) &gt; 0, COUNTA(DetailWill!G537) &gt; 0),"x", "")</f>
        <v/>
      </c>
      <c r="H537" s="14" t="str">
        <f>IF(OR(COUNTA(DetailPedro!H537) &gt; 0, COUNTA(DetailWill!H537) &gt; 0),"x", "")</f>
        <v/>
      </c>
      <c r="I537" s="14" t="str">
        <f>IF(OR(COUNTA(DetailPedro!I537) &gt; 0, COUNTA(DetailWill!I537) &gt; 0),"x", "")</f>
        <v/>
      </c>
      <c r="J537" s="34" t="str">
        <f>IF(OR(COUNTA(DetailPedro!J537) &gt; 0, COUNTA(DetailWill!J537) &gt; 0),"x", "")</f>
        <v/>
      </c>
      <c r="K537" s="14" t="str">
        <f>IF(OR(COUNTA(DetailPedro!K537) &gt; 0, COUNTA(DetailWill!K537) &gt; 0),"x", "")</f>
        <v/>
      </c>
      <c r="L537" s="14" t="str">
        <f>IF(OR(COUNTA(DetailPedro!L537) &gt; 0, COUNTA(DetailWill!L537) &gt; 0),"x", "")</f>
        <v/>
      </c>
      <c r="M537" s="14" t="str">
        <f>IF(OR(COUNTA(DetailPedro!M537) &gt; 0, COUNTA(DetailWill!M537) &gt; 0),"x", "")</f>
        <v/>
      </c>
      <c r="N537" s="14" t="str">
        <f>IF(OR(COUNTA(DetailPedro!N537) &gt; 0, COUNTA(DetailWill!N537) &gt; 0),"x", "")</f>
        <v/>
      </c>
      <c r="O537" s="34" t="str">
        <f>IF(OR(COUNTA(DetailPedro!O537) &gt; 0, COUNTA(DetailWill!O537) &gt; 0),"x", "")</f>
        <v/>
      </c>
      <c r="P537" s="14" t="str">
        <f>IF(OR(COUNTA(DetailPedro!P537) &gt; 0, COUNTA(DetailWill!P537) &gt; 0),"x", "")</f>
        <v/>
      </c>
      <c r="Q537" s="14" t="str">
        <f>IF(OR(COUNTA(DetailPedro!Q537) &gt; 0, COUNTA(DetailWill!Q537) &gt; 0),"x", "")</f>
        <v/>
      </c>
      <c r="R537" s="14" t="str">
        <f>IF(OR(COUNTA(DetailPedro!R537) &gt; 0, COUNTA(DetailWill!R537) &gt; 0),"x", "")</f>
        <v/>
      </c>
      <c r="S537" s="14" t="str">
        <f>IF(OR(COUNTA(DetailPedro!S537) &gt; 0, COUNTA(DetailWill!S537) &gt; 0),"x", "")</f>
        <v/>
      </c>
      <c r="T537" s="14" t="str">
        <f>IF(OR(COUNTA(DetailPedro!T537) &gt; 0, COUNTA(DetailWill!T537) &gt; 0),"x", "")</f>
        <v/>
      </c>
      <c r="U537" s="34" t="str">
        <f>IF(OR(COUNTA(DetailPedro!U537) &gt; 0, COUNTA(DetailWill!U537) &gt; 0),"x", "")</f>
        <v/>
      </c>
      <c r="V537" s="14" t="str">
        <f>IF(OR(COUNTA(DetailPedro!V537) &gt; 0, COUNTA(DetailWill!V537) &gt; 0),"x", "")</f>
        <v/>
      </c>
      <c r="W537" s="14" t="str">
        <f>IF(OR(COUNTA(DetailPedro!W537) &gt; 0, COUNTA(DetailWill!W537) &gt; 0),"x", "")</f>
        <v/>
      </c>
      <c r="X537" s="14" t="str">
        <f>IF(OR(COUNTA(DetailPedro!X537) &gt; 0, COUNTA(DetailWill!X537) &gt; 0),"x", "")</f>
        <v/>
      </c>
      <c r="Y537" s="14" t="str">
        <f>IF(OR(COUNTA(DetailPedro!Y537) &gt; 0, COUNTA(DetailWill!Y537) &gt; 0),"x", "")</f>
        <v/>
      </c>
      <c r="Z537" s="34" t="str">
        <f>IF(OR(COUNTA(DetailPedro!Z537) &gt; 0, COUNTA(DetailWill!Z537) &gt; 0),"x", "")</f>
        <v/>
      </c>
      <c r="AA537" s="14" t="str">
        <f>IF(OR(COUNTA(DetailPedro!AA537) &gt; 0, COUNTA(DetailWill!AA537) &gt; 0),"x", "")</f>
        <v/>
      </c>
      <c r="AB537" s="14" t="str">
        <f>IF(OR(COUNTA(DetailPedro!AB537) &gt; 0, COUNTA(DetailWill!AB537) &gt; 0),"x", "")</f>
        <v/>
      </c>
      <c r="AC537" s="14" t="str">
        <f>IF(OR(COUNTA(DetailPedro!AC537) &gt; 0, COUNTA(DetailWill!AC537) &gt; 0),"x", "")</f>
        <v/>
      </c>
      <c r="AD537" s="14" t="str">
        <f>IF(OR(COUNTA(DetailPedro!AD537) &gt; 0, COUNTA(DetailWill!AD537) &gt; 0),"x", "")</f>
        <v/>
      </c>
      <c r="AE537" s="14" t="str">
        <f>IF(OR(COUNTA(DetailPedro!AE537) &gt; 0, COUNTA(DetailWill!AE537) &gt; 0),"x", "")</f>
        <v/>
      </c>
      <c r="AF537" s="34" t="str">
        <f>IF(OR(COUNTA(DetailPedro!AF537) &gt; 0, COUNTA(DetailWill!AF537) &gt; 0),"x", "")</f>
        <v/>
      </c>
      <c r="AG537" s="14" t="str">
        <f>IF(OR(COUNTA(DetailPedro!AG537) &gt; 0, COUNTA(DetailWill!AG537) &gt; 0),"x", "")</f>
        <v/>
      </c>
      <c r="AH537" s="14" t="str">
        <f>IF(OR(COUNTA(DetailPedro!AH537) &gt; 0, COUNTA(DetailWill!AH537) &gt; 0),"x", "")</f>
        <v/>
      </c>
      <c r="AI537" s="14" t="str">
        <f>IF(OR(COUNTA(DetailPedro!AI537) &gt; 0, COUNTA(DetailWill!AI537) &gt; 0),"x", "")</f>
        <v/>
      </c>
      <c r="AJ537" s="34" t="str">
        <f>IF(OR(COUNTA(DetailPedro!AJ537) &gt; 0, COUNTA(DetailWill!AJ537) &gt; 0),"x", "")</f>
        <v/>
      </c>
      <c r="AK537" s="14" t="str">
        <f>IF(OR(COUNTA(DetailPedro!AK537) &gt; 0, COUNTA(DetailWill!AK537) &gt; 0),"x", "")</f>
        <v/>
      </c>
    </row>
    <row r="538" spans="1:37" x14ac:dyDescent="0.2">
      <c r="A538" s="16" t="s">
        <v>558</v>
      </c>
      <c r="B538" s="16" t="s">
        <v>870</v>
      </c>
      <c r="C538" s="16">
        <v>3</v>
      </c>
      <c r="D538" s="16" t="s">
        <v>887</v>
      </c>
      <c r="E538" s="16">
        <v>2</v>
      </c>
      <c r="F538" s="14">
        <f t="shared" si="42"/>
        <v>0</v>
      </c>
      <c r="G538" s="14" t="str">
        <f>IF(OR(COUNTA(DetailPedro!G538) &gt; 0, COUNTA(DetailWill!G538) &gt; 0),"x", "")</f>
        <v/>
      </c>
      <c r="H538" s="14" t="str">
        <f>IF(OR(COUNTA(DetailPedro!H538) &gt; 0, COUNTA(DetailWill!H538) &gt; 0),"x", "")</f>
        <v/>
      </c>
      <c r="I538" s="14" t="str">
        <f>IF(OR(COUNTA(DetailPedro!I538) &gt; 0, COUNTA(DetailWill!I538) &gt; 0),"x", "")</f>
        <v/>
      </c>
      <c r="J538" s="34" t="str">
        <f>IF(OR(COUNTA(DetailPedro!J538) &gt; 0, COUNTA(DetailWill!J538) &gt; 0),"x", "")</f>
        <v/>
      </c>
      <c r="K538" s="14" t="str">
        <f>IF(OR(COUNTA(DetailPedro!K538) &gt; 0, COUNTA(DetailWill!K538) &gt; 0),"x", "")</f>
        <v/>
      </c>
      <c r="L538" s="14" t="str">
        <f>IF(OR(COUNTA(DetailPedro!L538) &gt; 0, COUNTA(DetailWill!L538) &gt; 0),"x", "")</f>
        <v/>
      </c>
      <c r="M538" s="14" t="str">
        <f>IF(OR(COUNTA(DetailPedro!M538) &gt; 0, COUNTA(DetailWill!M538) &gt; 0),"x", "")</f>
        <v/>
      </c>
      <c r="N538" s="14" t="str">
        <f>IF(OR(COUNTA(DetailPedro!N538) &gt; 0, COUNTA(DetailWill!N538) &gt; 0),"x", "")</f>
        <v/>
      </c>
      <c r="O538" s="34" t="str">
        <f>IF(OR(COUNTA(DetailPedro!O538) &gt; 0, COUNTA(DetailWill!O538) &gt; 0),"x", "")</f>
        <v/>
      </c>
      <c r="P538" s="14" t="str">
        <f>IF(OR(COUNTA(DetailPedro!P538) &gt; 0, COUNTA(DetailWill!P538) &gt; 0),"x", "")</f>
        <v/>
      </c>
      <c r="Q538" s="14" t="str">
        <f>IF(OR(COUNTA(DetailPedro!Q538) &gt; 0, COUNTA(DetailWill!Q538) &gt; 0),"x", "")</f>
        <v/>
      </c>
      <c r="R538" s="14" t="str">
        <f>IF(OR(COUNTA(DetailPedro!R538) &gt; 0, COUNTA(DetailWill!R538) &gt; 0),"x", "")</f>
        <v/>
      </c>
      <c r="S538" s="14" t="str">
        <f>IF(OR(COUNTA(DetailPedro!S538) &gt; 0, COUNTA(DetailWill!S538) &gt; 0),"x", "")</f>
        <v/>
      </c>
      <c r="T538" s="14" t="str">
        <f>IF(OR(COUNTA(DetailPedro!T538) &gt; 0, COUNTA(DetailWill!T538) &gt; 0),"x", "")</f>
        <v/>
      </c>
      <c r="U538" s="34" t="str">
        <f>IF(OR(COUNTA(DetailPedro!U538) &gt; 0, COUNTA(DetailWill!U538) &gt; 0),"x", "")</f>
        <v/>
      </c>
      <c r="V538" s="14" t="str">
        <f>IF(OR(COUNTA(DetailPedro!V538) &gt; 0, COUNTA(DetailWill!V538) &gt; 0),"x", "")</f>
        <v/>
      </c>
      <c r="W538" s="14" t="str">
        <f>IF(OR(COUNTA(DetailPedro!W538) &gt; 0, COUNTA(DetailWill!W538) &gt; 0),"x", "")</f>
        <v/>
      </c>
      <c r="X538" s="14" t="str">
        <f>IF(OR(COUNTA(DetailPedro!X538) &gt; 0, COUNTA(DetailWill!X538) &gt; 0),"x", "")</f>
        <v/>
      </c>
      <c r="Y538" s="14" t="str">
        <f>IF(OR(COUNTA(DetailPedro!Y538) &gt; 0, COUNTA(DetailWill!Y538) &gt; 0),"x", "")</f>
        <v/>
      </c>
      <c r="Z538" s="34" t="str">
        <f>IF(OR(COUNTA(DetailPedro!Z538) &gt; 0, COUNTA(DetailWill!Z538) &gt; 0),"x", "")</f>
        <v/>
      </c>
      <c r="AA538" s="14" t="str">
        <f>IF(OR(COUNTA(DetailPedro!AA538) &gt; 0, COUNTA(DetailWill!AA538) &gt; 0),"x", "")</f>
        <v/>
      </c>
      <c r="AB538" s="14" t="str">
        <f>IF(OR(COUNTA(DetailPedro!AB538) &gt; 0, COUNTA(DetailWill!AB538) &gt; 0),"x", "")</f>
        <v/>
      </c>
      <c r="AC538" s="14" t="str">
        <f>IF(OR(COUNTA(DetailPedro!AC538) &gt; 0, COUNTA(DetailWill!AC538) &gt; 0),"x", "")</f>
        <v/>
      </c>
      <c r="AD538" s="14" t="str">
        <f>IF(OR(COUNTA(DetailPedro!AD538) &gt; 0, COUNTA(DetailWill!AD538) &gt; 0),"x", "")</f>
        <v/>
      </c>
      <c r="AE538" s="14" t="str">
        <f>IF(OR(COUNTA(DetailPedro!AE538) &gt; 0, COUNTA(DetailWill!AE538) &gt; 0),"x", "")</f>
        <v/>
      </c>
      <c r="AF538" s="34" t="str">
        <f>IF(OR(COUNTA(DetailPedro!AF538) &gt; 0, COUNTA(DetailWill!AF538) &gt; 0),"x", "")</f>
        <v/>
      </c>
      <c r="AG538" s="14" t="str">
        <f>IF(OR(COUNTA(DetailPedro!AG538) &gt; 0, COUNTA(DetailWill!AG538) &gt; 0),"x", "")</f>
        <v/>
      </c>
      <c r="AH538" s="14" t="str">
        <f>IF(OR(COUNTA(DetailPedro!AH538) &gt; 0, COUNTA(DetailWill!AH538) &gt; 0),"x", "")</f>
        <v/>
      </c>
      <c r="AI538" s="14" t="str">
        <f>IF(OR(COUNTA(DetailPedro!AI538) &gt; 0, COUNTA(DetailWill!AI538) &gt; 0),"x", "")</f>
        <v/>
      </c>
      <c r="AJ538" s="34" t="str">
        <f>IF(OR(COUNTA(DetailPedro!AJ538) &gt; 0, COUNTA(DetailWill!AJ538) &gt; 0),"x", "")</f>
        <v/>
      </c>
      <c r="AK538" s="14" t="str">
        <f>IF(OR(COUNTA(DetailPedro!AK538) &gt; 0, COUNTA(DetailWill!AK538) &gt; 0),"x", "")</f>
        <v/>
      </c>
    </row>
    <row r="539" spans="1:37" x14ac:dyDescent="0.2">
      <c r="A539" s="16" t="s">
        <v>558</v>
      </c>
      <c r="B539" s="16" t="s">
        <v>870</v>
      </c>
      <c r="C539" s="16">
        <v>3</v>
      </c>
      <c r="D539" s="16" t="s">
        <v>889</v>
      </c>
      <c r="E539" s="16">
        <v>3</v>
      </c>
      <c r="F539" s="14">
        <f t="shared" si="42"/>
        <v>0</v>
      </c>
      <c r="G539" s="14" t="str">
        <f>IF(OR(COUNTA(DetailPedro!G539) &gt; 0, COUNTA(DetailWill!G539) &gt; 0),"x", "")</f>
        <v/>
      </c>
      <c r="H539" s="14" t="str">
        <f>IF(OR(COUNTA(DetailPedro!H539) &gt; 0, COUNTA(DetailWill!H539) &gt; 0),"x", "")</f>
        <v/>
      </c>
      <c r="I539" s="14" t="str">
        <f>IF(OR(COUNTA(DetailPedro!I539) &gt; 0, COUNTA(DetailWill!I539) &gt; 0),"x", "")</f>
        <v/>
      </c>
      <c r="J539" s="34" t="str">
        <f>IF(OR(COUNTA(DetailPedro!J539) &gt; 0, COUNTA(DetailWill!J539) &gt; 0),"x", "")</f>
        <v/>
      </c>
      <c r="K539" s="14" t="str">
        <f>IF(OR(COUNTA(DetailPedro!K539) &gt; 0, COUNTA(DetailWill!K539) &gt; 0),"x", "")</f>
        <v/>
      </c>
      <c r="L539" s="14" t="str">
        <f>IF(OR(COUNTA(DetailPedro!L539) &gt; 0, COUNTA(DetailWill!L539) &gt; 0),"x", "")</f>
        <v/>
      </c>
      <c r="M539" s="14" t="str">
        <f>IF(OR(COUNTA(DetailPedro!M539) &gt; 0, COUNTA(DetailWill!M539) &gt; 0),"x", "")</f>
        <v/>
      </c>
      <c r="N539" s="14" t="str">
        <f>IF(OR(COUNTA(DetailPedro!N539) &gt; 0, COUNTA(DetailWill!N539) &gt; 0),"x", "")</f>
        <v/>
      </c>
      <c r="O539" s="34" t="str">
        <f>IF(OR(COUNTA(DetailPedro!O539) &gt; 0, COUNTA(DetailWill!O539) &gt; 0),"x", "")</f>
        <v/>
      </c>
      <c r="P539" s="14" t="str">
        <f>IF(OR(COUNTA(DetailPedro!P539) &gt; 0, COUNTA(DetailWill!P539) &gt; 0),"x", "")</f>
        <v/>
      </c>
      <c r="Q539" s="14" t="str">
        <f>IF(OR(COUNTA(DetailPedro!Q539) &gt; 0, COUNTA(DetailWill!Q539) &gt; 0),"x", "")</f>
        <v/>
      </c>
      <c r="R539" s="14" t="str">
        <f>IF(OR(COUNTA(DetailPedro!R539) &gt; 0, COUNTA(DetailWill!R539) &gt; 0),"x", "")</f>
        <v/>
      </c>
      <c r="S539" s="14" t="str">
        <f>IF(OR(COUNTA(DetailPedro!S539) &gt; 0, COUNTA(DetailWill!S539) &gt; 0),"x", "")</f>
        <v/>
      </c>
      <c r="T539" s="14" t="str">
        <f>IF(OR(COUNTA(DetailPedro!T539) &gt; 0, COUNTA(DetailWill!T539) &gt; 0),"x", "")</f>
        <v/>
      </c>
      <c r="U539" s="34" t="str">
        <f>IF(OR(COUNTA(DetailPedro!U539) &gt; 0, COUNTA(DetailWill!U539) &gt; 0),"x", "")</f>
        <v/>
      </c>
      <c r="V539" s="14" t="str">
        <f>IF(OR(COUNTA(DetailPedro!V539) &gt; 0, COUNTA(DetailWill!V539) &gt; 0),"x", "")</f>
        <v/>
      </c>
      <c r="W539" s="14" t="str">
        <f>IF(OR(COUNTA(DetailPedro!W539) &gt; 0, COUNTA(DetailWill!W539) &gt; 0),"x", "")</f>
        <v/>
      </c>
      <c r="X539" s="14" t="str">
        <f>IF(OR(COUNTA(DetailPedro!X539) &gt; 0, COUNTA(DetailWill!X539) &gt; 0),"x", "")</f>
        <v/>
      </c>
      <c r="Y539" s="14" t="str">
        <f>IF(OR(COUNTA(DetailPedro!Y539) &gt; 0, COUNTA(DetailWill!Y539) &gt; 0),"x", "")</f>
        <v/>
      </c>
      <c r="Z539" s="34" t="str">
        <f>IF(OR(COUNTA(DetailPedro!Z539) &gt; 0, COUNTA(DetailWill!Z539) &gt; 0),"x", "")</f>
        <v/>
      </c>
      <c r="AA539" s="14" t="str">
        <f>IF(OR(COUNTA(DetailPedro!AA539) &gt; 0, COUNTA(DetailWill!AA539) &gt; 0),"x", "")</f>
        <v/>
      </c>
      <c r="AB539" s="14" t="str">
        <f>IF(OR(COUNTA(DetailPedro!AB539) &gt; 0, COUNTA(DetailWill!AB539) &gt; 0),"x", "")</f>
        <v/>
      </c>
      <c r="AC539" s="14" t="str">
        <f>IF(OR(COUNTA(DetailPedro!AC539) &gt; 0, COUNTA(DetailWill!AC539) &gt; 0),"x", "")</f>
        <v/>
      </c>
      <c r="AD539" s="14" t="str">
        <f>IF(OR(COUNTA(DetailPedro!AD539) &gt; 0, COUNTA(DetailWill!AD539) &gt; 0),"x", "")</f>
        <v/>
      </c>
      <c r="AE539" s="14" t="str">
        <f>IF(OR(COUNTA(DetailPedro!AE539) &gt; 0, COUNTA(DetailWill!AE539) &gt; 0),"x", "")</f>
        <v/>
      </c>
      <c r="AF539" s="34" t="str">
        <f>IF(OR(COUNTA(DetailPedro!AF539) &gt; 0, COUNTA(DetailWill!AF539) &gt; 0),"x", "")</f>
        <v/>
      </c>
      <c r="AG539" s="14" t="str">
        <f>IF(OR(COUNTA(DetailPedro!AG539) &gt; 0, COUNTA(DetailWill!AG539) &gt; 0),"x", "")</f>
        <v/>
      </c>
      <c r="AH539" s="14" t="str">
        <f>IF(OR(COUNTA(DetailPedro!AH539) &gt; 0, COUNTA(DetailWill!AH539) &gt; 0),"x", "")</f>
        <v/>
      </c>
      <c r="AI539" s="14" t="str">
        <f>IF(OR(COUNTA(DetailPedro!AI539) &gt; 0, COUNTA(DetailWill!AI539) &gt; 0),"x", "")</f>
        <v/>
      </c>
      <c r="AJ539" s="34" t="str">
        <f>IF(OR(COUNTA(DetailPedro!AJ539) &gt; 0, COUNTA(DetailWill!AJ539) &gt; 0),"x", "")</f>
        <v/>
      </c>
      <c r="AK539" s="14" t="str">
        <f>IF(OR(COUNTA(DetailPedro!AK539) &gt; 0, COUNTA(DetailWill!AK539) &gt; 0),"x", "")</f>
        <v/>
      </c>
    </row>
    <row r="540" spans="1:37" x14ac:dyDescent="0.2">
      <c r="A540" s="16" t="s">
        <v>558</v>
      </c>
      <c r="B540" s="16" t="s">
        <v>870</v>
      </c>
      <c r="C540" s="16">
        <v>3</v>
      </c>
      <c r="D540" s="16" t="s">
        <v>888</v>
      </c>
      <c r="E540" s="16">
        <v>4</v>
      </c>
      <c r="F540" s="14">
        <f t="shared" si="42"/>
        <v>0</v>
      </c>
      <c r="G540" s="14" t="str">
        <f>IF(OR(COUNTA(DetailPedro!G540) &gt; 0, COUNTA(DetailWill!G540) &gt; 0),"x", "")</f>
        <v/>
      </c>
      <c r="H540" s="14" t="str">
        <f>IF(OR(COUNTA(DetailPedro!H540) &gt; 0, COUNTA(DetailWill!H540) &gt; 0),"x", "")</f>
        <v/>
      </c>
      <c r="I540" s="14" t="str">
        <f>IF(OR(COUNTA(DetailPedro!I540) &gt; 0, COUNTA(DetailWill!I540) &gt; 0),"x", "")</f>
        <v/>
      </c>
      <c r="J540" s="34" t="str">
        <f>IF(OR(COUNTA(DetailPedro!J540) &gt; 0, COUNTA(DetailWill!J540) &gt; 0),"x", "")</f>
        <v/>
      </c>
      <c r="K540" s="14" t="str">
        <f>IF(OR(COUNTA(DetailPedro!K540) &gt; 0, COUNTA(DetailWill!K540) &gt; 0),"x", "")</f>
        <v/>
      </c>
      <c r="L540" s="14" t="str">
        <f>IF(OR(COUNTA(DetailPedro!L540) &gt; 0, COUNTA(DetailWill!L540) &gt; 0),"x", "")</f>
        <v/>
      </c>
      <c r="M540" s="14" t="str">
        <f>IF(OR(COUNTA(DetailPedro!M540) &gt; 0, COUNTA(DetailWill!M540) &gt; 0),"x", "")</f>
        <v/>
      </c>
      <c r="N540" s="14" t="str">
        <f>IF(OR(COUNTA(DetailPedro!N540) &gt; 0, COUNTA(DetailWill!N540) &gt; 0),"x", "")</f>
        <v/>
      </c>
      <c r="O540" s="34" t="str">
        <f>IF(OR(COUNTA(DetailPedro!O540) &gt; 0, COUNTA(DetailWill!O540) &gt; 0),"x", "")</f>
        <v/>
      </c>
      <c r="P540" s="14" t="str">
        <f>IF(OR(COUNTA(DetailPedro!P540) &gt; 0, COUNTA(DetailWill!P540) &gt; 0),"x", "")</f>
        <v/>
      </c>
      <c r="Q540" s="14" t="str">
        <f>IF(OR(COUNTA(DetailPedro!Q540) &gt; 0, COUNTA(DetailWill!Q540) &gt; 0),"x", "")</f>
        <v/>
      </c>
      <c r="R540" s="14" t="str">
        <f>IF(OR(COUNTA(DetailPedro!R540) &gt; 0, COUNTA(DetailWill!R540) &gt; 0),"x", "")</f>
        <v/>
      </c>
      <c r="S540" s="14" t="str">
        <f>IF(OR(COUNTA(DetailPedro!S540) &gt; 0, COUNTA(DetailWill!S540) &gt; 0),"x", "")</f>
        <v/>
      </c>
      <c r="T540" s="14" t="str">
        <f>IF(OR(COUNTA(DetailPedro!T540) &gt; 0, COUNTA(DetailWill!T540) &gt; 0),"x", "")</f>
        <v/>
      </c>
      <c r="U540" s="34" t="str">
        <f>IF(OR(COUNTA(DetailPedro!U540) &gt; 0, COUNTA(DetailWill!U540) &gt; 0),"x", "")</f>
        <v/>
      </c>
      <c r="V540" s="14" t="str">
        <f>IF(OR(COUNTA(DetailPedro!V540) &gt; 0, COUNTA(DetailWill!V540) &gt; 0),"x", "")</f>
        <v/>
      </c>
      <c r="W540" s="14" t="str">
        <f>IF(OR(COUNTA(DetailPedro!W540) &gt; 0, COUNTA(DetailWill!W540) &gt; 0),"x", "")</f>
        <v/>
      </c>
      <c r="X540" s="14" t="str">
        <f>IF(OR(COUNTA(DetailPedro!X540) &gt; 0, COUNTA(DetailWill!X540) &gt; 0),"x", "")</f>
        <v/>
      </c>
      <c r="Y540" s="14" t="str">
        <f>IF(OR(COUNTA(DetailPedro!Y540) &gt; 0, COUNTA(DetailWill!Y540) &gt; 0),"x", "")</f>
        <v/>
      </c>
      <c r="Z540" s="34" t="str">
        <f>IF(OR(COUNTA(DetailPedro!Z540) &gt; 0, COUNTA(DetailWill!Z540) &gt; 0),"x", "")</f>
        <v/>
      </c>
      <c r="AA540" s="14" t="str">
        <f>IF(OR(COUNTA(DetailPedro!AA540) &gt; 0, COUNTA(DetailWill!AA540) &gt; 0),"x", "")</f>
        <v/>
      </c>
      <c r="AB540" s="14" t="str">
        <f>IF(OR(COUNTA(DetailPedro!AB540) &gt; 0, COUNTA(DetailWill!AB540) &gt; 0),"x", "")</f>
        <v/>
      </c>
      <c r="AC540" s="14" t="str">
        <f>IF(OR(COUNTA(DetailPedro!AC540) &gt; 0, COUNTA(DetailWill!AC540) &gt; 0),"x", "")</f>
        <v/>
      </c>
      <c r="AD540" s="14" t="str">
        <f>IF(OR(COUNTA(DetailPedro!AD540) &gt; 0, COUNTA(DetailWill!AD540) &gt; 0),"x", "")</f>
        <v/>
      </c>
      <c r="AE540" s="14" t="str">
        <f>IF(OR(COUNTA(DetailPedro!AE540) &gt; 0, COUNTA(DetailWill!AE540) &gt; 0),"x", "")</f>
        <v/>
      </c>
      <c r="AF540" s="34" t="str">
        <f>IF(OR(COUNTA(DetailPedro!AF540) &gt; 0, COUNTA(DetailWill!AF540) &gt; 0),"x", "")</f>
        <v/>
      </c>
      <c r="AG540" s="14" t="str">
        <f>IF(OR(COUNTA(DetailPedro!AG540) &gt; 0, COUNTA(DetailWill!AG540) &gt; 0),"x", "")</f>
        <v/>
      </c>
      <c r="AH540" s="14" t="str">
        <f>IF(OR(COUNTA(DetailPedro!AH540) &gt; 0, COUNTA(DetailWill!AH540) &gt; 0),"x", "")</f>
        <v/>
      </c>
      <c r="AI540" s="14" t="str">
        <f>IF(OR(COUNTA(DetailPedro!AI540) &gt; 0, COUNTA(DetailWill!AI540) &gt; 0),"x", "")</f>
        <v/>
      </c>
      <c r="AJ540" s="34" t="str">
        <f>IF(OR(COUNTA(DetailPedro!AJ540) &gt; 0, COUNTA(DetailWill!AJ540) &gt; 0),"x", "")</f>
        <v/>
      </c>
      <c r="AK540" s="14" t="str">
        <f>IF(OR(COUNTA(DetailPedro!AK540) &gt; 0, COUNTA(DetailWill!AK540) &gt; 0),"x", "")</f>
        <v/>
      </c>
    </row>
    <row r="541" spans="1:37" x14ac:dyDescent="0.2">
      <c r="A541" s="16" t="s">
        <v>558</v>
      </c>
      <c r="B541" s="16" t="s">
        <v>870</v>
      </c>
      <c r="C541" s="16">
        <v>3</v>
      </c>
      <c r="D541" s="16" t="s">
        <v>888</v>
      </c>
      <c r="E541" s="16">
        <v>5</v>
      </c>
      <c r="F541" s="14">
        <f t="shared" si="42"/>
        <v>0</v>
      </c>
      <c r="G541" s="14" t="str">
        <f>IF(OR(COUNTA(DetailPedro!G541) &gt; 0, COUNTA(DetailWill!G541) &gt; 0),"x", "")</f>
        <v/>
      </c>
      <c r="H541" s="14" t="str">
        <f>IF(OR(COUNTA(DetailPedro!H541) &gt; 0, COUNTA(DetailWill!H541) &gt; 0),"x", "")</f>
        <v/>
      </c>
      <c r="I541" s="14" t="str">
        <f>IF(OR(COUNTA(DetailPedro!I541) &gt; 0, COUNTA(DetailWill!I541) &gt; 0),"x", "")</f>
        <v/>
      </c>
      <c r="J541" s="34" t="str">
        <f>IF(OR(COUNTA(DetailPedro!J541) &gt; 0, COUNTA(DetailWill!J541) &gt; 0),"x", "")</f>
        <v/>
      </c>
      <c r="K541" s="14" t="str">
        <f>IF(OR(COUNTA(DetailPedro!K541) &gt; 0, COUNTA(DetailWill!K541) &gt; 0),"x", "")</f>
        <v/>
      </c>
      <c r="L541" s="14" t="str">
        <f>IF(OR(COUNTA(DetailPedro!L541) &gt; 0, COUNTA(DetailWill!L541) &gt; 0),"x", "")</f>
        <v/>
      </c>
      <c r="M541" s="14" t="str">
        <f>IF(OR(COUNTA(DetailPedro!M541) &gt; 0, COUNTA(DetailWill!M541) &gt; 0),"x", "")</f>
        <v/>
      </c>
      <c r="N541" s="14" t="str">
        <f>IF(OR(COUNTA(DetailPedro!N541) &gt; 0, COUNTA(DetailWill!N541) &gt; 0),"x", "")</f>
        <v/>
      </c>
      <c r="O541" s="34" t="str">
        <f>IF(OR(COUNTA(DetailPedro!O541) &gt; 0, COUNTA(DetailWill!O541) &gt; 0),"x", "")</f>
        <v/>
      </c>
      <c r="P541" s="14" t="str">
        <f>IF(OR(COUNTA(DetailPedro!P541) &gt; 0, COUNTA(DetailWill!P541) &gt; 0),"x", "")</f>
        <v/>
      </c>
      <c r="Q541" s="14" t="str">
        <f>IF(OR(COUNTA(DetailPedro!Q541) &gt; 0, COUNTA(DetailWill!Q541) &gt; 0),"x", "")</f>
        <v/>
      </c>
      <c r="R541" s="14" t="str">
        <f>IF(OR(COUNTA(DetailPedro!R541) &gt; 0, COUNTA(DetailWill!R541) &gt; 0),"x", "")</f>
        <v/>
      </c>
      <c r="S541" s="14" t="str">
        <f>IF(OR(COUNTA(DetailPedro!S541) &gt; 0, COUNTA(DetailWill!S541) &gt; 0),"x", "")</f>
        <v/>
      </c>
      <c r="T541" s="14" t="str">
        <f>IF(OR(COUNTA(DetailPedro!T541) &gt; 0, COUNTA(DetailWill!T541) &gt; 0),"x", "")</f>
        <v/>
      </c>
      <c r="U541" s="34" t="str">
        <f>IF(OR(COUNTA(DetailPedro!U541) &gt; 0, COUNTA(DetailWill!U541) &gt; 0),"x", "")</f>
        <v/>
      </c>
      <c r="V541" s="14" t="str">
        <f>IF(OR(COUNTA(DetailPedro!V541) &gt; 0, COUNTA(DetailWill!V541) &gt; 0),"x", "")</f>
        <v/>
      </c>
      <c r="W541" s="14" t="str">
        <f>IF(OR(COUNTA(DetailPedro!W541) &gt; 0, COUNTA(DetailWill!W541) &gt; 0),"x", "")</f>
        <v/>
      </c>
      <c r="X541" s="14" t="str">
        <f>IF(OR(COUNTA(DetailPedro!X541) &gt; 0, COUNTA(DetailWill!X541) &gt; 0),"x", "")</f>
        <v/>
      </c>
      <c r="Y541" s="14" t="str">
        <f>IF(OR(COUNTA(DetailPedro!Y541) &gt; 0, COUNTA(DetailWill!Y541) &gt; 0),"x", "")</f>
        <v/>
      </c>
      <c r="Z541" s="34" t="str">
        <f>IF(OR(COUNTA(DetailPedro!Z541) &gt; 0, COUNTA(DetailWill!Z541) &gt; 0),"x", "")</f>
        <v/>
      </c>
      <c r="AA541" s="14" t="str">
        <f>IF(OR(COUNTA(DetailPedro!AA541) &gt; 0, COUNTA(DetailWill!AA541) &gt; 0),"x", "")</f>
        <v/>
      </c>
      <c r="AB541" s="14" t="str">
        <f>IF(OR(COUNTA(DetailPedro!AB541) &gt; 0, COUNTA(DetailWill!AB541) &gt; 0),"x", "")</f>
        <v/>
      </c>
      <c r="AC541" s="14" t="str">
        <f>IF(OR(COUNTA(DetailPedro!AC541) &gt; 0, COUNTA(DetailWill!AC541) &gt; 0),"x", "")</f>
        <v/>
      </c>
      <c r="AD541" s="14" t="str">
        <f>IF(OR(COUNTA(DetailPedro!AD541) &gt; 0, COUNTA(DetailWill!AD541) &gt; 0),"x", "")</f>
        <v/>
      </c>
      <c r="AE541" s="14" t="str">
        <f>IF(OR(COUNTA(DetailPedro!AE541) &gt; 0, COUNTA(DetailWill!AE541) &gt; 0),"x", "")</f>
        <v/>
      </c>
      <c r="AF541" s="34" t="str">
        <f>IF(OR(COUNTA(DetailPedro!AF541) &gt; 0, COUNTA(DetailWill!AF541) &gt; 0),"x", "")</f>
        <v/>
      </c>
      <c r="AG541" s="14" t="str">
        <f>IF(OR(COUNTA(DetailPedro!AG541) &gt; 0, COUNTA(DetailWill!AG541) &gt; 0),"x", "")</f>
        <v/>
      </c>
      <c r="AH541" s="14" t="str">
        <f>IF(OR(COUNTA(DetailPedro!AH541) &gt; 0, COUNTA(DetailWill!AH541) &gt; 0),"x", "")</f>
        <v/>
      </c>
      <c r="AI541" s="14" t="str">
        <f>IF(OR(COUNTA(DetailPedro!AI541) &gt; 0, COUNTA(DetailWill!AI541) &gt; 0),"x", "")</f>
        <v/>
      </c>
      <c r="AJ541" s="34" t="str">
        <f>IF(OR(COUNTA(DetailPedro!AJ541) &gt; 0, COUNTA(DetailWill!AJ541) &gt; 0),"x", "")</f>
        <v/>
      </c>
      <c r="AK541" s="14" t="str">
        <f>IF(OR(COUNTA(DetailPedro!AK541) &gt; 0, COUNTA(DetailWill!AK541) &gt; 0),"x", "")</f>
        <v/>
      </c>
    </row>
    <row r="542" spans="1:37" x14ac:dyDescent="0.2">
      <c r="A542" s="16" t="s">
        <v>558</v>
      </c>
      <c r="B542" s="16" t="s">
        <v>870</v>
      </c>
      <c r="C542" s="16">
        <v>3</v>
      </c>
      <c r="D542" s="16" t="s">
        <v>887</v>
      </c>
      <c r="E542" s="16">
        <v>6</v>
      </c>
      <c r="F542" s="14">
        <f t="shared" si="42"/>
        <v>0</v>
      </c>
      <c r="G542" s="14" t="str">
        <f>IF(OR(COUNTA(DetailPedro!G542) &gt; 0, COUNTA(DetailWill!G542) &gt; 0),"x", "")</f>
        <v/>
      </c>
      <c r="H542" s="14" t="str">
        <f>IF(OR(COUNTA(DetailPedro!H542) &gt; 0, COUNTA(DetailWill!H542) &gt; 0),"x", "")</f>
        <v/>
      </c>
      <c r="I542" s="14" t="str">
        <f>IF(OR(COUNTA(DetailPedro!I542) &gt; 0, COUNTA(DetailWill!I542) &gt; 0),"x", "")</f>
        <v/>
      </c>
      <c r="J542" s="34" t="str">
        <f>IF(OR(COUNTA(DetailPedro!J542) &gt; 0, COUNTA(DetailWill!J542) &gt; 0),"x", "")</f>
        <v/>
      </c>
      <c r="K542" s="14" t="str">
        <f>IF(OR(COUNTA(DetailPedro!K542) &gt; 0, COUNTA(DetailWill!K542) &gt; 0),"x", "")</f>
        <v/>
      </c>
      <c r="L542" s="14" t="str">
        <f>IF(OR(COUNTA(DetailPedro!L542) &gt; 0, COUNTA(DetailWill!L542) &gt; 0),"x", "")</f>
        <v/>
      </c>
      <c r="M542" s="14" t="str">
        <f>IF(OR(COUNTA(DetailPedro!M542) &gt; 0, COUNTA(DetailWill!M542) &gt; 0),"x", "")</f>
        <v/>
      </c>
      <c r="N542" s="14" t="str">
        <f>IF(OR(COUNTA(DetailPedro!N542) &gt; 0, COUNTA(DetailWill!N542) &gt; 0),"x", "")</f>
        <v/>
      </c>
      <c r="O542" s="34" t="str">
        <f>IF(OR(COUNTA(DetailPedro!O542) &gt; 0, COUNTA(DetailWill!O542) &gt; 0),"x", "")</f>
        <v/>
      </c>
      <c r="P542" s="14" t="str">
        <f>IF(OR(COUNTA(DetailPedro!P542) &gt; 0, COUNTA(DetailWill!P542) &gt; 0),"x", "")</f>
        <v/>
      </c>
      <c r="Q542" s="14" t="str">
        <f>IF(OR(COUNTA(DetailPedro!Q542) &gt; 0, COUNTA(DetailWill!Q542) &gt; 0),"x", "")</f>
        <v/>
      </c>
      <c r="R542" s="14" t="str">
        <f>IF(OR(COUNTA(DetailPedro!R542) &gt; 0, COUNTA(DetailWill!R542) &gt; 0),"x", "")</f>
        <v/>
      </c>
      <c r="S542" s="14" t="str">
        <f>IF(OR(COUNTA(DetailPedro!S542) &gt; 0, COUNTA(DetailWill!S542) &gt; 0),"x", "")</f>
        <v/>
      </c>
      <c r="T542" s="14" t="str">
        <f>IF(OR(COUNTA(DetailPedro!T542) &gt; 0, COUNTA(DetailWill!T542) &gt; 0),"x", "")</f>
        <v/>
      </c>
      <c r="U542" s="34" t="str">
        <f>IF(OR(COUNTA(DetailPedro!U542) &gt; 0, COUNTA(DetailWill!U542) &gt; 0),"x", "")</f>
        <v/>
      </c>
      <c r="V542" s="14" t="str">
        <f>IF(OR(COUNTA(DetailPedro!V542) &gt; 0, COUNTA(DetailWill!V542) &gt; 0),"x", "")</f>
        <v/>
      </c>
      <c r="W542" s="14" t="str">
        <f>IF(OR(COUNTA(DetailPedro!W542) &gt; 0, COUNTA(DetailWill!W542) &gt; 0),"x", "")</f>
        <v/>
      </c>
      <c r="X542" s="14" t="str">
        <f>IF(OR(COUNTA(DetailPedro!X542) &gt; 0, COUNTA(DetailWill!X542) &gt; 0),"x", "")</f>
        <v/>
      </c>
      <c r="Y542" s="14" t="str">
        <f>IF(OR(COUNTA(DetailPedro!Y542) &gt; 0, COUNTA(DetailWill!Y542) &gt; 0),"x", "")</f>
        <v/>
      </c>
      <c r="Z542" s="34" t="str">
        <f>IF(OR(COUNTA(DetailPedro!Z542) &gt; 0, COUNTA(DetailWill!Z542) &gt; 0),"x", "")</f>
        <v/>
      </c>
      <c r="AA542" s="14" t="str">
        <f>IF(OR(COUNTA(DetailPedro!AA542) &gt; 0, COUNTA(DetailWill!AA542) &gt; 0),"x", "")</f>
        <v/>
      </c>
      <c r="AB542" s="14" t="str">
        <f>IF(OR(COUNTA(DetailPedro!AB542) &gt; 0, COUNTA(DetailWill!AB542) &gt; 0),"x", "")</f>
        <v/>
      </c>
      <c r="AC542" s="14" t="str">
        <f>IF(OR(COUNTA(DetailPedro!AC542) &gt; 0, COUNTA(DetailWill!AC542) &gt; 0),"x", "")</f>
        <v/>
      </c>
      <c r="AD542" s="14" t="str">
        <f>IF(OR(COUNTA(DetailPedro!AD542) &gt; 0, COUNTA(DetailWill!AD542) &gt; 0),"x", "")</f>
        <v/>
      </c>
      <c r="AE542" s="14" t="str">
        <f>IF(OR(COUNTA(DetailPedro!AE542) &gt; 0, COUNTA(DetailWill!AE542) &gt; 0),"x", "")</f>
        <v/>
      </c>
      <c r="AF542" s="34" t="str">
        <f>IF(OR(COUNTA(DetailPedro!AF542) &gt; 0, COUNTA(DetailWill!AF542) &gt; 0),"x", "")</f>
        <v/>
      </c>
      <c r="AG542" s="14" t="str">
        <f>IF(OR(COUNTA(DetailPedro!AG542) &gt; 0, COUNTA(DetailWill!AG542) &gt; 0),"x", "")</f>
        <v/>
      </c>
      <c r="AH542" s="14" t="str">
        <f>IF(OR(COUNTA(DetailPedro!AH542) &gt; 0, COUNTA(DetailWill!AH542) &gt; 0),"x", "")</f>
        <v/>
      </c>
      <c r="AI542" s="14" t="str">
        <f>IF(OR(COUNTA(DetailPedro!AI542) &gt; 0, COUNTA(DetailWill!AI542) &gt; 0),"x", "")</f>
        <v/>
      </c>
      <c r="AJ542" s="34" t="str">
        <f>IF(OR(COUNTA(DetailPedro!AJ542) &gt; 0, COUNTA(DetailWill!AJ542) &gt; 0),"x", "")</f>
        <v/>
      </c>
      <c r="AK542" s="14" t="str">
        <f>IF(OR(COUNTA(DetailPedro!AK542) &gt; 0, COUNTA(DetailWill!AK542) &gt; 0),"x", "")</f>
        <v/>
      </c>
    </row>
    <row r="543" spans="1:37" x14ac:dyDescent="0.2">
      <c r="A543" s="16"/>
      <c r="B543" s="16"/>
      <c r="C543" s="16"/>
      <c r="D543" s="16"/>
      <c r="E543" s="16"/>
      <c r="F543" s="14">
        <f t="shared" si="42"/>
        <v>0</v>
      </c>
      <c r="G543" s="14" t="str">
        <f>IF(OR(COUNTA(DetailPedro!G543) &gt; 0, COUNTA(DetailWill!G543) &gt; 0),"x", "")</f>
        <v/>
      </c>
      <c r="H543" s="14" t="str">
        <f>IF(OR(COUNTA(DetailPedro!H543) &gt; 0, COUNTA(DetailWill!H543) &gt; 0),"x", "")</f>
        <v/>
      </c>
      <c r="I543" s="14" t="str">
        <f>IF(OR(COUNTA(DetailPedro!I543) &gt; 0, COUNTA(DetailWill!I543) &gt; 0),"x", "")</f>
        <v/>
      </c>
      <c r="J543" s="34" t="str">
        <f>IF(OR(COUNTA(DetailPedro!J543) &gt; 0, COUNTA(DetailWill!J543) &gt; 0),"x", "")</f>
        <v/>
      </c>
      <c r="K543" s="14" t="str">
        <f>IF(OR(COUNTA(DetailPedro!K543) &gt; 0, COUNTA(DetailWill!K543) &gt; 0),"x", "")</f>
        <v/>
      </c>
      <c r="L543" s="14" t="str">
        <f>IF(OR(COUNTA(DetailPedro!L543) &gt; 0, COUNTA(DetailWill!L543) &gt; 0),"x", "")</f>
        <v/>
      </c>
      <c r="M543" s="14" t="str">
        <f>IF(OR(COUNTA(DetailPedro!M543) &gt; 0, COUNTA(DetailWill!M543) &gt; 0),"x", "")</f>
        <v/>
      </c>
      <c r="N543" s="14" t="str">
        <f>IF(OR(COUNTA(DetailPedro!N543) &gt; 0, COUNTA(DetailWill!N543) &gt; 0),"x", "")</f>
        <v/>
      </c>
      <c r="O543" s="34" t="str">
        <f>IF(OR(COUNTA(DetailPedro!O543) &gt; 0, COUNTA(DetailWill!O543) &gt; 0),"x", "")</f>
        <v/>
      </c>
      <c r="P543" s="14" t="str">
        <f>IF(OR(COUNTA(DetailPedro!P543) &gt; 0, COUNTA(DetailWill!P543) &gt; 0),"x", "")</f>
        <v/>
      </c>
      <c r="Q543" s="14" t="str">
        <f>IF(OR(COUNTA(DetailPedro!Q543) &gt; 0, COUNTA(DetailWill!Q543) &gt; 0),"x", "")</f>
        <v/>
      </c>
      <c r="R543" s="14" t="str">
        <f>IF(OR(COUNTA(DetailPedro!R543) &gt; 0, COUNTA(DetailWill!R543) &gt; 0),"x", "")</f>
        <v/>
      </c>
      <c r="S543" s="14" t="str">
        <f>IF(OR(COUNTA(DetailPedro!S543) &gt; 0, COUNTA(DetailWill!S543) &gt; 0),"x", "")</f>
        <v/>
      </c>
      <c r="T543" s="14" t="str">
        <f>IF(OR(COUNTA(DetailPedro!T543) &gt; 0, COUNTA(DetailWill!T543) &gt; 0),"x", "")</f>
        <v/>
      </c>
      <c r="U543" s="34" t="str">
        <f>IF(OR(COUNTA(DetailPedro!U543) &gt; 0, COUNTA(DetailWill!U543) &gt; 0),"x", "")</f>
        <v/>
      </c>
      <c r="V543" s="14" t="str">
        <f>IF(OR(COUNTA(DetailPedro!V543) &gt; 0, COUNTA(DetailWill!V543) &gt; 0),"x", "")</f>
        <v/>
      </c>
      <c r="W543" s="14" t="str">
        <f>IF(OR(COUNTA(DetailPedro!W543) &gt; 0, COUNTA(DetailWill!W543) &gt; 0),"x", "")</f>
        <v/>
      </c>
      <c r="X543" s="14" t="str">
        <f>IF(OR(COUNTA(DetailPedro!X543) &gt; 0, COUNTA(DetailWill!X543) &gt; 0),"x", "")</f>
        <v/>
      </c>
      <c r="Y543" s="14" t="str">
        <f>IF(OR(COUNTA(DetailPedro!Y543) &gt; 0, COUNTA(DetailWill!Y543) &gt; 0),"x", "")</f>
        <v/>
      </c>
      <c r="Z543" s="34" t="str">
        <f>IF(OR(COUNTA(DetailPedro!Z543) &gt; 0, COUNTA(DetailWill!Z543) &gt; 0),"x", "")</f>
        <v/>
      </c>
      <c r="AA543" s="14" t="str">
        <f>IF(OR(COUNTA(DetailPedro!AA543) &gt; 0, COUNTA(DetailWill!AA543) &gt; 0),"x", "")</f>
        <v/>
      </c>
      <c r="AB543" s="14" t="str">
        <f>IF(OR(COUNTA(DetailPedro!AB543) &gt; 0, COUNTA(DetailWill!AB543) &gt; 0),"x", "")</f>
        <v/>
      </c>
      <c r="AC543" s="14" t="str">
        <f>IF(OR(COUNTA(DetailPedro!AC543) &gt; 0, COUNTA(DetailWill!AC543) &gt; 0),"x", "")</f>
        <v/>
      </c>
      <c r="AD543" s="14" t="str">
        <f>IF(OR(COUNTA(DetailPedro!AD543) &gt; 0, COUNTA(DetailWill!AD543) &gt; 0),"x", "")</f>
        <v/>
      </c>
      <c r="AE543" s="14" t="str">
        <f>IF(OR(COUNTA(DetailPedro!AE543) &gt; 0, COUNTA(DetailWill!AE543) &gt; 0),"x", "")</f>
        <v/>
      </c>
      <c r="AF543" s="34" t="str">
        <f>IF(OR(COUNTA(DetailPedro!AF543) &gt; 0, COUNTA(DetailWill!AF543) &gt; 0),"x", "")</f>
        <v/>
      </c>
      <c r="AG543" s="14" t="str">
        <f>IF(OR(COUNTA(DetailPedro!AG543) &gt; 0, COUNTA(DetailWill!AG543) &gt; 0),"x", "")</f>
        <v/>
      </c>
      <c r="AH543" s="14" t="str">
        <f>IF(OR(COUNTA(DetailPedro!AH543) &gt; 0, COUNTA(DetailWill!AH543) &gt; 0),"x", "")</f>
        <v/>
      </c>
      <c r="AI543" s="14" t="str">
        <f>IF(OR(COUNTA(DetailPedro!AI543) &gt; 0, COUNTA(DetailWill!AI543) &gt; 0),"x", "")</f>
        <v/>
      </c>
      <c r="AJ543" s="34" t="str">
        <f>IF(OR(COUNTA(DetailPedro!AJ543) &gt; 0, COUNTA(DetailWill!AJ543) &gt; 0),"x", "")</f>
        <v/>
      </c>
      <c r="AK543" s="14" t="str">
        <f>IF(OR(COUNTA(DetailPedro!AK543) &gt; 0, COUNTA(DetailWill!AK543) &gt; 0),"x", "")</f>
        <v/>
      </c>
    </row>
    <row r="544" spans="1:37" x14ac:dyDescent="0.2">
      <c r="A544" s="16" t="s">
        <v>558</v>
      </c>
      <c r="B544" s="16" t="s">
        <v>1175</v>
      </c>
      <c r="C544" s="16">
        <v>0</v>
      </c>
      <c r="D544" s="16">
        <v>0</v>
      </c>
      <c r="E544" s="16"/>
      <c r="F544" s="14">
        <f t="shared" si="42"/>
        <v>0</v>
      </c>
      <c r="G544" s="14" t="str">
        <f>IF(OR(COUNTA(DetailPedro!G544) &gt; 0, COUNTA(DetailWill!G544) &gt; 0),"x", "")</f>
        <v/>
      </c>
      <c r="H544" s="14" t="str">
        <f>IF(OR(COUNTA(DetailPedro!H544) &gt; 0, COUNTA(DetailWill!H544) &gt; 0),"x", "")</f>
        <v/>
      </c>
      <c r="I544" s="14" t="str">
        <f>IF(OR(COUNTA(DetailPedro!I544) &gt; 0, COUNTA(DetailWill!I544) &gt; 0),"x", "")</f>
        <v/>
      </c>
      <c r="J544" s="34" t="str">
        <f>IF(OR(COUNTA(DetailPedro!J544) &gt; 0, COUNTA(DetailWill!J544) &gt; 0),"x", "")</f>
        <v/>
      </c>
      <c r="K544" s="14" t="str">
        <f>IF(OR(COUNTA(DetailPedro!K544) &gt; 0, COUNTA(DetailWill!K544) &gt; 0),"x", "")</f>
        <v/>
      </c>
      <c r="L544" s="14" t="str">
        <f>IF(OR(COUNTA(DetailPedro!L544) &gt; 0, COUNTA(DetailWill!L544) &gt; 0),"x", "")</f>
        <v/>
      </c>
      <c r="M544" s="14" t="str">
        <f>IF(OR(COUNTA(DetailPedro!M544) &gt; 0, COUNTA(DetailWill!M544) &gt; 0),"x", "")</f>
        <v/>
      </c>
      <c r="N544" s="14" t="str">
        <f>IF(OR(COUNTA(DetailPedro!N544) &gt; 0, COUNTA(DetailWill!N544) &gt; 0),"x", "")</f>
        <v/>
      </c>
      <c r="O544" s="34" t="str">
        <f>IF(OR(COUNTA(DetailPedro!O544) &gt; 0, COUNTA(DetailWill!O544) &gt; 0),"x", "")</f>
        <v/>
      </c>
      <c r="P544" s="14" t="str">
        <f>IF(OR(COUNTA(DetailPedro!P544) &gt; 0, COUNTA(DetailWill!P544) &gt; 0),"x", "")</f>
        <v/>
      </c>
      <c r="Q544" s="14" t="str">
        <f>IF(OR(COUNTA(DetailPedro!Q544) &gt; 0, COUNTA(DetailWill!Q544) &gt; 0),"x", "")</f>
        <v/>
      </c>
      <c r="R544" s="14" t="str">
        <f>IF(OR(COUNTA(DetailPedro!R544) &gt; 0, COUNTA(DetailWill!R544) &gt; 0),"x", "")</f>
        <v/>
      </c>
      <c r="S544" s="14" t="str">
        <f>IF(OR(COUNTA(DetailPedro!S544) &gt; 0, COUNTA(DetailWill!S544) &gt; 0),"x", "")</f>
        <v/>
      </c>
      <c r="T544" s="14" t="str">
        <f>IF(OR(COUNTA(DetailPedro!T544) &gt; 0, COUNTA(DetailWill!T544) &gt; 0),"x", "")</f>
        <v/>
      </c>
      <c r="U544" s="34" t="str">
        <f>IF(OR(COUNTA(DetailPedro!U544) &gt; 0, COUNTA(DetailWill!U544) &gt; 0),"x", "")</f>
        <v/>
      </c>
      <c r="V544" s="14" t="str">
        <f>IF(OR(COUNTA(DetailPedro!V544) &gt; 0, COUNTA(DetailWill!V544) &gt; 0),"x", "")</f>
        <v/>
      </c>
      <c r="W544" s="14" t="str">
        <f>IF(OR(COUNTA(DetailPedro!W544) &gt; 0, COUNTA(DetailWill!W544) &gt; 0),"x", "")</f>
        <v/>
      </c>
      <c r="X544" s="14" t="str">
        <f>IF(OR(COUNTA(DetailPedro!X544) &gt; 0, COUNTA(DetailWill!X544) &gt; 0),"x", "")</f>
        <v/>
      </c>
      <c r="Y544" s="14" t="str">
        <f>IF(OR(COUNTA(DetailPedro!Y544) &gt; 0, COUNTA(DetailWill!Y544) &gt; 0),"x", "")</f>
        <v/>
      </c>
      <c r="Z544" s="34" t="str">
        <f>IF(OR(COUNTA(DetailPedro!Z544) &gt; 0, COUNTA(DetailWill!Z544) &gt; 0),"x", "")</f>
        <v/>
      </c>
      <c r="AA544" s="14" t="str">
        <f>IF(OR(COUNTA(DetailPedro!AA544) &gt; 0, COUNTA(DetailWill!AA544) &gt; 0),"x", "")</f>
        <v/>
      </c>
      <c r="AB544" s="14" t="str">
        <f>IF(OR(COUNTA(DetailPedro!AB544) &gt; 0, COUNTA(DetailWill!AB544) &gt; 0),"x", "")</f>
        <v/>
      </c>
      <c r="AC544" s="14" t="str">
        <f>IF(OR(COUNTA(DetailPedro!AC544) &gt; 0, COUNTA(DetailWill!AC544) &gt; 0),"x", "")</f>
        <v/>
      </c>
      <c r="AD544" s="14" t="str">
        <f>IF(OR(COUNTA(DetailPedro!AD544) &gt; 0, COUNTA(DetailWill!AD544) &gt; 0),"x", "")</f>
        <v/>
      </c>
      <c r="AE544" s="14" t="str">
        <f>IF(OR(COUNTA(DetailPedro!AE544) &gt; 0, COUNTA(DetailWill!AE544) &gt; 0),"x", "")</f>
        <v/>
      </c>
      <c r="AF544" s="34" t="str">
        <f>IF(OR(COUNTA(DetailPedro!AF544) &gt; 0, COUNTA(DetailWill!AF544) &gt; 0),"x", "")</f>
        <v/>
      </c>
      <c r="AG544" s="14" t="str">
        <f>IF(OR(COUNTA(DetailPedro!AG544) &gt; 0, COUNTA(DetailWill!AG544) &gt; 0),"x", "")</f>
        <v/>
      </c>
      <c r="AH544" s="14" t="str">
        <f>IF(OR(COUNTA(DetailPedro!AH544) &gt; 0, COUNTA(DetailWill!AH544) &gt; 0),"x", "")</f>
        <v/>
      </c>
      <c r="AI544" s="14" t="str">
        <f>IF(OR(COUNTA(DetailPedro!AI544) &gt; 0, COUNTA(DetailWill!AI544) &gt; 0),"x", "")</f>
        <v/>
      </c>
      <c r="AJ544" s="34" t="str">
        <f>IF(OR(COUNTA(DetailPedro!AJ544) &gt; 0, COUNTA(DetailWill!AJ544) &gt; 0),"x", "")</f>
        <v/>
      </c>
      <c r="AK544" s="14" t="str">
        <f>IF(OR(COUNTA(DetailPedro!AK544) &gt; 0, COUNTA(DetailWill!AK544) &gt; 0),"x", "")</f>
        <v/>
      </c>
    </row>
    <row r="545" spans="1:37" x14ac:dyDescent="0.2">
      <c r="A545" s="16" t="s">
        <v>558</v>
      </c>
      <c r="B545" s="16" t="s">
        <v>1175</v>
      </c>
      <c r="C545" s="16">
        <v>3</v>
      </c>
      <c r="D545" s="16" t="s">
        <v>887</v>
      </c>
      <c r="E545" s="16">
        <v>1</v>
      </c>
      <c r="F545" s="14">
        <f t="shared" si="42"/>
        <v>0</v>
      </c>
      <c r="G545" s="14" t="str">
        <f>IF(OR(COUNTA(DetailPedro!G545) &gt; 0, COUNTA(DetailWill!G545) &gt; 0),"x", "")</f>
        <v/>
      </c>
      <c r="H545" s="14" t="str">
        <f>IF(OR(COUNTA(DetailPedro!H545) &gt; 0, COUNTA(DetailWill!H545) &gt; 0),"x", "")</f>
        <v/>
      </c>
      <c r="I545" s="14" t="str">
        <f>IF(OR(COUNTA(DetailPedro!I545) &gt; 0, COUNTA(DetailWill!I545) &gt; 0),"x", "")</f>
        <v/>
      </c>
      <c r="J545" s="34" t="str">
        <f>IF(OR(COUNTA(DetailPedro!J545) &gt; 0, COUNTA(DetailWill!J545) &gt; 0),"x", "")</f>
        <v/>
      </c>
      <c r="K545" s="14" t="str">
        <f>IF(OR(COUNTA(DetailPedro!K545) &gt; 0, COUNTA(DetailWill!K545) &gt; 0),"x", "")</f>
        <v/>
      </c>
      <c r="L545" s="14" t="str">
        <f>IF(OR(COUNTA(DetailPedro!L545) &gt; 0, COUNTA(DetailWill!L545) &gt; 0),"x", "")</f>
        <v/>
      </c>
      <c r="M545" s="14" t="str">
        <f>IF(OR(COUNTA(DetailPedro!M545) &gt; 0, COUNTA(DetailWill!M545) &gt; 0),"x", "")</f>
        <v/>
      </c>
      <c r="N545" s="14" t="str">
        <f>IF(OR(COUNTA(DetailPedro!N545) &gt; 0, COUNTA(DetailWill!N545) &gt; 0),"x", "")</f>
        <v/>
      </c>
      <c r="O545" s="34" t="str">
        <f>IF(OR(COUNTA(DetailPedro!O545) &gt; 0, COUNTA(DetailWill!O545) &gt; 0),"x", "")</f>
        <v/>
      </c>
      <c r="P545" s="14" t="str">
        <f>IF(OR(COUNTA(DetailPedro!P545) &gt; 0, COUNTA(DetailWill!P545) &gt; 0),"x", "")</f>
        <v/>
      </c>
      <c r="Q545" s="14" t="str">
        <f>IF(OR(COUNTA(DetailPedro!Q545) &gt; 0, COUNTA(DetailWill!Q545) &gt; 0),"x", "")</f>
        <v/>
      </c>
      <c r="R545" s="14" t="str">
        <f>IF(OR(COUNTA(DetailPedro!R545) &gt; 0, COUNTA(DetailWill!R545) &gt; 0),"x", "")</f>
        <v/>
      </c>
      <c r="S545" s="14" t="str">
        <f>IF(OR(COUNTA(DetailPedro!S545) &gt; 0, COUNTA(DetailWill!S545) &gt; 0),"x", "")</f>
        <v/>
      </c>
      <c r="T545" s="14" t="str">
        <f>IF(OR(COUNTA(DetailPedro!T545) &gt; 0, COUNTA(DetailWill!T545) &gt; 0),"x", "")</f>
        <v/>
      </c>
      <c r="U545" s="34" t="str">
        <f>IF(OR(COUNTA(DetailPedro!U545) &gt; 0, COUNTA(DetailWill!U545) &gt; 0),"x", "")</f>
        <v/>
      </c>
      <c r="V545" s="14" t="str">
        <f>IF(OR(COUNTA(DetailPedro!V545) &gt; 0, COUNTA(DetailWill!V545) &gt; 0),"x", "")</f>
        <v/>
      </c>
      <c r="W545" s="14" t="str">
        <f>IF(OR(COUNTA(DetailPedro!W545) &gt; 0, COUNTA(DetailWill!W545) &gt; 0),"x", "")</f>
        <v/>
      </c>
      <c r="X545" s="14" t="str">
        <f>IF(OR(COUNTA(DetailPedro!X545) &gt; 0, COUNTA(DetailWill!X545) &gt; 0),"x", "")</f>
        <v/>
      </c>
      <c r="Y545" s="14" t="str">
        <f>IF(OR(COUNTA(DetailPedro!Y545) &gt; 0, COUNTA(DetailWill!Y545) &gt; 0),"x", "")</f>
        <v/>
      </c>
      <c r="Z545" s="34" t="str">
        <f>IF(OR(COUNTA(DetailPedro!Z545) &gt; 0, COUNTA(DetailWill!Z545) &gt; 0),"x", "")</f>
        <v/>
      </c>
      <c r="AA545" s="14" t="str">
        <f>IF(OR(COUNTA(DetailPedro!AA545) &gt; 0, COUNTA(DetailWill!AA545) &gt; 0),"x", "")</f>
        <v/>
      </c>
      <c r="AB545" s="14" t="str">
        <f>IF(OR(COUNTA(DetailPedro!AB545) &gt; 0, COUNTA(DetailWill!AB545) &gt; 0),"x", "")</f>
        <v/>
      </c>
      <c r="AC545" s="14" t="str">
        <f>IF(OR(COUNTA(DetailPedro!AC545) &gt; 0, COUNTA(DetailWill!AC545) &gt; 0),"x", "")</f>
        <v/>
      </c>
      <c r="AD545" s="14" t="str">
        <f>IF(OR(COUNTA(DetailPedro!AD545) &gt; 0, COUNTA(DetailWill!AD545) &gt; 0),"x", "")</f>
        <v/>
      </c>
      <c r="AE545" s="14" t="str">
        <f>IF(OR(COUNTA(DetailPedro!AE545) &gt; 0, COUNTA(DetailWill!AE545) &gt; 0),"x", "")</f>
        <v/>
      </c>
      <c r="AF545" s="34" t="str">
        <f>IF(OR(COUNTA(DetailPedro!AF545) &gt; 0, COUNTA(DetailWill!AF545) &gt; 0),"x", "")</f>
        <v/>
      </c>
      <c r="AG545" s="14" t="str">
        <f>IF(OR(COUNTA(DetailPedro!AG545) &gt; 0, COUNTA(DetailWill!AG545) &gt; 0),"x", "")</f>
        <v/>
      </c>
      <c r="AH545" s="14" t="str">
        <f>IF(OR(COUNTA(DetailPedro!AH545) &gt; 0, COUNTA(DetailWill!AH545) &gt; 0),"x", "")</f>
        <v/>
      </c>
      <c r="AI545" s="14" t="str">
        <f>IF(OR(COUNTA(DetailPedro!AI545) &gt; 0, COUNTA(DetailWill!AI545) &gt; 0),"x", "")</f>
        <v/>
      </c>
      <c r="AJ545" s="34" t="str">
        <f>IF(OR(COUNTA(DetailPedro!AJ545) &gt; 0, COUNTA(DetailWill!AJ545) &gt; 0),"x", "")</f>
        <v/>
      </c>
      <c r="AK545" s="14" t="str">
        <f>IF(OR(COUNTA(DetailPedro!AK545) &gt; 0, COUNTA(DetailWill!AK545) &gt; 0),"x", "")</f>
        <v/>
      </c>
    </row>
    <row r="546" spans="1:37" x14ac:dyDescent="0.2">
      <c r="A546" s="16" t="s">
        <v>558</v>
      </c>
      <c r="B546" s="16" t="s">
        <v>1175</v>
      </c>
      <c r="C546" s="16">
        <v>3</v>
      </c>
      <c r="D546" s="16" t="s">
        <v>887</v>
      </c>
      <c r="E546" s="16">
        <v>2</v>
      </c>
      <c r="F546" s="14">
        <f t="shared" si="42"/>
        <v>0</v>
      </c>
      <c r="G546" s="14" t="str">
        <f>IF(OR(COUNTA(DetailPedro!G546) &gt; 0, COUNTA(DetailWill!G546) &gt; 0),"x", "")</f>
        <v/>
      </c>
      <c r="H546" s="14" t="str">
        <f>IF(OR(COUNTA(DetailPedro!H546) &gt; 0, COUNTA(DetailWill!H546) &gt; 0),"x", "")</f>
        <v/>
      </c>
      <c r="I546" s="14" t="str">
        <f>IF(OR(COUNTA(DetailPedro!I546) &gt; 0, COUNTA(DetailWill!I546) &gt; 0),"x", "")</f>
        <v/>
      </c>
      <c r="J546" s="34" t="str">
        <f>IF(OR(COUNTA(DetailPedro!J546) &gt; 0, COUNTA(DetailWill!J546) &gt; 0),"x", "")</f>
        <v/>
      </c>
      <c r="K546" s="14" t="str">
        <f>IF(OR(COUNTA(DetailPedro!K546) &gt; 0, COUNTA(DetailWill!K546) &gt; 0),"x", "")</f>
        <v/>
      </c>
      <c r="L546" s="14" t="str">
        <f>IF(OR(COUNTA(DetailPedro!L546) &gt; 0, COUNTA(DetailWill!L546) &gt; 0),"x", "")</f>
        <v/>
      </c>
      <c r="M546" s="14" t="str">
        <f>IF(OR(COUNTA(DetailPedro!M546) &gt; 0, COUNTA(DetailWill!M546) &gt; 0),"x", "")</f>
        <v/>
      </c>
      <c r="N546" s="14" t="str">
        <f>IF(OR(COUNTA(DetailPedro!N546) &gt; 0, COUNTA(DetailWill!N546) &gt; 0),"x", "")</f>
        <v/>
      </c>
      <c r="O546" s="34" t="str">
        <f>IF(OR(COUNTA(DetailPedro!O546) &gt; 0, COUNTA(DetailWill!O546) &gt; 0),"x", "")</f>
        <v/>
      </c>
      <c r="P546" s="14" t="str">
        <f>IF(OR(COUNTA(DetailPedro!P546) &gt; 0, COUNTA(DetailWill!P546) &gt; 0),"x", "")</f>
        <v/>
      </c>
      <c r="Q546" s="14" t="str">
        <f>IF(OR(COUNTA(DetailPedro!Q546) &gt; 0, COUNTA(DetailWill!Q546) &gt; 0),"x", "")</f>
        <v/>
      </c>
      <c r="R546" s="14" t="str">
        <f>IF(OR(COUNTA(DetailPedro!R546) &gt; 0, COUNTA(DetailWill!R546) &gt; 0),"x", "")</f>
        <v/>
      </c>
      <c r="S546" s="14" t="str">
        <f>IF(OR(COUNTA(DetailPedro!S546) &gt; 0, COUNTA(DetailWill!S546) &gt; 0),"x", "")</f>
        <v/>
      </c>
      <c r="T546" s="14" t="str">
        <f>IF(OR(COUNTA(DetailPedro!T546) &gt; 0, COUNTA(DetailWill!T546) &gt; 0),"x", "")</f>
        <v/>
      </c>
      <c r="U546" s="34" t="str">
        <f>IF(OR(COUNTA(DetailPedro!U546) &gt; 0, COUNTA(DetailWill!U546) &gt; 0),"x", "")</f>
        <v/>
      </c>
      <c r="V546" s="14" t="str">
        <f>IF(OR(COUNTA(DetailPedro!V546) &gt; 0, COUNTA(DetailWill!V546) &gt; 0),"x", "")</f>
        <v/>
      </c>
      <c r="W546" s="14" t="str">
        <f>IF(OR(COUNTA(DetailPedro!W546) &gt; 0, COUNTA(DetailWill!W546) &gt; 0),"x", "")</f>
        <v/>
      </c>
      <c r="X546" s="14" t="str">
        <f>IF(OR(COUNTA(DetailPedro!X546) &gt; 0, COUNTA(DetailWill!X546) &gt; 0),"x", "")</f>
        <v/>
      </c>
      <c r="Y546" s="14" t="str">
        <f>IF(OR(COUNTA(DetailPedro!Y546) &gt; 0, COUNTA(DetailWill!Y546) &gt; 0),"x", "")</f>
        <v/>
      </c>
      <c r="Z546" s="34" t="str">
        <f>IF(OR(COUNTA(DetailPedro!Z546) &gt; 0, COUNTA(DetailWill!Z546) &gt; 0),"x", "")</f>
        <v/>
      </c>
      <c r="AA546" s="14" t="str">
        <f>IF(OR(COUNTA(DetailPedro!AA546) &gt; 0, COUNTA(DetailWill!AA546) &gt; 0),"x", "")</f>
        <v/>
      </c>
      <c r="AB546" s="14" t="str">
        <f>IF(OR(COUNTA(DetailPedro!AB546) &gt; 0, COUNTA(DetailWill!AB546) &gt; 0),"x", "")</f>
        <v/>
      </c>
      <c r="AC546" s="14" t="str">
        <f>IF(OR(COUNTA(DetailPedro!AC546) &gt; 0, COUNTA(DetailWill!AC546) &gt; 0),"x", "")</f>
        <v/>
      </c>
      <c r="AD546" s="14" t="str">
        <f>IF(OR(COUNTA(DetailPedro!AD546) &gt; 0, COUNTA(DetailWill!AD546) &gt; 0),"x", "")</f>
        <v/>
      </c>
      <c r="AE546" s="14" t="str">
        <f>IF(OR(COUNTA(DetailPedro!AE546) &gt; 0, COUNTA(DetailWill!AE546) &gt; 0),"x", "")</f>
        <v/>
      </c>
      <c r="AF546" s="34" t="str">
        <f>IF(OR(COUNTA(DetailPedro!AF546) &gt; 0, COUNTA(DetailWill!AF546) &gt; 0),"x", "")</f>
        <v/>
      </c>
      <c r="AG546" s="14" t="str">
        <f>IF(OR(COUNTA(DetailPedro!AG546) &gt; 0, COUNTA(DetailWill!AG546) &gt; 0),"x", "")</f>
        <v/>
      </c>
      <c r="AH546" s="14" t="str">
        <f>IF(OR(COUNTA(DetailPedro!AH546) &gt; 0, COUNTA(DetailWill!AH546) &gt; 0),"x", "")</f>
        <v/>
      </c>
      <c r="AI546" s="14" t="str">
        <f>IF(OR(COUNTA(DetailPedro!AI546) &gt; 0, COUNTA(DetailWill!AI546) &gt; 0),"x", "")</f>
        <v/>
      </c>
      <c r="AJ546" s="34" t="str">
        <f>IF(OR(COUNTA(DetailPedro!AJ546) &gt; 0, COUNTA(DetailWill!AJ546) &gt; 0),"x", "")</f>
        <v/>
      </c>
      <c r="AK546" s="14" t="str">
        <f>IF(OR(COUNTA(DetailPedro!AK546) &gt; 0, COUNTA(DetailWill!AK546) &gt; 0),"x", "")</f>
        <v/>
      </c>
    </row>
    <row r="547" spans="1:37" x14ac:dyDescent="0.2">
      <c r="A547" s="16" t="s">
        <v>558</v>
      </c>
      <c r="B547" s="16" t="s">
        <v>1175</v>
      </c>
      <c r="C547" s="16">
        <v>3</v>
      </c>
      <c r="D547" s="16" t="s">
        <v>888</v>
      </c>
      <c r="E547" s="16">
        <v>3</v>
      </c>
      <c r="F547" s="14">
        <f t="shared" si="42"/>
        <v>0</v>
      </c>
      <c r="G547" s="14" t="str">
        <f>IF(OR(COUNTA(DetailPedro!G547) &gt; 0, COUNTA(DetailWill!G547) &gt; 0),"x", "")</f>
        <v/>
      </c>
      <c r="H547" s="14" t="str">
        <f>IF(OR(COUNTA(DetailPedro!H547) &gt; 0, COUNTA(DetailWill!H547) &gt; 0),"x", "")</f>
        <v/>
      </c>
      <c r="I547" s="14" t="str">
        <f>IF(OR(COUNTA(DetailPedro!I547) &gt; 0, COUNTA(DetailWill!I547) &gt; 0),"x", "")</f>
        <v/>
      </c>
      <c r="J547" s="34" t="str">
        <f>IF(OR(COUNTA(DetailPedro!J547) &gt; 0, COUNTA(DetailWill!J547) &gt; 0),"x", "")</f>
        <v/>
      </c>
      <c r="K547" s="14" t="str">
        <f>IF(OR(COUNTA(DetailPedro!K547) &gt; 0, COUNTA(DetailWill!K547) &gt; 0),"x", "")</f>
        <v/>
      </c>
      <c r="L547" s="14" t="str">
        <f>IF(OR(COUNTA(DetailPedro!L547) &gt; 0, COUNTA(DetailWill!L547) &gt; 0),"x", "")</f>
        <v/>
      </c>
      <c r="M547" s="14" t="str">
        <f>IF(OR(COUNTA(DetailPedro!M547) &gt; 0, COUNTA(DetailWill!M547) &gt; 0),"x", "")</f>
        <v/>
      </c>
      <c r="N547" s="14" t="str">
        <f>IF(OR(COUNTA(DetailPedro!N547) &gt; 0, COUNTA(DetailWill!N547) &gt; 0),"x", "")</f>
        <v/>
      </c>
      <c r="O547" s="34" t="str">
        <f>IF(OR(COUNTA(DetailPedro!O547) &gt; 0, COUNTA(DetailWill!O547) &gt; 0),"x", "")</f>
        <v/>
      </c>
      <c r="P547" s="14" t="str">
        <f>IF(OR(COUNTA(DetailPedro!P547) &gt; 0, COUNTA(DetailWill!P547) &gt; 0),"x", "")</f>
        <v/>
      </c>
      <c r="Q547" s="14" t="str">
        <f>IF(OR(COUNTA(DetailPedro!Q547) &gt; 0, COUNTA(DetailWill!Q547) &gt; 0),"x", "")</f>
        <v/>
      </c>
      <c r="R547" s="14" t="str">
        <f>IF(OR(COUNTA(DetailPedro!R547) &gt; 0, COUNTA(DetailWill!R547) &gt; 0),"x", "")</f>
        <v/>
      </c>
      <c r="S547" s="14" t="str">
        <f>IF(OR(COUNTA(DetailPedro!S547) &gt; 0, COUNTA(DetailWill!S547) &gt; 0),"x", "")</f>
        <v/>
      </c>
      <c r="T547" s="14" t="str">
        <f>IF(OR(COUNTA(DetailPedro!T547) &gt; 0, COUNTA(DetailWill!T547) &gt; 0),"x", "")</f>
        <v/>
      </c>
      <c r="U547" s="34" t="str">
        <f>IF(OR(COUNTA(DetailPedro!U547) &gt; 0, COUNTA(DetailWill!U547) &gt; 0),"x", "")</f>
        <v/>
      </c>
      <c r="V547" s="14" t="str">
        <f>IF(OR(COUNTA(DetailPedro!V547) &gt; 0, COUNTA(DetailWill!V547) &gt; 0),"x", "")</f>
        <v/>
      </c>
      <c r="W547" s="14" t="str">
        <f>IF(OR(COUNTA(DetailPedro!W547) &gt; 0, COUNTA(DetailWill!W547) &gt; 0),"x", "")</f>
        <v/>
      </c>
      <c r="X547" s="14" t="str">
        <f>IF(OR(COUNTA(DetailPedro!X547) &gt; 0, COUNTA(DetailWill!X547) &gt; 0),"x", "")</f>
        <v/>
      </c>
      <c r="Y547" s="14" t="str">
        <f>IF(OR(COUNTA(DetailPedro!Y547) &gt; 0, COUNTA(DetailWill!Y547) &gt; 0),"x", "")</f>
        <v/>
      </c>
      <c r="Z547" s="34" t="str">
        <f>IF(OR(COUNTA(DetailPedro!Z547) &gt; 0, COUNTA(DetailWill!Z547) &gt; 0),"x", "")</f>
        <v/>
      </c>
      <c r="AA547" s="14" t="str">
        <f>IF(OR(COUNTA(DetailPedro!AA547) &gt; 0, COUNTA(DetailWill!AA547) &gt; 0),"x", "")</f>
        <v/>
      </c>
      <c r="AB547" s="14" t="str">
        <f>IF(OR(COUNTA(DetailPedro!AB547) &gt; 0, COUNTA(DetailWill!AB547) &gt; 0),"x", "")</f>
        <v/>
      </c>
      <c r="AC547" s="14" t="str">
        <f>IF(OR(COUNTA(DetailPedro!AC547) &gt; 0, COUNTA(DetailWill!AC547) &gt; 0),"x", "")</f>
        <v/>
      </c>
      <c r="AD547" s="14" t="str">
        <f>IF(OR(COUNTA(DetailPedro!AD547) &gt; 0, COUNTA(DetailWill!AD547) &gt; 0),"x", "")</f>
        <v/>
      </c>
      <c r="AE547" s="14" t="str">
        <f>IF(OR(COUNTA(DetailPedro!AE547) &gt; 0, COUNTA(DetailWill!AE547) &gt; 0),"x", "")</f>
        <v/>
      </c>
      <c r="AF547" s="34" t="str">
        <f>IF(OR(COUNTA(DetailPedro!AF547) &gt; 0, COUNTA(DetailWill!AF547) &gt; 0),"x", "")</f>
        <v/>
      </c>
      <c r="AG547" s="14" t="str">
        <f>IF(OR(COUNTA(DetailPedro!AG547) &gt; 0, COUNTA(DetailWill!AG547) &gt; 0),"x", "")</f>
        <v/>
      </c>
      <c r="AH547" s="14" t="str">
        <f>IF(OR(COUNTA(DetailPedro!AH547) &gt; 0, COUNTA(DetailWill!AH547) &gt; 0),"x", "")</f>
        <v/>
      </c>
      <c r="AI547" s="14" t="str">
        <f>IF(OR(COUNTA(DetailPedro!AI547) &gt; 0, COUNTA(DetailWill!AI547) &gt; 0),"x", "")</f>
        <v/>
      </c>
      <c r="AJ547" s="34" t="str">
        <f>IF(OR(COUNTA(DetailPedro!AJ547) &gt; 0, COUNTA(DetailWill!AJ547) &gt; 0),"x", "")</f>
        <v/>
      </c>
      <c r="AK547" s="14" t="str">
        <f>IF(OR(COUNTA(DetailPedro!AK547) &gt; 0, COUNTA(DetailWill!AK547) &gt; 0),"x", "")</f>
        <v/>
      </c>
    </row>
    <row r="548" spans="1:37" x14ac:dyDescent="0.2">
      <c r="A548" s="16" t="s">
        <v>558</v>
      </c>
      <c r="B548" s="16" t="s">
        <v>1175</v>
      </c>
      <c r="C548" s="16">
        <v>3</v>
      </c>
      <c r="D548" s="16" t="s">
        <v>889</v>
      </c>
      <c r="E548" s="16">
        <v>4</v>
      </c>
      <c r="F548" s="14">
        <f t="shared" si="42"/>
        <v>0</v>
      </c>
      <c r="G548" s="14" t="str">
        <f>IF(OR(COUNTA(DetailPedro!G548) &gt; 0, COUNTA(DetailWill!G548) &gt; 0),"x", "")</f>
        <v/>
      </c>
      <c r="H548" s="14" t="str">
        <f>IF(OR(COUNTA(DetailPedro!H548) &gt; 0, COUNTA(DetailWill!H548) &gt; 0),"x", "")</f>
        <v/>
      </c>
      <c r="I548" s="14" t="str">
        <f>IF(OR(COUNTA(DetailPedro!I548) &gt; 0, COUNTA(DetailWill!I548) &gt; 0),"x", "")</f>
        <v/>
      </c>
      <c r="J548" s="34" t="str">
        <f>IF(OR(COUNTA(DetailPedro!J548) &gt; 0, COUNTA(DetailWill!J548) &gt; 0),"x", "")</f>
        <v/>
      </c>
      <c r="K548" s="14" t="str">
        <f>IF(OR(COUNTA(DetailPedro!K548) &gt; 0, COUNTA(DetailWill!K548) &gt; 0),"x", "")</f>
        <v/>
      </c>
      <c r="L548" s="14" t="str">
        <f>IF(OR(COUNTA(DetailPedro!L548) &gt; 0, COUNTA(DetailWill!L548) &gt; 0),"x", "")</f>
        <v/>
      </c>
      <c r="M548" s="14" t="str">
        <f>IF(OR(COUNTA(DetailPedro!M548) &gt; 0, COUNTA(DetailWill!M548) &gt; 0),"x", "")</f>
        <v/>
      </c>
      <c r="N548" s="14" t="str">
        <f>IF(OR(COUNTA(DetailPedro!N548) &gt; 0, COUNTA(DetailWill!N548) &gt; 0),"x", "")</f>
        <v/>
      </c>
      <c r="O548" s="34" t="str">
        <f>IF(OR(COUNTA(DetailPedro!O548) &gt; 0, COUNTA(DetailWill!O548) &gt; 0),"x", "")</f>
        <v/>
      </c>
      <c r="P548" s="14" t="str">
        <f>IF(OR(COUNTA(DetailPedro!P548) &gt; 0, COUNTA(DetailWill!P548) &gt; 0),"x", "")</f>
        <v/>
      </c>
      <c r="Q548" s="14" t="str">
        <f>IF(OR(COUNTA(DetailPedro!Q548) &gt; 0, COUNTA(DetailWill!Q548) &gt; 0),"x", "")</f>
        <v/>
      </c>
      <c r="R548" s="14" t="str">
        <f>IF(OR(COUNTA(DetailPedro!R548) &gt; 0, COUNTA(DetailWill!R548) &gt; 0),"x", "")</f>
        <v/>
      </c>
      <c r="S548" s="14" t="str">
        <f>IF(OR(COUNTA(DetailPedro!S548) &gt; 0, COUNTA(DetailWill!S548) &gt; 0),"x", "")</f>
        <v/>
      </c>
      <c r="T548" s="14" t="str">
        <f>IF(OR(COUNTA(DetailPedro!T548) &gt; 0, COUNTA(DetailWill!T548) &gt; 0),"x", "")</f>
        <v/>
      </c>
      <c r="U548" s="34" t="str">
        <f>IF(OR(COUNTA(DetailPedro!U548) &gt; 0, COUNTA(DetailWill!U548) &gt; 0),"x", "")</f>
        <v/>
      </c>
      <c r="V548" s="14" t="str">
        <f>IF(OR(COUNTA(DetailPedro!V548) &gt; 0, COUNTA(DetailWill!V548) &gt; 0),"x", "")</f>
        <v/>
      </c>
      <c r="W548" s="14" t="str">
        <f>IF(OR(COUNTA(DetailPedro!W548) &gt; 0, COUNTA(DetailWill!W548) &gt; 0),"x", "")</f>
        <v/>
      </c>
      <c r="X548" s="14" t="str">
        <f>IF(OR(COUNTA(DetailPedro!X548) &gt; 0, COUNTA(DetailWill!X548) &gt; 0),"x", "")</f>
        <v/>
      </c>
      <c r="Y548" s="14" t="str">
        <f>IF(OR(COUNTA(DetailPedro!Y548) &gt; 0, COUNTA(DetailWill!Y548) &gt; 0),"x", "")</f>
        <v/>
      </c>
      <c r="Z548" s="34" t="str">
        <f>IF(OR(COUNTA(DetailPedro!Z548) &gt; 0, COUNTA(DetailWill!Z548) &gt; 0),"x", "")</f>
        <v/>
      </c>
      <c r="AA548" s="14" t="str">
        <f>IF(OR(COUNTA(DetailPedro!AA548) &gt; 0, COUNTA(DetailWill!AA548) &gt; 0),"x", "")</f>
        <v/>
      </c>
      <c r="AB548" s="14" t="str">
        <f>IF(OR(COUNTA(DetailPedro!AB548) &gt; 0, COUNTA(DetailWill!AB548) &gt; 0),"x", "")</f>
        <v/>
      </c>
      <c r="AC548" s="14" t="str">
        <f>IF(OR(COUNTA(DetailPedro!AC548) &gt; 0, COUNTA(DetailWill!AC548) &gt; 0),"x", "")</f>
        <v/>
      </c>
      <c r="AD548" s="14" t="str">
        <f>IF(OR(COUNTA(DetailPedro!AD548) &gt; 0, COUNTA(DetailWill!AD548) &gt; 0),"x", "")</f>
        <v/>
      </c>
      <c r="AE548" s="14" t="str">
        <f>IF(OR(COUNTA(DetailPedro!AE548) &gt; 0, COUNTA(DetailWill!AE548) &gt; 0),"x", "")</f>
        <v/>
      </c>
      <c r="AF548" s="34" t="str">
        <f>IF(OR(COUNTA(DetailPedro!AF548) &gt; 0, COUNTA(DetailWill!AF548) &gt; 0),"x", "")</f>
        <v/>
      </c>
      <c r="AG548" s="14" t="str">
        <f>IF(OR(COUNTA(DetailPedro!AG548) &gt; 0, COUNTA(DetailWill!AG548) &gt; 0),"x", "")</f>
        <v/>
      </c>
      <c r="AH548" s="14" t="str">
        <f>IF(OR(COUNTA(DetailPedro!AH548) &gt; 0, COUNTA(DetailWill!AH548) &gt; 0),"x", "")</f>
        <v/>
      </c>
      <c r="AI548" s="14" t="str">
        <f>IF(OR(COUNTA(DetailPedro!AI548) &gt; 0, COUNTA(DetailWill!AI548) &gt; 0),"x", "")</f>
        <v/>
      </c>
      <c r="AJ548" s="34" t="str">
        <f>IF(OR(COUNTA(DetailPedro!AJ548) &gt; 0, COUNTA(DetailWill!AJ548) &gt; 0),"x", "")</f>
        <v/>
      </c>
      <c r="AK548" s="14" t="str">
        <f>IF(OR(COUNTA(DetailPedro!AK548) &gt; 0, COUNTA(DetailWill!AK548) &gt; 0),"x", "")</f>
        <v/>
      </c>
    </row>
    <row r="549" spans="1:37" x14ac:dyDescent="0.2">
      <c r="A549" s="16" t="s">
        <v>558</v>
      </c>
      <c r="B549" s="16" t="s">
        <v>1175</v>
      </c>
      <c r="C549" s="16">
        <v>3</v>
      </c>
      <c r="D549" s="16" t="s">
        <v>888</v>
      </c>
      <c r="E549" s="16">
        <v>5</v>
      </c>
      <c r="F549" s="14">
        <f t="shared" si="42"/>
        <v>0</v>
      </c>
      <c r="G549" s="14" t="str">
        <f>IF(OR(COUNTA(DetailPedro!G549) &gt; 0, COUNTA(DetailWill!G549) &gt; 0),"x", "")</f>
        <v/>
      </c>
      <c r="H549" s="14" t="str">
        <f>IF(OR(COUNTA(DetailPedro!H549) &gt; 0, COUNTA(DetailWill!H549) &gt; 0),"x", "")</f>
        <v/>
      </c>
      <c r="I549" s="14" t="str">
        <f>IF(OR(COUNTA(DetailPedro!I549) &gt; 0, COUNTA(DetailWill!I549) &gt; 0),"x", "")</f>
        <v/>
      </c>
      <c r="J549" s="34" t="str">
        <f>IF(OR(COUNTA(DetailPedro!J549) &gt; 0, COUNTA(DetailWill!J549) &gt; 0),"x", "")</f>
        <v/>
      </c>
      <c r="K549" s="14" t="str">
        <f>IF(OR(COUNTA(DetailPedro!K549) &gt; 0, COUNTA(DetailWill!K549) &gt; 0),"x", "")</f>
        <v/>
      </c>
      <c r="L549" s="14" t="str">
        <f>IF(OR(COUNTA(DetailPedro!L549) &gt; 0, COUNTA(DetailWill!L549) &gt; 0),"x", "")</f>
        <v/>
      </c>
      <c r="M549" s="14" t="str">
        <f>IF(OR(COUNTA(DetailPedro!M549) &gt; 0, COUNTA(DetailWill!M549) &gt; 0),"x", "")</f>
        <v/>
      </c>
      <c r="N549" s="14" t="str">
        <f>IF(OR(COUNTA(DetailPedro!N549) &gt; 0, COUNTA(DetailWill!N549) &gt; 0),"x", "")</f>
        <v/>
      </c>
      <c r="O549" s="34" t="str">
        <f>IF(OR(COUNTA(DetailPedro!O549) &gt; 0, COUNTA(DetailWill!O549) &gt; 0),"x", "")</f>
        <v/>
      </c>
      <c r="P549" s="14" t="str">
        <f>IF(OR(COUNTA(DetailPedro!P549) &gt; 0, COUNTA(DetailWill!P549) &gt; 0),"x", "")</f>
        <v/>
      </c>
      <c r="Q549" s="14" t="str">
        <f>IF(OR(COUNTA(DetailPedro!Q549) &gt; 0, COUNTA(DetailWill!Q549) &gt; 0),"x", "")</f>
        <v/>
      </c>
      <c r="R549" s="14" t="str">
        <f>IF(OR(COUNTA(DetailPedro!R549) &gt; 0, COUNTA(DetailWill!R549) &gt; 0),"x", "")</f>
        <v/>
      </c>
      <c r="S549" s="14" t="str">
        <f>IF(OR(COUNTA(DetailPedro!S549) &gt; 0, COUNTA(DetailWill!S549) &gt; 0),"x", "")</f>
        <v/>
      </c>
      <c r="T549" s="14" t="str">
        <f>IF(OR(COUNTA(DetailPedro!T549) &gt; 0, COUNTA(DetailWill!T549) &gt; 0),"x", "")</f>
        <v/>
      </c>
      <c r="U549" s="34" t="str">
        <f>IF(OR(COUNTA(DetailPedro!U549) &gt; 0, COUNTA(DetailWill!U549) &gt; 0),"x", "")</f>
        <v/>
      </c>
      <c r="V549" s="14" t="str">
        <f>IF(OR(COUNTA(DetailPedro!V549) &gt; 0, COUNTA(DetailWill!V549) &gt; 0),"x", "")</f>
        <v/>
      </c>
      <c r="W549" s="14" t="str">
        <f>IF(OR(COUNTA(DetailPedro!W549) &gt; 0, COUNTA(DetailWill!W549) &gt; 0),"x", "")</f>
        <v/>
      </c>
      <c r="X549" s="14" t="str">
        <f>IF(OR(COUNTA(DetailPedro!X549) &gt; 0, COUNTA(DetailWill!X549) &gt; 0),"x", "")</f>
        <v/>
      </c>
      <c r="Y549" s="14" t="str">
        <f>IF(OR(COUNTA(DetailPedro!Y549) &gt; 0, COUNTA(DetailWill!Y549) &gt; 0),"x", "")</f>
        <v/>
      </c>
      <c r="Z549" s="34" t="str">
        <f>IF(OR(COUNTA(DetailPedro!Z549) &gt; 0, COUNTA(DetailWill!Z549) &gt; 0),"x", "")</f>
        <v/>
      </c>
      <c r="AA549" s="14" t="str">
        <f>IF(OR(COUNTA(DetailPedro!AA549) &gt; 0, COUNTA(DetailWill!AA549) &gt; 0),"x", "")</f>
        <v/>
      </c>
      <c r="AB549" s="14" t="str">
        <f>IF(OR(COUNTA(DetailPedro!AB549) &gt; 0, COUNTA(DetailWill!AB549) &gt; 0),"x", "")</f>
        <v/>
      </c>
      <c r="AC549" s="14" t="str">
        <f>IF(OR(COUNTA(DetailPedro!AC549) &gt; 0, COUNTA(DetailWill!AC549) &gt; 0),"x", "")</f>
        <v/>
      </c>
      <c r="AD549" s="14" t="str">
        <f>IF(OR(COUNTA(DetailPedro!AD549) &gt; 0, COUNTA(DetailWill!AD549) &gt; 0),"x", "")</f>
        <v/>
      </c>
      <c r="AE549" s="14" t="str">
        <f>IF(OR(COUNTA(DetailPedro!AE549) &gt; 0, COUNTA(DetailWill!AE549) &gt; 0),"x", "")</f>
        <v/>
      </c>
      <c r="AF549" s="34" t="str">
        <f>IF(OR(COUNTA(DetailPedro!AF549) &gt; 0, COUNTA(DetailWill!AF549) &gt; 0),"x", "")</f>
        <v/>
      </c>
      <c r="AG549" s="14" t="str">
        <f>IF(OR(COUNTA(DetailPedro!AG549) &gt; 0, COUNTA(DetailWill!AG549) &gt; 0),"x", "")</f>
        <v/>
      </c>
      <c r="AH549" s="14" t="str">
        <f>IF(OR(COUNTA(DetailPedro!AH549) &gt; 0, COUNTA(DetailWill!AH549) &gt; 0),"x", "")</f>
        <v/>
      </c>
      <c r="AI549" s="14" t="str">
        <f>IF(OR(COUNTA(DetailPedro!AI549) &gt; 0, COUNTA(DetailWill!AI549) &gt; 0),"x", "")</f>
        <v/>
      </c>
      <c r="AJ549" s="34" t="str">
        <f>IF(OR(COUNTA(DetailPedro!AJ549) &gt; 0, COUNTA(DetailWill!AJ549) &gt; 0),"x", "")</f>
        <v/>
      </c>
      <c r="AK549" s="14" t="str">
        <f>IF(OR(COUNTA(DetailPedro!AK549) &gt; 0, COUNTA(DetailWill!AK549) &gt; 0),"x", "")</f>
        <v/>
      </c>
    </row>
    <row r="550" spans="1:37" x14ac:dyDescent="0.2">
      <c r="A550" s="16" t="s">
        <v>558</v>
      </c>
      <c r="B550" s="16" t="s">
        <v>1175</v>
      </c>
      <c r="C550" s="16">
        <v>3</v>
      </c>
      <c r="D550" s="16" t="s">
        <v>887</v>
      </c>
      <c r="E550" s="16">
        <v>6</v>
      </c>
      <c r="F550" s="14">
        <f t="shared" si="42"/>
        <v>0</v>
      </c>
      <c r="G550" s="14" t="str">
        <f>IF(OR(COUNTA(DetailPedro!G550) &gt; 0, COUNTA(DetailWill!G550) &gt; 0),"x", "")</f>
        <v/>
      </c>
      <c r="H550" s="14" t="str">
        <f>IF(OR(COUNTA(DetailPedro!H550) &gt; 0, COUNTA(DetailWill!H550) &gt; 0),"x", "")</f>
        <v/>
      </c>
      <c r="I550" s="14" t="str">
        <f>IF(OR(COUNTA(DetailPedro!I550) &gt; 0, COUNTA(DetailWill!I550) &gt; 0),"x", "")</f>
        <v/>
      </c>
      <c r="J550" s="34" t="str">
        <f>IF(OR(COUNTA(DetailPedro!J550) &gt; 0, COUNTA(DetailWill!J550) &gt; 0),"x", "")</f>
        <v/>
      </c>
      <c r="K550" s="14" t="str">
        <f>IF(OR(COUNTA(DetailPedro!K550) &gt; 0, COUNTA(DetailWill!K550) &gt; 0),"x", "")</f>
        <v/>
      </c>
      <c r="L550" s="14" t="str">
        <f>IF(OR(COUNTA(DetailPedro!L550) &gt; 0, COUNTA(DetailWill!L550) &gt; 0),"x", "")</f>
        <v/>
      </c>
      <c r="M550" s="14" t="str">
        <f>IF(OR(COUNTA(DetailPedro!M550) &gt; 0, COUNTA(DetailWill!M550) &gt; 0),"x", "")</f>
        <v/>
      </c>
      <c r="N550" s="14" t="str">
        <f>IF(OR(COUNTA(DetailPedro!N550) &gt; 0, COUNTA(DetailWill!N550) &gt; 0),"x", "")</f>
        <v/>
      </c>
      <c r="O550" s="34" t="str">
        <f>IF(OR(COUNTA(DetailPedro!O550) &gt; 0, COUNTA(DetailWill!O550) &gt; 0),"x", "")</f>
        <v/>
      </c>
      <c r="P550" s="14" t="str">
        <f>IF(OR(COUNTA(DetailPedro!P550) &gt; 0, COUNTA(DetailWill!P550) &gt; 0),"x", "")</f>
        <v/>
      </c>
      <c r="Q550" s="14" t="str">
        <f>IF(OR(COUNTA(DetailPedro!Q550) &gt; 0, COUNTA(DetailWill!Q550) &gt; 0),"x", "")</f>
        <v/>
      </c>
      <c r="R550" s="14" t="str">
        <f>IF(OR(COUNTA(DetailPedro!R550) &gt; 0, COUNTA(DetailWill!R550) &gt; 0),"x", "")</f>
        <v/>
      </c>
      <c r="S550" s="14" t="str">
        <f>IF(OR(COUNTA(DetailPedro!S550) &gt; 0, COUNTA(DetailWill!S550) &gt; 0),"x", "")</f>
        <v/>
      </c>
      <c r="T550" s="14" t="str">
        <f>IF(OR(COUNTA(DetailPedro!T550) &gt; 0, COUNTA(DetailWill!T550) &gt; 0),"x", "")</f>
        <v/>
      </c>
      <c r="U550" s="34" t="str">
        <f>IF(OR(COUNTA(DetailPedro!U550) &gt; 0, COUNTA(DetailWill!U550) &gt; 0),"x", "")</f>
        <v/>
      </c>
      <c r="V550" s="14" t="str">
        <f>IF(OR(COUNTA(DetailPedro!V550) &gt; 0, COUNTA(DetailWill!V550) &gt; 0),"x", "")</f>
        <v/>
      </c>
      <c r="W550" s="14" t="str">
        <f>IF(OR(COUNTA(DetailPedro!W550) &gt; 0, COUNTA(DetailWill!W550) &gt; 0),"x", "")</f>
        <v/>
      </c>
      <c r="X550" s="14" t="str">
        <f>IF(OR(COUNTA(DetailPedro!X550) &gt; 0, COUNTA(DetailWill!X550) &gt; 0),"x", "")</f>
        <v/>
      </c>
      <c r="Y550" s="14" t="str">
        <f>IF(OR(COUNTA(DetailPedro!Y550) &gt; 0, COUNTA(DetailWill!Y550) &gt; 0),"x", "")</f>
        <v/>
      </c>
      <c r="Z550" s="34" t="str">
        <f>IF(OR(COUNTA(DetailPedro!Z550) &gt; 0, COUNTA(DetailWill!Z550) &gt; 0),"x", "")</f>
        <v/>
      </c>
      <c r="AA550" s="14" t="str">
        <f>IF(OR(COUNTA(DetailPedro!AA550) &gt; 0, COUNTA(DetailWill!AA550) &gt; 0),"x", "")</f>
        <v/>
      </c>
      <c r="AB550" s="14" t="str">
        <f>IF(OR(COUNTA(DetailPedro!AB550) &gt; 0, COUNTA(DetailWill!AB550) &gt; 0),"x", "")</f>
        <v/>
      </c>
      <c r="AC550" s="14" t="str">
        <f>IF(OR(COUNTA(DetailPedro!AC550) &gt; 0, COUNTA(DetailWill!AC550) &gt; 0),"x", "")</f>
        <v/>
      </c>
      <c r="AD550" s="14" t="str">
        <f>IF(OR(COUNTA(DetailPedro!AD550) &gt; 0, COUNTA(DetailWill!AD550) &gt; 0),"x", "")</f>
        <v/>
      </c>
      <c r="AE550" s="14" t="str">
        <f>IF(OR(COUNTA(DetailPedro!AE550) &gt; 0, COUNTA(DetailWill!AE550) &gt; 0),"x", "")</f>
        <v/>
      </c>
      <c r="AF550" s="34" t="str">
        <f>IF(OR(COUNTA(DetailPedro!AF550) &gt; 0, COUNTA(DetailWill!AF550) &gt; 0),"x", "")</f>
        <v/>
      </c>
      <c r="AG550" s="14" t="str">
        <f>IF(OR(COUNTA(DetailPedro!AG550) &gt; 0, COUNTA(DetailWill!AG550) &gt; 0),"x", "")</f>
        <v/>
      </c>
      <c r="AH550" s="14" t="str">
        <f>IF(OR(COUNTA(DetailPedro!AH550) &gt; 0, COUNTA(DetailWill!AH550) &gt; 0),"x", "")</f>
        <v/>
      </c>
      <c r="AI550" s="14" t="str">
        <f>IF(OR(COUNTA(DetailPedro!AI550) &gt; 0, COUNTA(DetailWill!AI550) &gt; 0),"x", "")</f>
        <v/>
      </c>
      <c r="AJ550" s="34" t="str">
        <f>IF(OR(COUNTA(DetailPedro!AJ550) &gt; 0, COUNTA(DetailWill!AJ550) &gt; 0),"x", "")</f>
        <v/>
      </c>
      <c r="AK550" s="14" t="str">
        <f>IF(OR(COUNTA(DetailPedro!AK550) &gt; 0, COUNTA(DetailWill!AK550) &gt; 0),"x", "")</f>
        <v/>
      </c>
    </row>
    <row r="551" spans="1:37" x14ac:dyDescent="0.2">
      <c r="A551" s="16" t="s">
        <v>558</v>
      </c>
      <c r="B551" s="16" t="s">
        <v>1175</v>
      </c>
      <c r="C551" s="16">
        <v>3</v>
      </c>
      <c r="D551" s="16" t="s">
        <v>887</v>
      </c>
      <c r="E551" s="16">
        <v>7</v>
      </c>
      <c r="F551" s="14">
        <f t="shared" si="42"/>
        <v>0</v>
      </c>
      <c r="G551" s="14" t="str">
        <f>IF(OR(COUNTA(DetailPedro!G551) &gt; 0, COUNTA(DetailWill!G551) &gt; 0),"x", "")</f>
        <v/>
      </c>
      <c r="H551" s="14" t="str">
        <f>IF(OR(COUNTA(DetailPedro!H551) &gt; 0, COUNTA(DetailWill!H551) &gt; 0),"x", "")</f>
        <v/>
      </c>
      <c r="I551" s="14" t="str">
        <f>IF(OR(COUNTA(DetailPedro!I551) &gt; 0, COUNTA(DetailWill!I551) &gt; 0),"x", "")</f>
        <v/>
      </c>
      <c r="J551" s="34" t="str">
        <f>IF(OR(COUNTA(DetailPedro!J551) &gt; 0, COUNTA(DetailWill!J551) &gt; 0),"x", "")</f>
        <v/>
      </c>
      <c r="K551" s="14" t="str">
        <f>IF(OR(COUNTA(DetailPedro!K551) &gt; 0, COUNTA(DetailWill!K551) &gt; 0),"x", "")</f>
        <v/>
      </c>
      <c r="L551" s="14" t="str">
        <f>IF(OR(COUNTA(DetailPedro!L551) &gt; 0, COUNTA(DetailWill!L551) &gt; 0),"x", "")</f>
        <v/>
      </c>
      <c r="M551" s="14" t="str">
        <f>IF(OR(COUNTA(DetailPedro!M551) &gt; 0, COUNTA(DetailWill!M551) &gt; 0),"x", "")</f>
        <v/>
      </c>
      <c r="N551" s="14" t="str">
        <f>IF(OR(COUNTA(DetailPedro!N551) &gt; 0, COUNTA(DetailWill!N551) &gt; 0),"x", "")</f>
        <v/>
      </c>
      <c r="O551" s="34" t="str">
        <f>IF(OR(COUNTA(DetailPedro!O551) &gt; 0, COUNTA(DetailWill!O551) &gt; 0),"x", "")</f>
        <v/>
      </c>
      <c r="P551" s="14" t="str">
        <f>IF(OR(COUNTA(DetailPedro!P551) &gt; 0, COUNTA(DetailWill!P551) &gt; 0),"x", "")</f>
        <v/>
      </c>
      <c r="Q551" s="14" t="str">
        <f>IF(OR(COUNTA(DetailPedro!Q551) &gt; 0, COUNTA(DetailWill!Q551) &gt; 0),"x", "")</f>
        <v/>
      </c>
      <c r="R551" s="14" t="str">
        <f>IF(OR(COUNTA(DetailPedro!R551) &gt; 0, COUNTA(DetailWill!R551) &gt; 0),"x", "")</f>
        <v/>
      </c>
      <c r="S551" s="14" t="str">
        <f>IF(OR(COUNTA(DetailPedro!S551) &gt; 0, COUNTA(DetailWill!S551) &gt; 0),"x", "")</f>
        <v/>
      </c>
      <c r="T551" s="14" t="str">
        <f>IF(OR(COUNTA(DetailPedro!T551) &gt; 0, COUNTA(DetailWill!T551) &gt; 0),"x", "")</f>
        <v/>
      </c>
      <c r="U551" s="34" t="str">
        <f>IF(OR(COUNTA(DetailPedro!U551) &gt; 0, COUNTA(DetailWill!U551) &gt; 0),"x", "")</f>
        <v/>
      </c>
      <c r="V551" s="14" t="str">
        <f>IF(OR(COUNTA(DetailPedro!V551) &gt; 0, COUNTA(DetailWill!V551) &gt; 0),"x", "")</f>
        <v/>
      </c>
      <c r="W551" s="14" t="str">
        <f>IF(OR(COUNTA(DetailPedro!W551) &gt; 0, COUNTA(DetailWill!W551) &gt; 0),"x", "")</f>
        <v/>
      </c>
      <c r="X551" s="14" t="str">
        <f>IF(OR(COUNTA(DetailPedro!X551) &gt; 0, COUNTA(DetailWill!X551) &gt; 0),"x", "")</f>
        <v/>
      </c>
      <c r="Y551" s="14" t="str">
        <f>IF(OR(COUNTA(DetailPedro!Y551) &gt; 0, COUNTA(DetailWill!Y551) &gt; 0),"x", "")</f>
        <v/>
      </c>
      <c r="Z551" s="34" t="str">
        <f>IF(OR(COUNTA(DetailPedro!Z551) &gt; 0, COUNTA(DetailWill!Z551) &gt; 0),"x", "")</f>
        <v/>
      </c>
      <c r="AA551" s="14" t="str">
        <f>IF(OR(COUNTA(DetailPedro!AA551) &gt; 0, COUNTA(DetailWill!AA551) &gt; 0),"x", "")</f>
        <v/>
      </c>
      <c r="AB551" s="14" t="str">
        <f>IF(OR(COUNTA(DetailPedro!AB551) &gt; 0, COUNTA(DetailWill!AB551) &gt; 0),"x", "")</f>
        <v/>
      </c>
      <c r="AC551" s="14" t="str">
        <f>IF(OR(COUNTA(DetailPedro!AC551) &gt; 0, COUNTA(DetailWill!AC551) &gt; 0),"x", "")</f>
        <v/>
      </c>
      <c r="AD551" s="14" t="str">
        <f>IF(OR(COUNTA(DetailPedro!AD551) &gt; 0, COUNTA(DetailWill!AD551) &gt; 0),"x", "")</f>
        <v/>
      </c>
      <c r="AE551" s="14" t="str">
        <f>IF(OR(COUNTA(DetailPedro!AE551) &gt; 0, COUNTA(DetailWill!AE551) &gt; 0),"x", "")</f>
        <v/>
      </c>
      <c r="AF551" s="34" t="str">
        <f>IF(OR(COUNTA(DetailPedro!AF551) &gt; 0, COUNTA(DetailWill!AF551) &gt; 0),"x", "")</f>
        <v/>
      </c>
      <c r="AG551" s="14" t="str">
        <f>IF(OR(COUNTA(DetailPedro!AG551) &gt; 0, COUNTA(DetailWill!AG551) &gt; 0),"x", "")</f>
        <v/>
      </c>
      <c r="AH551" s="14" t="str">
        <f>IF(OR(COUNTA(DetailPedro!AH551) &gt; 0, COUNTA(DetailWill!AH551) &gt; 0),"x", "")</f>
        <v/>
      </c>
      <c r="AI551" s="14" t="str">
        <f>IF(OR(COUNTA(DetailPedro!AI551) &gt; 0, COUNTA(DetailWill!AI551) &gt; 0),"x", "")</f>
        <v/>
      </c>
      <c r="AJ551" s="34" t="str">
        <f>IF(OR(COUNTA(DetailPedro!AJ551) &gt; 0, COUNTA(DetailWill!AJ551) &gt; 0),"x", "")</f>
        <v/>
      </c>
      <c r="AK551" s="14" t="str">
        <f>IF(OR(COUNTA(DetailPedro!AK551) &gt; 0, COUNTA(DetailWill!AK551) &gt; 0),"x", "")</f>
        <v/>
      </c>
    </row>
    <row r="552" spans="1:37" x14ac:dyDescent="0.2">
      <c r="A552" s="16"/>
      <c r="B552" s="16"/>
      <c r="C552" s="16"/>
      <c r="D552" s="21"/>
      <c r="E552" s="16"/>
      <c r="F552" s="14">
        <f t="shared" si="42"/>
        <v>0</v>
      </c>
      <c r="G552" s="14" t="str">
        <f>IF(OR(COUNTA(DetailPedro!G552) &gt; 0, COUNTA(DetailWill!G552) &gt; 0),"x", "")</f>
        <v/>
      </c>
      <c r="H552" s="14" t="str">
        <f>IF(OR(COUNTA(DetailPedro!H552) &gt; 0, COUNTA(DetailWill!H552) &gt; 0),"x", "")</f>
        <v/>
      </c>
      <c r="I552" s="14" t="str">
        <f>IF(OR(COUNTA(DetailPedro!I552) &gt; 0, COUNTA(DetailWill!I552) &gt; 0),"x", "")</f>
        <v/>
      </c>
      <c r="J552" s="34" t="str">
        <f>IF(OR(COUNTA(DetailPedro!J552) &gt; 0, COUNTA(DetailWill!J552) &gt; 0),"x", "")</f>
        <v/>
      </c>
      <c r="K552" s="14" t="str">
        <f>IF(OR(COUNTA(DetailPedro!K552) &gt; 0, COUNTA(DetailWill!K552) &gt; 0),"x", "")</f>
        <v/>
      </c>
      <c r="L552" s="14" t="str">
        <f>IF(OR(COUNTA(DetailPedro!L552) &gt; 0, COUNTA(DetailWill!L552) &gt; 0),"x", "")</f>
        <v/>
      </c>
      <c r="M552" s="14" t="str">
        <f>IF(OR(COUNTA(DetailPedro!M552) &gt; 0, COUNTA(DetailWill!M552) &gt; 0),"x", "")</f>
        <v/>
      </c>
      <c r="N552" s="14" t="str">
        <f>IF(OR(COUNTA(DetailPedro!N552) &gt; 0, COUNTA(DetailWill!N552) &gt; 0),"x", "")</f>
        <v/>
      </c>
      <c r="O552" s="34" t="str">
        <f>IF(OR(COUNTA(DetailPedro!O552) &gt; 0, COUNTA(DetailWill!O552) &gt; 0),"x", "")</f>
        <v/>
      </c>
      <c r="P552" s="14" t="str">
        <f>IF(OR(COUNTA(DetailPedro!P552) &gt; 0, COUNTA(DetailWill!P552) &gt; 0),"x", "")</f>
        <v/>
      </c>
      <c r="Q552" s="14" t="str">
        <f>IF(OR(COUNTA(DetailPedro!Q552) &gt; 0, COUNTA(DetailWill!Q552) &gt; 0),"x", "")</f>
        <v/>
      </c>
      <c r="R552" s="14" t="str">
        <f>IF(OR(COUNTA(DetailPedro!R552) &gt; 0, COUNTA(DetailWill!R552) &gt; 0),"x", "")</f>
        <v/>
      </c>
      <c r="S552" s="14" t="str">
        <f>IF(OR(COUNTA(DetailPedro!S552) &gt; 0, COUNTA(DetailWill!S552) &gt; 0),"x", "")</f>
        <v/>
      </c>
      <c r="T552" s="14" t="str">
        <f>IF(OR(COUNTA(DetailPedro!T552) &gt; 0, COUNTA(DetailWill!T552) &gt; 0),"x", "")</f>
        <v/>
      </c>
      <c r="U552" s="34" t="str">
        <f>IF(OR(COUNTA(DetailPedro!U552) &gt; 0, COUNTA(DetailWill!U552) &gt; 0),"x", "")</f>
        <v/>
      </c>
      <c r="V552" s="14" t="str">
        <f>IF(OR(COUNTA(DetailPedro!V552) &gt; 0, COUNTA(DetailWill!V552) &gt; 0),"x", "")</f>
        <v/>
      </c>
      <c r="W552" s="14" t="str">
        <f>IF(OR(COUNTA(DetailPedro!W552) &gt; 0, COUNTA(DetailWill!W552) &gt; 0),"x", "")</f>
        <v/>
      </c>
      <c r="X552" s="14" t="str">
        <f>IF(OR(COUNTA(DetailPedro!X552) &gt; 0, COUNTA(DetailWill!X552) &gt; 0),"x", "")</f>
        <v/>
      </c>
      <c r="Y552" s="14" t="str">
        <f>IF(OR(COUNTA(DetailPedro!Y552) &gt; 0, COUNTA(DetailWill!Y552) &gt; 0),"x", "")</f>
        <v/>
      </c>
      <c r="Z552" s="34" t="str">
        <f>IF(OR(COUNTA(DetailPedro!Z552) &gt; 0, COUNTA(DetailWill!Z552) &gt; 0),"x", "")</f>
        <v/>
      </c>
      <c r="AA552" s="14" t="str">
        <f>IF(OR(COUNTA(DetailPedro!AA552) &gt; 0, COUNTA(DetailWill!AA552) &gt; 0),"x", "")</f>
        <v/>
      </c>
      <c r="AB552" s="14" t="str">
        <f>IF(OR(COUNTA(DetailPedro!AB552) &gt; 0, COUNTA(DetailWill!AB552) &gt; 0),"x", "")</f>
        <v/>
      </c>
      <c r="AC552" s="14" t="str">
        <f>IF(OR(COUNTA(DetailPedro!AC552) &gt; 0, COUNTA(DetailWill!AC552) &gt; 0),"x", "")</f>
        <v/>
      </c>
      <c r="AD552" s="14" t="str">
        <f>IF(OR(COUNTA(DetailPedro!AD552) &gt; 0, COUNTA(DetailWill!AD552) &gt; 0),"x", "")</f>
        <v/>
      </c>
      <c r="AE552" s="14" t="str">
        <f>IF(OR(COUNTA(DetailPedro!AE552) &gt; 0, COUNTA(DetailWill!AE552) &gt; 0),"x", "")</f>
        <v/>
      </c>
      <c r="AF552" s="34" t="str">
        <f>IF(OR(COUNTA(DetailPedro!AF552) &gt; 0, COUNTA(DetailWill!AF552) &gt; 0),"x", "")</f>
        <v/>
      </c>
      <c r="AG552" s="14" t="str">
        <f>IF(OR(COUNTA(DetailPedro!AG552) &gt; 0, COUNTA(DetailWill!AG552) &gt; 0),"x", "")</f>
        <v/>
      </c>
      <c r="AH552" s="14" t="str">
        <f>IF(OR(COUNTA(DetailPedro!AH552) &gt; 0, COUNTA(DetailWill!AH552) &gt; 0),"x", "")</f>
        <v/>
      </c>
      <c r="AI552" s="14" t="str">
        <f>IF(OR(COUNTA(DetailPedro!AI552) &gt; 0, COUNTA(DetailWill!AI552) &gt; 0),"x", "")</f>
        <v/>
      </c>
      <c r="AJ552" s="34" t="str">
        <f>IF(OR(COUNTA(DetailPedro!AJ552) &gt; 0, COUNTA(DetailWill!AJ552) &gt; 0),"x", "")</f>
        <v/>
      </c>
      <c r="AK552" s="14" t="str">
        <f>IF(OR(COUNTA(DetailPedro!AK552) &gt; 0, COUNTA(DetailWill!AK552) &gt; 0),"x", "")</f>
        <v/>
      </c>
    </row>
    <row r="553" spans="1:37" x14ac:dyDescent="0.2">
      <c r="A553" s="16" t="s">
        <v>559</v>
      </c>
      <c r="B553" s="16" t="s">
        <v>727</v>
      </c>
      <c r="C553" s="16">
        <v>0</v>
      </c>
      <c r="D553" s="21">
        <v>1</v>
      </c>
      <c r="E553" s="16"/>
      <c r="F553" s="14">
        <f t="shared" si="42"/>
        <v>0</v>
      </c>
      <c r="G553" s="14" t="str">
        <f>IF(OR(COUNTA(DetailPedro!G553) &gt; 0, COUNTA(DetailWill!G553) &gt; 0),"x", "")</f>
        <v/>
      </c>
      <c r="H553" s="14" t="str">
        <f>IF(OR(COUNTA(DetailPedro!H553) &gt; 0, COUNTA(DetailWill!H553) &gt; 0),"x", "")</f>
        <v/>
      </c>
      <c r="I553" s="14" t="str">
        <f>IF(OR(COUNTA(DetailPedro!I553) &gt; 0, COUNTA(DetailWill!I553) &gt; 0),"x", "")</f>
        <v/>
      </c>
      <c r="J553" s="34" t="str">
        <f>IF(OR(COUNTA(DetailPedro!J553) &gt; 0, COUNTA(DetailWill!J553) &gt; 0),"x", "")</f>
        <v/>
      </c>
      <c r="K553" s="14" t="str">
        <f>IF(OR(COUNTA(DetailPedro!K553) &gt; 0, COUNTA(DetailWill!K553) &gt; 0),"x", "")</f>
        <v/>
      </c>
      <c r="L553" s="14" t="str">
        <f>IF(OR(COUNTA(DetailPedro!L553) &gt; 0, COUNTA(DetailWill!L553) &gt; 0),"x", "")</f>
        <v/>
      </c>
      <c r="M553" s="14" t="str">
        <f>IF(OR(COUNTA(DetailPedro!M553) &gt; 0, COUNTA(DetailWill!M553) &gt; 0),"x", "")</f>
        <v/>
      </c>
      <c r="N553" s="14" t="str">
        <f>IF(OR(COUNTA(DetailPedro!N553) &gt; 0, COUNTA(DetailWill!N553) &gt; 0),"x", "")</f>
        <v/>
      </c>
      <c r="O553" s="34" t="str">
        <f>IF(OR(COUNTA(DetailPedro!O553) &gt; 0, COUNTA(DetailWill!O553) &gt; 0),"x", "")</f>
        <v/>
      </c>
      <c r="P553" s="14" t="str">
        <f>IF(OR(COUNTA(DetailPedro!P553) &gt; 0, COUNTA(DetailWill!P553) &gt; 0),"x", "")</f>
        <v/>
      </c>
      <c r="Q553" s="14" t="str">
        <f>IF(OR(COUNTA(DetailPedro!Q553) &gt; 0, COUNTA(DetailWill!Q553) &gt; 0),"x", "")</f>
        <v/>
      </c>
      <c r="R553" s="14" t="str">
        <f>IF(OR(COUNTA(DetailPedro!R553) &gt; 0, COUNTA(DetailWill!R553) &gt; 0),"x", "")</f>
        <v/>
      </c>
      <c r="S553" s="14" t="str">
        <f>IF(OR(COUNTA(DetailPedro!S553) &gt; 0, COUNTA(DetailWill!S553) &gt; 0),"x", "")</f>
        <v/>
      </c>
      <c r="T553" s="14" t="str">
        <f>IF(OR(COUNTA(DetailPedro!T553) &gt; 0, COUNTA(DetailWill!T553) &gt; 0),"x", "")</f>
        <v/>
      </c>
      <c r="U553" s="34" t="str">
        <f>IF(OR(COUNTA(DetailPedro!U553) &gt; 0, COUNTA(DetailWill!U553) &gt; 0),"x", "")</f>
        <v/>
      </c>
      <c r="V553" s="14" t="str">
        <f>IF(OR(COUNTA(DetailPedro!V553) &gt; 0, COUNTA(DetailWill!V553) &gt; 0),"x", "")</f>
        <v/>
      </c>
      <c r="W553" s="14" t="str">
        <f>IF(OR(COUNTA(DetailPedro!W553) &gt; 0, COUNTA(DetailWill!W553) &gt; 0),"x", "")</f>
        <v/>
      </c>
      <c r="X553" s="14" t="str">
        <f>IF(OR(COUNTA(DetailPedro!X553) &gt; 0, COUNTA(DetailWill!X553) &gt; 0),"x", "")</f>
        <v/>
      </c>
      <c r="Y553" s="14" t="str">
        <f>IF(OR(COUNTA(DetailPedro!Y553) &gt; 0, COUNTA(DetailWill!Y553) &gt; 0),"x", "")</f>
        <v/>
      </c>
      <c r="Z553" s="34" t="str">
        <f>IF(OR(COUNTA(DetailPedro!Z553) &gt; 0, COUNTA(DetailWill!Z553) &gt; 0),"x", "")</f>
        <v/>
      </c>
      <c r="AA553" s="14" t="str">
        <f>IF(OR(COUNTA(DetailPedro!AA553) &gt; 0, COUNTA(DetailWill!AA553) &gt; 0),"x", "")</f>
        <v/>
      </c>
      <c r="AB553" s="14" t="str">
        <f>IF(OR(COUNTA(DetailPedro!AB553) &gt; 0, COUNTA(DetailWill!AB553) &gt; 0),"x", "")</f>
        <v/>
      </c>
      <c r="AC553" s="14" t="str">
        <f>IF(OR(COUNTA(DetailPedro!AC553) &gt; 0, COUNTA(DetailWill!AC553) &gt; 0),"x", "")</f>
        <v/>
      </c>
      <c r="AD553" s="14" t="str">
        <f>IF(OR(COUNTA(DetailPedro!AD553) &gt; 0, COUNTA(DetailWill!AD553) &gt; 0),"x", "")</f>
        <v/>
      </c>
      <c r="AE553" s="14" t="str">
        <f>IF(OR(COUNTA(DetailPedro!AE553) &gt; 0, COUNTA(DetailWill!AE553) &gt; 0),"x", "")</f>
        <v/>
      </c>
      <c r="AF553" s="34" t="str">
        <f>IF(OR(COUNTA(DetailPedro!AF553) &gt; 0, COUNTA(DetailWill!AF553) &gt; 0),"x", "")</f>
        <v/>
      </c>
      <c r="AG553" s="14" t="str">
        <f>IF(OR(COUNTA(DetailPedro!AG553) &gt; 0, COUNTA(DetailWill!AG553) &gt; 0),"x", "")</f>
        <v/>
      </c>
      <c r="AH553" s="14" t="str">
        <f>IF(OR(COUNTA(DetailPedro!AH553) &gt; 0, COUNTA(DetailWill!AH553) &gt; 0),"x", "")</f>
        <v/>
      </c>
      <c r="AI553" s="14" t="str">
        <f>IF(OR(COUNTA(DetailPedro!AI553) &gt; 0, COUNTA(DetailWill!AI553) &gt; 0),"x", "")</f>
        <v/>
      </c>
      <c r="AJ553" s="34" t="str">
        <f>IF(OR(COUNTA(DetailPedro!AJ553) &gt; 0, COUNTA(DetailWill!AJ553) &gt; 0),"x", "")</f>
        <v/>
      </c>
      <c r="AK553" s="14" t="str">
        <f>IF(OR(COUNTA(DetailPedro!AK553) &gt; 0, COUNTA(DetailWill!AK553) &gt; 0),"x", "")</f>
        <v/>
      </c>
    </row>
    <row r="554" spans="1:37" x14ac:dyDescent="0.2">
      <c r="A554" s="16" t="s">
        <v>559</v>
      </c>
      <c r="B554" s="16" t="s">
        <v>727</v>
      </c>
      <c r="C554" s="16">
        <v>2</v>
      </c>
      <c r="D554" s="16" t="s">
        <v>887</v>
      </c>
      <c r="E554" s="16">
        <v>1</v>
      </c>
      <c r="F554" s="14">
        <f t="shared" si="42"/>
        <v>0</v>
      </c>
      <c r="G554" s="14" t="str">
        <f>IF(OR(COUNTA(DetailPedro!G554) &gt; 0, COUNTA(DetailWill!G554) &gt; 0),"x", "")</f>
        <v/>
      </c>
      <c r="H554" s="14" t="str">
        <f>IF(OR(COUNTA(DetailPedro!H554) &gt; 0, COUNTA(DetailWill!H554) &gt; 0),"x", "")</f>
        <v/>
      </c>
      <c r="I554" s="14" t="str">
        <f>IF(OR(COUNTA(DetailPedro!I554) &gt; 0, COUNTA(DetailWill!I554) &gt; 0),"x", "")</f>
        <v/>
      </c>
      <c r="J554" s="34" t="str">
        <f>IF(OR(COUNTA(DetailPedro!J554) &gt; 0, COUNTA(DetailWill!J554) &gt; 0),"x", "")</f>
        <v/>
      </c>
      <c r="K554" s="14" t="str">
        <f>IF(OR(COUNTA(DetailPedro!K554) &gt; 0, COUNTA(DetailWill!K554) &gt; 0),"x", "")</f>
        <v/>
      </c>
      <c r="L554" s="14" t="str">
        <f>IF(OR(COUNTA(DetailPedro!L554) &gt; 0, COUNTA(DetailWill!L554) &gt; 0),"x", "")</f>
        <v/>
      </c>
      <c r="M554" s="14" t="str">
        <f>IF(OR(COUNTA(DetailPedro!M554) &gt; 0, COUNTA(DetailWill!M554) &gt; 0),"x", "")</f>
        <v/>
      </c>
      <c r="N554" s="14" t="str">
        <f>IF(OR(COUNTA(DetailPedro!N554) &gt; 0, COUNTA(DetailWill!N554) &gt; 0),"x", "")</f>
        <v/>
      </c>
      <c r="O554" s="34" t="str">
        <f>IF(OR(COUNTA(DetailPedro!O554) &gt; 0, COUNTA(DetailWill!O554) &gt; 0),"x", "")</f>
        <v/>
      </c>
      <c r="P554" s="14" t="str">
        <f>IF(OR(COUNTA(DetailPedro!P554) &gt; 0, COUNTA(DetailWill!P554) &gt; 0),"x", "")</f>
        <v/>
      </c>
      <c r="Q554" s="14" t="str">
        <f>IF(OR(COUNTA(DetailPedro!Q554) &gt; 0, COUNTA(DetailWill!Q554) &gt; 0),"x", "")</f>
        <v/>
      </c>
      <c r="R554" s="14" t="str">
        <f>IF(OR(COUNTA(DetailPedro!R554) &gt; 0, COUNTA(DetailWill!R554) &gt; 0),"x", "")</f>
        <v/>
      </c>
      <c r="S554" s="14" t="str">
        <f>IF(OR(COUNTA(DetailPedro!S554) &gt; 0, COUNTA(DetailWill!S554) &gt; 0),"x", "")</f>
        <v/>
      </c>
      <c r="T554" s="14" t="str">
        <f>IF(OR(COUNTA(DetailPedro!T554) &gt; 0, COUNTA(DetailWill!T554) &gt; 0),"x", "")</f>
        <v/>
      </c>
      <c r="U554" s="34" t="str">
        <f>IF(OR(COUNTA(DetailPedro!U554) &gt; 0, COUNTA(DetailWill!U554) &gt; 0),"x", "")</f>
        <v/>
      </c>
      <c r="V554" s="14" t="str">
        <f>IF(OR(COUNTA(DetailPedro!V554) &gt; 0, COUNTA(DetailWill!V554) &gt; 0),"x", "")</f>
        <v/>
      </c>
      <c r="W554" s="14" t="str">
        <f>IF(OR(COUNTA(DetailPedro!W554) &gt; 0, COUNTA(DetailWill!W554) &gt; 0),"x", "")</f>
        <v/>
      </c>
      <c r="X554" s="14" t="str">
        <f>IF(OR(COUNTA(DetailPedro!X554) &gt; 0, COUNTA(DetailWill!X554) &gt; 0),"x", "")</f>
        <v/>
      </c>
      <c r="Y554" s="14" t="str">
        <f>IF(OR(COUNTA(DetailPedro!Y554) &gt; 0, COUNTA(DetailWill!Y554) &gt; 0),"x", "")</f>
        <v/>
      </c>
      <c r="Z554" s="34" t="str">
        <f>IF(OR(COUNTA(DetailPedro!Z554) &gt; 0, COUNTA(DetailWill!Z554) &gt; 0),"x", "")</f>
        <v/>
      </c>
      <c r="AA554" s="14" t="str">
        <f>IF(OR(COUNTA(DetailPedro!AA554) &gt; 0, COUNTA(DetailWill!AA554) &gt; 0),"x", "")</f>
        <v/>
      </c>
      <c r="AB554" s="14" t="str">
        <f>IF(OR(COUNTA(DetailPedro!AB554) &gt; 0, COUNTA(DetailWill!AB554) &gt; 0),"x", "")</f>
        <v/>
      </c>
      <c r="AC554" s="14" t="str">
        <f>IF(OR(COUNTA(DetailPedro!AC554) &gt; 0, COUNTA(DetailWill!AC554) &gt; 0),"x", "")</f>
        <v/>
      </c>
      <c r="AD554" s="14" t="str">
        <f>IF(OR(COUNTA(DetailPedro!AD554) &gt; 0, COUNTA(DetailWill!AD554) &gt; 0),"x", "")</f>
        <v/>
      </c>
      <c r="AE554" s="14" t="str">
        <f>IF(OR(COUNTA(DetailPedro!AE554) &gt; 0, COUNTA(DetailWill!AE554) &gt; 0),"x", "")</f>
        <v/>
      </c>
      <c r="AF554" s="34" t="str">
        <f>IF(OR(COUNTA(DetailPedro!AF554) &gt; 0, COUNTA(DetailWill!AF554) &gt; 0),"x", "")</f>
        <v/>
      </c>
      <c r="AG554" s="14" t="str">
        <f>IF(OR(COUNTA(DetailPedro!AG554) &gt; 0, COUNTA(DetailWill!AG554) &gt; 0),"x", "")</f>
        <v/>
      </c>
      <c r="AH554" s="14" t="str">
        <f>IF(OR(COUNTA(DetailPedro!AH554) &gt; 0, COUNTA(DetailWill!AH554) &gt; 0),"x", "")</f>
        <v/>
      </c>
      <c r="AI554" s="14" t="str">
        <f>IF(OR(COUNTA(DetailPedro!AI554) &gt; 0, COUNTA(DetailWill!AI554) &gt; 0),"x", "")</f>
        <v/>
      </c>
      <c r="AJ554" s="34" t="str">
        <f>IF(OR(COUNTA(DetailPedro!AJ554) &gt; 0, COUNTA(DetailWill!AJ554) &gt; 0),"x", "")</f>
        <v/>
      </c>
      <c r="AK554" s="14" t="str">
        <f>IF(OR(COUNTA(DetailPedro!AK554) &gt; 0, COUNTA(DetailWill!AK554) &gt; 0),"x", "")</f>
        <v/>
      </c>
    </row>
    <row r="555" spans="1:37" x14ac:dyDescent="0.2">
      <c r="A555" s="16" t="s">
        <v>559</v>
      </c>
      <c r="B555" s="16" t="s">
        <v>727</v>
      </c>
      <c r="C555" s="16">
        <v>2</v>
      </c>
      <c r="D555" s="16" t="s">
        <v>887</v>
      </c>
      <c r="E555" s="16">
        <v>2</v>
      </c>
      <c r="F555" s="14">
        <f t="shared" si="42"/>
        <v>0</v>
      </c>
      <c r="G555" s="14" t="str">
        <f>IF(OR(COUNTA(DetailPedro!G555) &gt; 0, COUNTA(DetailWill!G555) &gt; 0),"x", "")</f>
        <v/>
      </c>
      <c r="H555" s="14" t="str">
        <f>IF(OR(COUNTA(DetailPedro!H555) &gt; 0, COUNTA(DetailWill!H555) &gt; 0),"x", "")</f>
        <v/>
      </c>
      <c r="I555" s="14" t="str">
        <f>IF(OR(COUNTA(DetailPedro!I555) &gt; 0, COUNTA(DetailWill!I555) &gt; 0),"x", "")</f>
        <v/>
      </c>
      <c r="J555" s="34" t="str">
        <f>IF(OR(COUNTA(DetailPedro!J555) &gt; 0, COUNTA(DetailWill!J555) &gt; 0),"x", "")</f>
        <v/>
      </c>
      <c r="K555" s="14" t="str">
        <f>IF(OR(COUNTA(DetailPedro!K555) &gt; 0, COUNTA(DetailWill!K555) &gt; 0),"x", "")</f>
        <v/>
      </c>
      <c r="L555" s="14" t="str">
        <f>IF(OR(COUNTA(DetailPedro!L555) &gt; 0, COUNTA(DetailWill!L555) &gt; 0),"x", "")</f>
        <v/>
      </c>
      <c r="M555" s="14" t="str">
        <f>IF(OR(COUNTA(DetailPedro!M555) &gt; 0, COUNTA(DetailWill!M555) &gt; 0),"x", "")</f>
        <v/>
      </c>
      <c r="N555" s="14" t="str">
        <f>IF(OR(COUNTA(DetailPedro!N555) &gt; 0, COUNTA(DetailWill!N555) &gt; 0),"x", "")</f>
        <v/>
      </c>
      <c r="O555" s="34" t="str">
        <f>IF(OR(COUNTA(DetailPedro!O555) &gt; 0, COUNTA(DetailWill!O555) &gt; 0),"x", "")</f>
        <v/>
      </c>
      <c r="P555" s="14" t="str">
        <f>IF(OR(COUNTA(DetailPedro!P555) &gt; 0, COUNTA(DetailWill!P555) &gt; 0),"x", "")</f>
        <v/>
      </c>
      <c r="Q555" s="14" t="str">
        <f>IF(OR(COUNTA(DetailPedro!Q555) &gt; 0, COUNTA(DetailWill!Q555) &gt; 0),"x", "")</f>
        <v/>
      </c>
      <c r="R555" s="14" t="str">
        <f>IF(OR(COUNTA(DetailPedro!R555) &gt; 0, COUNTA(DetailWill!R555) &gt; 0),"x", "")</f>
        <v/>
      </c>
      <c r="S555" s="14" t="str">
        <f>IF(OR(COUNTA(DetailPedro!S555) &gt; 0, COUNTA(DetailWill!S555) &gt; 0),"x", "")</f>
        <v/>
      </c>
      <c r="T555" s="14" t="str">
        <f>IF(OR(COUNTA(DetailPedro!T555) &gt; 0, COUNTA(DetailWill!T555) &gt; 0),"x", "")</f>
        <v/>
      </c>
      <c r="U555" s="34" t="str">
        <f>IF(OR(COUNTA(DetailPedro!U555) &gt; 0, COUNTA(DetailWill!U555) &gt; 0),"x", "")</f>
        <v/>
      </c>
      <c r="V555" s="14" t="str">
        <f>IF(OR(COUNTA(DetailPedro!V555) &gt; 0, COUNTA(DetailWill!V555) &gt; 0),"x", "")</f>
        <v/>
      </c>
      <c r="W555" s="14" t="str">
        <f>IF(OR(COUNTA(DetailPedro!W555) &gt; 0, COUNTA(DetailWill!W555) &gt; 0),"x", "")</f>
        <v/>
      </c>
      <c r="X555" s="14" t="str">
        <f>IF(OR(COUNTA(DetailPedro!X555) &gt; 0, COUNTA(DetailWill!X555) &gt; 0),"x", "")</f>
        <v/>
      </c>
      <c r="Y555" s="14" t="str">
        <f>IF(OR(COUNTA(DetailPedro!Y555) &gt; 0, COUNTA(DetailWill!Y555) &gt; 0),"x", "")</f>
        <v/>
      </c>
      <c r="Z555" s="34" t="str">
        <f>IF(OR(COUNTA(DetailPedro!Z555) &gt; 0, COUNTA(DetailWill!Z555) &gt; 0),"x", "")</f>
        <v/>
      </c>
      <c r="AA555" s="14" t="str">
        <f>IF(OR(COUNTA(DetailPedro!AA555) &gt; 0, COUNTA(DetailWill!AA555) &gt; 0),"x", "")</f>
        <v/>
      </c>
      <c r="AB555" s="14" t="str">
        <f>IF(OR(COUNTA(DetailPedro!AB555) &gt; 0, COUNTA(DetailWill!AB555) &gt; 0),"x", "")</f>
        <v/>
      </c>
      <c r="AC555" s="14" t="str">
        <f>IF(OR(COUNTA(DetailPedro!AC555) &gt; 0, COUNTA(DetailWill!AC555) &gt; 0),"x", "")</f>
        <v/>
      </c>
      <c r="AD555" s="14" t="str">
        <f>IF(OR(COUNTA(DetailPedro!AD555) &gt; 0, COUNTA(DetailWill!AD555) &gt; 0),"x", "")</f>
        <v/>
      </c>
      <c r="AE555" s="14" t="str">
        <f>IF(OR(COUNTA(DetailPedro!AE555) &gt; 0, COUNTA(DetailWill!AE555) &gt; 0),"x", "")</f>
        <v/>
      </c>
      <c r="AF555" s="34" t="str">
        <f>IF(OR(COUNTA(DetailPedro!AF555) &gt; 0, COUNTA(DetailWill!AF555) &gt; 0),"x", "")</f>
        <v/>
      </c>
      <c r="AG555" s="14" t="str">
        <f>IF(OR(COUNTA(DetailPedro!AG555) &gt; 0, COUNTA(DetailWill!AG555) &gt; 0),"x", "")</f>
        <v/>
      </c>
      <c r="AH555" s="14" t="str">
        <f>IF(OR(COUNTA(DetailPedro!AH555) &gt; 0, COUNTA(DetailWill!AH555) &gt; 0),"x", "")</f>
        <v/>
      </c>
      <c r="AI555" s="14" t="str">
        <f>IF(OR(COUNTA(DetailPedro!AI555) &gt; 0, COUNTA(DetailWill!AI555) &gt; 0),"x", "")</f>
        <v/>
      </c>
      <c r="AJ555" s="34" t="str">
        <f>IF(OR(COUNTA(DetailPedro!AJ555) &gt; 0, COUNTA(DetailWill!AJ555) &gt; 0),"x", "")</f>
        <v/>
      </c>
      <c r="AK555" s="14" t="str">
        <f>IF(OR(COUNTA(DetailPedro!AK555) &gt; 0, COUNTA(DetailWill!AK555) &gt; 0),"x", "")</f>
        <v/>
      </c>
    </row>
    <row r="556" spans="1:37" x14ac:dyDescent="0.2">
      <c r="A556" s="16" t="s">
        <v>559</v>
      </c>
      <c r="B556" s="16" t="s">
        <v>727</v>
      </c>
      <c r="C556" s="16">
        <v>2</v>
      </c>
      <c r="D556" s="16" t="s">
        <v>889</v>
      </c>
      <c r="E556" s="16">
        <v>3</v>
      </c>
      <c r="F556" s="14">
        <f t="shared" si="42"/>
        <v>0</v>
      </c>
      <c r="G556" s="14" t="str">
        <f>IF(OR(COUNTA(DetailPedro!G556) &gt; 0, COUNTA(DetailWill!G556) &gt; 0),"x", "")</f>
        <v/>
      </c>
      <c r="H556" s="14" t="str">
        <f>IF(OR(COUNTA(DetailPedro!H556) &gt; 0, COUNTA(DetailWill!H556) &gt; 0),"x", "")</f>
        <v/>
      </c>
      <c r="I556" s="14" t="str">
        <f>IF(OR(COUNTA(DetailPedro!I556) &gt; 0, COUNTA(DetailWill!I556) &gt; 0),"x", "")</f>
        <v/>
      </c>
      <c r="J556" s="34" t="str">
        <f>IF(OR(COUNTA(DetailPedro!J556) &gt; 0, COUNTA(DetailWill!J556) &gt; 0),"x", "")</f>
        <v/>
      </c>
      <c r="K556" s="14" t="str">
        <f>IF(OR(COUNTA(DetailPedro!K556) &gt; 0, COUNTA(DetailWill!K556) &gt; 0),"x", "")</f>
        <v/>
      </c>
      <c r="L556" s="14" t="str">
        <f>IF(OR(COUNTA(DetailPedro!L556) &gt; 0, COUNTA(DetailWill!L556) &gt; 0),"x", "")</f>
        <v/>
      </c>
      <c r="M556" s="14" t="str">
        <f>IF(OR(COUNTA(DetailPedro!M556) &gt; 0, COUNTA(DetailWill!M556) &gt; 0),"x", "")</f>
        <v/>
      </c>
      <c r="N556" s="14" t="str">
        <f>IF(OR(COUNTA(DetailPedro!N556) &gt; 0, COUNTA(DetailWill!N556) &gt; 0),"x", "")</f>
        <v/>
      </c>
      <c r="O556" s="34" t="str">
        <f>IF(OR(COUNTA(DetailPedro!O556) &gt; 0, COUNTA(DetailWill!O556) &gt; 0),"x", "")</f>
        <v/>
      </c>
      <c r="P556" s="14" t="str">
        <f>IF(OR(COUNTA(DetailPedro!P556) &gt; 0, COUNTA(DetailWill!P556) &gt; 0),"x", "")</f>
        <v/>
      </c>
      <c r="Q556" s="14" t="str">
        <f>IF(OR(COUNTA(DetailPedro!Q556) &gt; 0, COUNTA(DetailWill!Q556) &gt; 0),"x", "")</f>
        <v/>
      </c>
      <c r="R556" s="14" t="str">
        <f>IF(OR(COUNTA(DetailPedro!R556) &gt; 0, COUNTA(DetailWill!R556) &gt; 0),"x", "")</f>
        <v/>
      </c>
      <c r="S556" s="14" t="str">
        <f>IF(OR(COUNTA(DetailPedro!S556) &gt; 0, COUNTA(DetailWill!S556) &gt; 0),"x", "")</f>
        <v/>
      </c>
      <c r="T556" s="14" t="str">
        <f>IF(OR(COUNTA(DetailPedro!T556) &gt; 0, COUNTA(DetailWill!T556) &gt; 0),"x", "")</f>
        <v/>
      </c>
      <c r="U556" s="34" t="str">
        <f>IF(OR(COUNTA(DetailPedro!U556) &gt; 0, COUNTA(DetailWill!U556) &gt; 0),"x", "")</f>
        <v/>
      </c>
      <c r="V556" s="14" t="str">
        <f>IF(OR(COUNTA(DetailPedro!V556) &gt; 0, COUNTA(DetailWill!V556) &gt; 0),"x", "")</f>
        <v/>
      </c>
      <c r="W556" s="14" t="str">
        <f>IF(OR(COUNTA(DetailPedro!W556) &gt; 0, COUNTA(DetailWill!W556) &gt; 0),"x", "")</f>
        <v/>
      </c>
      <c r="X556" s="14" t="str">
        <f>IF(OR(COUNTA(DetailPedro!X556) &gt; 0, COUNTA(DetailWill!X556) &gt; 0),"x", "")</f>
        <v/>
      </c>
      <c r="Y556" s="14" t="str">
        <f>IF(OR(COUNTA(DetailPedro!Y556) &gt; 0, COUNTA(DetailWill!Y556) &gt; 0),"x", "")</f>
        <v/>
      </c>
      <c r="Z556" s="34" t="str">
        <f>IF(OR(COUNTA(DetailPedro!Z556) &gt; 0, COUNTA(DetailWill!Z556) &gt; 0),"x", "")</f>
        <v/>
      </c>
      <c r="AA556" s="14" t="str">
        <f>IF(OR(COUNTA(DetailPedro!AA556) &gt; 0, COUNTA(DetailWill!AA556) &gt; 0),"x", "")</f>
        <v/>
      </c>
      <c r="AB556" s="14" t="str">
        <f>IF(OR(COUNTA(DetailPedro!AB556) &gt; 0, COUNTA(DetailWill!AB556) &gt; 0),"x", "")</f>
        <v/>
      </c>
      <c r="AC556" s="14" t="str">
        <f>IF(OR(COUNTA(DetailPedro!AC556) &gt; 0, COUNTA(DetailWill!AC556) &gt; 0),"x", "")</f>
        <v/>
      </c>
      <c r="AD556" s="14" t="str">
        <f>IF(OR(COUNTA(DetailPedro!AD556) &gt; 0, COUNTA(DetailWill!AD556) &gt; 0),"x", "")</f>
        <v/>
      </c>
      <c r="AE556" s="14" t="str">
        <f>IF(OR(COUNTA(DetailPedro!AE556) &gt; 0, COUNTA(DetailWill!AE556) &gt; 0),"x", "")</f>
        <v/>
      </c>
      <c r="AF556" s="34" t="str">
        <f>IF(OR(COUNTA(DetailPedro!AF556) &gt; 0, COUNTA(DetailWill!AF556) &gt; 0),"x", "")</f>
        <v/>
      </c>
      <c r="AG556" s="14" t="str">
        <f>IF(OR(COUNTA(DetailPedro!AG556) &gt; 0, COUNTA(DetailWill!AG556) &gt; 0),"x", "")</f>
        <v/>
      </c>
      <c r="AH556" s="14" t="str">
        <f>IF(OR(COUNTA(DetailPedro!AH556) &gt; 0, COUNTA(DetailWill!AH556) &gt; 0),"x", "")</f>
        <v/>
      </c>
      <c r="AI556" s="14" t="str">
        <f>IF(OR(COUNTA(DetailPedro!AI556) &gt; 0, COUNTA(DetailWill!AI556) &gt; 0),"x", "")</f>
        <v/>
      </c>
      <c r="AJ556" s="34" t="str">
        <f>IF(OR(COUNTA(DetailPedro!AJ556) &gt; 0, COUNTA(DetailWill!AJ556) &gt; 0),"x", "")</f>
        <v/>
      </c>
      <c r="AK556" s="14" t="str">
        <f>IF(OR(COUNTA(DetailPedro!AK556) &gt; 0, COUNTA(DetailWill!AK556) &gt; 0),"x", "")</f>
        <v/>
      </c>
    </row>
    <row r="557" spans="1:37" x14ac:dyDescent="0.2">
      <c r="A557" s="16"/>
      <c r="B557" s="16"/>
      <c r="C557" s="16"/>
      <c r="D557" s="16"/>
      <c r="E557" s="16"/>
      <c r="F557" s="14">
        <f t="shared" si="42"/>
        <v>0</v>
      </c>
      <c r="G557" s="14" t="str">
        <f>IF(OR(COUNTA(DetailPedro!G557) &gt; 0, COUNTA(DetailWill!G557) &gt; 0),"x", "")</f>
        <v/>
      </c>
      <c r="H557" s="14" t="str">
        <f>IF(OR(COUNTA(DetailPedro!H557) &gt; 0, COUNTA(DetailWill!H557) &gt; 0),"x", "")</f>
        <v/>
      </c>
      <c r="I557" s="14" t="str">
        <f>IF(OR(COUNTA(DetailPedro!I557) &gt; 0, COUNTA(DetailWill!I557) &gt; 0),"x", "")</f>
        <v/>
      </c>
      <c r="J557" s="34" t="str">
        <f>IF(OR(COUNTA(DetailPedro!J557) &gt; 0, COUNTA(DetailWill!J557) &gt; 0),"x", "")</f>
        <v/>
      </c>
      <c r="K557" s="14" t="str">
        <f>IF(OR(COUNTA(DetailPedro!K557) &gt; 0, COUNTA(DetailWill!K557) &gt; 0),"x", "")</f>
        <v/>
      </c>
      <c r="L557" s="14" t="str">
        <f>IF(OR(COUNTA(DetailPedro!L557) &gt; 0, COUNTA(DetailWill!L557) &gt; 0),"x", "")</f>
        <v/>
      </c>
      <c r="M557" s="14" t="str">
        <f>IF(OR(COUNTA(DetailPedro!M557) &gt; 0, COUNTA(DetailWill!M557) &gt; 0),"x", "")</f>
        <v/>
      </c>
      <c r="N557" s="14" t="str">
        <f>IF(OR(COUNTA(DetailPedro!N557) &gt; 0, COUNTA(DetailWill!N557) &gt; 0),"x", "")</f>
        <v/>
      </c>
      <c r="O557" s="34" t="str">
        <f>IF(OR(COUNTA(DetailPedro!O557) &gt; 0, COUNTA(DetailWill!O557) &gt; 0),"x", "")</f>
        <v/>
      </c>
      <c r="P557" s="14" t="str">
        <f>IF(OR(COUNTA(DetailPedro!P557) &gt; 0, COUNTA(DetailWill!P557) &gt; 0),"x", "")</f>
        <v/>
      </c>
      <c r="Q557" s="14" t="str">
        <f>IF(OR(COUNTA(DetailPedro!Q557) &gt; 0, COUNTA(DetailWill!Q557) &gt; 0),"x", "")</f>
        <v/>
      </c>
      <c r="R557" s="14" t="str">
        <f>IF(OR(COUNTA(DetailPedro!R557) &gt; 0, COUNTA(DetailWill!R557) &gt; 0),"x", "")</f>
        <v/>
      </c>
      <c r="S557" s="14" t="str">
        <f>IF(OR(COUNTA(DetailPedro!S557) &gt; 0, COUNTA(DetailWill!S557) &gt; 0),"x", "")</f>
        <v/>
      </c>
      <c r="T557" s="14" t="str">
        <f>IF(OR(COUNTA(DetailPedro!T557) &gt; 0, COUNTA(DetailWill!T557) &gt; 0),"x", "")</f>
        <v/>
      </c>
      <c r="U557" s="34" t="str">
        <f>IF(OR(COUNTA(DetailPedro!U557) &gt; 0, COUNTA(DetailWill!U557) &gt; 0),"x", "")</f>
        <v/>
      </c>
      <c r="V557" s="14" t="str">
        <f>IF(OR(COUNTA(DetailPedro!V557) &gt; 0, COUNTA(DetailWill!V557) &gt; 0),"x", "")</f>
        <v/>
      </c>
      <c r="W557" s="14" t="str">
        <f>IF(OR(COUNTA(DetailPedro!W557) &gt; 0, COUNTA(DetailWill!W557) &gt; 0),"x", "")</f>
        <v/>
      </c>
      <c r="X557" s="14" t="str">
        <f>IF(OR(COUNTA(DetailPedro!X557) &gt; 0, COUNTA(DetailWill!X557) &gt; 0),"x", "")</f>
        <v/>
      </c>
      <c r="Y557" s="14" t="str">
        <f>IF(OR(COUNTA(DetailPedro!Y557) &gt; 0, COUNTA(DetailWill!Y557) &gt; 0),"x", "")</f>
        <v/>
      </c>
      <c r="Z557" s="34" t="str">
        <f>IF(OR(COUNTA(DetailPedro!Z557) &gt; 0, COUNTA(DetailWill!Z557) &gt; 0),"x", "")</f>
        <v/>
      </c>
      <c r="AA557" s="14" t="str">
        <f>IF(OR(COUNTA(DetailPedro!AA557) &gt; 0, COUNTA(DetailWill!AA557) &gt; 0),"x", "")</f>
        <v/>
      </c>
      <c r="AB557" s="14" t="str">
        <f>IF(OR(COUNTA(DetailPedro!AB557) &gt; 0, COUNTA(DetailWill!AB557) &gt; 0),"x", "")</f>
        <v/>
      </c>
      <c r="AC557" s="14" t="str">
        <f>IF(OR(COUNTA(DetailPedro!AC557) &gt; 0, COUNTA(DetailWill!AC557) &gt; 0),"x", "")</f>
        <v/>
      </c>
      <c r="AD557" s="14" t="str">
        <f>IF(OR(COUNTA(DetailPedro!AD557) &gt; 0, COUNTA(DetailWill!AD557) &gt; 0),"x", "")</f>
        <v/>
      </c>
      <c r="AE557" s="14" t="str">
        <f>IF(OR(COUNTA(DetailPedro!AE557) &gt; 0, COUNTA(DetailWill!AE557) &gt; 0),"x", "")</f>
        <v/>
      </c>
      <c r="AF557" s="34" t="str">
        <f>IF(OR(COUNTA(DetailPedro!AF557) &gt; 0, COUNTA(DetailWill!AF557) &gt; 0),"x", "")</f>
        <v/>
      </c>
      <c r="AG557" s="14" t="str">
        <f>IF(OR(COUNTA(DetailPedro!AG557) &gt; 0, COUNTA(DetailWill!AG557) &gt; 0),"x", "")</f>
        <v/>
      </c>
      <c r="AH557" s="14" t="str">
        <f>IF(OR(COUNTA(DetailPedro!AH557) &gt; 0, COUNTA(DetailWill!AH557) &gt; 0),"x", "")</f>
        <v/>
      </c>
      <c r="AI557" s="14" t="str">
        <f>IF(OR(COUNTA(DetailPedro!AI557) &gt; 0, COUNTA(DetailWill!AI557) &gt; 0),"x", "")</f>
        <v/>
      </c>
      <c r="AJ557" s="34" t="str">
        <f>IF(OR(COUNTA(DetailPedro!AJ557) &gt; 0, COUNTA(DetailWill!AJ557) &gt; 0),"x", "")</f>
        <v/>
      </c>
      <c r="AK557" s="14" t="str">
        <f>IF(OR(COUNTA(DetailPedro!AK557) &gt; 0, COUNTA(DetailWill!AK557) &gt; 0),"x", "")</f>
        <v/>
      </c>
    </row>
    <row r="558" spans="1:37" x14ac:dyDescent="0.2">
      <c r="A558" s="16" t="s">
        <v>559</v>
      </c>
      <c r="B558" s="16" t="s">
        <v>130</v>
      </c>
      <c r="C558" s="16">
        <v>0</v>
      </c>
      <c r="D558" s="16">
        <v>4</v>
      </c>
      <c r="E558" s="16"/>
      <c r="F558" s="14">
        <f t="shared" si="42"/>
        <v>0</v>
      </c>
      <c r="G558" s="14" t="str">
        <f>IF(OR(COUNTA(DetailPedro!G558) &gt; 0, COUNTA(DetailWill!G558) &gt; 0),"x", "")</f>
        <v/>
      </c>
      <c r="H558" s="14" t="str">
        <f>IF(OR(COUNTA(DetailPedro!H558) &gt; 0, COUNTA(DetailWill!H558) &gt; 0),"x", "")</f>
        <v/>
      </c>
      <c r="I558" s="14" t="str">
        <f>IF(OR(COUNTA(DetailPedro!I558) &gt; 0, COUNTA(DetailWill!I558) &gt; 0),"x", "")</f>
        <v/>
      </c>
      <c r="J558" s="34" t="str">
        <f>IF(OR(COUNTA(DetailPedro!J558) &gt; 0, COUNTA(DetailWill!J558) &gt; 0),"x", "")</f>
        <v/>
      </c>
      <c r="K558" s="14" t="str">
        <f>IF(OR(COUNTA(DetailPedro!K558) &gt; 0, COUNTA(DetailWill!K558) &gt; 0),"x", "")</f>
        <v/>
      </c>
      <c r="L558" s="14" t="str">
        <f>IF(OR(COUNTA(DetailPedro!L558) &gt; 0, COUNTA(DetailWill!L558) &gt; 0),"x", "")</f>
        <v/>
      </c>
      <c r="M558" s="14" t="str">
        <f>IF(OR(COUNTA(DetailPedro!M558) &gt; 0, COUNTA(DetailWill!M558) &gt; 0),"x", "")</f>
        <v/>
      </c>
      <c r="N558" s="14" t="str">
        <f>IF(OR(COUNTA(DetailPedro!N558) &gt; 0, COUNTA(DetailWill!N558) &gt; 0),"x", "")</f>
        <v/>
      </c>
      <c r="O558" s="34" t="str">
        <f>IF(OR(COUNTA(DetailPedro!O558) &gt; 0, COUNTA(DetailWill!O558) &gt; 0),"x", "")</f>
        <v/>
      </c>
      <c r="P558" s="14" t="str">
        <f>IF(OR(COUNTA(DetailPedro!P558) &gt; 0, COUNTA(DetailWill!P558) &gt; 0),"x", "")</f>
        <v/>
      </c>
      <c r="Q558" s="14" t="str">
        <f>IF(OR(COUNTA(DetailPedro!Q558) &gt; 0, COUNTA(DetailWill!Q558) &gt; 0),"x", "")</f>
        <v/>
      </c>
      <c r="R558" s="14" t="str">
        <f>IF(OR(COUNTA(DetailPedro!R558) &gt; 0, COUNTA(DetailWill!R558) &gt; 0),"x", "")</f>
        <v/>
      </c>
      <c r="S558" s="14" t="str">
        <f>IF(OR(COUNTA(DetailPedro!S558) &gt; 0, COUNTA(DetailWill!S558) &gt; 0),"x", "")</f>
        <v/>
      </c>
      <c r="T558" s="14" t="str">
        <f>IF(OR(COUNTA(DetailPedro!T558) &gt; 0, COUNTA(DetailWill!T558) &gt; 0),"x", "")</f>
        <v/>
      </c>
      <c r="U558" s="34" t="str">
        <f>IF(OR(COUNTA(DetailPedro!U558) &gt; 0, COUNTA(DetailWill!U558) &gt; 0),"x", "")</f>
        <v/>
      </c>
      <c r="V558" s="14" t="str">
        <f>IF(OR(COUNTA(DetailPedro!V558) &gt; 0, COUNTA(DetailWill!V558) &gt; 0),"x", "")</f>
        <v/>
      </c>
      <c r="W558" s="14" t="str">
        <f>IF(OR(COUNTA(DetailPedro!W558) &gt; 0, COUNTA(DetailWill!W558) &gt; 0),"x", "")</f>
        <v/>
      </c>
      <c r="X558" s="14" t="str">
        <f>IF(OR(COUNTA(DetailPedro!X558) &gt; 0, COUNTA(DetailWill!X558) &gt; 0),"x", "")</f>
        <v/>
      </c>
      <c r="Y558" s="14" t="str">
        <f>IF(OR(COUNTA(DetailPedro!Y558) &gt; 0, COUNTA(DetailWill!Y558) &gt; 0),"x", "")</f>
        <v/>
      </c>
      <c r="Z558" s="34" t="str">
        <f>IF(OR(COUNTA(DetailPedro!Z558) &gt; 0, COUNTA(DetailWill!Z558) &gt; 0),"x", "")</f>
        <v/>
      </c>
      <c r="AA558" s="14" t="str">
        <f>IF(OR(COUNTA(DetailPedro!AA558) &gt; 0, COUNTA(DetailWill!AA558) &gt; 0),"x", "")</f>
        <v/>
      </c>
      <c r="AB558" s="14" t="str">
        <f>IF(OR(COUNTA(DetailPedro!AB558) &gt; 0, COUNTA(DetailWill!AB558) &gt; 0),"x", "")</f>
        <v/>
      </c>
      <c r="AC558" s="14" t="str">
        <f>IF(OR(COUNTA(DetailPedro!AC558) &gt; 0, COUNTA(DetailWill!AC558) &gt; 0),"x", "")</f>
        <v/>
      </c>
      <c r="AD558" s="14" t="str">
        <f>IF(OR(COUNTA(DetailPedro!AD558) &gt; 0, COUNTA(DetailWill!AD558) &gt; 0),"x", "")</f>
        <v/>
      </c>
      <c r="AE558" s="14" t="str">
        <f>IF(OR(COUNTA(DetailPedro!AE558) &gt; 0, COUNTA(DetailWill!AE558) &gt; 0),"x", "")</f>
        <v/>
      </c>
      <c r="AF558" s="34" t="str">
        <f>IF(OR(COUNTA(DetailPedro!AF558) &gt; 0, COUNTA(DetailWill!AF558) &gt; 0),"x", "")</f>
        <v/>
      </c>
      <c r="AG558" s="14" t="str">
        <f>IF(OR(COUNTA(DetailPedro!AG558) &gt; 0, COUNTA(DetailWill!AG558) &gt; 0),"x", "")</f>
        <v/>
      </c>
      <c r="AH558" s="14" t="str">
        <f>IF(OR(COUNTA(DetailPedro!AH558) &gt; 0, COUNTA(DetailWill!AH558) &gt; 0),"x", "")</f>
        <v/>
      </c>
      <c r="AI558" s="14" t="str">
        <f>IF(OR(COUNTA(DetailPedro!AI558) &gt; 0, COUNTA(DetailWill!AI558) &gt; 0),"x", "")</f>
        <v/>
      </c>
      <c r="AJ558" s="34" t="str">
        <f>IF(OR(COUNTA(DetailPedro!AJ558) &gt; 0, COUNTA(DetailWill!AJ558) &gt; 0),"x", "")</f>
        <v/>
      </c>
      <c r="AK558" s="14" t="str">
        <f>IF(OR(COUNTA(DetailPedro!AK558) &gt; 0, COUNTA(DetailWill!AK558) &gt; 0),"x", "")</f>
        <v/>
      </c>
    </row>
    <row r="559" spans="1:37" x14ac:dyDescent="0.2">
      <c r="A559" s="16" t="s">
        <v>559</v>
      </c>
      <c r="B559" s="16" t="s">
        <v>130</v>
      </c>
      <c r="C559" s="16">
        <v>2</v>
      </c>
      <c r="D559" s="16" t="s">
        <v>888</v>
      </c>
      <c r="E559" s="16">
        <v>1</v>
      </c>
      <c r="F559" s="14">
        <f t="shared" si="42"/>
        <v>0</v>
      </c>
      <c r="G559" s="14" t="str">
        <f>IF(OR(COUNTA(DetailPedro!G559) &gt; 0, COUNTA(DetailWill!G559) &gt; 0),"x", "")</f>
        <v/>
      </c>
      <c r="H559" s="14" t="str">
        <f>IF(OR(COUNTA(DetailPedro!H559) &gt; 0, COUNTA(DetailWill!H559) &gt; 0),"x", "")</f>
        <v/>
      </c>
      <c r="I559" s="14" t="str">
        <f>IF(OR(COUNTA(DetailPedro!I559) &gt; 0, COUNTA(DetailWill!I559) &gt; 0),"x", "")</f>
        <v/>
      </c>
      <c r="J559" s="34" t="str">
        <f>IF(OR(COUNTA(DetailPedro!J559) &gt; 0, COUNTA(DetailWill!J559) &gt; 0),"x", "")</f>
        <v/>
      </c>
      <c r="K559" s="14" t="str">
        <f>IF(OR(COUNTA(DetailPedro!K559) &gt; 0, COUNTA(DetailWill!K559) &gt; 0),"x", "")</f>
        <v/>
      </c>
      <c r="L559" s="14" t="str">
        <f>IF(OR(COUNTA(DetailPedro!L559) &gt; 0, COUNTA(DetailWill!L559) &gt; 0),"x", "")</f>
        <v/>
      </c>
      <c r="M559" s="14" t="str">
        <f>IF(OR(COUNTA(DetailPedro!M559) &gt; 0, COUNTA(DetailWill!M559) &gt; 0),"x", "")</f>
        <v/>
      </c>
      <c r="N559" s="14" t="str">
        <f>IF(OR(COUNTA(DetailPedro!N559) &gt; 0, COUNTA(DetailWill!N559) &gt; 0),"x", "")</f>
        <v/>
      </c>
      <c r="O559" s="34" t="str">
        <f>IF(OR(COUNTA(DetailPedro!O559) &gt; 0, COUNTA(DetailWill!O559) &gt; 0),"x", "")</f>
        <v/>
      </c>
      <c r="P559" s="14" t="str">
        <f>IF(OR(COUNTA(DetailPedro!P559) &gt; 0, COUNTA(DetailWill!P559) &gt; 0),"x", "")</f>
        <v/>
      </c>
      <c r="Q559" s="14" t="str">
        <f>IF(OR(COUNTA(DetailPedro!Q559) &gt; 0, COUNTA(DetailWill!Q559) &gt; 0),"x", "")</f>
        <v/>
      </c>
      <c r="R559" s="14" t="str">
        <f>IF(OR(COUNTA(DetailPedro!R559) &gt; 0, COUNTA(DetailWill!R559) &gt; 0),"x", "")</f>
        <v/>
      </c>
      <c r="S559" s="14" t="str">
        <f>IF(OR(COUNTA(DetailPedro!S559) &gt; 0, COUNTA(DetailWill!S559) &gt; 0),"x", "")</f>
        <v/>
      </c>
      <c r="T559" s="14" t="str">
        <f>IF(OR(COUNTA(DetailPedro!T559) &gt; 0, COUNTA(DetailWill!T559) &gt; 0),"x", "")</f>
        <v/>
      </c>
      <c r="U559" s="34" t="str">
        <f>IF(OR(COUNTA(DetailPedro!U559) &gt; 0, COUNTA(DetailWill!U559) &gt; 0),"x", "")</f>
        <v/>
      </c>
      <c r="V559" s="14" t="str">
        <f>IF(OR(COUNTA(DetailPedro!V559) &gt; 0, COUNTA(DetailWill!V559) &gt; 0),"x", "")</f>
        <v/>
      </c>
      <c r="W559" s="14" t="str">
        <f>IF(OR(COUNTA(DetailPedro!W559) &gt; 0, COUNTA(DetailWill!W559) &gt; 0),"x", "")</f>
        <v/>
      </c>
      <c r="X559" s="14" t="str">
        <f>IF(OR(COUNTA(DetailPedro!X559) &gt; 0, COUNTA(DetailWill!X559) &gt; 0),"x", "")</f>
        <v/>
      </c>
      <c r="Y559" s="14" t="str">
        <f>IF(OR(COUNTA(DetailPedro!Y559) &gt; 0, COUNTA(DetailWill!Y559) &gt; 0),"x", "")</f>
        <v/>
      </c>
      <c r="Z559" s="34" t="str">
        <f>IF(OR(COUNTA(DetailPedro!Z559) &gt; 0, COUNTA(DetailWill!Z559) &gt; 0),"x", "")</f>
        <v/>
      </c>
      <c r="AA559" s="14" t="str">
        <f>IF(OR(COUNTA(DetailPedro!AA559) &gt; 0, COUNTA(DetailWill!AA559) &gt; 0),"x", "")</f>
        <v/>
      </c>
      <c r="AB559" s="14" t="str">
        <f>IF(OR(COUNTA(DetailPedro!AB559) &gt; 0, COUNTA(DetailWill!AB559) &gt; 0),"x", "")</f>
        <v/>
      </c>
      <c r="AC559" s="14" t="str">
        <f>IF(OR(COUNTA(DetailPedro!AC559) &gt; 0, COUNTA(DetailWill!AC559) &gt; 0),"x", "")</f>
        <v/>
      </c>
      <c r="AD559" s="14" t="str">
        <f>IF(OR(COUNTA(DetailPedro!AD559) &gt; 0, COUNTA(DetailWill!AD559) &gt; 0),"x", "")</f>
        <v/>
      </c>
      <c r="AE559" s="14" t="str">
        <f>IF(OR(COUNTA(DetailPedro!AE559) &gt; 0, COUNTA(DetailWill!AE559) &gt; 0),"x", "")</f>
        <v/>
      </c>
      <c r="AF559" s="34" t="str">
        <f>IF(OR(COUNTA(DetailPedro!AF559) &gt; 0, COUNTA(DetailWill!AF559) &gt; 0),"x", "")</f>
        <v/>
      </c>
      <c r="AG559" s="14" t="str">
        <f>IF(OR(COUNTA(DetailPedro!AG559) &gt; 0, COUNTA(DetailWill!AG559) &gt; 0),"x", "")</f>
        <v/>
      </c>
      <c r="AH559" s="14" t="str">
        <f>IF(OR(COUNTA(DetailPedro!AH559) &gt; 0, COUNTA(DetailWill!AH559) &gt; 0),"x", "")</f>
        <v/>
      </c>
      <c r="AI559" s="14" t="str">
        <f>IF(OR(COUNTA(DetailPedro!AI559) &gt; 0, COUNTA(DetailWill!AI559) &gt; 0),"x", "")</f>
        <v/>
      </c>
      <c r="AJ559" s="34" t="str">
        <f>IF(OR(COUNTA(DetailPedro!AJ559) &gt; 0, COUNTA(DetailWill!AJ559) &gt; 0),"x", "")</f>
        <v/>
      </c>
      <c r="AK559" s="14" t="str">
        <f>IF(OR(COUNTA(DetailPedro!AK559) &gt; 0, COUNTA(DetailWill!AK559) &gt; 0),"x", "")</f>
        <v/>
      </c>
    </row>
    <row r="560" spans="1:37" x14ac:dyDescent="0.2">
      <c r="A560" s="16" t="s">
        <v>559</v>
      </c>
      <c r="B560" s="16" t="s">
        <v>130</v>
      </c>
      <c r="C560" s="16">
        <v>2</v>
      </c>
      <c r="D560" s="16" t="s">
        <v>887</v>
      </c>
      <c r="E560" s="16">
        <v>2</v>
      </c>
      <c r="F560" s="14">
        <f t="shared" si="42"/>
        <v>0</v>
      </c>
      <c r="G560" s="14" t="str">
        <f>IF(OR(COUNTA(DetailPedro!G560) &gt; 0, COUNTA(DetailWill!G560) &gt; 0),"x", "")</f>
        <v/>
      </c>
      <c r="H560" s="14" t="str">
        <f>IF(OR(COUNTA(DetailPedro!H560) &gt; 0, COUNTA(DetailWill!H560) &gt; 0),"x", "")</f>
        <v/>
      </c>
      <c r="I560" s="14" t="str">
        <f>IF(OR(COUNTA(DetailPedro!I560) &gt; 0, COUNTA(DetailWill!I560) &gt; 0),"x", "")</f>
        <v/>
      </c>
      <c r="J560" s="34" t="str">
        <f>IF(OR(COUNTA(DetailPedro!J560) &gt; 0, COUNTA(DetailWill!J560) &gt; 0),"x", "")</f>
        <v/>
      </c>
      <c r="K560" s="14" t="str">
        <f>IF(OR(COUNTA(DetailPedro!K560) &gt; 0, COUNTA(DetailWill!K560) &gt; 0),"x", "")</f>
        <v/>
      </c>
      <c r="L560" s="14" t="str">
        <f>IF(OR(COUNTA(DetailPedro!L560) &gt; 0, COUNTA(DetailWill!L560) &gt; 0),"x", "")</f>
        <v/>
      </c>
      <c r="M560" s="14" t="str">
        <f>IF(OR(COUNTA(DetailPedro!M560) &gt; 0, COUNTA(DetailWill!M560) &gt; 0),"x", "")</f>
        <v/>
      </c>
      <c r="N560" s="14" t="str">
        <f>IF(OR(COUNTA(DetailPedro!N560) &gt; 0, COUNTA(DetailWill!N560) &gt; 0),"x", "")</f>
        <v/>
      </c>
      <c r="O560" s="34" t="str">
        <f>IF(OR(COUNTA(DetailPedro!O560) &gt; 0, COUNTA(DetailWill!O560) &gt; 0),"x", "")</f>
        <v/>
      </c>
      <c r="P560" s="14" t="str">
        <f>IF(OR(COUNTA(DetailPedro!P560) &gt; 0, COUNTA(DetailWill!P560) &gt; 0),"x", "")</f>
        <v/>
      </c>
      <c r="Q560" s="14" t="str">
        <f>IF(OR(COUNTA(DetailPedro!Q560) &gt; 0, COUNTA(DetailWill!Q560) &gt; 0),"x", "")</f>
        <v/>
      </c>
      <c r="R560" s="14" t="str">
        <f>IF(OR(COUNTA(DetailPedro!R560) &gt; 0, COUNTA(DetailWill!R560) &gt; 0),"x", "")</f>
        <v/>
      </c>
      <c r="S560" s="14" t="str">
        <f>IF(OR(COUNTA(DetailPedro!S560) &gt; 0, COUNTA(DetailWill!S560) &gt; 0),"x", "")</f>
        <v/>
      </c>
      <c r="T560" s="14" t="str">
        <f>IF(OR(COUNTA(DetailPedro!T560) &gt; 0, COUNTA(DetailWill!T560) &gt; 0),"x", "")</f>
        <v/>
      </c>
      <c r="U560" s="34" t="str">
        <f>IF(OR(COUNTA(DetailPedro!U560) &gt; 0, COUNTA(DetailWill!U560) &gt; 0),"x", "")</f>
        <v/>
      </c>
      <c r="V560" s="14" t="str">
        <f>IF(OR(COUNTA(DetailPedro!V560) &gt; 0, COUNTA(DetailWill!V560) &gt; 0),"x", "")</f>
        <v/>
      </c>
      <c r="W560" s="14" t="str">
        <f>IF(OR(COUNTA(DetailPedro!W560) &gt; 0, COUNTA(DetailWill!W560) &gt; 0),"x", "")</f>
        <v/>
      </c>
      <c r="X560" s="14" t="str">
        <f>IF(OR(COUNTA(DetailPedro!X560) &gt; 0, COUNTA(DetailWill!X560) &gt; 0),"x", "")</f>
        <v/>
      </c>
      <c r="Y560" s="14" t="str">
        <f>IF(OR(COUNTA(DetailPedro!Y560) &gt; 0, COUNTA(DetailWill!Y560) &gt; 0),"x", "")</f>
        <v/>
      </c>
      <c r="Z560" s="34" t="str">
        <f>IF(OR(COUNTA(DetailPedro!Z560) &gt; 0, COUNTA(DetailWill!Z560) &gt; 0),"x", "")</f>
        <v/>
      </c>
      <c r="AA560" s="14" t="str">
        <f>IF(OR(COUNTA(DetailPedro!AA560) &gt; 0, COUNTA(DetailWill!AA560) &gt; 0),"x", "")</f>
        <v/>
      </c>
      <c r="AB560" s="14" t="str">
        <f>IF(OR(COUNTA(DetailPedro!AB560) &gt; 0, COUNTA(DetailWill!AB560) &gt; 0),"x", "")</f>
        <v/>
      </c>
      <c r="AC560" s="14" t="str">
        <f>IF(OR(COUNTA(DetailPedro!AC560) &gt; 0, COUNTA(DetailWill!AC560) &gt; 0),"x", "")</f>
        <v/>
      </c>
      <c r="AD560" s="14" t="str">
        <f>IF(OR(COUNTA(DetailPedro!AD560) &gt; 0, COUNTA(DetailWill!AD560) &gt; 0),"x", "")</f>
        <v/>
      </c>
      <c r="AE560" s="14" t="str">
        <f>IF(OR(COUNTA(DetailPedro!AE560) &gt; 0, COUNTA(DetailWill!AE560) &gt; 0),"x", "")</f>
        <v/>
      </c>
      <c r="AF560" s="34" t="str">
        <f>IF(OR(COUNTA(DetailPedro!AF560) &gt; 0, COUNTA(DetailWill!AF560) &gt; 0),"x", "")</f>
        <v/>
      </c>
      <c r="AG560" s="14" t="str">
        <f>IF(OR(COUNTA(DetailPedro!AG560) &gt; 0, COUNTA(DetailWill!AG560) &gt; 0),"x", "")</f>
        <v/>
      </c>
      <c r="AH560" s="14" t="str">
        <f>IF(OR(COUNTA(DetailPedro!AH560) &gt; 0, COUNTA(DetailWill!AH560) &gt; 0),"x", "")</f>
        <v/>
      </c>
      <c r="AI560" s="14" t="str">
        <f>IF(OR(COUNTA(DetailPedro!AI560) &gt; 0, COUNTA(DetailWill!AI560) &gt; 0),"x", "")</f>
        <v/>
      </c>
      <c r="AJ560" s="34" t="str">
        <f>IF(OR(COUNTA(DetailPedro!AJ560) &gt; 0, COUNTA(DetailWill!AJ560) &gt; 0),"x", "")</f>
        <v/>
      </c>
      <c r="AK560" s="14" t="str">
        <f>IF(OR(COUNTA(DetailPedro!AK560) &gt; 0, COUNTA(DetailWill!AK560) &gt; 0),"x", "")</f>
        <v/>
      </c>
    </row>
    <row r="561" spans="1:37" x14ac:dyDescent="0.2">
      <c r="A561" s="16" t="s">
        <v>559</v>
      </c>
      <c r="B561" s="16" t="s">
        <v>130</v>
      </c>
      <c r="C561" s="16">
        <v>2</v>
      </c>
      <c r="D561" s="16" t="s">
        <v>887</v>
      </c>
      <c r="E561" s="16">
        <v>3</v>
      </c>
      <c r="F561" s="14">
        <f t="shared" si="42"/>
        <v>1</v>
      </c>
      <c r="G561" s="14" t="str">
        <f>IF(OR(COUNTA(DetailPedro!G561) &gt; 0, COUNTA(DetailWill!G561) &gt; 0),"x", "")</f>
        <v/>
      </c>
      <c r="H561" s="14" t="str">
        <f>IF(OR(COUNTA(DetailPedro!H561) &gt; 0, COUNTA(DetailWill!H561) &gt; 0),"x", "")</f>
        <v/>
      </c>
      <c r="I561" s="14" t="str">
        <f>IF(OR(COUNTA(DetailPedro!I561) &gt; 0, COUNTA(DetailWill!I561) &gt; 0),"x", "")</f>
        <v/>
      </c>
      <c r="J561" s="34" t="str">
        <f>IF(OR(COUNTA(DetailPedro!J561) &gt; 0, COUNTA(DetailWill!J561) &gt; 0),"x", "")</f>
        <v/>
      </c>
      <c r="K561" s="14" t="str">
        <f>IF(OR(COUNTA(DetailPedro!K561) &gt; 0, COUNTA(DetailWill!K561) &gt; 0),"x", "")</f>
        <v/>
      </c>
      <c r="L561" s="14" t="str">
        <f>IF(OR(COUNTA(DetailPedro!L561) &gt; 0, COUNTA(DetailWill!L561) &gt; 0),"x", "")</f>
        <v/>
      </c>
      <c r="M561" s="14" t="str">
        <f>IF(OR(COUNTA(DetailPedro!M561) &gt; 0, COUNTA(DetailWill!M561) &gt; 0),"x", "")</f>
        <v/>
      </c>
      <c r="N561" s="14" t="str">
        <f>IF(OR(COUNTA(DetailPedro!N561) &gt; 0, COUNTA(DetailWill!N561) &gt; 0),"x", "")</f>
        <v/>
      </c>
      <c r="O561" s="34" t="str">
        <f>IF(OR(COUNTA(DetailPedro!O561) &gt; 0, COUNTA(DetailWill!O561) &gt; 0),"x", "")</f>
        <v/>
      </c>
      <c r="P561" s="14" t="str">
        <f>IF(OR(COUNTA(DetailPedro!P561) &gt; 0, COUNTA(DetailWill!P561) &gt; 0),"x", "")</f>
        <v/>
      </c>
      <c r="Q561" s="14" t="str">
        <f>IF(OR(COUNTA(DetailPedro!Q561) &gt; 0, COUNTA(DetailWill!Q561) &gt; 0),"x", "")</f>
        <v/>
      </c>
      <c r="R561" s="14" t="str">
        <f>IF(OR(COUNTA(DetailPedro!R561) &gt; 0, COUNTA(DetailWill!R561) &gt; 0),"x", "")</f>
        <v/>
      </c>
      <c r="S561" s="14" t="str">
        <f>IF(OR(COUNTA(DetailPedro!S561) &gt; 0, COUNTA(DetailWill!S561) &gt; 0),"x", "")</f>
        <v/>
      </c>
      <c r="T561" s="14" t="str">
        <f>IF(OR(COUNTA(DetailPedro!T561) &gt; 0, COUNTA(DetailWill!T561) &gt; 0),"x", "")</f>
        <v/>
      </c>
      <c r="U561" s="34" t="str">
        <f>IF(OR(COUNTA(DetailPedro!U561) &gt; 0, COUNTA(DetailWill!U561) &gt; 0),"x", "")</f>
        <v/>
      </c>
      <c r="V561" s="14" t="str">
        <f>IF(OR(COUNTA(DetailPedro!V561) &gt; 0, COUNTA(DetailWill!V561) &gt; 0),"x", "")</f>
        <v/>
      </c>
      <c r="W561" s="14" t="str">
        <f>IF(OR(COUNTA(DetailPedro!W561) &gt; 0, COUNTA(DetailWill!W561) &gt; 0),"x", "")</f>
        <v/>
      </c>
      <c r="X561" s="14" t="str">
        <f>IF(OR(COUNTA(DetailPedro!X561) &gt; 0, COUNTA(DetailWill!X561) &gt; 0),"x", "")</f>
        <v/>
      </c>
      <c r="Y561" s="14" t="str">
        <f>IF(OR(COUNTA(DetailPedro!Y561) &gt; 0, COUNTA(DetailWill!Y561) &gt; 0),"x", "")</f>
        <v/>
      </c>
      <c r="Z561" s="34" t="str">
        <f>IF(OR(COUNTA(DetailPedro!Z561) &gt; 0, COUNTA(DetailWill!Z561) &gt; 0),"x", "")</f>
        <v/>
      </c>
      <c r="AA561" s="14" t="str">
        <f>IF(OR(COUNTA(DetailPedro!AA561) &gt; 0, COUNTA(DetailWill!AA561) &gt; 0),"x", "")</f>
        <v/>
      </c>
      <c r="AB561" s="14" t="str">
        <f>IF(OR(COUNTA(DetailPedro!AB561) &gt; 0, COUNTA(DetailWill!AB561) &gt; 0),"x", "")</f>
        <v/>
      </c>
      <c r="AC561" s="14" t="str">
        <f>IF(OR(COUNTA(DetailPedro!AC561) &gt; 0, COUNTA(DetailWill!AC561) &gt; 0),"x", "")</f>
        <v>x</v>
      </c>
      <c r="AD561" s="14" t="str">
        <f>IF(OR(COUNTA(DetailPedro!AD561) &gt; 0, COUNTA(DetailWill!AD561) &gt; 0),"x", "")</f>
        <v/>
      </c>
      <c r="AE561" s="14" t="str">
        <f>IF(OR(COUNTA(DetailPedro!AE561) &gt; 0, COUNTA(DetailWill!AE561) &gt; 0),"x", "")</f>
        <v/>
      </c>
      <c r="AF561" s="34" t="str">
        <f>IF(OR(COUNTA(DetailPedro!AF561) &gt; 0, COUNTA(DetailWill!AF561) &gt; 0),"x", "")</f>
        <v/>
      </c>
      <c r="AG561" s="14" t="str">
        <f>IF(OR(COUNTA(DetailPedro!AG561) &gt; 0, COUNTA(DetailWill!AG561) &gt; 0),"x", "")</f>
        <v/>
      </c>
      <c r="AH561" s="14" t="str">
        <f>IF(OR(COUNTA(DetailPedro!AH561) &gt; 0, COUNTA(DetailWill!AH561) &gt; 0),"x", "")</f>
        <v/>
      </c>
      <c r="AI561" s="14" t="str">
        <f>IF(OR(COUNTA(DetailPedro!AI561) &gt; 0, COUNTA(DetailWill!AI561) &gt; 0),"x", "")</f>
        <v/>
      </c>
      <c r="AJ561" s="34" t="str">
        <f>IF(OR(COUNTA(DetailPedro!AJ561) &gt; 0, COUNTA(DetailWill!AJ561) &gt; 0),"x", "")</f>
        <v/>
      </c>
      <c r="AK561" s="14" t="str">
        <f>IF(OR(COUNTA(DetailPedro!AK561) &gt; 0, COUNTA(DetailWill!AK561) &gt; 0),"x", "")</f>
        <v/>
      </c>
    </row>
    <row r="562" spans="1:37" x14ac:dyDescent="0.2">
      <c r="A562" s="16" t="s">
        <v>559</v>
      </c>
      <c r="B562" s="16" t="s">
        <v>130</v>
      </c>
      <c r="C562" s="16">
        <v>2</v>
      </c>
      <c r="D562" s="16" t="s">
        <v>978</v>
      </c>
      <c r="E562" s="16">
        <v>4</v>
      </c>
      <c r="F562" s="14">
        <f t="shared" si="42"/>
        <v>1</v>
      </c>
      <c r="G562" s="14" t="str">
        <f>IF(OR(COUNTA(DetailPedro!G562) &gt; 0, COUNTA(DetailWill!G562) &gt; 0),"x", "")</f>
        <v/>
      </c>
      <c r="H562" s="14" t="str">
        <f>IF(OR(COUNTA(DetailPedro!H562) &gt; 0, COUNTA(DetailWill!H562) &gt; 0),"x", "")</f>
        <v/>
      </c>
      <c r="I562" s="14" t="str">
        <f>IF(OR(COUNTA(DetailPedro!I562) &gt; 0, COUNTA(DetailWill!I562) &gt; 0),"x", "")</f>
        <v/>
      </c>
      <c r="J562" s="34" t="str">
        <f>IF(OR(COUNTA(DetailPedro!J562) &gt; 0, COUNTA(DetailWill!J562) &gt; 0),"x", "")</f>
        <v/>
      </c>
      <c r="K562" s="14" t="str">
        <f>IF(OR(COUNTA(DetailPedro!K562) &gt; 0, COUNTA(DetailWill!K562) &gt; 0),"x", "")</f>
        <v/>
      </c>
      <c r="L562" s="14" t="str">
        <f>IF(OR(COUNTA(DetailPedro!L562) &gt; 0, COUNTA(DetailWill!L562) &gt; 0),"x", "")</f>
        <v/>
      </c>
      <c r="M562" s="14" t="str">
        <f>IF(OR(COUNTA(DetailPedro!M562) &gt; 0, COUNTA(DetailWill!M562) &gt; 0),"x", "")</f>
        <v/>
      </c>
      <c r="N562" s="14" t="str">
        <f>IF(OR(COUNTA(DetailPedro!N562) &gt; 0, COUNTA(DetailWill!N562) &gt; 0),"x", "")</f>
        <v/>
      </c>
      <c r="O562" s="34" t="str">
        <f>IF(OR(COUNTA(DetailPedro!O562) &gt; 0, COUNTA(DetailWill!O562) &gt; 0),"x", "")</f>
        <v/>
      </c>
      <c r="P562" s="14" t="str">
        <f>IF(OR(COUNTA(DetailPedro!P562) &gt; 0, COUNTA(DetailWill!P562) &gt; 0),"x", "")</f>
        <v/>
      </c>
      <c r="Q562" s="14" t="str">
        <f>IF(OR(COUNTA(DetailPedro!Q562) &gt; 0, COUNTA(DetailWill!Q562) &gt; 0),"x", "")</f>
        <v/>
      </c>
      <c r="R562" s="14" t="str">
        <f>IF(OR(COUNTA(DetailPedro!R562) &gt; 0, COUNTA(DetailWill!R562) &gt; 0),"x", "")</f>
        <v/>
      </c>
      <c r="S562" s="14" t="str">
        <f>IF(OR(COUNTA(DetailPedro!S562) &gt; 0, COUNTA(DetailWill!S562) &gt; 0),"x", "")</f>
        <v/>
      </c>
      <c r="T562" s="14" t="str">
        <f>IF(OR(COUNTA(DetailPedro!T562) &gt; 0, COUNTA(DetailWill!T562) &gt; 0),"x", "")</f>
        <v/>
      </c>
      <c r="U562" s="34" t="str">
        <f>IF(OR(COUNTA(DetailPedro!U562) &gt; 0, COUNTA(DetailWill!U562) &gt; 0),"x", "")</f>
        <v/>
      </c>
      <c r="V562" s="14" t="str">
        <f>IF(OR(COUNTA(DetailPedro!V562) &gt; 0, COUNTA(DetailWill!V562) &gt; 0),"x", "")</f>
        <v/>
      </c>
      <c r="W562" s="14" t="str">
        <f>IF(OR(COUNTA(DetailPedro!W562) &gt; 0, COUNTA(DetailWill!W562) &gt; 0),"x", "")</f>
        <v/>
      </c>
      <c r="X562" s="14" t="str">
        <f>IF(OR(COUNTA(DetailPedro!X562) &gt; 0, COUNTA(DetailWill!X562) &gt; 0),"x", "")</f>
        <v/>
      </c>
      <c r="Y562" s="14" t="str">
        <f>IF(OR(COUNTA(DetailPedro!Y562) &gt; 0, COUNTA(DetailWill!Y562) &gt; 0),"x", "")</f>
        <v/>
      </c>
      <c r="Z562" s="34" t="str">
        <f>IF(OR(COUNTA(DetailPedro!Z562) &gt; 0, COUNTA(DetailWill!Z562) &gt; 0),"x", "")</f>
        <v/>
      </c>
      <c r="AA562" s="14" t="str">
        <f>IF(OR(COUNTA(DetailPedro!AA562) &gt; 0, COUNTA(DetailWill!AA562) &gt; 0),"x", "")</f>
        <v/>
      </c>
      <c r="AB562" s="14" t="str">
        <f>IF(OR(COUNTA(DetailPedro!AB562) &gt; 0, COUNTA(DetailWill!AB562) &gt; 0),"x", "")</f>
        <v/>
      </c>
      <c r="AC562" s="14" t="str">
        <f>IF(OR(COUNTA(DetailPedro!AC562) &gt; 0, COUNTA(DetailWill!AC562) &gt; 0),"x", "")</f>
        <v>x</v>
      </c>
      <c r="AD562" s="14" t="str">
        <f>IF(OR(COUNTA(DetailPedro!AD562) &gt; 0, COUNTA(DetailWill!AD562) &gt; 0),"x", "")</f>
        <v/>
      </c>
      <c r="AE562" s="14" t="str">
        <f>IF(OR(COUNTA(DetailPedro!AE562) &gt; 0, COUNTA(DetailWill!AE562) &gt; 0),"x", "")</f>
        <v/>
      </c>
      <c r="AF562" s="34" t="str">
        <f>IF(OR(COUNTA(DetailPedro!AF562) &gt; 0, COUNTA(DetailWill!AF562) &gt; 0),"x", "")</f>
        <v/>
      </c>
      <c r="AG562" s="14" t="str">
        <f>IF(OR(COUNTA(DetailPedro!AG562) &gt; 0, COUNTA(DetailWill!AG562) &gt; 0),"x", "")</f>
        <v/>
      </c>
      <c r="AH562" s="14" t="str">
        <f>IF(OR(COUNTA(DetailPedro!AH562) &gt; 0, COUNTA(DetailWill!AH562) &gt; 0),"x", "")</f>
        <v/>
      </c>
      <c r="AI562" s="14" t="str">
        <f>IF(OR(COUNTA(DetailPedro!AI562) &gt; 0, COUNTA(DetailWill!AI562) &gt; 0),"x", "")</f>
        <v/>
      </c>
      <c r="AJ562" s="34" t="str">
        <f>IF(OR(COUNTA(DetailPedro!AJ562) &gt; 0, COUNTA(DetailWill!AJ562) &gt; 0),"x", "")</f>
        <v/>
      </c>
      <c r="AK562" s="14" t="str">
        <f>IF(OR(COUNTA(DetailPedro!AK562) &gt; 0, COUNTA(DetailWill!AK562) &gt; 0),"x", "")</f>
        <v/>
      </c>
    </row>
    <row r="563" spans="1:37" x14ac:dyDescent="0.2">
      <c r="A563" s="16" t="s">
        <v>559</v>
      </c>
      <c r="B563" s="16" t="s">
        <v>130</v>
      </c>
      <c r="C563" s="16">
        <v>2</v>
      </c>
      <c r="D563" s="16" t="s">
        <v>978</v>
      </c>
      <c r="E563" s="16">
        <v>5</v>
      </c>
      <c r="F563" s="14">
        <f t="shared" si="42"/>
        <v>0</v>
      </c>
      <c r="G563" s="14" t="str">
        <f>IF(OR(COUNTA(DetailPedro!G563) &gt; 0, COUNTA(DetailWill!G563) &gt; 0),"x", "")</f>
        <v/>
      </c>
      <c r="H563" s="14" t="str">
        <f>IF(OR(COUNTA(DetailPedro!H563) &gt; 0, COUNTA(DetailWill!H563) &gt; 0),"x", "")</f>
        <v/>
      </c>
      <c r="I563" s="14" t="str">
        <f>IF(OR(COUNTA(DetailPedro!I563) &gt; 0, COUNTA(DetailWill!I563) &gt; 0),"x", "")</f>
        <v/>
      </c>
      <c r="J563" s="34" t="str">
        <f>IF(OR(COUNTA(DetailPedro!J563) &gt; 0, COUNTA(DetailWill!J563) &gt; 0),"x", "")</f>
        <v/>
      </c>
      <c r="K563" s="14" t="str">
        <f>IF(OR(COUNTA(DetailPedro!K563) &gt; 0, COUNTA(DetailWill!K563) &gt; 0),"x", "")</f>
        <v/>
      </c>
      <c r="L563" s="14" t="str">
        <f>IF(OR(COUNTA(DetailPedro!L563) &gt; 0, COUNTA(DetailWill!L563) &gt; 0),"x", "")</f>
        <v/>
      </c>
      <c r="M563" s="14" t="str">
        <f>IF(OR(COUNTA(DetailPedro!M563) &gt; 0, COUNTA(DetailWill!M563) &gt; 0),"x", "")</f>
        <v/>
      </c>
      <c r="N563" s="14" t="str">
        <f>IF(OR(COUNTA(DetailPedro!N563) &gt; 0, COUNTA(DetailWill!N563) &gt; 0),"x", "")</f>
        <v/>
      </c>
      <c r="O563" s="34" t="str">
        <f>IF(OR(COUNTA(DetailPedro!O563) &gt; 0, COUNTA(DetailWill!O563) &gt; 0),"x", "")</f>
        <v/>
      </c>
      <c r="P563" s="14" t="str">
        <f>IF(OR(COUNTA(DetailPedro!P563) &gt; 0, COUNTA(DetailWill!P563) &gt; 0),"x", "")</f>
        <v/>
      </c>
      <c r="Q563" s="14" t="str">
        <f>IF(OR(COUNTA(DetailPedro!Q563) &gt; 0, COUNTA(DetailWill!Q563) &gt; 0),"x", "")</f>
        <v/>
      </c>
      <c r="R563" s="14" t="str">
        <f>IF(OR(COUNTA(DetailPedro!R563) &gt; 0, COUNTA(DetailWill!R563) &gt; 0),"x", "")</f>
        <v/>
      </c>
      <c r="S563" s="14" t="str">
        <f>IF(OR(COUNTA(DetailPedro!S563) &gt; 0, COUNTA(DetailWill!S563) &gt; 0),"x", "")</f>
        <v/>
      </c>
      <c r="T563" s="14" t="str">
        <f>IF(OR(COUNTA(DetailPedro!T563) &gt; 0, COUNTA(DetailWill!T563) &gt; 0),"x", "")</f>
        <v/>
      </c>
      <c r="U563" s="34" t="str">
        <f>IF(OR(COUNTA(DetailPedro!U563) &gt; 0, COUNTA(DetailWill!U563) &gt; 0),"x", "")</f>
        <v/>
      </c>
      <c r="V563" s="14" t="str">
        <f>IF(OR(COUNTA(DetailPedro!V563) &gt; 0, COUNTA(DetailWill!V563) &gt; 0),"x", "")</f>
        <v/>
      </c>
      <c r="W563" s="14" t="str">
        <f>IF(OR(COUNTA(DetailPedro!W563) &gt; 0, COUNTA(DetailWill!W563) &gt; 0),"x", "")</f>
        <v/>
      </c>
      <c r="X563" s="14" t="str">
        <f>IF(OR(COUNTA(DetailPedro!X563) &gt; 0, COUNTA(DetailWill!X563) &gt; 0),"x", "")</f>
        <v/>
      </c>
      <c r="Y563" s="14" t="str">
        <f>IF(OR(COUNTA(DetailPedro!Y563) &gt; 0, COUNTA(DetailWill!Y563) &gt; 0),"x", "")</f>
        <v/>
      </c>
      <c r="Z563" s="34" t="str">
        <f>IF(OR(COUNTA(DetailPedro!Z563) &gt; 0, COUNTA(DetailWill!Z563) &gt; 0),"x", "")</f>
        <v/>
      </c>
      <c r="AA563" s="14" t="str">
        <f>IF(OR(COUNTA(DetailPedro!AA563) &gt; 0, COUNTA(DetailWill!AA563) &gt; 0),"x", "")</f>
        <v/>
      </c>
      <c r="AB563" s="14" t="str">
        <f>IF(OR(COUNTA(DetailPedro!AB563) &gt; 0, COUNTA(DetailWill!AB563) &gt; 0),"x", "")</f>
        <v/>
      </c>
      <c r="AC563" s="14" t="str">
        <f>IF(OR(COUNTA(DetailPedro!AC563) &gt; 0, COUNTA(DetailWill!AC563) &gt; 0),"x", "")</f>
        <v/>
      </c>
      <c r="AD563" s="14" t="str">
        <f>IF(OR(COUNTA(DetailPedro!AD563) &gt; 0, COUNTA(DetailWill!AD563) &gt; 0),"x", "")</f>
        <v/>
      </c>
      <c r="AE563" s="14" t="str">
        <f>IF(OR(COUNTA(DetailPedro!AE563) &gt; 0, COUNTA(DetailWill!AE563) &gt; 0),"x", "")</f>
        <v/>
      </c>
      <c r="AF563" s="34" t="str">
        <f>IF(OR(COUNTA(DetailPedro!AF563) &gt; 0, COUNTA(DetailWill!AF563) &gt; 0),"x", "")</f>
        <v/>
      </c>
      <c r="AG563" s="14" t="str">
        <f>IF(OR(COUNTA(DetailPedro!AG563) &gt; 0, COUNTA(DetailWill!AG563) &gt; 0),"x", "")</f>
        <v/>
      </c>
      <c r="AH563" s="14" t="str">
        <f>IF(OR(COUNTA(DetailPedro!AH563) &gt; 0, COUNTA(DetailWill!AH563) &gt; 0),"x", "")</f>
        <v/>
      </c>
      <c r="AI563" s="14" t="str">
        <f>IF(OR(COUNTA(DetailPedro!AI563) &gt; 0, COUNTA(DetailWill!AI563) &gt; 0),"x", "")</f>
        <v/>
      </c>
      <c r="AJ563" s="34" t="str">
        <f>IF(OR(COUNTA(DetailPedro!AJ563) &gt; 0, COUNTA(DetailWill!AJ563) &gt; 0),"x", "")</f>
        <v/>
      </c>
      <c r="AK563" s="14" t="str">
        <f>IF(OR(COUNTA(DetailPedro!AK563) &gt; 0, COUNTA(DetailWill!AK563) &gt; 0),"x", "")</f>
        <v/>
      </c>
    </row>
    <row r="564" spans="1:37" x14ac:dyDescent="0.2">
      <c r="A564" s="16" t="s">
        <v>559</v>
      </c>
      <c r="B564" s="16" t="s">
        <v>130</v>
      </c>
      <c r="C564" s="16">
        <v>2</v>
      </c>
      <c r="D564" s="16" t="s">
        <v>889</v>
      </c>
      <c r="E564" s="16">
        <v>6</v>
      </c>
      <c r="F564" s="14">
        <f t="shared" si="42"/>
        <v>0</v>
      </c>
      <c r="G564" s="14" t="str">
        <f>IF(OR(COUNTA(DetailPedro!G564) &gt; 0, COUNTA(DetailWill!G564) &gt; 0),"x", "")</f>
        <v/>
      </c>
      <c r="H564" s="14" t="str">
        <f>IF(OR(COUNTA(DetailPedro!H564) &gt; 0, COUNTA(DetailWill!H564) &gt; 0),"x", "")</f>
        <v/>
      </c>
      <c r="I564" s="14" t="str">
        <f>IF(OR(COUNTA(DetailPedro!I564) &gt; 0, COUNTA(DetailWill!I564) &gt; 0),"x", "")</f>
        <v/>
      </c>
      <c r="J564" s="34" t="str">
        <f>IF(OR(COUNTA(DetailPedro!J564) &gt; 0, COUNTA(DetailWill!J564) &gt; 0),"x", "")</f>
        <v/>
      </c>
      <c r="K564" s="14" t="str">
        <f>IF(OR(COUNTA(DetailPedro!K564) &gt; 0, COUNTA(DetailWill!K564) &gt; 0),"x", "")</f>
        <v/>
      </c>
      <c r="L564" s="14" t="str">
        <f>IF(OR(COUNTA(DetailPedro!L564) &gt; 0, COUNTA(DetailWill!L564) &gt; 0),"x", "")</f>
        <v/>
      </c>
      <c r="M564" s="14" t="str">
        <f>IF(OR(COUNTA(DetailPedro!M564) &gt; 0, COUNTA(DetailWill!M564) &gt; 0),"x", "")</f>
        <v/>
      </c>
      <c r="N564" s="14" t="str">
        <f>IF(OR(COUNTA(DetailPedro!N564) &gt; 0, COUNTA(DetailWill!N564) &gt; 0),"x", "")</f>
        <v/>
      </c>
      <c r="O564" s="34" t="str">
        <f>IF(OR(COUNTA(DetailPedro!O564) &gt; 0, COUNTA(DetailWill!O564) &gt; 0),"x", "")</f>
        <v/>
      </c>
      <c r="P564" s="14" t="str">
        <f>IF(OR(COUNTA(DetailPedro!P564) &gt; 0, COUNTA(DetailWill!P564) &gt; 0),"x", "")</f>
        <v/>
      </c>
      <c r="Q564" s="14" t="str">
        <f>IF(OR(COUNTA(DetailPedro!Q564) &gt; 0, COUNTA(DetailWill!Q564) &gt; 0),"x", "")</f>
        <v/>
      </c>
      <c r="R564" s="14" t="str">
        <f>IF(OR(COUNTA(DetailPedro!R564) &gt; 0, COUNTA(DetailWill!R564) &gt; 0),"x", "")</f>
        <v/>
      </c>
      <c r="S564" s="14" t="str">
        <f>IF(OR(COUNTA(DetailPedro!S564) &gt; 0, COUNTA(DetailWill!S564) &gt; 0),"x", "")</f>
        <v/>
      </c>
      <c r="T564" s="14" t="str">
        <f>IF(OR(COUNTA(DetailPedro!T564) &gt; 0, COUNTA(DetailWill!T564) &gt; 0),"x", "")</f>
        <v/>
      </c>
      <c r="U564" s="34" t="str">
        <f>IF(OR(COUNTA(DetailPedro!U564) &gt; 0, COUNTA(DetailWill!U564) &gt; 0),"x", "")</f>
        <v/>
      </c>
      <c r="V564" s="14" t="str">
        <f>IF(OR(COUNTA(DetailPedro!V564) &gt; 0, COUNTA(DetailWill!V564) &gt; 0),"x", "")</f>
        <v/>
      </c>
      <c r="W564" s="14" t="str">
        <f>IF(OR(COUNTA(DetailPedro!W564) &gt; 0, COUNTA(DetailWill!W564) &gt; 0),"x", "")</f>
        <v/>
      </c>
      <c r="X564" s="14" t="str">
        <f>IF(OR(COUNTA(DetailPedro!X564) &gt; 0, COUNTA(DetailWill!X564) &gt; 0),"x", "")</f>
        <v/>
      </c>
      <c r="Y564" s="14" t="str">
        <f>IF(OR(COUNTA(DetailPedro!Y564) &gt; 0, COUNTA(DetailWill!Y564) &gt; 0),"x", "")</f>
        <v/>
      </c>
      <c r="Z564" s="34" t="str">
        <f>IF(OR(COUNTA(DetailPedro!Z564) &gt; 0, COUNTA(DetailWill!Z564) &gt; 0),"x", "")</f>
        <v/>
      </c>
      <c r="AA564" s="14" t="str">
        <f>IF(OR(COUNTA(DetailPedro!AA564) &gt; 0, COUNTA(DetailWill!AA564) &gt; 0),"x", "")</f>
        <v/>
      </c>
      <c r="AB564" s="14" t="str">
        <f>IF(OR(COUNTA(DetailPedro!AB564) &gt; 0, COUNTA(DetailWill!AB564) &gt; 0),"x", "")</f>
        <v/>
      </c>
      <c r="AC564" s="14" t="str">
        <f>IF(OR(COUNTA(DetailPedro!AC564) &gt; 0, COUNTA(DetailWill!AC564) &gt; 0),"x", "")</f>
        <v/>
      </c>
      <c r="AD564" s="14" t="str">
        <f>IF(OR(COUNTA(DetailPedro!AD564) &gt; 0, COUNTA(DetailWill!AD564) &gt; 0),"x", "")</f>
        <v/>
      </c>
      <c r="AE564" s="14" t="str">
        <f>IF(OR(COUNTA(DetailPedro!AE564) &gt; 0, COUNTA(DetailWill!AE564) &gt; 0),"x", "")</f>
        <v/>
      </c>
      <c r="AF564" s="34" t="str">
        <f>IF(OR(COUNTA(DetailPedro!AF564) &gt; 0, COUNTA(DetailWill!AF564) &gt; 0),"x", "")</f>
        <v/>
      </c>
      <c r="AG564" s="14" t="str">
        <f>IF(OR(COUNTA(DetailPedro!AG564) &gt; 0, COUNTA(DetailWill!AG564) &gt; 0),"x", "")</f>
        <v/>
      </c>
      <c r="AH564" s="14" t="str">
        <f>IF(OR(COUNTA(DetailPedro!AH564) &gt; 0, COUNTA(DetailWill!AH564) &gt; 0),"x", "")</f>
        <v/>
      </c>
      <c r="AI564" s="14" t="str">
        <f>IF(OR(COUNTA(DetailPedro!AI564) &gt; 0, COUNTA(DetailWill!AI564) &gt; 0),"x", "")</f>
        <v/>
      </c>
      <c r="AJ564" s="34" t="str">
        <f>IF(OR(COUNTA(DetailPedro!AJ564) &gt; 0, COUNTA(DetailWill!AJ564) &gt; 0),"x", "")</f>
        <v/>
      </c>
      <c r="AK564" s="14" t="str">
        <f>IF(OR(COUNTA(DetailPedro!AK564) &gt; 0, COUNTA(DetailWill!AK564) &gt; 0),"x", "")</f>
        <v/>
      </c>
    </row>
    <row r="565" spans="1:37" x14ac:dyDescent="0.2">
      <c r="A565" s="16" t="s">
        <v>559</v>
      </c>
      <c r="B565" s="16" t="s">
        <v>130</v>
      </c>
      <c r="C565" s="16">
        <v>2</v>
      </c>
      <c r="D565" s="16" t="s">
        <v>888</v>
      </c>
      <c r="E565" s="16">
        <v>7</v>
      </c>
      <c r="F565" s="14">
        <f t="shared" si="42"/>
        <v>0</v>
      </c>
      <c r="G565" s="14" t="str">
        <f>IF(OR(COUNTA(DetailPedro!G565) &gt; 0, COUNTA(DetailWill!G565) &gt; 0),"x", "")</f>
        <v/>
      </c>
      <c r="H565" s="14" t="str">
        <f>IF(OR(COUNTA(DetailPedro!H565) &gt; 0, COUNTA(DetailWill!H565) &gt; 0),"x", "")</f>
        <v/>
      </c>
      <c r="I565" s="14" t="str">
        <f>IF(OR(COUNTA(DetailPedro!I565) &gt; 0, COUNTA(DetailWill!I565) &gt; 0),"x", "")</f>
        <v/>
      </c>
      <c r="J565" s="34" t="str">
        <f>IF(OR(COUNTA(DetailPedro!J565) &gt; 0, COUNTA(DetailWill!J565) &gt; 0),"x", "")</f>
        <v/>
      </c>
      <c r="K565" s="14" t="str">
        <f>IF(OR(COUNTA(DetailPedro!K565) &gt; 0, COUNTA(DetailWill!K565) &gt; 0),"x", "")</f>
        <v/>
      </c>
      <c r="L565" s="14" t="str">
        <f>IF(OR(COUNTA(DetailPedro!L565) &gt; 0, COUNTA(DetailWill!L565) &gt; 0),"x", "")</f>
        <v/>
      </c>
      <c r="M565" s="14" t="str">
        <f>IF(OR(COUNTA(DetailPedro!M565) &gt; 0, COUNTA(DetailWill!M565) &gt; 0),"x", "")</f>
        <v/>
      </c>
      <c r="N565" s="14" t="str">
        <f>IF(OR(COUNTA(DetailPedro!N565) &gt; 0, COUNTA(DetailWill!N565) &gt; 0),"x", "")</f>
        <v/>
      </c>
      <c r="O565" s="34" t="str">
        <f>IF(OR(COUNTA(DetailPedro!O565) &gt; 0, COUNTA(DetailWill!O565) &gt; 0),"x", "")</f>
        <v/>
      </c>
      <c r="P565" s="14" t="str">
        <f>IF(OR(COUNTA(DetailPedro!P565) &gt; 0, COUNTA(DetailWill!P565) &gt; 0),"x", "")</f>
        <v/>
      </c>
      <c r="Q565" s="14" t="str">
        <f>IF(OR(COUNTA(DetailPedro!Q565) &gt; 0, COUNTA(DetailWill!Q565) &gt; 0),"x", "")</f>
        <v/>
      </c>
      <c r="R565" s="14" t="str">
        <f>IF(OR(COUNTA(DetailPedro!R565) &gt; 0, COUNTA(DetailWill!R565) &gt; 0),"x", "")</f>
        <v/>
      </c>
      <c r="S565" s="14" t="str">
        <f>IF(OR(COUNTA(DetailPedro!S565) &gt; 0, COUNTA(DetailWill!S565) &gt; 0),"x", "")</f>
        <v/>
      </c>
      <c r="T565" s="14" t="str">
        <f>IF(OR(COUNTA(DetailPedro!T565) &gt; 0, COUNTA(DetailWill!T565) &gt; 0),"x", "")</f>
        <v/>
      </c>
      <c r="U565" s="34" t="str">
        <f>IF(OR(COUNTA(DetailPedro!U565) &gt; 0, COUNTA(DetailWill!U565) &gt; 0),"x", "")</f>
        <v/>
      </c>
      <c r="V565" s="14" t="str">
        <f>IF(OR(COUNTA(DetailPedro!V565) &gt; 0, COUNTA(DetailWill!V565) &gt; 0),"x", "")</f>
        <v/>
      </c>
      <c r="W565" s="14" t="str">
        <f>IF(OR(COUNTA(DetailPedro!W565) &gt; 0, COUNTA(DetailWill!W565) &gt; 0),"x", "")</f>
        <v/>
      </c>
      <c r="X565" s="14" t="str">
        <f>IF(OR(COUNTA(DetailPedro!X565) &gt; 0, COUNTA(DetailWill!X565) &gt; 0),"x", "")</f>
        <v/>
      </c>
      <c r="Y565" s="14" t="str">
        <f>IF(OR(COUNTA(DetailPedro!Y565) &gt; 0, COUNTA(DetailWill!Y565) &gt; 0),"x", "")</f>
        <v/>
      </c>
      <c r="Z565" s="34" t="str">
        <f>IF(OR(COUNTA(DetailPedro!Z565) &gt; 0, COUNTA(DetailWill!Z565) &gt; 0),"x", "")</f>
        <v/>
      </c>
      <c r="AA565" s="14" t="str">
        <f>IF(OR(COUNTA(DetailPedro!AA565) &gt; 0, COUNTA(DetailWill!AA565) &gt; 0),"x", "")</f>
        <v/>
      </c>
      <c r="AB565" s="14" t="str">
        <f>IF(OR(COUNTA(DetailPedro!AB565) &gt; 0, COUNTA(DetailWill!AB565) &gt; 0),"x", "")</f>
        <v/>
      </c>
      <c r="AC565" s="14" t="str">
        <f>IF(OR(COUNTA(DetailPedro!AC565) &gt; 0, COUNTA(DetailWill!AC565) &gt; 0),"x", "")</f>
        <v/>
      </c>
      <c r="AD565" s="14" t="str">
        <f>IF(OR(COUNTA(DetailPedro!AD565) &gt; 0, COUNTA(DetailWill!AD565) &gt; 0),"x", "")</f>
        <v/>
      </c>
      <c r="AE565" s="14" t="str">
        <f>IF(OR(COUNTA(DetailPedro!AE565) &gt; 0, COUNTA(DetailWill!AE565) &gt; 0),"x", "")</f>
        <v/>
      </c>
      <c r="AF565" s="34" t="str">
        <f>IF(OR(COUNTA(DetailPedro!AF565) &gt; 0, COUNTA(DetailWill!AF565) &gt; 0),"x", "")</f>
        <v/>
      </c>
      <c r="AG565" s="14" t="str">
        <f>IF(OR(COUNTA(DetailPedro!AG565) &gt; 0, COUNTA(DetailWill!AG565) &gt; 0),"x", "")</f>
        <v/>
      </c>
      <c r="AH565" s="14" t="str">
        <f>IF(OR(COUNTA(DetailPedro!AH565) &gt; 0, COUNTA(DetailWill!AH565) &gt; 0),"x", "")</f>
        <v/>
      </c>
      <c r="AI565" s="14" t="str">
        <f>IF(OR(COUNTA(DetailPedro!AI565) &gt; 0, COUNTA(DetailWill!AI565) &gt; 0),"x", "")</f>
        <v/>
      </c>
      <c r="AJ565" s="34" t="str">
        <f>IF(OR(COUNTA(DetailPedro!AJ565) &gt; 0, COUNTA(DetailWill!AJ565) &gt; 0),"x", "")</f>
        <v/>
      </c>
      <c r="AK565" s="14" t="str">
        <f>IF(OR(COUNTA(DetailPedro!AK565) &gt; 0, COUNTA(DetailWill!AK565) &gt; 0),"x", "")</f>
        <v/>
      </c>
    </row>
    <row r="566" spans="1:37" x14ac:dyDescent="0.2">
      <c r="A566" s="16" t="s">
        <v>559</v>
      </c>
      <c r="B566" s="16" t="s">
        <v>130</v>
      </c>
      <c r="C566" s="16">
        <v>2</v>
      </c>
      <c r="D566" s="16" t="s">
        <v>887</v>
      </c>
      <c r="E566" s="16">
        <v>8</v>
      </c>
      <c r="F566" s="14">
        <f t="shared" si="42"/>
        <v>0</v>
      </c>
      <c r="G566" s="14" t="str">
        <f>IF(OR(COUNTA(DetailPedro!G566) &gt; 0, COUNTA(DetailWill!G566) &gt; 0),"x", "")</f>
        <v/>
      </c>
      <c r="H566" s="14" t="str">
        <f>IF(OR(COUNTA(DetailPedro!H566) &gt; 0, COUNTA(DetailWill!H566) &gt; 0),"x", "")</f>
        <v/>
      </c>
      <c r="I566" s="14" t="str">
        <f>IF(OR(COUNTA(DetailPedro!I566) &gt; 0, COUNTA(DetailWill!I566) &gt; 0),"x", "")</f>
        <v/>
      </c>
      <c r="J566" s="34" t="str">
        <f>IF(OR(COUNTA(DetailPedro!J566) &gt; 0, COUNTA(DetailWill!J566) &gt; 0),"x", "")</f>
        <v/>
      </c>
      <c r="K566" s="14" t="str">
        <f>IF(OR(COUNTA(DetailPedro!K566) &gt; 0, COUNTA(DetailWill!K566) &gt; 0),"x", "")</f>
        <v/>
      </c>
      <c r="L566" s="14" t="str">
        <f>IF(OR(COUNTA(DetailPedro!L566) &gt; 0, COUNTA(DetailWill!L566) &gt; 0),"x", "")</f>
        <v/>
      </c>
      <c r="M566" s="14" t="str">
        <f>IF(OR(COUNTA(DetailPedro!M566) &gt; 0, COUNTA(DetailWill!M566) &gt; 0),"x", "")</f>
        <v/>
      </c>
      <c r="N566" s="14" t="str">
        <f>IF(OR(COUNTA(DetailPedro!N566) &gt; 0, COUNTA(DetailWill!N566) &gt; 0),"x", "")</f>
        <v/>
      </c>
      <c r="O566" s="34" t="str">
        <f>IF(OR(COUNTA(DetailPedro!O566) &gt; 0, COUNTA(DetailWill!O566) &gt; 0),"x", "")</f>
        <v/>
      </c>
      <c r="P566" s="14" t="str">
        <f>IF(OR(COUNTA(DetailPedro!P566) &gt; 0, COUNTA(DetailWill!P566) &gt; 0),"x", "")</f>
        <v/>
      </c>
      <c r="Q566" s="14" t="str">
        <f>IF(OR(COUNTA(DetailPedro!Q566) &gt; 0, COUNTA(DetailWill!Q566) &gt; 0),"x", "")</f>
        <v/>
      </c>
      <c r="R566" s="14" t="str">
        <f>IF(OR(COUNTA(DetailPedro!R566) &gt; 0, COUNTA(DetailWill!R566) &gt; 0),"x", "")</f>
        <v/>
      </c>
      <c r="S566" s="14" t="str">
        <f>IF(OR(COUNTA(DetailPedro!S566) &gt; 0, COUNTA(DetailWill!S566) &gt; 0),"x", "")</f>
        <v/>
      </c>
      <c r="T566" s="14" t="str">
        <f>IF(OR(COUNTA(DetailPedro!T566) &gt; 0, COUNTA(DetailWill!T566) &gt; 0),"x", "")</f>
        <v/>
      </c>
      <c r="U566" s="34" t="str">
        <f>IF(OR(COUNTA(DetailPedro!U566) &gt; 0, COUNTA(DetailWill!U566) &gt; 0),"x", "")</f>
        <v/>
      </c>
      <c r="V566" s="14" t="str">
        <f>IF(OR(COUNTA(DetailPedro!V566) &gt; 0, COUNTA(DetailWill!V566) &gt; 0),"x", "")</f>
        <v/>
      </c>
      <c r="W566" s="14" t="str">
        <f>IF(OR(COUNTA(DetailPedro!W566) &gt; 0, COUNTA(DetailWill!W566) &gt; 0),"x", "")</f>
        <v/>
      </c>
      <c r="X566" s="14" t="str">
        <f>IF(OR(COUNTA(DetailPedro!X566) &gt; 0, COUNTA(DetailWill!X566) &gt; 0),"x", "")</f>
        <v/>
      </c>
      <c r="Y566" s="14" t="str">
        <f>IF(OR(COUNTA(DetailPedro!Y566) &gt; 0, COUNTA(DetailWill!Y566) &gt; 0),"x", "")</f>
        <v/>
      </c>
      <c r="Z566" s="34" t="str">
        <f>IF(OR(COUNTA(DetailPedro!Z566) &gt; 0, COUNTA(DetailWill!Z566) &gt; 0),"x", "")</f>
        <v/>
      </c>
      <c r="AA566" s="14" t="str">
        <f>IF(OR(COUNTA(DetailPedro!AA566) &gt; 0, COUNTA(DetailWill!AA566) &gt; 0),"x", "")</f>
        <v/>
      </c>
      <c r="AB566" s="14" t="str">
        <f>IF(OR(COUNTA(DetailPedro!AB566) &gt; 0, COUNTA(DetailWill!AB566) &gt; 0),"x", "")</f>
        <v/>
      </c>
      <c r="AC566" s="14" t="str">
        <f>IF(OR(COUNTA(DetailPedro!AC566) &gt; 0, COUNTA(DetailWill!AC566) &gt; 0),"x", "")</f>
        <v/>
      </c>
      <c r="AD566" s="14" t="str">
        <f>IF(OR(COUNTA(DetailPedro!AD566) &gt; 0, COUNTA(DetailWill!AD566) &gt; 0),"x", "")</f>
        <v/>
      </c>
      <c r="AE566" s="14" t="str">
        <f>IF(OR(COUNTA(DetailPedro!AE566) &gt; 0, COUNTA(DetailWill!AE566) &gt; 0),"x", "")</f>
        <v/>
      </c>
      <c r="AF566" s="34" t="str">
        <f>IF(OR(COUNTA(DetailPedro!AF566) &gt; 0, COUNTA(DetailWill!AF566) &gt; 0),"x", "")</f>
        <v/>
      </c>
      <c r="AG566" s="14" t="str">
        <f>IF(OR(COUNTA(DetailPedro!AG566) &gt; 0, COUNTA(DetailWill!AG566) &gt; 0),"x", "")</f>
        <v/>
      </c>
      <c r="AH566" s="14" t="str">
        <f>IF(OR(COUNTA(DetailPedro!AH566) &gt; 0, COUNTA(DetailWill!AH566) &gt; 0),"x", "")</f>
        <v/>
      </c>
      <c r="AI566" s="14" t="str">
        <f>IF(OR(COUNTA(DetailPedro!AI566) &gt; 0, COUNTA(DetailWill!AI566) &gt; 0),"x", "")</f>
        <v/>
      </c>
      <c r="AJ566" s="34" t="str">
        <f>IF(OR(COUNTA(DetailPedro!AJ566) &gt; 0, COUNTA(DetailWill!AJ566) &gt; 0),"x", "")</f>
        <v/>
      </c>
      <c r="AK566" s="14" t="str">
        <f>IF(OR(COUNTA(DetailPedro!AK566) &gt; 0, COUNTA(DetailWill!AK566) &gt; 0),"x", "")</f>
        <v/>
      </c>
    </row>
    <row r="567" spans="1:37" x14ac:dyDescent="0.2">
      <c r="A567" s="16"/>
      <c r="B567" s="16"/>
      <c r="C567" s="16"/>
      <c r="D567" s="16"/>
      <c r="E567" s="16"/>
      <c r="F567" s="14">
        <f t="shared" si="42"/>
        <v>0</v>
      </c>
      <c r="G567" s="14" t="str">
        <f>IF(OR(COUNTA(DetailPedro!G567) &gt; 0, COUNTA(DetailWill!G567) &gt; 0),"x", "")</f>
        <v/>
      </c>
      <c r="H567" s="14" t="str">
        <f>IF(OR(COUNTA(DetailPedro!H567) &gt; 0, COUNTA(DetailWill!H567) &gt; 0),"x", "")</f>
        <v/>
      </c>
      <c r="I567" s="14" t="str">
        <f>IF(OR(COUNTA(DetailPedro!I567) &gt; 0, COUNTA(DetailWill!I567) &gt; 0),"x", "")</f>
        <v/>
      </c>
      <c r="J567" s="34" t="str">
        <f>IF(OR(COUNTA(DetailPedro!J567) &gt; 0, COUNTA(DetailWill!J567) &gt; 0),"x", "")</f>
        <v/>
      </c>
      <c r="K567" s="14" t="str">
        <f>IF(OR(COUNTA(DetailPedro!K567) &gt; 0, COUNTA(DetailWill!K567) &gt; 0),"x", "")</f>
        <v/>
      </c>
      <c r="L567" s="14" t="str">
        <f>IF(OR(COUNTA(DetailPedro!L567) &gt; 0, COUNTA(DetailWill!L567) &gt; 0),"x", "")</f>
        <v/>
      </c>
      <c r="M567" s="14" t="str">
        <f>IF(OR(COUNTA(DetailPedro!M567) &gt; 0, COUNTA(DetailWill!M567) &gt; 0),"x", "")</f>
        <v/>
      </c>
      <c r="N567" s="14" t="str">
        <f>IF(OR(COUNTA(DetailPedro!N567) &gt; 0, COUNTA(DetailWill!N567) &gt; 0),"x", "")</f>
        <v/>
      </c>
      <c r="O567" s="34" t="str">
        <f>IF(OR(COUNTA(DetailPedro!O567) &gt; 0, COUNTA(DetailWill!O567) &gt; 0),"x", "")</f>
        <v/>
      </c>
      <c r="P567" s="14" t="str">
        <f>IF(OR(COUNTA(DetailPedro!P567) &gt; 0, COUNTA(DetailWill!P567) &gt; 0),"x", "")</f>
        <v/>
      </c>
      <c r="Q567" s="14" t="str">
        <f>IF(OR(COUNTA(DetailPedro!Q567) &gt; 0, COUNTA(DetailWill!Q567) &gt; 0),"x", "")</f>
        <v/>
      </c>
      <c r="R567" s="14" t="str">
        <f>IF(OR(COUNTA(DetailPedro!R567) &gt; 0, COUNTA(DetailWill!R567) &gt; 0),"x", "")</f>
        <v/>
      </c>
      <c r="S567" s="14" t="str">
        <f>IF(OR(COUNTA(DetailPedro!S567) &gt; 0, COUNTA(DetailWill!S567) &gt; 0),"x", "")</f>
        <v/>
      </c>
      <c r="T567" s="14" t="str">
        <f>IF(OR(COUNTA(DetailPedro!T567) &gt; 0, COUNTA(DetailWill!T567) &gt; 0),"x", "")</f>
        <v/>
      </c>
      <c r="U567" s="34" t="str">
        <f>IF(OR(COUNTA(DetailPedro!U567) &gt; 0, COUNTA(DetailWill!U567) &gt; 0),"x", "")</f>
        <v/>
      </c>
      <c r="V567" s="14" t="str">
        <f>IF(OR(COUNTA(DetailPedro!V567) &gt; 0, COUNTA(DetailWill!V567) &gt; 0),"x", "")</f>
        <v/>
      </c>
      <c r="W567" s="14" t="str">
        <f>IF(OR(COUNTA(DetailPedro!W567) &gt; 0, COUNTA(DetailWill!W567) &gt; 0),"x", "")</f>
        <v/>
      </c>
      <c r="X567" s="14" t="str">
        <f>IF(OR(COUNTA(DetailPedro!X567) &gt; 0, COUNTA(DetailWill!X567) &gt; 0),"x", "")</f>
        <v/>
      </c>
      <c r="Y567" s="14" t="str">
        <f>IF(OR(COUNTA(DetailPedro!Y567) &gt; 0, COUNTA(DetailWill!Y567) &gt; 0),"x", "")</f>
        <v/>
      </c>
      <c r="Z567" s="34" t="str">
        <f>IF(OR(COUNTA(DetailPedro!Z567) &gt; 0, COUNTA(DetailWill!Z567) &gt; 0),"x", "")</f>
        <v/>
      </c>
      <c r="AA567" s="14" t="str">
        <f>IF(OR(COUNTA(DetailPedro!AA567) &gt; 0, COUNTA(DetailWill!AA567) &gt; 0),"x", "")</f>
        <v/>
      </c>
      <c r="AB567" s="14" t="str">
        <f>IF(OR(COUNTA(DetailPedro!AB567) &gt; 0, COUNTA(DetailWill!AB567) &gt; 0),"x", "")</f>
        <v/>
      </c>
      <c r="AC567" s="14" t="str">
        <f>IF(OR(COUNTA(DetailPedro!AC567) &gt; 0, COUNTA(DetailWill!AC567) &gt; 0),"x", "")</f>
        <v/>
      </c>
      <c r="AD567" s="14" t="str">
        <f>IF(OR(COUNTA(DetailPedro!AD567) &gt; 0, COUNTA(DetailWill!AD567) &gt; 0),"x", "")</f>
        <v/>
      </c>
      <c r="AE567" s="14" t="str">
        <f>IF(OR(COUNTA(DetailPedro!AE567) &gt; 0, COUNTA(DetailWill!AE567) &gt; 0),"x", "")</f>
        <v/>
      </c>
      <c r="AF567" s="34" t="str">
        <f>IF(OR(COUNTA(DetailPedro!AF567) &gt; 0, COUNTA(DetailWill!AF567) &gt; 0),"x", "")</f>
        <v/>
      </c>
      <c r="AG567" s="14" t="str">
        <f>IF(OR(COUNTA(DetailPedro!AG567) &gt; 0, COUNTA(DetailWill!AG567) &gt; 0),"x", "")</f>
        <v/>
      </c>
      <c r="AH567" s="14" t="str">
        <f>IF(OR(COUNTA(DetailPedro!AH567) &gt; 0, COUNTA(DetailWill!AH567) &gt; 0),"x", "")</f>
        <v/>
      </c>
      <c r="AI567" s="14" t="str">
        <f>IF(OR(COUNTA(DetailPedro!AI567) &gt; 0, COUNTA(DetailWill!AI567) &gt; 0),"x", "")</f>
        <v/>
      </c>
      <c r="AJ567" s="34" t="str">
        <f>IF(OR(COUNTA(DetailPedro!AJ567) &gt; 0, COUNTA(DetailWill!AJ567) &gt; 0),"x", "")</f>
        <v/>
      </c>
      <c r="AK567" s="14" t="str">
        <f>IF(OR(COUNTA(DetailPedro!AK567) &gt; 0, COUNTA(DetailWill!AK567) &gt; 0),"x", "")</f>
        <v/>
      </c>
    </row>
    <row r="568" spans="1:37" x14ac:dyDescent="0.2">
      <c r="A568" s="16" t="s">
        <v>559</v>
      </c>
      <c r="B568" s="16" t="s">
        <v>45</v>
      </c>
      <c r="C568" s="16">
        <v>0</v>
      </c>
      <c r="D568" s="16">
        <v>3</v>
      </c>
      <c r="E568" s="16"/>
      <c r="F568" s="14">
        <f t="shared" si="42"/>
        <v>0</v>
      </c>
      <c r="G568" s="14" t="str">
        <f>IF(OR(COUNTA(DetailPedro!G568) &gt; 0, COUNTA(DetailWill!G568) &gt; 0),"x", "")</f>
        <v/>
      </c>
      <c r="H568" s="14" t="str">
        <f>IF(OR(COUNTA(DetailPedro!H568) &gt; 0, COUNTA(DetailWill!H568) &gt; 0),"x", "")</f>
        <v/>
      </c>
      <c r="I568" s="14" t="str">
        <f>IF(OR(COUNTA(DetailPedro!I568) &gt; 0, COUNTA(DetailWill!I568) &gt; 0),"x", "")</f>
        <v/>
      </c>
      <c r="J568" s="34" t="str">
        <f>IF(OR(COUNTA(DetailPedro!J568) &gt; 0, COUNTA(DetailWill!J568) &gt; 0),"x", "")</f>
        <v/>
      </c>
      <c r="K568" s="14" t="str">
        <f>IF(OR(COUNTA(DetailPedro!K568) &gt; 0, COUNTA(DetailWill!K568) &gt; 0),"x", "")</f>
        <v/>
      </c>
      <c r="L568" s="14" t="str">
        <f>IF(OR(COUNTA(DetailPedro!L568) &gt; 0, COUNTA(DetailWill!L568) &gt; 0),"x", "")</f>
        <v/>
      </c>
      <c r="M568" s="14" t="str">
        <f>IF(OR(COUNTA(DetailPedro!M568) &gt; 0, COUNTA(DetailWill!M568) &gt; 0),"x", "")</f>
        <v/>
      </c>
      <c r="N568" s="14" t="str">
        <f>IF(OR(COUNTA(DetailPedro!N568) &gt; 0, COUNTA(DetailWill!N568) &gt; 0),"x", "")</f>
        <v/>
      </c>
      <c r="O568" s="34" t="str">
        <f>IF(OR(COUNTA(DetailPedro!O568) &gt; 0, COUNTA(DetailWill!O568) &gt; 0),"x", "")</f>
        <v/>
      </c>
      <c r="P568" s="14" t="str">
        <f>IF(OR(COUNTA(DetailPedro!P568) &gt; 0, COUNTA(DetailWill!P568) &gt; 0),"x", "")</f>
        <v/>
      </c>
      <c r="Q568" s="14" t="str">
        <f>IF(OR(COUNTA(DetailPedro!Q568) &gt; 0, COUNTA(DetailWill!Q568) &gt; 0),"x", "")</f>
        <v/>
      </c>
      <c r="R568" s="14" t="str">
        <f>IF(OR(COUNTA(DetailPedro!R568) &gt; 0, COUNTA(DetailWill!R568) &gt; 0),"x", "")</f>
        <v/>
      </c>
      <c r="S568" s="14" t="str">
        <f>IF(OR(COUNTA(DetailPedro!S568) &gt; 0, COUNTA(DetailWill!S568) &gt; 0),"x", "")</f>
        <v/>
      </c>
      <c r="T568" s="14" t="str">
        <f>IF(OR(COUNTA(DetailPedro!T568) &gt; 0, COUNTA(DetailWill!T568) &gt; 0),"x", "")</f>
        <v/>
      </c>
      <c r="U568" s="34" t="str">
        <f>IF(OR(COUNTA(DetailPedro!U568) &gt; 0, COUNTA(DetailWill!U568) &gt; 0),"x", "")</f>
        <v/>
      </c>
      <c r="V568" s="14" t="str">
        <f>IF(OR(COUNTA(DetailPedro!V568) &gt; 0, COUNTA(DetailWill!V568) &gt; 0),"x", "")</f>
        <v/>
      </c>
      <c r="W568" s="14" t="str">
        <f>IF(OR(COUNTA(DetailPedro!W568) &gt; 0, COUNTA(DetailWill!W568) &gt; 0),"x", "")</f>
        <v/>
      </c>
      <c r="X568" s="14" t="str">
        <f>IF(OR(COUNTA(DetailPedro!X568) &gt; 0, COUNTA(DetailWill!X568) &gt; 0),"x", "")</f>
        <v/>
      </c>
      <c r="Y568" s="14" t="str">
        <f>IF(OR(COUNTA(DetailPedro!Y568) &gt; 0, COUNTA(DetailWill!Y568) &gt; 0),"x", "")</f>
        <v/>
      </c>
      <c r="Z568" s="34" t="str">
        <f>IF(OR(COUNTA(DetailPedro!Z568) &gt; 0, COUNTA(DetailWill!Z568) &gt; 0),"x", "")</f>
        <v/>
      </c>
      <c r="AA568" s="14" t="str">
        <f>IF(OR(COUNTA(DetailPedro!AA568) &gt; 0, COUNTA(DetailWill!AA568) &gt; 0),"x", "")</f>
        <v/>
      </c>
      <c r="AB568" s="14" t="str">
        <f>IF(OR(COUNTA(DetailPedro!AB568) &gt; 0, COUNTA(DetailWill!AB568) &gt; 0),"x", "")</f>
        <v/>
      </c>
      <c r="AC568" s="14" t="str">
        <f>IF(OR(COUNTA(DetailPedro!AC568) &gt; 0, COUNTA(DetailWill!AC568) &gt; 0),"x", "")</f>
        <v/>
      </c>
      <c r="AD568" s="14" t="str">
        <f>IF(OR(COUNTA(DetailPedro!AD568) &gt; 0, COUNTA(DetailWill!AD568) &gt; 0),"x", "")</f>
        <v/>
      </c>
      <c r="AE568" s="14" t="str">
        <f>IF(OR(COUNTA(DetailPedro!AE568) &gt; 0, COUNTA(DetailWill!AE568) &gt; 0),"x", "")</f>
        <v/>
      </c>
      <c r="AF568" s="34" t="str">
        <f>IF(OR(COUNTA(DetailPedro!AF568) &gt; 0, COUNTA(DetailWill!AF568) &gt; 0),"x", "")</f>
        <v/>
      </c>
      <c r="AG568" s="14" t="str">
        <f>IF(OR(COUNTA(DetailPedro!AG568) &gt; 0, COUNTA(DetailWill!AG568) &gt; 0),"x", "")</f>
        <v/>
      </c>
      <c r="AH568" s="14" t="str">
        <f>IF(OR(COUNTA(DetailPedro!AH568) &gt; 0, COUNTA(DetailWill!AH568) &gt; 0),"x", "")</f>
        <v/>
      </c>
      <c r="AI568" s="14" t="str">
        <f>IF(OR(COUNTA(DetailPedro!AI568) &gt; 0, COUNTA(DetailWill!AI568) &gt; 0),"x", "")</f>
        <v/>
      </c>
      <c r="AJ568" s="34" t="str">
        <f>IF(OR(COUNTA(DetailPedro!AJ568) &gt; 0, COUNTA(DetailWill!AJ568) &gt; 0),"x", "")</f>
        <v/>
      </c>
      <c r="AK568" s="14" t="str">
        <f>IF(OR(COUNTA(DetailPedro!AK568) &gt; 0, COUNTA(DetailWill!AK568) &gt; 0),"x", "")</f>
        <v/>
      </c>
    </row>
    <row r="569" spans="1:37" x14ac:dyDescent="0.2">
      <c r="A569" s="16" t="s">
        <v>559</v>
      </c>
      <c r="B569" s="16" t="s">
        <v>45</v>
      </c>
      <c r="C569" s="16">
        <v>2</v>
      </c>
      <c r="D569" s="16" t="s">
        <v>888</v>
      </c>
      <c r="E569" s="16">
        <v>1</v>
      </c>
      <c r="F569" s="14">
        <f t="shared" si="42"/>
        <v>1</v>
      </c>
      <c r="G569" s="14" t="str">
        <f>IF(OR(COUNTA(DetailPedro!G569) &gt; 0, COUNTA(DetailWill!G569) &gt; 0),"x", "")</f>
        <v/>
      </c>
      <c r="H569" s="14" t="str">
        <f>IF(OR(COUNTA(DetailPedro!H569) &gt; 0, COUNTA(DetailWill!H569) &gt; 0),"x", "")</f>
        <v/>
      </c>
      <c r="I569" s="14" t="str">
        <f>IF(OR(COUNTA(DetailPedro!I569) &gt; 0, COUNTA(DetailWill!I569) &gt; 0),"x", "")</f>
        <v/>
      </c>
      <c r="J569" s="34" t="str">
        <f>IF(OR(COUNTA(DetailPedro!J569) &gt; 0, COUNTA(DetailWill!J569) &gt; 0),"x", "")</f>
        <v/>
      </c>
      <c r="K569" s="14" t="str">
        <f>IF(OR(COUNTA(DetailPedro!K569) &gt; 0, COUNTA(DetailWill!K569) &gt; 0),"x", "")</f>
        <v/>
      </c>
      <c r="L569" s="14" t="str">
        <f>IF(OR(COUNTA(DetailPedro!L569) &gt; 0, COUNTA(DetailWill!L569) &gt; 0),"x", "")</f>
        <v/>
      </c>
      <c r="M569" s="14" t="str">
        <f>IF(OR(COUNTA(DetailPedro!M569) &gt; 0, COUNTA(DetailWill!M569) &gt; 0),"x", "")</f>
        <v/>
      </c>
      <c r="N569" s="14" t="str">
        <f>IF(OR(COUNTA(DetailPedro!N569) &gt; 0, COUNTA(DetailWill!N569) &gt; 0),"x", "")</f>
        <v/>
      </c>
      <c r="O569" s="34" t="str">
        <f>IF(OR(COUNTA(DetailPedro!O569) &gt; 0, COUNTA(DetailWill!O569) &gt; 0),"x", "")</f>
        <v/>
      </c>
      <c r="P569" s="14" t="str">
        <f>IF(OR(COUNTA(DetailPedro!P569) &gt; 0, COUNTA(DetailWill!P569) &gt; 0),"x", "")</f>
        <v/>
      </c>
      <c r="Q569" s="14" t="str">
        <f>IF(OR(COUNTA(DetailPedro!Q569) &gt; 0, COUNTA(DetailWill!Q569) &gt; 0),"x", "")</f>
        <v/>
      </c>
      <c r="R569" s="14" t="str">
        <f>IF(OR(COUNTA(DetailPedro!R569) &gt; 0, COUNTA(DetailWill!R569) &gt; 0),"x", "")</f>
        <v/>
      </c>
      <c r="S569" s="14" t="str">
        <f>IF(OR(COUNTA(DetailPedro!S569) &gt; 0, COUNTA(DetailWill!S569) &gt; 0),"x", "")</f>
        <v/>
      </c>
      <c r="T569" s="14" t="str">
        <f>IF(OR(COUNTA(DetailPedro!T569) &gt; 0, COUNTA(DetailWill!T569) &gt; 0),"x", "")</f>
        <v/>
      </c>
      <c r="U569" s="34" t="str">
        <f>IF(OR(COUNTA(DetailPedro!U569) &gt; 0, COUNTA(DetailWill!U569) &gt; 0),"x", "")</f>
        <v/>
      </c>
      <c r="V569" s="14" t="str">
        <f>IF(OR(COUNTA(DetailPedro!V569) &gt; 0, COUNTA(DetailWill!V569) &gt; 0),"x", "")</f>
        <v>x</v>
      </c>
      <c r="W569" s="14" t="str">
        <f>IF(OR(COUNTA(DetailPedro!W569) &gt; 0, COUNTA(DetailWill!W569) &gt; 0),"x", "")</f>
        <v/>
      </c>
      <c r="X569" s="14" t="str">
        <f>IF(OR(COUNTA(DetailPedro!X569) &gt; 0, COUNTA(DetailWill!X569) &gt; 0),"x", "")</f>
        <v/>
      </c>
      <c r="Y569" s="14" t="str">
        <f>IF(OR(COUNTA(DetailPedro!Y569) &gt; 0, COUNTA(DetailWill!Y569) &gt; 0),"x", "")</f>
        <v/>
      </c>
      <c r="Z569" s="34" t="str">
        <f>IF(OR(COUNTA(DetailPedro!Z569) &gt; 0, COUNTA(DetailWill!Z569) &gt; 0),"x", "")</f>
        <v/>
      </c>
      <c r="AA569" s="14" t="str">
        <f>IF(OR(COUNTA(DetailPedro!AA569) &gt; 0, COUNTA(DetailWill!AA569) &gt; 0),"x", "")</f>
        <v/>
      </c>
      <c r="AB569" s="14" t="str">
        <f>IF(OR(COUNTA(DetailPedro!AB569) &gt; 0, COUNTA(DetailWill!AB569) &gt; 0),"x", "")</f>
        <v/>
      </c>
      <c r="AC569" s="14" t="str">
        <f>IF(OR(COUNTA(DetailPedro!AC569) &gt; 0, COUNTA(DetailWill!AC569) &gt; 0),"x", "")</f>
        <v/>
      </c>
      <c r="AD569" s="14" t="str">
        <f>IF(OR(COUNTA(DetailPedro!AD569) &gt; 0, COUNTA(DetailWill!AD569) &gt; 0),"x", "")</f>
        <v/>
      </c>
      <c r="AE569" s="14" t="str">
        <f>IF(OR(COUNTA(DetailPedro!AE569) &gt; 0, COUNTA(DetailWill!AE569) &gt; 0),"x", "")</f>
        <v/>
      </c>
      <c r="AF569" s="34" t="str">
        <f>IF(OR(COUNTA(DetailPedro!AF569) &gt; 0, COUNTA(DetailWill!AF569) &gt; 0),"x", "")</f>
        <v/>
      </c>
      <c r="AG569" s="14" t="str">
        <f>IF(OR(COUNTA(DetailPedro!AG569) &gt; 0, COUNTA(DetailWill!AG569) &gt; 0),"x", "")</f>
        <v/>
      </c>
      <c r="AH569" s="14" t="str">
        <f>IF(OR(COUNTA(DetailPedro!AH569) &gt; 0, COUNTA(DetailWill!AH569) &gt; 0),"x", "")</f>
        <v/>
      </c>
      <c r="AI569" s="14" t="str">
        <f>IF(OR(COUNTA(DetailPedro!AI569) &gt; 0, COUNTA(DetailWill!AI569) &gt; 0),"x", "")</f>
        <v/>
      </c>
      <c r="AJ569" s="34" t="str">
        <f>IF(OR(COUNTA(DetailPedro!AJ569) &gt; 0, COUNTA(DetailWill!AJ569) &gt; 0),"x", "")</f>
        <v/>
      </c>
      <c r="AK569" s="14" t="str">
        <f>IF(OR(COUNTA(DetailPedro!AK569) &gt; 0, COUNTA(DetailWill!AK569) &gt; 0),"x", "")</f>
        <v/>
      </c>
    </row>
    <row r="570" spans="1:37" x14ac:dyDescent="0.2">
      <c r="A570" s="16" t="s">
        <v>559</v>
      </c>
      <c r="B570" s="16" t="s">
        <v>45</v>
      </c>
      <c r="C570" s="16">
        <v>2</v>
      </c>
      <c r="D570" s="16" t="s">
        <v>888</v>
      </c>
      <c r="E570" s="16">
        <v>2</v>
      </c>
      <c r="F570" s="14">
        <f t="shared" si="42"/>
        <v>1</v>
      </c>
      <c r="G570" s="14" t="str">
        <f>IF(OR(COUNTA(DetailPedro!G570) &gt; 0, COUNTA(DetailWill!G570) &gt; 0),"x", "")</f>
        <v/>
      </c>
      <c r="H570" s="14" t="str">
        <f>IF(OR(COUNTA(DetailPedro!H570) &gt; 0, COUNTA(DetailWill!H570) &gt; 0),"x", "")</f>
        <v/>
      </c>
      <c r="I570" s="14" t="str">
        <f>IF(OR(COUNTA(DetailPedro!I570) &gt; 0, COUNTA(DetailWill!I570) &gt; 0),"x", "")</f>
        <v/>
      </c>
      <c r="J570" s="34" t="str">
        <f>IF(OR(COUNTA(DetailPedro!J570) &gt; 0, COUNTA(DetailWill!J570) &gt; 0),"x", "")</f>
        <v/>
      </c>
      <c r="K570" s="14" t="str">
        <f>IF(OR(COUNTA(DetailPedro!K570) &gt; 0, COUNTA(DetailWill!K570) &gt; 0),"x", "")</f>
        <v/>
      </c>
      <c r="L570" s="14" t="str">
        <f>IF(OR(COUNTA(DetailPedro!L570) &gt; 0, COUNTA(DetailWill!L570) &gt; 0),"x", "")</f>
        <v/>
      </c>
      <c r="M570" s="14" t="str">
        <f>IF(OR(COUNTA(DetailPedro!M570) &gt; 0, COUNTA(DetailWill!M570) &gt; 0),"x", "")</f>
        <v/>
      </c>
      <c r="N570" s="14" t="str">
        <f>IF(OR(COUNTA(DetailPedro!N570) &gt; 0, COUNTA(DetailWill!N570) &gt; 0),"x", "")</f>
        <v/>
      </c>
      <c r="O570" s="34" t="str">
        <f>IF(OR(COUNTA(DetailPedro!O570) &gt; 0, COUNTA(DetailWill!O570) &gt; 0),"x", "")</f>
        <v/>
      </c>
      <c r="P570" s="14" t="str">
        <f>IF(OR(COUNTA(DetailPedro!P570) &gt; 0, COUNTA(DetailWill!P570) &gt; 0),"x", "")</f>
        <v/>
      </c>
      <c r="Q570" s="14" t="str">
        <f>IF(OR(COUNTA(DetailPedro!Q570) &gt; 0, COUNTA(DetailWill!Q570) &gt; 0),"x", "")</f>
        <v/>
      </c>
      <c r="R570" s="14" t="str">
        <f>IF(OR(COUNTA(DetailPedro!R570) &gt; 0, COUNTA(DetailWill!R570) &gt; 0),"x", "")</f>
        <v/>
      </c>
      <c r="S570" s="14" t="str">
        <f>IF(OR(COUNTA(DetailPedro!S570) &gt; 0, COUNTA(DetailWill!S570) &gt; 0),"x", "")</f>
        <v/>
      </c>
      <c r="T570" s="14" t="str">
        <f>IF(OR(COUNTA(DetailPedro!T570) &gt; 0, COUNTA(DetailWill!T570) &gt; 0),"x", "")</f>
        <v/>
      </c>
      <c r="U570" s="34" t="str">
        <f>IF(OR(COUNTA(DetailPedro!U570) &gt; 0, COUNTA(DetailWill!U570) &gt; 0),"x", "")</f>
        <v/>
      </c>
      <c r="V570" s="14" t="str">
        <f>IF(OR(COUNTA(DetailPedro!V570) &gt; 0, COUNTA(DetailWill!V570) &gt; 0),"x", "")</f>
        <v>x</v>
      </c>
      <c r="W570" s="14" t="str">
        <f>IF(OR(COUNTA(DetailPedro!W570) &gt; 0, COUNTA(DetailWill!W570) &gt; 0),"x", "")</f>
        <v/>
      </c>
      <c r="X570" s="14" t="str">
        <f>IF(OR(COUNTA(DetailPedro!X570) &gt; 0, COUNTA(DetailWill!X570) &gt; 0),"x", "")</f>
        <v/>
      </c>
      <c r="Y570" s="14" t="str">
        <f>IF(OR(COUNTA(DetailPedro!Y570) &gt; 0, COUNTA(DetailWill!Y570) &gt; 0),"x", "")</f>
        <v/>
      </c>
      <c r="Z570" s="34" t="str">
        <f>IF(OR(COUNTA(DetailPedro!Z570) &gt; 0, COUNTA(DetailWill!Z570) &gt; 0),"x", "")</f>
        <v/>
      </c>
      <c r="AA570" s="14" t="str">
        <f>IF(OR(COUNTA(DetailPedro!AA570) &gt; 0, COUNTA(DetailWill!AA570) &gt; 0),"x", "")</f>
        <v/>
      </c>
      <c r="AB570" s="14" t="str">
        <f>IF(OR(COUNTA(DetailPedro!AB570) &gt; 0, COUNTA(DetailWill!AB570) &gt; 0),"x", "")</f>
        <v/>
      </c>
      <c r="AC570" s="14" t="str">
        <f>IF(OR(COUNTA(DetailPedro!AC570) &gt; 0, COUNTA(DetailWill!AC570) &gt; 0),"x", "")</f>
        <v/>
      </c>
      <c r="AD570" s="14" t="str">
        <f>IF(OR(COUNTA(DetailPedro!AD570) &gt; 0, COUNTA(DetailWill!AD570) &gt; 0),"x", "")</f>
        <v/>
      </c>
      <c r="AE570" s="14" t="str">
        <f>IF(OR(COUNTA(DetailPedro!AE570) &gt; 0, COUNTA(DetailWill!AE570) &gt; 0),"x", "")</f>
        <v/>
      </c>
      <c r="AF570" s="34" t="str">
        <f>IF(OR(COUNTA(DetailPedro!AF570) &gt; 0, COUNTA(DetailWill!AF570) &gt; 0),"x", "")</f>
        <v/>
      </c>
      <c r="AG570" s="14" t="str">
        <f>IF(OR(COUNTA(DetailPedro!AG570) &gt; 0, COUNTA(DetailWill!AG570) &gt; 0),"x", "")</f>
        <v/>
      </c>
      <c r="AH570" s="14" t="str">
        <f>IF(OR(COUNTA(DetailPedro!AH570) &gt; 0, COUNTA(DetailWill!AH570) &gt; 0),"x", "")</f>
        <v/>
      </c>
      <c r="AI570" s="14" t="str">
        <f>IF(OR(COUNTA(DetailPedro!AI570) &gt; 0, COUNTA(DetailWill!AI570) &gt; 0),"x", "")</f>
        <v/>
      </c>
      <c r="AJ570" s="34" t="str">
        <f>IF(OR(COUNTA(DetailPedro!AJ570) &gt; 0, COUNTA(DetailWill!AJ570) &gt; 0),"x", "")</f>
        <v/>
      </c>
      <c r="AK570" s="14" t="str">
        <f>IF(OR(COUNTA(DetailPedro!AK570) &gt; 0, COUNTA(DetailWill!AK570) &gt; 0),"x", "")</f>
        <v/>
      </c>
    </row>
    <row r="571" spans="1:37" x14ac:dyDescent="0.2">
      <c r="A571" s="16" t="s">
        <v>559</v>
      </c>
      <c r="B571" s="16" t="s">
        <v>45</v>
      </c>
      <c r="C571" s="16">
        <v>2</v>
      </c>
      <c r="D571" s="16" t="s">
        <v>888</v>
      </c>
      <c r="E571" s="16">
        <v>3</v>
      </c>
      <c r="F571" s="14">
        <f t="shared" si="42"/>
        <v>1</v>
      </c>
      <c r="G571" s="14" t="str">
        <f>IF(OR(COUNTA(DetailPedro!G571) &gt; 0, COUNTA(DetailWill!G571) &gt; 0),"x", "")</f>
        <v/>
      </c>
      <c r="H571" s="14" t="str">
        <f>IF(OR(COUNTA(DetailPedro!H571) &gt; 0, COUNTA(DetailWill!H571) &gt; 0),"x", "")</f>
        <v/>
      </c>
      <c r="I571" s="14" t="str">
        <f>IF(OR(COUNTA(DetailPedro!I571) &gt; 0, COUNTA(DetailWill!I571) &gt; 0),"x", "")</f>
        <v/>
      </c>
      <c r="J571" s="34" t="str">
        <f>IF(OR(COUNTA(DetailPedro!J571) &gt; 0, COUNTA(DetailWill!J571) &gt; 0),"x", "")</f>
        <v/>
      </c>
      <c r="K571" s="14" t="str">
        <f>IF(OR(COUNTA(DetailPedro!K571) &gt; 0, COUNTA(DetailWill!K571) &gt; 0),"x", "")</f>
        <v/>
      </c>
      <c r="L571" s="14" t="str">
        <f>IF(OR(COUNTA(DetailPedro!L571) &gt; 0, COUNTA(DetailWill!L571) &gt; 0),"x", "")</f>
        <v/>
      </c>
      <c r="M571" s="14" t="str">
        <f>IF(OR(COUNTA(DetailPedro!M571) &gt; 0, COUNTA(DetailWill!M571) &gt; 0),"x", "")</f>
        <v/>
      </c>
      <c r="N571" s="14" t="str">
        <f>IF(OR(COUNTA(DetailPedro!N571) &gt; 0, COUNTA(DetailWill!N571) &gt; 0),"x", "")</f>
        <v/>
      </c>
      <c r="O571" s="34" t="str">
        <f>IF(OR(COUNTA(DetailPedro!O571) &gt; 0, COUNTA(DetailWill!O571) &gt; 0),"x", "")</f>
        <v/>
      </c>
      <c r="P571" s="14" t="str">
        <f>IF(OR(COUNTA(DetailPedro!P571) &gt; 0, COUNTA(DetailWill!P571) &gt; 0),"x", "")</f>
        <v/>
      </c>
      <c r="Q571" s="14" t="str">
        <f>IF(OR(COUNTA(DetailPedro!Q571) &gt; 0, COUNTA(DetailWill!Q571) &gt; 0),"x", "")</f>
        <v/>
      </c>
      <c r="R571" s="14" t="str">
        <f>IF(OR(COUNTA(DetailPedro!R571) &gt; 0, COUNTA(DetailWill!R571) &gt; 0),"x", "")</f>
        <v/>
      </c>
      <c r="S571" s="14" t="str">
        <f>IF(OR(COUNTA(DetailPedro!S571) &gt; 0, COUNTA(DetailWill!S571) &gt; 0),"x", "")</f>
        <v/>
      </c>
      <c r="T571" s="14" t="str">
        <f>IF(OR(COUNTA(DetailPedro!T571) &gt; 0, COUNTA(DetailWill!T571) &gt; 0),"x", "")</f>
        <v/>
      </c>
      <c r="U571" s="34" t="str">
        <f>IF(OR(COUNTA(DetailPedro!U571) &gt; 0, COUNTA(DetailWill!U571) &gt; 0),"x", "")</f>
        <v/>
      </c>
      <c r="V571" s="14" t="str">
        <f>IF(OR(COUNTA(DetailPedro!V571) &gt; 0, COUNTA(DetailWill!V571) &gt; 0),"x", "")</f>
        <v>x</v>
      </c>
      <c r="W571" s="14" t="str">
        <f>IF(OR(COUNTA(DetailPedro!W571) &gt; 0, COUNTA(DetailWill!W571) &gt; 0),"x", "")</f>
        <v/>
      </c>
      <c r="X571" s="14" t="str">
        <f>IF(OR(COUNTA(DetailPedro!X571) &gt; 0, COUNTA(DetailWill!X571) &gt; 0),"x", "")</f>
        <v/>
      </c>
      <c r="Y571" s="14" t="str">
        <f>IF(OR(COUNTA(DetailPedro!Y571) &gt; 0, COUNTA(DetailWill!Y571) &gt; 0),"x", "")</f>
        <v/>
      </c>
      <c r="Z571" s="34" t="str">
        <f>IF(OR(COUNTA(DetailPedro!Z571) &gt; 0, COUNTA(DetailWill!Z571) &gt; 0),"x", "")</f>
        <v/>
      </c>
      <c r="AA571" s="14" t="str">
        <f>IF(OR(COUNTA(DetailPedro!AA571) &gt; 0, COUNTA(DetailWill!AA571) &gt; 0),"x", "")</f>
        <v/>
      </c>
      <c r="AB571" s="14" t="str">
        <f>IF(OR(COUNTA(DetailPedro!AB571) &gt; 0, COUNTA(DetailWill!AB571) &gt; 0),"x", "")</f>
        <v/>
      </c>
      <c r="AC571" s="14" t="str">
        <f>IF(OR(COUNTA(DetailPedro!AC571) &gt; 0, COUNTA(DetailWill!AC571) &gt; 0),"x", "")</f>
        <v/>
      </c>
      <c r="AD571" s="14" t="str">
        <f>IF(OR(COUNTA(DetailPedro!AD571) &gt; 0, COUNTA(DetailWill!AD571) &gt; 0),"x", "")</f>
        <v/>
      </c>
      <c r="AE571" s="14" t="str">
        <f>IF(OR(COUNTA(DetailPedro!AE571) &gt; 0, COUNTA(DetailWill!AE571) &gt; 0),"x", "")</f>
        <v/>
      </c>
      <c r="AF571" s="34" t="str">
        <f>IF(OR(COUNTA(DetailPedro!AF571) &gt; 0, COUNTA(DetailWill!AF571) &gt; 0),"x", "")</f>
        <v/>
      </c>
      <c r="AG571" s="14" t="str">
        <f>IF(OR(COUNTA(DetailPedro!AG571) &gt; 0, COUNTA(DetailWill!AG571) &gt; 0),"x", "")</f>
        <v/>
      </c>
      <c r="AH571" s="14" t="str">
        <f>IF(OR(COUNTA(DetailPedro!AH571) &gt; 0, COUNTA(DetailWill!AH571) &gt; 0),"x", "")</f>
        <v/>
      </c>
      <c r="AI571" s="14" t="str">
        <f>IF(OR(COUNTA(DetailPedro!AI571) &gt; 0, COUNTA(DetailWill!AI571) &gt; 0),"x", "")</f>
        <v/>
      </c>
      <c r="AJ571" s="34" t="str">
        <f>IF(OR(COUNTA(DetailPedro!AJ571) &gt; 0, COUNTA(DetailWill!AJ571) &gt; 0),"x", "")</f>
        <v/>
      </c>
      <c r="AK571" s="14" t="str">
        <f>IF(OR(COUNTA(DetailPedro!AK571) &gt; 0, COUNTA(DetailWill!AK571) &gt; 0),"x", "")</f>
        <v/>
      </c>
    </row>
    <row r="572" spans="1:37" x14ac:dyDescent="0.2">
      <c r="A572" s="16" t="s">
        <v>559</v>
      </c>
      <c r="B572" s="16" t="s">
        <v>45</v>
      </c>
      <c r="C572" s="16">
        <v>2</v>
      </c>
      <c r="D572" s="16" t="s">
        <v>888</v>
      </c>
      <c r="E572" s="16">
        <v>4</v>
      </c>
      <c r="F572" s="14">
        <f t="shared" ref="F572:F635" si="43">COUNTIF(G572:AK572,"x")</f>
        <v>2</v>
      </c>
      <c r="G572" s="14" t="str">
        <f>IF(OR(COUNTA(DetailPedro!G572) &gt; 0, COUNTA(DetailWill!G572) &gt; 0),"x", "")</f>
        <v/>
      </c>
      <c r="H572" s="14" t="str">
        <f>IF(OR(COUNTA(DetailPedro!H572) &gt; 0, COUNTA(DetailWill!H572) &gt; 0),"x", "")</f>
        <v>x</v>
      </c>
      <c r="I572" s="14" t="str">
        <f>IF(OR(COUNTA(DetailPedro!I572) &gt; 0, COUNTA(DetailWill!I572) &gt; 0),"x", "")</f>
        <v/>
      </c>
      <c r="J572" s="34" t="str">
        <f>IF(OR(COUNTA(DetailPedro!J572) &gt; 0, COUNTA(DetailWill!J572) &gt; 0),"x", "")</f>
        <v/>
      </c>
      <c r="K572" s="14" t="str">
        <f>IF(OR(COUNTA(DetailPedro!K572) &gt; 0, COUNTA(DetailWill!K572) &gt; 0),"x", "")</f>
        <v/>
      </c>
      <c r="L572" s="14" t="str">
        <f>IF(OR(COUNTA(DetailPedro!L572) &gt; 0, COUNTA(DetailWill!L572) &gt; 0),"x", "")</f>
        <v/>
      </c>
      <c r="M572" s="14" t="str">
        <f>IF(OR(COUNTA(DetailPedro!M572) &gt; 0, COUNTA(DetailWill!M572) &gt; 0),"x", "")</f>
        <v/>
      </c>
      <c r="N572" s="14" t="str">
        <f>IF(OR(COUNTA(DetailPedro!N572) &gt; 0, COUNTA(DetailWill!N572) &gt; 0),"x", "")</f>
        <v/>
      </c>
      <c r="O572" s="34" t="str">
        <f>IF(OR(COUNTA(DetailPedro!O572) &gt; 0, COUNTA(DetailWill!O572) &gt; 0),"x", "")</f>
        <v/>
      </c>
      <c r="P572" s="14" t="str">
        <f>IF(OR(COUNTA(DetailPedro!P572) &gt; 0, COUNTA(DetailWill!P572) &gt; 0),"x", "")</f>
        <v/>
      </c>
      <c r="Q572" s="14" t="str">
        <f>IF(OR(COUNTA(DetailPedro!Q572) &gt; 0, COUNTA(DetailWill!Q572) &gt; 0),"x", "")</f>
        <v/>
      </c>
      <c r="R572" s="14" t="str">
        <f>IF(OR(COUNTA(DetailPedro!R572) &gt; 0, COUNTA(DetailWill!R572) &gt; 0),"x", "")</f>
        <v/>
      </c>
      <c r="S572" s="14" t="str">
        <f>IF(OR(COUNTA(DetailPedro!S572) &gt; 0, COUNTA(DetailWill!S572) &gt; 0),"x", "")</f>
        <v>x</v>
      </c>
      <c r="T572" s="14" t="str">
        <f>IF(OR(COUNTA(DetailPedro!T572) &gt; 0, COUNTA(DetailWill!T572) &gt; 0),"x", "")</f>
        <v/>
      </c>
      <c r="U572" s="34" t="str">
        <f>IF(OR(COUNTA(DetailPedro!U572) &gt; 0, COUNTA(DetailWill!U572) &gt; 0),"x", "")</f>
        <v/>
      </c>
      <c r="V572" s="14" t="str">
        <f>IF(OR(COUNTA(DetailPedro!V572) &gt; 0, COUNTA(DetailWill!V572) &gt; 0),"x", "")</f>
        <v/>
      </c>
      <c r="W572" s="14" t="str">
        <f>IF(OR(COUNTA(DetailPedro!W572) &gt; 0, COUNTA(DetailWill!W572) &gt; 0),"x", "")</f>
        <v/>
      </c>
      <c r="X572" s="14" t="str">
        <f>IF(OR(COUNTA(DetailPedro!X572) &gt; 0, COUNTA(DetailWill!X572) &gt; 0),"x", "")</f>
        <v/>
      </c>
      <c r="Y572" s="14" t="str">
        <f>IF(OR(COUNTA(DetailPedro!Y572) &gt; 0, COUNTA(DetailWill!Y572) &gt; 0),"x", "")</f>
        <v/>
      </c>
      <c r="Z572" s="34" t="str">
        <f>IF(OR(COUNTA(DetailPedro!Z572) &gt; 0, COUNTA(DetailWill!Z572) &gt; 0),"x", "")</f>
        <v/>
      </c>
      <c r="AA572" s="14" t="str">
        <f>IF(OR(COUNTA(DetailPedro!AA572) &gt; 0, COUNTA(DetailWill!AA572) &gt; 0),"x", "")</f>
        <v/>
      </c>
      <c r="AB572" s="14" t="str">
        <f>IF(OR(COUNTA(DetailPedro!AB572) &gt; 0, COUNTA(DetailWill!AB572) &gt; 0),"x", "")</f>
        <v/>
      </c>
      <c r="AC572" s="14" t="str">
        <f>IF(OR(COUNTA(DetailPedro!AC572) &gt; 0, COUNTA(DetailWill!AC572) &gt; 0),"x", "")</f>
        <v/>
      </c>
      <c r="AD572" s="14" t="str">
        <f>IF(OR(COUNTA(DetailPedro!AD572) &gt; 0, COUNTA(DetailWill!AD572) &gt; 0),"x", "")</f>
        <v/>
      </c>
      <c r="AE572" s="14" t="str">
        <f>IF(OR(COUNTA(DetailPedro!AE572) &gt; 0, COUNTA(DetailWill!AE572) &gt; 0),"x", "")</f>
        <v/>
      </c>
      <c r="AF572" s="34" t="str">
        <f>IF(OR(COUNTA(DetailPedro!AF572) &gt; 0, COUNTA(DetailWill!AF572) &gt; 0),"x", "")</f>
        <v/>
      </c>
      <c r="AG572" s="14" t="str">
        <f>IF(OR(COUNTA(DetailPedro!AG572) &gt; 0, COUNTA(DetailWill!AG572) &gt; 0),"x", "")</f>
        <v/>
      </c>
      <c r="AH572" s="14" t="str">
        <f>IF(OR(COUNTA(DetailPedro!AH572) &gt; 0, COUNTA(DetailWill!AH572) &gt; 0),"x", "")</f>
        <v/>
      </c>
      <c r="AI572" s="14" t="str">
        <f>IF(OR(COUNTA(DetailPedro!AI572) &gt; 0, COUNTA(DetailWill!AI572) &gt; 0),"x", "")</f>
        <v/>
      </c>
      <c r="AJ572" s="34" t="str">
        <f>IF(OR(COUNTA(DetailPedro!AJ572) &gt; 0, COUNTA(DetailWill!AJ572) &gt; 0),"x", "")</f>
        <v/>
      </c>
      <c r="AK572" s="14" t="str">
        <f>IF(OR(COUNTA(DetailPedro!AK572) &gt; 0, COUNTA(DetailWill!AK572) &gt; 0),"x", "")</f>
        <v/>
      </c>
    </row>
    <row r="573" spans="1:37" x14ac:dyDescent="0.2">
      <c r="A573" s="16"/>
      <c r="B573" s="16"/>
      <c r="C573" s="16"/>
      <c r="D573" s="16"/>
      <c r="E573" s="16"/>
      <c r="F573" s="14">
        <f t="shared" si="43"/>
        <v>0</v>
      </c>
      <c r="G573" s="14" t="str">
        <f>IF(OR(COUNTA(DetailPedro!G573) &gt; 0, COUNTA(DetailWill!G573) &gt; 0),"x", "")</f>
        <v/>
      </c>
      <c r="H573" s="14" t="str">
        <f>IF(OR(COUNTA(DetailPedro!H573) &gt; 0, COUNTA(DetailWill!H573) &gt; 0),"x", "")</f>
        <v/>
      </c>
      <c r="I573" s="14" t="str">
        <f>IF(OR(COUNTA(DetailPedro!I573) &gt; 0, COUNTA(DetailWill!I573) &gt; 0),"x", "")</f>
        <v/>
      </c>
      <c r="J573" s="34" t="str">
        <f>IF(OR(COUNTA(DetailPedro!J573) &gt; 0, COUNTA(DetailWill!J573) &gt; 0),"x", "")</f>
        <v/>
      </c>
      <c r="K573" s="14" t="str">
        <f>IF(OR(COUNTA(DetailPedro!K573) &gt; 0, COUNTA(DetailWill!K573) &gt; 0),"x", "")</f>
        <v/>
      </c>
      <c r="L573" s="14" t="str">
        <f>IF(OR(COUNTA(DetailPedro!L573) &gt; 0, COUNTA(DetailWill!L573) &gt; 0),"x", "")</f>
        <v/>
      </c>
      <c r="M573" s="14" t="str">
        <f>IF(OR(COUNTA(DetailPedro!M573) &gt; 0, COUNTA(DetailWill!M573) &gt; 0),"x", "")</f>
        <v/>
      </c>
      <c r="N573" s="14" t="str">
        <f>IF(OR(COUNTA(DetailPedro!N573) &gt; 0, COUNTA(DetailWill!N573) &gt; 0),"x", "")</f>
        <v/>
      </c>
      <c r="O573" s="34" t="str">
        <f>IF(OR(COUNTA(DetailPedro!O573) &gt; 0, COUNTA(DetailWill!O573) &gt; 0),"x", "")</f>
        <v/>
      </c>
      <c r="P573" s="14" t="str">
        <f>IF(OR(COUNTA(DetailPedro!P573) &gt; 0, COUNTA(DetailWill!P573) &gt; 0),"x", "")</f>
        <v/>
      </c>
      <c r="Q573" s="14" t="str">
        <f>IF(OR(COUNTA(DetailPedro!Q573) &gt; 0, COUNTA(DetailWill!Q573) &gt; 0),"x", "")</f>
        <v/>
      </c>
      <c r="R573" s="14" t="str">
        <f>IF(OR(COUNTA(DetailPedro!R573) &gt; 0, COUNTA(DetailWill!R573) &gt; 0),"x", "")</f>
        <v/>
      </c>
      <c r="S573" s="14" t="str">
        <f>IF(OR(COUNTA(DetailPedro!S573) &gt; 0, COUNTA(DetailWill!S573) &gt; 0),"x", "")</f>
        <v/>
      </c>
      <c r="T573" s="14" t="str">
        <f>IF(OR(COUNTA(DetailPedro!T573) &gt; 0, COUNTA(DetailWill!T573) &gt; 0),"x", "")</f>
        <v/>
      </c>
      <c r="U573" s="34" t="str">
        <f>IF(OR(COUNTA(DetailPedro!U573) &gt; 0, COUNTA(DetailWill!U573) &gt; 0),"x", "")</f>
        <v/>
      </c>
      <c r="V573" s="14" t="str">
        <f>IF(OR(COUNTA(DetailPedro!V573) &gt; 0, COUNTA(DetailWill!V573) &gt; 0),"x", "")</f>
        <v/>
      </c>
      <c r="W573" s="14" t="str">
        <f>IF(OR(COUNTA(DetailPedro!W573) &gt; 0, COUNTA(DetailWill!W573) &gt; 0),"x", "")</f>
        <v/>
      </c>
      <c r="X573" s="14" t="str">
        <f>IF(OR(COUNTA(DetailPedro!X573) &gt; 0, COUNTA(DetailWill!X573) &gt; 0),"x", "")</f>
        <v/>
      </c>
      <c r="Y573" s="14" t="str">
        <f>IF(OR(COUNTA(DetailPedro!Y573) &gt; 0, COUNTA(DetailWill!Y573) &gt; 0),"x", "")</f>
        <v/>
      </c>
      <c r="Z573" s="34" t="str">
        <f>IF(OR(COUNTA(DetailPedro!Z573) &gt; 0, COUNTA(DetailWill!Z573) &gt; 0),"x", "")</f>
        <v/>
      </c>
      <c r="AA573" s="14" t="str">
        <f>IF(OR(COUNTA(DetailPedro!AA573) &gt; 0, COUNTA(DetailWill!AA573) &gt; 0),"x", "")</f>
        <v/>
      </c>
      <c r="AB573" s="14" t="str">
        <f>IF(OR(COUNTA(DetailPedro!AB573) &gt; 0, COUNTA(DetailWill!AB573) &gt; 0),"x", "")</f>
        <v/>
      </c>
      <c r="AC573" s="14" t="str">
        <f>IF(OR(COUNTA(DetailPedro!AC573) &gt; 0, COUNTA(DetailWill!AC573) &gt; 0),"x", "")</f>
        <v/>
      </c>
      <c r="AD573" s="14" t="str">
        <f>IF(OR(COUNTA(DetailPedro!AD573) &gt; 0, COUNTA(DetailWill!AD573) &gt; 0),"x", "")</f>
        <v/>
      </c>
      <c r="AE573" s="14" t="str">
        <f>IF(OR(COUNTA(DetailPedro!AE573) &gt; 0, COUNTA(DetailWill!AE573) &gt; 0),"x", "")</f>
        <v/>
      </c>
      <c r="AF573" s="34" t="str">
        <f>IF(OR(COUNTA(DetailPedro!AF573) &gt; 0, COUNTA(DetailWill!AF573) &gt; 0),"x", "")</f>
        <v/>
      </c>
      <c r="AG573" s="14" t="str">
        <f>IF(OR(COUNTA(DetailPedro!AG573) &gt; 0, COUNTA(DetailWill!AG573) &gt; 0),"x", "")</f>
        <v/>
      </c>
      <c r="AH573" s="14" t="str">
        <f>IF(OR(COUNTA(DetailPedro!AH573) &gt; 0, COUNTA(DetailWill!AH573) &gt; 0),"x", "")</f>
        <v/>
      </c>
      <c r="AI573" s="14" t="str">
        <f>IF(OR(COUNTA(DetailPedro!AI573) &gt; 0, COUNTA(DetailWill!AI573) &gt; 0),"x", "")</f>
        <v/>
      </c>
      <c r="AJ573" s="34" t="str">
        <f>IF(OR(COUNTA(DetailPedro!AJ573) &gt; 0, COUNTA(DetailWill!AJ573) &gt; 0),"x", "")</f>
        <v/>
      </c>
      <c r="AK573" s="14" t="str">
        <f>IF(OR(COUNTA(DetailPedro!AK573) &gt; 0, COUNTA(DetailWill!AK573) &gt; 0),"x", "")</f>
        <v/>
      </c>
    </row>
    <row r="574" spans="1:37" x14ac:dyDescent="0.2">
      <c r="A574" s="16" t="s">
        <v>559</v>
      </c>
      <c r="B574" s="16" t="s">
        <v>8</v>
      </c>
      <c r="C574" s="16">
        <v>0</v>
      </c>
      <c r="D574" s="16">
        <v>2</v>
      </c>
      <c r="E574" s="16"/>
      <c r="F574" s="14">
        <f t="shared" si="43"/>
        <v>0</v>
      </c>
      <c r="G574" s="14" t="str">
        <f>IF(OR(COUNTA(DetailPedro!G574) &gt; 0, COUNTA(DetailWill!G574) &gt; 0),"x", "")</f>
        <v/>
      </c>
      <c r="H574" s="14" t="str">
        <f>IF(OR(COUNTA(DetailPedro!H574) &gt; 0, COUNTA(DetailWill!H574) &gt; 0),"x", "")</f>
        <v/>
      </c>
      <c r="I574" s="14" t="str">
        <f>IF(OR(COUNTA(DetailPedro!I574) &gt; 0, COUNTA(DetailWill!I574) &gt; 0),"x", "")</f>
        <v/>
      </c>
      <c r="J574" s="34" t="str">
        <f>IF(OR(COUNTA(DetailPedro!J574) &gt; 0, COUNTA(DetailWill!J574) &gt; 0),"x", "")</f>
        <v/>
      </c>
      <c r="K574" s="14" t="str">
        <f>IF(OR(COUNTA(DetailPedro!K574) &gt; 0, COUNTA(DetailWill!K574) &gt; 0),"x", "")</f>
        <v/>
      </c>
      <c r="L574" s="14" t="str">
        <f>IF(OR(COUNTA(DetailPedro!L574) &gt; 0, COUNTA(DetailWill!L574) &gt; 0),"x", "")</f>
        <v/>
      </c>
      <c r="M574" s="14" t="str">
        <f>IF(OR(COUNTA(DetailPedro!M574) &gt; 0, COUNTA(DetailWill!M574) &gt; 0),"x", "")</f>
        <v/>
      </c>
      <c r="N574" s="14" t="str">
        <f>IF(OR(COUNTA(DetailPedro!N574) &gt; 0, COUNTA(DetailWill!N574) &gt; 0),"x", "")</f>
        <v/>
      </c>
      <c r="O574" s="34" t="str">
        <f>IF(OR(COUNTA(DetailPedro!O574) &gt; 0, COUNTA(DetailWill!O574) &gt; 0),"x", "")</f>
        <v/>
      </c>
      <c r="P574" s="14" t="str">
        <f>IF(OR(COUNTA(DetailPedro!P574) &gt; 0, COUNTA(DetailWill!P574) &gt; 0),"x", "")</f>
        <v/>
      </c>
      <c r="Q574" s="14" t="str">
        <f>IF(OR(COUNTA(DetailPedro!Q574) &gt; 0, COUNTA(DetailWill!Q574) &gt; 0),"x", "")</f>
        <v/>
      </c>
      <c r="R574" s="14" t="str">
        <f>IF(OR(COUNTA(DetailPedro!R574) &gt; 0, COUNTA(DetailWill!R574) &gt; 0),"x", "")</f>
        <v/>
      </c>
      <c r="S574" s="14" t="str">
        <f>IF(OR(COUNTA(DetailPedro!S574) &gt; 0, COUNTA(DetailWill!S574) &gt; 0),"x", "")</f>
        <v/>
      </c>
      <c r="T574" s="14" t="str">
        <f>IF(OR(COUNTA(DetailPedro!T574) &gt; 0, COUNTA(DetailWill!T574) &gt; 0),"x", "")</f>
        <v/>
      </c>
      <c r="U574" s="34" t="str">
        <f>IF(OR(COUNTA(DetailPedro!U574) &gt; 0, COUNTA(DetailWill!U574) &gt; 0),"x", "")</f>
        <v/>
      </c>
      <c r="V574" s="14" t="str">
        <f>IF(OR(COUNTA(DetailPedro!V574) &gt; 0, COUNTA(DetailWill!V574) &gt; 0),"x", "")</f>
        <v/>
      </c>
      <c r="W574" s="14" t="str">
        <f>IF(OR(COUNTA(DetailPedro!W574) &gt; 0, COUNTA(DetailWill!W574) &gt; 0),"x", "")</f>
        <v/>
      </c>
      <c r="X574" s="14" t="str">
        <f>IF(OR(COUNTA(DetailPedro!X574) &gt; 0, COUNTA(DetailWill!X574) &gt; 0),"x", "")</f>
        <v/>
      </c>
      <c r="Y574" s="14" t="str">
        <f>IF(OR(COUNTA(DetailPedro!Y574) &gt; 0, COUNTA(DetailWill!Y574) &gt; 0),"x", "")</f>
        <v/>
      </c>
      <c r="Z574" s="34" t="str">
        <f>IF(OR(COUNTA(DetailPedro!Z574) &gt; 0, COUNTA(DetailWill!Z574) &gt; 0),"x", "")</f>
        <v/>
      </c>
      <c r="AA574" s="14" t="str">
        <f>IF(OR(COUNTA(DetailPedro!AA574) &gt; 0, COUNTA(DetailWill!AA574) &gt; 0),"x", "")</f>
        <v/>
      </c>
      <c r="AB574" s="14" t="str">
        <f>IF(OR(COUNTA(DetailPedro!AB574) &gt; 0, COUNTA(DetailWill!AB574) &gt; 0),"x", "")</f>
        <v/>
      </c>
      <c r="AC574" s="14" t="str">
        <f>IF(OR(COUNTA(DetailPedro!AC574) &gt; 0, COUNTA(DetailWill!AC574) &gt; 0),"x", "")</f>
        <v/>
      </c>
      <c r="AD574" s="14" t="str">
        <f>IF(OR(COUNTA(DetailPedro!AD574) &gt; 0, COUNTA(DetailWill!AD574) &gt; 0),"x", "")</f>
        <v/>
      </c>
      <c r="AE574" s="14" t="str">
        <f>IF(OR(COUNTA(DetailPedro!AE574) &gt; 0, COUNTA(DetailWill!AE574) &gt; 0),"x", "")</f>
        <v/>
      </c>
      <c r="AF574" s="34" t="str">
        <f>IF(OR(COUNTA(DetailPedro!AF574) &gt; 0, COUNTA(DetailWill!AF574) &gt; 0),"x", "")</f>
        <v/>
      </c>
      <c r="AG574" s="14" t="str">
        <f>IF(OR(COUNTA(DetailPedro!AG574) &gt; 0, COUNTA(DetailWill!AG574) &gt; 0),"x", "")</f>
        <v/>
      </c>
      <c r="AH574" s="14" t="str">
        <f>IF(OR(COUNTA(DetailPedro!AH574) &gt; 0, COUNTA(DetailWill!AH574) &gt; 0),"x", "")</f>
        <v/>
      </c>
      <c r="AI574" s="14" t="str">
        <f>IF(OR(COUNTA(DetailPedro!AI574) &gt; 0, COUNTA(DetailWill!AI574) &gt; 0),"x", "")</f>
        <v/>
      </c>
      <c r="AJ574" s="34" t="str">
        <f>IF(OR(COUNTA(DetailPedro!AJ574) &gt; 0, COUNTA(DetailWill!AJ574) &gt; 0),"x", "")</f>
        <v/>
      </c>
      <c r="AK574" s="14" t="str">
        <f>IF(OR(COUNTA(DetailPedro!AK574) &gt; 0, COUNTA(DetailWill!AK574) &gt; 0),"x", "")</f>
        <v/>
      </c>
    </row>
    <row r="575" spans="1:37" x14ac:dyDescent="0.2">
      <c r="A575" s="16" t="s">
        <v>559</v>
      </c>
      <c r="B575" s="16" t="s">
        <v>8</v>
      </c>
      <c r="C575" s="16">
        <v>2</v>
      </c>
      <c r="D575" s="16" t="s">
        <v>887</v>
      </c>
      <c r="E575" s="16">
        <v>1</v>
      </c>
      <c r="F575" s="14">
        <f t="shared" si="43"/>
        <v>0</v>
      </c>
      <c r="G575" s="14" t="str">
        <f>IF(OR(COUNTA(DetailPedro!G575) &gt; 0, COUNTA(DetailWill!G575) &gt; 0),"x", "")</f>
        <v/>
      </c>
      <c r="H575" s="14" t="str">
        <f>IF(OR(COUNTA(DetailPedro!H575) &gt; 0, COUNTA(DetailWill!H575) &gt; 0),"x", "")</f>
        <v/>
      </c>
      <c r="I575" s="14" t="str">
        <f>IF(OR(COUNTA(DetailPedro!I575) &gt; 0, COUNTA(DetailWill!I575) &gt; 0),"x", "")</f>
        <v/>
      </c>
      <c r="J575" s="34" t="str">
        <f>IF(OR(COUNTA(DetailPedro!J575) &gt; 0, COUNTA(DetailWill!J575) &gt; 0),"x", "")</f>
        <v/>
      </c>
      <c r="K575" s="14" t="str">
        <f>IF(OR(COUNTA(DetailPedro!K575) &gt; 0, COUNTA(DetailWill!K575) &gt; 0),"x", "")</f>
        <v/>
      </c>
      <c r="L575" s="14" t="str">
        <f>IF(OR(COUNTA(DetailPedro!L575) &gt; 0, COUNTA(DetailWill!L575) &gt; 0),"x", "")</f>
        <v/>
      </c>
      <c r="M575" s="14" t="str">
        <f>IF(OR(COUNTA(DetailPedro!M575) &gt; 0, COUNTA(DetailWill!M575) &gt; 0),"x", "")</f>
        <v/>
      </c>
      <c r="N575" s="14" t="str">
        <f>IF(OR(COUNTA(DetailPedro!N575) &gt; 0, COUNTA(DetailWill!N575) &gt; 0),"x", "")</f>
        <v/>
      </c>
      <c r="O575" s="34" t="str">
        <f>IF(OR(COUNTA(DetailPedro!O575) &gt; 0, COUNTA(DetailWill!O575) &gt; 0),"x", "")</f>
        <v/>
      </c>
      <c r="P575" s="14" t="str">
        <f>IF(OR(COUNTA(DetailPedro!P575) &gt; 0, COUNTA(DetailWill!P575) &gt; 0),"x", "")</f>
        <v/>
      </c>
      <c r="Q575" s="14" t="str">
        <f>IF(OR(COUNTA(DetailPedro!Q575) &gt; 0, COUNTA(DetailWill!Q575) &gt; 0),"x", "")</f>
        <v/>
      </c>
      <c r="R575" s="14" t="str">
        <f>IF(OR(COUNTA(DetailPedro!R575) &gt; 0, COUNTA(DetailWill!R575) &gt; 0),"x", "")</f>
        <v/>
      </c>
      <c r="S575" s="14" t="str">
        <f>IF(OR(COUNTA(DetailPedro!S575) &gt; 0, COUNTA(DetailWill!S575) &gt; 0),"x", "")</f>
        <v/>
      </c>
      <c r="T575" s="14" t="str">
        <f>IF(OR(COUNTA(DetailPedro!T575) &gt; 0, COUNTA(DetailWill!T575) &gt; 0),"x", "")</f>
        <v/>
      </c>
      <c r="U575" s="34" t="str">
        <f>IF(OR(COUNTA(DetailPedro!U575) &gt; 0, COUNTA(DetailWill!U575) &gt; 0),"x", "")</f>
        <v/>
      </c>
      <c r="V575" s="14" t="str">
        <f>IF(OR(COUNTA(DetailPedro!V575) &gt; 0, COUNTA(DetailWill!V575) &gt; 0),"x", "")</f>
        <v/>
      </c>
      <c r="W575" s="14" t="str">
        <f>IF(OR(COUNTA(DetailPedro!W575) &gt; 0, COUNTA(DetailWill!W575) &gt; 0),"x", "")</f>
        <v/>
      </c>
      <c r="X575" s="14" t="str">
        <f>IF(OR(COUNTA(DetailPedro!X575) &gt; 0, COUNTA(DetailWill!X575) &gt; 0),"x", "")</f>
        <v/>
      </c>
      <c r="Y575" s="14" t="str">
        <f>IF(OR(COUNTA(DetailPedro!Y575) &gt; 0, COUNTA(DetailWill!Y575) &gt; 0),"x", "")</f>
        <v/>
      </c>
      <c r="Z575" s="34" t="str">
        <f>IF(OR(COUNTA(DetailPedro!Z575) &gt; 0, COUNTA(DetailWill!Z575) &gt; 0),"x", "")</f>
        <v/>
      </c>
      <c r="AA575" s="14" t="str">
        <f>IF(OR(COUNTA(DetailPedro!AA575) &gt; 0, COUNTA(DetailWill!AA575) &gt; 0),"x", "")</f>
        <v/>
      </c>
      <c r="AB575" s="14" t="str">
        <f>IF(OR(COUNTA(DetailPedro!AB575) &gt; 0, COUNTA(DetailWill!AB575) &gt; 0),"x", "")</f>
        <v/>
      </c>
      <c r="AC575" s="14" t="str">
        <f>IF(OR(COUNTA(DetailPedro!AC575) &gt; 0, COUNTA(DetailWill!AC575) &gt; 0),"x", "")</f>
        <v/>
      </c>
      <c r="AD575" s="14" t="str">
        <f>IF(OR(COUNTA(DetailPedro!AD575) &gt; 0, COUNTA(DetailWill!AD575) &gt; 0),"x", "")</f>
        <v/>
      </c>
      <c r="AE575" s="14" t="str">
        <f>IF(OR(COUNTA(DetailPedro!AE575) &gt; 0, COUNTA(DetailWill!AE575) &gt; 0),"x", "")</f>
        <v/>
      </c>
      <c r="AF575" s="34" t="str">
        <f>IF(OR(COUNTA(DetailPedro!AF575) &gt; 0, COUNTA(DetailWill!AF575) &gt; 0),"x", "")</f>
        <v/>
      </c>
      <c r="AG575" s="14" t="str">
        <f>IF(OR(COUNTA(DetailPedro!AG575) &gt; 0, COUNTA(DetailWill!AG575) &gt; 0),"x", "")</f>
        <v/>
      </c>
      <c r="AH575" s="14" t="str">
        <f>IF(OR(COUNTA(DetailPedro!AH575) &gt; 0, COUNTA(DetailWill!AH575) &gt; 0),"x", "")</f>
        <v/>
      </c>
      <c r="AI575" s="14" t="str">
        <f>IF(OR(COUNTA(DetailPedro!AI575) &gt; 0, COUNTA(DetailWill!AI575) &gt; 0),"x", "")</f>
        <v/>
      </c>
      <c r="AJ575" s="34" t="str">
        <f>IF(OR(COUNTA(DetailPedro!AJ575) &gt; 0, COUNTA(DetailWill!AJ575) &gt; 0),"x", "")</f>
        <v/>
      </c>
      <c r="AK575" s="14" t="str">
        <f>IF(OR(COUNTA(DetailPedro!AK575) &gt; 0, COUNTA(DetailWill!AK575) &gt; 0),"x", "")</f>
        <v/>
      </c>
    </row>
    <row r="576" spans="1:37" x14ac:dyDescent="0.2">
      <c r="A576" s="16" t="s">
        <v>559</v>
      </c>
      <c r="B576" s="16" t="s">
        <v>8</v>
      </c>
      <c r="C576" s="16">
        <v>2</v>
      </c>
      <c r="D576" s="16" t="s">
        <v>887</v>
      </c>
      <c r="E576" s="16">
        <v>2</v>
      </c>
      <c r="F576" s="14">
        <f t="shared" si="43"/>
        <v>0</v>
      </c>
      <c r="G576" s="14" t="str">
        <f>IF(OR(COUNTA(DetailPedro!G576) &gt; 0, COUNTA(DetailWill!G576) &gt; 0),"x", "")</f>
        <v/>
      </c>
      <c r="H576" s="14" t="str">
        <f>IF(OR(COUNTA(DetailPedro!H576) &gt; 0, COUNTA(DetailWill!H576) &gt; 0),"x", "")</f>
        <v/>
      </c>
      <c r="I576" s="14" t="str">
        <f>IF(OR(COUNTA(DetailPedro!I576) &gt; 0, COUNTA(DetailWill!I576) &gt; 0),"x", "")</f>
        <v/>
      </c>
      <c r="J576" s="34" t="str">
        <f>IF(OR(COUNTA(DetailPedro!J576) &gt; 0, COUNTA(DetailWill!J576) &gt; 0),"x", "")</f>
        <v/>
      </c>
      <c r="K576" s="14" t="str">
        <f>IF(OR(COUNTA(DetailPedro!K576) &gt; 0, COUNTA(DetailWill!K576) &gt; 0),"x", "")</f>
        <v/>
      </c>
      <c r="L576" s="14" t="str">
        <f>IF(OR(COUNTA(DetailPedro!L576) &gt; 0, COUNTA(DetailWill!L576) &gt; 0),"x", "")</f>
        <v/>
      </c>
      <c r="M576" s="14" t="str">
        <f>IF(OR(COUNTA(DetailPedro!M576) &gt; 0, COUNTA(DetailWill!M576) &gt; 0),"x", "")</f>
        <v/>
      </c>
      <c r="N576" s="14" t="str">
        <f>IF(OR(COUNTA(DetailPedro!N576) &gt; 0, COUNTA(DetailWill!N576) &gt; 0),"x", "")</f>
        <v/>
      </c>
      <c r="O576" s="34" t="str">
        <f>IF(OR(COUNTA(DetailPedro!O576) &gt; 0, COUNTA(DetailWill!O576) &gt; 0),"x", "")</f>
        <v/>
      </c>
      <c r="P576" s="14" t="str">
        <f>IF(OR(COUNTA(DetailPedro!P576) &gt; 0, COUNTA(DetailWill!P576) &gt; 0),"x", "")</f>
        <v/>
      </c>
      <c r="Q576" s="14" t="str">
        <f>IF(OR(COUNTA(DetailPedro!Q576) &gt; 0, COUNTA(DetailWill!Q576) &gt; 0),"x", "")</f>
        <v/>
      </c>
      <c r="R576" s="14" t="str">
        <f>IF(OR(COUNTA(DetailPedro!R576) &gt; 0, COUNTA(DetailWill!R576) &gt; 0),"x", "")</f>
        <v/>
      </c>
      <c r="S576" s="14" t="str">
        <f>IF(OR(COUNTA(DetailPedro!S576) &gt; 0, COUNTA(DetailWill!S576) &gt; 0),"x", "")</f>
        <v/>
      </c>
      <c r="T576" s="14" t="str">
        <f>IF(OR(COUNTA(DetailPedro!T576) &gt; 0, COUNTA(DetailWill!T576) &gt; 0),"x", "")</f>
        <v/>
      </c>
      <c r="U576" s="34" t="str">
        <f>IF(OR(COUNTA(DetailPedro!U576) &gt; 0, COUNTA(DetailWill!U576) &gt; 0),"x", "")</f>
        <v/>
      </c>
      <c r="V576" s="14" t="str">
        <f>IF(OR(COUNTA(DetailPedro!V576) &gt; 0, COUNTA(DetailWill!V576) &gt; 0),"x", "")</f>
        <v/>
      </c>
      <c r="W576" s="14" t="str">
        <f>IF(OR(COUNTA(DetailPedro!W576) &gt; 0, COUNTA(DetailWill!W576) &gt; 0),"x", "")</f>
        <v/>
      </c>
      <c r="X576" s="14" t="str">
        <f>IF(OR(COUNTA(DetailPedro!X576) &gt; 0, COUNTA(DetailWill!X576) &gt; 0),"x", "")</f>
        <v/>
      </c>
      <c r="Y576" s="14" t="str">
        <f>IF(OR(COUNTA(DetailPedro!Y576) &gt; 0, COUNTA(DetailWill!Y576) &gt; 0),"x", "")</f>
        <v/>
      </c>
      <c r="Z576" s="34" t="str">
        <f>IF(OR(COUNTA(DetailPedro!Z576) &gt; 0, COUNTA(DetailWill!Z576) &gt; 0),"x", "")</f>
        <v/>
      </c>
      <c r="AA576" s="14" t="str">
        <f>IF(OR(COUNTA(DetailPedro!AA576) &gt; 0, COUNTA(DetailWill!AA576) &gt; 0),"x", "")</f>
        <v/>
      </c>
      <c r="AB576" s="14" t="str">
        <f>IF(OR(COUNTA(DetailPedro!AB576) &gt; 0, COUNTA(DetailWill!AB576) &gt; 0),"x", "")</f>
        <v/>
      </c>
      <c r="AC576" s="14" t="str">
        <f>IF(OR(COUNTA(DetailPedro!AC576) &gt; 0, COUNTA(DetailWill!AC576) &gt; 0),"x", "")</f>
        <v/>
      </c>
      <c r="AD576" s="14" t="str">
        <f>IF(OR(COUNTA(DetailPedro!AD576) &gt; 0, COUNTA(DetailWill!AD576) &gt; 0),"x", "")</f>
        <v/>
      </c>
      <c r="AE576" s="14" t="str">
        <f>IF(OR(COUNTA(DetailPedro!AE576) &gt; 0, COUNTA(DetailWill!AE576) &gt; 0),"x", "")</f>
        <v/>
      </c>
      <c r="AF576" s="34" t="str">
        <f>IF(OR(COUNTA(DetailPedro!AF576) &gt; 0, COUNTA(DetailWill!AF576) &gt; 0),"x", "")</f>
        <v/>
      </c>
      <c r="AG576" s="14" t="str">
        <f>IF(OR(COUNTA(DetailPedro!AG576) &gt; 0, COUNTA(DetailWill!AG576) &gt; 0),"x", "")</f>
        <v/>
      </c>
      <c r="AH576" s="14" t="str">
        <f>IF(OR(COUNTA(DetailPedro!AH576) &gt; 0, COUNTA(DetailWill!AH576) &gt; 0),"x", "")</f>
        <v/>
      </c>
      <c r="AI576" s="14" t="str">
        <f>IF(OR(COUNTA(DetailPedro!AI576) &gt; 0, COUNTA(DetailWill!AI576) &gt; 0),"x", "")</f>
        <v/>
      </c>
      <c r="AJ576" s="34" t="str">
        <f>IF(OR(COUNTA(DetailPedro!AJ576) &gt; 0, COUNTA(DetailWill!AJ576) &gt; 0),"x", "")</f>
        <v/>
      </c>
      <c r="AK576" s="14" t="str">
        <f>IF(OR(COUNTA(DetailPedro!AK576) &gt; 0, COUNTA(DetailWill!AK576) &gt; 0),"x", "")</f>
        <v/>
      </c>
    </row>
    <row r="577" spans="1:37" x14ac:dyDescent="0.2">
      <c r="A577" s="16" t="s">
        <v>559</v>
      </c>
      <c r="B577" s="16" t="s">
        <v>8</v>
      </c>
      <c r="C577" s="16">
        <v>2</v>
      </c>
      <c r="D577" s="16" t="s">
        <v>888</v>
      </c>
      <c r="E577" s="16">
        <v>3</v>
      </c>
      <c r="F577" s="14">
        <f t="shared" si="43"/>
        <v>0</v>
      </c>
      <c r="G577" s="14" t="str">
        <f>IF(OR(COUNTA(DetailPedro!G577) &gt; 0, COUNTA(DetailWill!G577) &gt; 0),"x", "")</f>
        <v/>
      </c>
      <c r="H577" s="14" t="str">
        <f>IF(OR(COUNTA(DetailPedro!H577) &gt; 0, COUNTA(DetailWill!H577) &gt; 0),"x", "")</f>
        <v/>
      </c>
      <c r="I577" s="14" t="str">
        <f>IF(OR(COUNTA(DetailPedro!I577) &gt; 0, COUNTA(DetailWill!I577) &gt; 0),"x", "")</f>
        <v/>
      </c>
      <c r="J577" s="34" t="str">
        <f>IF(OR(COUNTA(DetailPedro!J577) &gt; 0, COUNTA(DetailWill!J577) &gt; 0),"x", "")</f>
        <v/>
      </c>
      <c r="K577" s="14" t="str">
        <f>IF(OR(COUNTA(DetailPedro!K577) &gt; 0, COUNTA(DetailWill!K577) &gt; 0),"x", "")</f>
        <v/>
      </c>
      <c r="L577" s="14" t="str">
        <f>IF(OR(COUNTA(DetailPedro!L577) &gt; 0, COUNTA(DetailWill!L577) &gt; 0),"x", "")</f>
        <v/>
      </c>
      <c r="M577" s="14" t="str">
        <f>IF(OR(COUNTA(DetailPedro!M577) &gt; 0, COUNTA(DetailWill!M577) &gt; 0),"x", "")</f>
        <v/>
      </c>
      <c r="N577" s="14" t="str">
        <f>IF(OR(COUNTA(DetailPedro!N577) &gt; 0, COUNTA(DetailWill!N577) &gt; 0),"x", "")</f>
        <v/>
      </c>
      <c r="O577" s="34" t="str">
        <f>IF(OR(COUNTA(DetailPedro!O577) &gt; 0, COUNTA(DetailWill!O577) &gt; 0),"x", "")</f>
        <v/>
      </c>
      <c r="P577" s="14" t="str">
        <f>IF(OR(COUNTA(DetailPedro!P577) &gt; 0, COUNTA(DetailWill!P577) &gt; 0),"x", "")</f>
        <v/>
      </c>
      <c r="Q577" s="14" t="str">
        <f>IF(OR(COUNTA(DetailPedro!Q577) &gt; 0, COUNTA(DetailWill!Q577) &gt; 0),"x", "")</f>
        <v/>
      </c>
      <c r="R577" s="14" t="str">
        <f>IF(OR(COUNTA(DetailPedro!R577) &gt; 0, COUNTA(DetailWill!R577) &gt; 0),"x", "")</f>
        <v/>
      </c>
      <c r="S577" s="14" t="str">
        <f>IF(OR(COUNTA(DetailPedro!S577) &gt; 0, COUNTA(DetailWill!S577) &gt; 0),"x", "")</f>
        <v/>
      </c>
      <c r="T577" s="14" t="str">
        <f>IF(OR(COUNTA(DetailPedro!T577) &gt; 0, COUNTA(DetailWill!T577) &gt; 0),"x", "")</f>
        <v/>
      </c>
      <c r="U577" s="34" t="str">
        <f>IF(OR(COUNTA(DetailPedro!U577) &gt; 0, COUNTA(DetailWill!U577) &gt; 0),"x", "")</f>
        <v/>
      </c>
      <c r="V577" s="14" t="str">
        <f>IF(OR(COUNTA(DetailPedro!V577) &gt; 0, COUNTA(DetailWill!V577) &gt; 0),"x", "")</f>
        <v/>
      </c>
      <c r="W577" s="14" t="str">
        <f>IF(OR(COUNTA(DetailPedro!W577) &gt; 0, COUNTA(DetailWill!W577) &gt; 0),"x", "")</f>
        <v/>
      </c>
      <c r="X577" s="14" t="str">
        <f>IF(OR(COUNTA(DetailPedro!X577) &gt; 0, COUNTA(DetailWill!X577) &gt; 0),"x", "")</f>
        <v/>
      </c>
      <c r="Y577" s="14" t="str">
        <f>IF(OR(COUNTA(DetailPedro!Y577) &gt; 0, COUNTA(DetailWill!Y577) &gt; 0),"x", "")</f>
        <v/>
      </c>
      <c r="Z577" s="34" t="str">
        <f>IF(OR(COUNTA(DetailPedro!Z577) &gt; 0, COUNTA(DetailWill!Z577) &gt; 0),"x", "")</f>
        <v/>
      </c>
      <c r="AA577" s="14" t="str">
        <f>IF(OR(COUNTA(DetailPedro!AA577) &gt; 0, COUNTA(DetailWill!AA577) &gt; 0),"x", "")</f>
        <v/>
      </c>
      <c r="AB577" s="14" t="str">
        <f>IF(OR(COUNTA(DetailPedro!AB577) &gt; 0, COUNTA(DetailWill!AB577) &gt; 0),"x", "")</f>
        <v/>
      </c>
      <c r="AC577" s="14" t="str">
        <f>IF(OR(COUNTA(DetailPedro!AC577) &gt; 0, COUNTA(DetailWill!AC577) &gt; 0),"x", "")</f>
        <v/>
      </c>
      <c r="AD577" s="14" t="str">
        <f>IF(OR(COUNTA(DetailPedro!AD577) &gt; 0, COUNTA(DetailWill!AD577) &gt; 0),"x", "")</f>
        <v/>
      </c>
      <c r="AE577" s="14" t="str">
        <f>IF(OR(COUNTA(DetailPedro!AE577) &gt; 0, COUNTA(DetailWill!AE577) &gt; 0),"x", "")</f>
        <v/>
      </c>
      <c r="AF577" s="34" t="str">
        <f>IF(OR(COUNTA(DetailPedro!AF577) &gt; 0, COUNTA(DetailWill!AF577) &gt; 0),"x", "")</f>
        <v/>
      </c>
      <c r="AG577" s="14" t="str">
        <f>IF(OR(COUNTA(DetailPedro!AG577) &gt; 0, COUNTA(DetailWill!AG577) &gt; 0),"x", "")</f>
        <v/>
      </c>
      <c r="AH577" s="14" t="str">
        <f>IF(OR(COUNTA(DetailPedro!AH577) &gt; 0, COUNTA(DetailWill!AH577) &gt; 0),"x", "")</f>
        <v/>
      </c>
      <c r="AI577" s="14" t="str">
        <f>IF(OR(COUNTA(DetailPedro!AI577) &gt; 0, COUNTA(DetailWill!AI577) &gt; 0),"x", "")</f>
        <v/>
      </c>
      <c r="AJ577" s="34" t="str">
        <f>IF(OR(COUNTA(DetailPedro!AJ577) &gt; 0, COUNTA(DetailWill!AJ577) &gt; 0),"x", "")</f>
        <v/>
      </c>
      <c r="AK577" s="14" t="str">
        <f>IF(OR(COUNTA(DetailPedro!AK577) &gt; 0, COUNTA(DetailWill!AK577) &gt; 0),"x", "")</f>
        <v/>
      </c>
    </row>
    <row r="578" spans="1:37" x14ac:dyDescent="0.2">
      <c r="A578" s="16" t="s">
        <v>559</v>
      </c>
      <c r="B578" s="16" t="s">
        <v>8</v>
      </c>
      <c r="C578" s="16">
        <v>2</v>
      </c>
      <c r="D578" s="16" t="s">
        <v>888</v>
      </c>
      <c r="E578" s="16">
        <v>4</v>
      </c>
      <c r="F578" s="14">
        <f t="shared" si="43"/>
        <v>0</v>
      </c>
      <c r="G578" s="14" t="str">
        <f>IF(OR(COUNTA(DetailPedro!G578) &gt; 0, COUNTA(DetailWill!G578) &gt; 0),"x", "")</f>
        <v/>
      </c>
      <c r="H578" s="14" t="str">
        <f>IF(OR(COUNTA(DetailPedro!H578) &gt; 0, COUNTA(DetailWill!H578) &gt; 0),"x", "")</f>
        <v/>
      </c>
      <c r="I578" s="14" t="str">
        <f>IF(OR(COUNTA(DetailPedro!I578) &gt; 0, COUNTA(DetailWill!I578) &gt; 0),"x", "")</f>
        <v/>
      </c>
      <c r="J578" s="34" t="str">
        <f>IF(OR(COUNTA(DetailPedro!J578) &gt; 0, COUNTA(DetailWill!J578) &gt; 0),"x", "")</f>
        <v/>
      </c>
      <c r="K578" s="14" t="str">
        <f>IF(OR(COUNTA(DetailPedro!K578) &gt; 0, COUNTA(DetailWill!K578) &gt; 0),"x", "")</f>
        <v/>
      </c>
      <c r="L578" s="14" t="str">
        <f>IF(OR(COUNTA(DetailPedro!L578) &gt; 0, COUNTA(DetailWill!L578) &gt; 0),"x", "")</f>
        <v/>
      </c>
      <c r="M578" s="14" t="str">
        <f>IF(OR(COUNTA(DetailPedro!M578) &gt; 0, COUNTA(DetailWill!M578) &gt; 0),"x", "")</f>
        <v/>
      </c>
      <c r="N578" s="14" t="str">
        <f>IF(OR(COUNTA(DetailPedro!N578) &gt; 0, COUNTA(DetailWill!N578) &gt; 0),"x", "")</f>
        <v/>
      </c>
      <c r="O578" s="34" t="str">
        <f>IF(OR(COUNTA(DetailPedro!O578) &gt; 0, COUNTA(DetailWill!O578) &gt; 0),"x", "")</f>
        <v/>
      </c>
      <c r="P578" s="14" t="str">
        <f>IF(OR(COUNTA(DetailPedro!P578) &gt; 0, COUNTA(DetailWill!P578) &gt; 0),"x", "")</f>
        <v/>
      </c>
      <c r="Q578" s="14" t="str">
        <f>IF(OR(COUNTA(DetailPedro!Q578) &gt; 0, COUNTA(DetailWill!Q578) &gt; 0),"x", "")</f>
        <v/>
      </c>
      <c r="R578" s="14" t="str">
        <f>IF(OR(COUNTA(DetailPedro!R578) &gt; 0, COUNTA(DetailWill!R578) &gt; 0),"x", "")</f>
        <v/>
      </c>
      <c r="S578" s="14" t="str">
        <f>IF(OR(COUNTA(DetailPedro!S578) &gt; 0, COUNTA(DetailWill!S578) &gt; 0),"x", "")</f>
        <v/>
      </c>
      <c r="T578" s="14" t="str">
        <f>IF(OR(COUNTA(DetailPedro!T578) &gt; 0, COUNTA(DetailWill!T578) &gt; 0),"x", "")</f>
        <v/>
      </c>
      <c r="U578" s="34" t="str">
        <f>IF(OR(COUNTA(DetailPedro!U578) &gt; 0, COUNTA(DetailWill!U578) &gt; 0),"x", "")</f>
        <v/>
      </c>
      <c r="V578" s="14" t="str">
        <f>IF(OR(COUNTA(DetailPedro!V578) &gt; 0, COUNTA(DetailWill!V578) &gt; 0),"x", "")</f>
        <v/>
      </c>
      <c r="W578" s="14" t="str">
        <f>IF(OR(COUNTA(DetailPedro!W578) &gt; 0, COUNTA(DetailWill!W578) &gt; 0),"x", "")</f>
        <v/>
      </c>
      <c r="X578" s="14" t="str">
        <f>IF(OR(COUNTA(DetailPedro!X578) &gt; 0, COUNTA(DetailWill!X578) &gt; 0),"x", "")</f>
        <v/>
      </c>
      <c r="Y578" s="14" t="str">
        <f>IF(OR(COUNTA(DetailPedro!Y578) &gt; 0, COUNTA(DetailWill!Y578) &gt; 0),"x", "")</f>
        <v/>
      </c>
      <c r="Z578" s="34" t="str">
        <f>IF(OR(COUNTA(DetailPedro!Z578) &gt; 0, COUNTA(DetailWill!Z578) &gt; 0),"x", "")</f>
        <v/>
      </c>
      <c r="AA578" s="14" t="str">
        <f>IF(OR(COUNTA(DetailPedro!AA578) &gt; 0, COUNTA(DetailWill!AA578) &gt; 0),"x", "")</f>
        <v/>
      </c>
      <c r="AB578" s="14" t="str">
        <f>IF(OR(COUNTA(DetailPedro!AB578) &gt; 0, COUNTA(DetailWill!AB578) &gt; 0),"x", "")</f>
        <v/>
      </c>
      <c r="AC578" s="14" t="str">
        <f>IF(OR(COUNTA(DetailPedro!AC578) &gt; 0, COUNTA(DetailWill!AC578) &gt; 0),"x", "")</f>
        <v/>
      </c>
      <c r="AD578" s="14" t="str">
        <f>IF(OR(COUNTA(DetailPedro!AD578) &gt; 0, COUNTA(DetailWill!AD578) &gt; 0),"x", "")</f>
        <v/>
      </c>
      <c r="AE578" s="14" t="str">
        <f>IF(OR(COUNTA(DetailPedro!AE578) &gt; 0, COUNTA(DetailWill!AE578) &gt; 0),"x", "")</f>
        <v/>
      </c>
      <c r="AF578" s="34" t="str">
        <f>IF(OR(COUNTA(DetailPedro!AF578) &gt; 0, COUNTA(DetailWill!AF578) &gt; 0),"x", "")</f>
        <v/>
      </c>
      <c r="AG578" s="14" t="str">
        <f>IF(OR(COUNTA(DetailPedro!AG578) &gt; 0, COUNTA(DetailWill!AG578) &gt; 0),"x", "")</f>
        <v/>
      </c>
      <c r="AH578" s="14" t="str">
        <f>IF(OR(COUNTA(DetailPedro!AH578) &gt; 0, COUNTA(DetailWill!AH578) &gt; 0),"x", "")</f>
        <v/>
      </c>
      <c r="AI578" s="14" t="str">
        <f>IF(OR(COUNTA(DetailPedro!AI578) &gt; 0, COUNTA(DetailWill!AI578) &gt; 0),"x", "")</f>
        <v/>
      </c>
      <c r="AJ578" s="34" t="str">
        <f>IF(OR(COUNTA(DetailPedro!AJ578) &gt; 0, COUNTA(DetailWill!AJ578) &gt; 0),"x", "")</f>
        <v/>
      </c>
      <c r="AK578" s="14" t="str">
        <f>IF(OR(COUNTA(DetailPedro!AK578) &gt; 0, COUNTA(DetailWill!AK578) &gt; 0),"x", "")</f>
        <v/>
      </c>
    </row>
    <row r="579" spans="1:37" x14ac:dyDescent="0.2">
      <c r="A579" s="16"/>
      <c r="B579" s="16"/>
      <c r="C579" s="16"/>
      <c r="D579" s="16"/>
      <c r="E579" s="16"/>
      <c r="F579" s="14">
        <f t="shared" si="43"/>
        <v>0</v>
      </c>
      <c r="G579" s="14" t="str">
        <f>IF(OR(COUNTA(DetailPedro!G579) &gt; 0, COUNTA(DetailWill!G579) &gt; 0),"x", "")</f>
        <v/>
      </c>
      <c r="H579" s="14" t="str">
        <f>IF(OR(COUNTA(DetailPedro!H579) &gt; 0, COUNTA(DetailWill!H579) &gt; 0),"x", "")</f>
        <v/>
      </c>
      <c r="I579" s="14" t="str">
        <f>IF(OR(COUNTA(DetailPedro!I579) &gt; 0, COUNTA(DetailWill!I579) &gt; 0),"x", "")</f>
        <v/>
      </c>
      <c r="J579" s="34" t="str">
        <f>IF(OR(COUNTA(DetailPedro!J579) &gt; 0, COUNTA(DetailWill!J579) &gt; 0),"x", "")</f>
        <v/>
      </c>
      <c r="K579" s="14" t="str">
        <f>IF(OR(COUNTA(DetailPedro!K579) &gt; 0, COUNTA(DetailWill!K579) &gt; 0),"x", "")</f>
        <v/>
      </c>
      <c r="L579" s="14" t="str">
        <f>IF(OR(COUNTA(DetailPedro!L579) &gt; 0, COUNTA(DetailWill!L579) &gt; 0),"x", "")</f>
        <v/>
      </c>
      <c r="M579" s="14" t="str">
        <f>IF(OR(COUNTA(DetailPedro!M579) &gt; 0, COUNTA(DetailWill!M579) &gt; 0),"x", "")</f>
        <v/>
      </c>
      <c r="N579" s="14" t="str">
        <f>IF(OR(COUNTA(DetailPedro!N579) &gt; 0, COUNTA(DetailWill!N579) &gt; 0),"x", "")</f>
        <v/>
      </c>
      <c r="O579" s="34" t="str">
        <f>IF(OR(COUNTA(DetailPedro!O579) &gt; 0, COUNTA(DetailWill!O579) &gt; 0),"x", "")</f>
        <v/>
      </c>
      <c r="P579" s="14" t="str">
        <f>IF(OR(COUNTA(DetailPedro!P579) &gt; 0, COUNTA(DetailWill!P579) &gt; 0),"x", "")</f>
        <v/>
      </c>
      <c r="Q579" s="14" t="str">
        <f>IF(OR(COUNTA(DetailPedro!Q579) &gt; 0, COUNTA(DetailWill!Q579) &gt; 0),"x", "")</f>
        <v/>
      </c>
      <c r="R579" s="14" t="str">
        <f>IF(OR(COUNTA(DetailPedro!R579) &gt; 0, COUNTA(DetailWill!R579) &gt; 0),"x", "")</f>
        <v/>
      </c>
      <c r="S579" s="14" t="str">
        <f>IF(OR(COUNTA(DetailPedro!S579) &gt; 0, COUNTA(DetailWill!S579) &gt; 0),"x", "")</f>
        <v/>
      </c>
      <c r="T579" s="14" t="str">
        <f>IF(OR(COUNTA(DetailPedro!T579) &gt; 0, COUNTA(DetailWill!T579) &gt; 0),"x", "")</f>
        <v/>
      </c>
      <c r="U579" s="34" t="str">
        <f>IF(OR(COUNTA(DetailPedro!U579) &gt; 0, COUNTA(DetailWill!U579) &gt; 0),"x", "")</f>
        <v/>
      </c>
      <c r="V579" s="14" t="str">
        <f>IF(OR(COUNTA(DetailPedro!V579) &gt; 0, COUNTA(DetailWill!V579) &gt; 0),"x", "")</f>
        <v/>
      </c>
      <c r="W579" s="14" t="str">
        <f>IF(OR(COUNTA(DetailPedro!W579) &gt; 0, COUNTA(DetailWill!W579) &gt; 0),"x", "")</f>
        <v/>
      </c>
      <c r="X579" s="14" t="str">
        <f>IF(OR(COUNTA(DetailPedro!X579) &gt; 0, COUNTA(DetailWill!X579) &gt; 0),"x", "")</f>
        <v/>
      </c>
      <c r="Y579" s="14" t="str">
        <f>IF(OR(COUNTA(DetailPedro!Y579) &gt; 0, COUNTA(DetailWill!Y579) &gt; 0),"x", "")</f>
        <v/>
      </c>
      <c r="Z579" s="34" t="str">
        <f>IF(OR(COUNTA(DetailPedro!Z579) &gt; 0, COUNTA(DetailWill!Z579) &gt; 0),"x", "")</f>
        <v/>
      </c>
      <c r="AA579" s="14" t="str">
        <f>IF(OR(COUNTA(DetailPedro!AA579) &gt; 0, COUNTA(DetailWill!AA579) &gt; 0),"x", "")</f>
        <v/>
      </c>
      <c r="AB579" s="14" t="str">
        <f>IF(OR(COUNTA(DetailPedro!AB579) &gt; 0, COUNTA(DetailWill!AB579) &gt; 0),"x", "")</f>
        <v/>
      </c>
      <c r="AC579" s="14" t="str">
        <f>IF(OR(COUNTA(DetailPedro!AC579) &gt; 0, COUNTA(DetailWill!AC579) &gt; 0),"x", "")</f>
        <v/>
      </c>
      <c r="AD579" s="14" t="str">
        <f>IF(OR(COUNTA(DetailPedro!AD579) &gt; 0, COUNTA(DetailWill!AD579) &gt; 0),"x", "")</f>
        <v/>
      </c>
      <c r="AE579" s="14" t="str">
        <f>IF(OR(COUNTA(DetailPedro!AE579) &gt; 0, COUNTA(DetailWill!AE579) &gt; 0),"x", "")</f>
        <v/>
      </c>
      <c r="AF579" s="34" t="str">
        <f>IF(OR(COUNTA(DetailPedro!AF579) &gt; 0, COUNTA(DetailWill!AF579) &gt; 0),"x", "")</f>
        <v/>
      </c>
      <c r="AG579" s="14" t="str">
        <f>IF(OR(COUNTA(DetailPedro!AG579) &gt; 0, COUNTA(DetailWill!AG579) &gt; 0),"x", "")</f>
        <v/>
      </c>
      <c r="AH579" s="14" t="str">
        <f>IF(OR(COUNTA(DetailPedro!AH579) &gt; 0, COUNTA(DetailWill!AH579) &gt; 0),"x", "")</f>
        <v/>
      </c>
      <c r="AI579" s="14" t="str">
        <f>IF(OR(COUNTA(DetailPedro!AI579) &gt; 0, COUNTA(DetailWill!AI579) &gt; 0),"x", "")</f>
        <v/>
      </c>
      <c r="AJ579" s="34" t="str">
        <f>IF(OR(COUNTA(DetailPedro!AJ579) &gt; 0, COUNTA(DetailWill!AJ579) &gt; 0),"x", "")</f>
        <v/>
      </c>
      <c r="AK579" s="14" t="str">
        <f>IF(OR(COUNTA(DetailPedro!AK579) &gt; 0, COUNTA(DetailWill!AK579) &gt; 0),"x", "")</f>
        <v/>
      </c>
    </row>
    <row r="580" spans="1:37" x14ac:dyDescent="0.2">
      <c r="A580" s="16" t="s">
        <v>559</v>
      </c>
      <c r="B580" s="16" t="s">
        <v>329</v>
      </c>
      <c r="C580" s="16">
        <v>0</v>
      </c>
      <c r="D580" s="16">
        <v>0</v>
      </c>
      <c r="E580" s="16"/>
      <c r="F580" s="14">
        <f t="shared" si="43"/>
        <v>0</v>
      </c>
      <c r="G580" s="14" t="str">
        <f>IF(OR(COUNTA(DetailPedro!G580) &gt; 0, COUNTA(DetailWill!G580) &gt; 0),"x", "")</f>
        <v/>
      </c>
      <c r="H580" s="14" t="str">
        <f>IF(OR(COUNTA(DetailPedro!H580) &gt; 0, COUNTA(DetailWill!H580) &gt; 0),"x", "")</f>
        <v/>
      </c>
      <c r="I580" s="14" t="str">
        <f>IF(OR(COUNTA(DetailPedro!I580) &gt; 0, COUNTA(DetailWill!I580) &gt; 0),"x", "")</f>
        <v/>
      </c>
      <c r="J580" s="34" t="str">
        <f>IF(OR(COUNTA(DetailPedro!J580) &gt; 0, COUNTA(DetailWill!J580) &gt; 0),"x", "")</f>
        <v/>
      </c>
      <c r="K580" s="14" t="str">
        <f>IF(OR(COUNTA(DetailPedro!K580) &gt; 0, COUNTA(DetailWill!K580) &gt; 0),"x", "")</f>
        <v/>
      </c>
      <c r="L580" s="14" t="str">
        <f>IF(OR(COUNTA(DetailPedro!L580) &gt; 0, COUNTA(DetailWill!L580) &gt; 0),"x", "")</f>
        <v/>
      </c>
      <c r="M580" s="14" t="str">
        <f>IF(OR(COUNTA(DetailPedro!M580) &gt; 0, COUNTA(DetailWill!M580) &gt; 0),"x", "")</f>
        <v/>
      </c>
      <c r="N580" s="14" t="str">
        <f>IF(OR(COUNTA(DetailPedro!N580) &gt; 0, COUNTA(DetailWill!N580) &gt; 0),"x", "")</f>
        <v/>
      </c>
      <c r="O580" s="34" t="str">
        <f>IF(OR(COUNTA(DetailPedro!O580) &gt; 0, COUNTA(DetailWill!O580) &gt; 0),"x", "")</f>
        <v/>
      </c>
      <c r="P580" s="14" t="str">
        <f>IF(OR(COUNTA(DetailPedro!P580) &gt; 0, COUNTA(DetailWill!P580) &gt; 0),"x", "")</f>
        <v/>
      </c>
      <c r="Q580" s="14" t="str">
        <f>IF(OR(COUNTA(DetailPedro!Q580) &gt; 0, COUNTA(DetailWill!Q580) &gt; 0),"x", "")</f>
        <v/>
      </c>
      <c r="R580" s="14" t="str">
        <f>IF(OR(COUNTA(DetailPedro!R580) &gt; 0, COUNTA(DetailWill!R580) &gt; 0),"x", "")</f>
        <v/>
      </c>
      <c r="S580" s="14" t="str">
        <f>IF(OR(COUNTA(DetailPedro!S580) &gt; 0, COUNTA(DetailWill!S580) &gt; 0),"x", "")</f>
        <v/>
      </c>
      <c r="T580" s="14" t="str">
        <f>IF(OR(COUNTA(DetailPedro!T580) &gt; 0, COUNTA(DetailWill!T580) &gt; 0),"x", "")</f>
        <v/>
      </c>
      <c r="U580" s="34" t="str">
        <f>IF(OR(COUNTA(DetailPedro!U580) &gt; 0, COUNTA(DetailWill!U580) &gt; 0),"x", "")</f>
        <v/>
      </c>
      <c r="V580" s="14" t="str">
        <f>IF(OR(COUNTA(DetailPedro!V580) &gt; 0, COUNTA(DetailWill!V580) &gt; 0),"x", "")</f>
        <v/>
      </c>
      <c r="W580" s="14" t="str">
        <f>IF(OR(COUNTA(DetailPedro!W580) &gt; 0, COUNTA(DetailWill!W580) &gt; 0),"x", "")</f>
        <v/>
      </c>
      <c r="X580" s="14" t="str">
        <f>IF(OR(COUNTA(DetailPedro!X580) &gt; 0, COUNTA(DetailWill!X580) &gt; 0),"x", "")</f>
        <v/>
      </c>
      <c r="Y580" s="14" t="str">
        <f>IF(OR(COUNTA(DetailPedro!Y580) &gt; 0, COUNTA(DetailWill!Y580) &gt; 0),"x", "")</f>
        <v/>
      </c>
      <c r="Z580" s="34" t="str">
        <f>IF(OR(COUNTA(DetailPedro!Z580) &gt; 0, COUNTA(DetailWill!Z580) &gt; 0),"x", "")</f>
        <v/>
      </c>
      <c r="AA580" s="14" t="str">
        <f>IF(OR(COUNTA(DetailPedro!AA580) &gt; 0, COUNTA(DetailWill!AA580) &gt; 0),"x", "")</f>
        <v/>
      </c>
      <c r="AB580" s="14" t="str">
        <f>IF(OR(COUNTA(DetailPedro!AB580) &gt; 0, COUNTA(DetailWill!AB580) &gt; 0),"x", "")</f>
        <v/>
      </c>
      <c r="AC580" s="14" t="str">
        <f>IF(OR(COUNTA(DetailPedro!AC580) &gt; 0, COUNTA(DetailWill!AC580) &gt; 0),"x", "")</f>
        <v/>
      </c>
      <c r="AD580" s="14" t="str">
        <f>IF(OR(COUNTA(DetailPedro!AD580) &gt; 0, COUNTA(DetailWill!AD580) &gt; 0),"x", "")</f>
        <v/>
      </c>
      <c r="AE580" s="14" t="str">
        <f>IF(OR(COUNTA(DetailPedro!AE580) &gt; 0, COUNTA(DetailWill!AE580) &gt; 0),"x", "")</f>
        <v/>
      </c>
      <c r="AF580" s="34" t="str">
        <f>IF(OR(COUNTA(DetailPedro!AF580) &gt; 0, COUNTA(DetailWill!AF580) &gt; 0),"x", "")</f>
        <v/>
      </c>
      <c r="AG580" s="14" t="str">
        <f>IF(OR(COUNTA(DetailPedro!AG580) &gt; 0, COUNTA(DetailWill!AG580) &gt; 0),"x", "")</f>
        <v/>
      </c>
      <c r="AH580" s="14" t="str">
        <f>IF(OR(COUNTA(DetailPedro!AH580) &gt; 0, COUNTA(DetailWill!AH580) &gt; 0),"x", "")</f>
        <v/>
      </c>
      <c r="AI580" s="14" t="str">
        <f>IF(OR(COUNTA(DetailPedro!AI580) &gt; 0, COUNTA(DetailWill!AI580) &gt; 0),"x", "")</f>
        <v/>
      </c>
      <c r="AJ580" s="34" t="str">
        <f>IF(OR(COUNTA(DetailPedro!AJ580) &gt; 0, COUNTA(DetailWill!AJ580) &gt; 0),"x", "")</f>
        <v/>
      </c>
      <c r="AK580" s="14" t="str">
        <f>IF(OR(COUNTA(DetailPedro!AK580) &gt; 0, COUNTA(DetailWill!AK580) &gt; 0),"x", "")</f>
        <v/>
      </c>
    </row>
    <row r="581" spans="1:37" x14ac:dyDescent="0.2">
      <c r="A581" s="16" t="s">
        <v>559</v>
      </c>
      <c r="B581" s="16" t="s">
        <v>329</v>
      </c>
      <c r="C581" s="16">
        <v>3</v>
      </c>
      <c r="D581" s="16" t="s">
        <v>888</v>
      </c>
      <c r="E581" s="16">
        <v>1</v>
      </c>
      <c r="F581" s="14">
        <f t="shared" si="43"/>
        <v>0</v>
      </c>
      <c r="G581" s="14" t="str">
        <f>IF(OR(COUNTA(DetailPedro!G581) &gt; 0, COUNTA(DetailWill!G581) &gt; 0),"x", "")</f>
        <v/>
      </c>
      <c r="H581" s="14" t="str">
        <f>IF(OR(COUNTA(DetailPedro!H581) &gt; 0, COUNTA(DetailWill!H581) &gt; 0),"x", "")</f>
        <v/>
      </c>
      <c r="I581" s="14" t="str">
        <f>IF(OR(COUNTA(DetailPedro!I581) &gt; 0, COUNTA(DetailWill!I581) &gt; 0),"x", "")</f>
        <v/>
      </c>
      <c r="J581" s="34" t="str">
        <f>IF(OR(COUNTA(DetailPedro!J581) &gt; 0, COUNTA(DetailWill!J581) &gt; 0),"x", "")</f>
        <v/>
      </c>
      <c r="K581" s="14" t="str">
        <f>IF(OR(COUNTA(DetailPedro!K581) &gt; 0, COUNTA(DetailWill!K581) &gt; 0),"x", "")</f>
        <v/>
      </c>
      <c r="L581" s="14" t="str">
        <f>IF(OR(COUNTA(DetailPedro!L581) &gt; 0, COUNTA(DetailWill!L581) &gt; 0),"x", "")</f>
        <v/>
      </c>
      <c r="M581" s="14" t="str">
        <f>IF(OR(COUNTA(DetailPedro!M581) &gt; 0, COUNTA(DetailWill!M581) &gt; 0),"x", "")</f>
        <v/>
      </c>
      <c r="N581" s="14" t="str">
        <f>IF(OR(COUNTA(DetailPedro!N581) &gt; 0, COUNTA(DetailWill!N581) &gt; 0),"x", "")</f>
        <v/>
      </c>
      <c r="O581" s="34" t="str">
        <f>IF(OR(COUNTA(DetailPedro!O581) &gt; 0, COUNTA(DetailWill!O581) &gt; 0),"x", "")</f>
        <v/>
      </c>
      <c r="P581" s="14" t="str">
        <f>IF(OR(COUNTA(DetailPedro!P581) &gt; 0, COUNTA(DetailWill!P581) &gt; 0),"x", "")</f>
        <v/>
      </c>
      <c r="Q581" s="14" t="str">
        <f>IF(OR(COUNTA(DetailPedro!Q581) &gt; 0, COUNTA(DetailWill!Q581) &gt; 0),"x", "")</f>
        <v/>
      </c>
      <c r="R581" s="14" t="str">
        <f>IF(OR(COUNTA(DetailPedro!R581) &gt; 0, COUNTA(DetailWill!R581) &gt; 0),"x", "")</f>
        <v/>
      </c>
      <c r="S581" s="14" t="str">
        <f>IF(OR(COUNTA(DetailPedro!S581) &gt; 0, COUNTA(DetailWill!S581) &gt; 0),"x", "")</f>
        <v/>
      </c>
      <c r="T581" s="14" t="str">
        <f>IF(OR(COUNTA(DetailPedro!T581) &gt; 0, COUNTA(DetailWill!T581) &gt; 0),"x", "")</f>
        <v/>
      </c>
      <c r="U581" s="34" t="str">
        <f>IF(OR(COUNTA(DetailPedro!U581) &gt; 0, COUNTA(DetailWill!U581) &gt; 0),"x", "")</f>
        <v/>
      </c>
      <c r="V581" s="14" t="str">
        <f>IF(OR(COUNTA(DetailPedro!V581) &gt; 0, COUNTA(DetailWill!V581) &gt; 0),"x", "")</f>
        <v/>
      </c>
      <c r="W581" s="14" t="str">
        <f>IF(OR(COUNTA(DetailPedro!W581) &gt; 0, COUNTA(DetailWill!W581) &gt; 0),"x", "")</f>
        <v/>
      </c>
      <c r="X581" s="14" t="str">
        <f>IF(OR(COUNTA(DetailPedro!X581) &gt; 0, COUNTA(DetailWill!X581) &gt; 0),"x", "")</f>
        <v/>
      </c>
      <c r="Y581" s="14" t="str">
        <f>IF(OR(COUNTA(DetailPedro!Y581) &gt; 0, COUNTA(DetailWill!Y581) &gt; 0),"x", "")</f>
        <v/>
      </c>
      <c r="Z581" s="34" t="str">
        <f>IF(OR(COUNTA(DetailPedro!Z581) &gt; 0, COUNTA(DetailWill!Z581) &gt; 0),"x", "")</f>
        <v/>
      </c>
      <c r="AA581" s="14" t="str">
        <f>IF(OR(COUNTA(DetailPedro!AA581) &gt; 0, COUNTA(DetailWill!AA581) &gt; 0),"x", "")</f>
        <v/>
      </c>
      <c r="AB581" s="14" t="str">
        <f>IF(OR(COUNTA(DetailPedro!AB581) &gt; 0, COUNTA(DetailWill!AB581) &gt; 0),"x", "")</f>
        <v/>
      </c>
      <c r="AC581" s="14" t="str">
        <f>IF(OR(COUNTA(DetailPedro!AC581) &gt; 0, COUNTA(DetailWill!AC581) &gt; 0),"x", "")</f>
        <v/>
      </c>
      <c r="AD581" s="14" t="str">
        <f>IF(OR(COUNTA(DetailPedro!AD581) &gt; 0, COUNTA(DetailWill!AD581) &gt; 0),"x", "")</f>
        <v/>
      </c>
      <c r="AE581" s="14" t="str">
        <f>IF(OR(COUNTA(DetailPedro!AE581) &gt; 0, COUNTA(DetailWill!AE581) &gt; 0),"x", "")</f>
        <v/>
      </c>
      <c r="AF581" s="34" t="str">
        <f>IF(OR(COUNTA(DetailPedro!AF581) &gt; 0, COUNTA(DetailWill!AF581) &gt; 0),"x", "")</f>
        <v/>
      </c>
      <c r="AG581" s="14" t="str">
        <f>IF(OR(COUNTA(DetailPedro!AG581) &gt; 0, COUNTA(DetailWill!AG581) &gt; 0),"x", "")</f>
        <v/>
      </c>
      <c r="AH581" s="14" t="str">
        <f>IF(OR(COUNTA(DetailPedro!AH581) &gt; 0, COUNTA(DetailWill!AH581) &gt; 0),"x", "")</f>
        <v/>
      </c>
      <c r="AI581" s="14" t="str">
        <f>IF(OR(COUNTA(DetailPedro!AI581) &gt; 0, COUNTA(DetailWill!AI581) &gt; 0),"x", "")</f>
        <v/>
      </c>
      <c r="AJ581" s="34" t="str">
        <f>IF(OR(COUNTA(DetailPedro!AJ581) &gt; 0, COUNTA(DetailWill!AJ581) &gt; 0),"x", "")</f>
        <v/>
      </c>
      <c r="AK581" s="14" t="str">
        <f>IF(OR(COUNTA(DetailPedro!AK581) &gt; 0, COUNTA(DetailWill!AK581) &gt; 0),"x", "")</f>
        <v/>
      </c>
    </row>
    <row r="582" spans="1:37" x14ac:dyDescent="0.2">
      <c r="A582" s="16" t="s">
        <v>559</v>
      </c>
      <c r="B582" s="16" t="s">
        <v>329</v>
      </c>
      <c r="C582" s="16">
        <v>3</v>
      </c>
      <c r="D582" s="16" t="s">
        <v>888</v>
      </c>
      <c r="E582" s="16">
        <v>2</v>
      </c>
      <c r="F582" s="14">
        <f t="shared" si="43"/>
        <v>0</v>
      </c>
      <c r="G582" s="14" t="str">
        <f>IF(OR(COUNTA(DetailPedro!G582) &gt; 0, COUNTA(DetailWill!G582) &gt; 0),"x", "")</f>
        <v/>
      </c>
      <c r="H582" s="14" t="str">
        <f>IF(OR(COUNTA(DetailPedro!H582) &gt; 0, COUNTA(DetailWill!H582) &gt; 0),"x", "")</f>
        <v/>
      </c>
      <c r="I582" s="14" t="str">
        <f>IF(OR(COUNTA(DetailPedro!I582) &gt; 0, COUNTA(DetailWill!I582) &gt; 0),"x", "")</f>
        <v/>
      </c>
      <c r="J582" s="34" t="str">
        <f>IF(OR(COUNTA(DetailPedro!J582) &gt; 0, COUNTA(DetailWill!J582) &gt; 0),"x", "")</f>
        <v/>
      </c>
      <c r="K582" s="14" t="str">
        <f>IF(OR(COUNTA(DetailPedro!K582) &gt; 0, COUNTA(DetailWill!K582) &gt; 0),"x", "")</f>
        <v/>
      </c>
      <c r="L582" s="14" t="str">
        <f>IF(OR(COUNTA(DetailPedro!L582) &gt; 0, COUNTA(DetailWill!L582) &gt; 0),"x", "")</f>
        <v/>
      </c>
      <c r="M582" s="14" t="str">
        <f>IF(OR(COUNTA(DetailPedro!M582) &gt; 0, COUNTA(DetailWill!M582) &gt; 0),"x", "")</f>
        <v/>
      </c>
      <c r="N582" s="14" t="str">
        <f>IF(OR(COUNTA(DetailPedro!N582) &gt; 0, COUNTA(DetailWill!N582) &gt; 0),"x", "")</f>
        <v/>
      </c>
      <c r="O582" s="34" t="str">
        <f>IF(OR(COUNTA(DetailPedro!O582) &gt; 0, COUNTA(DetailWill!O582) &gt; 0),"x", "")</f>
        <v/>
      </c>
      <c r="P582" s="14" t="str">
        <f>IF(OR(COUNTA(DetailPedro!P582) &gt; 0, COUNTA(DetailWill!P582) &gt; 0),"x", "")</f>
        <v/>
      </c>
      <c r="Q582" s="14" t="str">
        <f>IF(OR(COUNTA(DetailPedro!Q582) &gt; 0, COUNTA(DetailWill!Q582) &gt; 0),"x", "")</f>
        <v/>
      </c>
      <c r="R582" s="14" t="str">
        <f>IF(OR(COUNTA(DetailPedro!R582) &gt; 0, COUNTA(DetailWill!R582) &gt; 0),"x", "")</f>
        <v/>
      </c>
      <c r="S582" s="14" t="str">
        <f>IF(OR(COUNTA(DetailPedro!S582) &gt; 0, COUNTA(DetailWill!S582) &gt; 0),"x", "")</f>
        <v/>
      </c>
      <c r="T582" s="14" t="str">
        <f>IF(OR(COUNTA(DetailPedro!T582) &gt; 0, COUNTA(DetailWill!T582) &gt; 0),"x", "")</f>
        <v/>
      </c>
      <c r="U582" s="34" t="str">
        <f>IF(OR(COUNTA(DetailPedro!U582) &gt; 0, COUNTA(DetailWill!U582) &gt; 0),"x", "")</f>
        <v/>
      </c>
      <c r="V582" s="14" t="str">
        <f>IF(OR(COUNTA(DetailPedro!V582) &gt; 0, COUNTA(DetailWill!V582) &gt; 0),"x", "")</f>
        <v/>
      </c>
      <c r="W582" s="14" t="str">
        <f>IF(OR(COUNTA(DetailPedro!W582) &gt; 0, COUNTA(DetailWill!W582) &gt; 0),"x", "")</f>
        <v/>
      </c>
      <c r="X582" s="14" t="str">
        <f>IF(OR(COUNTA(DetailPedro!X582) &gt; 0, COUNTA(DetailWill!X582) &gt; 0),"x", "")</f>
        <v/>
      </c>
      <c r="Y582" s="14" t="str">
        <f>IF(OR(COUNTA(DetailPedro!Y582) &gt; 0, COUNTA(DetailWill!Y582) &gt; 0),"x", "")</f>
        <v/>
      </c>
      <c r="Z582" s="34" t="str">
        <f>IF(OR(COUNTA(DetailPedro!Z582) &gt; 0, COUNTA(DetailWill!Z582) &gt; 0),"x", "")</f>
        <v/>
      </c>
      <c r="AA582" s="14" t="str">
        <f>IF(OR(COUNTA(DetailPedro!AA582) &gt; 0, COUNTA(DetailWill!AA582) &gt; 0),"x", "")</f>
        <v/>
      </c>
      <c r="AB582" s="14" t="str">
        <f>IF(OR(COUNTA(DetailPedro!AB582) &gt; 0, COUNTA(DetailWill!AB582) &gt; 0),"x", "")</f>
        <v/>
      </c>
      <c r="AC582" s="14" t="str">
        <f>IF(OR(COUNTA(DetailPedro!AC582) &gt; 0, COUNTA(DetailWill!AC582) &gt; 0),"x", "")</f>
        <v/>
      </c>
      <c r="AD582" s="14" t="str">
        <f>IF(OR(COUNTA(DetailPedro!AD582) &gt; 0, COUNTA(DetailWill!AD582) &gt; 0),"x", "")</f>
        <v/>
      </c>
      <c r="AE582" s="14" t="str">
        <f>IF(OR(COUNTA(DetailPedro!AE582) &gt; 0, COUNTA(DetailWill!AE582) &gt; 0),"x", "")</f>
        <v/>
      </c>
      <c r="AF582" s="34" t="str">
        <f>IF(OR(COUNTA(DetailPedro!AF582) &gt; 0, COUNTA(DetailWill!AF582) &gt; 0),"x", "")</f>
        <v/>
      </c>
      <c r="AG582" s="14" t="str">
        <f>IF(OR(COUNTA(DetailPedro!AG582) &gt; 0, COUNTA(DetailWill!AG582) &gt; 0),"x", "")</f>
        <v/>
      </c>
      <c r="AH582" s="14" t="str">
        <f>IF(OR(COUNTA(DetailPedro!AH582) &gt; 0, COUNTA(DetailWill!AH582) &gt; 0),"x", "")</f>
        <v/>
      </c>
      <c r="AI582" s="14" t="str">
        <f>IF(OR(COUNTA(DetailPedro!AI582) &gt; 0, COUNTA(DetailWill!AI582) &gt; 0),"x", "")</f>
        <v/>
      </c>
      <c r="AJ582" s="34" t="str">
        <f>IF(OR(COUNTA(DetailPedro!AJ582) &gt; 0, COUNTA(DetailWill!AJ582) &gt; 0),"x", "")</f>
        <v/>
      </c>
      <c r="AK582" s="14" t="str">
        <f>IF(OR(COUNTA(DetailPedro!AK582) &gt; 0, COUNTA(DetailWill!AK582) &gt; 0),"x", "")</f>
        <v/>
      </c>
    </row>
    <row r="583" spans="1:37" x14ac:dyDescent="0.2">
      <c r="A583" s="16" t="s">
        <v>559</v>
      </c>
      <c r="B583" s="16" t="s">
        <v>329</v>
      </c>
      <c r="C583" s="16">
        <v>3</v>
      </c>
      <c r="D583" s="16" t="s">
        <v>888</v>
      </c>
      <c r="E583" s="16">
        <v>3</v>
      </c>
      <c r="F583" s="14">
        <f t="shared" si="43"/>
        <v>0</v>
      </c>
      <c r="G583" s="14" t="str">
        <f>IF(OR(COUNTA(DetailPedro!G583) &gt; 0, COUNTA(DetailWill!G583) &gt; 0),"x", "")</f>
        <v/>
      </c>
      <c r="H583" s="14" t="str">
        <f>IF(OR(COUNTA(DetailPedro!H583) &gt; 0, COUNTA(DetailWill!H583) &gt; 0),"x", "")</f>
        <v/>
      </c>
      <c r="I583" s="14" t="str">
        <f>IF(OR(COUNTA(DetailPedro!I583) &gt; 0, COUNTA(DetailWill!I583) &gt; 0),"x", "")</f>
        <v/>
      </c>
      <c r="J583" s="34" t="str">
        <f>IF(OR(COUNTA(DetailPedro!J583) &gt; 0, COUNTA(DetailWill!J583) &gt; 0),"x", "")</f>
        <v/>
      </c>
      <c r="K583" s="14" t="str">
        <f>IF(OR(COUNTA(DetailPedro!K583) &gt; 0, COUNTA(DetailWill!K583) &gt; 0),"x", "")</f>
        <v/>
      </c>
      <c r="L583" s="14" t="str">
        <f>IF(OR(COUNTA(DetailPedro!L583) &gt; 0, COUNTA(DetailWill!L583) &gt; 0),"x", "")</f>
        <v/>
      </c>
      <c r="M583" s="14" t="str">
        <f>IF(OR(COUNTA(DetailPedro!M583) &gt; 0, COUNTA(DetailWill!M583) &gt; 0),"x", "")</f>
        <v/>
      </c>
      <c r="N583" s="14" t="str">
        <f>IF(OR(COUNTA(DetailPedro!N583) &gt; 0, COUNTA(DetailWill!N583) &gt; 0),"x", "")</f>
        <v/>
      </c>
      <c r="O583" s="34" t="str">
        <f>IF(OR(COUNTA(DetailPedro!O583) &gt; 0, COUNTA(DetailWill!O583) &gt; 0),"x", "")</f>
        <v/>
      </c>
      <c r="P583" s="14" t="str">
        <f>IF(OR(COUNTA(DetailPedro!P583) &gt; 0, COUNTA(DetailWill!P583) &gt; 0),"x", "")</f>
        <v/>
      </c>
      <c r="Q583" s="14" t="str">
        <f>IF(OR(COUNTA(DetailPedro!Q583) &gt; 0, COUNTA(DetailWill!Q583) &gt; 0),"x", "")</f>
        <v/>
      </c>
      <c r="R583" s="14" t="str">
        <f>IF(OR(COUNTA(DetailPedro!R583) &gt; 0, COUNTA(DetailWill!R583) &gt; 0),"x", "")</f>
        <v/>
      </c>
      <c r="S583" s="14" t="str">
        <f>IF(OR(COUNTA(DetailPedro!S583) &gt; 0, COUNTA(DetailWill!S583) &gt; 0),"x", "")</f>
        <v/>
      </c>
      <c r="T583" s="14" t="str">
        <f>IF(OR(COUNTA(DetailPedro!T583) &gt; 0, COUNTA(DetailWill!T583) &gt; 0),"x", "")</f>
        <v/>
      </c>
      <c r="U583" s="34" t="str">
        <f>IF(OR(COUNTA(DetailPedro!U583) &gt; 0, COUNTA(DetailWill!U583) &gt; 0),"x", "")</f>
        <v/>
      </c>
      <c r="V583" s="14" t="str">
        <f>IF(OR(COUNTA(DetailPedro!V583) &gt; 0, COUNTA(DetailWill!V583) &gt; 0),"x", "")</f>
        <v/>
      </c>
      <c r="W583" s="14" t="str">
        <f>IF(OR(COUNTA(DetailPedro!W583) &gt; 0, COUNTA(DetailWill!W583) &gt; 0),"x", "")</f>
        <v/>
      </c>
      <c r="X583" s="14" t="str">
        <f>IF(OR(COUNTA(DetailPedro!X583) &gt; 0, COUNTA(DetailWill!X583) &gt; 0),"x", "")</f>
        <v/>
      </c>
      <c r="Y583" s="14" t="str">
        <f>IF(OR(COUNTA(DetailPedro!Y583) &gt; 0, COUNTA(DetailWill!Y583) &gt; 0),"x", "")</f>
        <v/>
      </c>
      <c r="Z583" s="34" t="str">
        <f>IF(OR(COUNTA(DetailPedro!Z583) &gt; 0, COUNTA(DetailWill!Z583) &gt; 0),"x", "")</f>
        <v/>
      </c>
      <c r="AA583" s="14" t="str">
        <f>IF(OR(COUNTA(DetailPedro!AA583) &gt; 0, COUNTA(DetailWill!AA583) &gt; 0),"x", "")</f>
        <v/>
      </c>
      <c r="AB583" s="14" t="str">
        <f>IF(OR(COUNTA(DetailPedro!AB583) &gt; 0, COUNTA(DetailWill!AB583) &gt; 0),"x", "")</f>
        <v/>
      </c>
      <c r="AC583" s="14" t="str">
        <f>IF(OR(COUNTA(DetailPedro!AC583) &gt; 0, COUNTA(DetailWill!AC583) &gt; 0),"x", "")</f>
        <v/>
      </c>
      <c r="AD583" s="14" t="str">
        <f>IF(OR(COUNTA(DetailPedro!AD583) &gt; 0, COUNTA(DetailWill!AD583) &gt; 0),"x", "")</f>
        <v/>
      </c>
      <c r="AE583" s="14" t="str">
        <f>IF(OR(COUNTA(DetailPedro!AE583) &gt; 0, COUNTA(DetailWill!AE583) &gt; 0),"x", "")</f>
        <v/>
      </c>
      <c r="AF583" s="34" t="str">
        <f>IF(OR(COUNTA(DetailPedro!AF583) &gt; 0, COUNTA(DetailWill!AF583) &gt; 0),"x", "")</f>
        <v/>
      </c>
      <c r="AG583" s="14" t="str">
        <f>IF(OR(COUNTA(DetailPedro!AG583) &gt; 0, COUNTA(DetailWill!AG583) &gt; 0),"x", "")</f>
        <v/>
      </c>
      <c r="AH583" s="14" t="str">
        <f>IF(OR(COUNTA(DetailPedro!AH583) &gt; 0, COUNTA(DetailWill!AH583) &gt; 0),"x", "")</f>
        <v/>
      </c>
      <c r="AI583" s="14" t="str">
        <f>IF(OR(COUNTA(DetailPedro!AI583) &gt; 0, COUNTA(DetailWill!AI583) &gt; 0),"x", "")</f>
        <v/>
      </c>
      <c r="AJ583" s="34" t="str">
        <f>IF(OR(COUNTA(DetailPedro!AJ583) &gt; 0, COUNTA(DetailWill!AJ583) &gt; 0),"x", "")</f>
        <v/>
      </c>
      <c r="AK583" s="14" t="str">
        <f>IF(OR(COUNTA(DetailPedro!AK583) &gt; 0, COUNTA(DetailWill!AK583) &gt; 0),"x", "")</f>
        <v/>
      </c>
    </row>
    <row r="584" spans="1:37" x14ac:dyDescent="0.2">
      <c r="A584" s="16" t="s">
        <v>559</v>
      </c>
      <c r="B584" s="16" t="s">
        <v>329</v>
      </c>
      <c r="C584" s="16">
        <v>3</v>
      </c>
      <c r="D584" s="16" t="s">
        <v>888</v>
      </c>
      <c r="E584" s="16">
        <v>4</v>
      </c>
      <c r="F584" s="14">
        <f t="shared" si="43"/>
        <v>0</v>
      </c>
      <c r="G584" s="14" t="str">
        <f>IF(OR(COUNTA(DetailPedro!G584) &gt; 0, COUNTA(DetailWill!G584) &gt; 0),"x", "")</f>
        <v/>
      </c>
      <c r="H584" s="14" t="str">
        <f>IF(OR(COUNTA(DetailPedro!H584) &gt; 0, COUNTA(DetailWill!H584) &gt; 0),"x", "")</f>
        <v/>
      </c>
      <c r="I584" s="14" t="str">
        <f>IF(OR(COUNTA(DetailPedro!I584) &gt; 0, COUNTA(DetailWill!I584) &gt; 0),"x", "")</f>
        <v/>
      </c>
      <c r="J584" s="34" t="str">
        <f>IF(OR(COUNTA(DetailPedro!J584) &gt; 0, COUNTA(DetailWill!J584) &gt; 0),"x", "")</f>
        <v/>
      </c>
      <c r="K584" s="14" t="str">
        <f>IF(OR(COUNTA(DetailPedro!K584) &gt; 0, COUNTA(DetailWill!K584) &gt; 0),"x", "")</f>
        <v/>
      </c>
      <c r="L584" s="14" t="str">
        <f>IF(OR(COUNTA(DetailPedro!L584) &gt; 0, COUNTA(DetailWill!L584) &gt; 0),"x", "")</f>
        <v/>
      </c>
      <c r="M584" s="14" t="str">
        <f>IF(OR(COUNTA(DetailPedro!M584) &gt; 0, COUNTA(DetailWill!M584) &gt; 0),"x", "")</f>
        <v/>
      </c>
      <c r="N584" s="14" t="str">
        <f>IF(OR(COUNTA(DetailPedro!N584) &gt; 0, COUNTA(DetailWill!N584) &gt; 0),"x", "")</f>
        <v/>
      </c>
      <c r="O584" s="34" t="str">
        <f>IF(OR(COUNTA(DetailPedro!O584) &gt; 0, COUNTA(DetailWill!O584) &gt; 0),"x", "")</f>
        <v/>
      </c>
      <c r="P584" s="14" t="str">
        <f>IF(OR(COUNTA(DetailPedro!P584) &gt; 0, COUNTA(DetailWill!P584) &gt; 0),"x", "")</f>
        <v/>
      </c>
      <c r="Q584" s="14" t="str">
        <f>IF(OR(COUNTA(DetailPedro!Q584) &gt; 0, COUNTA(DetailWill!Q584) &gt; 0),"x", "")</f>
        <v/>
      </c>
      <c r="R584" s="14" t="str">
        <f>IF(OR(COUNTA(DetailPedro!R584) &gt; 0, COUNTA(DetailWill!R584) &gt; 0),"x", "")</f>
        <v/>
      </c>
      <c r="S584" s="14" t="str">
        <f>IF(OR(COUNTA(DetailPedro!S584) &gt; 0, COUNTA(DetailWill!S584) &gt; 0),"x", "")</f>
        <v/>
      </c>
      <c r="T584" s="14" t="str">
        <f>IF(OR(COUNTA(DetailPedro!T584) &gt; 0, COUNTA(DetailWill!T584) &gt; 0),"x", "")</f>
        <v/>
      </c>
      <c r="U584" s="34" t="str">
        <f>IF(OR(COUNTA(DetailPedro!U584) &gt; 0, COUNTA(DetailWill!U584) &gt; 0),"x", "")</f>
        <v/>
      </c>
      <c r="V584" s="14" t="str">
        <f>IF(OR(COUNTA(DetailPedro!V584) &gt; 0, COUNTA(DetailWill!V584) &gt; 0),"x", "")</f>
        <v/>
      </c>
      <c r="W584" s="14" t="str">
        <f>IF(OR(COUNTA(DetailPedro!W584) &gt; 0, COUNTA(DetailWill!W584) &gt; 0),"x", "")</f>
        <v/>
      </c>
      <c r="X584" s="14" t="str">
        <f>IF(OR(COUNTA(DetailPedro!X584) &gt; 0, COUNTA(DetailWill!X584) &gt; 0),"x", "")</f>
        <v/>
      </c>
      <c r="Y584" s="14" t="str">
        <f>IF(OR(COUNTA(DetailPedro!Y584) &gt; 0, COUNTA(DetailWill!Y584) &gt; 0),"x", "")</f>
        <v/>
      </c>
      <c r="Z584" s="34" t="str">
        <f>IF(OR(COUNTA(DetailPedro!Z584) &gt; 0, COUNTA(DetailWill!Z584) &gt; 0),"x", "")</f>
        <v/>
      </c>
      <c r="AA584" s="14" t="str">
        <f>IF(OR(COUNTA(DetailPedro!AA584) &gt; 0, COUNTA(DetailWill!AA584) &gt; 0),"x", "")</f>
        <v/>
      </c>
      <c r="AB584" s="14" t="str">
        <f>IF(OR(COUNTA(DetailPedro!AB584) &gt; 0, COUNTA(DetailWill!AB584) &gt; 0),"x", "")</f>
        <v/>
      </c>
      <c r="AC584" s="14" t="str">
        <f>IF(OR(COUNTA(DetailPedro!AC584) &gt; 0, COUNTA(DetailWill!AC584) &gt; 0),"x", "")</f>
        <v/>
      </c>
      <c r="AD584" s="14" t="str">
        <f>IF(OR(COUNTA(DetailPedro!AD584) &gt; 0, COUNTA(DetailWill!AD584) &gt; 0),"x", "")</f>
        <v/>
      </c>
      <c r="AE584" s="14" t="str">
        <f>IF(OR(COUNTA(DetailPedro!AE584) &gt; 0, COUNTA(DetailWill!AE584) &gt; 0),"x", "")</f>
        <v/>
      </c>
      <c r="AF584" s="34" t="str">
        <f>IF(OR(COUNTA(DetailPedro!AF584) &gt; 0, COUNTA(DetailWill!AF584) &gt; 0),"x", "")</f>
        <v/>
      </c>
      <c r="AG584" s="14" t="str">
        <f>IF(OR(COUNTA(DetailPedro!AG584) &gt; 0, COUNTA(DetailWill!AG584) &gt; 0),"x", "")</f>
        <v/>
      </c>
      <c r="AH584" s="14" t="str">
        <f>IF(OR(COUNTA(DetailPedro!AH584) &gt; 0, COUNTA(DetailWill!AH584) &gt; 0),"x", "")</f>
        <v/>
      </c>
      <c r="AI584" s="14" t="str">
        <f>IF(OR(COUNTA(DetailPedro!AI584) &gt; 0, COUNTA(DetailWill!AI584) &gt; 0),"x", "")</f>
        <v/>
      </c>
      <c r="AJ584" s="34" t="str">
        <f>IF(OR(COUNTA(DetailPedro!AJ584) &gt; 0, COUNTA(DetailWill!AJ584) &gt; 0),"x", "")</f>
        <v/>
      </c>
      <c r="AK584" s="14" t="str">
        <f>IF(OR(COUNTA(DetailPedro!AK584) &gt; 0, COUNTA(DetailWill!AK584) &gt; 0),"x", "")</f>
        <v/>
      </c>
    </row>
    <row r="585" spans="1:37" x14ac:dyDescent="0.2">
      <c r="A585" s="16" t="s">
        <v>559</v>
      </c>
      <c r="B585" s="16" t="s">
        <v>329</v>
      </c>
      <c r="C585" s="16">
        <v>3</v>
      </c>
      <c r="D585" s="16" t="s">
        <v>889</v>
      </c>
      <c r="E585" s="16">
        <v>5</v>
      </c>
      <c r="F585" s="14">
        <f t="shared" si="43"/>
        <v>0</v>
      </c>
      <c r="G585" s="14" t="str">
        <f>IF(OR(COUNTA(DetailPedro!G585) &gt; 0, COUNTA(DetailWill!G585) &gt; 0),"x", "")</f>
        <v/>
      </c>
      <c r="H585" s="14" t="str">
        <f>IF(OR(COUNTA(DetailPedro!H585) &gt; 0, COUNTA(DetailWill!H585) &gt; 0),"x", "")</f>
        <v/>
      </c>
      <c r="I585" s="14" t="str">
        <f>IF(OR(COUNTA(DetailPedro!I585) &gt; 0, COUNTA(DetailWill!I585) &gt; 0),"x", "")</f>
        <v/>
      </c>
      <c r="J585" s="34" t="str">
        <f>IF(OR(COUNTA(DetailPedro!J585) &gt; 0, COUNTA(DetailWill!J585) &gt; 0),"x", "")</f>
        <v/>
      </c>
      <c r="K585" s="14" t="str">
        <f>IF(OR(COUNTA(DetailPedro!K585) &gt; 0, COUNTA(DetailWill!K585) &gt; 0),"x", "")</f>
        <v/>
      </c>
      <c r="L585" s="14" t="str">
        <f>IF(OR(COUNTA(DetailPedro!L585) &gt; 0, COUNTA(DetailWill!L585) &gt; 0),"x", "")</f>
        <v/>
      </c>
      <c r="M585" s="14" t="str">
        <f>IF(OR(COUNTA(DetailPedro!M585) &gt; 0, COUNTA(DetailWill!M585) &gt; 0),"x", "")</f>
        <v/>
      </c>
      <c r="N585" s="14" t="str">
        <f>IF(OR(COUNTA(DetailPedro!N585) &gt; 0, COUNTA(DetailWill!N585) &gt; 0),"x", "")</f>
        <v/>
      </c>
      <c r="O585" s="34" t="str">
        <f>IF(OR(COUNTA(DetailPedro!O585) &gt; 0, COUNTA(DetailWill!O585) &gt; 0),"x", "")</f>
        <v/>
      </c>
      <c r="P585" s="14" t="str">
        <f>IF(OR(COUNTA(DetailPedro!P585) &gt; 0, COUNTA(DetailWill!P585) &gt; 0),"x", "")</f>
        <v/>
      </c>
      <c r="Q585" s="14" t="str">
        <f>IF(OR(COUNTA(DetailPedro!Q585) &gt; 0, COUNTA(DetailWill!Q585) &gt; 0),"x", "")</f>
        <v/>
      </c>
      <c r="R585" s="14" t="str">
        <f>IF(OR(COUNTA(DetailPedro!R585) &gt; 0, COUNTA(DetailWill!R585) &gt; 0),"x", "")</f>
        <v/>
      </c>
      <c r="S585" s="14" t="str">
        <f>IF(OR(COUNTA(DetailPedro!S585) &gt; 0, COUNTA(DetailWill!S585) &gt; 0),"x", "")</f>
        <v/>
      </c>
      <c r="T585" s="14" t="str">
        <f>IF(OR(COUNTA(DetailPedro!T585) &gt; 0, COUNTA(DetailWill!T585) &gt; 0),"x", "")</f>
        <v/>
      </c>
      <c r="U585" s="34" t="str">
        <f>IF(OR(COUNTA(DetailPedro!U585) &gt; 0, COUNTA(DetailWill!U585) &gt; 0),"x", "")</f>
        <v/>
      </c>
      <c r="V585" s="14" t="str">
        <f>IF(OR(COUNTA(DetailPedro!V585) &gt; 0, COUNTA(DetailWill!V585) &gt; 0),"x", "")</f>
        <v/>
      </c>
      <c r="W585" s="14" t="str">
        <f>IF(OR(COUNTA(DetailPedro!W585) &gt; 0, COUNTA(DetailWill!W585) &gt; 0),"x", "")</f>
        <v/>
      </c>
      <c r="X585" s="14" t="str">
        <f>IF(OR(COUNTA(DetailPedro!X585) &gt; 0, COUNTA(DetailWill!X585) &gt; 0),"x", "")</f>
        <v/>
      </c>
      <c r="Y585" s="14" t="str">
        <f>IF(OR(COUNTA(DetailPedro!Y585) &gt; 0, COUNTA(DetailWill!Y585) &gt; 0),"x", "")</f>
        <v/>
      </c>
      <c r="Z585" s="34" t="str">
        <f>IF(OR(COUNTA(DetailPedro!Z585) &gt; 0, COUNTA(DetailWill!Z585) &gt; 0),"x", "")</f>
        <v/>
      </c>
      <c r="AA585" s="14" t="str">
        <f>IF(OR(COUNTA(DetailPedro!AA585) &gt; 0, COUNTA(DetailWill!AA585) &gt; 0),"x", "")</f>
        <v/>
      </c>
      <c r="AB585" s="14" t="str">
        <f>IF(OR(COUNTA(DetailPedro!AB585) &gt; 0, COUNTA(DetailWill!AB585) &gt; 0),"x", "")</f>
        <v/>
      </c>
      <c r="AC585" s="14" t="str">
        <f>IF(OR(COUNTA(DetailPedro!AC585) &gt; 0, COUNTA(DetailWill!AC585) &gt; 0),"x", "")</f>
        <v/>
      </c>
      <c r="AD585" s="14" t="str">
        <f>IF(OR(COUNTA(DetailPedro!AD585) &gt; 0, COUNTA(DetailWill!AD585) &gt; 0),"x", "")</f>
        <v/>
      </c>
      <c r="AE585" s="14" t="str">
        <f>IF(OR(COUNTA(DetailPedro!AE585) &gt; 0, COUNTA(DetailWill!AE585) &gt; 0),"x", "")</f>
        <v/>
      </c>
      <c r="AF585" s="34" t="str">
        <f>IF(OR(COUNTA(DetailPedro!AF585) &gt; 0, COUNTA(DetailWill!AF585) &gt; 0),"x", "")</f>
        <v/>
      </c>
      <c r="AG585" s="14" t="str">
        <f>IF(OR(COUNTA(DetailPedro!AG585) &gt; 0, COUNTA(DetailWill!AG585) &gt; 0),"x", "")</f>
        <v/>
      </c>
      <c r="AH585" s="14" t="str">
        <f>IF(OR(COUNTA(DetailPedro!AH585) &gt; 0, COUNTA(DetailWill!AH585) &gt; 0),"x", "")</f>
        <v/>
      </c>
      <c r="AI585" s="14" t="str">
        <f>IF(OR(COUNTA(DetailPedro!AI585) &gt; 0, COUNTA(DetailWill!AI585) &gt; 0),"x", "")</f>
        <v/>
      </c>
      <c r="AJ585" s="34" t="str">
        <f>IF(OR(COUNTA(DetailPedro!AJ585) &gt; 0, COUNTA(DetailWill!AJ585) &gt; 0),"x", "")</f>
        <v/>
      </c>
      <c r="AK585" s="14" t="str">
        <f>IF(OR(COUNTA(DetailPedro!AK585) &gt; 0, COUNTA(DetailWill!AK585) &gt; 0),"x", "")</f>
        <v/>
      </c>
    </row>
    <row r="586" spans="1:37" x14ac:dyDescent="0.2">
      <c r="A586" s="16" t="s">
        <v>559</v>
      </c>
      <c r="B586" s="16" t="s">
        <v>329</v>
      </c>
      <c r="C586" s="16">
        <v>3</v>
      </c>
      <c r="D586" s="16" t="s">
        <v>889</v>
      </c>
      <c r="E586" s="16">
        <v>6</v>
      </c>
      <c r="F586" s="14">
        <f t="shared" si="43"/>
        <v>0</v>
      </c>
      <c r="G586" s="14" t="str">
        <f>IF(OR(COUNTA(DetailPedro!G586) &gt; 0, COUNTA(DetailWill!G586) &gt; 0),"x", "")</f>
        <v/>
      </c>
      <c r="H586" s="14" t="str">
        <f>IF(OR(COUNTA(DetailPedro!H586) &gt; 0, COUNTA(DetailWill!H586) &gt; 0),"x", "")</f>
        <v/>
      </c>
      <c r="I586" s="14" t="str">
        <f>IF(OR(COUNTA(DetailPedro!I586) &gt; 0, COUNTA(DetailWill!I586) &gt; 0),"x", "")</f>
        <v/>
      </c>
      <c r="J586" s="34" t="str">
        <f>IF(OR(COUNTA(DetailPedro!J586) &gt; 0, COUNTA(DetailWill!J586) &gt; 0),"x", "")</f>
        <v/>
      </c>
      <c r="K586" s="14" t="str">
        <f>IF(OR(COUNTA(DetailPedro!K586) &gt; 0, COUNTA(DetailWill!K586) &gt; 0),"x", "")</f>
        <v/>
      </c>
      <c r="L586" s="14" t="str">
        <f>IF(OR(COUNTA(DetailPedro!L586) &gt; 0, COUNTA(DetailWill!L586) &gt; 0),"x", "")</f>
        <v/>
      </c>
      <c r="M586" s="14" t="str">
        <f>IF(OR(COUNTA(DetailPedro!M586) &gt; 0, COUNTA(DetailWill!M586) &gt; 0),"x", "")</f>
        <v/>
      </c>
      <c r="N586" s="14" t="str">
        <f>IF(OR(COUNTA(DetailPedro!N586) &gt; 0, COUNTA(DetailWill!N586) &gt; 0),"x", "")</f>
        <v/>
      </c>
      <c r="O586" s="34" t="str">
        <f>IF(OR(COUNTA(DetailPedro!O586) &gt; 0, COUNTA(DetailWill!O586) &gt; 0),"x", "")</f>
        <v/>
      </c>
      <c r="P586" s="14" t="str">
        <f>IF(OR(COUNTA(DetailPedro!P586) &gt; 0, COUNTA(DetailWill!P586) &gt; 0),"x", "")</f>
        <v/>
      </c>
      <c r="Q586" s="14" t="str">
        <f>IF(OR(COUNTA(DetailPedro!Q586) &gt; 0, COUNTA(DetailWill!Q586) &gt; 0),"x", "")</f>
        <v/>
      </c>
      <c r="R586" s="14" t="str">
        <f>IF(OR(COUNTA(DetailPedro!R586) &gt; 0, COUNTA(DetailWill!R586) &gt; 0),"x", "")</f>
        <v/>
      </c>
      <c r="S586" s="14" t="str">
        <f>IF(OR(COUNTA(DetailPedro!S586) &gt; 0, COUNTA(DetailWill!S586) &gt; 0),"x", "")</f>
        <v/>
      </c>
      <c r="T586" s="14" t="str">
        <f>IF(OR(COUNTA(DetailPedro!T586) &gt; 0, COUNTA(DetailWill!T586) &gt; 0),"x", "")</f>
        <v/>
      </c>
      <c r="U586" s="34" t="str">
        <f>IF(OR(COUNTA(DetailPedro!U586) &gt; 0, COUNTA(DetailWill!U586) &gt; 0),"x", "")</f>
        <v/>
      </c>
      <c r="V586" s="14" t="str">
        <f>IF(OR(COUNTA(DetailPedro!V586) &gt; 0, COUNTA(DetailWill!V586) &gt; 0),"x", "")</f>
        <v/>
      </c>
      <c r="W586" s="14" t="str">
        <f>IF(OR(COUNTA(DetailPedro!W586) &gt; 0, COUNTA(DetailWill!W586) &gt; 0),"x", "")</f>
        <v/>
      </c>
      <c r="X586" s="14" t="str">
        <f>IF(OR(COUNTA(DetailPedro!X586) &gt; 0, COUNTA(DetailWill!X586) &gt; 0),"x", "")</f>
        <v/>
      </c>
      <c r="Y586" s="14" t="str">
        <f>IF(OR(COUNTA(DetailPedro!Y586) &gt; 0, COUNTA(DetailWill!Y586) &gt; 0),"x", "")</f>
        <v/>
      </c>
      <c r="Z586" s="34" t="str">
        <f>IF(OR(COUNTA(DetailPedro!Z586) &gt; 0, COUNTA(DetailWill!Z586) &gt; 0),"x", "")</f>
        <v/>
      </c>
      <c r="AA586" s="14" t="str">
        <f>IF(OR(COUNTA(DetailPedro!AA586) &gt; 0, COUNTA(DetailWill!AA586) &gt; 0),"x", "")</f>
        <v/>
      </c>
      <c r="AB586" s="14" t="str">
        <f>IF(OR(COUNTA(DetailPedro!AB586) &gt; 0, COUNTA(DetailWill!AB586) &gt; 0),"x", "")</f>
        <v/>
      </c>
      <c r="AC586" s="14" t="str">
        <f>IF(OR(COUNTA(DetailPedro!AC586) &gt; 0, COUNTA(DetailWill!AC586) &gt; 0),"x", "")</f>
        <v/>
      </c>
      <c r="AD586" s="14" t="str">
        <f>IF(OR(COUNTA(DetailPedro!AD586) &gt; 0, COUNTA(DetailWill!AD586) &gt; 0),"x", "")</f>
        <v/>
      </c>
      <c r="AE586" s="14" t="str">
        <f>IF(OR(COUNTA(DetailPedro!AE586) &gt; 0, COUNTA(DetailWill!AE586) &gt; 0),"x", "")</f>
        <v/>
      </c>
      <c r="AF586" s="34" t="str">
        <f>IF(OR(COUNTA(DetailPedro!AF586) &gt; 0, COUNTA(DetailWill!AF586) &gt; 0),"x", "")</f>
        <v/>
      </c>
      <c r="AG586" s="14" t="str">
        <f>IF(OR(COUNTA(DetailPedro!AG586) &gt; 0, COUNTA(DetailWill!AG586) &gt; 0),"x", "")</f>
        <v/>
      </c>
      <c r="AH586" s="14" t="str">
        <f>IF(OR(COUNTA(DetailPedro!AH586) &gt; 0, COUNTA(DetailWill!AH586) &gt; 0),"x", "")</f>
        <v/>
      </c>
      <c r="AI586" s="14" t="str">
        <f>IF(OR(COUNTA(DetailPedro!AI586) &gt; 0, COUNTA(DetailWill!AI586) &gt; 0),"x", "")</f>
        <v/>
      </c>
      <c r="AJ586" s="34" t="str">
        <f>IF(OR(COUNTA(DetailPedro!AJ586) &gt; 0, COUNTA(DetailWill!AJ586) &gt; 0),"x", "")</f>
        <v/>
      </c>
      <c r="AK586" s="14" t="str">
        <f>IF(OR(COUNTA(DetailPedro!AK586) &gt; 0, COUNTA(DetailWill!AK586) &gt; 0),"x", "")</f>
        <v/>
      </c>
    </row>
    <row r="587" spans="1:37" x14ac:dyDescent="0.2">
      <c r="A587" s="16"/>
      <c r="B587" s="16"/>
      <c r="C587" s="16"/>
      <c r="D587" s="16"/>
      <c r="E587" s="16"/>
      <c r="F587" s="14">
        <f t="shared" si="43"/>
        <v>0</v>
      </c>
      <c r="G587" s="14" t="str">
        <f>IF(OR(COUNTA(DetailPedro!G587) &gt; 0, COUNTA(DetailWill!G587) &gt; 0),"x", "")</f>
        <v/>
      </c>
      <c r="H587" s="14" t="str">
        <f>IF(OR(COUNTA(DetailPedro!H587) &gt; 0, COUNTA(DetailWill!H587) &gt; 0),"x", "")</f>
        <v/>
      </c>
      <c r="I587" s="14" t="str">
        <f>IF(OR(COUNTA(DetailPedro!I587) &gt; 0, COUNTA(DetailWill!I587) &gt; 0),"x", "")</f>
        <v/>
      </c>
      <c r="J587" s="34" t="str">
        <f>IF(OR(COUNTA(DetailPedro!J587) &gt; 0, COUNTA(DetailWill!J587) &gt; 0),"x", "")</f>
        <v/>
      </c>
      <c r="K587" s="14" t="str">
        <f>IF(OR(COUNTA(DetailPedro!K587) &gt; 0, COUNTA(DetailWill!K587) &gt; 0),"x", "")</f>
        <v/>
      </c>
      <c r="L587" s="14" t="str">
        <f>IF(OR(COUNTA(DetailPedro!L587) &gt; 0, COUNTA(DetailWill!L587) &gt; 0),"x", "")</f>
        <v/>
      </c>
      <c r="M587" s="14" t="str">
        <f>IF(OR(COUNTA(DetailPedro!M587) &gt; 0, COUNTA(DetailWill!M587) &gt; 0),"x", "")</f>
        <v/>
      </c>
      <c r="N587" s="14" t="str">
        <f>IF(OR(COUNTA(DetailPedro!N587) &gt; 0, COUNTA(DetailWill!N587) &gt; 0),"x", "")</f>
        <v/>
      </c>
      <c r="O587" s="34" t="str">
        <f>IF(OR(COUNTA(DetailPedro!O587) &gt; 0, COUNTA(DetailWill!O587) &gt; 0),"x", "")</f>
        <v/>
      </c>
      <c r="P587" s="14" t="str">
        <f>IF(OR(COUNTA(DetailPedro!P587) &gt; 0, COUNTA(DetailWill!P587) &gt; 0),"x", "")</f>
        <v/>
      </c>
      <c r="Q587" s="14" t="str">
        <f>IF(OR(COUNTA(DetailPedro!Q587) &gt; 0, COUNTA(DetailWill!Q587) &gt; 0),"x", "")</f>
        <v/>
      </c>
      <c r="R587" s="14" t="str">
        <f>IF(OR(COUNTA(DetailPedro!R587) &gt; 0, COUNTA(DetailWill!R587) &gt; 0),"x", "")</f>
        <v/>
      </c>
      <c r="S587" s="14" t="str">
        <f>IF(OR(COUNTA(DetailPedro!S587) &gt; 0, COUNTA(DetailWill!S587) &gt; 0),"x", "")</f>
        <v/>
      </c>
      <c r="T587" s="14" t="str">
        <f>IF(OR(COUNTA(DetailPedro!T587) &gt; 0, COUNTA(DetailWill!T587) &gt; 0),"x", "")</f>
        <v/>
      </c>
      <c r="U587" s="34" t="str">
        <f>IF(OR(COUNTA(DetailPedro!U587) &gt; 0, COUNTA(DetailWill!U587) &gt; 0),"x", "")</f>
        <v/>
      </c>
      <c r="V587" s="14" t="str">
        <f>IF(OR(COUNTA(DetailPedro!V587) &gt; 0, COUNTA(DetailWill!V587) &gt; 0),"x", "")</f>
        <v/>
      </c>
      <c r="W587" s="14" t="str">
        <f>IF(OR(COUNTA(DetailPedro!W587) &gt; 0, COUNTA(DetailWill!W587) &gt; 0),"x", "")</f>
        <v/>
      </c>
      <c r="X587" s="14" t="str">
        <f>IF(OR(COUNTA(DetailPedro!X587) &gt; 0, COUNTA(DetailWill!X587) &gt; 0),"x", "")</f>
        <v/>
      </c>
      <c r="Y587" s="14" t="str">
        <f>IF(OR(COUNTA(DetailPedro!Y587) &gt; 0, COUNTA(DetailWill!Y587) &gt; 0),"x", "")</f>
        <v/>
      </c>
      <c r="Z587" s="34" t="str">
        <f>IF(OR(COUNTA(DetailPedro!Z587) &gt; 0, COUNTA(DetailWill!Z587) &gt; 0),"x", "")</f>
        <v/>
      </c>
      <c r="AA587" s="14" t="str">
        <f>IF(OR(COUNTA(DetailPedro!AA587) &gt; 0, COUNTA(DetailWill!AA587) &gt; 0),"x", "")</f>
        <v/>
      </c>
      <c r="AB587" s="14" t="str">
        <f>IF(OR(COUNTA(DetailPedro!AB587) &gt; 0, COUNTA(DetailWill!AB587) &gt; 0),"x", "")</f>
        <v/>
      </c>
      <c r="AC587" s="14" t="str">
        <f>IF(OR(COUNTA(DetailPedro!AC587) &gt; 0, COUNTA(DetailWill!AC587) &gt; 0),"x", "")</f>
        <v/>
      </c>
      <c r="AD587" s="14" t="str">
        <f>IF(OR(COUNTA(DetailPedro!AD587) &gt; 0, COUNTA(DetailWill!AD587) &gt; 0),"x", "")</f>
        <v/>
      </c>
      <c r="AE587" s="14" t="str">
        <f>IF(OR(COUNTA(DetailPedro!AE587) &gt; 0, COUNTA(DetailWill!AE587) &gt; 0),"x", "")</f>
        <v/>
      </c>
      <c r="AF587" s="34" t="str">
        <f>IF(OR(COUNTA(DetailPedro!AF587) &gt; 0, COUNTA(DetailWill!AF587) &gt; 0),"x", "")</f>
        <v/>
      </c>
      <c r="AG587" s="14" t="str">
        <f>IF(OR(COUNTA(DetailPedro!AG587) &gt; 0, COUNTA(DetailWill!AG587) &gt; 0),"x", "")</f>
        <v/>
      </c>
      <c r="AH587" s="14" t="str">
        <f>IF(OR(COUNTA(DetailPedro!AH587) &gt; 0, COUNTA(DetailWill!AH587) &gt; 0),"x", "")</f>
        <v/>
      </c>
      <c r="AI587" s="14" t="str">
        <f>IF(OR(COUNTA(DetailPedro!AI587) &gt; 0, COUNTA(DetailWill!AI587) &gt; 0),"x", "")</f>
        <v/>
      </c>
      <c r="AJ587" s="34" t="str">
        <f>IF(OR(COUNTA(DetailPedro!AJ587) &gt; 0, COUNTA(DetailWill!AJ587) &gt; 0),"x", "")</f>
        <v/>
      </c>
      <c r="AK587" s="14" t="str">
        <f>IF(OR(COUNTA(DetailPedro!AK587) &gt; 0, COUNTA(DetailWill!AK587) &gt; 0),"x", "")</f>
        <v/>
      </c>
    </row>
    <row r="588" spans="1:37" x14ac:dyDescent="0.2">
      <c r="A588" s="16" t="s">
        <v>559</v>
      </c>
      <c r="B588" s="16" t="s">
        <v>581</v>
      </c>
      <c r="C588" s="16">
        <v>0</v>
      </c>
      <c r="D588" s="16">
        <v>0</v>
      </c>
      <c r="E588" s="16"/>
      <c r="F588" s="14">
        <f t="shared" si="43"/>
        <v>0</v>
      </c>
      <c r="G588" s="14" t="str">
        <f>IF(OR(COUNTA(DetailPedro!G588) &gt; 0, COUNTA(DetailWill!G588) &gt; 0),"x", "")</f>
        <v/>
      </c>
      <c r="H588" s="14" t="str">
        <f>IF(OR(COUNTA(DetailPedro!H588) &gt; 0, COUNTA(DetailWill!H588) &gt; 0),"x", "")</f>
        <v/>
      </c>
      <c r="I588" s="14" t="str">
        <f>IF(OR(COUNTA(DetailPedro!I588) &gt; 0, COUNTA(DetailWill!I588) &gt; 0),"x", "")</f>
        <v/>
      </c>
      <c r="J588" s="34" t="str">
        <f>IF(OR(COUNTA(DetailPedro!J588) &gt; 0, COUNTA(DetailWill!J588) &gt; 0),"x", "")</f>
        <v/>
      </c>
      <c r="K588" s="14" t="str">
        <f>IF(OR(COUNTA(DetailPedro!K588) &gt; 0, COUNTA(DetailWill!K588) &gt; 0),"x", "")</f>
        <v/>
      </c>
      <c r="L588" s="14" t="str">
        <f>IF(OR(COUNTA(DetailPedro!L588) &gt; 0, COUNTA(DetailWill!L588) &gt; 0),"x", "")</f>
        <v/>
      </c>
      <c r="M588" s="14" t="str">
        <f>IF(OR(COUNTA(DetailPedro!M588) &gt; 0, COUNTA(DetailWill!M588) &gt; 0),"x", "")</f>
        <v/>
      </c>
      <c r="N588" s="14" t="str">
        <f>IF(OR(COUNTA(DetailPedro!N588) &gt; 0, COUNTA(DetailWill!N588) &gt; 0),"x", "")</f>
        <v/>
      </c>
      <c r="O588" s="34" t="str">
        <f>IF(OR(COUNTA(DetailPedro!O588) &gt; 0, COUNTA(DetailWill!O588) &gt; 0),"x", "")</f>
        <v/>
      </c>
      <c r="P588" s="14" t="str">
        <f>IF(OR(COUNTA(DetailPedro!P588) &gt; 0, COUNTA(DetailWill!P588) &gt; 0),"x", "")</f>
        <v/>
      </c>
      <c r="Q588" s="14" t="str">
        <f>IF(OR(COUNTA(DetailPedro!Q588) &gt; 0, COUNTA(DetailWill!Q588) &gt; 0),"x", "")</f>
        <v/>
      </c>
      <c r="R588" s="14" t="str">
        <f>IF(OR(COUNTA(DetailPedro!R588) &gt; 0, COUNTA(DetailWill!R588) &gt; 0),"x", "")</f>
        <v/>
      </c>
      <c r="S588" s="14" t="str">
        <f>IF(OR(COUNTA(DetailPedro!S588) &gt; 0, COUNTA(DetailWill!S588) &gt; 0),"x", "")</f>
        <v/>
      </c>
      <c r="T588" s="14" t="str">
        <f>IF(OR(COUNTA(DetailPedro!T588) &gt; 0, COUNTA(DetailWill!T588) &gt; 0),"x", "")</f>
        <v/>
      </c>
      <c r="U588" s="34" t="str">
        <f>IF(OR(COUNTA(DetailPedro!U588) &gt; 0, COUNTA(DetailWill!U588) &gt; 0),"x", "")</f>
        <v/>
      </c>
      <c r="V588" s="14" t="str">
        <f>IF(OR(COUNTA(DetailPedro!V588) &gt; 0, COUNTA(DetailWill!V588) &gt; 0),"x", "")</f>
        <v/>
      </c>
      <c r="W588" s="14" t="str">
        <f>IF(OR(COUNTA(DetailPedro!W588) &gt; 0, COUNTA(DetailWill!W588) &gt; 0),"x", "")</f>
        <v/>
      </c>
      <c r="X588" s="14" t="str">
        <f>IF(OR(COUNTA(DetailPedro!X588) &gt; 0, COUNTA(DetailWill!X588) &gt; 0),"x", "")</f>
        <v/>
      </c>
      <c r="Y588" s="14" t="str">
        <f>IF(OR(COUNTA(DetailPedro!Y588) &gt; 0, COUNTA(DetailWill!Y588) &gt; 0),"x", "")</f>
        <v/>
      </c>
      <c r="Z588" s="34" t="str">
        <f>IF(OR(COUNTA(DetailPedro!Z588) &gt; 0, COUNTA(DetailWill!Z588) &gt; 0),"x", "")</f>
        <v/>
      </c>
      <c r="AA588" s="14" t="str">
        <f>IF(OR(COUNTA(DetailPedro!AA588) &gt; 0, COUNTA(DetailWill!AA588) &gt; 0),"x", "")</f>
        <v/>
      </c>
      <c r="AB588" s="14" t="str">
        <f>IF(OR(COUNTA(DetailPedro!AB588) &gt; 0, COUNTA(DetailWill!AB588) &gt; 0),"x", "")</f>
        <v/>
      </c>
      <c r="AC588" s="14" t="str">
        <f>IF(OR(COUNTA(DetailPedro!AC588) &gt; 0, COUNTA(DetailWill!AC588) &gt; 0),"x", "")</f>
        <v/>
      </c>
      <c r="AD588" s="14" t="str">
        <f>IF(OR(COUNTA(DetailPedro!AD588) &gt; 0, COUNTA(DetailWill!AD588) &gt; 0),"x", "")</f>
        <v/>
      </c>
      <c r="AE588" s="14" t="str">
        <f>IF(OR(COUNTA(DetailPedro!AE588) &gt; 0, COUNTA(DetailWill!AE588) &gt; 0),"x", "")</f>
        <v/>
      </c>
      <c r="AF588" s="34" t="str">
        <f>IF(OR(COUNTA(DetailPedro!AF588) &gt; 0, COUNTA(DetailWill!AF588) &gt; 0),"x", "")</f>
        <v/>
      </c>
      <c r="AG588" s="14" t="str">
        <f>IF(OR(COUNTA(DetailPedro!AG588) &gt; 0, COUNTA(DetailWill!AG588) &gt; 0),"x", "")</f>
        <v/>
      </c>
      <c r="AH588" s="14" t="str">
        <f>IF(OR(COUNTA(DetailPedro!AH588) &gt; 0, COUNTA(DetailWill!AH588) &gt; 0),"x", "")</f>
        <v/>
      </c>
      <c r="AI588" s="14" t="str">
        <f>IF(OR(COUNTA(DetailPedro!AI588) &gt; 0, COUNTA(DetailWill!AI588) &gt; 0),"x", "")</f>
        <v/>
      </c>
      <c r="AJ588" s="34" t="str">
        <f>IF(OR(COUNTA(DetailPedro!AJ588) &gt; 0, COUNTA(DetailWill!AJ588) &gt; 0),"x", "")</f>
        <v/>
      </c>
      <c r="AK588" s="14" t="str">
        <f>IF(OR(COUNTA(DetailPedro!AK588) &gt; 0, COUNTA(DetailWill!AK588) &gt; 0),"x", "")</f>
        <v/>
      </c>
    </row>
    <row r="589" spans="1:37" x14ac:dyDescent="0.2">
      <c r="A589" s="16" t="s">
        <v>559</v>
      </c>
      <c r="B589" s="16" t="s">
        <v>581</v>
      </c>
      <c r="C589" s="16">
        <v>3</v>
      </c>
      <c r="D589" s="16" t="s">
        <v>889</v>
      </c>
      <c r="E589" s="16">
        <v>1</v>
      </c>
      <c r="F589" s="14">
        <f t="shared" si="43"/>
        <v>0</v>
      </c>
      <c r="G589" s="14" t="str">
        <f>IF(OR(COUNTA(DetailPedro!G589) &gt; 0, COUNTA(DetailWill!G589) &gt; 0),"x", "")</f>
        <v/>
      </c>
      <c r="H589" s="14" t="str">
        <f>IF(OR(COUNTA(DetailPedro!H589) &gt; 0, COUNTA(DetailWill!H589) &gt; 0),"x", "")</f>
        <v/>
      </c>
      <c r="I589" s="14" t="str">
        <f>IF(OR(COUNTA(DetailPedro!I589) &gt; 0, COUNTA(DetailWill!I589) &gt; 0),"x", "")</f>
        <v/>
      </c>
      <c r="J589" s="34" t="str">
        <f>IF(OR(COUNTA(DetailPedro!J589) &gt; 0, COUNTA(DetailWill!J589) &gt; 0),"x", "")</f>
        <v/>
      </c>
      <c r="K589" s="14" t="str">
        <f>IF(OR(COUNTA(DetailPedro!K589) &gt; 0, COUNTA(DetailWill!K589) &gt; 0),"x", "")</f>
        <v/>
      </c>
      <c r="L589" s="14" t="str">
        <f>IF(OR(COUNTA(DetailPedro!L589) &gt; 0, COUNTA(DetailWill!L589) &gt; 0),"x", "")</f>
        <v/>
      </c>
      <c r="M589" s="14" t="str">
        <f>IF(OR(COUNTA(DetailPedro!M589) &gt; 0, COUNTA(DetailWill!M589) &gt; 0),"x", "")</f>
        <v/>
      </c>
      <c r="N589" s="14" t="str">
        <f>IF(OR(COUNTA(DetailPedro!N589) &gt; 0, COUNTA(DetailWill!N589) &gt; 0),"x", "")</f>
        <v/>
      </c>
      <c r="O589" s="34" t="str">
        <f>IF(OR(COUNTA(DetailPedro!O589) &gt; 0, COUNTA(DetailWill!O589) &gt; 0),"x", "")</f>
        <v/>
      </c>
      <c r="P589" s="14" t="str">
        <f>IF(OR(COUNTA(DetailPedro!P589) &gt; 0, COUNTA(DetailWill!P589) &gt; 0),"x", "")</f>
        <v/>
      </c>
      <c r="Q589" s="14" t="str">
        <f>IF(OR(COUNTA(DetailPedro!Q589) &gt; 0, COUNTA(DetailWill!Q589) &gt; 0),"x", "")</f>
        <v/>
      </c>
      <c r="R589" s="14" t="str">
        <f>IF(OR(COUNTA(DetailPedro!R589) &gt; 0, COUNTA(DetailWill!R589) &gt; 0),"x", "")</f>
        <v/>
      </c>
      <c r="S589" s="14" t="str">
        <f>IF(OR(COUNTA(DetailPedro!S589) &gt; 0, COUNTA(DetailWill!S589) &gt; 0),"x", "")</f>
        <v/>
      </c>
      <c r="T589" s="14" t="str">
        <f>IF(OR(COUNTA(DetailPedro!T589) &gt; 0, COUNTA(DetailWill!T589) &gt; 0),"x", "")</f>
        <v/>
      </c>
      <c r="U589" s="34" t="str">
        <f>IF(OR(COUNTA(DetailPedro!U589) &gt; 0, COUNTA(DetailWill!U589) &gt; 0),"x", "")</f>
        <v/>
      </c>
      <c r="V589" s="14" t="str">
        <f>IF(OR(COUNTA(DetailPedro!V589) &gt; 0, COUNTA(DetailWill!V589) &gt; 0),"x", "")</f>
        <v/>
      </c>
      <c r="W589" s="14" t="str">
        <f>IF(OR(COUNTA(DetailPedro!W589) &gt; 0, COUNTA(DetailWill!W589) &gt; 0),"x", "")</f>
        <v/>
      </c>
      <c r="X589" s="14" t="str">
        <f>IF(OR(COUNTA(DetailPedro!X589) &gt; 0, COUNTA(DetailWill!X589) &gt; 0),"x", "")</f>
        <v/>
      </c>
      <c r="Y589" s="14" t="str">
        <f>IF(OR(COUNTA(DetailPedro!Y589) &gt; 0, COUNTA(DetailWill!Y589) &gt; 0),"x", "")</f>
        <v/>
      </c>
      <c r="Z589" s="34" t="str">
        <f>IF(OR(COUNTA(DetailPedro!Z589) &gt; 0, COUNTA(DetailWill!Z589) &gt; 0),"x", "")</f>
        <v/>
      </c>
      <c r="AA589" s="14" t="str">
        <f>IF(OR(COUNTA(DetailPedro!AA589) &gt; 0, COUNTA(DetailWill!AA589) &gt; 0),"x", "")</f>
        <v/>
      </c>
      <c r="AB589" s="14" t="str">
        <f>IF(OR(COUNTA(DetailPedro!AB589) &gt; 0, COUNTA(DetailWill!AB589) &gt; 0),"x", "")</f>
        <v/>
      </c>
      <c r="AC589" s="14" t="str">
        <f>IF(OR(COUNTA(DetailPedro!AC589) &gt; 0, COUNTA(DetailWill!AC589) &gt; 0),"x", "")</f>
        <v/>
      </c>
      <c r="AD589" s="14" t="str">
        <f>IF(OR(COUNTA(DetailPedro!AD589) &gt; 0, COUNTA(DetailWill!AD589) &gt; 0),"x", "")</f>
        <v/>
      </c>
      <c r="AE589" s="14" t="str">
        <f>IF(OR(COUNTA(DetailPedro!AE589) &gt; 0, COUNTA(DetailWill!AE589) &gt; 0),"x", "")</f>
        <v/>
      </c>
      <c r="AF589" s="34" t="str">
        <f>IF(OR(COUNTA(DetailPedro!AF589) &gt; 0, COUNTA(DetailWill!AF589) &gt; 0),"x", "")</f>
        <v/>
      </c>
      <c r="AG589" s="14" t="str">
        <f>IF(OR(COUNTA(DetailPedro!AG589) &gt; 0, COUNTA(DetailWill!AG589) &gt; 0),"x", "")</f>
        <v/>
      </c>
      <c r="AH589" s="14" t="str">
        <f>IF(OR(COUNTA(DetailPedro!AH589) &gt; 0, COUNTA(DetailWill!AH589) &gt; 0),"x", "")</f>
        <v/>
      </c>
      <c r="AI589" s="14" t="str">
        <f>IF(OR(COUNTA(DetailPedro!AI589) &gt; 0, COUNTA(DetailWill!AI589) &gt; 0),"x", "")</f>
        <v/>
      </c>
      <c r="AJ589" s="34" t="str">
        <f>IF(OR(COUNTA(DetailPedro!AJ589) &gt; 0, COUNTA(DetailWill!AJ589) &gt; 0),"x", "")</f>
        <v/>
      </c>
      <c r="AK589" s="14" t="str">
        <f>IF(OR(COUNTA(DetailPedro!AK589) &gt; 0, COUNTA(DetailWill!AK589) &gt; 0),"x", "")</f>
        <v/>
      </c>
    </row>
    <row r="590" spans="1:37" x14ac:dyDescent="0.2">
      <c r="A590" s="16" t="s">
        <v>559</v>
      </c>
      <c r="B590" s="16" t="s">
        <v>581</v>
      </c>
      <c r="C590" s="16">
        <v>3</v>
      </c>
      <c r="D590" s="16" t="s">
        <v>887</v>
      </c>
      <c r="E590" s="16">
        <v>2</v>
      </c>
      <c r="F590" s="14">
        <f t="shared" si="43"/>
        <v>0</v>
      </c>
      <c r="G590" s="14" t="str">
        <f>IF(OR(COUNTA(DetailPedro!G590) &gt; 0, COUNTA(DetailWill!G590) &gt; 0),"x", "")</f>
        <v/>
      </c>
      <c r="H590" s="14" t="str">
        <f>IF(OR(COUNTA(DetailPedro!H590) &gt; 0, COUNTA(DetailWill!H590) &gt; 0),"x", "")</f>
        <v/>
      </c>
      <c r="I590" s="14" t="str">
        <f>IF(OR(COUNTA(DetailPedro!I590) &gt; 0, COUNTA(DetailWill!I590) &gt; 0),"x", "")</f>
        <v/>
      </c>
      <c r="J590" s="34" t="str">
        <f>IF(OR(COUNTA(DetailPedro!J590) &gt; 0, COUNTA(DetailWill!J590) &gt; 0),"x", "")</f>
        <v/>
      </c>
      <c r="K590" s="14" t="str">
        <f>IF(OR(COUNTA(DetailPedro!K590) &gt; 0, COUNTA(DetailWill!K590) &gt; 0),"x", "")</f>
        <v/>
      </c>
      <c r="L590" s="14" t="str">
        <f>IF(OR(COUNTA(DetailPedro!L590) &gt; 0, COUNTA(DetailWill!L590) &gt; 0),"x", "")</f>
        <v/>
      </c>
      <c r="M590" s="14" t="str">
        <f>IF(OR(COUNTA(DetailPedro!M590) &gt; 0, COUNTA(DetailWill!M590) &gt; 0),"x", "")</f>
        <v/>
      </c>
      <c r="N590" s="14" t="str">
        <f>IF(OR(COUNTA(DetailPedro!N590) &gt; 0, COUNTA(DetailWill!N590) &gt; 0),"x", "")</f>
        <v/>
      </c>
      <c r="O590" s="34" t="str">
        <f>IF(OR(COUNTA(DetailPedro!O590) &gt; 0, COUNTA(DetailWill!O590) &gt; 0),"x", "")</f>
        <v/>
      </c>
      <c r="P590" s="14" t="str">
        <f>IF(OR(COUNTA(DetailPedro!P590) &gt; 0, COUNTA(DetailWill!P590) &gt; 0),"x", "")</f>
        <v/>
      </c>
      <c r="Q590" s="14" t="str">
        <f>IF(OR(COUNTA(DetailPedro!Q590) &gt; 0, COUNTA(DetailWill!Q590) &gt; 0),"x", "")</f>
        <v/>
      </c>
      <c r="R590" s="14" t="str">
        <f>IF(OR(COUNTA(DetailPedro!R590) &gt; 0, COUNTA(DetailWill!R590) &gt; 0),"x", "")</f>
        <v/>
      </c>
      <c r="S590" s="14" t="str">
        <f>IF(OR(COUNTA(DetailPedro!S590) &gt; 0, COUNTA(DetailWill!S590) &gt; 0),"x", "")</f>
        <v/>
      </c>
      <c r="T590" s="14" t="str">
        <f>IF(OR(COUNTA(DetailPedro!T590) &gt; 0, COUNTA(DetailWill!T590) &gt; 0),"x", "")</f>
        <v/>
      </c>
      <c r="U590" s="34" t="str">
        <f>IF(OR(COUNTA(DetailPedro!U590) &gt; 0, COUNTA(DetailWill!U590) &gt; 0),"x", "")</f>
        <v/>
      </c>
      <c r="V590" s="14" t="str">
        <f>IF(OR(COUNTA(DetailPedro!V590) &gt; 0, COUNTA(DetailWill!V590) &gt; 0),"x", "")</f>
        <v/>
      </c>
      <c r="W590" s="14" t="str">
        <f>IF(OR(COUNTA(DetailPedro!W590) &gt; 0, COUNTA(DetailWill!W590) &gt; 0),"x", "")</f>
        <v/>
      </c>
      <c r="X590" s="14" t="str">
        <f>IF(OR(COUNTA(DetailPedro!X590) &gt; 0, COUNTA(DetailWill!X590) &gt; 0),"x", "")</f>
        <v/>
      </c>
      <c r="Y590" s="14" t="str">
        <f>IF(OR(COUNTA(DetailPedro!Y590) &gt; 0, COUNTA(DetailWill!Y590) &gt; 0),"x", "")</f>
        <v/>
      </c>
      <c r="Z590" s="34" t="str">
        <f>IF(OR(COUNTA(DetailPedro!Z590) &gt; 0, COUNTA(DetailWill!Z590) &gt; 0),"x", "")</f>
        <v/>
      </c>
      <c r="AA590" s="14" t="str">
        <f>IF(OR(COUNTA(DetailPedro!AA590) &gt; 0, COUNTA(DetailWill!AA590) &gt; 0),"x", "")</f>
        <v/>
      </c>
      <c r="AB590" s="14" t="str">
        <f>IF(OR(COUNTA(DetailPedro!AB590) &gt; 0, COUNTA(DetailWill!AB590) &gt; 0),"x", "")</f>
        <v/>
      </c>
      <c r="AC590" s="14" t="str">
        <f>IF(OR(COUNTA(DetailPedro!AC590) &gt; 0, COUNTA(DetailWill!AC590) &gt; 0),"x", "")</f>
        <v/>
      </c>
      <c r="AD590" s="14" t="str">
        <f>IF(OR(COUNTA(DetailPedro!AD590) &gt; 0, COUNTA(DetailWill!AD590) &gt; 0),"x", "")</f>
        <v/>
      </c>
      <c r="AE590" s="14" t="str">
        <f>IF(OR(COUNTA(DetailPedro!AE590) &gt; 0, COUNTA(DetailWill!AE590) &gt; 0),"x", "")</f>
        <v/>
      </c>
      <c r="AF590" s="34" t="str">
        <f>IF(OR(COUNTA(DetailPedro!AF590) &gt; 0, COUNTA(DetailWill!AF590) &gt; 0),"x", "")</f>
        <v/>
      </c>
      <c r="AG590" s="14" t="str">
        <f>IF(OR(COUNTA(DetailPedro!AG590) &gt; 0, COUNTA(DetailWill!AG590) &gt; 0),"x", "")</f>
        <v/>
      </c>
      <c r="AH590" s="14" t="str">
        <f>IF(OR(COUNTA(DetailPedro!AH590) &gt; 0, COUNTA(DetailWill!AH590) &gt; 0),"x", "")</f>
        <v/>
      </c>
      <c r="AI590" s="14" t="str">
        <f>IF(OR(COUNTA(DetailPedro!AI590) &gt; 0, COUNTA(DetailWill!AI590) &gt; 0),"x", "")</f>
        <v/>
      </c>
      <c r="AJ590" s="34" t="str">
        <f>IF(OR(COUNTA(DetailPedro!AJ590) &gt; 0, COUNTA(DetailWill!AJ590) &gt; 0),"x", "")</f>
        <v/>
      </c>
      <c r="AK590" s="14" t="str">
        <f>IF(OR(COUNTA(DetailPedro!AK590) &gt; 0, COUNTA(DetailWill!AK590) &gt; 0),"x", "")</f>
        <v/>
      </c>
    </row>
    <row r="591" spans="1:37" x14ac:dyDescent="0.2">
      <c r="A591" s="16" t="s">
        <v>559</v>
      </c>
      <c r="B591" s="16" t="s">
        <v>581</v>
      </c>
      <c r="C591" s="16">
        <v>3</v>
      </c>
      <c r="D591" s="16" t="s">
        <v>979</v>
      </c>
      <c r="E591" s="16">
        <v>3</v>
      </c>
      <c r="F591" s="14">
        <f t="shared" si="43"/>
        <v>0</v>
      </c>
      <c r="G591" s="14" t="str">
        <f>IF(OR(COUNTA(DetailPedro!G591) &gt; 0, COUNTA(DetailWill!G591) &gt; 0),"x", "")</f>
        <v/>
      </c>
      <c r="H591" s="14" t="str">
        <f>IF(OR(COUNTA(DetailPedro!H591) &gt; 0, COUNTA(DetailWill!H591) &gt; 0),"x", "")</f>
        <v/>
      </c>
      <c r="I591" s="14" t="str">
        <f>IF(OR(COUNTA(DetailPedro!I591) &gt; 0, COUNTA(DetailWill!I591) &gt; 0),"x", "")</f>
        <v/>
      </c>
      <c r="J591" s="34" t="str">
        <f>IF(OR(COUNTA(DetailPedro!J591) &gt; 0, COUNTA(DetailWill!J591) &gt; 0),"x", "")</f>
        <v/>
      </c>
      <c r="K591" s="14" t="str">
        <f>IF(OR(COUNTA(DetailPedro!K591) &gt; 0, COUNTA(DetailWill!K591) &gt; 0),"x", "")</f>
        <v/>
      </c>
      <c r="L591" s="14" t="str">
        <f>IF(OR(COUNTA(DetailPedro!L591) &gt; 0, COUNTA(DetailWill!L591) &gt; 0),"x", "")</f>
        <v/>
      </c>
      <c r="M591" s="14" t="str">
        <f>IF(OR(COUNTA(DetailPedro!M591) &gt; 0, COUNTA(DetailWill!M591) &gt; 0),"x", "")</f>
        <v/>
      </c>
      <c r="N591" s="14" t="str">
        <f>IF(OR(COUNTA(DetailPedro!N591) &gt; 0, COUNTA(DetailWill!N591) &gt; 0),"x", "")</f>
        <v/>
      </c>
      <c r="O591" s="34" t="str">
        <f>IF(OR(COUNTA(DetailPedro!O591) &gt; 0, COUNTA(DetailWill!O591) &gt; 0),"x", "")</f>
        <v/>
      </c>
      <c r="P591" s="14" t="str">
        <f>IF(OR(COUNTA(DetailPedro!P591) &gt; 0, COUNTA(DetailWill!P591) &gt; 0),"x", "")</f>
        <v/>
      </c>
      <c r="Q591" s="14" t="str">
        <f>IF(OR(COUNTA(DetailPedro!Q591) &gt; 0, COUNTA(DetailWill!Q591) &gt; 0),"x", "")</f>
        <v/>
      </c>
      <c r="R591" s="14" t="str">
        <f>IF(OR(COUNTA(DetailPedro!R591) &gt; 0, COUNTA(DetailWill!R591) &gt; 0),"x", "")</f>
        <v/>
      </c>
      <c r="S591" s="14" t="str">
        <f>IF(OR(COUNTA(DetailPedro!S591) &gt; 0, COUNTA(DetailWill!S591) &gt; 0),"x", "")</f>
        <v/>
      </c>
      <c r="T591" s="14" t="str">
        <f>IF(OR(COUNTA(DetailPedro!T591) &gt; 0, COUNTA(DetailWill!T591) &gt; 0),"x", "")</f>
        <v/>
      </c>
      <c r="U591" s="34" t="str">
        <f>IF(OR(COUNTA(DetailPedro!U591) &gt; 0, COUNTA(DetailWill!U591) &gt; 0),"x", "")</f>
        <v/>
      </c>
      <c r="V591" s="14" t="str">
        <f>IF(OR(COUNTA(DetailPedro!V591) &gt; 0, COUNTA(DetailWill!V591) &gt; 0),"x", "")</f>
        <v/>
      </c>
      <c r="W591" s="14" t="str">
        <f>IF(OR(COUNTA(DetailPedro!W591) &gt; 0, COUNTA(DetailWill!W591) &gt; 0),"x", "")</f>
        <v/>
      </c>
      <c r="X591" s="14" t="str">
        <f>IF(OR(COUNTA(DetailPedro!X591) &gt; 0, COUNTA(DetailWill!X591) &gt; 0),"x", "")</f>
        <v/>
      </c>
      <c r="Y591" s="14" t="str">
        <f>IF(OR(COUNTA(DetailPedro!Y591) &gt; 0, COUNTA(DetailWill!Y591) &gt; 0),"x", "")</f>
        <v/>
      </c>
      <c r="Z591" s="34" t="str">
        <f>IF(OR(COUNTA(DetailPedro!Z591) &gt; 0, COUNTA(DetailWill!Z591) &gt; 0),"x", "")</f>
        <v/>
      </c>
      <c r="AA591" s="14" t="str">
        <f>IF(OR(COUNTA(DetailPedro!AA591) &gt; 0, COUNTA(DetailWill!AA591) &gt; 0),"x", "")</f>
        <v/>
      </c>
      <c r="AB591" s="14" t="str">
        <f>IF(OR(COUNTA(DetailPedro!AB591) &gt; 0, COUNTA(DetailWill!AB591) &gt; 0),"x", "")</f>
        <v/>
      </c>
      <c r="AC591" s="14" t="str">
        <f>IF(OR(COUNTA(DetailPedro!AC591) &gt; 0, COUNTA(DetailWill!AC591) &gt; 0),"x", "")</f>
        <v/>
      </c>
      <c r="AD591" s="14" t="str">
        <f>IF(OR(COUNTA(DetailPedro!AD591) &gt; 0, COUNTA(DetailWill!AD591) &gt; 0),"x", "")</f>
        <v/>
      </c>
      <c r="AE591" s="14" t="str">
        <f>IF(OR(COUNTA(DetailPedro!AE591) &gt; 0, COUNTA(DetailWill!AE591) &gt; 0),"x", "")</f>
        <v/>
      </c>
      <c r="AF591" s="34" t="str">
        <f>IF(OR(COUNTA(DetailPedro!AF591) &gt; 0, COUNTA(DetailWill!AF591) &gt; 0),"x", "")</f>
        <v/>
      </c>
      <c r="AG591" s="14" t="str">
        <f>IF(OR(COUNTA(DetailPedro!AG591) &gt; 0, COUNTA(DetailWill!AG591) &gt; 0),"x", "")</f>
        <v/>
      </c>
      <c r="AH591" s="14" t="str">
        <f>IF(OR(COUNTA(DetailPedro!AH591) &gt; 0, COUNTA(DetailWill!AH591) &gt; 0),"x", "")</f>
        <v/>
      </c>
      <c r="AI591" s="14" t="str">
        <f>IF(OR(COUNTA(DetailPedro!AI591) &gt; 0, COUNTA(DetailWill!AI591) &gt; 0),"x", "")</f>
        <v/>
      </c>
      <c r="AJ591" s="34" t="str">
        <f>IF(OR(COUNTA(DetailPedro!AJ591) &gt; 0, COUNTA(DetailWill!AJ591) &gt; 0),"x", "")</f>
        <v/>
      </c>
      <c r="AK591" s="14" t="str">
        <f>IF(OR(COUNTA(DetailPedro!AK591) &gt; 0, COUNTA(DetailWill!AK591) &gt; 0),"x", "")</f>
        <v/>
      </c>
    </row>
    <row r="592" spans="1:37" x14ac:dyDescent="0.2">
      <c r="A592" s="16" t="s">
        <v>559</v>
      </c>
      <c r="B592" s="16" t="s">
        <v>581</v>
      </c>
      <c r="C592" s="16">
        <v>3</v>
      </c>
      <c r="D592" s="16" t="s">
        <v>979</v>
      </c>
      <c r="E592" s="16">
        <v>4</v>
      </c>
      <c r="F592" s="14">
        <f t="shared" si="43"/>
        <v>0</v>
      </c>
      <c r="G592" s="14" t="str">
        <f>IF(OR(COUNTA(DetailPedro!G592) &gt; 0, COUNTA(DetailWill!G592) &gt; 0),"x", "")</f>
        <v/>
      </c>
      <c r="H592" s="14" t="str">
        <f>IF(OR(COUNTA(DetailPedro!H592) &gt; 0, COUNTA(DetailWill!H592) &gt; 0),"x", "")</f>
        <v/>
      </c>
      <c r="I592" s="14" t="str">
        <f>IF(OR(COUNTA(DetailPedro!I592) &gt; 0, COUNTA(DetailWill!I592) &gt; 0),"x", "")</f>
        <v/>
      </c>
      <c r="J592" s="34" t="str">
        <f>IF(OR(COUNTA(DetailPedro!J592) &gt; 0, COUNTA(DetailWill!J592) &gt; 0),"x", "")</f>
        <v/>
      </c>
      <c r="K592" s="14" t="str">
        <f>IF(OR(COUNTA(DetailPedro!K592) &gt; 0, COUNTA(DetailWill!K592) &gt; 0),"x", "")</f>
        <v/>
      </c>
      <c r="L592" s="14" t="str">
        <f>IF(OR(COUNTA(DetailPedro!L592) &gt; 0, COUNTA(DetailWill!L592) &gt; 0),"x", "")</f>
        <v/>
      </c>
      <c r="M592" s="14" t="str">
        <f>IF(OR(COUNTA(DetailPedro!M592) &gt; 0, COUNTA(DetailWill!M592) &gt; 0),"x", "")</f>
        <v/>
      </c>
      <c r="N592" s="14" t="str">
        <f>IF(OR(COUNTA(DetailPedro!N592) &gt; 0, COUNTA(DetailWill!N592) &gt; 0),"x", "")</f>
        <v/>
      </c>
      <c r="O592" s="34" t="str">
        <f>IF(OR(COUNTA(DetailPedro!O592) &gt; 0, COUNTA(DetailWill!O592) &gt; 0),"x", "")</f>
        <v/>
      </c>
      <c r="P592" s="14" t="str">
        <f>IF(OR(COUNTA(DetailPedro!P592) &gt; 0, COUNTA(DetailWill!P592) &gt; 0),"x", "")</f>
        <v/>
      </c>
      <c r="Q592" s="14" t="str">
        <f>IF(OR(COUNTA(DetailPedro!Q592) &gt; 0, COUNTA(DetailWill!Q592) &gt; 0),"x", "")</f>
        <v/>
      </c>
      <c r="R592" s="14" t="str">
        <f>IF(OR(COUNTA(DetailPedro!R592) &gt; 0, COUNTA(DetailWill!R592) &gt; 0),"x", "")</f>
        <v/>
      </c>
      <c r="S592" s="14" t="str">
        <f>IF(OR(COUNTA(DetailPedro!S592) &gt; 0, COUNTA(DetailWill!S592) &gt; 0),"x", "")</f>
        <v/>
      </c>
      <c r="T592" s="14" t="str">
        <f>IF(OR(COUNTA(DetailPedro!T592) &gt; 0, COUNTA(DetailWill!T592) &gt; 0),"x", "")</f>
        <v/>
      </c>
      <c r="U592" s="34" t="str">
        <f>IF(OR(COUNTA(DetailPedro!U592) &gt; 0, COUNTA(DetailWill!U592) &gt; 0),"x", "")</f>
        <v/>
      </c>
      <c r="V592" s="14" t="str">
        <f>IF(OR(COUNTA(DetailPedro!V592) &gt; 0, COUNTA(DetailWill!V592) &gt; 0),"x", "")</f>
        <v/>
      </c>
      <c r="W592" s="14" t="str">
        <f>IF(OR(COUNTA(DetailPedro!W592) &gt; 0, COUNTA(DetailWill!W592) &gt; 0),"x", "")</f>
        <v/>
      </c>
      <c r="X592" s="14" t="str">
        <f>IF(OR(COUNTA(DetailPedro!X592) &gt; 0, COUNTA(DetailWill!X592) &gt; 0),"x", "")</f>
        <v/>
      </c>
      <c r="Y592" s="14" t="str">
        <f>IF(OR(COUNTA(DetailPedro!Y592) &gt; 0, COUNTA(DetailWill!Y592) &gt; 0),"x", "")</f>
        <v/>
      </c>
      <c r="Z592" s="34" t="str">
        <f>IF(OR(COUNTA(DetailPedro!Z592) &gt; 0, COUNTA(DetailWill!Z592) &gt; 0),"x", "")</f>
        <v/>
      </c>
      <c r="AA592" s="14" t="str">
        <f>IF(OR(COUNTA(DetailPedro!AA592) &gt; 0, COUNTA(DetailWill!AA592) &gt; 0),"x", "")</f>
        <v/>
      </c>
      <c r="AB592" s="14" t="str">
        <f>IF(OR(COUNTA(DetailPedro!AB592) &gt; 0, COUNTA(DetailWill!AB592) &gt; 0),"x", "")</f>
        <v/>
      </c>
      <c r="AC592" s="14" t="str">
        <f>IF(OR(COUNTA(DetailPedro!AC592) &gt; 0, COUNTA(DetailWill!AC592) &gt; 0),"x", "")</f>
        <v/>
      </c>
      <c r="AD592" s="14" t="str">
        <f>IF(OR(COUNTA(DetailPedro!AD592) &gt; 0, COUNTA(DetailWill!AD592) &gt; 0),"x", "")</f>
        <v/>
      </c>
      <c r="AE592" s="14" t="str">
        <f>IF(OR(COUNTA(DetailPedro!AE592) &gt; 0, COUNTA(DetailWill!AE592) &gt; 0),"x", "")</f>
        <v/>
      </c>
      <c r="AF592" s="34" t="str">
        <f>IF(OR(COUNTA(DetailPedro!AF592) &gt; 0, COUNTA(DetailWill!AF592) &gt; 0),"x", "")</f>
        <v/>
      </c>
      <c r="AG592" s="14" t="str">
        <f>IF(OR(COUNTA(DetailPedro!AG592) &gt; 0, COUNTA(DetailWill!AG592) &gt; 0),"x", "")</f>
        <v/>
      </c>
      <c r="AH592" s="14" t="str">
        <f>IF(OR(COUNTA(DetailPedro!AH592) &gt; 0, COUNTA(DetailWill!AH592) &gt; 0),"x", "")</f>
        <v/>
      </c>
      <c r="AI592" s="14" t="str">
        <f>IF(OR(COUNTA(DetailPedro!AI592) &gt; 0, COUNTA(DetailWill!AI592) &gt; 0),"x", "")</f>
        <v/>
      </c>
      <c r="AJ592" s="34" t="str">
        <f>IF(OR(COUNTA(DetailPedro!AJ592) &gt; 0, COUNTA(DetailWill!AJ592) &gt; 0),"x", "")</f>
        <v/>
      </c>
      <c r="AK592" s="14" t="str">
        <f>IF(OR(COUNTA(DetailPedro!AK592) &gt; 0, COUNTA(DetailWill!AK592) &gt; 0),"x", "")</f>
        <v/>
      </c>
    </row>
    <row r="593" spans="1:37" x14ac:dyDescent="0.2">
      <c r="A593" s="16" t="s">
        <v>559</v>
      </c>
      <c r="B593" s="16" t="s">
        <v>581</v>
      </c>
      <c r="C593" s="16">
        <v>3</v>
      </c>
      <c r="D593" s="16" t="s">
        <v>888</v>
      </c>
      <c r="E593" s="16">
        <v>5</v>
      </c>
      <c r="F593" s="14">
        <f t="shared" si="43"/>
        <v>0</v>
      </c>
      <c r="G593" s="14" t="str">
        <f>IF(OR(COUNTA(DetailPedro!G593) &gt; 0, COUNTA(DetailWill!G593) &gt; 0),"x", "")</f>
        <v/>
      </c>
      <c r="H593" s="14" t="str">
        <f>IF(OR(COUNTA(DetailPedro!H593) &gt; 0, COUNTA(DetailWill!H593) &gt; 0),"x", "")</f>
        <v/>
      </c>
      <c r="I593" s="14" t="str">
        <f>IF(OR(COUNTA(DetailPedro!I593) &gt; 0, COUNTA(DetailWill!I593) &gt; 0),"x", "")</f>
        <v/>
      </c>
      <c r="J593" s="34" t="str">
        <f>IF(OR(COUNTA(DetailPedro!J593) &gt; 0, COUNTA(DetailWill!J593) &gt; 0),"x", "")</f>
        <v/>
      </c>
      <c r="K593" s="14" t="str">
        <f>IF(OR(COUNTA(DetailPedro!K593) &gt; 0, COUNTA(DetailWill!K593) &gt; 0),"x", "")</f>
        <v/>
      </c>
      <c r="L593" s="14" t="str">
        <f>IF(OR(COUNTA(DetailPedro!L593) &gt; 0, COUNTA(DetailWill!L593) &gt; 0),"x", "")</f>
        <v/>
      </c>
      <c r="M593" s="14" t="str">
        <f>IF(OR(COUNTA(DetailPedro!M593) &gt; 0, COUNTA(DetailWill!M593) &gt; 0),"x", "")</f>
        <v/>
      </c>
      <c r="N593" s="14" t="str">
        <f>IF(OR(COUNTA(DetailPedro!N593) &gt; 0, COUNTA(DetailWill!N593) &gt; 0),"x", "")</f>
        <v/>
      </c>
      <c r="O593" s="34" t="str">
        <f>IF(OR(COUNTA(DetailPedro!O593) &gt; 0, COUNTA(DetailWill!O593) &gt; 0),"x", "")</f>
        <v/>
      </c>
      <c r="P593" s="14" t="str">
        <f>IF(OR(COUNTA(DetailPedro!P593) &gt; 0, COUNTA(DetailWill!P593) &gt; 0),"x", "")</f>
        <v/>
      </c>
      <c r="Q593" s="14" t="str">
        <f>IF(OR(COUNTA(DetailPedro!Q593) &gt; 0, COUNTA(DetailWill!Q593) &gt; 0),"x", "")</f>
        <v/>
      </c>
      <c r="R593" s="14" t="str">
        <f>IF(OR(COUNTA(DetailPedro!R593) &gt; 0, COUNTA(DetailWill!R593) &gt; 0),"x", "")</f>
        <v/>
      </c>
      <c r="S593" s="14" t="str">
        <f>IF(OR(COUNTA(DetailPedro!S593) &gt; 0, COUNTA(DetailWill!S593) &gt; 0),"x", "")</f>
        <v/>
      </c>
      <c r="T593" s="14" t="str">
        <f>IF(OR(COUNTA(DetailPedro!T593) &gt; 0, COUNTA(DetailWill!T593) &gt; 0),"x", "")</f>
        <v/>
      </c>
      <c r="U593" s="34" t="str">
        <f>IF(OR(COUNTA(DetailPedro!U593) &gt; 0, COUNTA(DetailWill!U593) &gt; 0),"x", "")</f>
        <v/>
      </c>
      <c r="V593" s="14" t="str">
        <f>IF(OR(COUNTA(DetailPedro!V593) &gt; 0, COUNTA(DetailWill!V593) &gt; 0),"x", "")</f>
        <v/>
      </c>
      <c r="W593" s="14" t="str">
        <f>IF(OR(COUNTA(DetailPedro!W593) &gt; 0, COUNTA(DetailWill!W593) &gt; 0),"x", "")</f>
        <v/>
      </c>
      <c r="X593" s="14" t="str">
        <f>IF(OR(COUNTA(DetailPedro!X593) &gt; 0, COUNTA(DetailWill!X593) &gt; 0),"x", "")</f>
        <v/>
      </c>
      <c r="Y593" s="14" t="str">
        <f>IF(OR(COUNTA(DetailPedro!Y593) &gt; 0, COUNTA(DetailWill!Y593) &gt; 0),"x", "")</f>
        <v/>
      </c>
      <c r="Z593" s="34" t="str">
        <f>IF(OR(COUNTA(DetailPedro!Z593) &gt; 0, COUNTA(DetailWill!Z593) &gt; 0),"x", "")</f>
        <v/>
      </c>
      <c r="AA593" s="14" t="str">
        <f>IF(OR(COUNTA(DetailPedro!AA593) &gt; 0, COUNTA(DetailWill!AA593) &gt; 0),"x", "")</f>
        <v/>
      </c>
      <c r="AB593" s="14" t="str">
        <f>IF(OR(COUNTA(DetailPedro!AB593) &gt; 0, COUNTA(DetailWill!AB593) &gt; 0),"x", "")</f>
        <v/>
      </c>
      <c r="AC593" s="14" t="str">
        <f>IF(OR(COUNTA(DetailPedro!AC593) &gt; 0, COUNTA(DetailWill!AC593) &gt; 0),"x", "")</f>
        <v/>
      </c>
      <c r="AD593" s="14" t="str">
        <f>IF(OR(COUNTA(DetailPedro!AD593) &gt; 0, COUNTA(DetailWill!AD593) &gt; 0),"x", "")</f>
        <v/>
      </c>
      <c r="AE593" s="14" t="str">
        <f>IF(OR(COUNTA(DetailPedro!AE593) &gt; 0, COUNTA(DetailWill!AE593) &gt; 0),"x", "")</f>
        <v/>
      </c>
      <c r="AF593" s="34" t="str">
        <f>IF(OR(COUNTA(DetailPedro!AF593) &gt; 0, COUNTA(DetailWill!AF593) &gt; 0),"x", "")</f>
        <v/>
      </c>
      <c r="AG593" s="14" t="str">
        <f>IF(OR(COUNTA(DetailPedro!AG593) &gt; 0, COUNTA(DetailWill!AG593) &gt; 0),"x", "")</f>
        <v/>
      </c>
      <c r="AH593" s="14" t="str">
        <f>IF(OR(COUNTA(DetailPedro!AH593) &gt; 0, COUNTA(DetailWill!AH593) &gt; 0),"x", "")</f>
        <v/>
      </c>
      <c r="AI593" s="14" t="str">
        <f>IF(OR(COUNTA(DetailPedro!AI593) &gt; 0, COUNTA(DetailWill!AI593) &gt; 0),"x", "")</f>
        <v/>
      </c>
      <c r="AJ593" s="34" t="str">
        <f>IF(OR(COUNTA(DetailPedro!AJ593) &gt; 0, COUNTA(DetailWill!AJ593) &gt; 0),"x", "")</f>
        <v/>
      </c>
      <c r="AK593" s="14" t="str">
        <f>IF(OR(COUNTA(DetailPedro!AK593) &gt; 0, COUNTA(DetailWill!AK593) &gt; 0),"x", "")</f>
        <v/>
      </c>
    </row>
    <row r="594" spans="1:37" x14ac:dyDescent="0.2">
      <c r="A594" s="16" t="s">
        <v>559</v>
      </c>
      <c r="B594" s="16" t="s">
        <v>581</v>
      </c>
      <c r="C594" s="16">
        <v>3</v>
      </c>
      <c r="D594" s="16" t="s">
        <v>979</v>
      </c>
      <c r="E594" s="16">
        <v>6</v>
      </c>
      <c r="F594" s="14">
        <f t="shared" si="43"/>
        <v>0</v>
      </c>
      <c r="G594" s="14" t="str">
        <f>IF(OR(COUNTA(DetailPedro!G594) &gt; 0, COUNTA(DetailWill!G594) &gt; 0),"x", "")</f>
        <v/>
      </c>
      <c r="H594" s="14" t="str">
        <f>IF(OR(COUNTA(DetailPedro!H594) &gt; 0, COUNTA(DetailWill!H594) &gt; 0),"x", "")</f>
        <v/>
      </c>
      <c r="I594" s="14" t="str">
        <f>IF(OR(COUNTA(DetailPedro!I594) &gt; 0, COUNTA(DetailWill!I594) &gt; 0),"x", "")</f>
        <v/>
      </c>
      <c r="J594" s="34" t="str">
        <f>IF(OR(COUNTA(DetailPedro!J594) &gt; 0, COUNTA(DetailWill!J594) &gt; 0),"x", "")</f>
        <v/>
      </c>
      <c r="K594" s="14" t="str">
        <f>IF(OR(COUNTA(DetailPedro!K594) &gt; 0, COUNTA(DetailWill!K594) &gt; 0),"x", "")</f>
        <v/>
      </c>
      <c r="L594" s="14" t="str">
        <f>IF(OR(COUNTA(DetailPedro!L594) &gt; 0, COUNTA(DetailWill!L594) &gt; 0),"x", "")</f>
        <v/>
      </c>
      <c r="M594" s="14" t="str">
        <f>IF(OR(COUNTA(DetailPedro!M594) &gt; 0, COUNTA(DetailWill!M594) &gt; 0),"x", "")</f>
        <v/>
      </c>
      <c r="N594" s="14" t="str">
        <f>IF(OR(COUNTA(DetailPedro!N594) &gt; 0, COUNTA(DetailWill!N594) &gt; 0),"x", "")</f>
        <v/>
      </c>
      <c r="O594" s="34" t="str">
        <f>IF(OR(COUNTA(DetailPedro!O594) &gt; 0, COUNTA(DetailWill!O594) &gt; 0),"x", "")</f>
        <v/>
      </c>
      <c r="P594" s="14" t="str">
        <f>IF(OR(COUNTA(DetailPedro!P594) &gt; 0, COUNTA(DetailWill!P594) &gt; 0),"x", "")</f>
        <v/>
      </c>
      <c r="Q594" s="14" t="str">
        <f>IF(OR(COUNTA(DetailPedro!Q594) &gt; 0, COUNTA(DetailWill!Q594) &gt; 0),"x", "")</f>
        <v/>
      </c>
      <c r="R594" s="14" t="str">
        <f>IF(OR(COUNTA(DetailPedro!R594) &gt; 0, COUNTA(DetailWill!R594) &gt; 0),"x", "")</f>
        <v/>
      </c>
      <c r="S594" s="14" t="str">
        <f>IF(OR(COUNTA(DetailPedro!S594) &gt; 0, COUNTA(DetailWill!S594) &gt; 0),"x", "")</f>
        <v/>
      </c>
      <c r="T594" s="14" t="str">
        <f>IF(OR(COUNTA(DetailPedro!T594) &gt; 0, COUNTA(DetailWill!T594) &gt; 0),"x", "")</f>
        <v/>
      </c>
      <c r="U594" s="34" t="str">
        <f>IF(OR(COUNTA(DetailPedro!U594) &gt; 0, COUNTA(DetailWill!U594) &gt; 0),"x", "")</f>
        <v/>
      </c>
      <c r="V594" s="14" t="str">
        <f>IF(OR(COUNTA(DetailPedro!V594) &gt; 0, COUNTA(DetailWill!V594) &gt; 0),"x", "")</f>
        <v/>
      </c>
      <c r="W594" s="14" t="str">
        <f>IF(OR(COUNTA(DetailPedro!W594) &gt; 0, COUNTA(DetailWill!W594) &gt; 0),"x", "")</f>
        <v/>
      </c>
      <c r="X594" s="14" t="str">
        <f>IF(OR(COUNTA(DetailPedro!X594) &gt; 0, COUNTA(DetailWill!X594) &gt; 0),"x", "")</f>
        <v/>
      </c>
      <c r="Y594" s="14" t="str">
        <f>IF(OR(COUNTA(DetailPedro!Y594) &gt; 0, COUNTA(DetailWill!Y594) &gt; 0),"x", "")</f>
        <v/>
      </c>
      <c r="Z594" s="34" t="str">
        <f>IF(OR(COUNTA(DetailPedro!Z594) &gt; 0, COUNTA(DetailWill!Z594) &gt; 0),"x", "")</f>
        <v/>
      </c>
      <c r="AA594" s="14" t="str">
        <f>IF(OR(COUNTA(DetailPedro!AA594) &gt; 0, COUNTA(DetailWill!AA594) &gt; 0),"x", "")</f>
        <v/>
      </c>
      <c r="AB594" s="14" t="str">
        <f>IF(OR(COUNTA(DetailPedro!AB594) &gt; 0, COUNTA(DetailWill!AB594) &gt; 0),"x", "")</f>
        <v/>
      </c>
      <c r="AC594" s="14" t="str">
        <f>IF(OR(COUNTA(DetailPedro!AC594) &gt; 0, COUNTA(DetailWill!AC594) &gt; 0),"x", "")</f>
        <v/>
      </c>
      <c r="AD594" s="14" t="str">
        <f>IF(OR(COUNTA(DetailPedro!AD594) &gt; 0, COUNTA(DetailWill!AD594) &gt; 0),"x", "")</f>
        <v/>
      </c>
      <c r="AE594" s="14" t="str">
        <f>IF(OR(COUNTA(DetailPedro!AE594) &gt; 0, COUNTA(DetailWill!AE594) &gt; 0),"x", "")</f>
        <v/>
      </c>
      <c r="AF594" s="34" t="str">
        <f>IF(OR(COUNTA(DetailPedro!AF594) &gt; 0, COUNTA(DetailWill!AF594) &gt; 0),"x", "")</f>
        <v/>
      </c>
      <c r="AG594" s="14" t="str">
        <f>IF(OR(COUNTA(DetailPedro!AG594) &gt; 0, COUNTA(DetailWill!AG594) &gt; 0),"x", "")</f>
        <v/>
      </c>
      <c r="AH594" s="14" t="str">
        <f>IF(OR(COUNTA(DetailPedro!AH594) &gt; 0, COUNTA(DetailWill!AH594) &gt; 0),"x", "")</f>
        <v/>
      </c>
      <c r="AI594" s="14" t="str">
        <f>IF(OR(COUNTA(DetailPedro!AI594) &gt; 0, COUNTA(DetailWill!AI594) &gt; 0),"x", "")</f>
        <v/>
      </c>
      <c r="AJ594" s="34" t="str">
        <f>IF(OR(COUNTA(DetailPedro!AJ594) &gt; 0, COUNTA(DetailWill!AJ594) &gt; 0),"x", "")</f>
        <v/>
      </c>
      <c r="AK594" s="14" t="str">
        <f>IF(OR(COUNTA(DetailPedro!AK594) &gt; 0, COUNTA(DetailWill!AK594) &gt; 0),"x", "")</f>
        <v/>
      </c>
    </row>
    <row r="595" spans="1:37" x14ac:dyDescent="0.2">
      <c r="A595" s="16" t="s">
        <v>559</v>
      </c>
      <c r="B595" s="16" t="s">
        <v>581</v>
      </c>
      <c r="C595" s="16">
        <v>3</v>
      </c>
      <c r="D595" s="16" t="s">
        <v>979</v>
      </c>
      <c r="E595" s="16">
        <v>7</v>
      </c>
      <c r="F595" s="14">
        <f t="shared" si="43"/>
        <v>0</v>
      </c>
      <c r="G595" s="14" t="str">
        <f>IF(OR(COUNTA(DetailPedro!G595) &gt; 0, COUNTA(DetailWill!G595) &gt; 0),"x", "")</f>
        <v/>
      </c>
      <c r="H595" s="14" t="str">
        <f>IF(OR(COUNTA(DetailPedro!H595) &gt; 0, COUNTA(DetailWill!H595) &gt; 0),"x", "")</f>
        <v/>
      </c>
      <c r="I595" s="14" t="str">
        <f>IF(OR(COUNTA(DetailPedro!I595) &gt; 0, COUNTA(DetailWill!I595) &gt; 0),"x", "")</f>
        <v/>
      </c>
      <c r="J595" s="34" t="str">
        <f>IF(OR(COUNTA(DetailPedro!J595) &gt; 0, COUNTA(DetailWill!J595) &gt; 0),"x", "")</f>
        <v/>
      </c>
      <c r="K595" s="14" t="str">
        <f>IF(OR(COUNTA(DetailPedro!K595) &gt; 0, COUNTA(DetailWill!K595) &gt; 0),"x", "")</f>
        <v/>
      </c>
      <c r="L595" s="14" t="str">
        <f>IF(OR(COUNTA(DetailPedro!L595) &gt; 0, COUNTA(DetailWill!L595) &gt; 0),"x", "")</f>
        <v/>
      </c>
      <c r="M595" s="14" t="str">
        <f>IF(OR(COUNTA(DetailPedro!M595) &gt; 0, COUNTA(DetailWill!M595) &gt; 0),"x", "")</f>
        <v/>
      </c>
      <c r="N595" s="14" t="str">
        <f>IF(OR(COUNTA(DetailPedro!N595) &gt; 0, COUNTA(DetailWill!N595) &gt; 0),"x", "")</f>
        <v/>
      </c>
      <c r="O595" s="34" t="str">
        <f>IF(OR(COUNTA(DetailPedro!O595) &gt; 0, COUNTA(DetailWill!O595) &gt; 0),"x", "")</f>
        <v/>
      </c>
      <c r="P595" s="14" t="str">
        <f>IF(OR(COUNTA(DetailPedro!P595) &gt; 0, COUNTA(DetailWill!P595) &gt; 0),"x", "")</f>
        <v/>
      </c>
      <c r="Q595" s="14" t="str">
        <f>IF(OR(COUNTA(DetailPedro!Q595) &gt; 0, COUNTA(DetailWill!Q595) &gt; 0),"x", "")</f>
        <v/>
      </c>
      <c r="R595" s="14" t="str">
        <f>IF(OR(COUNTA(DetailPedro!R595) &gt; 0, COUNTA(DetailWill!R595) &gt; 0),"x", "")</f>
        <v/>
      </c>
      <c r="S595" s="14" t="str">
        <f>IF(OR(COUNTA(DetailPedro!S595) &gt; 0, COUNTA(DetailWill!S595) &gt; 0),"x", "")</f>
        <v/>
      </c>
      <c r="T595" s="14" t="str">
        <f>IF(OR(COUNTA(DetailPedro!T595) &gt; 0, COUNTA(DetailWill!T595) &gt; 0),"x", "")</f>
        <v/>
      </c>
      <c r="U595" s="34" t="str">
        <f>IF(OR(COUNTA(DetailPedro!U595) &gt; 0, COUNTA(DetailWill!U595) &gt; 0),"x", "")</f>
        <v/>
      </c>
      <c r="V595" s="14" t="str">
        <f>IF(OR(COUNTA(DetailPedro!V595) &gt; 0, COUNTA(DetailWill!V595) &gt; 0),"x", "")</f>
        <v/>
      </c>
      <c r="W595" s="14" t="str">
        <f>IF(OR(COUNTA(DetailPedro!W595) &gt; 0, COUNTA(DetailWill!W595) &gt; 0),"x", "")</f>
        <v/>
      </c>
      <c r="X595" s="14" t="str">
        <f>IF(OR(COUNTA(DetailPedro!X595) &gt; 0, COUNTA(DetailWill!X595) &gt; 0),"x", "")</f>
        <v/>
      </c>
      <c r="Y595" s="14" t="str">
        <f>IF(OR(COUNTA(DetailPedro!Y595) &gt; 0, COUNTA(DetailWill!Y595) &gt; 0),"x", "")</f>
        <v/>
      </c>
      <c r="Z595" s="34" t="str">
        <f>IF(OR(COUNTA(DetailPedro!Z595) &gt; 0, COUNTA(DetailWill!Z595) &gt; 0),"x", "")</f>
        <v/>
      </c>
      <c r="AA595" s="14" t="str">
        <f>IF(OR(COUNTA(DetailPedro!AA595) &gt; 0, COUNTA(DetailWill!AA595) &gt; 0),"x", "")</f>
        <v/>
      </c>
      <c r="AB595" s="14" t="str">
        <f>IF(OR(COUNTA(DetailPedro!AB595) &gt; 0, COUNTA(DetailWill!AB595) &gt; 0),"x", "")</f>
        <v/>
      </c>
      <c r="AC595" s="14" t="str">
        <f>IF(OR(COUNTA(DetailPedro!AC595) &gt; 0, COUNTA(DetailWill!AC595) &gt; 0),"x", "")</f>
        <v/>
      </c>
      <c r="AD595" s="14" t="str">
        <f>IF(OR(COUNTA(DetailPedro!AD595) &gt; 0, COUNTA(DetailWill!AD595) &gt; 0),"x", "")</f>
        <v/>
      </c>
      <c r="AE595" s="14" t="str">
        <f>IF(OR(COUNTA(DetailPedro!AE595) &gt; 0, COUNTA(DetailWill!AE595) &gt; 0),"x", "")</f>
        <v/>
      </c>
      <c r="AF595" s="34" t="str">
        <f>IF(OR(COUNTA(DetailPedro!AF595) &gt; 0, COUNTA(DetailWill!AF595) &gt; 0),"x", "")</f>
        <v/>
      </c>
      <c r="AG595" s="14" t="str">
        <f>IF(OR(COUNTA(DetailPedro!AG595) &gt; 0, COUNTA(DetailWill!AG595) &gt; 0),"x", "")</f>
        <v/>
      </c>
      <c r="AH595" s="14" t="str">
        <f>IF(OR(COUNTA(DetailPedro!AH595) &gt; 0, COUNTA(DetailWill!AH595) &gt; 0),"x", "")</f>
        <v/>
      </c>
      <c r="AI595" s="14" t="str">
        <f>IF(OR(COUNTA(DetailPedro!AI595) &gt; 0, COUNTA(DetailWill!AI595) &gt; 0),"x", "")</f>
        <v/>
      </c>
      <c r="AJ595" s="34" t="str">
        <f>IF(OR(COUNTA(DetailPedro!AJ595) &gt; 0, COUNTA(DetailWill!AJ595) &gt; 0),"x", "")</f>
        <v/>
      </c>
      <c r="AK595" s="14" t="str">
        <f>IF(OR(COUNTA(DetailPedro!AK595) &gt; 0, COUNTA(DetailWill!AK595) &gt; 0),"x", "")</f>
        <v/>
      </c>
    </row>
    <row r="596" spans="1:37" x14ac:dyDescent="0.2">
      <c r="A596" s="16" t="s">
        <v>559</v>
      </c>
      <c r="B596" s="16" t="s">
        <v>581</v>
      </c>
      <c r="C596" s="16">
        <v>3</v>
      </c>
      <c r="D596" s="16" t="s">
        <v>979</v>
      </c>
      <c r="E596" s="16">
        <v>8</v>
      </c>
      <c r="F596" s="14">
        <f t="shared" si="43"/>
        <v>0</v>
      </c>
      <c r="G596" s="14" t="str">
        <f>IF(OR(COUNTA(DetailPedro!G596) &gt; 0, COUNTA(DetailWill!G596) &gt; 0),"x", "")</f>
        <v/>
      </c>
      <c r="H596" s="14" t="str">
        <f>IF(OR(COUNTA(DetailPedro!H596) &gt; 0, COUNTA(DetailWill!H596) &gt; 0),"x", "")</f>
        <v/>
      </c>
      <c r="I596" s="14" t="str">
        <f>IF(OR(COUNTA(DetailPedro!I596) &gt; 0, COUNTA(DetailWill!I596) &gt; 0),"x", "")</f>
        <v/>
      </c>
      <c r="J596" s="34" t="str">
        <f>IF(OR(COUNTA(DetailPedro!J596) &gt; 0, COUNTA(DetailWill!J596) &gt; 0),"x", "")</f>
        <v/>
      </c>
      <c r="K596" s="14" t="str">
        <f>IF(OR(COUNTA(DetailPedro!K596) &gt; 0, COUNTA(DetailWill!K596) &gt; 0),"x", "")</f>
        <v/>
      </c>
      <c r="L596" s="14" t="str">
        <f>IF(OR(COUNTA(DetailPedro!L596) &gt; 0, COUNTA(DetailWill!L596) &gt; 0),"x", "")</f>
        <v/>
      </c>
      <c r="M596" s="14" t="str">
        <f>IF(OR(COUNTA(DetailPedro!M596) &gt; 0, COUNTA(DetailWill!M596) &gt; 0),"x", "")</f>
        <v/>
      </c>
      <c r="N596" s="14" t="str">
        <f>IF(OR(COUNTA(DetailPedro!N596) &gt; 0, COUNTA(DetailWill!N596) &gt; 0),"x", "")</f>
        <v/>
      </c>
      <c r="O596" s="34" t="str">
        <f>IF(OR(COUNTA(DetailPedro!O596) &gt; 0, COUNTA(DetailWill!O596) &gt; 0),"x", "")</f>
        <v/>
      </c>
      <c r="P596" s="14" t="str">
        <f>IF(OR(COUNTA(DetailPedro!P596) &gt; 0, COUNTA(DetailWill!P596) &gt; 0),"x", "")</f>
        <v/>
      </c>
      <c r="Q596" s="14" t="str">
        <f>IF(OR(COUNTA(DetailPedro!Q596) &gt; 0, COUNTA(DetailWill!Q596) &gt; 0),"x", "")</f>
        <v/>
      </c>
      <c r="R596" s="14" t="str">
        <f>IF(OR(COUNTA(DetailPedro!R596) &gt; 0, COUNTA(DetailWill!R596) &gt; 0),"x", "")</f>
        <v/>
      </c>
      <c r="S596" s="14" t="str">
        <f>IF(OR(COUNTA(DetailPedro!S596) &gt; 0, COUNTA(DetailWill!S596) &gt; 0),"x", "")</f>
        <v/>
      </c>
      <c r="T596" s="14" t="str">
        <f>IF(OR(COUNTA(DetailPedro!T596) &gt; 0, COUNTA(DetailWill!T596) &gt; 0),"x", "")</f>
        <v/>
      </c>
      <c r="U596" s="34" t="str">
        <f>IF(OR(COUNTA(DetailPedro!U596) &gt; 0, COUNTA(DetailWill!U596) &gt; 0),"x", "")</f>
        <v/>
      </c>
      <c r="V596" s="14" t="str">
        <f>IF(OR(COUNTA(DetailPedro!V596) &gt; 0, COUNTA(DetailWill!V596) &gt; 0),"x", "")</f>
        <v/>
      </c>
      <c r="W596" s="14" t="str">
        <f>IF(OR(COUNTA(DetailPedro!W596) &gt; 0, COUNTA(DetailWill!W596) &gt; 0),"x", "")</f>
        <v/>
      </c>
      <c r="X596" s="14" t="str">
        <f>IF(OR(COUNTA(DetailPedro!X596) &gt; 0, COUNTA(DetailWill!X596) &gt; 0),"x", "")</f>
        <v/>
      </c>
      <c r="Y596" s="14" t="str">
        <f>IF(OR(COUNTA(DetailPedro!Y596) &gt; 0, COUNTA(DetailWill!Y596) &gt; 0),"x", "")</f>
        <v/>
      </c>
      <c r="Z596" s="34" t="str">
        <f>IF(OR(COUNTA(DetailPedro!Z596) &gt; 0, COUNTA(DetailWill!Z596) &gt; 0),"x", "")</f>
        <v/>
      </c>
      <c r="AA596" s="14" t="str">
        <f>IF(OR(COUNTA(DetailPedro!AA596) &gt; 0, COUNTA(DetailWill!AA596) &gt; 0),"x", "")</f>
        <v/>
      </c>
      <c r="AB596" s="14" t="str">
        <f>IF(OR(COUNTA(DetailPedro!AB596) &gt; 0, COUNTA(DetailWill!AB596) &gt; 0),"x", "")</f>
        <v/>
      </c>
      <c r="AC596" s="14" t="str">
        <f>IF(OR(COUNTA(DetailPedro!AC596) &gt; 0, COUNTA(DetailWill!AC596) &gt; 0),"x", "")</f>
        <v/>
      </c>
      <c r="AD596" s="14" t="str">
        <f>IF(OR(COUNTA(DetailPedro!AD596) &gt; 0, COUNTA(DetailWill!AD596) &gt; 0),"x", "")</f>
        <v/>
      </c>
      <c r="AE596" s="14" t="str">
        <f>IF(OR(COUNTA(DetailPedro!AE596) &gt; 0, COUNTA(DetailWill!AE596) &gt; 0),"x", "")</f>
        <v/>
      </c>
      <c r="AF596" s="34" t="str">
        <f>IF(OR(COUNTA(DetailPedro!AF596) &gt; 0, COUNTA(DetailWill!AF596) &gt; 0),"x", "")</f>
        <v/>
      </c>
      <c r="AG596" s="14" t="str">
        <f>IF(OR(COUNTA(DetailPedro!AG596) &gt; 0, COUNTA(DetailWill!AG596) &gt; 0),"x", "")</f>
        <v/>
      </c>
      <c r="AH596" s="14" t="str">
        <f>IF(OR(COUNTA(DetailPedro!AH596) &gt; 0, COUNTA(DetailWill!AH596) &gt; 0),"x", "")</f>
        <v/>
      </c>
      <c r="AI596" s="14" t="str">
        <f>IF(OR(COUNTA(DetailPedro!AI596) &gt; 0, COUNTA(DetailWill!AI596) &gt; 0),"x", "")</f>
        <v/>
      </c>
      <c r="AJ596" s="34" t="str">
        <f>IF(OR(COUNTA(DetailPedro!AJ596) &gt; 0, COUNTA(DetailWill!AJ596) &gt; 0),"x", "")</f>
        <v/>
      </c>
      <c r="AK596" s="14" t="str">
        <f>IF(OR(COUNTA(DetailPedro!AK596) &gt; 0, COUNTA(DetailWill!AK596) &gt; 0),"x", "")</f>
        <v/>
      </c>
    </row>
    <row r="597" spans="1:37" x14ac:dyDescent="0.2">
      <c r="A597" s="16" t="s">
        <v>559</v>
      </c>
      <c r="B597" s="16" t="s">
        <v>581</v>
      </c>
      <c r="C597" s="16">
        <v>3</v>
      </c>
      <c r="D597" s="16" t="s">
        <v>979</v>
      </c>
      <c r="E597" s="16">
        <v>9</v>
      </c>
      <c r="F597" s="14">
        <f t="shared" si="43"/>
        <v>0</v>
      </c>
      <c r="G597" s="14" t="str">
        <f>IF(OR(COUNTA(DetailPedro!G597) &gt; 0, COUNTA(DetailWill!G597) &gt; 0),"x", "")</f>
        <v/>
      </c>
      <c r="H597" s="14" t="str">
        <f>IF(OR(COUNTA(DetailPedro!H597) &gt; 0, COUNTA(DetailWill!H597) &gt; 0),"x", "")</f>
        <v/>
      </c>
      <c r="I597" s="14" t="str">
        <f>IF(OR(COUNTA(DetailPedro!I597) &gt; 0, COUNTA(DetailWill!I597) &gt; 0),"x", "")</f>
        <v/>
      </c>
      <c r="J597" s="34" t="str">
        <f>IF(OR(COUNTA(DetailPedro!J597) &gt; 0, COUNTA(DetailWill!J597) &gt; 0),"x", "")</f>
        <v/>
      </c>
      <c r="K597" s="14" t="str">
        <f>IF(OR(COUNTA(DetailPedro!K597) &gt; 0, COUNTA(DetailWill!K597) &gt; 0),"x", "")</f>
        <v/>
      </c>
      <c r="L597" s="14" t="str">
        <f>IF(OR(COUNTA(DetailPedro!L597) &gt; 0, COUNTA(DetailWill!L597) &gt; 0),"x", "")</f>
        <v/>
      </c>
      <c r="M597" s="14" t="str">
        <f>IF(OR(COUNTA(DetailPedro!M597) &gt; 0, COUNTA(DetailWill!M597) &gt; 0),"x", "")</f>
        <v/>
      </c>
      <c r="N597" s="14" t="str">
        <f>IF(OR(COUNTA(DetailPedro!N597) &gt; 0, COUNTA(DetailWill!N597) &gt; 0),"x", "")</f>
        <v/>
      </c>
      <c r="O597" s="34" t="str">
        <f>IF(OR(COUNTA(DetailPedro!O597) &gt; 0, COUNTA(DetailWill!O597) &gt; 0),"x", "")</f>
        <v/>
      </c>
      <c r="P597" s="14" t="str">
        <f>IF(OR(COUNTA(DetailPedro!P597) &gt; 0, COUNTA(DetailWill!P597) &gt; 0),"x", "")</f>
        <v/>
      </c>
      <c r="Q597" s="14" t="str">
        <f>IF(OR(COUNTA(DetailPedro!Q597) &gt; 0, COUNTA(DetailWill!Q597) &gt; 0),"x", "")</f>
        <v/>
      </c>
      <c r="R597" s="14" t="str">
        <f>IF(OR(COUNTA(DetailPedro!R597) &gt; 0, COUNTA(DetailWill!R597) &gt; 0),"x", "")</f>
        <v/>
      </c>
      <c r="S597" s="14" t="str">
        <f>IF(OR(COUNTA(DetailPedro!S597) &gt; 0, COUNTA(DetailWill!S597) &gt; 0),"x", "")</f>
        <v/>
      </c>
      <c r="T597" s="14" t="str">
        <f>IF(OR(COUNTA(DetailPedro!T597) &gt; 0, COUNTA(DetailWill!T597) &gt; 0),"x", "")</f>
        <v/>
      </c>
      <c r="U597" s="34" t="str">
        <f>IF(OR(COUNTA(DetailPedro!U597) &gt; 0, COUNTA(DetailWill!U597) &gt; 0),"x", "")</f>
        <v/>
      </c>
      <c r="V597" s="14" t="str">
        <f>IF(OR(COUNTA(DetailPedro!V597) &gt; 0, COUNTA(DetailWill!V597) &gt; 0),"x", "")</f>
        <v/>
      </c>
      <c r="W597" s="14" t="str">
        <f>IF(OR(COUNTA(DetailPedro!W597) &gt; 0, COUNTA(DetailWill!W597) &gt; 0),"x", "")</f>
        <v/>
      </c>
      <c r="X597" s="14" t="str">
        <f>IF(OR(COUNTA(DetailPedro!X597) &gt; 0, COUNTA(DetailWill!X597) &gt; 0),"x", "")</f>
        <v/>
      </c>
      <c r="Y597" s="14" t="str">
        <f>IF(OR(COUNTA(DetailPedro!Y597) &gt; 0, COUNTA(DetailWill!Y597) &gt; 0),"x", "")</f>
        <v/>
      </c>
      <c r="Z597" s="34" t="str">
        <f>IF(OR(COUNTA(DetailPedro!Z597) &gt; 0, COUNTA(DetailWill!Z597) &gt; 0),"x", "")</f>
        <v/>
      </c>
      <c r="AA597" s="14" t="str">
        <f>IF(OR(COUNTA(DetailPedro!AA597) &gt; 0, COUNTA(DetailWill!AA597) &gt; 0),"x", "")</f>
        <v/>
      </c>
      <c r="AB597" s="14" t="str">
        <f>IF(OR(COUNTA(DetailPedro!AB597) &gt; 0, COUNTA(DetailWill!AB597) &gt; 0),"x", "")</f>
        <v/>
      </c>
      <c r="AC597" s="14" t="str">
        <f>IF(OR(COUNTA(DetailPedro!AC597) &gt; 0, COUNTA(DetailWill!AC597) &gt; 0),"x", "")</f>
        <v/>
      </c>
      <c r="AD597" s="14" t="str">
        <f>IF(OR(COUNTA(DetailPedro!AD597) &gt; 0, COUNTA(DetailWill!AD597) &gt; 0),"x", "")</f>
        <v/>
      </c>
      <c r="AE597" s="14" t="str">
        <f>IF(OR(COUNTA(DetailPedro!AE597) &gt; 0, COUNTA(DetailWill!AE597) &gt; 0),"x", "")</f>
        <v/>
      </c>
      <c r="AF597" s="34" t="str">
        <f>IF(OR(COUNTA(DetailPedro!AF597) &gt; 0, COUNTA(DetailWill!AF597) &gt; 0),"x", "")</f>
        <v/>
      </c>
      <c r="AG597" s="14" t="str">
        <f>IF(OR(COUNTA(DetailPedro!AG597) &gt; 0, COUNTA(DetailWill!AG597) &gt; 0),"x", "")</f>
        <v/>
      </c>
      <c r="AH597" s="14" t="str">
        <f>IF(OR(COUNTA(DetailPedro!AH597) &gt; 0, COUNTA(DetailWill!AH597) &gt; 0),"x", "")</f>
        <v/>
      </c>
      <c r="AI597" s="14" t="str">
        <f>IF(OR(COUNTA(DetailPedro!AI597) &gt; 0, COUNTA(DetailWill!AI597) &gt; 0),"x", "")</f>
        <v/>
      </c>
      <c r="AJ597" s="34" t="str">
        <f>IF(OR(COUNTA(DetailPedro!AJ597) &gt; 0, COUNTA(DetailWill!AJ597) &gt; 0),"x", "")</f>
        <v/>
      </c>
      <c r="AK597" s="14" t="str">
        <f>IF(OR(COUNTA(DetailPedro!AK597) &gt; 0, COUNTA(DetailWill!AK597) &gt; 0),"x", "")</f>
        <v/>
      </c>
    </row>
    <row r="598" spans="1:37" x14ac:dyDescent="0.2">
      <c r="A598" s="16" t="s">
        <v>559</v>
      </c>
      <c r="B598" s="16" t="s">
        <v>581</v>
      </c>
      <c r="C598" s="16">
        <v>3</v>
      </c>
      <c r="D598" s="16" t="s">
        <v>887</v>
      </c>
      <c r="E598" s="16">
        <v>10</v>
      </c>
      <c r="F598" s="14">
        <f t="shared" si="43"/>
        <v>0</v>
      </c>
      <c r="G598" s="14" t="str">
        <f>IF(OR(COUNTA(DetailPedro!G598) &gt; 0, COUNTA(DetailWill!G598) &gt; 0),"x", "")</f>
        <v/>
      </c>
      <c r="H598" s="14" t="str">
        <f>IF(OR(COUNTA(DetailPedro!H598) &gt; 0, COUNTA(DetailWill!H598) &gt; 0),"x", "")</f>
        <v/>
      </c>
      <c r="I598" s="14" t="str">
        <f>IF(OR(COUNTA(DetailPedro!I598) &gt; 0, COUNTA(DetailWill!I598) &gt; 0),"x", "")</f>
        <v/>
      </c>
      <c r="J598" s="34" t="str">
        <f>IF(OR(COUNTA(DetailPedro!J598) &gt; 0, COUNTA(DetailWill!J598) &gt; 0),"x", "")</f>
        <v/>
      </c>
      <c r="K598" s="14" t="str">
        <f>IF(OR(COUNTA(DetailPedro!K598) &gt; 0, COUNTA(DetailWill!K598) &gt; 0),"x", "")</f>
        <v/>
      </c>
      <c r="L598" s="14" t="str">
        <f>IF(OR(COUNTA(DetailPedro!L598) &gt; 0, COUNTA(DetailWill!L598) &gt; 0),"x", "")</f>
        <v/>
      </c>
      <c r="M598" s="14" t="str">
        <f>IF(OR(COUNTA(DetailPedro!M598) &gt; 0, COUNTA(DetailWill!M598) &gt; 0),"x", "")</f>
        <v/>
      </c>
      <c r="N598" s="14" t="str">
        <f>IF(OR(COUNTA(DetailPedro!N598) &gt; 0, COUNTA(DetailWill!N598) &gt; 0),"x", "")</f>
        <v/>
      </c>
      <c r="O598" s="34" t="str">
        <f>IF(OR(COUNTA(DetailPedro!O598) &gt; 0, COUNTA(DetailWill!O598) &gt; 0),"x", "")</f>
        <v/>
      </c>
      <c r="P598" s="14" t="str">
        <f>IF(OR(COUNTA(DetailPedro!P598) &gt; 0, COUNTA(DetailWill!P598) &gt; 0),"x", "")</f>
        <v/>
      </c>
      <c r="Q598" s="14" t="str">
        <f>IF(OR(COUNTA(DetailPedro!Q598) &gt; 0, COUNTA(DetailWill!Q598) &gt; 0),"x", "")</f>
        <v/>
      </c>
      <c r="R598" s="14" t="str">
        <f>IF(OR(COUNTA(DetailPedro!R598) &gt; 0, COUNTA(DetailWill!R598) &gt; 0),"x", "")</f>
        <v/>
      </c>
      <c r="S598" s="14" t="str">
        <f>IF(OR(COUNTA(DetailPedro!S598) &gt; 0, COUNTA(DetailWill!S598) &gt; 0),"x", "")</f>
        <v/>
      </c>
      <c r="T598" s="14" t="str">
        <f>IF(OR(COUNTA(DetailPedro!T598) &gt; 0, COUNTA(DetailWill!T598) &gt; 0),"x", "")</f>
        <v/>
      </c>
      <c r="U598" s="34" t="str">
        <f>IF(OR(COUNTA(DetailPedro!U598) &gt; 0, COUNTA(DetailWill!U598) &gt; 0),"x", "")</f>
        <v/>
      </c>
      <c r="V598" s="14" t="str">
        <f>IF(OR(COUNTA(DetailPedro!V598) &gt; 0, COUNTA(DetailWill!V598) &gt; 0),"x", "")</f>
        <v/>
      </c>
      <c r="W598" s="14" t="str">
        <f>IF(OR(COUNTA(DetailPedro!W598) &gt; 0, COUNTA(DetailWill!W598) &gt; 0),"x", "")</f>
        <v/>
      </c>
      <c r="X598" s="14" t="str">
        <f>IF(OR(COUNTA(DetailPedro!X598) &gt; 0, COUNTA(DetailWill!X598) &gt; 0),"x", "")</f>
        <v/>
      </c>
      <c r="Y598" s="14" t="str">
        <f>IF(OR(COUNTA(DetailPedro!Y598) &gt; 0, COUNTA(DetailWill!Y598) &gt; 0),"x", "")</f>
        <v/>
      </c>
      <c r="Z598" s="34" t="str">
        <f>IF(OR(COUNTA(DetailPedro!Z598) &gt; 0, COUNTA(DetailWill!Z598) &gt; 0),"x", "")</f>
        <v/>
      </c>
      <c r="AA598" s="14" t="str">
        <f>IF(OR(COUNTA(DetailPedro!AA598) &gt; 0, COUNTA(DetailWill!AA598) &gt; 0),"x", "")</f>
        <v/>
      </c>
      <c r="AB598" s="14" t="str">
        <f>IF(OR(COUNTA(DetailPedro!AB598) &gt; 0, COUNTA(DetailWill!AB598) &gt; 0),"x", "")</f>
        <v/>
      </c>
      <c r="AC598" s="14" t="str">
        <f>IF(OR(COUNTA(DetailPedro!AC598) &gt; 0, COUNTA(DetailWill!AC598) &gt; 0),"x", "")</f>
        <v/>
      </c>
      <c r="AD598" s="14" t="str">
        <f>IF(OR(COUNTA(DetailPedro!AD598) &gt; 0, COUNTA(DetailWill!AD598) &gt; 0),"x", "")</f>
        <v/>
      </c>
      <c r="AE598" s="14" t="str">
        <f>IF(OR(COUNTA(DetailPedro!AE598) &gt; 0, COUNTA(DetailWill!AE598) &gt; 0),"x", "")</f>
        <v/>
      </c>
      <c r="AF598" s="34" t="str">
        <f>IF(OR(COUNTA(DetailPedro!AF598) &gt; 0, COUNTA(DetailWill!AF598) &gt; 0),"x", "")</f>
        <v/>
      </c>
      <c r="AG598" s="14" t="str">
        <f>IF(OR(COUNTA(DetailPedro!AG598) &gt; 0, COUNTA(DetailWill!AG598) &gt; 0),"x", "")</f>
        <v/>
      </c>
      <c r="AH598" s="14" t="str">
        <f>IF(OR(COUNTA(DetailPedro!AH598) &gt; 0, COUNTA(DetailWill!AH598) &gt; 0),"x", "")</f>
        <v/>
      </c>
      <c r="AI598" s="14" t="str">
        <f>IF(OR(COUNTA(DetailPedro!AI598) &gt; 0, COUNTA(DetailWill!AI598) &gt; 0),"x", "")</f>
        <v/>
      </c>
      <c r="AJ598" s="34" t="str">
        <f>IF(OR(COUNTA(DetailPedro!AJ598) &gt; 0, COUNTA(DetailWill!AJ598) &gt; 0),"x", "")</f>
        <v/>
      </c>
      <c r="AK598" s="14" t="str">
        <f>IF(OR(COUNTA(DetailPedro!AK598) &gt; 0, COUNTA(DetailWill!AK598) &gt; 0),"x", "")</f>
        <v/>
      </c>
    </row>
    <row r="599" spans="1:37" x14ac:dyDescent="0.2">
      <c r="A599" s="16"/>
      <c r="B599" s="16"/>
      <c r="C599" s="16"/>
      <c r="D599" s="16"/>
      <c r="E599" s="16"/>
      <c r="F599" s="14">
        <f t="shared" si="43"/>
        <v>0</v>
      </c>
      <c r="G599" s="14" t="str">
        <f>IF(OR(COUNTA(DetailPedro!G599) &gt; 0, COUNTA(DetailWill!G599) &gt; 0),"x", "")</f>
        <v/>
      </c>
      <c r="H599" s="14" t="str">
        <f>IF(OR(COUNTA(DetailPedro!H599) &gt; 0, COUNTA(DetailWill!H599) &gt; 0),"x", "")</f>
        <v/>
      </c>
      <c r="I599" s="14" t="str">
        <f>IF(OR(COUNTA(DetailPedro!I599) &gt; 0, COUNTA(DetailWill!I599) &gt; 0),"x", "")</f>
        <v/>
      </c>
      <c r="J599" s="34" t="str">
        <f>IF(OR(COUNTA(DetailPedro!J599) &gt; 0, COUNTA(DetailWill!J599) &gt; 0),"x", "")</f>
        <v/>
      </c>
      <c r="K599" s="14" t="str">
        <f>IF(OR(COUNTA(DetailPedro!K599) &gt; 0, COUNTA(DetailWill!K599) &gt; 0),"x", "")</f>
        <v/>
      </c>
      <c r="L599" s="14" t="str">
        <f>IF(OR(COUNTA(DetailPedro!L599) &gt; 0, COUNTA(DetailWill!L599) &gt; 0),"x", "")</f>
        <v/>
      </c>
      <c r="M599" s="14" t="str">
        <f>IF(OR(COUNTA(DetailPedro!M599) &gt; 0, COUNTA(DetailWill!M599) &gt; 0),"x", "")</f>
        <v/>
      </c>
      <c r="N599" s="14" t="str">
        <f>IF(OR(COUNTA(DetailPedro!N599) &gt; 0, COUNTA(DetailWill!N599) &gt; 0),"x", "")</f>
        <v/>
      </c>
      <c r="O599" s="34" t="str">
        <f>IF(OR(COUNTA(DetailPedro!O599) &gt; 0, COUNTA(DetailWill!O599) &gt; 0),"x", "")</f>
        <v/>
      </c>
      <c r="P599" s="14" t="str">
        <f>IF(OR(COUNTA(DetailPedro!P599) &gt; 0, COUNTA(DetailWill!P599) &gt; 0),"x", "")</f>
        <v/>
      </c>
      <c r="Q599" s="14" t="str">
        <f>IF(OR(COUNTA(DetailPedro!Q599) &gt; 0, COUNTA(DetailWill!Q599) &gt; 0),"x", "")</f>
        <v/>
      </c>
      <c r="R599" s="14" t="str">
        <f>IF(OR(COUNTA(DetailPedro!R599) &gt; 0, COUNTA(DetailWill!R599) &gt; 0),"x", "")</f>
        <v/>
      </c>
      <c r="S599" s="14" t="str">
        <f>IF(OR(COUNTA(DetailPedro!S599) &gt; 0, COUNTA(DetailWill!S599) &gt; 0),"x", "")</f>
        <v/>
      </c>
      <c r="T599" s="14" t="str">
        <f>IF(OR(COUNTA(DetailPedro!T599) &gt; 0, COUNTA(DetailWill!T599) &gt; 0),"x", "")</f>
        <v/>
      </c>
      <c r="U599" s="34" t="str">
        <f>IF(OR(COUNTA(DetailPedro!U599) &gt; 0, COUNTA(DetailWill!U599) &gt; 0),"x", "")</f>
        <v/>
      </c>
      <c r="V599" s="14" t="str">
        <f>IF(OR(COUNTA(DetailPedro!V599) &gt; 0, COUNTA(DetailWill!V599) &gt; 0),"x", "")</f>
        <v/>
      </c>
      <c r="W599" s="14" t="str">
        <f>IF(OR(COUNTA(DetailPedro!W599) &gt; 0, COUNTA(DetailWill!W599) &gt; 0),"x", "")</f>
        <v/>
      </c>
      <c r="X599" s="14" t="str">
        <f>IF(OR(COUNTA(DetailPedro!X599) &gt; 0, COUNTA(DetailWill!X599) &gt; 0),"x", "")</f>
        <v/>
      </c>
      <c r="Y599" s="14" t="str">
        <f>IF(OR(COUNTA(DetailPedro!Y599) &gt; 0, COUNTA(DetailWill!Y599) &gt; 0),"x", "")</f>
        <v/>
      </c>
      <c r="Z599" s="34" t="str">
        <f>IF(OR(COUNTA(DetailPedro!Z599) &gt; 0, COUNTA(DetailWill!Z599) &gt; 0),"x", "")</f>
        <v/>
      </c>
      <c r="AA599" s="14" t="str">
        <f>IF(OR(COUNTA(DetailPedro!AA599) &gt; 0, COUNTA(DetailWill!AA599) &gt; 0),"x", "")</f>
        <v/>
      </c>
      <c r="AB599" s="14" t="str">
        <f>IF(OR(COUNTA(DetailPedro!AB599) &gt; 0, COUNTA(DetailWill!AB599) &gt; 0),"x", "")</f>
        <v/>
      </c>
      <c r="AC599" s="14" t="str">
        <f>IF(OR(COUNTA(DetailPedro!AC599) &gt; 0, COUNTA(DetailWill!AC599) &gt; 0),"x", "")</f>
        <v/>
      </c>
      <c r="AD599" s="14" t="str">
        <f>IF(OR(COUNTA(DetailPedro!AD599) &gt; 0, COUNTA(DetailWill!AD599) &gt; 0),"x", "")</f>
        <v/>
      </c>
      <c r="AE599" s="14" t="str">
        <f>IF(OR(COUNTA(DetailPedro!AE599) &gt; 0, COUNTA(DetailWill!AE599) &gt; 0),"x", "")</f>
        <v/>
      </c>
      <c r="AF599" s="34" t="str">
        <f>IF(OR(COUNTA(DetailPedro!AF599) &gt; 0, COUNTA(DetailWill!AF599) &gt; 0),"x", "")</f>
        <v/>
      </c>
      <c r="AG599" s="14" t="str">
        <f>IF(OR(COUNTA(DetailPedro!AG599) &gt; 0, COUNTA(DetailWill!AG599) &gt; 0),"x", "")</f>
        <v/>
      </c>
      <c r="AH599" s="14" t="str">
        <f>IF(OR(COUNTA(DetailPedro!AH599) &gt; 0, COUNTA(DetailWill!AH599) &gt; 0),"x", "")</f>
        <v/>
      </c>
      <c r="AI599" s="14" t="str">
        <f>IF(OR(COUNTA(DetailPedro!AI599) &gt; 0, COUNTA(DetailWill!AI599) &gt; 0),"x", "")</f>
        <v/>
      </c>
      <c r="AJ599" s="34" t="str">
        <f>IF(OR(COUNTA(DetailPedro!AJ599) &gt; 0, COUNTA(DetailWill!AJ599) &gt; 0),"x", "")</f>
        <v/>
      </c>
      <c r="AK599" s="14" t="str">
        <f>IF(OR(COUNTA(DetailPedro!AK599) &gt; 0, COUNTA(DetailWill!AK599) &gt; 0),"x", "")</f>
        <v/>
      </c>
    </row>
    <row r="600" spans="1:37" x14ac:dyDescent="0.2">
      <c r="A600" s="16" t="s">
        <v>559</v>
      </c>
      <c r="B600" s="16" t="s">
        <v>394</v>
      </c>
      <c r="C600" s="16">
        <v>0</v>
      </c>
      <c r="D600" s="16">
        <v>0</v>
      </c>
      <c r="E600" s="16"/>
      <c r="F600" s="14">
        <f t="shared" si="43"/>
        <v>0</v>
      </c>
      <c r="G600" s="14" t="str">
        <f>IF(OR(COUNTA(DetailPedro!G600) &gt; 0, COUNTA(DetailWill!G600) &gt; 0),"x", "")</f>
        <v/>
      </c>
      <c r="H600" s="14" t="str">
        <f>IF(OR(COUNTA(DetailPedro!H600) &gt; 0, COUNTA(DetailWill!H600) &gt; 0),"x", "")</f>
        <v/>
      </c>
      <c r="I600" s="14" t="str">
        <f>IF(OR(COUNTA(DetailPedro!I600) &gt; 0, COUNTA(DetailWill!I600) &gt; 0),"x", "")</f>
        <v/>
      </c>
      <c r="J600" s="34" t="str">
        <f>IF(OR(COUNTA(DetailPedro!J600) &gt; 0, COUNTA(DetailWill!J600) &gt; 0),"x", "")</f>
        <v/>
      </c>
      <c r="K600" s="14" t="str">
        <f>IF(OR(COUNTA(DetailPedro!K600) &gt; 0, COUNTA(DetailWill!K600) &gt; 0),"x", "")</f>
        <v/>
      </c>
      <c r="L600" s="14" t="str">
        <f>IF(OR(COUNTA(DetailPedro!L600) &gt; 0, COUNTA(DetailWill!L600) &gt; 0),"x", "")</f>
        <v/>
      </c>
      <c r="M600" s="14" t="str">
        <f>IF(OR(COUNTA(DetailPedro!M600) &gt; 0, COUNTA(DetailWill!M600) &gt; 0),"x", "")</f>
        <v/>
      </c>
      <c r="N600" s="14" t="str">
        <f>IF(OR(COUNTA(DetailPedro!N600) &gt; 0, COUNTA(DetailWill!N600) &gt; 0),"x", "")</f>
        <v/>
      </c>
      <c r="O600" s="34" t="str">
        <f>IF(OR(COUNTA(DetailPedro!O600) &gt; 0, COUNTA(DetailWill!O600) &gt; 0),"x", "")</f>
        <v/>
      </c>
      <c r="P600" s="14" t="str">
        <f>IF(OR(COUNTA(DetailPedro!P600) &gt; 0, COUNTA(DetailWill!P600) &gt; 0),"x", "")</f>
        <v/>
      </c>
      <c r="Q600" s="14" t="str">
        <f>IF(OR(COUNTA(DetailPedro!Q600) &gt; 0, COUNTA(DetailWill!Q600) &gt; 0),"x", "")</f>
        <v/>
      </c>
      <c r="R600" s="14" t="str">
        <f>IF(OR(COUNTA(DetailPedro!R600) &gt; 0, COUNTA(DetailWill!R600) &gt; 0),"x", "")</f>
        <v/>
      </c>
      <c r="S600" s="14" t="str">
        <f>IF(OR(COUNTA(DetailPedro!S600) &gt; 0, COUNTA(DetailWill!S600) &gt; 0),"x", "")</f>
        <v/>
      </c>
      <c r="T600" s="14" t="str">
        <f>IF(OR(COUNTA(DetailPedro!T600) &gt; 0, COUNTA(DetailWill!T600) &gt; 0),"x", "")</f>
        <v/>
      </c>
      <c r="U600" s="34" t="str">
        <f>IF(OR(COUNTA(DetailPedro!U600) &gt; 0, COUNTA(DetailWill!U600) &gt; 0),"x", "")</f>
        <v/>
      </c>
      <c r="V600" s="14" t="str">
        <f>IF(OR(COUNTA(DetailPedro!V600) &gt; 0, COUNTA(DetailWill!V600) &gt; 0),"x", "")</f>
        <v/>
      </c>
      <c r="W600" s="14" t="str">
        <f>IF(OR(COUNTA(DetailPedro!W600) &gt; 0, COUNTA(DetailWill!W600) &gt; 0),"x", "")</f>
        <v/>
      </c>
      <c r="X600" s="14" t="str">
        <f>IF(OR(COUNTA(DetailPedro!X600) &gt; 0, COUNTA(DetailWill!X600) &gt; 0),"x", "")</f>
        <v/>
      </c>
      <c r="Y600" s="14" t="str">
        <f>IF(OR(COUNTA(DetailPedro!Y600) &gt; 0, COUNTA(DetailWill!Y600) &gt; 0),"x", "")</f>
        <v/>
      </c>
      <c r="Z600" s="34" t="str">
        <f>IF(OR(COUNTA(DetailPedro!Z600) &gt; 0, COUNTA(DetailWill!Z600) &gt; 0),"x", "")</f>
        <v/>
      </c>
      <c r="AA600" s="14" t="str">
        <f>IF(OR(COUNTA(DetailPedro!AA600) &gt; 0, COUNTA(DetailWill!AA600) &gt; 0),"x", "")</f>
        <v/>
      </c>
      <c r="AB600" s="14" t="str">
        <f>IF(OR(COUNTA(DetailPedro!AB600) &gt; 0, COUNTA(DetailWill!AB600) &gt; 0),"x", "")</f>
        <v/>
      </c>
      <c r="AC600" s="14" t="str">
        <f>IF(OR(COUNTA(DetailPedro!AC600) &gt; 0, COUNTA(DetailWill!AC600) &gt; 0),"x", "")</f>
        <v/>
      </c>
      <c r="AD600" s="14" t="str">
        <f>IF(OR(COUNTA(DetailPedro!AD600) &gt; 0, COUNTA(DetailWill!AD600) &gt; 0),"x", "")</f>
        <v/>
      </c>
      <c r="AE600" s="14" t="str">
        <f>IF(OR(COUNTA(DetailPedro!AE600) &gt; 0, COUNTA(DetailWill!AE600) &gt; 0),"x", "")</f>
        <v/>
      </c>
      <c r="AF600" s="34" t="str">
        <f>IF(OR(COUNTA(DetailPedro!AF600) &gt; 0, COUNTA(DetailWill!AF600) &gt; 0),"x", "")</f>
        <v/>
      </c>
      <c r="AG600" s="14" t="str">
        <f>IF(OR(COUNTA(DetailPedro!AG600) &gt; 0, COUNTA(DetailWill!AG600) &gt; 0),"x", "")</f>
        <v/>
      </c>
      <c r="AH600" s="14" t="str">
        <f>IF(OR(COUNTA(DetailPedro!AH600) &gt; 0, COUNTA(DetailWill!AH600) &gt; 0),"x", "")</f>
        <v/>
      </c>
      <c r="AI600" s="14" t="str">
        <f>IF(OR(COUNTA(DetailPedro!AI600) &gt; 0, COUNTA(DetailWill!AI600) &gt; 0),"x", "")</f>
        <v/>
      </c>
      <c r="AJ600" s="34" t="str">
        <f>IF(OR(COUNTA(DetailPedro!AJ600) &gt; 0, COUNTA(DetailWill!AJ600) &gt; 0),"x", "")</f>
        <v/>
      </c>
      <c r="AK600" s="14" t="str">
        <f>IF(OR(COUNTA(DetailPedro!AK600) &gt; 0, COUNTA(DetailWill!AK600) &gt; 0),"x", "")</f>
        <v/>
      </c>
    </row>
    <row r="601" spans="1:37" x14ac:dyDescent="0.2">
      <c r="A601" s="16" t="s">
        <v>559</v>
      </c>
      <c r="B601" s="16" t="s">
        <v>394</v>
      </c>
      <c r="C601" s="16">
        <v>3</v>
      </c>
      <c r="D601" s="16" t="s">
        <v>888</v>
      </c>
      <c r="E601" s="16">
        <v>1</v>
      </c>
      <c r="F601" s="14">
        <f t="shared" si="43"/>
        <v>0</v>
      </c>
      <c r="G601" s="14" t="str">
        <f>IF(OR(COUNTA(DetailPedro!G601) &gt; 0, COUNTA(DetailWill!G601) &gt; 0),"x", "")</f>
        <v/>
      </c>
      <c r="H601" s="14" t="str">
        <f>IF(OR(COUNTA(DetailPedro!H601) &gt; 0, COUNTA(DetailWill!H601) &gt; 0),"x", "")</f>
        <v/>
      </c>
      <c r="I601" s="14" t="str">
        <f>IF(OR(COUNTA(DetailPedro!I601) &gt; 0, COUNTA(DetailWill!I601) &gt; 0),"x", "")</f>
        <v/>
      </c>
      <c r="J601" s="34" t="str">
        <f>IF(OR(COUNTA(DetailPedro!J601) &gt; 0, COUNTA(DetailWill!J601) &gt; 0),"x", "")</f>
        <v/>
      </c>
      <c r="K601" s="14" t="str">
        <f>IF(OR(COUNTA(DetailPedro!K601) &gt; 0, COUNTA(DetailWill!K601) &gt; 0),"x", "")</f>
        <v/>
      </c>
      <c r="L601" s="14" t="str">
        <f>IF(OR(COUNTA(DetailPedro!L601) &gt; 0, COUNTA(DetailWill!L601) &gt; 0),"x", "")</f>
        <v/>
      </c>
      <c r="M601" s="14" t="str">
        <f>IF(OR(COUNTA(DetailPedro!M601) &gt; 0, COUNTA(DetailWill!M601) &gt; 0),"x", "")</f>
        <v/>
      </c>
      <c r="N601" s="14" t="str">
        <f>IF(OR(COUNTA(DetailPedro!N601) &gt; 0, COUNTA(DetailWill!N601) &gt; 0),"x", "")</f>
        <v/>
      </c>
      <c r="O601" s="34" t="str">
        <f>IF(OR(COUNTA(DetailPedro!O601) &gt; 0, COUNTA(DetailWill!O601) &gt; 0),"x", "")</f>
        <v/>
      </c>
      <c r="P601" s="14" t="str">
        <f>IF(OR(COUNTA(DetailPedro!P601) &gt; 0, COUNTA(DetailWill!P601) &gt; 0),"x", "")</f>
        <v/>
      </c>
      <c r="Q601" s="14" t="str">
        <f>IF(OR(COUNTA(DetailPedro!Q601) &gt; 0, COUNTA(DetailWill!Q601) &gt; 0),"x", "")</f>
        <v/>
      </c>
      <c r="R601" s="14" t="str">
        <f>IF(OR(COUNTA(DetailPedro!R601) &gt; 0, COUNTA(DetailWill!R601) &gt; 0),"x", "")</f>
        <v/>
      </c>
      <c r="S601" s="14" t="str">
        <f>IF(OR(COUNTA(DetailPedro!S601) &gt; 0, COUNTA(DetailWill!S601) &gt; 0),"x", "")</f>
        <v/>
      </c>
      <c r="T601" s="14" t="str">
        <f>IF(OR(COUNTA(DetailPedro!T601) &gt; 0, COUNTA(DetailWill!T601) &gt; 0),"x", "")</f>
        <v/>
      </c>
      <c r="U601" s="34" t="str">
        <f>IF(OR(COUNTA(DetailPedro!U601) &gt; 0, COUNTA(DetailWill!U601) &gt; 0),"x", "")</f>
        <v/>
      </c>
      <c r="V601" s="14" t="str">
        <f>IF(OR(COUNTA(DetailPedro!V601) &gt; 0, COUNTA(DetailWill!V601) &gt; 0),"x", "")</f>
        <v/>
      </c>
      <c r="W601" s="14" t="str">
        <f>IF(OR(COUNTA(DetailPedro!W601) &gt; 0, COUNTA(DetailWill!W601) &gt; 0),"x", "")</f>
        <v/>
      </c>
      <c r="X601" s="14" t="str">
        <f>IF(OR(COUNTA(DetailPedro!X601) &gt; 0, COUNTA(DetailWill!X601) &gt; 0),"x", "")</f>
        <v/>
      </c>
      <c r="Y601" s="14" t="str">
        <f>IF(OR(COUNTA(DetailPedro!Y601) &gt; 0, COUNTA(DetailWill!Y601) &gt; 0),"x", "")</f>
        <v/>
      </c>
      <c r="Z601" s="34" t="str">
        <f>IF(OR(COUNTA(DetailPedro!Z601) &gt; 0, COUNTA(DetailWill!Z601) &gt; 0),"x", "")</f>
        <v/>
      </c>
      <c r="AA601" s="14" t="str">
        <f>IF(OR(COUNTA(DetailPedro!AA601) &gt; 0, COUNTA(DetailWill!AA601) &gt; 0),"x", "")</f>
        <v/>
      </c>
      <c r="AB601" s="14" t="str">
        <f>IF(OR(COUNTA(DetailPedro!AB601) &gt; 0, COUNTA(DetailWill!AB601) &gt; 0),"x", "")</f>
        <v/>
      </c>
      <c r="AC601" s="14" t="str">
        <f>IF(OR(COUNTA(DetailPedro!AC601) &gt; 0, COUNTA(DetailWill!AC601) &gt; 0),"x", "")</f>
        <v/>
      </c>
      <c r="AD601" s="14" t="str">
        <f>IF(OR(COUNTA(DetailPedro!AD601) &gt; 0, COUNTA(DetailWill!AD601) &gt; 0),"x", "")</f>
        <v/>
      </c>
      <c r="AE601" s="14" t="str">
        <f>IF(OR(COUNTA(DetailPedro!AE601) &gt; 0, COUNTA(DetailWill!AE601) &gt; 0),"x", "")</f>
        <v/>
      </c>
      <c r="AF601" s="34" t="str">
        <f>IF(OR(COUNTA(DetailPedro!AF601) &gt; 0, COUNTA(DetailWill!AF601) &gt; 0),"x", "")</f>
        <v/>
      </c>
      <c r="AG601" s="14" t="str">
        <f>IF(OR(COUNTA(DetailPedro!AG601) &gt; 0, COUNTA(DetailWill!AG601) &gt; 0),"x", "")</f>
        <v/>
      </c>
      <c r="AH601" s="14" t="str">
        <f>IF(OR(COUNTA(DetailPedro!AH601) &gt; 0, COUNTA(DetailWill!AH601) &gt; 0),"x", "")</f>
        <v/>
      </c>
      <c r="AI601" s="14" t="str">
        <f>IF(OR(COUNTA(DetailPedro!AI601) &gt; 0, COUNTA(DetailWill!AI601) &gt; 0),"x", "")</f>
        <v/>
      </c>
      <c r="AJ601" s="34" t="str">
        <f>IF(OR(COUNTA(DetailPedro!AJ601) &gt; 0, COUNTA(DetailWill!AJ601) &gt; 0),"x", "")</f>
        <v/>
      </c>
      <c r="AK601" s="14" t="str">
        <f>IF(OR(COUNTA(DetailPedro!AK601) &gt; 0, COUNTA(DetailWill!AK601) &gt; 0),"x", "")</f>
        <v/>
      </c>
    </row>
    <row r="602" spans="1:37" x14ac:dyDescent="0.2">
      <c r="A602" s="16" t="s">
        <v>559</v>
      </c>
      <c r="B602" s="16" t="s">
        <v>394</v>
      </c>
      <c r="C602" s="16">
        <v>3</v>
      </c>
      <c r="D602" s="16" t="s">
        <v>889</v>
      </c>
      <c r="E602" s="16">
        <v>2</v>
      </c>
      <c r="F602" s="14">
        <f t="shared" si="43"/>
        <v>0</v>
      </c>
      <c r="G602" s="14" t="str">
        <f>IF(OR(COUNTA(DetailPedro!G602) &gt; 0, COUNTA(DetailWill!G602) &gt; 0),"x", "")</f>
        <v/>
      </c>
      <c r="H602" s="14" t="str">
        <f>IF(OR(COUNTA(DetailPedro!H602) &gt; 0, COUNTA(DetailWill!H602) &gt; 0),"x", "")</f>
        <v/>
      </c>
      <c r="I602" s="14" t="str">
        <f>IF(OR(COUNTA(DetailPedro!I602) &gt; 0, COUNTA(DetailWill!I602) &gt; 0),"x", "")</f>
        <v/>
      </c>
      <c r="J602" s="34" t="str">
        <f>IF(OR(COUNTA(DetailPedro!J602) &gt; 0, COUNTA(DetailWill!J602) &gt; 0),"x", "")</f>
        <v/>
      </c>
      <c r="K602" s="14" t="str">
        <f>IF(OR(COUNTA(DetailPedro!K602) &gt; 0, COUNTA(DetailWill!K602) &gt; 0),"x", "")</f>
        <v/>
      </c>
      <c r="L602" s="14" t="str">
        <f>IF(OR(COUNTA(DetailPedro!L602) &gt; 0, COUNTA(DetailWill!L602) &gt; 0),"x", "")</f>
        <v/>
      </c>
      <c r="M602" s="14" t="str">
        <f>IF(OR(COUNTA(DetailPedro!M602) &gt; 0, COUNTA(DetailWill!M602) &gt; 0),"x", "")</f>
        <v/>
      </c>
      <c r="N602" s="14" t="str">
        <f>IF(OR(COUNTA(DetailPedro!N602) &gt; 0, COUNTA(DetailWill!N602) &gt; 0),"x", "")</f>
        <v/>
      </c>
      <c r="O602" s="34" t="str">
        <f>IF(OR(COUNTA(DetailPedro!O602) &gt; 0, COUNTA(DetailWill!O602) &gt; 0),"x", "")</f>
        <v/>
      </c>
      <c r="P602" s="14" t="str">
        <f>IF(OR(COUNTA(DetailPedro!P602) &gt; 0, COUNTA(DetailWill!P602) &gt; 0),"x", "")</f>
        <v/>
      </c>
      <c r="Q602" s="14" t="str">
        <f>IF(OR(COUNTA(DetailPedro!Q602) &gt; 0, COUNTA(DetailWill!Q602) &gt; 0),"x", "")</f>
        <v/>
      </c>
      <c r="R602" s="14" t="str">
        <f>IF(OR(COUNTA(DetailPedro!R602) &gt; 0, COUNTA(DetailWill!R602) &gt; 0),"x", "")</f>
        <v/>
      </c>
      <c r="S602" s="14" t="str">
        <f>IF(OR(COUNTA(DetailPedro!S602) &gt; 0, COUNTA(DetailWill!S602) &gt; 0),"x", "")</f>
        <v/>
      </c>
      <c r="T602" s="14" t="str">
        <f>IF(OR(COUNTA(DetailPedro!T602) &gt; 0, COUNTA(DetailWill!T602) &gt; 0),"x", "")</f>
        <v/>
      </c>
      <c r="U602" s="34" t="str">
        <f>IF(OR(COUNTA(DetailPedro!U602) &gt; 0, COUNTA(DetailWill!U602) &gt; 0),"x", "")</f>
        <v/>
      </c>
      <c r="V602" s="14" t="str">
        <f>IF(OR(COUNTA(DetailPedro!V602) &gt; 0, COUNTA(DetailWill!V602) &gt; 0),"x", "")</f>
        <v/>
      </c>
      <c r="W602" s="14" t="str">
        <f>IF(OR(COUNTA(DetailPedro!W602) &gt; 0, COUNTA(DetailWill!W602) &gt; 0),"x", "")</f>
        <v/>
      </c>
      <c r="X602" s="14" t="str">
        <f>IF(OR(COUNTA(DetailPedro!X602) &gt; 0, COUNTA(DetailWill!X602) &gt; 0),"x", "")</f>
        <v/>
      </c>
      <c r="Y602" s="14" t="str">
        <f>IF(OR(COUNTA(DetailPedro!Y602) &gt; 0, COUNTA(DetailWill!Y602) &gt; 0),"x", "")</f>
        <v/>
      </c>
      <c r="Z602" s="34" t="str">
        <f>IF(OR(COUNTA(DetailPedro!Z602) &gt; 0, COUNTA(DetailWill!Z602) &gt; 0),"x", "")</f>
        <v/>
      </c>
      <c r="AA602" s="14" t="str">
        <f>IF(OR(COUNTA(DetailPedro!AA602) &gt; 0, COUNTA(DetailWill!AA602) &gt; 0),"x", "")</f>
        <v/>
      </c>
      <c r="AB602" s="14" t="str">
        <f>IF(OR(COUNTA(DetailPedro!AB602) &gt; 0, COUNTA(DetailWill!AB602) &gt; 0),"x", "")</f>
        <v/>
      </c>
      <c r="AC602" s="14" t="str">
        <f>IF(OR(COUNTA(DetailPedro!AC602) &gt; 0, COUNTA(DetailWill!AC602) &gt; 0),"x", "")</f>
        <v/>
      </c>
      <c r="AD602" s="14" t="str">
        <f>IF(OR(COUNTA(DetailPedro!AD602) &gt; 0, COUNTA(DetailWill!AD602) &gt; 0),"x", "")</f>
        <v/>
      </c>
      <c r="AE602" s="14" t="str">
        <f>IF(OR(COUNTA(DetailPedro!AE602) &gt; 0, COUNTA(DetailWill!AE602) &gt; 0),"x", "")</f>
        <v/>
      </c>
      <c r="AF602" s="34" t="str">
        <f>IF(OR(COUNTA(DetailPedro!AF602) &gt; 0, COUNTA(DetailWill!AF602) &gt; 0),"x", "")</f>
        <v/>
      </c>
      <c r="AG602" s="14" t="str">
        <f>IF(OR(COUNTA(DetailPedro!AG602) &gt; 0, COUNTA(DetailWill!AG602) &gt; 0),"x", "")</f>
        <v/>
      </c>
      <c r="AH602" s="14" t="str">
        <f>IF(OR(COUNTA(DetailPedro!AH602) &gt; 0, COUNTA(DetailWill!AH602) &gt; 0),"x", "")</f>
        <v/>
      </c>
      <c r="AI602" s="14" t="str">
        <f>IF(OR(COUNTA(DetailPedro!AI602) &gt; 0, COUNTA(DetailWill!AI602) &gt; 0),"x", "")</f>
        <v/>
      </c>
      <c r="AJ602" s="34" t="str">
        <f>IF(OR(COUNTA(DetailPedro!AJ602) &gt; 0, COUNTA(DetailWill!AJ602) &gt; 0),"x", "")</f>
        <v/>
      </c>
      <c r="AK602" s="14" t="str">
        <f>IF(OR(COUNTA(DetailPedro!AK602) &gt; 0, COUNTA(DetailWill!AK602) &gt; 0),"x", "")</f>
        <v/>
      </c>
    </row>
    <row r="603" spans="1:37" x14ac:dyDescent="0.2">
      <c r="A603" s="16" t="s">
        <v>559</v>
      </c>
      <c r="B603" s="16" t="s">
        <v>394</v>
      </c>
      <c r="C603" s="16">
        <v>3</v>
      </c>
      <c r="D603" s="16" t="s">
        <v>887</v>
      </c>
      <c r="E603" s="16">
        <v>3</v>
      </c>
      <c r="F603" s="14">
        <f t="shared" si="43"/>
        <v>0</v>
      </c>
      <c r="G603" s="14" t="str">
        <f>IF(OR(COUNTA(DetailPedro!G603) &gt; 0, COUNTA(DetailWill!G603) &gt; 0),"x", "")</f>
        <v/>
      </c>
      <c r="H603" s="14" t="str">
        <f>IF(OR(COUNTA(DetailPedro!H603) &gt; 0, COUNTA(DetailWill!H603) &gt; 0),"x", "")</f>
        <v/>
      </c>
      <c r="I603" s="14" t="str">
        <f>IF(OR(COUNTA(DetailPedro!I603) &gt; 0, COUNTA(DetailWill!I603) &gt; 0),"x", "")</f>
        <v/>
      </c>
      <c r="J603" s="34" t="str">
        <f>IF(OR(COUNTA(DetailPedro!J603) &gt; 0, COUNTA(DetailWill!J603) &gt; 0),"x", "")</f>
        <v/>
      </c>
      <c r="K603" s="14" t="str">
        <f>IF(OR(COUNTA(DetailPedro!K603) &gt; 0, COUNTA(DetailWill!K603) &gt; 0),"x", "")</f>
        <v/>
      </c>
      <c r="L603" s="14" t="str">
        <f>IF(OR(COUNTA(DetailPedro!L603) &gt; 0, COUNTA(DetailWill!L603) &gt; 0),"x", "")</f>
        <v/>
      </c>
      <c r="M603" s="14" t="str">
        <f>IF(OR(COUNTA(DetailPedro!M603) &gt; 0, COUNTA(DetailWill!M603) &gt; 0),"x", "")</f>
        <v/>
      </c>
      <c r="N603" s="14" t="str">
        <f>IF(OR(COUNTA(DetailPedro!N603) &gt; 0, COUNTA(DetailWill!N603) &gt; 0),"x", "")</f>
        <v/>
      </c>
      <c r="O603" s="34" t="str">
        <f>IF(OR(COUNTA(DetailPedro!O603) &gt; 0, COUNTA(DetailWill!O603) &gt; 0),"x", "")</f>
        <v/>
      </c>
      <c r="P603" s="14" t="str">
        <f>IF(OR(COUNTA(DetailPedro!P603) &gt; 0, COUNTA(DetailWill!P603) &gt; 0),"x", "")</f>
        <v/>
      </c>
      <c r="Q603" s="14" t="str">
        <f>IF(OR(COUNTA(DetailPedro!Q603) &gt; 0, COUNTA(DetailWill!Q603) &gt; 0),"x", "")</f>
        <v/>
      </c>
      <c r="R603" s="14" t="str">
        <f>IF(OR(COUNTA(DetailPedro!R603) &gt; 0, COUNTA(DetailWill!R603) &gt; 0),"x", "")</f>
        <v/>
      </c>
      <c r="S603" s="14" t="str">
        <f>IF(OR(COUNTA(DetailPedro!S603) &gt; 0, COUNTA(DetailWill!S603) &gt; 0),"x", "")</f>
        <v/>
      </c>
      <c r="T603" s="14" t="str">
        <f>IF(OR(COUNTA(DetailPedro!T603) &gt; 0, COUNTA(DetailWill!T603) &gt; 0),"x", "")</f>
        <v/>
      </c>
      <c r="U603" s="34" t="str">
        <f>IF(OR(COUNTA(DetailPedro!U603) &gt; 0, COUNTA(DetailWill!U603) &gt; 0),"x", "")</f>
        <v/>
      </c>
      <c r="V603" s="14" t="str">
        <f>IF(OR(COUNTA(DetailPedro!V603) &gt; 0, COUNTA(DetailWill!V603) &gt; 0),"x", "")</f>
        <v/>
      </c>
      <c r="W603" s="14" t="str">
        <f>IF(OR(COUNTA(DetailPedro!W603) &gt; 0, COUNTA(DetailWill!W603) &gt; 0),"x", "")</f>
        <v/>
      </c>
      <c r="X603" s="14" t="str">
        <f>IF(OR(COUNTA(DetailPedro!X603) &gt; 0, COUNTA(DetailWill!X603) &gt; 0),"x", "")</f>
        <v/>
      </c>
      <c r="Y603" s="14" t="str">
        <f>IF(OR(COUNTA(DetailPedro!Y603) &gt; 0, COUNTA(DetailWill!Y603) &gt; 0),"x", "")</f>
        <v/>
      </c>
      <c r="Z603" s="34" t="str">
        <f>IF(OR(COUNTA(DetailPedro!Z603) &gt; 0, COUNTA(DetailWill!Z603) &gt; 0),"x", "")</f>
        <v/>
      </c>
      <c r="AA603" s="14" t="str">
        <f>IF(OR(COUNTA(DetailPedro!AA603) &gt; 0, COUNTA(DetailWill!AA603) &gt; 0),"x", "")</f>
        <v/>
      </c>
      <c r="AB603" s="14" t="str">
        <f>IF(OR(COUNTA(DetailPedro!AB603) &gt; 0, COUNTA(DetailWill!AB603) &gt; 0),"x", "")</f>
        <v/>
      </c>
      <c r="AC603" s="14" t="str">
        <f>IF(OR(COUNTA(DetailPedro!AC603) &gt; 0, COUNTA(DetailWill!AC603) &gt; 0),"x", "")</f>
        <v/>
      </c>
      <c r="AD603" s="14" t="str">
        <f>IF(OR(COUNTA(DetailPedro!AD603) &gt; 0, COUNTA(DetailWill!AD603) &gt; 0),"x", "")</f>
        <v/>
      </c>
      <c r="AE603" s="14" t="str">
        <f>IF(OR(COUNTA(DetailPedro!AE603) &gt; 0, COUNTA(DetailWill!AE603) &gt; 0),"x", "")</f>
        <v/>
      </c>
      <c r="AF603" s="34" t="str">
        <f>IF(OR(COUNTA(DetailPedro!AF603) &gt; 0, COUNTA(DetailWill!AF603) &gt; 0),"x", "")</f>
        <v/>
      </c>
      <c r="AG603" s="14" t="str">
        <f>IF(OR(COUNTA(DetailPedro!AG603) &gt; 0, COUNTA(DetailWill!AG603) &gt; 0),"x", "")</f>
        <v/>
      </c>
      <c r="AH603" s="14" t="str">
        <f>IF(OR(COUNTA(DetailPedro!AH603) &gt; 0, COUNTA(DetailWill!AH603) &gt; 0),"x", "")</f>
        <v/>
      </c>
      <c r="AI603" s="14" t="str">
        <f>IF(OR(COUNTA(DetailPedro!AI603) &gt; 0, COUNTA(DetailWill!AI603) &gt; 0),"x", "")</f>
        <v/>
      </c>
      <c r="AJ603" s="34" t="str">
        <f>IF(OR(COUNTA(DetailPedro!AJ603) &gt; 0, COUNTA(DetailWill!AJ603) &gt; 0),"x", "")</f>
        <v/>
      </c>
      <c r="AK603" s="14" t="str">
        <f>IF(OR(COUNTA(DetailPedro!AK603) &gt; 0, COUNTA(DetailWill!AK603) &gt; 0),"x", "")</f>
        <v/>
      </c>
    </row>
    <row r="604" spans="1:37" x14ac:dyDescent="0.2">
      <c r="A604" s="16" t="s">
        <v>559</v>
      </c>
      <c r="B604" s="16" t="s">
        <v>394</v>
      </c>
      <c r="C604" s="16">
        <v>3</v>
      </c>
      <c r="D604" s="16" t="s">
        <v>887</v>
      </c>
      <c r="E604" s="16">
        <v>4</v>
      </c>
      <c r="F604" s="14">
        <f t="shared" si="43"/>
        <v>0</v>
      </c>
      <c r="G604" s="14" t="str">
        <f>IF(OR(COUNTA(DetailPedro!G604) &gt; 0, COUNTA(DetailWill!G604) &gt; 0),"x", "")</f>
        <v/>
      </c>
      <c r="H604" s="14" t="str">
        <f>IF(OR(COUNTA(DetailPedro!H604) &gt; 0, COUNTA(DetailWill!H604) &gt; 0),"x", "")</f>
        <v/>
      </c>
      <c r="I604" s="14" t="str">
        <f>IF(OR(COUNTA(DetailPedro!I604) &gt; 0, COUNTA(DetailWill!I604) &gt; 0),"x", "")</f>
        <v/>
      </c>
      <c r="J604" s="34" t="str">
        <f>IF(OR(COUNTA(DetailPedro!J604) &gt; 0, COUNTA(DetailWill!J604) &gt; 0),"x", "")</f>
        <v/>
      </c>
      <c r="K604" s="14" t="str">
        <f>IF(OR(COUNTA(DetailPedro!K604) &gt; 0, COUNTA(DetailWill!K604) &gt; 0),"x", "")</f>
        <v/>
      </c>
      <c r="L604" s="14" t="str">
        <f>IF(OR(COUNTA(DetailPedro!L604) &gt; 0, COUNTA(DetailWill!L604) &gt; 0),"x", "")</f>
        <v/>
      </c>
      <c r="M604" s="14" t="str">
        <f>IF(OR(COUNTA(DetailPedro!M604) &gt; 0, COUNTA(DetailWill!M604) &gt; 0),"x", "")</f>
        <v/>
      </c>
      <c r="N604" s="14" t="str">
        <f>IF(OR(COUNTA(DetailPedro!N604) &gt; 0, COUNTA(DetailWill!N604) &gt; 0),"x", "")</f>
        <v/>
      </c>
      <c r="O604" s="34" t="str">
        <f>IF(OR(COUNTA(DetailPedro!O604) &gt; 0, COUNTA(DetailWill!O604) &gt; 0),"x", "")</f>
        <v/>
      </c>
      <c r="P604" s="14" t="str">
        <f>IF(OR(COUNTA(DetailPedro!P604) &gt; 0, COUNTA(DetailWill!P604) &gt; 0),"x", "")</f>
        <v/>
      </c>
      <c r="Q604" s="14" t="str">
        <f>IF(OR(COUNTA(DetailPedro!Q604) &gt; 0, COUNTA(DetailWill!Q604) &gt; 0),"x", "")</f>
        <v/>
      </c>
      <c r="R604" s="14" t="str">
        <f>IF(OR(COUNTA(DetailPedro!R604) &gt; 0, COUNTA(DetailWill!R604) &gt; 0),"x", "")</f>
        <v/>
      </c>
      <c r="S604" s="14" t="str">
        <f>IF(OR(COUNTA(DetailPedro!S604) &gt; 0, COUNTA(DetailWill!S604) &gt; 0),"x", "")</f>
        <v/>
      </c>
      <c r="T604" s="14" t="str">
        <f>IF(OR(COUNTA(DetailPedro!T604) &gt; 0, COUNTA(DetailWill!T604) &gt; 0),"x", "")</f>
        <v/>
      </c>
      <c r="U604" s="34" t="str">
        <f>IF(OR(COUNTA(DetailPedro!U604) &gt; 0, COUNTA(DetailWill!U604) &gt; 0),"x", "")</f>
        <v/>
      </c>
      <c r="V604" s="14" t="str">
        <f>IF(OR(COUNTA(DetailPedro!V604) &gt; 0, COUNTA(DetailWill!V604) &gt; 0),"x", "")</f>
        <v/>
      </c>
      <c r="W604" s="14" t="str">
        <f>IF(OR(COUNTA(DetailPedro!W604) &gt; 0, COUNTA(DetailWill!W604) &gt; 0),"x", "")</f>
        <v/>
      </c>
      <c r="X604" s="14" t="str">
        <f>IF(OR(COUNTA(DetailPedro!X604) &gt; 0, COUNTA(DetailWill!X604) &gt; 0),"x", "")</f>
        <v/>
      </c>
      <c r="Y604" s="14" t="str">
        <f>IF(OR(COUNTA(DetailPedro!Y604) &gt; 0, COUNTA(DetailWill!Y604) &gt; 0),"x", "")</f>
        <v/>
      </c>
      <c r="Z604" s="34" t="str">
        <f>IF(OR(COUNTA(DetailPedro!Z604) &gt; 0, COUNTA(DetailWill!Z604) &gt; 0),"x", "")</f>
        <v/>
      </c>
      <c r="AA604" s="14" t="str">
        <f>IF(OR(COUNTA(DetailPedro!AA604) &gt; 0, COUNTA(DetailWill!AA604) &gt; 0),"x", "")</f>
        <v/>
      </c>
      <c r="AB604" s="14" t="str">
        <f>IF(OR(COUNTA(DetailPedro!AB604) &gt; 0, COUNTA(DetailWill!AB604) &gt; 0),"x", "")</f>
        <v/>
      </c>
      <c r="AC604" s="14" t="str">
        <f>IF(OR(COUNTA(DetailPedro!AC604) &gt; 0, COUNTA(DetailWill!AC604) &gt; 0),"x", "")</f>
        <v/>
      </c>
      <c r="AD604" s="14" t="str">
        <f>IF(OR(COUNTA(DetailPedro!AD604) &gt; 0, COUNTA(DetailWill!AD604) &gt; 0),"x", "")</f>
        <v/>
      </c>
      <c r="AE604" s="14" t="str">
        <f>IF(OR(COUNTA(DetailPedro!AE604) &gt; 0, COUNTA(DetailWill!AE604) &gt; 0),"x", "")</f>
        <v/>
      </c>
      <c r="AF604" s="34" t="str">
        <f>IF(OR(COUNTA(DetailPedro!AF604) &gt; 0, COUNTA(DetailWill!AF604) &gt; 0),"x", "")</f>
        <v/>
      </c>
      <c r="AG604" s="14" t="str">
        <f>IF(OR(COUNTA(DetailPedro!AG604) &gt; 0, COUNTA(DetailWill!AG604) &gt; 0),"x", "")</f>
        <v/>
      </c>
      <c r="AH604" s="14" t="str">
        <f>IF(OR(COUNTA(DetailPedro!AH604) &gt; 0, COUNTA(DetailWill!AH604) &gt; 0),"x", "")</f>
        <v/>
      </c>
      <c r="AI604" s="14" t="str">
        <f>IF(OR(COUNTA(DetailPedro!AI604) &gt; 0, COUNTA(DetailWill!AI604) &gt; 0),"x", "")</f>
        <v/>
      </c>
      <c r="AJ604" s="34" t="str">
        <f>IF(OR(COUNTA(DetailPedro!AJ604) &gt; 0, COUNTA(DetailWill!AJ604) &gt; 0),"x", "")</f>
        <v/>
      </c>
      <c r="AK604" s="14" t="str">
        <f>IF(OR(COUNTA(DetailPedro!AK604) &gt; 0, COUNTA(DetailWill!AK604) &gt; 0),"x", "")</f>
        <v/>
      </c>
    </row>
    <row r="605" spans="1:37" x14ac:dyDescent="0.2">
      <c r="A605" s="16" t="s">
        <v>559</v>
      </c>
      <c r="B605" s="16" t="s">
        <v>394</v>
      </c>
      <c r="C605" s="16">
        <v>3</v>
      </c>
      <c r="D605" s="16" t="s">
        <v>888</v>
      </c>
      <c r="E605" s="16">
        <v>5</v>
      </c>
      <c r="F605" s="14">
        <f t="shared" si="43"/>
        <v>0</v>
      </c>
      <c r="G605" s="14" t="str">
        <f>IF(OR(COUNTA(DetailPedro!G605) &gt; 0, COUNTA(DetailWill!G605) &gt; 0),"x", "")</f>
        <v/>
      </c>
      <c r="H605" s="14" t="str">
        <f>IF(OR(COUNTA(DetailPedro!H605) &gt; 0, COUNTA(DetailWill!H605) &gt; 0),"x", "")</f>
        <v/>
      </c>
      <c r="I605" s="14" t="str">
        <f>IF(OR(COUNTA(DetailPedro!I605) &gt; 0, COUNTA(DetailWill!I605) &gt; 0),"x", "")</f>
        <v/>
      </c>
      <c r="J605" s="34" t="str">
        <f>IF(OR(COUNTA(DetailPedro!J605) &gt; 0, COUNTA(DetailWill!J605) &gt; 0),"x", "")</f>
        <v/>
      </c>
      <c r="K605" s="14" t="str">
        <f>IF(OR(COUNTA(DetailPedro!K605) &gt; 0, COUNTA(DetailWill!K605) &gt; 0),"x", "")</f>
        <v/>
      </c>
      <c r="L605" s="14" t="str">
        <f>IF(OR(COUNTA(DetailPedro!L605) &gt; 0, COUNTA(DetailWill!L605) &gt; 0),"x", "")</f>
        <v/>
      </c>
      <c r="M605" s="14" t="str">
        <f>IF(OR(COUNTA(DetailPedro!M605) &gt; 0, COUNTA(DetailWill!M605) &gt; 0),"x", "")</f>
        <v/>
      </c>
      <c r="N605" s="14" t="str">
        <f>IF(OR(COUNTA(DetailPedro!N605) &gt; 0, COUNTA(DetailWill!N605) &gt; 0),"x", "")</f>
        <v/>
      </c>
      <c r="O605" s="34" t="str">
        <f>IF(OR(COUNTA(DetailPedro!O605) &gt; 0, COUNTA(DetailWill!O605) &gt; 0),"x", "")</f>
        <v/>
      </c>
      <c r="P605" s="14" t="str">
        <f>IF(OR(COUNTA(DetailPedro!P605) &gt; 0, COUNTA(DetailWill!P605) &gt; 0),"x", "")</f>
        <v/>
      </c>
      <c r="Q605" s="14" t="str">
        <f>IF(OR(COUNTA(DetailPedro!Q605) &gt; 0, COUNTA(DetailWill!Q605) &gt; 0),"x", "")</f>
        <v/>
      </c>
      <c r="R605" s="14" t="str">
        <f>IF(OR(COUNTA(DetailPedro!R605) &gt; 0, COUNTA(DetailWill!R605) &gt; 0),"x", "")</f>
        <v/>
      </c>
      <c r="S605" s="14" t="str">
        <f>IF(OR(COUNTA(DetailPedro!S605) &gt; 0, COUNTA(DetailWill!S605) &gt; 0),"x", "")</f>
        <v/>
      </c>
      <c r="T605" s="14" t="str">
        <f>IF(OR(COUNTA(DetailPedro!T605) &gt; 0, COUNTA(DetailWill!T605) &gt; 0),"x", "")</f>
        <v/>
      </c>
      <c r="U605" s="34" t="str">
        <f>IF(OR(COUNTA(DetailPedro!U605) &gt; 0, COUNTA(DetailWill!U605) &gt; 0),"x", "")</f>
        <v/>
      </c>
      <c r="V605" s="14" t="str">
        <f>IF(OR(COUNTA(DetailPedro!V605) &gt; 0, COUNTA(DetailWill!V605) &gt; 0),"x", "")</f>
        <v/>
      </c>
      <c r="W605" s="14" t="str">
        <f>IF(OR(COUNTA(DetailPedro!W605) &gt; 0, COUNTA(DetailWill!W605) &gt; 0),"x", "")</f>
        <v/>
      </c>
      <c r="X605" s="14" t="str">
        <f>IF(OR(COUNTA(DetailPedro!X605) &gt; 0, COUNTA(DetailWill!X605) &gt; 0),"x", "")</f>
        <v/>
      </c>
      <c r="Y605" s="14" t="str">
        <f>IF(OR(COUNTA(DetailPedro!Y605) &gt; 0, COUNTA(DetailWill!Y605) &gt; 0),"x", "")</f>
        <v/>
      </c>
      <c r="Z605" s="34" t="str">
        <f>IF(OR(COUNTA(DetailPedro!Z605) &gt; 0, COUNTA(DetailWill!Z605) &gt; 0),"x", "")</f>
        <v/>
      </c>
      <c r="AA605" s="14" t="str">
        <f>IF(OR(COUNTA(DetailPedro!AA605) &gt; 0, COUNTA(DetailWill!AA605) &gt; 0),"x", "")</f>
        <v/>
      </c>
      <c r="AB605" s="14" t="str">
        <f>IF(OR(COUNTA(DetailPedro!AB605) &gt; 0, COUNTA(DetailWill!AB605) &gt; 0),"x", "")</f>
        <v/>
      </c>
      <c r="AC605" s="14" t="str">
        <f>IF(OR(COUNTA(DetailPedro!AC605) &gt; 0, COUNTA(DetailWill!AC605) &gt; 0),"x", "")</f>
        <v/>
      </c>
      <c r="AD605" s="14" t="str">
        <f>IF(OR(COUNTA(DetailPedro!AD605) &gt; 0, COUNTA(DetailWill!AD605) &gt; 0),"x", "")</f>
        <v/>
      </c>
      <c r="AE605" s="14" t="str">
        <f>IF(OR(COUNTA(DetailPedro!AE605) &gt; 0, COUNTA(DetailWill!AE605) &gt; 0),"x", "")</f>
        <v/>
      </c>
      <c r="AF605" s="34" t="str">
        <f>IF(OR(COUNTA(DetailPedro!AF605) &gt; 0, COUNTA(DetailWill!AF605) &gt; 0),"x", "")</f>
        <v/>
      </c>
      <c r="AG605" s="14" t="str">
        <f>IF(OR(COUNTA(DetailPedro!AG605) &gt; 0, COUNTA(DetailWill!AG605) &gt; 0),"x", "")</f>
        <v/>
      </c>
      <c r="AH605" s="14" t="str">
        <f>IF(OR(COUNTA(DetailPedro!AH605) &gt; 0, COUNTA(DetailWill!AH605) &gt; 0),"x", "")</f>
        <v/>
      </c>
      <c r="AI605" s="14" t="str">
        <f>IF(OR(COUNTA(DetailPedro!AI605) &gt; 0, COUNTA(DetailWill!AI605) &gt; 0),"x", "")</f>
        <v/>
      </c>
      <c r="AJ605" s="34" t="str">
        <f>IF(OR(COUNTA(DetailPedro!AJ605) &gt; 0, COUNTA(DetailWill!AJ605) &gt; 0),"x", "")</f>
        <v/>
      </c>
      <c r="AK605" s="14" t="str">
        <f>IF(OR(COUNTA(DetailPedro!AK605) &gt; 0, COUNTA(DetailWill!AK605) &gt; 0),"x", "")</f>
        <v/>
      </c>
    </row>
    <row r="606" spans="1:37" x14ac:dyDescent="0.2">
      <c r="A606" s="16" t="s">
        <v>559</v>
      </c>
      <c r="B606" s="16" t="s">
        <v>394</v>
      </c>
      <c r="C606" s="16">
        <v>3</v>
      </c>
      <c r="D606" s="16" t="s">
        <v>887</v>
      </c>
      <c r="E606" s="16">
        <v>6</v>
      </c>
      <c r="F606" s="14">
        <f t="shared" si="43"/>
        <v>0</v>
      </c>
      <c r="G606" s="14" t="str">
        <f>IF(OR(COUNTA(DetailPedro!G606) &gt; 0, COUNTA(DetailWill!G606) &gt; 0),"x", "")</f>
        <v/>
      </c>
      <c r="H606" s="14" t="str">
        <f>IF(OR(COUNTA(DetailPedro!H606) &gt; 0, COUNTA(DetailWill!H606) &gt; 0),"x", "")</f>
        <v/>
      </c>
      <c r="I606" s="14" t="str">
        <f>IF(OR(COUNTA(DetailPedro!I606) &gt; 0, COUNTA(DetailWill!I606) &gt; 0),"x", "")</f>
        <v/>
      </c>
      <c r="J606" s="34" t="str">
        <f>IF(OR(COUNTA(DetailPedro!J606) &gt; 0, COUNTA(DetailWill!J606) &gt; 0),"x", "")</f>
        <v/>
      </c>
      <c r="K606" s="14" t="str">
        <f>IF(OR(COUNTA(DetailPedro!K606) &gt; 0, COUNTA(DetailWill!K606) &gt; 0),"x", "")</f>
        <v/>
      </c>
      <c r="L606" s="14" t="str">
        <f>IF(OR(COUNTA(DetailPedro!L606) &gt; 0, COUNTA(DetailWill!L606) &gt; 0),"x", "")</f>
        <v/>
      </c>
      <c r="M606" s="14" t="str">
        <f>IF(OR(COUNTA(DetailPedro!M606) &gt; 0, COUNTA(DetailWill!M606) &gt; 0),"x", "")</f>
        <v/>
      </c>
      <c r="N606" s="14" t="str">
        <f>IF(OR(COUNTA(DetailPedro!N606) &gt; 0, COUNTA(DetailWill!N606) &gt; 0),"x", "")</f>
        <v/>
      </c>
      <c r="O606" s="34" t="str">
        <f>IF(OR(COUNTA(DetailPedro!O606) &gt; 0, COUNTA(DetailWill!O606) &gt; 0),"x", "")</f>
        <v/>
      </c>
      <c r="P606" s="14" t="str">
        <f>IF(OR(COUNTA(DetailPedro!P606) &gt; 0, COUNTA(DetailWill!P606) &gt; 0),"x", "")</f>
        <v/>
      </c>
      <c r="Q606" s="14" t="str">
        <f>IF(OR(COUNTA(DetailPedro!Q606) &gt; 0, COUNTA(DetailWill!Q606) &gt; 0),"x", "")</f>
        <v/>
      </c>
      <c r="R606" s="14" t="str">
        <f>IF(OR(COUNTA(DetailPedro!R606) &gt; 0, COUNTA(DetailWill!R606) &gt; 0),"x", "")</f>
        <v/>
      </c>
      <c r="S606" s="14" t="str">
        <f>IF(OR(COUNTA(DetailPedro!S606) &gt; 0, COUNTA(DetailWill!S606) &gt; 0),"x", "")</f>
        <v/>
      </c>
      <c r="T606" s="14" t="str">
        <f>IF(OR(COUNTA(DetailPedro!T606) &gt; 0, COUNTA(DetailWill!T606) &gt; 0),"x", "")</f>
        <v/>
      </c>
      <c r="U606" s="34" t="str">
        <f>IF(OR(COUNTA(DetailPedro!U606) &gt; 0, COUNTA(DetailWill!U606) &gt; 0),"x", "")</f>
        <v/>
      </c>
      <c r="V606" s="14" t="str">
        <f>IF(OR(COUNTA(DetailPedro!V606) &gt; 0, COUNTA(DetailWill!V606) &gt; 0),"x", "")</f>
        <v/>
      </c>
      <c r="W606" s="14" t="str">
        <f>IF(OR(COUNTA(DetailPedro!W606) &gt; 0, COUNTA(DetailWill!W606) &gt; 0),"x", "")</f>
        <v/>
      </c>
      <c r="X606" s="14" t="str">
        <f>IF(OR(COUNTA(DetailPedro!X606) &gt; 0, COUNTA(DetailWill!X606) &gt; 0),"x", "")</f>
        <v/>
      </c>
      <c r="Y606" s="14" t="str">
        <f>IF(OR(COUNTA(DetailPedro!Y606) &gt; 0, COUNTA(DetailWill!Y606) &gt; 0),"x", "")</f>
        <v/>
      </c>
      <c r="Z606" s="34" t="str">
        <f>IF(OR(COUNTA(DetailPedro!Z606) &gt; 0, COUNTA(DetailWill!Z606) &gt; 0),"x", "")</f>
        <v/>
      </c>
      <c r="AA606" s="14" t="str">
        <f>IF(OR(COUNTA(DetailPedro!AA606) &gt; 0, COUNTA(DetailWill!AA606) &gt; 0),"x", "")</f>
        <v/>
      </c>
      <c r="AB606" s="14" t="str">
        <f>IF(OR(COUNTA(DetailPedro!AB606) &gt; 0, COUNTA(DetailWill!AB606) &gt; 0),"x", "")</f>
        <v/>
      </c>
      <c r="AC606" s="14" t="str">
        <f>IF(OR(COUNTA(DetailPedro!AC606) &gt; 0, COUNTA(DetailWill!AC606) &gt; 0),"x", "")</f>
        <v/>
      </c>
      <c r="AD606" s="14" t="str">
        <f>IF(OR(COUNTA(DetailPedro!AD606) &gt; 0, COUNTA(DetailWill!AD606) &gt; 0),"x", "")</f>
        <v/>
      </c>
      <c r="AE606" s="14" t="str">
        <f>IF(OR(COUNTA(DetailPedro!AE606) &gt; 0, COUNTA(DetailWill!AE606) &gt; 0),"x", "")</f>
        <v/>
      </c>
      <c r="AF606" s="34" t="str">
        <f>IF(OR(COUNTA(DetailPedro!AF606) &gt; 0, COUNTA(DetailWill!AF606) &gt; 0),"x", "")</f>
        <v/>
      </c>
      <c r="AG606" s="14" t="str">
        <f>IF(OR(COUNTA(DetailPedro!AG606) &gt; 0, COUNTA(DetailWill!AG606) &gt; 0),"x", "")</f>
        <v/>
      </c>
      <c r="AH606" s="14" t="str">
        <f>IF(OR(COUNTA(DetailPedro!AH606) &gt; 0, COUNTA(DetailWill!AH606) &gt; 0),"x", "")</f>
        <v/>
      </c>
      <c r="AI606" s="14" t="str">
        <f>IF(OR(COUNTA(DetailPedro!AI606) &gt; 0, COUNTA(DetailWill!AI606) &gt; 0),"x", "")</f>
        <v/>
      </c>
      <c r="AJ606" s="34" t="str">
        <f>IF(OR(COUNTA(DetailPedro!AJ606) &gt; 0, COUNTA(DetailWill!AJ606) &gt; 0),"x", "")</f>
        <v/>
      </c>
      <c r="AK606" s="14" t="str">
        <f>IF(OR(COUNTA(DetailPedro!AK606) &gt; 0, COUNTA(DetailWill!AK606) &gt; 0),"x", "")</f>
        <v/>
      </c>
    </row>
    <row r="607" spans="1:37" x14ac:dyDescent="0.2">
      <c r="A607" s="16" t="s">
        <v>559</v>
      </c>
      <c r="B607" s="16" t="s">
        <v>394</v>
      </c>
      <c r="C607" s="16">
        <v>3</v>
      </c>
      <c r="D607" s="16" t="s">
        <v>889</v>
      </c>
      <c r="E607" s="16">
        <v>7</v>
      </c>
      <c r="F607" s="14">
        <f t="shared" si="43"/>
        <v>0</v>
      </c>
      <c r="G607" s="14" t="str">
        <f>IF(OR(COUNTA(DetailPedro!G607) &gt; 0, COUNTA(DetailWill!G607) &gt; 0),"x", "")</f>
        <v/>
      </c>
      <c r="H607" s="14" t="str">
        <f>IF(OR(COUNTA(DetailPedro!H607) &gt; 0, COUNTA(DetailWill!H607) &gt; 0),"x", "")</f>
        <v/>
      </c>
      <c r="I607" s="14" t="str">
        <f>IF(OR(COUNTA(DetailPedro!I607) &gt; 0, COUNTA(DetailWill!I607) &gt; 0),"x", "")</f>
        <v/>
      </c>
      <c r="J607" s="34" t="str">
        <f>IF(OR(COUNTA(DetailPedro!J607) &gt; 0, COUNTA(DetailWill!J607) &gt; 0),"x", "")</f>
        <v/>
      </c>
      <c r="K607" s="14" t="str">
        <f>IF(OR(COUNTA(DetailPedro!K607) &gt; 0, COUNTA(DetailWill!K607) &gt; 0),"x", "")</f>
        <v/>
      </c>
      <c r="L607" s="14" t="str">
        <f>IF(OR(COUNTA(DetailPedro!L607) &gt; 0, COUNTA(DetailWill!L607) &gt; 0),"x", "")</f>
        <v/>
      </c>
      <c r="M607" s="14" t="str">
        <f>IF(OR(COUNTA(DetailPedro!M607) &gt; 0, COUNTA(DetailWill!M607) &gt; 0),"x", "")</f>
        <v/>
      </c>
      <c r="N607" s="14" t="str">
        <f>IF(OR(COUNTA(DetailPedro!N607) &gt; 0, COUNTA(DetailWill!N607) &gt; 0),"x", "")</f>
        <v/>
      </c>
      <c r="O607" s="34" t="str">
        <f>IF(OR(COUNTA(DetailPedro!O607) &gt; 0, COUNTA(DetailWill!O607) &gt; 0),"x", "")</f>
        <v/>
      </c>
      <c r="P607" s="14" t="str">
        <f>IF(OR(COUNTA(DetailPedro!P607) &gt; 0, COUNTA(DetailWill!P607) &gt; 0),"x", "")</f>
        <v/>
      </c>
      <c r="Q607" s="14" t="str">
        <f>IF(OR(COUNTA(DetailPedro!Q607) &gt; 0, COUNTA(DetailWill!Q607) &gt; 0),"x", "")</f>
        <v/>
      </c>
      <c r="R607" s="14" t="str">
        <f>IF(OR(COUNTA(DetailPedro!R607) &gt; 0, COUNTA(DetailWill!R607) &gt; 0),"x", "")</f>
        <v/>
      </c>
      <c r="S607" s="14" t="str">
        <f>IF(OR(COUNTA(DetailPedro!S607) &gt; 0, COUNTA(DetailWill!S607) &gt; 0),"x", "")</f>
        <v/>
      </c>
      <c r="T607" s="14" t="str">
        <f>IF(OR(COUNTA(DetailPedro!T607) &gt; 0, COUNTA(DetailWill!T607) &gt; 0),"x", "")</f>
        <v/>
      </c>
      <c r="U607" s="34" t="str">
        <f>IF(OR(COUNTA(DetailPedro!U607) &gt; 0, COUNTA(DetailWill!U607) &gt; 0),"x", "")</f>
        <v/>
      </c>
      <c r="V607" s="14" t="str">
        <f>IF(OR(COUNTA(DetailPedro!V607) &gt; 0, COUNTA(DetailWill!V607) &gt; 0),"x", "")</f>
        <v/>
      </c>
      <c r="W607" s="14" t="str">
        <f>IF(OR(COUNTA(DetailPedro!W607) &gt; 0, COUNTA(DetailWill!W607) &gt; 0),"x", "")</f>
        <v/>
      </c>
      <c r="X607" s="14" t="str">
        <f>IF(OR(COUNTA(DetailPedro!X607) &gt; 0, COUNTA(DetailWill!X607) &gt; 0),"x", "")</f>
        <v/>
      </c>
      <c r="Y607" s="14" t="str">
        <f>IF(OR(COUNTA(DetailPedro!Y607) &gt; 0, COUNTA(DetailWill!Y607) &gt; 0),"x", "")</f>
        <v/>
      </c>
      <c r="Z607" s="34" t="str">
        <f>IF(OR(COUNTA(DetailPedro!Z607) &gt; 0, COUNTA(DetailWill!Z607) &gt; 0),"x", "")</f>
        <v/>
      </c>
      <c r="AA607" s="14" t="str">
        <f>IF(OR(COUNTA(DetailPedro!AA607) &gt; 0, COUNTA(DetailWill!AA607) &gt; 0),"x", "")</f>
        <v/>
      </c>
      <c r="AB607" s="14" t="str">
        <f>IF(OR(COUNTA(DetailPedro!AB607) &gt; 0, COUNTA(DetailWill!AB607) &gt; 0),"x", "")</f>
        <v/>
      </c>
      <c r="AC607" s="14" t="str">
        <f>IF(OR(COUNTA(DetailPedro!AC607) &gt; 0, COUNTA(DetailWill!AC607) &gt; 0),"x", "")</f>
        <v/>
      </c>
      <c r="AD607" s="14" t="str">
        <f>IF(OR(COUNTA(DetailPedro!AD607) &gt; 0, COUNTA(DetailWill!AD607) &gt; 0),"x", "")</f>
        <v/>
      </c>
      <c r="AE607" s="14" t="str">
        <f>IF(OR(COUNTA(DetailPedro!AE607) &gt; 0, COUNTA(DetailWill!AE607) &gt; 0),"x", "")</f>
        <v/>
      </c>
      <c r="AF607" s="34" t="str">
        <f>IF(OR(COUNTA(DetailPedro!AF607) &gt; 0, COUNTA(DetailWill!AF607) &gt; 0),"x", "")</f>
        <v/>
      </c>
      <c r="AG607" s="14" t="str">
        <f>IF(OR(COUNTA(DetailPedro!AG607) &gt; 0, COUNTA(DetailWill!AG607) &gt; 0),"x", "")</f>
        <v/>
      </c>
      <c r="AH607" s="14" t="str">
        <f>IF(OR(COUNTA(DetailPedro!AH607) &gt; 0, COUNTA(DetailWill!AH607) &gt; 0),"x", "")</f>
        <v/>
      </c>
      <c r="AI607" s="14" t="str">
        <f>IF(OR(COUNTA(DetailPedro!AI607) &gt; 0, COUNTA(DetailWill!AI607) &gt; 0),"x", "")</f>
        <v/>
      </c>
      <c r="AJ607" s="34" t="str">
        <f>IF(OR(COUNTA(DetailPedro!AJ607) &gt; 0, COUNTA(DetailWill!AJ607) &gt; 0),"x", "")</f>
        <v/>
      </c>
      <c r="AK607" s="14" t="str">
        <f>IF(OR(COUNTA(DetailPedro!AK607) &gt; 0, COUNTA(DetailWill!AK607) &gt; 0),"x", "")</f>
        <v/>
      </c>
    </row>
    <row r="608" spans="1:37" x14ac:dyDescent="0.2">
      <c r="A608" s="16" t="s">
        <v>559</v>
      </c>
      <c r="B608" s="16" t="s">
        <v>394</v>
      </c>
      <c r="C608" s="16">
        <v>3</v>
      </c>
      <c r="D608" s="16" t="s">
        <v>888</v>
      </c>
      <c r="E608" s="16">
        <v>8</v>
      </c>
      <c r="F608" s="14">
        <f t="shared" si="43"/>
        <v>0</v>
      </c>
      <c r="G608" s="14" t="str">
        <f>IF(OR(COUNTA(DetailPedro!G608) &gt; 0, COUNTA(DetailWill!G608) &gt; 0),"x", "")</f>
        <v/>
      </c>
      <c r="H608" s="14" t="str">
        <f>IF(OR(COUNTA(DetailPedro!H608) &gt; 0, COUNTA(DetailWill!H608) &gt; 0),"x", "")</f>
        <v/>
      </c>
      <c r="I608" s="14" t="str">
        <f>IF(OR(COUNTA(DetailPedro!I608) &gt; 0, COUNTA(DetailWill!I608) &gt; 0),"x", "")</f>
        <v/>
      </c>
      <c r="J608" s="34" t="str">
        <f>IF(OR(COUNTA(DetailPedro!J608) &gt; 0, COUNTA(DetailWill!J608) &gt; 0),"x", "")</f>
        <v/>
      </c>
      <c r="K608" s="14" t="str">
        <f>IF(OR(COUNTA(DetailPedro!K608) &gt; 0, COUNTA(DetailWill!K608) &gt; 0),"x", "")</f>
        <v/>
      </c>
      <c r="L608" s="14" t="str">
        <f>IF(OR(COUNTA(DetailPedro!L608) &gt; 0, COUNTA(DetailWill!L608) &gt; 0),"x", "")</f>
        <v/>
      </c>
      <c r="M608" s="14" t="str">
        <f>IF(OR(COUNTA(DetailPedro!M608) &gt; 0, COUNTA(DetailWill!M608) &gt; 0),"x", "")</f>
        <v/>
      </c>
      <c r="N608" s="14" t="str">
        <f>IF(OR(COUNTA(DetailPedro!N608) &gt; 0, COUNTA(DetailWill!N608) &gt; 0),"x", "")</f>
        <v/>
      </c>
      <c r="O608" s="34" t="str">
        <f>IF(OR(COUNTA(DetailPedro!O608) &gt; 0, COUNTA(DetailWill!O608) &gt; 0),"x", "")</f>
        <v/>
      </c>
      <c r="P608" s="14" t="str">
        <f>IF(OR(COUNTA(DetailPedro!P608) &gt; 0, COUNTA(DetailWill!P608) &gt; 0),"x", "")</f>
        <v/>
      </c>
      <c r="Q608" s="14" t="str">
        <f>IF(OR(COUNTA(DetailPedro!Q608) &gt; 0, COUNTA(DetailWill!Q608) &gt; 0),"x", "")</f>
        <v/>
      </c>
      <c r="R608" s="14" t="str">
        <f>IF(OR(COUNTA(DetailPedro!R608) &gt; 0, COUNTA(DetailWill!R608) &gt; 0),"x", "")</f>
        <v/>
      </c>
      <c r="S608" s="14" t="str">
        <f>IF(OR(COUNTA(DetailPedro!S608) &gt; 0, COUNTA(DetailWill!S608) &gt; 0),"x", "")</f>
        <v/>
      </c>
      <c r="T608" s="14" t="str">
        <f>IF(OR(COUNTA(DetailPedro!T608) &gt; 0, COUNTA(DetailWill!T608) &gt; 0),"x", "")</f>
        <v/>
      </c>
      <c r="U608" s="34" t="str">
        <f>IF(OR(COUNTA(DetailPedro!U608) &gt; 0, COUNTA(DetailWill!U608) &gt; 0),"x", "")</f>
        <v/>
      </c>
      <c r="V608" s="14" t="str">
        <f>IF(OR(COUNTA(DetailPedro!V608) &gt; 0, COUNTA(DetailWill!V608) &gt; 0),"x", "")</f>
        <v/>
      </c>
      <c r="W608" s="14" t="str">
        <f>IF(OR(COUNTA(DetailPedro!W608) &gt; 0, COUNTA(DetailWill!W608) &gt; 0),"x", "")</f>
        <v/>
      </c>
      <c r="X608" s="14" t="str">
        <f>IF(OR(COUNTA(DetailPedro!X608) &gt; 0, COUNTA(DetailWill!X608) &gt; 0),"x", "")</f>
        <v/>
      </c>
      <c r="Y608" s="14" t="str">
        <f>IF(OR(COUNTA(DetailPedro!Y608) &gt; 0, COUNTA(DetailWill!Y608) &gt; 0),"x", "")</f>
        <v/>
      </c>
      <c r="Z608" s="34" t="str">
        <f>IF(OR(COUNTA(DetailPedro!Z608) &gt; 0, COUNTA(DetailWill!Z608) &gt; 0),"x", "")</f>
        <v/>
      </c>
      <c r="AA608" s="14" t="str">
        <f>IF(OR(COUNTA(DetailPedro!AA608) &gt; 0, COUNTA(DetailWill!AA608) &gt; 0),"x", "")</f>
        <v/>
      </c>
      <c r="AB608" s="14" t="str">
        <f>IF(OR(COUNTA(DetailPedro!AB608) &gt; 0, COUNTA(DetailWill!AB608) &gt; 0),"x", "")</f>
        <v/>
      </c>
      <c r="AC608" s="14" t="str">
        <f>IF(OR(COUNTA(DetailPedro!AC608) &gt; 0, COUNTA(DetailWill!AC608) &gt; 0),"x", "")</f>
        <v/>
      </c>
      <c r="AD608" s="14" t="str">
        <f>IF(OR(COUNTA(DetailPedro!AD608) &gt; 0, COUNTA(DetailWill!AD608) &gt; 0),"x", "")</f>
        <v/>
      </c>
      <c r="AE608" s="14" t="str">
        <f>IF(OR(COUNTA(DetailPedro!AE608) &gt; 0, COUNTA(DetailWill!AE608) &gt; 0),"x", "")</f>
        <v/>
      </c>
      <c r="AF608" s="34" t="str">
        <f>IF(OR(COUNTA(DetailPedro!AF608) &gt; 0, COUNTA(DetailWill!AF608) &gt; 0),"x", "")</f>
        <v/>
      </c>
      <c r="AG608" s="14" t="str">
        <f>IF(OR(COUNTA(DetailPedro!AG608) &gt; 0, COUNTA(DetailWill!AG608) &gt; 0),"x", "")</f>
        <v/>
      </c>
      <c r="AH608" s="14" t="str">
        <f>IF(OR(COUNTA(DetailPedro!AH608) &gt; 0, COUNTA(DetailWill!AH608) &gt; 0),"x", "")</f>
        <v/>
      </c>
      <c r="AI608" s="14" t="str">
        <f>IF(OR(COUNTA(DetailPedro!AI608) &gt; 0, COUNTA(DetailWill!AI608) &gt; 0),"x", "")</f>
        <v/>
      </c>
      <c r="AJ608" s="34" t="str">
        <f>IF(OR(COUNTA(DetailPedro!AJ608) &gt; 0, COUNTA(DetailWill!AJ608) &gt; 0),"x", "")</f>
        <v/>
      </c>
      <c r="AK608" s="14" t="str">
        <f>IF(OR(COUNTA(DetailPedro!AK608) &gt; 0, COUNTA(DetailWill!AK608) &gt; 0),"x", "")</f>
        <v/>
      </c>
    </row>
    <row r="609" spans="1:37" x14ac:dyDescent="0.2">
      <c r="A609" s="16" t="s">
        <v>559</v>
      </c>
      <c r="B609" s="16" t="s">
        <v>394</v>
      </c>
      <c r="C609" s="16">
        <v>3</v>
      </c>
      <c r="D609" s="16" t="s">
        <v>887</v>
      </c>
      <c r="E609" s="16">
        <v>9</v>
      </c>
      <c r="F609" s="14">
        <f t="shared" si="43"/>
        <v>0</v>
      </c>
      <c r="G609" s="14" t="str">
        <f>IF(OR(COUNTA(DetailPedro!G609) &gt; 0, COUNTA(DetailWill!G609) &gt; 0),"x", "")</f>
        <v/>
      </c>
      <c r="H609" s="14" t="str">
        <f>IF(OR(COUNTA(DetailPedro!H609) &gt; 0, COUNTA(DetailWill!H609) &gt; 0),"x", "")</f>
        <v/>
      </c>
      <c r="I609" s="14" t="str">
        <f>IF(OR(COUNTA(DetailPedro!I609) &gt; 0, COUNTA(DetailWill!I609) &gt; 0),"x", "")</f>
        <v/>
      </c>
      <c r="J609" s="34" t="str">
        <f>IF(OR(COUNTA(DetailPedro!J609) &gt; 0, COUNTA(DetailWill!J609) &gt; 0),"x", "")</f>
        <v/>
      </c>
      <c r="K609" s="14" t="str">
        <f>IF(OR(COUNTA(DetailPedro!K609) &gt; 0, COUNTA(DetailWill!K609) &gt; 0),"x", "")</f>
        <v/>
      </c>
      <c r="L609" s="14" t="str">
        <f>IF(OR(COUNTA(DetailPedro!L609) &gt; 0, COUNTA(DetailWill!L609) &gt; 0),"x", "")</f>
        <v/>
      </c>
      <c r="M609" s="14" t="str">
        <f>IF(OR(COUNTA(DetailPedro!M609) &gt; 0, COUNTA(DetailWill!M609) &gt; 0),"x", "")</f>
        <v/>
      </c>
      <c r="N609" s="14" t="str">
        <f>IF(OR(COUNTA(DetailPedro!N609) &gt; 0, COUNTA(DetailWill!N609) &gt; 0),"x", "")</f>
        <v/>
      </c>
      <c r="O609" s="34" t="str">
        <f>IF(OR(COUNTA(DetailPedro!O609) &gt; 0, COUNTA(DetailWill!O609) &gt; 0),"x", "")</f>
        <v/>
      </c>
      <c r="P609" s="14" t="str">
        <f>IF(OR(COUNTA(DetailPedro!P609) &gt; 0, COUNTA(DetailWill!P609) &gt; 0),"x", "")</f>
        <v/>
      </c>
      <c r="Q609" s="14" t="str">
        <f>IF(OR(COUNTA(DetailPedro!Q609) &gt; 0, COUNTA(DetailWill!Q609) &gt; 0),"x", "")</f>
        <v/>
      </c>
      <c r="R609" s="14" t="str">
        <f>IF(OR(COUNTA(DetailPedro!R609) &gt; 0, COUNTA(DetailWill!R609) &gt; 0),"x", "")</f>
        <v/>
      </c>
      <c r="S609" s="14" t="str">
        <f>IF(OR(COUNTA(DetailPedro!S609) &gt; 0, COUNTA(DetailWill!S609) &gt; 0),"x", "")</f>
        <v/>
      </c>
      <c r="T609" s="14" t="str">
        <f>IF(OR(COUNTA(DetailPedro!T609) &gt; 0, COUNTA(DetailWill!T609) &gt; 0),"x", "")</f>
        <v/>
      </c>
      <c r="U609" s="34" t="str">
        <f>IF(OR(COUNTA(DetailPedro!U609) &gt; 0, COUNTA(DetailWill!U609) &gt; 0),"x", "")</f>
        <v/>
      </c>
      <c r="V609" s="14" t="str">
        <f>IF(OR(COUNTA(DetailPedro!V609) &gt; 0, COUNTA(DetailWill!V609) &gt; 0),"x", "")</f>
        <v/>
      </c>
      <c r="W609" s="14" t="str">
        <f>IF(OR(COUNTA(DetailPedro!W609) &gt; 0, COUNTA(DetailWill!W609) &gt; 0),"x", "")</f>
        <v/>
      </c>
      <c r="X609" s="14" t="str">
        <f>IF(OR(COUNTA(DetailPedro!X609) &gt; 0, COUNTA(DetailWill!X609) &gt; 0),"x", "")</f>
        <v/>
      </c>
      <c r="Y609" s="14" t="str">
        <f>IF(OR(COUNTA(DetailPedro!Y609) &gt; 0, COUNTA(DetailWill!Y609) &gt; 0),"x", "")</f>
        <v/>
      </c>
      <c r="Z609" s="34" t="str">
        <f>IF(OR(COUNTA(DetailPedro!Z609) &gt; 0, COUNTA(DetailWill!Z609) &gt; 0),"x", "")</f>
        <v/>
      </c>
      <c r="AA609" s="14" t="str">
        <f>IF(OR(COUNTA(DetailPedro!AA609) &gt; 0, COUNTA(DetailWill!AA609) &gt; 0),"x", "")</f>
        <v/>
      </c>
      <c r="AB609" s="14" t="str">
        <f>IF(OR(COUNTA(DetailPedro!AB609) &gt; 0, COUNTA(DetailWill!AB609) &gt; 0),"x", "")</f>
        <v/>
      </c>
      <c r="AC609" s="14" t="str">
        <f>IF(OR(COUNTA(DetailPedro!AC609) &gt; 0, COUNTA(DetailWill!AC609) &gt; 0),"x", "")</f>
        <v/>
      </c>
      <c r="AD609" s="14" t="str">
        <f>IF(OR(COUNTA(DetailPedro!AD609) &gt; 0, COUNTA(DetailWill!AD609) &gt; 0),"x", "")</f>
        <v/>
      </c>
      <c r="AE609" s="14" t="str">
        <f>IF(OR(COUNTA(DetailPedro!AE609) &gt; 0, COUNTA(DetailWill!AE609) &gt; 0),"x", "")</f>
        <v/>
      </c>
      <c r="AF609" s="34" t="str">
        <f>IF(OR(COUNTA(DetailPedro!AF609) &gt; 0, COUNTA(DetailWill!AF609) &gt; 0),"x", "")</f>
        <v/>
      </c>
      <c r="AG609" s="14" t="str">
        <f>IF(OR(COUNTA(DetailPedro!AG609) &gt; 0, COUNTA(DetailWill!AG609) &gt; 0),"x", "")</f>
        <v/>
      </c>
      <c r="AH609" s="14" t="str">
        <f>IF(OR(COUNTA(DetailPedro!AH609) &gt; 0, COUNTA(DetailWill!AH609) &gt; 0),"x", "")</f>
        <v/>
      </c>
      <c r="AI609" s="14" t="str">
        <f>IF(OR(COUNTA(DetailPedro!AI609) &gt; 0, COUNTA(DetailWill!AI609) &gt; 0),"x", "")</f>
        <v/>
      </c>
      <c r="AJ609" s="34" t="str">
        <f>IF(OR(COUNTA(DetailPedro!AJ609) &gt; 0, COUNTA(DetailWill!AJ609) &gt; 0),"x", "")</f>
        <v/>
      </c>
      <c r="AK609" s="14" t="str">
        <f>IF(OR(COUNTA(DetailPedro!AK609) &gt; 0, COUNTA(DetailWill!AK609) &gt; 0),"x", "")</f>
        <v/>
      </c>
    </row>
    <row r="610" spans="1:37" x14ac:dyDescent="0.2">
      <c r="A610" s="16" t="s">
        <v>559</v>
      </c>
      <c r="B610" s="16" t="s">
        <v>394</v>
      </c>
      <c r="C610" s="16">
        <v>3</v>
      </c>
      <c r="D610" s="16" t="s">
        <v>889</v>
      </c>
      <c r="E610" s="16">
        <v>10</v>
      </c>
      <c r="F610" s="14">
        <f t="shared" si="43"/>
        <v>0</v>
      </c>
      <c r="G610" s="14" t="str">
        <f>IF(OR(COUNTA(DetailPedro!G610) &gt; 0, COUNTA(DetailWill!G610) &gt; 0),"x", "")</f>
        <v/>
      </c>
      <c r="H610" s="14" t="str">
        <f>IF(OR(COUNTA(DetailPedro!H610) &gt; 0, COUNTA(DetailWill!H610) &gt; 0),"x", "")</f>
        <v/>
      </c>
      <c r="I610" s="14" t="str">
        <f>IF(OR(COUNTA(DetailPedro!I610) &gt; 0, COUNTA(DetailWill!I610) &gt; 0),"x", "")</f>
        <v/>
      </c>
      <c r="J610" s="34" t="str">
        <f>IF(OR(COUNTA(DetailPedro!J610) &gt; 0, COUNTA(DetailWill!J610) &gt; 0),"x", "")</f>
        <v/>
      </c>
      <c r="K610" s="14" t="str">
        <f>IF(OR(COUNTA(DetailPedro!K610) &gt; 0, COUNTA(DetailWill!K610) &gt; 0),"x", "")</f>
        <v/>
      </c>
      <c r="L610" s="14" t="str">
        <f>IF(OR(COUNTA(DetailPedro!L610) &gt; 0, COUNTA(DetailWill!L610) &gt; 0),"x", "")</f>
        <v/>
      </c>
      <c r="M610" s="14" t="str">
        <f>IF(OR(COUNTA(DetailPedro!M610) &gt; 0, COUNTA(DetailWill!M610) &gt; 0),"x", "")</f>
        <v/>
      </c>
      <c r="N610" s="14" t="str">
        <f>IF(OR(COUNTA(DetailPedro!N610) &gt; 0, COUNTA(DetailWill!N610) &gt; 0),"x", "")</f>
        <v/>
      </c>
      <c r="O610" s="34" t="str">
        <f>IF(OR(COUNTA(DetailPedro!O610) &gt; 0, COUNTA(DetailWill!O610) &gt; 0),"x", "")</f>
        <v/>
      </c>
      <c r="P610" s="14" t="str">
        <f>IF(OR(COUNTA(DetailPedro!P610) &gt; 0, COUNTA(DetailWill!P610) &gt; 0),"x", "")</f>
        <v/>
      </c>
      <c r="Q610" s="14" t="str">
        <f>IF(OR(COUNTA(DetailPedro!Q610) &gt; 0, COUNTA(DetailWill!Q610) &gt; 0),"x", "")</f>
        <v/>
      </c>
      <c r="R610" s="14" t="str">
        <f>IF(OR(COUNTA(DetailPedro!R610) &gt; 0, COUNTA(DetailWill!R610) &gt; 0),"x", "")</f>
        <v/>
      </c>
      <c r="S610" s="14" t="str">
        <f>IF(OR(COUNTA(DetailPedro!S610) &gt; 0, COUNTA(DetailWill!S610) &gt; 0),"x", "")</f>
        <v/>
      </c>
      <c r="T610" s="14" t="str">
        <f>IF(OR(COUNTA(DetailPedro!T610) &gt; 0, COUNTA(DetailWill!T610) &gt; 0),"x", "")</f>
        <v/>
      </c>
      <c r="U610" s="34" t="str">
        <f>IF(OR(COUNTA(DetailPedro!U610) &gt; 0, COUNTA(DetailWill!U610) &gt; 0),"x", "")</f>
        <v/>
      </c>
      <c r="V610" s="14" t="str">
        <f>IF(OR(COUNTA(DetailPedro!V610) &gt; 0, COUNTA(DetailWill!V610) &gt; 0),"x", "")</f>
        <v/>
      </c>
      <c r="W610" s="14" t="str">
        <f>IF(OR(COUNTA(DetailPedro!W610) &gt; 0, COUNTA(DetailWill!W610) &gt; 0),"x", "")</f>
        <v/>
      </c>
      <c r="X610" s="14" t="str">
        <f>IF(OR(COUNTA(DetailPedro!X610) &gt; 0, COUNTA(DetailWill!X610) &gt; 0),"x", "")</f>
        <v/>
      </c>
      <c r="Y610" s="14" t="str">
        <f>IF(OR(COUNTA(DetailPedro!Y610) &gt; 0, COUNTA(DetailWill!Y610) &gt; 0),"x", "")</f>
        <v/>
      </c>
      <c r="Z610" s="34" t="str">
        <f>IF(OR(COUNTA(DetailPedro!Z610) &gt; 0, COUNTA(DetailWill!Z610) &gt; 0),"x", "")</f>
        <v/>
      </c>
      <c r="AA610" s="14" t="str">
        <f>IF(OR(COUNTA(DetailPedro!AA610) &gt; 0, COUNTA(DetailWill!AA610) &gt; 0),"x", "")</f>
        <v/>
      </c>
      <c r="AB610" s="14" t="str">
        <f>IF(OR(COUNTA(DetailPedro!AB610) &gt; 0, COUNTA(DetailWill!AB610) &gt; 0),"x", "")</f>
        <v/>
      </c>
      <c r="AC610" s="14" t="str">
        <f>IF(OR(COUNTA(DetailPedro!AC610) &gt; 0, COUNTA(DetailWill!AC610) &gt; 0),"x", "")</f>
        <v/>
      </c>
      <c r="AD610" s="14" t="str">
        <f>IF(OR(COUNTA(DetailPedro!AD610) &gt; 0, COUNTA(DetailWill!AD610) &gt; 0),"x", "")</f>
        <v/>
      </c>
      <c r="AE610" s="14" t="str">
        <f>IF(OR(COUNTA(DetailPedro!AE610) &gt; 0, COUNTA(DetailWill!AE610) &gt; 0),"x", "")</f>
        <v/>
      </c>
      <c r="AF610" s="34" t="str">
        <f>IF(OR(COUNTA(DetailPedro!AF610) &gt; 0, COUNTA(DetailWill!AF610) &gt; 0),"x", "")</f>
        <v/>
      </c>
      <c r="AG610" s="14" t="str">
        <f>IF(OR(COUNTA(DetailPedro!AG610) &gt; 0, COUNTA(DetailWill!AG610) &gt; 0),"x", "")</f>
        <v/>
      </c>
      <c r="AH610" s="14" t="str">
        <f>IF(OR(COUNTA(DetailPedro!AH610) &gt; 0, COUNTA(DetailWill!AH610) &gt; 0),"x", "")</f>
        <v/>
      </c>
      <c r="AI610" s="14" t="str">
        <f>IF(OR(COUNTA(DetailPedro!AI610) &gt; 0, COUNTA(DetailWill!AI610) &gt; 0),"x", "")</f>
        <v/>
      </c>
      <c r="AJ610" s="34" t="str">
        <f>IF(OR(COUNTA(DetailPedro!AJ610) &gt; 0, COUNTA(DetailWill!AJ610) &gt; 0),"x", "")</f>
        <v/>
      </c>
      <c r="AK610" s="14" t="str">
        <f>IF(OR(COUNTA(DetailPedro!AK610) &gt; 0, COUNTA(DetailWill!AK610) &gt; 0),"x", "")</f>
        <v/>
      </c>
    </row>
    <row r="611" spans="1:37" x14ac:dyDescent="0.2">
      <c r="A611" s="16"/>
      <c r="B611" s="16"/>
      <c r="C611" s="16"/>
      <c r="D611" s="16"/>
      <c r="E611" s="16"/>
      <c r="F611" s="14">
        <f t="shared" si="43"/>
        <v>0</v>
      </c>
      <c r="G611" s="14" t="str">
        <f>IF(OR(COUNTA(DetailPedro!G611) &gt; 0, COUNTA(DetailWill!G611) &gt; 0),"x", "")</f>
        <v/>
      </c>
      <c r="H611" s="14" t="str">
        <f>IF(OR(COUNTA(DetailPedro!H611) &gt; 0, COUNTA(DetailWill!H611) &gt; 0),"x", "")</f>
        <v/>
      </c>
      <c r="I611" s="14" t="str">
        <f>IF(OR(COUNTA(DetailPedro!I611) &gt; 0, COUNTA(DetailWill!I611) &gt; 0),"x", "")</f>
        <v/>
      </c>
      <c r="J611" s="34" t="str">
        <f>IF(OR(COUNTA(DetailPedro!J611) &gt; 0, COUNTA(DetailWill!J611) &gt; 0),"x", "")</f>
        <v/>
      </c>
      <c r="K611" s="14" t="str">
        <f>IF(OR(COUNTA(DetailPedro!K611) &gt; 0, COUNTA(DetailWill!K611) &gt; 0),"x", "")</f>
        <v/>
      </c>
      <c r="L611" s="14" t="str">
        <f>IF(OR(COUNTA(DetailPedro!L611) &gt; 0, COUNTA(DetailWill!L611) &gt; 0),"x", "")</f>
        <v/>
      </c>
      <c r="M611" s="14" t="str">
        <f>IF(OR(COUNTA(DetailPedro!M611) &gt; 0, COUNTA(DetailWill!M611) &gt; 0),"x", "")</f>
        <v/>
      </c>
      <c r="N611" s="14" t="str">
        <f>IF(OR(COUNTA(DetailPedro!N611) &gt; 0, COUNTA(DetailWill!N611) &gt; 0),"x", "")</f>
        <v/>
      </c>
      <c r="O611" s="34" t="str">
        <f>IF(OR(COUNTA(DetailPedro!O611) &gt; 0, COUNTA(DetailWill!O611) &gt; 0),"x", "")</f>
        <v/>
      </c>
      <c r="P611" s="14" t="str">
        <f>IF(OR(COUNTA(DetailPedro!P611) &gt; 0, COUNTA(DetailWill!P611) &gt; 0),"x", "")</f>
        <v/>
      </c>
      <c r="Q611" s="14" t="str">
        <f>IF(OR(COUNTA(DetailPedro!Q611) &gt; 0, COUNTA(DetailWill!Q611) &gt; 0),"x", "")</f>
        <v/>
      </c>
      <c r="R611" s="14" t="str">
        <f>IF(OR(COUNTA(DetailPedro!R611) &gt; 0, COUNTA(DetailWill!R611) &gt; 0),"x", "")</f>
        <v/>
      </c>
      <c r="S611" s="14" t="str">
        <f>IF(OR(COUNTA(DetailPedro!S611) &gt; 0, COUNTA(DetailWill!S611) &gt; 0),"x", "")</f>
        <v/>
      </c>
      <c r="T611" s="14" t="str">
        <f>IF(OR(COUNTA(DetailPedro!T611) &gt; 0, COUNTA(DetailWill!T611) &gt; 0),"x", "")</f>
        <v/>
      </c>
      <c r="U611" s="34" t="str">
        <f>IF(OR(COUNTA(DetailPedro!U611) &gt; 0, COUNTA(DetailWill!U611) &gt; 0),"x", "")</f>
        <v/>
      </c>
      <c r="V611" s="14" t="str">
        <f>IF(OR(COUNTA(DetailPedro!V611) &gt; 0, COUNTA(DetailWill!V611) &gt; 0),"x", "")</f>
        <v/>
      </c>
      <c r="W611" s="14" t="str">
        <f>IF(OR(COUNTA(DetailPedro!W611) &gt; 0, COUNTA(DetailWill!W611) &gt; 0),"x", "")</f>
        <v/>
      </c>
      <c r="X611" s="14" t="str">
        <f>IF(OR(COUNTA(DetailPedro!X611) &gt; 0, COUNTA(DetailWill!X611) &gt; 0),"x", "")</f>
        <v/>
      </c>
      <c r="Y611" s="14" t="str">
        <f>IF(OR(COUNTA(DetailPedro!Y611) &gt; 0, COUNTA(DetailWill!Y611) &gt; 0),"x", "")</f>
        <v/>
      </c>
      <c r="Z611" s="34" t="str">
        <f>IF(OR(COUNTA(DetailPedro!Z611) &gt; 0, COUNTA(DetailWill!Z611) &gt; 0),"x", "")</f>
        <v/>
      </c>
      <c r="AA611" s="14" t="str">
        <f>IF(OR(COUNTA(DetailPedro!AA611) &gt; 0, COUNTA(DetailWill!AA611) &gt; 0),"x", "")</f>
        <v/>
      </c>
      <c r="AB611" s="14" t="str">
        <f>IF(OR(COUNTA(DetailPedro!AB611) &gt; 0, COUNTA(DetailWill!AB611) &gt; 0),"x", "")</f>
        <v/>
      </c>
      <c r="AC611" s="14" t="str">
        <f>IF(OR(COUNTA(DetailPedro!AC611) &gt; 0, COUNTA(DetailWill!AC611) &gt; 0),"x", "")</f>
        <v/>
      </c>
      <c r="AD611" s="14" t="str">
        <f>IF(OR(COUNTA(DetailPedro!AD611) &gt; 0, COUNTA(DetailWill!AD611) &gt; 0),"x", "")</f>
        <v/>
      </c>
      <c r="AE611" s="14" t="str">
        <f>IF(OR(COUNTA(DetailPedro!AE611) &gt; 0, COUNTA(DetailWill!AE611) &gt; 0),"x", "")</f>
        <v/>
      </c>
      <c r="AF611" s="34" t="str">
        <f>IF(OR(COUNTA(DetailPedro!AF611) &gt; 0, COUNTA(DetailWill!AF611) &gt; 0),"x", "")</f>
        <v/>
      </c>
      <c r="AG611" s="14" t="str">
        <f>IF(OR(COUNTA(DetailPedro!AG611) &gt; 0, COUNTA(DetailWill!AG611) &gt; 0),"x", "")</f>
        <v/>
      </c>
      <c r="AH611" s="14" t="str">
        <f>IF(OR(COUNTA(DetailPedro!AH611) &gt; 0, COUNTA(DetailWill!AH611) &gt; 0),"x", "")</f>
        <v/>
      </c>
      <c r="AI611" s="14" t="str">
        <f>IF(OR(COUNTA(DetailPedro!AI611) &gt; 0, COUNTA(DetailWill!AI611) &gt; 0),"x", "")</f>
        <v/>
      </c>
      <c r="AJ611" s="34" t="str">
        <f>IF(OR(COUNTA(DetailPedro!AJ611) &gt; 0, COUNTA(DetailWill!AJ611) &gt; 0),"x", "")</f>
        <v/>
      </c>
      <c r="AK611" s="14" t="str">
        <f>IF(OR(COUNTA(DetailPedro!AK611) &gt; 0, COUNTA(DetailWill!AK611) &gt; 0),"x", "")</f>
        <v/>
      </c>
    </row>
    <row r="612" spans="1:37" x14ac:dyDescent="0.2">
      <c r="A612" s="16" t="s">
        <v>559</v>
      </c>
      <c r="B612" s="16" t="s">
        <v>423</v>
      </c>
      <c r="C612" s="16">
        <v>0</v>
      </c>
      <c r="D612" s="16">
        <v>0</v>
      </c>
      <c r="E612" s="16"/>
      <c r="F612" s="14">
        <f t="shared" si="43"/>
        <v>0</v>
      </c>
      <c r="G612" s="14" t="str">
        <f>IF(OR(COUNTA(DetailPedro!G612) &gt; 0, COUNTA(DetailWill!G612) &gt; 0),"x", "")</f>
        <v/>
      </c>
      <c r="H612" s="14" t="str">
        <f>IF(OR(COUNTA(DetailPedro!H612) &gt; 0, COUNTA(DetailWill!H612) &gt; 0),"x", "")</f>
        <v/>
      </c>
      <c r="I612" s="14" t="str">
        <f>IF(OR(COUNTA(DetailPedro!I612) &gt; 0, COUNTA(DetailWill!I612) &gt; 0),"x", "")</f>
        <v/>
      </c>
      <c r="J612" s="34" t="str">
        <f>IF(OR(COUNTA(DetailPedro!J612) &gt; 0, COUNTA(DetailWill!J612) &gt; 0),"x", "")</f>
        <v/>
      </c>
      <c r="K612" s="14" t="str">
        <f>IF(OR(COUNTA(DetailPedro!K612) &gt; 0, COUNTA(DetailWill!K612) &gt; 0),"x", "")</f>
        <v/>
      </c>
      <c r="L612" s="14" t="str">
        <f>IF(OR(COUNTA(DetailPedro!L612) &gt; 0, COUNTA(DetailWill!L612) &gt; 0),"x", "")</f>
        <v/>
      </c>
      <c r="M612" s="14" t="str">
        <f>IF(OR(COUNTA(DetailPedro!M612) &gt; 0, COUNTA(DetailWill!M612) &gt; 0),"x", "")</f>
        <v/>
      </c>
      <c r="N612" s="14" t="str">
        <f>IF(OR(COUNTA(DetailPedro!N612) &gt; 0, COUNTA(DetailWill!N612) &gt; 0),"x", "")</f>
        <v/>
      </c>
      <c r="O612" s="34" t="str">
        <f>IF(OR(COUNTA(DetailPedro!O612) &gt; 0, COUNTA(DetailWill!O612) &gt; 0),"x", "")</f>
        <v/>
      </c>
      <c r="P612" s="14" t="str">
        <f>IF(OR(COUNTA(DetailPedro!P612) &gt; 0, COUNTA(DetailWill!P612) &gt; 0),"x", "")</f>
        <v/>
      </c>
      <c r="Q612" s="14" t="str">
        <f>IF(OR(COUNTA(DetailPedro!Q612) &gt; 0, COUNTA(DetailWill!Q612) &gt; 0),"x", "")</f>
        <v/>
      </c>
      <c r="R612" s="14" t="str">
        <f>IF(OR(COUNTA(DetailPedro!R612) &gt; 0, COUNTA(DetailWill!R612) &gt; 0),"x", "")</f>
        <v/>
      </c>
      <c r="S612" s="14" t="str">
        <f>IF(OR(COUNTA(DetailPedro!S612) &gt; 0, COUNTA(DetailWill!S612) &gt; 0),"x", "")</f>
        <v/>
      </c>
      <c r="T612" s="14" t="str">
        <f>IF(OR(COUNTA(DetailPedro!T612) &gt; 0, COUNTA(DetailWill!T612) &gt; 0),"x", "")</f>
        <v/>
      </c>
      <c r="U612" s="34" t="str">
        <f>IF(OR(COUNTA(DetailPedro!U612) &gt; 0, COUNTA(DetailWill!U612) &gt; 0),"x", "")</f>
        <v/>
      </c>
      <c r="V612" s="14" t="str">
        <f>IF(OR(COUNTA(DetailPedro!V612) &gt; 0, COUNTA(DetailWill!V612) &gt; 0),"x", "")</f>
        <v/>
      </c>
      <c r="W612" s="14" t="str">
        <f>IF(OR(COUNTA(DetailPedro!W612) &gt; 0, COUNTA(DetailWill!W612) &gt; 0),"x", "")</f>
        <v/>
      </c>
      <c r="X612" s="14" t="str">
        <f>IF(OR(COUNTA(DetailPedro!X612) &gt; 0, COUNTA(DetailWill!X612) &gt; 0),"x", "")</f>
        <v/>
      </c>
      <c r="Y612" s="14" t="str">
        <f>IF(OR(COUNTA(DetailPedro!Y612) &gt; 0, COUNTA(DetailWill!Y612) &gt; 0),"x", "")</f>
        <v/>
      </c>
      <c r="Z612" s="34" t="str">
        <f>IF(OR(COUNTA(DetailPedro!Z612) &gt; 0, COUNTA(DetailWill!Z612) &gt; 0),"x", "")</f>
        <v/>
      </c>
      <c r="AA612" s="14" t="str">
        <f>IF(OR(COUNTA(DetailPedro!AA612) &gt; 0, COUNTA(DetailWill!AA612) &gt; 0),"x", "")</f>
        <v/>
      </c>
      <c r="AB612" s="14" t="str">
        <f>IF(OR(COUNTA(DetailPedro!AB612) &gt; 0, COUNTA(DetailWill!AB612) &gt; 0),"x", "")</f>
        <v/>
      </c>
      <c r="AC612" s="14" t="str">
        <f>IF(OR(COUNTA(DetailPedro!AC612) &gt; 0, COUNTA(DetailWill!AC612) &gt; 0),"x", "")</f>
        <v/>
      </c>
      <c r="AD612" s="14" t="str">
        <f>IF(OR(COUNTA(DetailPedro!AD612) &gt; 0, COUNTA(DetailWill!AD612) &gt; 0),"x", "")</f>
        <v/>
      </c>
      <c r="AE612" s="14" t="str">
        <f>IF(OR(COUNTA(DetailPedro!AE612) &gt; 0, COUNTA(DetailWill!AE612) &gt; 0),"x", "")</f>
        <v/>
      </c>
      <c r="AF612" s="34" t="str">
        <f>IF(OR(COUNTA(DetailPedro!AF612) &gt; 0, COUNTA(DetailWill!AF612) &gt; 0),"x", "")</f>
        <v/>
      </c>
      <c r="AG612" s="14" t="str">
        <f>IF(OR(COUNTA(DetailPedro!AG612) &gt; 0, COUNTA(DetailWill!AG612) &gt; 0),"x", "")</f>
        <v/>
      </c>
      <c r="AH612" s="14" t="str">
        <f>IF(OR(COUNTA(DetailPedro!AH612) &gt; 0, COUNTA(DetailWill!AH612) &gt; 0),"x", "")</f>
        <v/>
      </c>
      <c r="AI612" s="14" t="str">
        <f>IF(OR(COUNTA(DetailPedro!AI612) &gt; 0, COUNTA(DetailWill!AI612) &gt; 0),"x", "")</f>
        <v/>
      </c>
      <c r="AJ612" s="34" t="str">
        <f>IF(OR(COUNTA(DetailPedro!AJ612) &gt; 0, COUNTA(DetailWill!AJ612) &gt; 0),"x", "")</f>
        <v/>
      </c>
      <c r="AK612" s="14" t="str">
        <f>IF(OR(COUNTA(DetailPedro!AK612) &gt; 0, COUNTA(DetailWill!AK612) &gt; 0),"x", "")</f>
        <v/>
      </c>
    </row>
    <row r="613" spans="1:37" x14ac:dyDescent="0.2">
      <c r="A613" s="16" t="s">
        <v>559</v>
      </c>
      <c r="B613" s="16" t="s">
        <v>423</v>
      </c>
      <c r="C613" s="16">
        <v>3</v>
      </c>
      <c r="D613" s="16" t="s">
        <v>887</v>
      </c>
      <c r="E613" s="16">
        <v>1</v>
      </c>
      <c r="F613" s="14">
        <f t="shared" si="43"/>
        <v>0</v>
      </c>
      <c r="G613" s="14" t="str">
        <f>IF(OR(COUNTA(DetailPedro!G613) &gt; 0, COUNTA(DetailWill!G613) &gt; 0),"x", "")</f>
        <v/>
      </c>
      <c r="H613" s="14" t="str">
        <f>IF(OR(COUNTA(DetailPedro!H613) &gt; 0, COUNTA(DetailWill!H613) &gt; 0),"x", "")</f>
        <v/>
      </c>
      <c r="I613" s="14" t="str">
        <f>IF(OR(COUNTA(DetailPedro!I613) &gt; 0, COUNTA(DetailWill!I613) &gt; 0),"x", "")</f>
        <v/>
      </c>
      <c r="J613" s="34" t="str">
        <f>IF(OR(COUNTA(DetailPedro!J613) &gt; 0, COUNTA(DetailWill!J613) &gt; 0),"x", "")</f>
        <v/>
      </c>
      <c r="K613" s="14" t="str">
        <f>IF(OR(COUNTA(DetailPedro!K613) &gt; 0, COUNTA(DetailWill!K613) &gt; 0),"x", "")</f>
        <v/>
      </c>
      <c r="L613" s="14" t="str">
        <f>IF(OR(COUNTA(DetailPedro!L613) &gt; 0, COUNTA(DetailWill!L613) &gt; 0),"x", "")</f>
        <v/>
      </c>
      <c r="M613" s="14" t="str">
        <f>IF(OR(COUNTA(DetailPedro!M613) &gt; 0, COUNTA(DetailWill!M613) &gt; 0),"x", "")</f>
        <v/>
      </c>
      <c r="N613" s="14" t="str">
        <f>IF(OR(COUNTA(DetailPedro!N613) &gt; 0, COUNTA(DetailWill!N613) &gt; 0),"x", "")</f>
        <v/>
      </c>
      <c r="O613" s="34" t="str">
        <f>IF(OR(COUNTA(DetailPedro!O613) &gt; 0, COUNTA(DetailWill!O613) &gt; 0),"x", "")</f>
        <v/>
      </c>
      <c r="P613" s="14" t="str">
        <f>IF(OR(COUNTA(DetailPedro!P613) &gt; 0, COUNTA(DetailWill!P613) &gt; 0),"x", "")</f>
        <v/>
      </c>
      <c r="Q613" s="14" t="str">
        <f>IF(OR(COUNTA(DetailPedro!Q613) &gt; 0, COUNTA(DetailWill!Q613) &gt; 0),"x", "")</f>
        <v/>
      </c>
      <c r="R613" s="14" t="str">
        <f>IF(OR(COUNTA(DetailPedro!R613) &gt; 0, COUNTA(DetailWill!R613) &gt; 0),"x", "")</f>
        <v/>
      </c>
      <c r="S613" s="14" t="str">
        <f>IF(OR(COUNTA(DetailPedro!S613) &gt; 0, COUNTA(DetailWill!S613) &gt; 0),"x", "")</f>
        <v/>
      </c>
      <c r="T613" s="14" t="str">
        <f>IF(OR(COUNTA(DetailPedro!T613) &gt; 0, COUNTA(DetailWill!T613) &gt; 0),"x", "")</f>
        <v/>
      </c>
      <c r="U613" s="34" t="str">
        <f>IF(OR(COUNTA(DetailPedro!U613) &gt; 0, COUNTA(DetailWill!U613) &gt; 0),"x", "")</f>
        <v/>
      </c>
      <c r="V613" s="14" t="str">
        <f>IF(OR(COUNTA(DetailPedro!V613) &gt; 0, COUNTA(DetailWill!V613) &gt; 0),"x", "")</f>
        <v/>
      </c>
      <c r="W613" s="14" t="str">
        <f>IF(OR(COUNTA(DetailPedro!W613) &gt; 0, COUNTA(DetailWill!W613) &gt; 0),"x", "")</f>
        <v/>
      </c>
      <c r="X613" s="14" t="str">
        <f>IF(OR(COUNTA(DetailPedro!X613) &gt; 0, COUNTA(DetailWill!X613) &gt; 0),"x", "")</f>
        <v/>
      </c>
      <c r="Y613" s="14" t="str">
        <f>IF(OR(COUNTA(DetailPedro!Y613) &gt; 0, COUNTA(DetailWill!Y613) &gt; 0),"x", "")</f>
        <v/>
      </c>
      <c r="Z613" s="34" t="str">
        <f>IF(OR(COUNTA(DetailPedro!Z613) &gt; 0, COUNTA(DetailWill!Z613) &gt; 0),"x", "")</f>
        <v/>
      </c>
      <c r="AA613" s="14" t="str">
        <f>IF(OR(COUNTA(DetailPedro!AA613) &gt; 0, COUNTA(DetailWill!AA613) &gt; 0),"x", "")</f>
        <v/>
      </c>
      <c r="AB613" s="14" t="str">
        <f>IF(OR(COUNTA(DetailPedro!AB613) &gt; 0, COUNTA(DetailWill!AB613) &gt; 0),"x", "")</f>
        <v/>
      </c>
      <c r="AC613" s="14" t="str">
        <f>IF(OR(COUNTA(DetailPedro!AC613) &gt; 0, COUNTA(DetailWill!AC613) &gt; 0),"x", "")</f>
        <v/>
      </c>
      <c r="AD613" s="14" t="str">
        <f>IF(OR(COUNTA(DetailPedro!AD613) &gt; 0, COUNTA(DetailWill!AD613) &gt; 0),"x", "")</f>
        <v/>
      </c>
      <c r="AE613" s="14" t="str">
        <f>IF(OR(COUNTA(DetailPedro!AE613) &gt; 0, COUNTA(DetailWill!AE613) &gt; 0),"x", "")</f>
        <v/>
      </c>
      <c r="AF613" s="34" t="str">
        <f>IF(OR(COUNTA(DetailPedro!AF613) &gt; 0, COUNTA(DetailWill!AF613) &gt; 0),"x", "")</f>
        <v/>
      </c>
      <c r="AG613" s="14" t="str">
        <f>IF(OR(COUNTA(DetailPedro!AG613) &gt; 0, COUNTA(DetailWill!AG613) &gt; 0),"x", "")</f>
        <v/>
      </c>
      <c r="AH613" s="14" t="str">
        <f>IF(OR(COUNTA(DetailPedro!AH613) &gt; 0, COUNTA(DetailWill!AH613) &gt; 0),"x", "")</f>
        <v/>
      </c>
      <c r="AI613" s="14" t="str">
        <f>IF(OR(COUNTA(DetailPedro!AI613) &gt; 0, COUNTA(DetailWill!AI613) &gt; 0),"x", "")</f>
        <v/>
      </c>
      <c r="AJ613" s="34" t="str">
        <f>IF(OR(COUNTA(DetailPedro!AJ613) &gt; 0, COUNTA(DetailWill!AJ613) &gt; 0),"x", "")</f>
        <v/>
      </c>
      <c r="AK613" s="14" t="str">
        <f>IF(OR(COUNTA(DetailPedro!AK613) &gt; 0, COUNTA(DetailWill!AK613) &gt; 0),"x", "")</f>
        <v/>
      </c>
    </row>
    <row r="614" spans="1:37" x14ac:dyDescent="0.2">
      <c r="A614" s="16" t="s">
        <v>559</v>
      </c>
      <c r="B614" s="16" t="s">
        <v>423</v>
      </c>
      <c r="C614" s="16">
        <v>3</v>
      </c>
      <c r="D614" s="16" t="s">
        <v>889</v>
      </c>
      <c r="E614" s="16">
        <v>2</v>
      </c>
      <c r="F614" s="14">
        <f t="shared" si="43"/>
        <v>0</v>
      </c>
      <c r="G614" s="14" t="str">
        <f>IF(OR(COUNTA(DetailPedro!G614) &gt; 0, COUNTA(DetailWill!G614) &gt; 0),"x", "")</f>
        <v/>
      </c>
      <c r="H614" s="14" t="str">
        <f>IF(OR(COUNTA(DetailPedro!H614) &gt; 0, COUNTA(DetailWill!H614) &gt; 0),"x", "")</f>
        <v/>
      </c>
      <c r="I614" s="14" t="str">
        <f>IF(OR(COUNTA(DetailPedro!I614) &gt; 0, COUNTA(DetailWill!I614) &gt; 0),"x", "")</f>
        <v/>
      </c>
      <c r="J614" s="34" t="str">
        <f>IF(OR(COUNTA(DetailPedro!J614) &gt; 0, COUNTA(DetailWill!J614) &gt; 0),"x", "")</f>
        <v/>
      </c>
      <c r="K614" s="14" t="str">
        <f>IF(OR(COUNTA(DetailPedro!K614) &gt; 0, COUNTA(DetailWill!K614) &gt; 0),"x", "")</f>
        <v/>
      </c>
      <c r="L614" s="14" t="str">
        <f>IF(OR(COUNTA(DetailPedro!L614) &gt; 0, COUNTA(DetailWill!L614) &gt; 0),"x", "")</f>
        <v/>
      </c>
      <c r="M614" s="14" t="str">
        <f>IF(OR(COUNTA(DetailPedro!M614) &gt; 0, COUNTA(DetailWill!M614) &gt; 0),"x", "")</f>
        <v/>
      </c>
      <c r="N614" s="14" t="str">
        <f>IF(OR(COUNTA(DetailPedro!N614) &gt; 0, COUNTA(DetailWill!N614) &gt; 0),"x", "")</f>
        <v/>
      </c>
      <c r="O614" s="34" t="str">
        <f>IF(OR(COUNTA(DetailPedro!O614) &gt; 0, COUNTA(DetailWill!O614) &gt; 0),"x", "")</f>
        <v/>
      </c>
      <c r="P614" s="14" t="str">
        <f>IF(OR(COUNTA(DetailPedro!P614) &gt; 0, COUNTA(DetailWill!P614) &gt; 0),"x", "")</f>
        <v/>
      </c>
      <c r="Q614" s="14" t="str">
        <f>IF(OR(COUNTA(DetailPedro!Q614) &gt; 0, COUNTA(DetailWill!Q614) &gt; 0),"x", "")</f>
        <v/>
      </c>
      <c r="R614" s="14" t="str">
        <f>IF(OR(COUNTA(DetailPedro!R614) &gt; 0, COUNTA(DetailWill!R614) &gt; 0),"x", "")</f>
        <v/>
      </c>
      <c r="S614" s="14" t="str">
        <f>IF(OR(COUNTA(DetailPedro!S614) &gt; 0, COUNTA(DetailWill!S614) &gt; 0),"x", "")</f>
        <v/>
      </c>
      <c r="T614" s="14" t="str">
        <f>IF(OR(COUNTA(DetailPedro!T614) &gt; 0, COUNTA(DetailWill!T614) &gt; 0),"x", "")</f>
        <v/>
      </c>
      <c r="U614" s="34" t="str">
        <f>IF(OR(COUNTA(DetailPedro!U614) &gt; 0, COUNTA(DetailWill!U614) &gt; 0),"x", "")</f>
        <v/>
      </c>
      <c r="V614" s="14" t="str">
        <f>IF(OR(COUNTA(DetailPedro!V614) &gt; 0, COUNTA(DetailWill!V614) &gt; 0),"x", "")</f>
        <v/>
      </c>
      <c r="W614" s="14" t="str">
        <f>IF(OR(COUNTA(DetailPedro!W614) &gt; 0, COUNTA(DetailWill!W614) &gt; 0),"x", "")</f>
        <v/>
      </c>
      <c r="X614" s="14" t="str">
        <f>IF(OR(COUNTA(DetailPedro!X614) &gt; 0, COUNTA(DetailWill!X614) &gt; 0),"x", "")</f>
        <v/>
      </c>
      <c r="Y614" s="14" t="str">
        <f>IF(OR(COUNTA(DetailPedro!Y614) &gt; 0, COUNTA(DetailWill!Y614) &gt; 0),"x", "")</f>
        <v/>
      </c>
      <c r="Z614" s="34" t="str">
        <f>IF(OR(COUNTA(DetailPedro!Z614) &gt; 0, COUNTA(DetailWill!Z614) &gt; 0),"x", "")</f>
        <v/>
      </c>
      <c r="AA614" s="14" t="str">
        <f>IF(OR(COUNTA(DetailPedro!AA614) &gt; 0, COUNTA(DetailWill!AA614) &gt; 0),"x", "")</f>
        <v/>
      </c>
      <c r="AB614" s="14" t="str">
        <f>IF(OR(COUNTA(DetailPedro!AB614) &gt; 0, COUNTA(DetailWill!AB614) &gt; 0),"x", "")</f>
        <v/>
      </c>
      <c r="AC614" s="14" t="str">
        <f>IF(OR(COUNTA(DetailPedro!AC614) &gt; 0, COUNTA(DetailWill!AC614) &gt; 0),"x", "")</f>
        <v/>
      </c>
      <c r="AD614" s="14" t="str">
        <f>IF(OR(COUNTA(DetailPedro!AD614) &gt; 0, COUNTA(DetailWill!AD614) &gt; 0),"x", "")</f>
        <v/>
      </c>
      <c r="AE614" s="14" t="str">
        <f>IF(OR(COUNTA(DetailPedro!AE614) &gt; 0, COUNTA(DetailWill!AE614) &gt; 0),"x", "")</f>
        <v/>
      </c>
      <c r="AF614" s="34" t="str">
        <f>IF(OR(COUNTA(DetailPedro!AF614) &gt; 0, COUNTA(DetailWill!AF614) &gt; 0),"x", "")</f>
        <v/>
      </c>
      <c r="AG614" s="14" t="str">
        <f>IF(OR(COUNTA(DetailPedro!AG614) &gt; 0, COUNTA(DetailWill!AG614) &gt; 0),"x", "")</f>
        <v/>
      </c>
      <c r="AH614" s="14" t="str">
        <f>IF(OR(COUNTA(DetailPedro!AH614) &gt; 0, COUNTA(DetailWill!AH614) &gt; 0),"x", "")</f>
        <v/>
      </c>
      <c r="AI614" s="14" t="str">
        <f>IF(OR(COUNTA(DetailPedro!AI614) &gt; 0, COUNTA(DetailWill!AI614) &gt; 0),"x", "")</f>
        <v/>
      </c>
      <c r="AJ614" s="34" t="str">
        <f>IF(OR(COUNTA(DetailPedro!AJ614) &gt; 0, COUNTA(DetailWill!AJ614) &gt; 0),"x", "")</f>
        <v/>
      </c>
      <c r="AK614" s="14" t="str">
        <f>IF(OR(COUNTA(DetailPedro!AK614) &gt; 0, COUNTA(DetailWill!AK614) &gt; 0),"x", "")</f>
        <v/>
      </c>
    </row>
    <row r="615" spans="1:37" x14ac:dyDescent="0.2">
      <c r="A615" s="16" t="s">
        <v>559</v>
      </c>
      <c r="B615" s="16" t="s">
        <v>423</v>
      </c>
      <c r="C615" s="16">
        <v>3</v>
      </c>
      <c r="D615" s="16" t="s">
        <v>887</v>
      </c>
      <c r="E615" s="16">
        <v>3</v>
      </c>
      <c r="F615" s="14">
        <f t="shared" si="43"/>
        <v>0</v>
      </c>
      <c r="G615" s="14" t="str">
        <f>IF(OR(COUNTA(DetailPedro!G615) &gt; 0, COUNTA(DetailWill!G615) &gt; 0),"x", "")</f>
        <v/>
      </c>
      <c r="H615" s="14" t="str">
        <f>IF(OR(COUNTA(DetailPedro!H615) &gt; 0, COUNTA(DetailWill!H615) &gt; 0),"x", "")</f>
        <v/>
      </c>
      <c r="I615" s="14" t="str">
        <f>IF(OR(COUNTA(DetailPedro!I615) &gt; 0, COUNTA(DetailWill!I615) &gt; 0),"x", "")</f>
        <v/>
      </c>
      <c r="J615" s="34" t="str">
        <f>IF(OR(COUNTA(DetailPedro!J615) &gt; 0, COUNTA(DetailWill!J615) &gt; 0),"x", "")</f>
        <v/>
      </c>
      <c r="K615" s="14" t="str">
        <f>IF(OR(COUNTA(DetailPedro!K615) &gt; 0, COUNTA(DetailWill!K615) &gt; 0),"x", "")</f>
        <v/>
      </c>
      <c r="L615" s="14" t="str">
        <f>IF(OR(COUNTA(DetailPedro!L615) &gt; 0, COUNTA(DetailWill!L615) &gt; 0),"x", "")</f>
        <v/>
      </c>
      <c r="M615" s="14" t="str">
        <f>IF(OR(COUNTA(DetailPedro!M615) &gt; 0, COUNTA(DetailWill!M615) &gt; 0),"x", "")</f>
        <v/>
      </c>
      <c r="N615" s="14" t="str">
        <f>IF(OR(COUNTA(DetailPedro!N615) &gt; 0, COUNTA(DetailWill!N615) &gt; 0),"x", "")</f>
        <v/>
      </c>
      <c r="O615" s="34" t="str">
        <f>IF(OR(COUNTA(DetailPedro!O615) &gt; 0, COUNTA(DetailWill!O615) &gt; 0),"x", "")</f>
        <v/>
      </c>
      <c r="P615" s="14" t="str">
        <f>IF(OR(COUNTA(DetailPedro!P615) &gt; 0, COUNTA(DetailWill!P615) &gt; 0),"x", "")</f>
        <v/>
      </c>
      <c r="Q615" s="14" t="str">
        <f>IF(OR(COUNTA(DetailPedro!Q615) &gt; 0, COUNTA(DetailWill!Q615) &gt; 0),"x", "")</f>
        <v/>
      </c>
      <c r="R615" s="14" t="str">
        <f>IF(OR(COUNTA(DetailPedro!R615) &gt; 0, COUNTA(DetailWill!R615) &gt; 0),"x", "")</f>
        <v/>
      </c>
      <c r="S615" s="14" t="str">
        <f>IF(OR(COUNTA(DetailPedro!S615) &gt; 0, COUNTA(DetailWill!S615) &gt; 0),"x", "")</f>
        <v/>
      </c>
      <c r="T615" s="14" t="str">
        <f>IF(OR(COUNTA(DetailPedro!T615) &gt; 0, COUNTA(DetailWill!T615) &gt; 0),"x", "")</f>
        <v/>
      </c>
      <c r="U615" s="34" t="str">
        <f>IF(OR(COUNTA(DetailPedro!U615) &gt; 0, COUNTA(DetailWill!U615) &gt; 0),"x", "")</f>
        <v/>
      </c>
      <c r="V615" s="14" t="str">
        <f>IF(OR(COUNTA(DetailPedro!V615) &gt; 0, COUNTA(DetailWill!V615) &gt; 0),"x", "")</f>
        <v/>
      </c>
      <c r="W615" s="14" t="str">
        <f>IF(OR(COUNTA(DetailPedro!W615) &gt; 0, COUNTA(DetailWill!W615) &gt; 0),"x", "")</f>
        <v/>
      </c>
      <c r="X615" s="14" t="str">
        <f>IF(OR(COUNTA(DetailPedro!X615) &gt; 0, COUNTA(DetailWill!X615) &gt; 0),"x", "")</f>
        <v/>
      </c>
      <c r="Y615" s="14" t="str">
        <f>IF(OR(COUNTA(DetailPedro!Y615) &gt; 0, COUNTA(DetailWill!Y615) &gt; 0),"x", "")</f>
        <v/>
      </c>
      <c r="Z615" s="34" t="str">
        <f>IF(OR(COUNTA(DetailPedro!Z615) &gt; 0, COUNTA(DetailWill!Z615) &gt; 0),"x", "")</f>
        <v/>
      </c>
      <c r="AA615" s="14" t="str">
        <f>IF(OR(COUNTA(DetailPedro!AA615) &gt; 0, COUNTA(DetailWill!AA615) &gt; 0),"x", "")</f>
        <v/>
      </c>
      <c r="AB615" s="14" t="str">
        <f>IF(OR(COUNTA(DetailPedro!AB615) &gt; 0, COUNTA(DetailWill!AB615) &gt; 0),"x", "")</f>
        <v/>
      </c>
      <c r="AC615" s="14" t="str">
        <f>IF(OR(COUNTA(DetailPedro!AC615) &gt; 0, COUNTA(DetailWill!AC615) &gt; 0),"x", "")</f>
        <v/>
      </c>
      <c r="AD615" s="14" t="str">
        <f>IF(OR(COUNTA(DetailPedro!AD615) &gt; 0, COUNTA(DetailWill!AD615) &gt; 0),"x", "")</f>
        <v/>
      </c>
      <c r="AE615" s="14" t="str">
        <f>IF(OR(COUNTA(DetailPedro!AE615) &gt; 0, COUNTA(DetailWill!AE615) &gt; 0),"x", "")</f>
        <v/>
      </c>
      <c r="AF615" s="34" t="str">
        <f>IF(OR(COUNTA(DetailPedro!AF615) &gt; 0, COUNTA(DetailWill!AF615) &gt; 0),"x", "")</f>
        <v/>
      </c>
      <c r="AG615" s="14" t="str">
        <f>IF(OR(COUNTA(DetailPedro!AG615) &gt; 0, COUNTA(DetailWill!AG615) &gt; 0),"x", "")</f>
        <v/>
      </c>
      <c r="AH615" s="14" t="str">
        <f>IF(OR(COUNTA(DetailPedro!AH615) &gt; 0, COUNTA(DetailWill!AH615) &gt; 0),"x", "")</f>
        <v/>
      </c>
      <c r="AI615" s="14" t="str">
        <f>IF(OR(COUNTA(DetailPedro!AI615) &gt; 0, COUNTA(DetailWill!AI615) &gt; 0),"x", "")</f>
        <v/>
      </c>
      <c r="AJ615" s="34" t="str">
        <f>IF(OR(COUNTA(DetailPedro!AJ615) &gt; 0, COUNTA(DetailWill!AJ615) &gt; 0),"x", "")</f>
        <v/>
      </c>
      <c r="AK615" s="14" t="str">
        <f>IF(OR(COUNTA(DetailPedro!AK615) &gt; 0, COUNTA(DetailWill!AK615) &gt; 0),"x", "")</f>
        <v/>
      </c>
    </row>
    <row r="616" spans="1:37" x14ac:dyDescent="0.2">
      <c r="A616" s="16" t="s">
        <v>559</v>
      </c>
      <c r="B616" s="16" t="s">
        <v>423</v>
      </c>
      <c r="C616" s="16">
        <v>3</v>
      </c>
      <c r="D616" s="16" t="s">
        <v>887</v>
      </c>
      <c r="E616" s="16">
        <v>4</v>
      </c>
      <c r="F616" s="14">
        <f t="shared" si="43"/>
        <v>0</v>
      </c>
      <c r="G616" s="14" t="str">
        <f>IF(OR(COUNTA(DetailPedro!G616) &gt; 0, COUNTA(DetailWill!G616) &gt; 0),"x", "")</f>
        <v/>
      </c>
      <c r="H616" s="14" t="str">
        <f>IF(OR(COUNTA(DetailPedro!H616) &gt; 0, COUNTA(DetailWill!H616) &gt; 0),"x", "")</f>
        <v/>
      </c>
      <c r="I616" s="14" t="str">
        <f>IF(OR(COUNTA(DetailPedro!I616) &gt; 0, COUNTA(DetailWill!I616) &gt; 0),"x", "")</f>
        <v/>
      </c>
      <c r="J616" s="34" t="str">
        <f>IF(OR(COUNTA(DetailPedro!J616) &gt; 0, COUNTA(DetailWill!J616) &gt; 0),"x", "")</f>
        <v/>
      </c>
      <c r="K616" s="14" t="str">
        <f>IF(OR(COUNTA(DetailPedro!K616) &gt; 0, COUNTA(DetailWill!K616) &gt; 0),"x", "")</f>
        <v/>
      </c>
      <c r="L616" s="14" t="str">
        <f>IF(OR(COUNTA(DetailPedro!L616) &gt; 0, COUNTA(DetailWill!L616) &gt; 0),"x", "")</f>
        <v/>
      </c>
      <c r="M616" s="14" t="str">
        <f>IF(OR(COUNTA(DetailPedro!M616) &gt; 0, COUNTA(DetailWill!M616) &gt; 0),"x", "")</f>
        <v/>
      </c>
      <c r="N616" s="14" t="str">
        <f>IF(OR(COUNTA(DetailPedro!N616) &gt; 0, COUNTA(DetailWill!N616) &gt; 0),"x", "")</f>
        <v/>
      </c>
      <c r="O616" s="34" t="str">
        <f>IF(OR(COUNTA(DetailPedro!O616) &gt; 0, COUNTA(DetailWill!O616) &gt; 0),"x", "")</f>
        <v/>
      </c>
      <c r="P616" s="14" t="str">
        <f>IF(OR(COUNTA(DetailPedro!P616) &gt; 0, COUNTA(DetailWill!P616) &gt; 0),"x", "")</f>
        <v/>
      </c>
      <c r="Q616" s="14" t="str">
        <f>IF(OR(COUNTA(DetailPedro!Q616) &gt; 0, COUNTA(DetailWill!Q616) &gt; 0),"x", "")</f>
        <v/>
      </c>
      <c r="R616" s="14" t="str">
        <f>IF(OR(COUNTA(DetailPedro!R616) &gt; 0, COUNTA(DetailWill!R616) &gt; 0),"x", "")</f>
        <v/>
      </c>
      <c r="S616" s="14" t="str">
        <f>IF(OR(COUNTA(DetailPedro!S616) &gt; 0, COUNTA(DetailWill!S616) &gt; 0),"x", "")</f>
        <v/>
      </c>
      <c r="T616" s="14" t="str">
        <f>IF(OR(COUNTA(DetailPedro!T616) &gt; 0, COUNTA(DetailWill!T616) &gt; 0),"x", "")</f>
        <v/>
      </c>
      <c r="U616" s="34" t="str">
        <f>IF(OR(COUNTA(DetailPedro!U616) &gt; 0, COUNTA(DetailWill!U616) &gt; 0),"x", "")</f>
        <v/>
      </c>
      <c r="V616" s="14" t="str">
        <f>IF(OR(COUNTA(DetailPedro!V616) &gt; 0, COUNTA(DetailWill!V616) &gt; 0),"x", "")</f>
        <v/>
      </c>
      <c r="W616" s="14" t="str">
        <f>IF(OR(COUNTA(DetailPedro!W616) &gt; 0, COUNTA(DetailWill!W616) &gt; 0),"x", "")</f>
        <v/>
      </c>
      <c r="X616" s="14" t="str">
        <f>IF(OR(COUNTA(DetailPedro!X616) &gt; 0, COUNTA(DetailWill!X616) &gt; 0),"x", "")</f>
        <v/>
      </c>
      <c r="Y616" s="14" t="str">
        <f>IF(OR(COUNTA(DetailPedro!Y616) &gt; 0, COUNTA(DetailWill!Y616) &gt; 0),"x", "")</f>
        <v/>
      </c>
      <c r="Z616" s="34" t="str">
        <f>IF(OR(COUNTA(DetailPedro!Z616) &gt; 0, COUNTA(DetailWill!Z616) &gt; 0),"x", "")</f>
        <v/>
      </c>
      <c r="AA616" s="14" t="str">
        <f>IF(OR(COUNTA(DetailPedro!AA616) &gt; 0, COUNTA(DetailWill!AA616) &gt; 0),"x", "")</f>
        <v/>
      </c>
      <c r="AB616" s="14" t="str">
        <f>IF(OR(COUNTA(DetailPedro!AB616) &gt; 0, COUNTA(DetailWill!AB616) &gt; 0),"x", "")</f>
        <v/>
      </c>
      <c r="AC616" s="14" t="str">
        <f>IF(OR(COUNTA(DetailPedro!AC616) &gt; 0, COUNTA(DetailWill!AC616) &gt; 0),"x", "")</f>
        <v/>
      </c>
      <c r="AD616" s="14" t="str">
        <f>IF(OR(COUNTA(DetailPedro!AD616) &gt; 0, COUNTA(DetailWill!AD616) &gt; 0),"x", "")</f>
        <v/>
      </c>
      <c r="AE616" s="14" t="str">
        <f>IF(OR(COUNTA(DetailPedro!AE616) &gt; 0, COUNTA(DetailWill!AE616) &gt; 0),"x", "")</f>
        <v/>
      </c>
      <c r="AF616" s="34" t="str">
        <f>IF(OR(COUNTA(DetailPedro!AF616) &gt; 0, COUNTA(DetailWill!AF616) &gt; 0),"x", "")</f>
        <v/>
      </c>
      <c r="AG616" s="14" t="str">
        <f>IF(OR(COUNTA(DetailPedro!AG616) &gt; 0, COUNTA(DetailWill!AG616) &gt; 0),"x", "")</f>
        <v/>
      </c>
      <c r="AH616" s="14" t="str">
        <f>IF(OR(COUNTA(DetailPedro!AH616) &gt; 0, COUNTA(DetailWill!AH616) &gt; 0),"x", "")</f>
        <v/>
      </c>
      <c r="AI616" s="14" t="str">
        <f>IF(OR(COUNTA(DetailPedro!AI616) &gt; 0, COUNTA(DetailWill!AI616) &gt; 0),"x", "")</f>
        <v/>
      </c>
      <c r="AJ616" s="34" t="str">
        <f>IF(OR(COUNTA(DetailPedro!AJ616) &gt; 0, COUNTA(DetailWill!AJ616) &gt; 0),"x", "")</f>
        <v/>
      </c>
      <c r="AK616" s="14" t="str">
        <f>IF(OR(COUNTA(DetailPedro!AK616) &gt; 0, COUNTA(DetailWill!AK616) &gt; 0),"x", "")</f>
        <v/>
      </c>
    </row>
    <row r="617" spans="1:37" x14ac:dyDescent="0.2">
      <c r="A617" s="16" t="s">
        <v>559</v>
      </c>
      <c r="B617" s="16" t="s">
        <v>423</v>
      </c>
      <c r="C617" s="16">
        <v>3</v>
      </c>
      <c r="D617" s="16" t="s">
        <v>888</v>
      </c>
      <c r="E617" s="16">
        <v>5</v>
      </c>
      <c r="F617" s="14">
        <f t="shared" si="43"/>
        <v>0</v>
      </c>
      <c r="G617" s="14" t="str">
        <f>IF(OR(COUNTA(DetailPedro!G617) &gt; 0, COUNTA(DetailWill!G617) &gt; 0),"x", "")</f>
        <v/>
      </c>
      <c r="H617" s="14" t="str">
        <f>IF(OR(COUNTA(DetailPedro!H617) &gt; 0, COUNTA(DetailWill!H617) &gt; 0),"x", "")</f>
        <v/>
      </c>
      <c r="I617" s="14" t="str">
        <f>IF(OR(COUNTA(DetailPedro!I617) &gt; 0, COUNTA(DetailWill!I617) &gt; 0),"x", "")</f>
        <v/>
      </c>
      <c r="J617" s="34" t="str">
        <f>IF(OR(COUNTA(DetailPedro!J617) &gt; 0, COUNTA(DetailWill!J617) &gt; 0),"x", "")</f>
        <v/>
      </c>
      <c r="K617" s="14" t="str">
        <f>IF(OR(COUNTA(DetailPedro!K617) &gt; 0, COUNTA(DetailWill!K617) &gt; 0),"x", "")</f>
        <v/>
      </c>
      <c r="L617" s="14" t="str">
        <f>IF(OR(COUNTA(DetailPedro!L617) &gt; 0, COUNTA(DetailWill!L617) &gt; 0),"x", "")</f>
        <v/>
      </c>
      <c r="M617" s="14" t="str">
        <f>IF(OR(COUNTA(DetailPedro!M617) &gt; 0, COUNTA(DetailWill!M617) &gt; 0),"x", "")</f>
        <v/>
      </c>
      <c r="N617" s="14" t="str">
        <f>IF(OR(COUNTA(DetailPedro!N617) &gt; 0, COUNTA(DetailWill!N617) &gt; 0),"x", "")</f>
        <v/>
      </c>
      <c r="O617" s="34" t="str">
        <f>IF(OR(COUNTA(DetailPedro!O617) &gt; 0, COUNTA(DetailWill!O617) &gt; 0),"x", "")</f>
        <v/>
      </c>
      <c r="P617" s="14" t="str">
        <f>IF(OR(COUNTA(DetailPedro!P617) &gt; 0, COUNTA(DetailWill!P617) &gt; 0),"x", "")</f>
        <v/>
      </c>
      <c r="Q617" s="14" t="str">
        <f>IF(OR(COUNTA(DetailPedro!Q617) &gt; 0, COUNTA(DetailWill!Q617) &gt; 0),"x", "")</f>
        <v/>
      </c>
      <c r="R617" s="14" t="str">
        <f>IF(OR(COUNTA(DetailPedro!R617) &gt; 0, COUNTA(DetailWill!R617) &gt; 0),"x", "")</f>
        <v/>
      </c>
      <c r="S617" s="14" t="str">
        <f>IF(OR(COUNTA(DetailPedro!S617) &gt; 0, COUNTA(DetailWill!S617) &gt; 0),"x", "")</f>
        <v/>
      </c>
      <c r="T617" s="14" t="str">
        <f>IF(OR(COUNTA(DetailPedro!T617) &gt; 0, COUNTA(DetailWill!T617) &gt; 0),"x", "")</f>
        <v/>
      </c>
      <c r="U617" s="34" t="str">
        <f>IF(OR(COUNTA(DetailPedro!U617) &gt; 0, COUNTA(DetailWill!U617) &gt; 0),"x", "")</f>
        <v/>
      </c>
      <c r="V617" s="14" t="str">
        <f>IF(OR(COUNTA(DetailPedro!V617) &gt; 0, COUNTA(DetailWill!V617) &gt; 0),"x", "")</f>
        <v/>
      </c>
      <c r="W617" s="14" t="str">
        <f>IF(OR(COUNTA(DetailPedro!W617) &gt; 0, COUNTA(DetailWill!W617) &gt; 0),"x", "")</f>
        <v/>
      </c>
      <c r="X617" s="14" t="str">
        <f>IF(OR(COUNTA(DetailPedro!X617) &gt; 0, COUNTA(DetailWill!X617) &gt; 0),"x", "")</f>
        <v/>
      </c>
      <c r="Y617" s="14" t="str">
        <f>IF(OR(COUNTA(DetailPedro!Y617) &gt; 0, COUNTA(DetailWill!Y617) &gt; 0),"x", "")</f>
        <v/>
      </c>
      <c r="Z617" s="34" t="str">
        <f>IF(OR(COUNTA(DetailPedro!Z617) &gt; 0, COUNTA(DetailWill!Z617) &gt; 0),"x", "")</f>
        <v/>
      </c>
      <c r="AA617" s="14" t="str">
        <f>IF(OR(COUNTA(DetailPedro!AA617) &gt; 0, COUNTA(DetailWill!AA617) &gt; 0),"x", "")</f>
        <v/>
      </c>
      <c r="AB617" s="14" t="str">
        <f>IF(OR(COUNTA(DetailPedro!AB617) &gt; 0, COUNTA(DetailWill!AB617) &gt; 0),"x", "")</f>
        <v/>
      </c>
      <c r="AC617" s="14" t="str">
        <f>IF(OR(COUNTA(DetailPedro!AC617) &gt; 0, COUNTA(DetailWill!AC617) &gt; 0),"x", "")</f>
        <v/>
      </c>
      <c r="AD617" s="14" t="str">
        <f>IF(OR(COUNTA(DetailPedro!AD617) &gt; 0, COUNTA(DetailWill!AD617) &gt; 0),"x", "")</f>
        <v/>
      </c>
      <c r="AE617" s="14" t="str">
        <f>IF(OR(COUNTA(DetailPedro!AE617) &gt; 0, COUNTA(DetailWill!AE617) &gt; 0),"x", "")</f>
        <v/>
      </c>
      <c r="AF617" s="34" t="str">
        <f>IF(OR(COUNTA(DetailPedro!AF617) &gt; 0, COUNTA(DetailWill!AF617) &gt; 0),"x", "")</f>
        <v/>
      </c>
      <c r="AG617" s="14" t="str">
        <f>IF(OR(COUNTA(DetailPedro!AG617) &gt; 0, COUNTA(DetailWill!AG617) &gt; 0),"x", "")</f>
        <v/>
      </c>
      <c r="AH617" s="14" t="str">
        <f>IF(OR(COUNTA(DetailPedro!AH617) &gt; 0, COUNTA(DetailWill!AH617) &gt; 0),"x", "")</f>
        <v/>
      </c>
      <c r="AI617" s="14" t="str">
        <f>IF(OR(COUNTA(DetailPedro!AI617) &gt; 0, COUNTA(DetailWill!AI617) &gt; 0),"x", "")</f>
        <v/>
      </c>
      <c r="AJ617" s="34" t="str">
        <f>IF(OR(COUNTA(DetailPedro!AJ617) &gt; 0, COUNTA(DetailWill!AJ617) &gt; 0),"x", "")</f>
        <v/>
      </c>
      <c r="AK617" s="14" t="str">
        <f>IF(OR(COUNTA(DetailPedro!AK617) &gt; 0, COUNTA(DetailWill!AK617) &gt; 0),"x", "")</f>
        <v/>
      </c>
    </row>
    <row r="618" spans="1:37" x14ac:dyDescent="0.2">
      <c r="A618" s="16"/>
      <c r="B618" s="16"/>
      <c r="C618" s="16"/>
      <c r="D618" s="16"/>
      <c r="E618" s="16"/>
      <c r="F618" s="14">
        <f t="shared" si="43"/>
        <v>0</v>
      </c>
      <c r="G618" s="14" t="str">
        <f>IF(OR(COUNTA(DetailPedro!G618) &gt; 0, COUNTA(DetailWill!G618) &gt; 0),"x", "")</f>
        <v/>
      </c>
      <c r="H618" s="14" t="str">
        <f>IF(OR(COUNTA(DetailPedro!H618) &gt; 0, COUNTA(DetailWill!H618) &gt; 0),"x", "")</f>
        <v/>
      </c>
      <c r="I618" s="14" t="str">
        <f>IF(OR(COUNTA(DetailPedro!I618) &gt; 0, COUNTA(DetailWill!I618) &gt; 0),"x", "")</f>
        <v/>
      </c>
      <c r="J618" s="34" t="str">
        <f>IF(OR(COUNTA(DetailPedro!J618) &gt; 0, COUNTA(DetailWill!J618) &gt; 0),"x", "")</f>
        <v/>
      </c>
      <c r="K618" s="14" t="str">
        <f>IF(OR(COUNTA(DetailPedro!K618) &gt; 0, COUNTA(DetailWill!K618) &gt; 0),"x", "")</f>
        <v/>
      </c>
      <c r="L618" s="14" t="str">
        <f>IF(OR(COUNTA(DetailPedro!L618) &gt; 0, COUNTA(DetailWill!L618) &gt; 0),"x", "")</f>
        <v/>
      </c>
      <c r="M618" s="14" t="str">
        <f>IF(OR(COUNTA(DetailPedro!M618) &gt; 0, COUNTA(DetailWill!M618) &gt; 0),"x", "")</f>
        <v/>
      </c>
      <c r="N618" s="14" t="str">
        <f>IF(OR(COUNTA(DetailPedro!N618) &gt; 0, COUNTA(DetailWill!N618) &gt; 0),"x", "")</f>
        <v/>
      </c>
      <c r="O618" s="34" t="str">
        <f>IF(OR(COUNTA(DetailPedro!O618) &gt; 0, COUNTA(DetailWill!O618) &gt; 0),"x", "")</f>
        <v/>
      </c>
      <c r="P618" s="14" t="str">
        <f>IF(OR(COUNTA(DetailPedro!P618) &gt; 0, COUNTA(DetailWill!P618) &gt; 0),"x", "")</f>
        <v/>
      </c>
      <c r="Q618" s="14" t="str">
        <f>IF(OR(COUNTA(DetailPedro!Q618) &gt; 0, COUNTA(DetailWill!Q618) &gt; 0),"x", "")</f>
        <v/>
      </c>
      <c r="R618" s="14" t="str">
        <f>IF(OR(COUNTA(DetailPedro!R618) &gt; 0, COUNTA(DetailWill!R618) &gt; 0),"x", "")</f>
        <v/>
      </c>
      <c r="S618" s="14" t="str">
        <f>IF(OR(COUNTA(DetailPedro!S618) &gt; 0, COUNTA(DetailWill!S618) &gt; 0),"x", "")</f>
        <v/>
      </c>
      <c r="T618" s="14" t="str">
        <f>IF(OR(COUNTA(DetailPedro!T618) &gt; 0, COUNTA(DetailWill!T618) &gt; 0),"x", "")</f>
        <v/>
      </c>
      <c r="U618" s="34" t="str">
        <f>IF(OR(COUNTA(DetailPedro!U618) &gt; 0, COUNTA(DetailWill!U618) &gt; 0),"x", "")</f>
        <v/>
      </c>
      <c r="V618" s="14" t="str">
        <f>IF(OR(COUNTA(DetailPedro!V618) &gt; 0, COUNTA(DetailWill!V618) &gt; 0),"x", "")</f>
        <v/>
      </c>
      <c r="W618" s="14" t="str">
        <f>IF(OR(COUNTA(DetailPedro!W618) &gt; 0, COUNTA(DetailWill!W618) &gt; 0),"x", "")</f>
        <v/>
      </c>
      <c r="X618" s="14" t="str">
        <f>IF(OR(COUNTA(DetailPedro!X618) &gt; 0, COUNTA(DetailWill!X618) &gt; 0),"x", "")</f>
        <v/>
      </c>
      <c r="Y618" s="14" t="str">
        <f>IF(OR(COUNTA(DetailPedro!Y618) &gt; 0, COUNTA(DetailWill!Y618) &gt; 0),"x", "")</f>
        <v/>
      </c>
      <c r="Z618" s="34" t="str">
        <f>IF(OR(COUNTA(DetailPedro!Z618) &gt; 0, COUNTA(DetailWill!Z618) &gt; 0),"x", "")</f>
        <v/>
      </c>
      <c r="AA618" s="14" t="str">
        <f>IF(OR(COUNTA(DetailPedro!AA618) &gt; 0, COUNTA(DetailWill!AA618) &gt; 0),"x", "")</f>
        <v/>
      </c>
      <c r="AB618" s="14" t="str">
        <f>IF(OR(COUNTA(DetailPedro!AB618) &gt; 0, COUNTA(DetailWill!AB618) &gt; 0),"x", "")</f>
        <v/>
      </c>
      <c r="AC618" s="14" t="str">
        <f>IF(OR(COUNTA(DetailPedro!AC618) &gt; 0, COUNTA(DetailWill!AC618) &gt; 0),"x", "")</f>
        <v/>
      </c>
      <c r="AD618" s="14" t="str">
        <f>IF(OR(COUNTA(DetailPedro!AD618) &gt; 0, COUNTA(DetailWill!AD618) &gt; 0),"x", "")</f>
        <v/>
      </c>
      <c r="AE618" s="14" t="str">
        <f>IF(OR(COUNTA(DetailPedro!AE618) &gt; 0, COUNTA(DetailWill!AE618) &gt; 0),"x", "")</f>
        <v/>
      </c>
      <c r="AF618" s="34" t="str">
        <f>IF(OR(COUNTA(DetailPedro!AF618) &gt; 0, COUNTA(DetailWill!AF618) &gt; 0),"x", "")</f>
        <v/>
      </c>
      <c r="AG618" s="14" t="str">
        <f>IF(OR(COUNTA(DetailPedro!AG618) &gt; 0, COUNTA(DetailWill!AG618) &gt; 0),"x", "")</f>
        <v/>
      </c>
      <c r="AH618" s="14" t="str">
        <f>IF(OR(COUNTA(DetailPedro!AH618) &gt; 0, COUNTA(DetailWill!AH618) &gt; 0),"x", "")</f>
        <v/>
      </c>
      <c r="AI618" s="14" t="str">
        <f>IF(OR(COUNTA(DetailPedro!AI618) &gt; 0, COUNTA(DetailWill!AI618) &gt; 0),"x", "")</f>
        <v/>
      </c>
      <c r="AJ618" s="34" t="str">
        <f>IF(OR(COUNTA(DetailPedro!AJ618) &gt; 0, COUNTA(DetailWill!AJ618) &gt; 0),"x", "")</f>
        <v/>
      </c>
      <c r="AK618" s="14" t="str">
        <f>IF(OR(COUNTA(DetailPedro!AK618) &gt; 0, COUNTA(DetailWill!AK618) &gt; 0),"x", "")</f>
        <v/>
      </c>
    </row>
    <row r="619" spans="1:37" x14ac:dyDescent="0.2">
      <c r="A619" s="16" t="s">
        <v>559</v>
      </c>
      <c r="B619" s="16" t="s">
        <v>191</v>
      </c>
      <c r="C619" s="16">
        <v>0</v>
      </c>
      <c r="D619" s="16">
        <v>0</v>
      </c>
      <c r="E619" s="16"/>
      <c r="F619" s="14">
        <f t="shared" si="43"/>
        <v>0</v>
      </c>
      <c r="G619" s="14" t="str">
        <f>IF(OR(COUNTA(DetailPedro!G619) &gt; 0, COUNTA(DetailWill!G619) &gt; 0),"x", "")</f>
        <v/>
      </c>
      <c r="H619" s="14" t="str">
        <f>IF(OR(COUNTA(DetailPedro!H619) &gt; 0, COUNTA(DetailWill!H619) &gt; 0),"x", "")</f>
        <v/>
      </c>
      <c r="I619" s="14" t="str">
        <f>IF(OR(COUNTA(DetailPedro!I619) &gt; 0, COUNTA(DetailWill!I619) &gt; 0),"x", "")</f>
        <v/>
      </c>
      <c r="J619" s="34" t="str">
        <f>IF(OR(COUNTA(DetailPedro!J619) &gt; 0, COUNTA(DetailWill!J619) &gt; 0),"x", "")</f>
        <v/>
      </c>
      <c r="K619" s="14" t="str">
        <f>IF(OR(COUNTA(DetailPedro!K619) &gt; 0, COUNTA(DetailWill!K619) &gt; 0),"x", "")</f>
        <v/>
      </c>
      <c r="L619" s="14" t="str">
        <f>IF(OR(COUNTA(DetailPedro!L619) &gt; 0, COUNTA(DetailWill!L619) &gt; 0),"x", "")</f>
        <v/>
      </c>
      <c r="M619" s="14" t="str">
        <f>IF(OR(COUNTA(DetailPedro!M619) &gt; 0, COUNTA(DetailWill!M619) &gt; 0),"x", "")</f>
        <v/>
      </c>
      <c r="N619" s="14" t="str">
        <f>IF(OR(COUNTA(DetailPedro!N619) &gt; 0, COUNTA(DetailWill!N619) &gt; 0),"x", "")</f>
        <v/>
      </c>
      <c r="O619" s="34" t="str">
        <f>IF(OR(COUNTA(DetailPedro!O619) &gt; 0, COUNTA(DetailWill!O619) &gt; 0),"x", "")</f>
        <v/>
      </c>
      <c r="P619" s="14" t="str">
        <f>IF(OR(COUNTA(DetailPedro!P619) &gt; 0, COUNTA(DetailWill!P619) &gt; 0),"x", "")</f>
        <v/>
      </c>
      <c r="Q619" s="14" t="str">
        <f>IF(OR(COUNTA(DetailPedro!Q619) &gt; 0, COUNTA(DetailWill!Q619) &gt; 0),"x", "")</f>
        <v/>
      </c>
      <c r="R619" s="14" t="str">
        <f>IF(OR(COUNTA(DetailPedro!R619) &gt; 0, COUNTA(DetailWill!R619) &gt; 0),"x", "")</f>
        <v/>
      </c>
      <c r="S619" s="14" t="str">
        <f>IF(OR(COUNTA(DetailPedro!S619) &gt; 0, COUNTA(DetailWill!S619) &gt; 0),"x", "")</f>
        <v/>
      </c>
      <c r="T619" s="14" t="str">
        <f>IF(OR(COUNTA(DetailPedro!T619) &gt; 0, COUNTA(DetailWill!T619) &gt; 0),"x", "")</f>
        <v/>
      </c>
      <c r="U619" s="34" t="str">
        <f>IF(OR(COUNTA(DetailPedro!U619) &gt; 0, COUNTA(DetailWill!U619) &gt; 0),"x", "")</f>
        <v/>
      </c>
      <c r="V619" s="14" t="str">
        <f>IF(OR(COUNTA(DetailPedro!V619) &gt; 0, COUNTA(DetailWill!V619) &gt; 0),"x", "")</f>
        <v/>
      </c>
      <c r="W619" s="14" t="str">
        <f>IF(OR(COUNTA(DetailPedro!W619) &gt; 0, COUNTA(DetailWill!W619) &gt; 0),"x", "")</f>
        <v/>
      </c>
      <c r="X619" s="14" t="str">
        <f>IF(OR(COUNTA(DetailPedro!X619) &gt; 0, COUNTA(DetailWill!X619) &gt; 0),"x", "")</f>
        <v/>
      </c>
      <c r="Y619" s="14" t="str">
        <f>IF(OR(COUNTA(DetailPedro!Y619) &gt; 0, COUNTA(DetailWill!Y619) &gt; 0),"x", "")</f>
        <v/>
      </c>
      <c r="Z619" s="34" t="str">
        <f>IF(OR(COUNTA(DetailPedro!Z619) &gt; 0, COUNTA(DetailWill!Z619) &gt; 0),"x", "")</f>
        <v/>
      </c>
      <c r="AA619" s="14" t="str">
        <f>IF(OR(COUNTA(DetailPedro!AA619) &gt; 0, COUNTA(DetailWill!AA619) &gt; 0),"x", "")</f>
        <v/>
      </c>
      <c r="AB619" s="14" t="str">
        <f>IF(OR(COUNTA(DetailPedro!AB619) &gt; 0, COUNTA(DetailWill!AB619) &gt; 0),"x", "")</f>
        <v/>
      </c>
      <c r="AC619" s="14" t="str">
        <f>IF(OR(COUNTA(DetailPedro!AC619) &gt; 0, COUNTA(DetailWill!AC619) &gt; 0),"x", "")</f>
        <v/>
      </c>
      <c r="AD619" s="14" t="str">
        <f>IF(OR(COUNTA(DetailPedro!AD619) &gt; 0, COUNTA(DetailWill!AD619) &gt; 0),"x", "")</f>
        <v/>
      </c>
      <c r="AE619" s="14" t="str">
        <f>IF(OR(COUNTA(DetailPedro!AE619) &gt; 0, COUNTA(DetailWill!AE619) &gt; 0),"x", "")</f>
        <v/>
      </c>
      <c r="AF619" s="34" t="str">
        <f>IF(OR(COUNTA(DetailPedro!AF619) &gt; 0, COUNTA(DetailWill!AF619) &gt; 0),"x", "")</f>
        <v/>
      </c>
      <c r="AG619" s="14" t="str">
        <f>IF(OR(COUNTA(DetailPedro!AG619) &gt; 0, COUNTA(DetailWill!AG619) &gt; 0),"x", "")</f>
        <v/>
      </c>
      <c r="AH619" s="14" t="str">
        <f>IF(OR(COUNTA(DetailPedro!AH619) &gt; 0, COUNTA(DetailWill!AH619) &gt; 0),"x", "")</f>
        <v/>
      </c>
      <c r="AI619" s="14" t="str">
        <f>IF(OR(COUNTA(DetailPedro!AI619) &gt; 0, COUNTA(DetailWill!AI619) &gt; 0),"x", "")</f>
        <v/>
      </c>
      <c r="AJ619" s="34" t="str">
        <f>IF(OR(COUNTA(DetailPedro!AJ619) &gt; 0, COUNTA(DetailWill!AJ619) &gt; 0),"x", "")</f>
        <v/>
      </c>
      <c r="AK619" s="14" t="str">
        <f>IF(OR(COUNTA(DetailPedro!AK619) &gt; 0, COUNTA(DetailWill!AK619) &gt; 0),"x", "")</f>
        <v/>
      </c>
    </row>
    <row r="620" spans="1:37" x14ac:dyDescent="0.2">
      <c r="A620" s="16" t="s">
        <v>559</v>
      </c>
      <c r="B620" s="16" t="s">
        <v>191</v>
      </c>
      <c r="C620" s="16">
        <v>3</v>
      </c>
      <c r="D620" s="16" t="s">
        <v>889</v>
      </c>
      <c r="E620" s="16">
        <v>1</v>
      </c>
      <c r="F620" s="14">
        <f t="shared" si="43"/>
        <v>0</v>
      </c>
      <c r="G620" s="14" t="str">
        <f>IF(OR(COUNTA(DetailPedro!G620) &gt; 0, COUNTA(DetailWill!G620) &gt; 0),"x", "")</f>
        <v/>
      </c>
      <c r="H620" s="14" t="str">
        <f>IF(OR(COUNTA(DetailPedro!H620) &gt; 0, COUNTA(DetailWill!H620) &gt; 0),"x", "")</f>
        <v/>
      </c>
      <c r="I620" s="14" t="str">
        <f>IF(OR(COUNTA(DetailPedro!I620) &gt; 0, COUNTA(DetailWill!I620) &gt; 0),"x", "")</f>
        <v/>
      </c>
      <c r="J620" s="34" t="str">
        <f>IF(OR(COUNTA(DetailPedro!J620) &gt; 0, COUNTA(DetailWill!J620) &gt; 0),"x", "")</f>
        <v/>
      </c>
      <c r="K620" s="14" t="str">
        <f>IF(OR(COUNTA(DetailPedro!K620) &gt; 0, COUNTA(DetailWill!K620) &gt; 0),"x", "")</f>
        <v/>
      </c>
      <c r="L620" s="14" t="str">
        <f>IF(OR(COUNTA(DetailPedro!L620) &gt; 0, COUNTA(DetailWill!L620) &gt; 0),"x", "")</f>
        <v/>
      </c>
      <c r="M620" s="14" t="str">
        <f>IF(OR(COUNTA(DetailPedro!M620) &gt; 0, COUNTA(DetailWill!M620) &gt; 0),"x", "")</f>
        <v/>
      </c>
      <c r="N620" s="14" t="str">
        <f>IF(OR(COUNTA(DetailPedro!N620) &gt; 0, COUNTA(DetailWill!N620) &gt; 0),"x", "")</f>
        <v/>
      </c>
      <c r="O620" s="34" t="str">
        <f>IF(OR(COUNTA(DetailPedro!O620) &gt; 0, COUNTA(DetailWill!O620) &gt; 0),"x", "")</f>
        <v/>
      </c>
      <c r="P620" s="14" t="str">
        <f>IF(OR(COUNTA(DetailPedro!P620) &gt; 0, COUNTA(DetailWill!P620) &gt; 0),"x", "")</f>
        <v/>
      </c>
      <c r="Q620" s="14" t="str">
        <f>IF(OR(COUNTA(DetailPedro!Q620) &gt; 0, COUNTA(DetailWill!Q620) &gt; 0),"x", "")</f>
        <v/>
      </c>
      <c r="R620" s="14" t="str">
        <f>IF(OR(COUNTA(DetailPedro!R620) &gt; 0, COUNTA(DetailWill!R620) &gt; 0),"x", "")</f>
        <v/>
      </c>
      <c r="S620" s="14" t="str">
        <f>IF(OR(COUNTA(DetailPedro!S620) &gt; 0, COUNTA(DetailWill!S620) &gt; 0),"x", "")</f>
        <v/>
      </c>
      <c r="T620" s="14" t="str">
        <f>IF(OR(COUNTA(DetailPedro!T620) &gt; 0, COUNTA(DetailWill!T620) &gt; 0),"x", "")</f>
        <v/>
      </c>
      <c r="U620" s="34" t="str">
        <f>IF(OR(COUNTA(DetailPedro!U620) &gt; 0, COUNTA(DetailWill!U620) &gt; 0),"x", "")</f>
        <v/>
      </c>
      <c r="V620" s="14" t="str">
        <f>IF(OR(COUNTA(DetailPedro!V620) &gt; 0, COUNTA(DetailWill!V620) &gt; 0),"x", "")</f>
        <v/>
      </c>
      <c r="W620" s="14" t="str">
        <f>IF(OR(COUNTA(DetailPedro!W620) &gt; 0, COUNTA(DetailWill!W620) &gt; 0),"x", "")</f>
        <v/>
      </c>
      <c r="X620" s="14" t="str">
        <f>IF(OR(COUNTA(DetailPedro!X620) &gt; 0, COUNTA(DetailWill!X620) &gt; 0),"x", "")</f>
        <v/>
      </c>
      <c r="Y620" s="14" t="str">
        <f>IF(OR(COUNTA(DetailPedro!Y620) &gt; 0, COUNTA(DetailWill!Y620) &gt; 0),"x", "")</f>
        <v/>
      </c>
      <c r="Z620" s="34" t="str">
        <f>IF(OR(COUNTA(DetailPedro!Z620) &gt; 0, COUNTA(DetailWill!Z620) &gt; 0),"x", "")</f>
        <v/>
      </c>
      <c r="AA620" s="14" t="str">
        <f>IF(OR(COUNTA(DetailPedro!AA620) &gt; 0, COUNTA(DetailWill!AA620) &gt; 0),"x", "")</f>
        <v/>
      </c>
      <c r="AB620" s="14" t="str">
        <f>IF(OR(COUNTA(DetailPedro!AB620) &gt; 0, COUNTA(DetailWill!AB620) &gt; 0),"x", "")</f>
        <v/>
      </c>
      <c r="AC620" s="14" t="str">
        <f>IF(OR(COUNTA(DetailPedro!AC620) &gt; 0, COUNTA(DetailWill!AC620) &gt; 0),"x", "")</f>
        <v/>
      </c>
      <c r="AD620" s="14" t="str">
        <f>IF(OR(COUNTA(DetailPedro!AD620) &gt; 0, COUNTA(DetailWill!AD620) &gt; 0),"x", "")</f>
        <v/>
      </c>
      <c r="AE620" s="14" t="str">
        <f>IF(OR(COUNTA(DetailPedro!AE620) &gt; 0, COUNTA(DetailWill!AE620) &gt; 0),"x", "")</f>
        <v/>
      </c>
      <c r="AF620" s="34" t="str">
        <f>IF(OR(COUNTA(DetailPedro!AF620) &gt; 0, COUNTA(DetailWill!AF620) &gt; 0),"x", "")</f>
        <v/>
      </c>
      <c r="AG620" s="14" t="str">
        <f>IF(OR(COUNTA(DetailPedro!AG620) &gt; 0, COUNTA(DetailWill!AG620) &gt; 0),"x", "")</f>
        <v/>
      </c>
      <c r="AH620" s="14" t="str">
        <f>IF(OR(COUNTA(DetailPedro!AH620) &gt; 0, COUNTA(DetailWill!AH620) &gt; 0),"x", "")</f>
        <v/>
      </c>
      <c r="AI620" s="14" t="str">
        <f>IF(OR(COUNTA(DetailPedro!AI620) &gt; 0, COUNTA(DetailWill!AI620) &gt; 0),"x", "")</f>
        <v/>
      </c>
      <c r="AJ620" s="34" t="str">
        <f>IF(OR(COUNTA(DetailPedro!AJ620) &gt; 0, COUNTA(DetailWill!AJ620) &gt; 0),"x", "")</f>
        <v/>
      </c>
      <c r="AK620" s="14" t="str">
        <f>IF(OR(COUNTA(DetailPedro!AK620) &gt; 0, COUNTA(DetailWill!AK620) &gt; 0),"x", "")</f>
        <v/>
      </c>
    </row>
    <row r="621" spans="1:37" x14ac:dyDescent="0.2">
      <c r="A621" s="16" t="s">
        <v>559</v>
      </c>
      <c r="B621" s="16" t="s">
        <v>191</v>
      </c>
      <c r="C621" s="16">
        <v>3</v>
      </c>
      <c r="D621" s="16" t="s">
        <v>888</v>
      </c>
      <c r="E621" s="16">
        <v>2</v>
      </c>
      <c r="F621" s="14">
        <f t="shared" si="43"/>
        <v>0</v>
      </c>
      <c r="G621" s="14" t="str">
        <f>IF(OR(COUNTA(DetailPedro!G621) &gt; 0, COUNTA(DetailWill!G621) &gt; 0),"x", "")</f>
        <v/>
      </c>
      <c r="H621" s="14" t="str">
        <f>IF(OR(COUNTA(DetailPedro!H621) &gt; 0, COUNTA(DetailWill!H621) &gt; 0),"x", "")</f>
        <v/>
      </c>
      <c r="I621" s="14" t="str">
        <f>IF(OR(COUNTA(DetailPedro!I621) &gt; 0, COUNTA(DetailWill!I621) &gt; 0),"x", "")</f>
        <v/>
      </c>
      <c r="J621" s="34" t="str">
        <f>IF(OR(COUNTA(DetailPedro!J621) &gt; 0, COUNTA(DetailWill!J621) &gt; 0),"x", "")</f>
        <v/>
      </c>
      <c r="K621" s="14" t="str">
        <f>IF(OR(COUNTA(DetailPedro!K621) &gt; 0, COUNTA(DetailWill!K621) &gt; 0),"x", "")</f>
        <v/>
      </c>
      <c r="L621" s="14" t="str">
        <f>IF(OR(COUNTA(DetailPedro!L621) &gt; 0, COUNTA(DetailWill!L621) &gt; 0),"x", "")</f>
        <v/>
      </c>
      <c r="M621" s="14" t="str">
        <f>IF(OR(COUNTA(DetailPedro!M621) &gt; 0, COUNTA(DetailWill!M621) &gt; 0),"x", "")</f>
        <v/>
      </c>
      <c r="N621" s="14" t="str">
        <f>IF(OR(COUNTA(DetailPedro!N621) &gt; 0, COUNTA(DetailWill!N621) &gt; 0),"x", "")</f>
        <v/>
      </c>
      <c r="O621" s="34" t="str">
        <f>IF(OR(COUNTA(DetailPedro!O621) &gt; 0, COUNTA(DetailWill!O621) &gt; 0),"x", "")</f>
        <v/>
      </c>
      <c r="P621" s="14" t="str">
        <f>IF(OR(COUNTA(DetailPedro!P621) &gt; 0, COUNTA(DetailWill!P621) &gt; 0),"x", "")</f>
        <v/>
      </c>
      <c r="Q621" s="14" t="str">
        <f>IF(OR(COUNTA(DetailPedro!Q621) &gt; 0, COUNTA(DetailWill!Q621) &gt; 0),"x", "")</f>
        <v/>
      </c>
      <c r="R621" s="14" t="str">
        <f>IF(OR(COUNTA(DetailPedro!R621) &gt; 0, COUNTA(DetailWill!R621) &gt; 0),"x", "")</f>
        <v/>
      </c>
      <c r="S621" s="14" t="str">
        <f>IF(OR(COUNTA(DetailPedro!S621) &gt; 0, COUNTA(DetailWill!S621) &gt; 0),"x", "")</f>
        <v/>
      </c>
      <c r="T621" s="14" t="str">
        <f>IF(OR(COUNTA(DetailPedro!T621) &gt; 0, COUNTA(DetailWill!T621) &gt; 0),"x", "")</f>
        <v/>
      </c>
      <c r="U621" s="34" t="str">
        <f>IF(OR(COUNTA(DetailPedro!U621) &gt; 0, COUNTA(DetailWill!U621) &gt; 0),"x", "")</f>
        <v/>
      </c>
      <c r="V621" s="14" t="str">
        <f>IF(OR(COUNTA(DetailPedro!V621) &gt; 0, COUNTA(DetailWill!V621) &gt; 0),"x", "")</f>
        <v/>
      </c>
      <c r="W621" s="14" t="str">
        <f>IF(OR(COUNTA(DetailPedro!W621) &gt; 0, COUNTA(DetailWill!W621) &gt; 0),"x", "")</f>
        <v/>
      </c>
      <c r="X621" s="14" t="str">
        <f>IF(OR(COUNTA(DetailPedro!X621) &gt; 0, COUNTA(DetailWill!X621) &gt; 0),"x", "")</f>
        <v/>
      </c>
      <c r="Y621" s="14" t="str">
        <f>IF(OR(COUNTA(DetailPedro!Y621) &gt; 0, COUNTA(DetailWill!Y621) &gt; 0),"x", "")</f>
        <v/>
      </c>
      <c r="Z621" s="34" t="str">
        <f>IF(OR(COUNTA(DetailPedro!Z621) &gt; 0, COUNTA(DetailWill!Z621) &gt; 0),"x", "")</f>
        <v/>
      </c>
      <c r="AA621" s="14" t="str">
        <f>IF(OR(COUNTA(DetailPedro!AA621) &gt; 0, COUNTA(DetailWill!AA621) &gt; 0),"x", "")</f>
        <v/>
      </c>
      <c r="AB621" s="14" t="str">
        <f>IF(OR(COUNTA(DetailPedro!AB621) &gt; 0, COUNTA(DetailWill!AB621) &gt; 0),"x", "")</f>
        <v/>
      </c>
      <c r="AC621" s="14" t="str">
        <f>IF(OR(COUNTA(DetailPedro!AC621) &gt; 0, COUNTA(DetailWill!AC621) &gt; 0),"x", "")</f>
        <v/>
      </c>
      <c r="AD621" s="14" t="str">
        <f>IF(OR(COUNTA(DetailPedro!AD621) &gt; 0, COUNTA(DetailWill!AD621) &gt; 0),"x", "")</f>
        <v/>
      </c>
      <c r="AE621" s="14" t="str">
        <f>IF(OR(COUNTA(DetailPedro!AE621) &gt; 0, COUNTA(DetailWill!AE621) &gt; 0),"x", "")</f>
        <v/>
      </c>
      <c r="AF621" s="34" t="str">
        <f>IF(OR(COUNTA(DetailPedro!AF621) &gt; 0, COUNTA(DetailWill!AF621) &gt; 0),"x", "")</f>
        <v/>
      </c>
      <c r="AG621" s="14" t="str">
        <f>IF(OR(COUNTA(DetailPedro!AG621) &gt; 0, COUNTA(DetailWill!AG621) &gt; 0),"x", "")</f>
        <v/>
      </c>
      <c r="AH621" s="14" t="str">
        <f>IF(OR(COUNTA(DetailPedro!AH621) &gt; 0, COUNTA(DetailWill!AH621) &gt; 0),"x", "")</f>
        <v/>
      </c>
      <c r="AI621" s="14" t="str">
        <f>IF(OR(COUNTA(DetailPedro!AI621) &gt; 0, COUNTA(DetailWill!AI621) &gt; 0),"x", "")</f>
        <v/>
      </c>
      <c r="AJ621" s="34" t="str">
        <f>IF(OR(COUNTA(DetailPedro!AJ621) &gt; 0, COUNTA(DetailWill!AJ621) &gt; 0),"x", "")</f>
        <v/>
      </c>
      <c r="AK621" s="14" t="str">
        <f>IF(OR(COUNTA(DetailPedro!AK621) &gt; 0, COUNTA(DetailWill!AK621) &gt; 0),"x", "")</f>
        <v/>
      </c>
    </row>
    <row r="622" spans="1:37" x14ac:dyDescent="0.2">
      <c r="A622" s="16" t="s">
        <v>559</v>
      </c>
      <c r="B622" s="16" t="s">
        <v>191</v>
      </c>
      <c r="C622" s="16">
        <v>3</v>
      </c>
      <c r="D622" s="16" t="s">
        <v>887</v>
      </c>
      <c r="E622" s="16">
        <v>3</v>
      </c>
      <c r="F622" s="14">
        <f t="shared" si="43"/>
        <v>0</v>
      </c>
      <c r="G622" s="14" t="str">
        <f>IF(OR(COUNTA(DetailPedro!G622) &gt; 0, COUNTA(DetailWill!G622) &gt; 0),"x", "")</f>
        <v/>
      </c>
      <c r="H622" s="14" t="str">
        <f>IF(OR(COUNTA(DetailPedro!H622) &gt; 0, COUNTA(DetailWill!H622) &gt; 0),"x", "")</f>
        <v/>
      </c>
      <c r="I622" s="14" t="str">
        <f>IF(OR(COUNTA(DetailPedro!I622) &gt; 0, COUNTA(DetailWill!I622) &gt; 0),"x", "")</f>
        <v/>
      </c>
      <c r="J622" s="34" t="str">
        <f>IF(OR(COUNTA(DetailPedro!J622) &gt; 0, COUNTA(DetailWill!J622) &gt; 0),"x", "")</f>
        <v/>
      </c>
      <c r="K622" s="14" t="str">
        <f>IF(OR(COUNTA(DetailPedro!K622) &gt; 0, COUNTA(DetailWill!K622) &gt; 0),"x", "")</f>
        <v/>
      </c>
      <c r="L622" s="14" t="str">
        <f>IF(OR(COUNTA(DetailPedro!L622) &gt; 0, COUNTA(DetailWill!L622) &gt; 0),"x", "")</f>
        <v/>
      </c>
      <c r="M622" s="14" t="str">
        <f>IF(OR(COUNTA(DetailPedro!M622) &gt; 0, COUNTA(DetailWill!M622) &gt; 0),"x", "")</f>
        <v/>
      </c>
      <c r="N622" s="14" t="str">
        <f>IF(OR(COUNTA(DetailPedro!N622) &gt; 0, COUNTA(DetailWill!N622) &gt; 0),"x", "")</f>
        <v/>
      </c>
      <c r="O622" s="34" t="str">
        <f>IF(OR(COUNTA(DetailPedro!O622) &gt; 0, COUNTA(DetailWill!O622) &gt; 0),"x", "")</f>
        <v/>
      </c>
      <c r="P622" s="14" t="str">
        <f>IF(OR(COUNTA(DetailPedro!P622) &gt; 0, COUNTA(DetailWill!P622) &gt; 0),"x", "")</f>
        <v/>
      </c>
      <c r="Q622" s="14" t="str">
        <f>IF(OR(COUNTA(DetailPedro!Q622) &gt; 0, COUNTA(DetailWill!Q622) &gt; 0),"x", "")</f>
        <v/>
      </c>
      <c r="R622" s="14" t="str">
        <f>IF(OR(COUNTA(DetailPedro!R622) &gt; 0, COUNTA(DetailWill!R622) &gt; 0),"x", "")</f>
        <v/>
      </c>
      <c r="S622" s="14" t="str">
        <f>IF(OR(COUNTA(DetailPedro!S622) &gt; 0, COUNTA(DetailWill!S622) &gt; 0),"x", "")</f>
        <v/>
      </c>
      <c r="T622" s="14" t="str">
        <f>IF(OR(COUNTA(DetailPedro!T622) &gt; 0, COUNTA(DetailWill!T622) &gt; 0),"x", "")</f>
        <v/>
      </c>
      <c r="U622" s="34" t="str">
        <f>IF(OR(COUNTA(DetailPedro!U622) &gt; 0, COUNTA(DetailWill!U622) &gt; 0),"x", "")</f>
        <v/>
      </c>
      <c r="V622" s="14" t="str">
        <f>IF(OR(COUNTA(DetailPedro!V622) &gt; 0, COUNTA(DetailWill!V622) &gt; 0),"x", "")</f>
        <v/>
      </c>
      <c r="W622" s="14" t="str">
        <f>IF(OR(COUNTA(DetailPedro!W622) &gt; 0, COUNTA(DetailWill!W622) &gt; 0),"x", "")</f>
        <v/>
      </c>
      <c r="X622" s="14" t="str">
        <f>IF(OR(COUNTA(DetailPedro!X622) &gt; 0, COUNTA(DetailWill!X622) &gt; 0),"x", "")</f>
        <v/>
      </c>
      <c r="Y622" s="14" t="str">
        <f>IF(OR(COUNTA(DetailPedro!Y622) &gt; 0, COUNTA(DetailWill!Y622) &gt; 0),"x", "")</f>
        <v/>
      </c>
      <c r="Z622" s="34" t="str">
        <f>IF(OR(COUNTA(DetailPedro!Z622) &gt; 0, COUNTA(DetailWill!Z622) &gt; 0),"x", "")</f>
        <v/>
      </c>
      <c r="AA622" s="14" t="str">
        <f>IF(OR(COUNTA(DetailPedro!AA622) &gt; 0, COUNTA(DetailWill!AA622) &gt; 0),"x", "")</f>
        <v/>
      </c>
      <c r="AB622" s="14" t="str">
        <f>IF(OR(COUNTA(DetailPedro!AB622) &gt; 0, COUNTA(DetailWill!AB622) &gt; 0),"x", "")</f>
        <v/>
      </c>
      <c r="AC622" s="14" t="str">
        <f>IF(OR(COUNTA(DetailPedro!AC622) &gt; 0, COUNTA(DetailWill!AC622) &gt; 0),"x", "")</f>
        <v/>
      </c>
      <c r="AD622" s="14" t="str">
        <f>IF(OR(COUNTA(DetailPedro!AD622) &gt; 0, COUNTA(DetailWill!AD622) &gt; 0),"x", "")</f>
        <v/>
      </c>
      <c r="AE622" s="14" t="str">
        <f>IF(OR(COUNTA(DetailPedro!AE622) &gt; 0, COUNTA(DetailWill!AE622) &gt; 0),"x", "")</f>
        <v/>
      </c>
      <c r="AF622" s="34" t="str">
        <f>IF(OR(COUNTA(DetailPedro!AF622) &gt; 0, COUNTA(DetailWill!AF622) &gt; 0),"x", "")</f>
        <v/>
      </c>
      <c r="AG622" s="14" t="str">
        <f>IF(OR(COUNTA(DetailPedro!AG622) &gt; 0, COUNTA(DetailWill!AG622) &gt; 0),"x", "")</f>
        <v/>
      </c>
      <c r="AH622" s="14" t="str">
        <f>IF(OR(COUNTA(DetailPedro!AH622) &gt; 0, COUNTA(DetailWill!AH622) &gt; 0),"x", "")</f>
        <v/>
      </c>
      <c r="AI622" s="14" t="str">
        <f>IF(OR(COUNTA(DetailPedro!AI622) &gt; 0, COUNTA(DetailWill!AI622) &gt; 0),"x", "")</f>
        <v/>
      </c>
      <c r="AJ622" s="34" t="str">
        <f>IF(OR(COUNTA(DetailPedro!AJ622) &gt; 0, COUNTA(DetailWill!AJ622) &gt; 0),"x", "")</f>
        <v/>
      </c>
      <c r="AK622" s="14" t="str">
        <f>IF(OR(COUNTA(DetailPedro!AK622) &gt; 0, COUNTA(DetailWill!AK622) &gt; 0),"x", "")</f>
        <v/>
      </c>
    </row>
    <row r="623" spans="1:37" x14ac:dyDescent="0.2">
      <c r="A623" s="16" t="s">
        <v>559</v>
      </c>
      <c r="B623" s="16" t="s">
        <v>191</v>
      </c>
      <c r="C623" s="16">
        <v>3</v>
      </c>
      <c r="D623" s="16" t="s">
        <v>887</v>
      </c>
      <c r="E623" s="16">
        <v>4</v>
      </c>
      <c r="F623" s="14">
        <f t="shared" si="43"/>
        <v>0</v>
      </c>
      <c r="G623" s="14" t="str">
        <f>IF(OR(COUNTA(DetailPedro!G623) &gt; 0, COUNTA(DetailWill!G623) &gt; 0),"x", "")</f>
        <v/>
      </c>
      <c r="H623" s="14" t="str">
        <f>IF(OR(COUNTA(DetailPedro!H623) &gt; 0, COUNTA(DetailWill!H623) &gt; 0),"x", "")</f>
        <v/>
      </c>
      <c r="I623" s="14" t="str">
        <f>IF(OR(COUNTA(DetailPedro!I623) &gt; 0, COUNTA(DetailWill!I623) &gt; 0),"x", "")</f>
        <v/>
      </c>
      <c r="J623" s="34" t="str">
        <f>IF(OR(COUNTA(DetailPedro!J623) &gt; 0, COUNTA(DetailWill!J623) &gt; 0),"x", "")</f>
        <v/>
      </c>
      <c r="K623" s="14" t="str">
        <f>IF(OR(COUNTA(DetailPedro!K623) &gt; 0, COUNTA(DetailWill!K623) &gt; 0),"x", "")</f>
        <v/>
      </c>
      <c r="L623" s="14" t="str">
        <f>IF(OR(COUNTA(DetailPedro!L623) &gt; 0, COUNTA(DetailWill!L623) &gt; 0),"x", "")</f>
        <v/>
      </c>
      <c r="M623" s="14" t="str">
        <f>IF(OR(COUNTA(DetailPedro!M623) &gt; 0, COUNTA(DetailWill!M623) &gt; 0),"x", "")</f>
        <v/>
      </c>
      <c r="N623" s="14" t="str">
        <f>IF(OR(COUNTA(DetailPedro!N623) &gt; 0, COUNTA(DetailWill!N623) &gt; 0),"x", "")</f>
        <v/>
      </c>
      <c r="O623" s="34" t="str">
        <f>IF(OR(COUNTA(DetailPedro!O623) &gt; 0, COUNTA(DetailWill!O623) &gt; 0),"x", "")</f>
        <v/>
      </c>
      <c r="P623" s="14" t="str">
        <f>IF(OR(COUNTA(DetailPedro!P623) &gt; 0, COUNTA(DetailWill!P623) &gt; 0),"x", "")</f>
        <v/>
      </c>
      <c r="Q623" s="14" t="str">
        <f>IF(OR(COUNTA(DetailPedro!Q623) &gt; 0, COUNTA(DetailWill!Q623) &gt; 0),"x", "")</f>
        <v/>
      </c>
      <c r="R623" s="14" t="str">
        <f>IF(OR(COUNTA(DetailPedro!R623) &gt; 0, COUNTA(DetailWill!R623) &gt; 0),"x", "")</f>
        <v/>
      </c>
      <c r="S623" s="14" t="str">
        <f>IF(OR(COUNTA(DetailPedro!S623) &gt; 0, COUNTA(DetailWill!S623) &gt; 0),"x", "")</f>
        <v/>
      </c>
      <c r="T623" s="14" t="str">
        <f>IF(OR(COUNTA(DetailPedro!T623) &gt; 0, COUNTA(DetailWill!T623) &gt; 0),"x", "")</f>
        <v/>
      </c>
      <c r="U623" s="34" t="str">
        <f>IF(OR(COUNTA(DetailPedro!U623) &gt; 0, COUNTA(DetailWill!U623) &gt; 0),"x", "")</f>
        <v/>
      </c>
      <c r="V623" s="14" t="str">
        <f>IF(OR(COUNTA(DetailPedro!V623) &gt; 0, COUNTA(DetailWill!V623) &gt; 0),"x", "")</f>
        <v/>
      </c>
      <c r="W623" s="14" t="str">
        <f>IF(OR(COUNTA(DetailPedro!W623) &gt; 0, COUNTA(DetailWill!W623) &gt; 0),"x", "")</f>
        <v/>
      </c>
      <c r="X623" s="14" t="str">
        <f>IF(OR(COUNTA(DetailPedro!X623) &gt; 0, COUNTA(DetailWill!X623) &gt; 0),"x", "")</f>
        <v/>
      </c>
      <c r="Y623" s="14" t="str">
        <f>IF(OR(COUNTA(DetailPedro!Y623) &gt; 0, COUNTA(DetailWill!Y623) &gt; 0),"x", "")</f>
        <v/>
      </c>
      <c r="Z623" s="34" t="str">
        <f>IF(OR(COUNTA(DetailPedro!Z623) &gt; 0, COUNTA(DetailWill!Z623) &gt; 0),"x", "")</f>
        <v/>
      </c>
      <c r="AA623" s="14" t="str">
        <f>IF(OR(COUNTA(DetailPedro!AA623) &gt; 0, COUNTA(DetailWill!AA623) &gt; 0),"x", "")</f>
        <v/>
      </c>
      <c r="AB623" s="14" t="str">
        <f>IF(OR(COUNTA(DetailPedro!AB623) &gt; 0, COUNTA(DetailWill!AB623) &gt; 0),"x", "")</f>
        <v/>
      </c>
      <c r="AC623" s="14" t="str">
        <f>IF(OR(COUNTA(DetailPedro!AC623) &gt; 0, COUNTA(DetailWill!AC623) &gt; 0),"x", "")</f>
        <v/>
      </c>
      <c r="AD623" s="14" t="str">
        <f>IF(OR(COUNTA(DetailPedro!AD623) &gt; 0, COUNTA(DetailWill!AD623) &gt; 0),"x", "")</f>
        <v/>
      </c>
      <c r="AE623" s="14" t="str">
        <f>IF(OR(COUNTA(DetailPedro!AE623) &gt; 0, COUNTA(DetailWill!AE623) &gt; 0),"x", "")</f>
        <v/>
      </c>
      <c r="AF623" s="34" t="str">
        <f>IF(OR(COUNTA(DetailPedro!AF623) &gt; 0, COUNTA(DetailWill!AF623) &gt; 0),"x", "")</f>
        <v/>
      </c>
      <c r="AG623" s="14" t="str">
        <f>IF(OR(COUNTA(DetailPedro!AG623) &gt; 0, COUNTA(DetailWill!AG623) &gt; 0),"x", "")</f>
        <v/>
      </c>
      <c r="AH623" s="14" t="str">
        <f>IF(OR(COUNTA(DetailPedro!AH623) &gt; 0, COUNTA(DetailWill!AH623) &gt; 0),"x", "")</f>
        <v/>
      </c>
      <c r="AI623" s="14" t="str">
        <f>IF(OR(COUNTA(DetailPedro!AI623) &gt; 0, COUNTA(DetailWill!AI623) &gt; 0),"x", "")</f>
        <v/>
      </c>
      <c r="AJ623" s="34" t="str">
        <f>IF(OR(COUNTA(DetailPedro!AJ623) &gt; 0, COUNTA(DetailWill!AJ623) &gt; 0),"x", "")</f>
        <v/>
      </c>
      <c r="AK623" s="14" t="str">
        <f>IF(OR(COUNTA(DetailPedro!AK623) &gt; 0, COUNTA(DetailWill!AK623) &gt; 0),"x", "")</f>
        <v/>
      </c>
    </row>
    <row r="624" spans="1:37" x14ac:dyDescent="0.2">
      <c r="A624" s="16" t="s">
        <v>559</v>
      </c>
      <c r="B624" s="16" t="s">
        <v>191</v>
      </c>
      <c r="C624" s="16">
        <v>3</v>
      </c>
      <c r="D624" s="16" t="s">
        <v>887</v>
      </c>
      <c r="E624" s="16">
        <v>5</v>
      </c>
      <c r="F624" s="14">
        <f t="shared" si="43"/>
        <v>0</v>
      </c>
      <c r="G624" s="14" t="str">
        <f>IF(OR(COUNTA(DetailPedro!G624) &gt; 0, COUNTA(DetailWill!G624) &gt; 0),"x", "")</f>
        <v/>
      </c>
      <c r="H624" s="14" t="str">
        <f>IF(OR(COUNTA(DetailPedro!H624) &gt; 0, COUNTA(DetailWill!H624) &gt; 0),"x", "")</f>
        <v/>
      </c>
      <c r="I624" s="14" t="str">
        <f>IF(OR(COUNTA(DetailPedro!I624) &gt; 0, COUNTA(DetailWill!I624) &gt; 0),"x", "")</f>
        <v/>
      </c>
      <c r="J624" s="34" t="str">
        <f>IF(OR(COUNTA(DetailPedro!J624) &gt; 0, COUNTA(DetailWill!J624) &gt; 0),"x", "")</f>
        <v/>
      </c>
      <c r="K624" s="14" t="str">
        <f>IF(OR(COUNTA(DetailPedro!K624) &gt; 0, COUNTA(DetailWill!K624) &gt; 0),"x", "")</f>
        <v/>
      </c>
      <c r="L624" s="14" t="str">
        <f>IF(OR(COUNTA(DetailPedro!L624) &gt; 0, COUNTA(DetailWill!L624) &gt; 0),"x", "")</f>
        <v/>
      </c>
      <c r="M624" s="14" t="str">
        <f>IF(OR(COUNTA(DetailPedro!M624) &gt; 0, COUNTA(DetailWill!M624) &gt; 0),"x", "")</f>
        <v/>
      </c>
      <c r="N624" s="14" t="str">
        <f>IF(OR(COUNTA(DetailPedro!N624) &gt; 0, COUNTA(DetailWill!N624) &gt; 0),"x", "")</f>
        <v/>
      </c>
      <c r="O624" s="34" t="str">
        <f>IF(OR(COUNTA(DetailPedro!O624) &gt; 0, COUNTA(DetailWill!O624) &gt; 0),"x", "")</f>
        <v/>
      </c>
      <c r="P624" s="14" t="str">
        <f>IF(OR(COUNTA(DetailPedro!P624) &gt; 0, COUNTA(DetailWill!P624) &gt; 0),"x", "")</f>
        <v/>
      </c>
      <c r="Q624" s="14" t="str">
        <f>IF(OR(COUNTA(DetailPedro!Q624) &gt; 0, COUNTA(DetailWill!Q624) &gt; 0),"x", "")</f>
        <v/>
      </c>
      <c r="R624" s="14" t="str">
        <f>IF(OR(COUNTA(DetailPedro!R624) &gt; 0, COUNTA(DetailWill!R624) &gt; 0),"x", "")</f>
        <v/>
      </c>
      <c r="S624" s="14" t="str">
        <f>IF(OR(COUNTA(DetailPedro!S624) &gt; 0, COUNTA(DetailWill!S624) &gt; 0),"x", "")</f>
        <v/>
      </c>
      <c r="T624" s="14" t="str">
        <f>IF(OR(COUNTA(DetailPedro!T624) &gt; 0, COUNTA(DetailWill!T624) &gt; 0),"x", "")</f>
        <v/>
      </c>
      <c r="U624" s="34" t="str">
        <f>IF(OR(COUNTA(DetailPedro!U624) &gt; 0, COUNTA(DetailWill!U624) &gt; 0),"x", "")</f>
        <v/>
      </c>
      <c r="V624" s="14" t="str">
        <f>IF(OR(COUNTA(DetailPedro!V624) &gt; 0, COUNTA(DetailWill!V624) &gt; 0),"x", "")</f>
        <v/>
      </c>
      <c r="W624" s="14" t="str">
        <f>IF(OR(COUNTA(DetailPedro!W624) &gt; 0, COUNTA(DetailWill!W624) &gt; 0),"x", "")</f>
        <v/>
      </c>
      <c r="X624" s="14" t="str">
        <f>IF(OR(COUNTA(DetailPedro!X624) &gt; 0, COUNTA(DetailWill!X624) &gt; 0),"x", "")</f>
        <v/>
      </c>
      <c r="Y624" s="14" t="str">
        <f>IF(OR(COUNTA(DetailPedro!Y624) &gt; 0, COUNTA(DetailWill!Y624) &gt; 0),"x", "")</f>
        <v/>
      </c>
      <c r="Z624" s="34" t="str">
        <f>IF(OR(COUNTA(DetailPedro!Z624) &gt; 0, COUNTA(DetailWill!Z624) &gt; 0),"x", "")</f>
        <v/>
      </c>
      <c r="AA624" s="14" t="str">
        <f>IF(OR(COUNTA(DetailPedro!AA624) &gt; 0, COUNTA(DetailWill!AA624) &gt; 0),"x", "")</f>
        <v/>
      </c>
      <c r="AB624" s="14" t="str">
        <f>IF(OR(COUNTA(DetailPedro!AB624) &gt; 0, COUNTA(DetailWill!AB624) &gt; 0),"x", "")</f>
        <v/>
      </c>
      <c r="AC624" s="14" t="str">
        <f>IF(OR(COUNTA(DetailPedro!AC624) &gt; 0, COUNTA(DetailWill!AC624) &gt; 0),"x", "")</f>
        <v/>
      </c>
      <c r="AD624" s="14" t="str">
        <f>IF(OR(COUNTA(DetailPedro!AD624) &gt; 0, COUNTA(DetailWill!AD624) &gt; 0),"x", "")</f>
        <v/>
      </c>
      <c r="AE624" s="14" t="str">
        <f>IF(OR(COUNTA(DetailPedro!AE624) &gt; 0, COUNTA(DetailWill!AE624) &gt; 0),"x", "")</f>
        <v/>
      </c>
      <c r="AF624" s="34" t="str">
        <f>IF(OR(COUNTA(DetailPedro!AF624) &gt; 0, COUNTA(DetailWill!AF624) &gt; 0),"x", "")</f>
        <v/>
      </c>
      <c r="AG624" s="14" t="str">
        <f>IF(OR(COUNTA(DetailPedro!AG624) &gt; 0, COUNTA(DetailWill!AG624) &gt; 0),"x", "")</f>
        <v/>
      </c>
      <c r="AH624" s="14" t="str">
        <f>IF(OR(COUNTA(DetailPedro!AH624) &gt; 0, COUNTA(DetailWill!AH624) &gt; 0),"x", "")</f>
        <v/>
      </c>
      <c r="AI624" s="14" t="str">
        <f>IF(OR(COUNTA(DetailPedro!AI624) &gt; 0, COUNTA(DetailWill!AI624) &gt; 0),"x", "")</f>
        <v/>
      </c>
      <c r="AJ624" s="34" t="str">
        <f>IF(OR(COUNTA(DetailPedro!AJ624) &gt; 0, COUNTA(DetailWill!AJ624) &gt; 0),"x", "")</f>
        <v/>
      </c>
      <c r="AK624" s="14" t="str">
        <f>IF(OR(COUNTA(DetailPedro!AK624) &gt; 0, COUNTA(DetailWill!AK624) &gt; 0),"x", "")</f>
        <v/>
      </c>
    </row>
    <row r="625" spans="1:37" x14ac:dyDescent="0.2">
      <c r="A625" s="16"/>
      <c r="B625" s="16"/>
      <c r="C625" s="16"/>
      <c r="D625" s="16"/>
      <c r="E625" s="16"/>
      <c r="F625" s="14">
        <f t="shared" si="43"/>
        <v>0</v>
      </c>
      <c r="G625" s="14" t="str">
        <f>IF(OR(COUNTA(DetailPedro!G625) &gt; 0, COUNTA(DetailWill!G625) &gt; 0),"x", "")</f>
        <v/>
      </c>
      <c r="H625" s="14" t="str">
        <f>IF(OR(COUNTA(DetailPedro!H625) &gt; 0, COUNTA(DetailWill!H625) &gt; 0),"x", "")</f>
        <v/>
      </c>
      <c r="I625" s="14" t="str">
        <f>IF(OR(COUNTA(DetailPedro!I625) &gt; 0, COUNTA(DetailWill!I625) &gt; 0),"x", "")</f>
        <v/>
      </c>
      <c r="J625" s="34" t="str">
        <f>IF(OR(COUNTA(DetailPedro!J625) &gt; 0, COUNTA(DetailWill!J625) &gt; 0),"x", "")</f>
        <v/>
      </c>
      <c r="K625" s="14" t="str">
        <f>IF(OR(COUNTA(DetailPedro!K625) &gt; 0, COUNTA(DetailWill!K625) &gt; 0),"x", "")</f>
        <v/>
      </c>
      <c r="L625" s="14" t="str">
        <f>IF(OR(COUNTA(DetailPedro!L625) &gt; 0, COUNTA(DetailWill!L625) &gt; 0),"x", "")</f>
        <v/>
      </c>
      <c r="M625" s="14" t="str">
        <f>IF(OR(COUNTA(DetailPedro!M625) &gt; 0, COUNTA(DetailWill!M625) &gt; 0),"x", "")</f>
        <v/>
      </c>
      <c r="N625" s="14" t="str">
        <f>IF(OR(COUNTA(DetailPedro!N625) &gt; 0, COUNTA(DetailWill!N625) &gt; 0),"x", "")</f>
        <v/>
      </c>
      <c r="O625" s="34" t="str">
        <f>IF(OR(COUNTA(DetailPedro!O625) &gt; 0, COUNTA(DetailWill!O625) &gt; 0),"x", "")</f>
        <v/>
      </c>
      <c r="P625" s="14" t="str">
        <f>IF(OR(COUNTA(DetailPedro!P625) &gt; 0, COUNTA(DetailWill!P625) &gt; 0),"x", "")</f>
        <v/>
      </c>
      <c r="Q625" s="14" t="str">
        <f>IF(OR(COUNTA(DetailPedro!Q625) &gt; 0, COUNTA(DetailWill!Q625) &gt; 0),"x", "")</f>
        <v/>
      </c>
      <c r="R625" s="14" t="str">
        <f>IF(OR(COUNTA(DetailPedro!R625) &gt; 0, COUNTA(DetailWill!R625) &gt; 0),"x", "")</f>
        <v/>
      </c>
      <c r="S625" s="14" t="str">
        <f>IF(OR(COUNTA(DetailPedro!S625) &gt; 0, COUNTA(DetailWill!S625) &gt; 0),"x", "")</f>
        <v/>
      </c>
      <c r="T625" s="14" t="str">
        <f>IF(OR(COUNTA(DetailPedro!T625) &gt; 0, COUNTA(DetailWill!T625) &gt; 0),"x", "")</f>
        <v/>
      </c>
      <c r="U625" s="34" t="str">
        <f>IF(OR(COUNTA(DetailPedro!U625) &gt; 0, COUNTA(DetailWill!U625) &gt; 0),"x", "")</f>
        <v/>
      </c>
      <c r="V625" s="14" t="str">
        <f>IF(OR(COUNTA(DetailPedro!V625) &gt; 0, COUNTA(DetailWill!V625) &gt; 0),"x", "")</f>
        <v/>
      </c>
      <c r="W625" s="14" t="str">
        <f>IF(OR(COUNTA(DetailPedro!W625) &gt; 0, COUNTA(DetailWill!W625) &gt; 0),"x", "")</f>
        <v/>
      </c>
      <c r="X625" s="14" t="str">
        <f>IF(OR(COUNTA(DetailPedro!X625) &gt; 0, COUNTA(DetailWill!X625) &gt; 0),"x", "")</f>
        <v/>
      </c>
      <c r="Y625" s="14" t="str">
        <f>IF(OR(COUNTA(DetailPedro!Y625) &gt; 0, COUNTA(DetailWill!Y625) &gt; 0),"x", "")</f>
        <v/>
      </c>
      <c r="Z625" s="34" t="str">
        <f>IF(OR(COUNTA(DetailPedro!Z625) &gt; 0, COUNTA(DetailWill!Z625) &gt; 0),"x", "")</f>
        <v/>
      </c>
      <c r="AA625" s="14" t="str">
        <f>IF(OR(COUNTA(DetailPedro!AA625) &gt; 0, COUNTA(DetailWill!AA625) &gt; 0),"x", "")</f>
        <v/>
      </c>
      <c r="AB625" s="14" t="str">
        <f>IF(OR(COUNTA(DetailPedro!AB625) &gt; 0, COUNTA(DetailWill!AB625) &gt; 0),"x", "")</f>
        <v/>
      </c>
      <c r="AC625" s="14" t="str">
        <f>IF(OR(COUNTA(DetailPedro!AC625) &gt; 0, COUNTA(DetailWill!AC625) &gt; 0),"x", "")</f>
        <v/>
      </c>
      <c r="AD625" s="14" t="str">
        <f>IF(OR(COUNTA(DetailPedro!AD625) &gt; 0, COUNTA(DetailWill!AD625) &gt; 0),"x", "")</f>
        <v/>
      </c>
      <c r="AE625" s="14" t="str">
        <f>IF(OR(COUNTA(DetailPedro!AE625) &gt; 0, COUNTA(DetailWill!AE625) &gt; 0),"x", "")</f>
        <v/>
      </c>
      <c r="AF625" s="34" t="str">
        <f>IF(OR(COUNTA(DetailPedro!AF625) &gt; 0, COUNTA(DetailWill!AF625) &gt; 0),"x", "")</f>
        <v/>
      </c>
      <c r="AG625" s="14" t="str">
        <f>IF(OR(COUNTA(DetailPedro!AG625) &gt; 0, COUNTA(DetailWill!AG625) &gt; 0),"x", "")</f>
        <v/>
      </c>
      <c r="AH625" s="14" t="str">
        <f>IF(OR(COUNTA(DetailPedro!AH625) &gt; 0, COUNTA(DetailWill!AH625) &gt; 0),"x", "")</f>
        <v/>
      </c>
      <c r="AI625" s="14" t="str">
        <f>IF(OR(COUNTA(DetailPedro!AI625) &gt; 0, COUNTA(DetailWill!AI625) &gt; 0),"x", "")</f>
        <v/>
      </c>
      <c r="AJ625" s="34" t="str">
        <f>IF(OR(COUNTA(DetailPedro!AJ625) &gt; 0, COUNTA(DetailWill!AJ625) &gt; 0),"x", "")</f>
        <v/>
      </c>
      <c r="AK625" s="14" t="str">
        <f>IF(OR(COUNTA(DetailPedro!AK625) &gt; 0, COUNTA(DetailWill!AK625) &gt; 0),"x", "")</f>
        <v/>
      </c>
    </row>
    <row r="626" spans="1:37" x14ac:dyDescent="0.2">
      <c r="A626" s="16" t="s">
        <v>559</v>
      </c>
      <c r="B626" s="16" t="s">
        <v>825</v>
      </c>
      <c r="C626" s="16">
        <v>0</v>
      </c>
      <c r="D626" s="16">
        <v>0</v>
      </c>
      <c r="E626" s="16"/>
      <c r="F626" s="14">
        <f t="shared" si="43"/>
        <v>0</v>
      </c>
      <c r="G626" s="14" t="str">
        <f>IF(OR(COUNTA(DetailPedro!G626) &gt; 0, COUNTA(DetailWill!G626) &gt; 0),"x", "")</f>
        <v/>
      </c>
      <c r="H626" s="14" t="str">
        <f>IF(OR(COUNTA(DetailPedro!H626) &gt; 0, COUNTA(DetailWill!H626) &gt; 0),"x", "")</f>
        <v/>
      </c>
      <c r="I626" s="14" t="str">
        <f>IF(OR(COUNTA(DetailPedro!I626) &gt; 0, COUNTA(DetailWill!I626) &gt; 0),"x", "")</f>
        <v/>
      </c>
      <c r="J626" s="34" t="str">
        <f>IF(OR(COUNTA(DetailPedro!J626) &gt; 0, COUNTA(DetailWill!J626) &gt; 0),"x", "")</f>
        <v/>
      </c>
      <c r="K626" s="14" t="str">
        <f>IF(OR(COUNTA(DetailPedro!K626) &gt; 0, COUNTA(DetailWill!K626) &gt; 0),"x", "")</f>
        <v/>
      </c>
      <c r="L626" s="14" t="str">
        <f>IF(OR(COUNTA(DetailPedro!L626) &gt; 0, COUNTA(DetailWill!L626) &gt; 0),"x", "")</f>
        <v/>
      </c>
      <c r="M626" s="14" t="str">
        <f>IF(OR(COUNTA(DetailPedro!M626) &gt; 0, COUNTA(DetailWill!M626) &gt; 0),"x", "")</f>
        <v/>
      </c>
      <c r="N626" s="14" t="str">
        <f>IF(OR(COUNTA(DetailPedro!N626) &gt; 0, COUNTA(DetailWill!N626) &gt; 0),"x", "")</f>
        <v/>
      </c>
      <c r="O626" s="34" t="str">
        <f>IF(OR(COUNTA(DetailPedro!O626) &gt; 0, COUNTA(DetailWill!O626) &gt; 0),"x", "")</f>
        <v/>
      </c>
      <c r="P626" s="14" t="str">
        <f>IF(OR(COUNTA(DetailPedro!P626) &gt; 0, COUNTA(DetailWill!P626) &gt; 0),"x", "")</f>
        <v/>
      </c>
      <c r="Q626" s="14" t="str">
        <f>IF(OR(COUNTA(DetailPedro!Q626) &gt; 0, COUNTA(DetailWill!Q626) &gt; 0),"x", "")</f>
        <v/>
      </c>
      <c r="R626" s="14" t="str">
        <f>IF(OR(COUNTA(DetailPedro!R626) &gt; 0, COUNTA(DetailWill!R626) &gt; 0),"x", "")</f>
        <v/>
      </c>
      <c r="S626" s="14" t="str">
        <f>IF(OR(COUNTA(DetailPedro!S626) &gt; 0, COUNTA(DetailWill!S626) &gt; 0),"x", "")</f>
        <v/>
      </c>
      <c r="T626" s="14" t="str">
        <f>IF(OR(COUNTA(DetailPedro!T626) &gt; 0, COUNTA(DetailWill!T626) &gt; 0),"x", "")</f>
        <v/>
      </c>
      <c r="U626" s="34" t="str">
        <f>IF(OR(COUNTA(DetailPedro!U626) &gt; 0, COUNTA(DetailWill!U626) &gt; 0),"x", "")</f>
        <v/>
      </c>
      <c r="V626" s="14" t="str">
        <f>IF(OR(COUNTA(DetailPedro!V626) &gt; 0, COUNTA(DetailWill!V626) &gt; 0),"x", "")</f>
        <v/>
      </c>
      <c r="W626" s="14" t="str">
        <f>IF(OR(COUNTA(DetailPedro!W626) &gt; 0, COUNTA(DetailWill!W626) &gt; 0),"x", "")</f>
        <v/>
      </c>
      <c r="X626" s="14" t="str">
        <f>IF(OR(COUNTA(DetailPedro!X626) &gt; 0, COUNTA(DetailWill!X626) &gt; 0),"x", "")</f>
        <v/>
      </c>
      <c r="Y626" s="14" t="str">
        <f>IF(OR(COUNTA(DetailPedro!Y626) &gt; 0, COUNTA(DetailWill!Y626) &gt; 0),"x", "")</f>
        <v/>
      </c>
      <c r="Z626" s="34" t="str">
        <f>IF(OR(COUNTA(DetailPedro!Z626) &gt; 0, COUNTA(DetailWill!Z626) &gt; 0),"x", "")</f>
        <v/>
      </c>
      <c r="AA626" s="14" t="str">
        <f>IF(OR(COUNTA(DetailPedro!AA626) &gt; 0, COUNTA(DetailWill!AA626) &gt; 0),"x", "")</f>
        <v/>
      </c>
      <c r="AB626" s="14" t="str">
        <f>IF(OR(COUNTA(DetailPedro!AB626) &gt; 0, COUNTA(DetailWill!AB626) &gt; 0),"x", "")</f>
        <v/>
      </c>
      <c r="AC626" s="14" t="str">
        <f>IF(OR(COUNTA(DetailPedro!AC626) &gt; 0, COUNTA(DetailWill!AC626) &gt; 0),"x", "")</f>
        <v/>
      </c>
      <c r="AD626" s="14" t="str">
        <f>IF(OR(COUNTA(DetailPedro!AD626) &gt; 0, COUNTA(DetailWill!AD626) &gt; 0),"x", "")</f>
        <v/>
      </c>
      <c r="AE626" s="14" t="str">
        <f>IF(OR(COUNTA(DetailPedro!AE626) &gt; 0, COUNTA(DetailWill!AE626) &gt; 0),"x", "")</f>
        <v/>
      </c>
      <c r="AF626" s="34" t="str">
        <f>IF(OR(COUNTA(DetailPedro!AF626) &gt; 0, COUNTA(DetailWill!AF626) &gt; 0),"x", "")</f>
        <v/>
      </c>
      <c r="AG626" s="14" t="str">
        <f>IF(OR(COUNTA(DetailPedro!AG626) &gt; 0, COUNTA(DetailWill!AG626) &gt; 0),"x", "")</f>
        <v/>
      </c>
      <c r="AH626" s="14" t="str">
        <f>IF(OR(COUNTA(DetailPedro!AH626) &gt; 0, COUNTA(DetailWill!AH626) &gt; 0),"x", "")</f>
        <v/>
      </c>
      <c r="AI626" s="14" t="str">
        <f>IF(OR(COUNTA(DetailPedro!AI626) &gt; 0, COUNTA(DetailWill!AI626) &gt; 0),"x", "")</f>
        <v/>
      </c>
      <c r="AJ626" s="34" t="str">
        <f>IF(OR(COUNTA(DetailPedro!AJ626) &gt; 0, COUNTA(DetailWill!AJ626) &gt; 0),"x", "")</f>
        <v/>
      </c>
      <c r="AK626" s="14" t="str">
        <f>IF(OR(COUNTA(DetailPedro!AK626) &gt; 0, COUNTA(DetailWill!AK626) &gt; 0),"x", "")</f>
        <v/>
      </c>
    </row>
    <row r="627" spans="1:37" x14ac:dyDescent="0.2">
      <c r="A627" s="16" t="s">
        <v>559</v>
      </c>
      <c r="B627" s="16" t="s">
        <v>825</v>
      </c>
      <c r="C627" s="16">
        <v>3</v>
      </c>
      <c r="D627" s="16" t="s">
        <v>887</v>
      </c>
      <c r="E627" s="16">
        <v>1</v>
      </c>
      <c r="F627" s="14">
        <f t="shared" si="43"/>
        <v>0</v>
      </c>
      <c r="G627" s="14" t="str">
        <f>IF(OR(COUNTA(DetailPedro!G627) &gt; 0, COUNTA(DetailWill!G627) &gt; 0),"x", "")</f>
        <v/>
      </c>
      <c r="H627" s="14" t="str">
        <f>IF(OR(COUNTA(DetailPedro!H627) &gt; 0, COUNTA(DetailWill!H627) &gt; 0),"x", "")</f>
        <v/>
      </c>
      <c r="I627" s="14" t="str">
        <f>IF(OR(COUNTA(DetailPedro!I627) &gt; 0, COUNTA(DetailWill!I627) &gt; 0),"x", "")</f>
        <v/>
      </c>
      <c r="J627" s="34" t="str">
        <f>IF(OR(COUNTA(DetailPedro!J627) &gt; 0, COUNTA(DetailWill!J627) &gt; 0),"x", "")</f>
        <v/>
      </c>
      <c r="K627" s="14" t="str">
        <f>IF(OR(COUNTA(DetailPedro!K627) &gt; 0, COUNTA(DetailWill!K627) &gt; 0),"x", "")</f>
        <v/>
      </c>
      <c r="L627" s="14" t="str">
        <f>IF(OR(COUNTA(DetailPedro!L627) &gt; 0, COUNTA(DetailWill!L627) &gt; 0),"x", "")</f>
        <v/>
      </c>
      <c r="M627" s="14" t="str">
        <f>IF(OR(COUNTA(DetailPedro!M627) &gt; 0, COUNTA(DetailWill!M627) &gt; 0),"x", "")</f>
        <v/>
      </c>
      <c r="N627" s="14" t="str">
        <f>IF(OR(COUNTA(DetailPedro!N627) &gt; 0, COUNTA(DetailWill!N627) &gt; 0),"x", "")</f>
        <v/>
      </c>
      <c r="O627" s="34" t="str">
        <f>IF(OR(COUNTA(DetailPedro!O627) &gt; 0, COUNTA(DetailWill!O627) &gt; 0),"x", "")</f>
        <v/>
      </c>
      <c r="P627" s="14" t="str">
        <f>IF(OR(COUNTA(DetailPedro!P627) &gt; 0, COUNTA(DetailWill!P627) &gt; 0),"x", "")</f>
        <v/>
      </c>
      <c r="Q627" s="14" t="str">
        <f>IF(OR(COUNTA(DetailPedro!Q627) &gt; 0, COUNTA(DetailWill!Q627) &gt; 0),"x", "")</f>
        <v/>
      </c>
      <c r="R627" s="14" t="str">
        <f>IF(OR(COUNTA(DetailPedro!R627) &gt; 0, COUNTA(DetailWill!R627) &gt; 0),"x", "")</f>
        <v/>
      </c>
      <c r="S627" s="14" t="str">
        <f>IF(OR(COUNTA(DetailPedro!S627) &gt; 0, COUNTA(DetailWill!S627) &gt; 0),"x", "")</f>
        <v/>
      </c>
      <c r="T627" s="14" t="str">
        <f>IF(OR(COUNTA(DetailPedro!T627) &gt; 0, COUNTA(DetailWill!T627) &gt; 0),"x", "")</f>
        <v/>
      </c>
      <c r="U627" s="34" t="str">
        <f>IF(OR(COUNTA(DetailPedro!U627) &gt; 0, COUNTA(DetailWill!U627) &gt; 0),"x", "")</f>
        <v/>
      </c>
      <c r="V627" s="14" t="str">
        <f>IF(OR(COUNTA(DetailPedro!V627) &gt; 0, COUNTA(DetailWill!V627) &gt; 0),"x", "")</f>
        <v/>
      </c>
      <c r="W627" s="14" t="str">
        <f>IF(OR(COUNTA(DetailPedro!W627) &gt; 0, COUNTA(DetailWill!W627) &gt; 0),"x", "")</f>
        <v/>
      </c>
      <c r="X627" s="14" t="str">
        <f>IF(OR(COUNTA(DetailPedro!X627) &gt; 0, COUNTA(DetailWill!X627) &gt; 0),"x", "")</f>
        <v/>
      </c>
      <c r="Y627" s="14" t="str">
        <f>IF(OR(COUNTA(DetailPedro!Y627) &gt; 0, COUNTA(DetailWill!Y627) &gt; 0),"x", "")</f>
        <v/>
      </c>
      <c r="Z627" s="34" t="str">
        <f>IF(OR(COUNTA(DetailPedro!Z627) &gt; 0, COUNTA(DetailWill!Z627) &gt; 0),"x", "")</f>
        <v/>
      </c>
      <c r="AA627" s="14" t="str">
        <f>IF(OR(COUNTA(DetailPedro!AA627) &gt; 0, COUNTA(DetailWill!AA627) &gt; 0),"x", "")</f>
        <v/>
      </c>
      <c r="AB627" s="14" t="str">
        <f>IF(OR(COUNTA(DetailPedro!AB627) &gt; 0, COUNTA(DetailWill!AB627) &gt; 0),"x", "")</f>
        <v/>
      </c>
      <c r="AC627" s="14" t="str">
        <f>IF(OR(COUNTA(DetailPedro!AC627) &gt; 0, COUNTA(DetailWill!AC627) &gt; 0),"x", "")</f>
        <v/>
      </c>
      <c r="AD627" s="14" t="str">
        <f>IF(OR(COUNTA(DetailPedro!AD627) &gt; 0, COUNTA(DetailWill!AD627) &gt; 0),"x", "")</f>
        <v/>
      </c>
      <c r="AE627" s="14" t="str">
        <f>IF(OR(COUNTA(DetailPedro!AE627) &gt; 0, COUNTA(DetailWill!AE627) &gt; 0),"x", "")</f>
        <v/>
      </c>
      <c r="AF627" s="34" t="str">
        <f>IF(OR(COUNTA(DetailPedro!AF627) &gt; 0, COUNTA(DetailWill!AF627) &gt; 0),"x", "")</f>
        <v/>
      </c>
      <c r="AG627" s="14" t="str">
        <f>IF(OR(COUNTA(DetailPedro!AG627) &gt; 0, COUNTA(DetailWill!AG627) &gt; 0),"x", "")</f>
        <v/>
      </c>
      <c r="AH627" s="14" t="str">
        <f>IF(OR(COUNTA(DetailPedro!AH627) &gt; 0, COUNTA(DetailWill!AH627) &gt; 0),"x", "")</f>
        <v/>
      </c>
      <c r="AI627" s="14" t="str">
        <f>IF(OR(COUNTA(DetailPedro!AI627) &gt; 0, COUNTA(DetailWill!AI627) &gt; 0),"x", "")</f>
        <v/>
      </c>
      <c r="AJ627" s="34" t="str">
        <f>IF(OR(COUNTA(DetailPedro!AJ627) &gt; 0, COUNTA(DetailWill!AJ627) &gt; 0),"x", "")</f>
        <v/>
      </c>
      <c r="AK627" s="14" t="str">
        <f>IF(OR(COUNTA(DetailPedro!AK627) &gt; 0, COUNTA(DetailWill!AK627) &gt; 0),"x", "")</f>
        <v/>
      </c>
    </row>
    <row r="628" spans="1:37" x14ac:dyDescent="0.2">
      <c r="A628" s="16" t="s">
        <v>559</v>
      </c>
      <c r="B628" s="16" t="s">
        <v>825</v>
      </c>
      <c r="C628" s="16">
        <v>3</v>
      </c>
      <c r="D628" s="16" t="s">
        <v>888</v>
      </c>
      <c r="E628" s="16">
        <v>2</v>
      </c>
      <c r="F628" s="14">
        <f t="shared" si="43"/>
        <v>0</v>
      </c>
      <c r="G628" s="14" t="str">
        <f>IF(OR(COUNTA(DetailPedro!G628) &gt; 0, COUNTA(DetailWill!G628) &gt; 0),"x", "")</f>
        <v/>
      </c>
      <c r="H628" s="14" t="str">
        <f>IF(OR(COUNTA(DetailPedro!H628) &gt; 0, COUNTA(DetailWill!H628) &gt; 0),"x", "")</f>
        <v/>
      </c>
      <c r="I628" s="14" t="str">
        <f>IF(OR(COUNTA(DetailPedro!I628) &gt; 0, COUNTA(DetailWill!I628) &gt; 0),"x", "")</f>
        <v/>
      </c>
      <c r="J628" s="34" t="str">
        <f>IF(OR(COUNTA(DetailPedro!J628) &gt; 0, COUNTA(DetailWill!J628) &gt; 0),"x", "")</f>
        <v/>
      </c>
      <c r="K628" s="14" t="str">
        <f>IF(OR(COUNTA(DetailPedro!K628) &gt; 0, COUNTA(DetailWill!K628) &gt; 0),"x", "")</f>
        <v/>
      </c>
      <c r="L628" s="14" t="str">
        <f>IF(OR(COUNTA(DetailPedro!L628) &gt; 0, COUNTA(DetailWill!L628) &gt; 0),"x", "")</f>
        <v/>
      </c>
      <c r="M628" s="14" t="str">
        <f>IF(OR(COUNTA(DetailPedro!M628) &gt; 0, COUNTA(DetailWill!M628) &gt; 0),"x", "")</f>
        <v/>
      </c>
      <c r="N628" s="14" t="str">
        <f>IF(OR(COUNTA(DetailPedro!N628) &gt; 0, COUNTA(DetailWill!N628) &gt; 0),"x", "")</f>
        <v/>
      </c>
      <c r="O628" s="34" t="str">
        <f>IF(OR(COUNTA(DetailPedro!O628) &gt; 0, COUNTA(DetailWill!O628) &gt; 0),"x", "")</f>
        <v/>
      </c>
      <c r="P628" s="14" t="str">
        <f>IF(OR(COUNTA(DetailPedro!P628) &gt; 0, COUNTA(DetailWill!P628) &gt; 0),"x", "")</f>
        <v/>
      </c>
      <c r="Q628" s="14" t="str">
        <f>IF(OR(COUNTA(DetailPedro!Q628) &gt; 0, COUNTA(DetailWill!Q628) &gt; 0),"x", "")</f>
        <v/>
      </c>
      <c r="R628" s="14" t="str">
        <f>IF(OR(COUNTA(DetailPedro!R628) &gt; 0, COUNTA(DetailWill!R628) &gt; 0),"x", "")</f>
        <v/>
      </c>
      <c r="S628" s="14" t="str">
        <f>IF(OR(COUNTA(DetailPedro!S628) &gt; 0, COUNTA(DetailWill!S628) &gt; 0),"x", "")</f>
        <v/>
      </c>
      <c r="T628" s="14" t="str">
        <f>IF(OR(COUNTA(DetailPedro!T628) &gt; 0, COUNTA(DetailWill!T628) &gt; 0),"x", "")</f>
        <v/>
      </c>
      <c r="U628" s="34" t="str">
        <f>IF(OR(COUNTA(DetailPedro!U628) &gt; 0, COUNTA(DetailWill!U628) &gt; 0),"x", "")</f>
        <v/>
      </c>
      <c r="V628" s="14" t="str">
        <f>IF(OR(COUNTA(DetailPedro!V628) &gt; 0, COUNTA(DetailWill!V628) &gt; 0),"x", "")</f>
        <v/>
      </c>
      <c r="W628" s="14" t="str">
        <f>IF(OR(COUNTA(DetailPedro!W628) &gt; 0, COUNTA(DetailWill!W628) &gt; 0),"x", "")</f>
        <v/>
      </c>
      <c r="X628" s="14" t="str">
        <f>IF(OR(COUNTA(DetailPedro!X628) &gt; 0, COUNTA(DetailWill!X628) &gt; 0),"x", "")</f>
        <v/>
      </c>
      <c r="Y628" s="14" t="str">
        <f>IF(OR(COUNTA(DetailPedro!Y628) &gt; 0, COUNTA(DetailWill!Y628) &gt; 0),"x", "")</f>
        <v/>
      </c>
      <c r="Z628" s="34" t="str">
        <f>IF(OR(COUNTA(DetailPedro!Z628) &gt; 0, COUNTA(DetailWill!Z628) &gt; 0),"x", "")</f>
        <v/>
      </c>
      <c r="AA628" s="14" t="str">
        <f>IF(OR(COUNTA(DetailPedro!AA628) &gt; 0, COUNTA(DetailWill!AA628) &gt; 0),"x", "")</f>
        <v/>
      </c>
      <c r="AB628" s="14" t="str">
        <f>IF(OR(COUNTA(DetailPedro!AB628) &gt; 0, COUNTA(DetailWill!AB628) &gt; 0),"x", "")</f>
        <v/>
      </c>
      <c r="AC628" s="14" t="str">
        <f>IF(OR(COUNTA(DetailPedro!AC628) &gt; 0, COUNTA(DetailWill!AC628) &gt; 0),"x", "")</f>
        <v/>
      </c>
      <c r="AD628" s="14" t="str">
        <f>IF(OR(COUNTA(DetailPedro!AD628) &gt; 0, COUNTA(DetailWill!AD628) &gt; 0),"x", "")</f>
        <v/>
      </c>
      <c r="AE628" s="14" t="str">
        <f>IF(OR(COUNTA(DetailPedro!AE628) &gt; 0, COUNTA(DetailWill!AE628) &gt; 0),"x", "")</f>
        <v/>
      </c>
      <c r="AF628" s="34" t="str">
        <f>IF(OR(COUNTA(DetailPedro!AF628) &gt; 0, COUNTA(DetailWill!AF628) &gt; 0),"x", "")</f>
        <v/>
      </c>
      <c r="AG628" s="14" t="str">
        <f>IF(OR(COUNTA(DetailPedro!AG628) &gt; 0, COUNTA(DetailWill!AG628) &gt; 0),"x", "")</f>
        <v/>
      </c>
      <c r="AH628" s="14" t="str">
        <f>IF(OR(COUNTA(DetailPedro!AH628) &gt; 0, COUNTA(DetailWill!AH628) &gt; 0),"x", "")</f>
        <v/>
      </c>
      <c r="AI628" s="14" t="str">
        <f>IF(OR(COUNTA(DetailPedro!AI628) &gt; 0, COUNTA(DetailWill!AI628) &gt; 0),"x", "")</f>
        <v/>
      </c>
      <c r="AJ628" s="34" t="str">
        <f>IF(OR(COUNTA(DetailPedro!AJ628) &gt; 0, COUNTA(DetailWill!AJ628) &gt; 0),"x", "")</f>
        <v/>
      </c>
      <c r="AK628" s="14" t="str">
        <f>IF(OR(COUNTA(DetailPedro!AK628) &gt; 0, COUNTA(DetailWill!AK628) &gt; 0),"x", "")</f>
        <v/>
      </c>
    </row>
    <row r="629" spans="1:37" x14ac:dyDescent="0.2">
      <c r="A629" s="16" t="s">
        <v>559</v>
      </c>
      <c r="B629" s="16" t="s">
        <v>825</v>
      </c>
      <c r="C629" s="16">
        <v>3</v>
      </c>
      <c r="D629" s="16" t="s">
        <v>888</v>
      </c>
      <c r="E629" s="16">
        <v>3</v>
      </c>
      <c r="F629" s="14">
        <f t="shared" si="43"/>
        <v>0</v>
      </c>
      <c r="G629" s="14" t="str">
        <f>IF(OR(COUNTA(DetailPedro!G629) &gt; 0, COUNTA(DetailWill!G629) &gt; 0),"x", "")</f>
        <v/>
      </c>
      <c r="H629" s="14" t="str">
        <f>IF(OR(COUNTA(DetailPedro!H629) &gt; 0, COUNTA(DetailWill!H629) &gt; 0),"x", "")</f>
        <v/>
      </c>
      <c r="I629" s="14" t="str">
        <f>IF(OR(COUNTA(DetailPedro!I629) &gt; 0, COUNTA(DetailWill!I629) &gt; 0),"x", "")</f>
        <v/>
      </c>
      <c r="J629" s="34" t="str">
        <f>IF(OR(COUNTA(DetailPedro!J629) &gt; 0, COUNTA(DetailWill!J629) &gt; 0),"x", "")</f>
        <v/>
      </c>
      <c r="K629" s="14" t="str">
        <f>IF(OR(COUNTA(DetailPedro!K629) &gt; 0, COUNTA(DetailWill!K629) &gt; 0),"x", "")</f>
        <v/>
      </c>
      <c r="L629" s="14" t="str">
        <f>IF(OR(COUNTA(DetailPedro!L629) &gt; 0, COUNTA(DetailWill!L629) &gt; 0),"x", "")</f>
        <v/>
      </c>
      <c r="M629" s="14" t="str">
        <f>IF(OR(COUNTA(DetailPedro!M629) &gt; 0, COUNTA(DetailWill!M629) &gt; 0),"x", "")</f>
        <v/>
      </c>
      <c r="N629" s="14" t="str">
        <f>IF(OR(COUNTA(DetailPedro!N629) &gt; 0, COUNTA(DetailWill!N629) &gt; 0),"x", "")</f>
        <v/>
      </c>
      <c r="O629" s="34" t="str">
        <f>IF(OR(COUNTA(DetailPedro!O629) &gt; 0, COUNTA(DetailWill!O629) &gt; 0),"x", "")</f>
        <v/>
      </c>
      <c r="P629" s="14" t="str">
        <f>IF(OR(COUNTA(DetailPedro!P629) &gt; 0, COUNTA(DetailWill!P629) &gt; 0),"x", "")</f>
        <v/>
      </c>
      <c r="Q629" s="14" t="str">
        <f>IF(OR(COUNTA(DetailPedro!Q629) &gt; 0, COUNTA(DetailWill!Q629) &gt; 0),"x", "")</f>
        <v/>
      </c>
      <c r="R629" s="14" t="str">
        <f>IF(OR(COUNTA(DetailPedro!R629) &gt; 0, COUNTA(DetailWill!R629) &gt; 0),"x", "")</f>
        <v/>
      </c>
      <c r="S629" s="14" t="str">
        <f>IF(OR(COUNTA(DetailPedro!S629) &gt; 0, COUNTA(DetailWill!S629) &gt; 0),"x", "")</f>
        <v/>
      </c>
      <c r="T629" s="14" t="str">
        <f>IF(OR(COUNTA(DetailPedro!T629) &gt; 0, COUNTA(DetailWill!T629) &gt; 0),"x", "")</f>
        <v/>
      </c>
      <c r="U629" s="34" t="str">
        <f>IF(OR(COUNTA(DetailPedro!U629) &gt; 0, COUNTA(DetailWill!U629) &gt; 0),"x", "")</f>
        <v/>
      </c>
      <c r="V629" s="14" t="str">
        <f>IF(OR(COUNTA(DetailPedro!V629) &gt; 0, COUNTA(DetailWill!V629) &gt; 0),"x", "")</f>
        <v/>
      </c>
      <c r="W629" s="14" t="str">
        <f>IF(OR(COUNTA(DetailPedro!W629) &gt; 0, COUNTA(DetailWill!W629) &gt; 0),"x", "")</f>
        <v/>
      </c>
      <c r="X629" s="14" t="str">
        <f>IF(OR(COUNTA(DetailPedro!X629) &gt; 0, COUNTA(DetailWill!X629) &gt; 0),"x", "")</f>
        <v/>
      </c>
      <c r="Y629" s="14" t="str">
        <f>IF(OR(COUNTA(DetailPedro!Y629) &gt; 0, COUNTA(DetailWill!Y629) &gt; 0),"x", "")</f>
        <v/>
      </c>
      <c r="Z629" s="34" t="str">
        <f>IF(OR(COUNTA(DetailPedro!Z629) &gt; 0, COUNTA(DetailWill!Z629) &gt; 0),"x", "")</f>
        <v/>
      </c>
      <c r="AA629" s="14" t="str">
        <f>IF(OR(COUNTA(DetailPedro!AA629) &gt; 0, COUNTA(DetailWill!AA629) &gt; 0),"x", "")</f>
        <v/>
      </c>
      <c r="AB629" s="14" t="str">
        <f>IF(OR(COUNTA(DetailPedro!AB629) &gt; 0, COUNTA(DetailWill!AB629) &gt; 0),"x", "")</f>
        <v/>
      </c>
      <c r="AC629" s="14" t="str">
        <f>IF(OR(COUNTA(DetailPedro!AC629) &gt; 0, COUNTA(DetailWill!AC629) &gt; 0),"x", "")</f>
        <v/>
      </c>
      <c r="AD629" s="14" t="str">
        <f>IF(OR(COUNTA(DetailPedro!AD629) &gt; 0, COUNTA(DetailWill!AD629) &gt; 0),"x", "")</f>
        <v/>
      </c>
      <c r="AE629" s="14" t="str">
        <f>IF(OR(COUNTA(DetailPedro!AE629) &gt; 0, COUNTA(DetailWill!AE629) &gt; 0),"x", "")</f>
        <v/>
      </c>
      <c r="AF629" s="34" t="str">
        <f>IF(OR(COUNTA(DetailPedro!AF629) &gt; 0, COUNTA(DetailWill!AF629) &gt; 0),"x", "")</f>
        <v/>
      </c>
      <c r="AG629" s="14" t="str">
        <f>IF(OR(COUNTA(DetailPedro!AG629) &gt; 0, COUNTA(DetailWill!AG629) &gt; 0),"x", "")</f>
        <v/>
      </c>
      <c r="AH629" s="14" t="str">
        <f>IF(OR(COUNTA(DetailPedro!AH629) &gt; 0, COUNTA(DetailWill!AH629) &gt; 0),"x", "")</f>
        <v/>
      </c>
      <c r="AI629" s="14" t="str">
        <f>IF(OR(COUNTA(DetailPedro!AI629) &gt; 0, COUNTA(DetailWill!AI629) &gt; 0),"x", "")</f>
        <v/>
      </c>
      <c r="AJ629" s="34" t="str">
        <f>IF(OR(COUNTA(DetailPedro!AJ629) &gt; 0, COUNTA(DetailWill!AJ629) &gt; 0),"x", "")</f>
        <v/>
      </c>
      <c r="AK629" s="14" t="str">
        <f>IF(OR(COUNTA(DetailPedro!AK629) &gt; 0, COUNTA(DetailWill!AK629) &gt; 0),"x", "")</f>
        <v/>
      </c>
    </row>
    <row r="630" spans="1:37" x14ac:dyDescent="0.2">
      <c r="A630" s="16" t="s">
        <v>559</v>
      </c>
      <c r="B630" s="16" t="s">
        <v>825</v>
      </c>
      <c r="C630" s="16">
        <v>3</v>
      </c>
      <c r="D630" s="16" t="s">
        <v>889</v>
      </c>
      <c r="E630" s="16">
        <v>4</v>
      </c>
      <c r="F630" s="14">
        <f t="shared" si="43"/>
        <v>0</v>
      </c>
      <c r="G630" s="14" t="str">
        <f>IF(OR(COUNTA(DetailPedro!G630) &gt; 0, COUNTA(DetailWill!G630) &gt; 0),"x", "")</f>
        <v/>
      </c>
      <c r="H630" s="14" t="str">
        <f>IF(OR(COUNTA(DetailPedro!H630) &gt; 0, COUNTA(DetailWill!H630) &gt; 0),"x", "")</f>
        <v/>
      </c>
      <c r="I630" s="14" t="str">
        <f>IF(OR(COUNTA(DetailPedro!I630) &gt; 0, COUNTA(DetailWill!I630) &gt; 0),"x", "")</f>
        <v/>
      </c>
      <c r="J630" s="34" t="str">
        <f>IF(OR(COUNTA(DetailPedro!J630) &gt; 0, COUNTA(DetailWill!J630) &gt; 0),"x", "")</f>
        <v/>
      </c>
      <c r="K630" s="14" t="str">
        <f>IF(OR(COUNTA(DetailPedro!K630) &gt; 0, COUNTA(DetailWill!K630) &gt; 0),"x", "")</f>
        <v/>
      </c>
      <c r="L630" s="14" t="str">
        <f>IF(OR(COUNTA(DetailPedro!L630) &gt; 0, COUNTA(DetailWill!L630) &gt; 0),"x", "")</f>
        <v/>
      </c>
      <c r="M630" s="14" t="str">
        <f>IF(OR(COUNTA(DetailPedro!M630) &gt; 0, COUNTA(DetailWill!M630) &gt; 0),"x", "")</f>
        <v/>
      </c>
      <c r="N630" s="14" t="str">
        <f>IF(OR(COUNTA(DetailPedro!N630) &gt; 0, COUNTA(DetailWill!N630) &gt; 0),"x", "")</f>
        <v/>
      </c>
      <c r="O630" s="34" t="str">
        <f>IF(OR(COUNTA(DetailPedro!O630) &gt; 0, COUNTA(DetailWill!O630) &gt; 0),"x", "")</f>
        <v/>
      </c>
      <c r="P630" s="14" t="str">
        <f>IF(OR(COUNTA(DetailPedro!P630) &gt; 0, COUNTA(DetailWill!P630) &gt; 0),"x", "")</f>
        <v/>
      </c>
      <c r="Q630" s="14" t="str">
        <f>IF(OR(COUNTA(DetailPedro!Q630) &gt; 0, COUNTA(DetailWill!Q630) &gt; 0),"x", "")</f>
        <v/>
      </c>
      <c r="R630" s="14" t="str">
        <f>IF(OR(COUNTA(DetailPedro!R630) &gt; 0, COUNTA(DetailWill!R630) &gt; 0),"x", "")</f>
        <v/>
      </c>
      <c r="S630" s="14" t="str">
        <f>IF(OR(COUNTA(DetailPedro!S630) &gt; 0, COUNTA(DetailWill!S630) &gt; 0),"x", "")</f>
        <v/>
      </c>
      <c r="T630" s="14" t="str">
        <f>IF(OR(COUNTA(DetailPedro!T630) &gt; 0, COUNTA(DetailWill!T630) &gt; 0),"x", "")</f>
        <v/>
      </c>
      <c r="U630" s="34" t="str">
        <f>IF(OR(COUNTA(DetailPedro!U630) &gt; 0, COUNTA(DetailWill!U630) &gt; 0),"x", "")</f>
        <v/>
      </c>
      <c r="V630" s="14" t="str">
        <f>IF(OR(COUNTA(DetailPedro!V630) &gt; 0, COUNTA(DetailWill!V630) &gt; 0),"x", "")</f>
        <v/>
      </c>
      <c r="W630" s="14" t="str">
        <f>IF(OR(COUNTA(DetailPedro!W630) &gt; 0, COUNTA(DetailWill!W630) &gt; 0),"x", "")</f>
        <v/>
      </c>
      <c r="X630" s="14" t="str">
        <f>IF(OR(COUNTA(DetailPedro!X630) &gt; 0, COUNTA(DetailWill!X630) &gt; 0),"x", "")</f>
        <v/>
      </c>
      <c r="Y630" s="14" t="str">
        <f>IF(OR(COUNTA(DetailPedro!Y630) &gt; 0, COUNTA(DetailWill!Y630) &gt; 0),"x", "")</f>
        <v/>
      </c>
      <c r="Z630" s="34" t="str">
        <f>IF(OR(COUNTA(DetailPedro!Z630) &gt; 0, COUNTA(DetailWill!Z630) &gt; 0),"x", "")</f>
        <v/>
      </c>
      <c r="AA630" s="14" t="str">
        <f>IF(OR(COUNTA(DetailPedro!AA630) &gt; 0, COUNTA(DetailWill!AA630) &gt; 0),"x", "")</f>
        <v/>
      </c>
      <c r="AB630" s="14" t="str">
        <f>IF(OR(COUNTA(DetailPedro!AB630) &gt; 0, COUNTA(DetailWill!AB630) &gt; 0),"x", "")</f>
        <v/>
      </c>
      <c r="AC630" s="14" t="str">
        <f>IF(OR(COUNTA(DetailPedro!AC630) &gt; 0, COUNTA(DetailWill!AC630) &gt; 0),"x", "")</f>
        <v/>
      </c>
      <c r="AD630" s="14" t="str">
        <f>IF(OR(COUNTA(DetailPedro!AD630) &gt; 0, COUNTA(DetailWill!AD630) &gt; 0),"x", "")</f>
        <v/>
      </c>
      <c r="AE630" s="14" t="str">
        <f>IF(OR(COUNTA(DetailPedro!AE630) &gt; 0, COUNTA(DetailWill!AE630) &gt; 0),"x", "")</f>
        <v/>
      </c>
      <c r="AF630" s="34" t="str">
        <f>IF(OR(COUNTA(DetailPedro!AF630) &gt; 0, COUNTA(DetailWill!AF630) &gt; 0),"x", "")</f>
        <v/>
      </c>
      <c r="AG630" s="14" t="str">
        <f>IF(OR(COUNTA(DetailPedro!AG630) &gt; 0, COUNTA(DetailWill!AG630) &gt; 0),"x", "")</f>
        <v/>
      </c>
      <c r="AH630" s="14" t="str">
        <f>IF(OR(COUNTA(DetailPedro!AH630) &gt; 0, COUNTA(DetailWill!AH630) &gt; 0),"x", "")</f>
        <v/>
      </c>
      <c r="AI630" s="14" t="str">
        <f>IF(OR(COUNTA(DetailPedro!AI630) &gt; 0, COUNTA(DetailWill!AI630) &gt; 0),"x", "")</f>
        <v/>
      </c>
      <c r="AJ630" s="34" t="str">
        <f>IF(OR(COUNTA(DetailPedro!AJ630) &gt; 0, COUNTA(DetailWill!AJ630) &gt; 0),"x", "")</f>
        <v/>
      </c>
      <c r="AK630" s="14" t="str">
        <f>IF(OR(COUNTA(DetailPedro!AK630) &gt; 0, COUNTA(DetailWill!AK630) &gt; 0),"x", "")</f>
        <v/>
      </c>
    </row>
    <row r="631" spans="1:37" x14ac:dyDescent="0.2">
      <c r="A631" s="16" t="s">
        <v>559</v>
      </c>
      <c r="B631" s="16" t="s">
        <v>825</v>
      </c>
      <c r="C631" s="16">
        <v>3</v>
      </c>
      <c r="D631" s="16" t="s">
        <v>889</v>
      </c>
      <c r="E631" s="16">
        <v>5</v>
      </c>
      <c r="F631" s="14">
        <f t="shared" si="43"/>
        <v>0</v>
      </c>
      <c r="G631" s="14" t="str">
        <f>IF(OR(COUNTA(DetailPedro!G631) &gt; 0, COUNTA(DetailWill!G631) &gt; 0),"x", "")</f>
        <v/>
      </c>
      <c r="H631" s="14" t="str">
        <f>IF(OR(COUNTA(DetailPedro!H631) &gt; 0, COUNTA(DetailWill!H631) &gt; 0),"x", "")</f>
        <v/>
      </c>
      <c r="I631" s="14" t="str">
        <f>IF(OR(COUNTA(DetailPedro!I631) &gt; 0, COUNTA(DetailWill!I631) &gt; 0),"x", "")</f>
        <v/>
      </c>
      <c r="J631" s="34" t="str">
        <f>IF(OR(COUNTA(DetailPedro!J631) &gt; 0, COUNTA(DetailWill!J631) &gt; 0),"x", "")</f>
        <v/>
      </c>
      <c r="K631" s="14" t="str">
        <f>IF(OR(COUNTA(DetailPedro!K631) &gt; 0, COUNTA(DetailWill!K631) &gt; 0),"x", "")</f>
        <v/>
      </c>
      <c r="L631" s="14" t="str">
        <f>IF(OR(COUNTA(DetailPedro!L631) &gt; 0, COUNTA(DetailWill!L631) &gt; 0),"x", "")</f>
        <v/>
      </c>
      <c r="M631" s="14" t="str">
        <f>IF(OR(COUNTA(DetailPedro!M631) &gt; 0, COUNTA(DetailWill!M631) &gt; 0),"x", "")</f>
        <v/>
      </c>
      <c r="N631" s="14" t="str">
        <f>IF(OR(COUNTA(DetailPedro!N631) &gt; 0, COUNTA(DetailWill!N631) &gt; 0),"x", "")</f>
        <v/>
      </c>
      <c r="O631" s="34" t="str">
        <f>IF(OR(COUNTA(DetailPedro!O631) &gt; 0, COUNTA(DetailWill!O631) &gt; 0),"x", "")</f>
        <v/>
      </c>
      <c r="P631" s="14" t="str">
        <f>IF(OR(COUNTA(DetailPedro!P631) &gt; 0, COUNTA(DetailWill!P631) &gt; 0),"x", "")</f>
        <v/>
      </c>
      <c r="Q631" s="14" t="str">
        <f>IF(OR(COUNTA(DetailPedro!Q631) &gt; 0, COUNTA(DetailWill!Q631) &gt; 0),"x", "")</f>
        <v/>
      </c>
      <c r="R631" s="14" t="str">
        <f>IF(OR(COUNTA(DetailPedro!R631) &gt; 0, COUNTA(DetailWill!R631) &gt; 0),"x", "")</f>
        <v/>
      </c>
      <c r="S631" s="14" t="str">
        <f>IF(OR(COUNTA(DetailPedro!S631) &gt; 0, COUNTA(DetailWill!S631) &gt; 0),"x", "")</f>
        <v/>
      </c>
      <c r="T631" s="14" t="str">
        <f>IF(OR(COUNTA(DetailPedro!T631) &gt; 0, COUNTA(DetailWill!T631) &gt; 0),"x", "")</f>
        <v/>
      </c>
      <c r="U631" s="34" t="str">
        <f>IF(OR(COUNTA(DetailPedro!U631) &gt; 0, COUNTA(DetailWill!U631) &gt; 0),"x", "")</f>
        <v/>
      </c>
      <c r="V631" s="14" t="str">
        <f>IF(OR(COUNTA(DetailPedro!V631) &gt; 0, COUNTA(DetailWill!V631) &gt; 0),"x", "")</f>
        <v/>
      </c>
      <c r="W631" s="14" t="str">
        <f>IF(OR(COUNTA(DetailPedro!W631) &gt; 0, COUNTA(DetailWill!W631) &gt; 0),"x", "")</f>
        <v/>
      </c>
      <c r="X631" s="14" t="str">
        <f>IF(OR(COUNTA(DetailPedro!X631) &gt; 0, COUNTA(DetailWill!X631) &gt; 0),"x", "")</f>
        <v/>
      </c>
      <c r="Y631" s="14" t="str">
        <f>IF(OR(COUNTA(DetailPedro!Y631) &gt; 0, COUNTA(DetailWill!Y631) &gt; 0),"x", "")</f>
        <v/>
      </c>
      <c r="Z631" s="34" t="str">
        <f>IF(OR(COUNTA(DetailPedro!Z631) &gt; 0, COUNTA(DetailWill!Z631) &gt; 0),"x", "")</f>
        <v/>
      </c>
      <c r="AA631" s="14" t="str">
        <f>IF(OR(COUNTA(DetailPedro!AA631) &gt; 0, COUNTA(DetailWill!AA631) &gt; 0),"x", "")</f>
        <v/>
      </c>
      <c r="AB631" s="14" t="str">
        <f>IF(OR(COUNTA(DetailPedro!AB631) &gt; 0, COUNTA(DetailWill!AB631) &gt; 0),"x", "")</f>
        <v/>
      </c>
      <c r="AC631" s="14" t="str">
        <f>IF(OR(COUNTA(DetailPedro!AC631) &gt; 0, COUNTA(DetailWill!AC631) &gt; 0),"x", "")</f>
        <v/>
      </c>
      <c r="AD631" s="14" t="str">
        <f>IF(OR(COUNTA(DetailPedro!AD631) &gt; 0, COUNTA(DetailWill!AD631) &gt; 0),"x", "")</f>
        <v/>
      </c>
      <c r="AE631" s="14" t="str">
        <f>IF(OR(COUNTA(DetailPedro!AE631) &gt; 0, COUNTA(DetailWill!AE631) &gt; 0),"x", "")</f>
        <v/>
      </c>
      <c r="AF631" s="34" t="str">
        <f>IF(OR(COUNTA(DetailPedro!AF631) &gt; 0, COUNTA(DetailWill!AF631) &gt; 0),"x", "")</f>
        <v/>
      </c>
      <c r="AG631" s="14" t="str">
        <f>IF(OR(COUNTA(DetailPedro!AG631) &gt; 0, COUNTA(DetailWill!AG631) &gt; 0),"x", "")</f>
        <v/>
      </c>
      <c r="AH631" s="14" t="str">
        <f>IF(OR(COUNTA(DetailPedro!AH631) &gt; 0, COUNTA(DetailWill!AH631) &gt; 0),"x", "")</f>
        <v/>
      </c>
      <c r="AI631" s="14" t="str">
        <f>IF(OR(COUNTA(DetailPedro!AI631) &gt; 0, COUNTA(DetailWill!AI631) &gt; 0),"x", "")</f>
        <v/>
      </c>
      <c r="AJ631" s="34" t="str">
        <f>IF(OR(COUNTA(DetailPedro!AJ631) &gt; 0, COUNTA(DetailWill!AJ631) &gt; 0),"x", "")</f>
        <v/>
      </c>
      <c r="AK631" s="14" t="str">
        <f>IF(OR(COUNTA(DetailPedro!AK631) &gt; 0, COUNTA(DetailWill!AK631) &gt; 0),"x", "")</f>
        <v/>
      </c>
    </row>
    <row r="632" spans="1:37" x14ac:dyDescent="0.2">
      <c r="A632" s="16" t="s">
        <v>559</v>
      </c>
      <c r="B632" s="16" t="s">
        <v>825</v>
      </c>
      <c r="C632" s="16">
        <v>3</v>
      </c>
      <c r="D632" s="16" t="s">
        <v>887</v>
      </c>
      <c r="E632" s="16">
        <v>6</v>
      </c>
      <c r="F632" s="14">
        <f t="shared" si="43"/>
        <v>0</v>
      </c>
      <c r="G632" s="14" t="str">
        <f>IF(OR(COUNTA(DetailPedro!G632) &gt; 0, COUNTA(DetailWill!G632) &gt; 0),"x", "")</f>
        <v/>
      </c>
      <c r="H632" s="14" t="str">
        <f>IF(OR(COUNTA(DetailPedro!H632) &gt; 0, COUNTA(DetailWill!H632) &gt; 0),"x", "")</f>
        <v/>
      </c>
      <c r="I632" s="14" t="str">
        <f>IF(OR(COUNTA(DetailPedro!I632) &gt; 0, COUNTA(DetailWill!I632) &gt; 0),"x", "")</f>
        <v/>
      </c>
      <c r="J632" s="34" t="str">
        <f>IF(OR(COUNTA(DetailPedro!J632) &gt; 0, COUNTA(DetailWill!J632) &gt; 0),"x", "")</f>
        <v/>
      </c>
      <c r="K632" s="14" t="str">
        <f>IF(OR(COUNTA(DetailPedro!K632) &gt; 0, COUNTA(DetailWill!K632) &gt; 0),"x", "")</f>
        <v/>
      </c>
      <c r="L632" s="14" t="str">
        <f>IF(OR(COUNTA(DetailPedro!L632) &gt; 0, COUNTA(DetailWill!L632) &gt; 0),"x", "")</f>
        <v/>
      </c>
      <c r="M632" s="14" t="str">
        <f>IF(OR(COUNTA(DetailPedro!M632) &gt; 0, COUNTA(DetailWill!M632) &gt; 0),"x", "")</f>
        <v/>
      </c>
      <c r="N632" s="14" t="str">
        <f>IF(OR(COUNTA(DetailPedro!N632) &gt; 0, COUNTA(DetailWill!N632) &gt; 0),"x", "")</f>
        <v/>
      </c>
      <c r="O632" s="34" t="str">
        <f>IF(OR(COUNTA(DetailPedro!O632) &gt; 0, COUNTA(DetailWill!O632) &gt; 0),"x", "")</f>
        <v/>
      </c>
      <c r="P632" s="14" t="str">
        <f>IF(OR(COUNTA(DetailPedro!P632) &gt; 0, COUNTA(DetailWill!P632) &gt; 0),"x", "")</f>
        <v/>
      </c>
      <c r="Q632" s="14" t="str">
        <f>IF(OR(COUNTA(DetailPedro!Q632) &gt; 0, COUNTA(DetailWill!Q632) &gt; 0),"x", "")</f>
        <v/>
      </c>
      <c r="R632" s="14" t="str">
        <f>IF(OR(COUNTA(DetailPedro!R632) &gt; 0, COUNTA(DetailWill!R632) &gt; 0),"x", "")</f>
        <v/>
      </c>
      <c r="S632" s="14" t="str">
        <f>IF(OR(COUNTA(DetailPedro!S632) &gt; 0, COUNTA(DetailWill!S632) &gt; 0),"x", "")</f>
        <v/>
      </c>
      <c r="T632" s="14" t="str">
        <f>IF(OR(COUNTA(DetailPedro!T632) &gt; 0, COUNTA(DetailWill!T632) &gt; 0),"x", "")</f>
        <v/>
      </c>
      <c r="U632" s="34" t="str">
        <f>IF(OR(COUNTA(DetailPedro!U632) &gt; 0, COUNTA(DetailWill!U632) &gt; 0),"x", "")</f>
        <v/>
      </c>
      <c r="V632" s="14" t="str">
        <f>IF(OR(COUNTA(DetailPedro!V632) &gt; 0, COUNTA(DetailWill!V632) &gt; 0),"x", "")</f>
        <v/>
      </c>
      <c r="W632" s="14" t="str">
        <f>IF(OR(COUNTA(DetailPedro!W632) &gt; 0, COUNTA(DetailWill!W632) &gt; 0),"x", "")</f>
        <v/>
      </c>
      <c r="X632" s="14" t="str">
        <f>IF(OR(COUNTA(DetailPedro!X632) &gt; 0, COUNTA(DetailWill!X632) &gt; 0),"x", "")</f>
        <v/>
      </c>
      <c r="Y632" s="14" t="str">
        <f>IF(OR(COUNTA(DetailPedro!Y632) &gt; 0, COUNTA(DetailWill!Y632) &gt; 0),"x", "")</f>
        <v/>
      </c>
      <c r="Z632" s="34" t="str">
        <f>IF(OR(COUNTA(DetailPedro!Z632) &gt; 0, COUNTA(DetailWill!Z632) &gt; 0),"x", "")</f>
        <v/>
      </c>
      <c r="AA632" s="14" t="str">
        <f>IF(OR(COUNTA(DetailPedro!AA632) &gt; 0, COUNTA(DetailWill!AA632) &gt; 0),"x", "")</f>
        <v/>
      </c>
      <c r="AB632" s="14" t="str">
        <f>IF(OR(COUNTA(DetailPedro!AB632) &gt; 0, COUNTA(DetailWill!AB632) &gt; 0),"x", "")</f>
        <v/>
      </c>
      <c r="AC632" s="14" t="str">
        <f>IF(OR(COUNTA(DetailPedro!AC632) &gt; 0, COUNTA(DetailWill!AC632) &gt; 0),"x", "")</f>
        <v/>
      </c>
      <c r="AD632" s="14" t="str">
        <f>IF(OR(COUNTA(DetailPedro!AD632) &gt; 0, COUNTA(DetailWill!AD632) &gt; 0),"x", "")</f>
        <v/>
      </c>
      <c r="AE632" s="14" t="str">
        <f>IF(OR(COUNTA(DetailPedro!AE632) &gt; 0, COUNTA(DetailWill!AE632) &gt; 0),"x", "")</f>
        <v/>
      </c>
      <c r="AF632" s="34" t="str">
        <f>IF(OR(COUNTA(DetailPedro!AF632) &gt; 0, COUNTA(DetailWill!AF632) &gt; 0),"x", "")</f>
        <v/>
      </c>
      <c r="AG632" s="14" t="str">
        <f>IF(OR(COUNTA(DetailPedro!AG632) &gt; 0, COUNTA(DetailWill!AG632) &gt; 0),"x", "")</f>
        <v/>
      </c>
      <c r="AH632" s="14" t="str">
        <f>IF(OR(COUNTA(DetailPedro!AH632) &gt; 0, COUNTA(DetailWill!AH632) &gt; 0),"x", "")</f>
        <v/>
      </c>
      <c r="AI632" s="14" t="str">
        <f>IF(OR(COUNTA(DetailPedro!AI632) &gt; 0, COUNTA(DetailWill!AI632) &gt; 0),"x", "")</f>
        <v/>
      </c>
      <c r="AJ632" s="34" t="str">
        <f>IF(OR(COUNTA(DetailPedro!AJ632) &gt; 0, COUNTA(DetailWill!AJ632) &gt; 0),"x", "")</f>
        <v/>
      </c>
      <c r="AK632" s="14" t="str">
        <f>IF(OR(COUNTA(DetailPedro!AK632) &gt; 0, COUNTA(DetailWill!AK632) &gt; 0),"x", "")</f>
        <v/>
      </c>
    </row>
    <row r="633" spans="1:37" x14ac:dyDescent="0.2">
      <c r="A633" s="16" t="s">
        <v>559</v>
      </c>
      <c r="B633" s="16" t="s">
        <v>825</v>
      </c>
      <c r="C633" s="16">
        <v>3</v>
      </c>
      <c r="D633" s="16" t="s">
        <v>888</v>
      </c>
      <c r="E633" s="16">
        <v>7</v>
      </c>
      <c r="F633" s="14">
        <f t="shared" si="43"/>
        <v>0</v>
      </c>
      <c r="G633" s="14" t="str">
        <f>IF(OR(COUNTA(DetailPedro!G633) &gt; 0, COUNTA(DetailWill!G633) &gt; 0),"x", "")</f>
        <v/>
      </c>
      <c r="H633" s="14" t="str">
        <f>IF(OR(COUNTA(DetailPedro!H633) &gt; 0, COUNTA(DetailWill!H633) &gt; 0),"x", "")</f>
        <v/>
      </c>
      <c r="I633" s="14" t="str">
        <f>IF(OR(COUNTA(DetailPedro!I633) &gt; 0, COUNTA(DetailWill!I633) &gt; 0),"x", "")</f>
        <v/>
      </c>
      <c r="J633" s="34" t="str">
        <f>IF(OR(COUNTA(DetailPedro!J633) &gt; 0, COUNTA(DetailWill!J633) &gt; 0),"x", "")</f>
        <v/>
      </c>
      <c r="K633" s="14" t="str">
        <f>IF(OR(COUNTA(DetailPedro!K633) &gt; 0, COUNTA(DetailWill!K633) &gt; 0),"x", "")</f>
        <v/>
      </c>
      <c r="L633" s="14" t="str">
        <f>IF(OR(COUNTA(DetailPedro!L633) &gt; 0, COUNTA(DetailWill!L633) &gt; 0),"x", "")</f>
        <v/>
      </c>
      <c r="M633" s="14" t="str">
        <f>IF(OR(COUNTA(DetailPedro!M633) &gt; 0, COUNTA(DetailWill!M633) &gt; 0),"x", "")</f>
        <v/>
      </c>
      <c r="N633" s="14" t="str">
        <f>IF(OR(COUNTA(DetailPedro!N633) &gt; 0, COUNTA(DetailWill!N633) &gt; 0),"x", "")</f>
        <v/>
      </c>
      <c r="O633" s="34" t="str">
        <f>IF(OR(COUNTA(DetailPedro!O633) &gt; 0, COUNTA(DetailWill!O633) &gt; 0),"x", "")</f>
        <v/>
      </c>
      <c r="P633" s="14" t="str">
        <f>IF(OR(COUNTA(DetailPedro!P633) &gt; 0, COUNTA(DetailWill!P633) &gt; 0),"x", "")</f>
        <v/>
      </c>
      <c r="Q633" s="14" t="str">
        <f>IF(OR(COUNTA(DetailPedro!Q633) &gt; 0, COUNTA(DetailWill!Q633) &gt; 0),"x", "")</f>
        <v/>
      </c>
      <c r="R633" s="14" t="str">
        <f>IF(OR(COUNTA(DetailPedro!R633) &gt; 0, COUNTA(DetailWill!R633) &gt; 0),"x", "")</f>
        <v/>
      </c>
      <c r="S633" s="14" t="str">
        <f>IF(OR(COUNTA(DetailPedro!S633) &gt; 0, COUNTA(DetailWill!S633) &gt; 0),"x", "")</f>
        <v/>
      </c>
      <c r="T633" s="14" t="str">
        <f>IF(OR(COUNTA(DetailPedro!T633) &gt; 0, COUNTA(DetailWill!T633) &gt; 0),"x", "")</f>
        <v/>
      </c>
      <c r="U633" s="34" t="str">
        <f>IF(OR(COUNTA(DetailPedro!U633) &gt; 0, COUNTA(DetailWill!U633) &gt; 0),"x", "")</f>
        <v/>
      </c>
      <c r="V633" s="14" t="str">
        <f>IF(OR(COUNTA(DetailPedro!V633) &gt; 0, COUNTA(DetailWill!V633) &gt; 0),"x", "")</f>
        <v/>
      </c>
      <c r="W633" s="14" t="str">
        <f>IF(OR(COUNTA(DetailPedro!W633) &gt; 0, COUNTA(DetailWill!W633) &gt; 0),"x", "")</f>
        <v/>
      </c>
      <c r="X633" s="14" t="str">
        <f>IF(OR(COUNTA(DetailPedro!X633) &gt; 0, COUNTA(DetailWill!X633) &gt; 0),"x", "")</f>
        <v/>
      </c>
      <c r="Y633" s="14" t="str">
        <f>IF(OR(COUNTA(DetailPedro!Y633) &gt; 0, COUNTA(DetailWill!Y633) &gt; 0),"x", "")</f>
        <v/>
      </c>
      <c r="Z633" s="34" t="str">
        <f>IF(OR(COUNTA(DetailPedro!Z633) &gt; 0, COUNTA(DetailWill!Z633) &gt; 0),"x", "")</f>
        <v/>
      </c>
      <c r="AA633" s="14" t="str">
        <f>IF(OR(COUNTA(DetailPedro!AA633) &gt; 0, COUNTA(DetailWill!AA633) &gt; 0),"x", "")</f>
        <v/>
      </c>
      <c r="AB633" s="14" t="str">
        <f>IF(OR(COUNTA(DetailPedro!AB633) &gt; 0, COUNTA(DetailWill!AB633) &gt; 0),"x", "")</f>
        <v/>
      </c>
      <c r="AC633" s="14" t="str">
        <f>IF(OR(COUNTA(DetailPedro!AC633) &gt; 0, COUNTA(DetailWill!AC633) &gt; 0),"x", "")</f>
        <v/>
      </c>
      <c r="AD633" s="14" t="str">
        <f>IF(OR(COUNTA(DetailPedro!AD633) &gt; 0, COUNTA(DetailWill!AD633) &gt; 0),"x", "")</f>
        <v/>
      </c>
      <c r="AE633" s="14" t="str">
        <f>IF(OR(COUNTA(DetailPedro!AE633) &gt; 0, COUNTA(DetailWill!AE633) &gt; 0),"x", "")</f>
        <v/>
      </c>
      <c r="AF633" s="34" t="str">
        <f>IF(OR(COUNTA(DetailPedro!AF633) &gt; 0, COUNTA(DetailWill!AF633) &gt; 0),"x", "")</f>
        <v/>
      </c>
      <c r="AG633" s="14" t="str">
        <f>IF(OR(COUNTA(DetailPedro!AG633) &gt; 0, COUNTA(DetailWill!AG633) &gt; 0),"x", "")</f>
        <v/>
      </c>
      <c r="AH633" s="14" t="str">
        <f>IF(OR(COUNTA(DetailPedro!AH633) &gt; 0, COUNTA(DetailWill!AH633) &gt; 0),"x", "")</f>
        <v/>
      </c>
      <c r="AI633" s="14" t="str">
        <f>IF(OR(COUNTA(DetailPedro!AI633) &gt; 0, COUNTA(DetailWill!AI633) &gt; 0),"x", "")</f>
        <v/>
      </c>
      <c r="AJ633" s="34" t="str">
        <f>IF(OR(COUNTA(DetailPedro!AJ633) &gt; 0, COUNTA(DetailWill!AJ633) &gt; 0),"x", "")</f>
        <v/>
      </c>
      <c r="AK633" s="14" t="str">
        <f>IF(OR(COUNTA(DetailPedro!AK633) &gt; 0, COUNTA(DetailWill!AK633) &gt; 0),"x", "")</f>
        <v/>
      </c>
    </row>
    <row r="634" spans="1:37" x14ac:dyDescent="0.2">
      <c r="A634" s="16"/>
      <c r="B634" s="16"/>
      <c r="C634" s="16"/>
      <c r="D634" s="16"/>
      <c r="E634" s="16"/>
      <c r="F634" s="14">
        <f t="shared" si="43"/>
        <v>0</v>
      </c>
      <c r="G634" s="14" t="str">
        <f>IF(OR(COUNTA(DetailPedro!G634) &gt; 0, COUNTA(DetailWill!G634) &gt; 0),"x", "")</f>
        <v/>
      </c>
      <c r="H634" s="14" t="str">
        <f>IF(OR(COUNTA(DetailPedro!H634) &gt; 0, COUNTA(DetailWill!H634) &gt; 0),"x", "")</f>
        <v/>
      </c>
      <c r="I634" s="14" t="str">
        <f>IF(OR(COUNTA(DetailPedro!I634) &gt; 0, COUNTA(DetailWill!I634) &gt; 0),"x", "")</f>
        <v/>
      </c>
      <c r="J634" s="34" t="str">
        <f>IF(OR(COUNTA(DetailPedro!J634) &gt; 0, COUNTA(DetailWill!J634) &gt; 0),"x", "")</f>
        <v/>
      </c>
      <c r="K634" s="14" t="str">
        <f>IF(OR(COUNTA(DetailPedro!K634) &gt; 0, COUNTA(DetailWill!K634) &gt; 0),"x", "")</f>
        <v/>
      </c>
      <c r="L634" s="14" t="str">
        <f>IF(OR(COUNTA(DetailPedro!L634) &gt; 0, COUNTA(DetailWill!L634) &gt; 0),"x", "")</f>
        <v/>
      </c>
      <c r="M634" s="14" t="str">
        <f>IF(OR(COUNTA(DetailPedro!M634) &gt; 0, COUNTA(DetailWill!M634) &gt; 0),"x", "")</f>
        <v/>
      </c>
      <c r="N634" s="14" t="str">
        <f>IF(OR(COUNTA(DetailPedro!N634) &gt; 0, COUNTA(DetailWill!N634) &gt; 0),"x", "")</f>
        <v/>
      </c>
      <c r="O634" s="34" t="str">
        <f>IF(OR(COUNTA(DetailPedro!O634) &gt; 0, COUNTA(DetailWill!O634) &gt; 0),"x", "")</f>
        <v/>
      </c>
      <c r="P634" s="14" t="str">
        <f>IF(OR(COUNTA(DetailPedro!P634) &gt; 0, COUNTA(DetailWill!P634) &gt; 0),"x", "")</f>
        <v/>
      </c>
      <c r="Q634" s="14" t="str">
        <f>IF(OR(COUNTA(DetailPedro!Q634) &gt; 0, COUNTA(DetailWill!Q634) &gt; 0),"x", "")</f>
        <v/>
      </c>
      <c r="R634" s="14" t="str">
        <f>IF(OR(COUNTA(DetailPedro!R634) &gt; 0, COUNTA(DetailWill!R634) &gt; 0),"x", "")</f>
        <v/>
      </c>
      <c r="S634" s="14" t="str">
        <f>IF(OR(COUNTA(DetailPedro!S634) &gt; 0, COUNTA(DetailWill!S634) &gt; 0),"x", "")</f>
        <v/>
      </c>
      <c r="T634" s="14" t="str">
        <f>IF(OR(COUNTA(DetailPedro!T634) &gt; 0, COUNTA(DetailWill!T634) &gt; 0),"x", "")</f>
        <v/>
      </c>
      <c r="U634" s="34" t="str">
        <f>IF(OR(COUNTA(DetailPedro!U634) &gt; 0, COUNTA(DetailWill!U634) &gt; 0),"x", "")</f>
        <v/>
      </c>
      <c r="V634" s="14" t="str">
        <f>IF(OR(COUNTA(DetailPedro!V634) &gt; 0, COUNTA(DetailWill!V634) &gt; 0),"x", "")</f>
        <v/>
      </c>
      <c r="W634" s="14" t="str">
        <f>IF(OR(COUNTA(DetailPedro!W634) &gt; 0, COUNTA(DetailWill!W634) &gt; 0),"x", "")</f>
        <v/>
      </c>
      <c r="X634" s="14" t="str">
        <f>IF(OR(COUNTA(DetailPedro!X634) &gt; 0, COUNTA(DetailWill!X634) &gt; 0),"x", "")</f>
        <v/>
      </c>
      <c r="Y634" s="14" t="str">
        <f>IF(OR(COUNTA(DetailPedro!Y634) &gt; 0, COUNTA(DetailWill!Y634) &gt; 0),"x", "")</f>
        <v/>
      </c>
      <c r="Z634" s="34" t="str">
        <f>IF(OR(COUNTA(DetailPedro!Z634) &gt; 0, COUNTA(DetailWill!Z634) &gt; 0),"x", "")</f>
        <v/>
      </c>
      <c r="AA634" s="14" t="str">
        <f>IF(OR(COUNTA(DetailPedro!AA634) &gt; 0, COUNTA(DetailWill!AA634) &gt; 0),"x", "")</f>
        <v/>
      </c>
      <c r="AB634" s="14" t="str">
        <f>IF(OR(COUNTA(DetailPedro!AB634) &gt; 0, COUNTA(DetailWill!AB634) &gt; 0),"x", "")</f>
        <v/>
      </c>
      <c r="AC634" s="14" t="str">
        <f>IF(OR(COUNTA(DetailPedro!AC634) &gt; 0, COUNTA(DetailWill!AC634) &gt; 0),"x", "")</f>
        <v/>
      </c>
      <c r="AD634" s="14" t="str">
        <f>IF(OR(COUNTA(DetailPedro!AD634) &gt; 0, COUNTA(DetailWill!AD634) &gt; 0),"x", "")</f>
        <v/>
      </c>
      <c r="AE634" s="14" t="str">
        <f>IF(OR(COUNTA(DetailPedro!AE634) &gt; 0, COUNTA(DetailWill!AE634) &gt; 0),"x", "")</f>
        <v/>
      </c>
      <c r="AF634" s="34" t="str">
        <f>IF(OR(COUNTA(DetailPedro!AF634) &gt; 0, COUNTA(DetailWill!AF634) &gt; 0),"x", "")</f>
        <v/>
      </c>
      <c r="AG634" s="14" t="str">
        <f>IF(OR(COUNTA(DetailPedro!AG634) &gt; 0, COUNTA(DetailWill!AG634) &gt; 0),"x", "")</f>
        <v/>
      </c>
      <c r="AH634" s="14" t="str">
        <f>IF(OR(COUNTA(DetailPedro!AH634) &gt; 0, COUNTA(DetailWill!AH634) &gt; 0),"x", "")</f>
        <v/>
      </c>
      <c r="AI634" s="14" t="str">
        <f>IF(OR(COUNTA(DetailPedro!AI634) &gt; 0, COUNTA(DetailWill!AI634) &gt; 0),"x", "")</f>
        <v/>
      </c>
      <c r="AJ634" s="34" t="str">
        <f>IF(OR(COUNTA(DetailPedro!AJ634) &gt; 0, COUNTA(DetailWill!AJ634) &gt; 0),"x", "")</f>
        <v/>
      </c>
      <c r="AK634" s="14" t="str">
        <f>IF(OR(COUNTA(DetailPedro!AK634) &gt; 0, COUNTA(DetailWill!AK634) &gt; 0),"x", "")</f>
        <v/>
      </c>
    </row>
    <row r="635" spans="1:37" x14ac:dyDescent="0.2">
      <c r="A635" s="16" t="s">
        <v>559</v>
      </c>
      <c r="B635" s="16" t="s">
        <v>123</v>
      </c>
      <c r="C635" s="16">
        <v>0</v>
      </c>
      <c r="D635" s="16">
        <v>0</v>
      </c>
      <c r="E635" s="16"/>
      <c r="F635" s="14">
        <f t="shared" si="43"/>
        <v>0</v>
      </c>
      <c r="G635" s="14" t="str">
        <f>IF(OR(COUNTA(DetailPedro!G635) &gt; 0, COUNTA(DetailWill!G635) &gt; 0),"x", "")</f>
        <v/>
      </c>
      <c r="H635" s="14" t="str">
        <f>IF(OR(COUNTA(DetailPedro!H635) &gt; 0, COUNTA(DetailWill!H635) &gt; 0),"x", "")</f>
        <v/>
      </c>
      <c r="I635" s="14" t="str">
        <f>IF(OR(COUNTA(DetailPedro!I635) &gt; 0, COUNTA(DetailWill!I635) &gt; 0),"x", "")</f>
        <v/>
      </c>
      <c r="J635" s="34" t="str">
        <f>IF(OR(COUNTA(DetailPedro!J635) &gt; 0, COUNTA(DetailWill!J635) &gt; 0),"x", "")</f>
        <v/>
      </c>
      <c r="K635" s="14" t="str">
        <f>IF(OR(COUNTA(DetailPedro!K635) &gt; 0, COUNTA(DetailWill!K635) &gt; 0),"x", "")</f>
        <v/>
      </c>
      <c r="L635" s="14" t="str">
        <f>IF(OR(COUNTA(DetailPedro!L635) &gt; 0, COUNTA(DetailWill!L635) &gt; 0),"x", "")</f>
        <v/>
      </c>
      <c r="M635" s="14" t="str">
        <f>IF(OR(COUNTA(DetailPedro!M635) &gt; 0, COUNTA(DetailWill!M635) &gt; 0),"x", "")</f>
        <v/>
      </c>
      <c r="N635" s="14" t="str">
        <f>IF(OR(COUNTA(DetailPedro!N635) &gt; 0, COUNTA(DetailWill!N635) &gt; 0),"x", "")</f>
        <v/>
      </c>
      <c r="O635" s="34" t="str">
        <f>IF(OR(COUNTA(DetailPedro!O635) &gt; 0, COUNTA(DetailWill!O635) &gt; 0),"x", "")</f>
        <v/>
      </c>
      <c r="P635" s="14" t="str">
        <f>IF(OR(COUNTA(DetailPedro!P635) &gt; 0, COUNTA(DetailWill!P635) &gt; 0),"x", "")</f>
        <v/>
      </c>
      <c r="Q635" s="14" t="str">
        <f>IF(OR(COUNTA(DetailPedro!Q635) &gt; 0, COUNTA(DetailWill!Q635) &gt; 0),"x", "")</f>
        <v/>
      </c>
      <c r="R635" s="14" t="str">
        <f>IF(OR(COUNTA(DetailPedro!R635) &gt; 0, COUNTA(DetailWill!R635) &gt; 0),"x", "")</f>
        <v/>
      </c>
      <c r="S635" s="14" t="str">
        <f>IF(OR(COUNTA(DetailPedro!S635) &gt; 0, COUNTA(DetailWill!S635) &gt; 0),"x", "")</f>
        <v/>
      </c>
      <c r="T635" s="14" t="str">
        <f>IF(OR(COUNTA(DetailPedro!T635) &gt; 0, COUNTA(DetailWill!T635) &gt; 0),"x", "")</f>
        <v/>
      </c>
      <c r="U635" s="34" t="str">
        <f>IF(OR(COUNTA(DetailPedro!U635) &gt; 0, COUNTA(DetailWill!U635) &gt; 0),"x", "")</f>
        <v/>
      </c>
      <c r="V635" s="14" t="str">
        <f>IF(OR(COUNTA(DetailPedro!V635) &gt; 0, COUNTA(DetailWill!V635) &gt; 0),"x", "")</f>
        <v/>
      </c>
      <c r="W635" s="14" t="str">
        <f>IF(OR(COUNTA(DetailPedro!W635) &gt; 0, COUNTA(DetailWill!W635) &gt; 0),"x", "")</f>
        <v/>
      </c>
      <c r="X635" s="14" t="str">
        <f>IF(OR(COUNTA(DetailPedro!X635) &gt; 0, COUNTA(DetailWill!X635) &gt; 0),"x", "")</f>
        <v/>
      </c>
      <c r="Y635" s="14" t="str">
        <f>IF(OR(COUNTA(DetailPedro!Y635) &gt; 0, COUNTA(DetailWill!Y635) &gt; 0),"x", "")</f>
        <v/>
      </c>
      <c r="Z635" s="34" t="str">
        <f>IF(OR(COUNTA(DetailPedro!Z635) &gt; 0, COUNTA(DetailWill!Z635) &gt; 0),"x", "")</f>
        <v/>
      </c>
      <c r="AA635" s="14" t="str">
        <f>IF(OR(COUNTA(DetailPedro!AA635) &gt; 0, COUNTA(DetailWill!AA635) &gt; 0),"x", "")</f>
        <v/>
      </c>
      <c r="AB635" s="14" t="str">
        <f>IF(OR(COUNTA(DetailPedro!AB635) &gt; 0, COUNTA(DetailWill!AB635) &gt; 0),"x", "")</f>
        <v/>
      </c>
      <c r="AC635" s="14" t="str">
        <f>IF(OR(COUNTA(DetailPedro!AC635) &gt; 0, COUNTA(DetailWill!AC635) &gt; 0),"x", "")</f>
        <v/>
      </c>
      <c r="AD635" s="14" t="str">
        <f>IF(OR(COUNTA(DetailPedro!AD635) &gt; 0, COUNTA(DetailWill!AD635) &gt; 0),"x", "")</f>
        <v/>
      </c>
      <c r="AE635" s="14" t="str">
        <f>IF(OR(COUNTA(DetailPedro!AE635) &gt; 0, COUNTA(DetailWill!AE635) &gt; 0),"x", "")</f>
        <v/>
      </c>
      <c r="AF635" s="34" t="str">
        <f>IF(OR(COUNTA(DetailPedro!AF635) &gt; 0, COUNTA(DetailWill!AF635) &gt; 0),"x", "")</f>
        <v/>
      </c>
      <c r="AG635" s="14" t="str">
        <f>IF(OR(COUNTA(DetailPedro!AG635) &gt; 0, COUNTA(DetailWill!AG635) &gt; 0),"x", "")</f>
        <v/>
      </c>
      <c r="AH635" s="14" t="str">
        <f>IF(OR(COUNTA(DetailPedro!AH635) &gt; 0, COUNTA(DetailWill!AH635) &gt; 0),"x", "")</f>
        <v/>
      </c>
      <c r="AI635" s="14" t="str">
        <f>IF(OR(COUNTA(DetailPedro!AI635) &gt; 0, COUNTA(DetailWill!AI635) &gt; 0),"x", "")</f>
        <v/>
      </c>
      <c r="AJ635" s="34" t="str">
        <f>IF(OR(COUNTA(DetailPedro!AJ635) &gt; 0, COUNTA(DetailWill!AJ635) &gt; 0),"x", "")</f>
        <v/>
      </c>
      <c r="AK635" s="14" t="str">
        <f>IF(OR(COUNTA(DetailPedro!AK635) &gt; 0, COUNTA(DetailWill!AK635) &gt; 0),"x", "")</f>
        <v/>
      </c>
    </row>
    <row r="636" spans="1:37" x14ac:dyDescent="0.2">
      <c r="A636" s="16" t="s">
        <v>559</v>
      </c>
      <c r="B636" s="16" t="s">
        <v>123</v>
      </c>
      <c r="C636" s="16">
        <v>3</v>
      </c>
      <c r="D636" s="16" t="s">
        <v>887</v>
      </c>
      <c r="E636" s="16">
        <v>1</v>
      </c>
      <c r="F636" s="14">
        <f t="shared" ref="F636:F699" si="44">COUNTIF(G636:AK636,"x")</f>
        <v>0</v>
      </c>
      <c r="G636" s="14" t="str">
        <f>IF(OR(COUNTA(DetailPedro!G636) &gt; 0, COUNTA(DetailWill!G636) &gt; 0),"x", "")</f>
        <v/>
      </c>
      <c r="H636" s="14" t="str">
        <f>IF(OR(COUNTA(DetailPedro!H636) &gt; 0, COUNTA(DetailWill!H636) &gt; 0),"x", "")</f>
        <v/>
      </c>
      <c r="I636" s="14" t="str">
        <f>IF(OR(COUNTA(DetailPedro!I636) &gt; 0, COUNTA(DetailWill!I636) &gt; 0),"x", "")</f>
        <v/>
      </c>
      <c r="J636" s="34" t="str">
        <f>IF(OR(COUNTA(DetailPedro!J636) &gt; 0, COUNTA(DetailWill!J636) &gt; 0),"x", "")</f>
        <v/>
      </c>
      <c r="K636" s="14" t="str">
        <f>IF(OR(COUNTA(DetailPedro!K636) &gt; 0, COUNTA(DetailWill!K636) &gt; 0),"x", "")</f>
        <v/>
      </c>
      <c r="L636" s="14" t="str">
        <f>IF(OR(COUNTA(DetailPedro!L636) &gt; 0, COUNTA(DetailWill!L636) &gt; 0),"x", "")</f>
        <v/>
      </c>
      <c r="M636" s="14" t="str">
        <f>IF(OR(COUNTA(DetailPedro!M636) &gt; 0, COUNTA(DetailWill!M636) &gt; 0),"x", "")</f>
        <v/>
      </c>
      <c r="N636" s="14" t="str">
        <f>IF(OR(COUNTA(DetailPedro!N636) &gt; 0, COUNTA(DetailWill!N636) &gt; 0),"x", "")</f>
        <v/>
      </c>
      <c r="O636" s="34" t="str">
        <f>IF(OR(COUNTA(DetailPedro!O636) &gt; 0, COUNTA(DetailWill!O636) &gt; 0),"x", "")</f>
        <v/>
      </c>
      <c r="P636" s="14" t="str">
        <f>IF(OR(COUNTA(DetailPedro!P636) &gt; 0, COUNTA(DetailWill!P636) &gt; 0),"x", "")</f>
        <v/>
      </c>
      <c r="Q636" s="14" t="str">
        <f>IF(OR(COUNTA(DetailPedro!Q636) &gt; 0, COUNTA(DetailWill!Q636) &gt; 0),"x", "")</f>
        <v/>
      </c>
      <c r="R636" s="14" t="str">
        <f>IF(OR(COUNTA(DetailPedro!R636) &gt; 0, COUNTA(DetailWill!R636) &gt; 0),"x", "")</f>
        <v/>
      </c>
      <c r="S636" s="14" t="str">
        <f>IF(OR(COUNTA(DetailPedro!S636) &gt; 0, COUNTA(DetailWill!S636) &gt; 0),"x", "")</f>
        <v/>
      </c>
      <c r="T636" s="14" t="str">
        <f>IF(OR(COUNTA(DetailPedro!T636) &gt; 0, COUNTA(DetailWill!T636) &gt; 0),"x", "")</f>
        <v/>
      </c>
      <c r="U636" s="34" t="str">
        <f>IF(OR(COUNTA(DetailPedro!U636) &gt; 0, COUNTA(DetailWill!U636) &gt; 0),"x", "")</f>
        <v/>
      </c>
      <c r="V636" s="14" t="str">
        <f>IF(OR(COUNTA(DetailPedro!V636) &gt; 0, COUNTA(DetailWill!V636) &gt; 0),"x", "")</f>
        <v/>
      </c>
      <c r="W636" s="14" t="str">
        <f>IF(OR(COUNTA(DetailPedro!W636) &gt; 0, COUNTA(DetailWill!W636) &gt; 0),"x", "")</f>
        <v/>
      </c>
      <c r="X636" s="14" t="str">
        <f>IF(OR(COUNTA(DetailPedro!X636) &gt; 0, COUNTA(DetailWill!X636) &gt; 0),"x", "")</f>
        <v/>
      </c>
      <c r="Y636" s="14" t="str">
        <f>IF(OR(COUNTA(DetailPedro!Y636) &gt; 0, COUNTA(DetailWill!Y636) &gt; 0),"x", "")</f>
        <v/>
      </c>
      <c r="Z636" s="34" t="str">
        <f>IF(OR(COUNTA(DetailPedro!Z636) &gt; 0, COUNTA(DetailWill!Z636) &gt; 0),"x", "")</f>
        <v/>
      </c>
      <c r="AA636" s="14" t="str">
        <f>IF(OR(COUNTA(DetailPedro!AA636) &gt; 0, COUNTA(DetailWill!AA636) &gt; 0),"x", "")</f>
        <v/>
      </c>
      <c r="AB636" s="14" t="str">
        <f>IF(OR(COUNTA(DetailPedro!AB636) &gt; 0, COUNTA(DetailWill!AB636) &gt; 0),"x", "")</f>
        <v/>
      </c>
      <c r="AC636" s="14" t="str">
        <f>IF(OR(COUNTA(DetailPedro!AC636) &gt; 0, COUNTA(DetailWill!AC636) &gt; 0),"x", "")</f>
        <v/>
      </c>
      <c r="AD636" s="14" t="str">
        <f>IF(OR(COUNTA(DetailPedro!AD636) &gt; 0, COUNTA(DetailWill!AD636) &gt; 0),"x", "")</f>
        <v/>
      </c>
      <c r="AE636" s="14" t="str">
        <f>IF(OR(COUNTA(DetailPedro!AE636) &gt; 0, COUNTA(DetailWill!AE636) &gt; 0),"x", "")</f>
        <v/>
      </c>
      <c r="AF636" s="34" t="str">
        <f>IF(OR(COUNTA(DetailPedro!AF636) &gt; 0, COUNTA(DetailWill!AF636) &gt; 0),"x", "")</f>
        <v/>
      </c>
      <c r="AG636" s="14" t="str">
        <f>IF(OR(COUNTA(DetailPedro!AG636) &gt; 0, COUNTA(DetailWill!AG636) &gt; 0),"x", "")</f>
        <v/>
      </c>
      <c r="AH636" s="14" t="str">
        <f>IF(OR(COUNTA(DetailPedro!AH636) &gt; 0, COUNTA(DetailWill!AH636) &gt; 0),"x", "")</f>
        <v/>
      </c>
      <c r="AI636" s="14" t="str">
        <f>IF(OR(COUNTA(DetailPedro!AI636) &gt; 0, COUNTA(DetailWill!AI636) &gt; 0),"x", "")</f>
        <v/>
      </c>
      <c r="AJ636" s="34" t="str">
        <f>IF(OR(COUNTA(DetailPedro!AJ636) &gt; 0, COUNTA(DetailWill!AJ636) &gt; 0),"x", "")</f>
        <v/>
      </c>
      <c r="AK636" s="14" t="str">
        <f>IF(OR(COUNTA(DetailPedro!AK636) &gt; 0, COUNTA(DetailWill!AK636) &gt; 0),"x", "")</f>
        <v/>
      </c>
    </row>
    <row r="637" spans="1:37" x14ac:dyDescent="0.2">
      <c r="A637" s="16" t="s">
        <v>559</v>
      </c>
      <c r="B637" s="16" t="s">
        <v>123</v>
      </c>
      <c r="C637" s="16">
        <v>3</v>
      </c>
      <c r="D637" s="16" t="s">
        <v>888</v>
      </c>
      <c r="E637" s="16">
        <v>2</v>
      </c>
      <c r="F637" s="14">
        <f t="shared" si="44"/>
        <v>0</v>
      </c>
      <c r="G637" s="14" t="str">
        <f>IF(OR(COUNTA(DetailPedro!G637) &gt; 0, COUNTA(DetailWill!G637) &gt; 0),"x", "")</f>
        <v/>
      </c>
      <c r="H637" s="14" t="str">
        <f>IF(OR(COUNTA(DetailPedro!H637) &gt; 0, COUNTA(DetailWill!H637) &gt; 0),"x", "")</f>
        <v/>
      </c>
      <c r="I637" s="14" t="str">
        <f>IF(OR(COUNTA(DetailPedro!I637) &gt; 0, COUNTA(DetailWill!I637) &gt; 0),"x", "")</f>
        <v/>
      </c>
      <c r="J637" s="34" t="str">
        <f>IF(OR(COUNTA(DetailPedro!J637) &gt; 0, COUNTA(DetailWill!J637) &gt; 0),"x", "")</f>
        <v/>
      </c>
      <c r="K637" s="14" t="str">
        <f>IF(OR(COUNTA(DetailPedro!K637) &gt; 0, COUNTA(DetailWill!K637) &gt; 0),"x", "")</f>
        <v/>
      </c>
      <c r="L637" s="14" t="str">
        <f>IF(OR(COUNTA(DetailPedro!L637) &gt; 0, COUNTA(DetailWill!L637) &gt; 0),"x", "")</f>
        <v/>
      </c>
      <c r="M637" s="14" t="str">
        <f>IF(OR(COUNTA(DetailPedro!M637) &gt; 0, COUNTA(DetailWill!M637) &gt; 0),"x", "")</f>
        <v/>
      </c>
      <c r="N637" s="14" t="str">
        <f>IF(OR(COUNTA(DetailPedro!N637) &gt; 0, COUNTA(DetailWill!N637) &gt; 0),"x", "")</f>
        <v/>
      </c>
      <c r="O637" s="34" t="str">
        <f>IF(OR(COUNTA(DetailPedro!O637) &gt; 0, COUNTA(DetailWill!O637) &gt; 0),"x", "")</f>
        <v/>
      </c>
      <c r="P637" s="14" t="str">
        <f>IF(OR(COUNTA(DetailPedro!P637) &gt; 0, COUNTA(DetailWill!P637) &gt; 0),"x", "")</f>
        <v/>
      </c>
      <c r="Q637" s="14" t="str">
        <f>IF(OR(COUNTA(DetailPedro!Q637) &gt; 0, COUNTA(DetailWill!Q637) &gt; 0),"x", "")</f>
        <v/>
      </c>
      <c r="R637" s="14" t="str">
        <f>IF(OR(COUNTA(DetailPedro!R637) &gt; 0, COUNTA(DetailWill!R637) &gt; 0),"x", "")</f>
        <v/>
      </c>
      <c r="S637" s="14" t="str">
        <f>IF(OR(COUNTA(DetailPedro!S637) &gt; 0, COUNTA(DetailWill!S637) &gt; 0),"x", "")</f>
        <v/>
      </c>
      <c r="T637" s="14" t="str">
        <f>IF(OR(COUNTA(DetailPedro!T637) &gt; 0, COUNTA(DetailWill!T637) &gt; 0),"x", "")</f>
        <v/>
      </c>
      <c r="U637" s="34" t="str">
        <f>IF(OR(COUNTA(DetailPedro!U637) &gt; 0, COUNTA(DetailWill!U637) &gt; 0),"x", "")</f>
        <v/>
      </c>
      <c r="V637" s="14" t="str">
        <f>IF(OR(COUNTA(DetailPedro!V637) &gt; 0, COUNTA(DetailWill!V637) &gt; 0),"x", "")</f>
        <v/>
      </c>
      <c r="W637" s="14" t="str">
        <f>IF(OR(COUNTA(DetailPedro!W637) &gt; 0, COUNTA(DetailWill!W637) &gt; 0),"x", "")</f>
        <v/>
      </c>
      <c r="X637" s="14" t="str">
        <f>IF(OR(COUNTA(DetailPedro!X637) &gt; 0, COUNTA(DetailWill!X637) &gt; 0),"x", "")</f>
        <v/>
      </c>
      <c r="Y637" s="14" t="str">
        <f>IF(OR(COUNTA(DetailPedro!Y637) &gt; 0, COUNTA(DetailWill!Y637) &gt; 0),"x", "")</f>
        <v/>
      </c>
      <c r="Z637" s="34" t="str">
        <f>IF(OR(COUNTA(DetailPedro!Z637) &gt; 0, COUNTA(DetailWill!Z637) &gt; 0),"x", "")</f>
        <v/>
      </c>
      <c r="AA637" s="14" t="str">
        <f>IF(OR(COUNTA(DetailPedro!AA637) &gt; 0, COUNTA(DetailWill!AA637) &gt; 0),"x", "")</f>
        <v/>
      </c>
      <c r="AB637" s="14" t="str">
        <f>IF(OR(COUNTA(DetailPedro!AB637) &gt; 0, COUNTA(DetailWill!AB637) &gt; 0),"x", "")</f>
        <v/>
      </c>
      <c r="AC637" s="14" t="str">
        <f>IF(OR(COUNTA(DetailPedro!AC637) &gt; 0, COUNTA(DetailWill!AC637) &gt; 0),"x", "")</f>
        <v/>
      </c>
      <c r="AD637" s="14" t="str">
        <f>IF(OR(COUNTA(DetailPedro!AD637) &gt; 0, COUNTA(DetailWill!AD637) &gt; 0),"x", "")</f>
        <v/>
      </c>
      <c r="AE637" s="14" t="str">
        <f>IF(OR(COUNTA(DetailPedro!AE637) &gt; 0, COUNTA(DetailWill!AE637) &gt; 0),"x", "")</f>
        <v/>
      </c>
      <c r="AF637" s="34" t="str">
        <f>IF(OR(COUNTA(DetailPedro!AF637) &gt; 0, COUNTA(DetailWill!AF637) &gt; 0),"x", "")</f>
        <v/>
      </c>
      <c r="AG637" s="14" t="str">
        <f>IF(OR(COUNTA(DetailPedro!AG637) &gt; 0, COUNTA(DetailWill!AG637) &gt; 0),"x", "")</f>
        <v/>
      </c>
      <c r="AH637" s="14" t="str">
        <f>IF(OR(COUNTA(DetailPedro!AH637) &gt; 0, COUNTA(DetailWill!AH637) &gt; 0),"x", "")</f>
        <v/>
      </c>
      <c r="AI637" s="14" t="str">
        <f>IF(OR(COUNTA(DetailPedro!AI637) &gt; 0, COUNTA(DetailWill!AI637) &gt; 0),"x", "")</f>
        <v/>
      </c>
      <c r="AJ637" s="34" t="str">
        <f>IF(OR(COUNTA(DetailPedro!AJ637) &gt; 0, COUNTA(DetailWill!AJ637) &gt; 0),"x", "")</f>
        <v/>
      </c>
      <c r="AK637" s="14" t="str">
        <f>IF(OR(COUNTA(DetailPedro!AK637) &gt; 0, COUNTA(DetailWill!AK637) &gt; 0),"x", "")</f>
        <v/>
      </c>
    </row>
    <row r="638" spans="1:37" x14ac:dyDescent="0.2">
      <c r="A638" s="16" t="s">
        <v>559</v>
      </c>
      <c r="B638" s="16" t="s">
        <v>123</v>
      </c>
      <c r="C638" s="16">
        <v>3</v>
      </c>
      <c r="D638" s="16" t="s">
        <v>888</v>
      </c>
      <c r="E638" s="16">
        <v>3</v>
      </c>
      <c r="F638" s="14">
        <f t="shared" si="44"/>
        <v>0</v>
      </c>
      <c r="G638" s="14" t="str">
        <f>IF(OR(COUNTA(DetailPedro!G638) &gt; 0, COUNTA(DetailWill!G638) &gt; 0),"x", "")</f>
        <v/>
      </c>
      <c r="H638" s="14" t="str">
        <f>IF(OR(COUNTA(DetailPedro!H638) &gt; 0, COUNTA(DetailWill!H638) &gt; 0),"x", "")</f>
        <v/>
      </c>
      <c r="I638" s="14" t="str">
        <f>IF(OR(COUNTA(DetailPedro!I638) &gt; 0, COUNTA(DetailWill!I638) &gt; 0),"x", "")</f>
        <v/>
      </c>
      <c r="J638" s="34" t="str">
        <f>IF(OR(COUNTA(DetailPedro!J638) &gt; 0, COUNTA(DetailWill!J638) &gt; 0),"x", "")</f>
        <v/>
      </c>
      <c r="K638" s="14" t="str">
        <f>IF(OR(COUNTA(DetailPedro!K638) &gt; 0, COUNTA(DetailWill!K638) &gt; 0),"x", "")</f>
        <v/>
      </c>
      <c r="L638" s="14" t="str">
        <f>IF(OR(COUNTA(DetailPedro!L638) &gt; 0, COUNTA(DetailWill!L638) &gt; 0),"x", "")</f>
        <v/>
      </c>
      <c r="M638" s="14" t="str">
        <f>IF(OR(COUNTA(DetailPedro!M638) &gt; 0, COUNTA(DetailWill!M638) &gt; 0),"x", "")</f>
        <v/>
      </c>
      <c r="N638" s="14" t="str">
        <f>IF(OR(COUNTA(DetailPedro!N638) &gt; 0, COUNTA(DetailWill!N638) &gt; 0),"x", "")</f>
        <v/>
      </c>
      <c r="O638" s="34" t="str">
        <f>IF(OR(COUNTA(DetailPedro!O638) &gt; 0, COUNTA(DetailWill!O638) &gt; 0),"x", "")</f>
        <v/>
      </c>
      <c r="P638" s="14" t="str">
        <f>IF(OR(COUNTA(DetailPedro!P638) &gt; 0, COUNTA(DetailWill!P638) &gt; 0),"x", "")</f>
        <v/>
      </c>
      <c r="Q638" s="14" t="str">
        <f>IF(OR(COUNTA(DetailPedro!Q638) &gt; 0, COUNTA(DetailWill!Q638) &gt; 0),"x", "")</f>
        <v/>
      </c>
      <c r="R638" s="14" t="str">
        <f>IF(OR(COUNTA(DetailPedro!R638) &gt; 0, COUNTA(DetailWill!R638) &gt; 0),"x", "")</f>
        <v/>
      </c>
      <c r="S638" s="14" t="str">
        <f>IF(OR(COUNTA(DetailPedro!S638) &gt; 0, COUNTA(DetailWill!S638) &gt; 0),"x", "")</f>
        <v/>
      </c>
      <c r="T638" s="14" t="str">
        <f>IF(OR(COUNTA(DetailPedro!T638) &gt; 0, COUNTA(DetailWill!T638) &gt; 0),"x", "")</f>
        <v/>
      </c>
      <c r="U638" s="34" t="str">
        <f>IF(OR(COUNTA(DetailPedro!U638) &gt; 0, COUNTA(DetailWill!U638) &gt; 0),"x", "")</f>
        <v/>
      </c>
      <c r="V638" s="14" t="str">
        <f>IF(OR(COUNTA(DetailPedro!V638) &gt; 0, COUNTA(DetailWill!V638) &gt; 0),"x", "")</f>
        <v/>
      </c>
      <c r="W638" s="14" t="str">
        <f>IF(OR(COUNTA(DetailPedro!W638) &gt; 0, COUNTA(DetailWill!W638) &gt; 0),"x", "")</f>
        <v/>
      </c>
      <c r="X638" s="14" t="str">
        <f>IF(OR(COUNTA(DetailPedro!X638) &gt; 0, COUNTA(DetailWill!X638) &gt; 0),"x", "")</f>
        <v/>
      </c>
      <c r="Y638" s="14" t="str">
        <f>IF(OR(COUNTA(DetailPedro!Y638) &gt; 0, COUNTA(DetailWill!Y638) &gt; 0),"x", "")</f>
        <v/>
      </c>
      <c r="Z638" s="34" t="str">
        <f>IF(OR(COUNTA(DetailPedro!Z638) &gt; 0, COUNTA(DetailWill!Z638) &gt; 0),"x", "")</f>
        <v/>
      </c>
      <c r="AA638" s="14" t="str">
        <f>IF(OR(COUNTA(DetailPedro!AA638) &gt; 0, COUNTA(DetailWill!AA638) &gt; 0),"x", "")</f>
        <v/>
      </c>
      <c r="AB638" s="14" t="str">
        <f>IF(OR(COUNTA(DetailPedro!AB638) &gt; 0, COUNTA(DetailWill!AB638) &gt; 0),"x", "")</f>
        <v/>
      </c>
      <c r="AC638" s="14" t="str">
        <f>IF(OR(COUNTA(DetailPedro!AC638) &gt; 0, COUNTA(DetailWill!AC638) &gt; 0),"x", "")</f>
        <v/>
      </c>
      <c r="AD638" s="14" t="str">
        <f>IF(OR(COUNTA(DetailPedro!AD638) &gt; 0, COUNTA(DetailWill!AD638) &gt; 0),"x", "")</f>
        <v/>
      </c>
      <c r="AE638" s="14" t="str">
        <f>IF(OR(COUNTA(DetailPedro!AE638) &gt; 0, COUNTA(DetailWill!AE638) &gt; 0),"x", "")</f>
        <v/>
      </c>
      <c r="AF638" s="34" t="str">
        <f>IF(OR(COUNTA(DetailPedro!AF638) &gt; 0, COUNTA(DetailWill!AF638) &gt; 0),"x", "")</f>
        <v/>
      </c>
      <c r="AG638" s="14" t="str">
        <f>IF(OR(COUNTA(DetailPedro!AG638) &gt; 0, COUNTA(DetailWill!AG638) &gt; 0),"x", "")</f>
        <v/>
      </c>
      <c r="AH638" s="14" t="str">
        <f>IF(OR(COUNTA(DetailPedro!AH638) &gt; 0, COUNTA(DetailWill!AH638) &gt; 0),"x", "")</f>
        <v/>
      </c>
      <c r="AI638" s="14" t="str">
        <f>IF(OR(COUNTA(DetailPedro!AI638) &gt; 0, COUNTA(DetailWill!AI638) &gt; 0),"x", "")</f>
        <v/>
      </c>
      <c r="AJ638" s="34" t="str">
        <f>IF(OR(COUNTA(DetailPedro!AJ638) &gt; 0, COUNTA(DetailWill!AJ638) &gt; 0),"x", "")</f>
        <v/>
      </c>
      <c r="AK638" s="14" t="str">
        <f>IF(OR(COUNTA(DetailPedro!AK638) &gt; 0, COUNTA(DetailWill!AK638) &gt; 0),"x", "")</f>
        <v/>
      </c>
    </row>
    <row r="639" spans="1:37" x14ac:dyDescent="0.2">
      <c r="A639" s="16" t="s">
        <v>559</v>
      </c>
      <c r="B639" s="16" t="s">
        <v>123</v>
      </c>
      <c r="C639" s="16">
        <v>3</v>
      </c>
      <c r="D639" s="16" t="s">
        <v>888</v>
      </c>
      <c r="E639" s="16">
        <v>4</v>
      </c>
      <c r="F639" s="14">
        <f t="shared" si="44"/>
        <v>0</v>
      </c>
      <c r="G639" s="14" t="str">
        <f>IF(OR(COUNTA(DetailPedro!G639) &gt; 0, COUNTA(DetailWill!G639) &gt; 0),"x", "")</f>
        <v/>
      </c>
      <c r="H639" s="14" t="str">
        <f>IF(OR(COUNTA(DetailPedro!H639) &gt; 0, COUNTA(DetailWill!H639) &gt; 0),"x", "")</f>
        <v/>
      </c>
      <c r="I639" s="14" t="str">
        <f>IF(OR(COUNTA(DetailPedro!I639) &gt; 0, COUNTA(DetailWill!I639) &gt; 0),"x", "")</f>
        <v/>
      </c>
      <c r="J639" s="34" t="str">
        <f>IF(OR(COUNTA(DetailPedro!J639) &gt; 0, COUNTA(DetailWill!J639) &gt; 0),"x", "")</f>
        <v/>
      </c>
      <c r="K639" s="14" t="str">
        <f>IF(OR(COUNTA(DetailPedro!K639) &gt; 0, COUNTA(DetailWill!K639) &gt; 0),"x", "")</f>
        <v/>
      </c>
      <c r="L639" s="14" t="str">
        <f>IF(OR(COUNTA(DetailPedro!L639) &gt; 0, COUNTA(DetailWill!L639) &gt; 0),"x", "")</f>
        <v/>
      </c>
      <c r="M639" s="14" t="str">
        <f>IF(OR(COUNTA(DetailPedro!M639) &gt; 0, COUNTA(DetailWill!M639) &gt; 0),"x", "")</f>
        <v/>
      </c>
      <c r="N639" s="14" t="str">
        <f>IF(OR(COUNTA(DetailPedro!N639) &gt; 0, COUNTA(DetailWill!N639) &gt; 0),"x", "")</f>
        <v/>
      </c>
      <c r="O639" s="34" t="str">
        <f>IF(OR(COUNTA(DetailPedro!O639) &gt; 0, COUNTA(DetailWill!O639) &gt; 0),"x", "")</f>
        <v/>
      </c>
      <c r="P639" s="14" t="str">
        <f>IF(OR(COUNTA(DetailPedro!P639) &gt; 0, COUNTA(DetailWill!P639) &gt; 0),"x", "")</f>
        <v/>
      </c>
      <c r="Q639" s="14" t="str">
        <f>IF(OR(COUNTA(DetailPedro!Q639) &gt; 0, COUNTA(DetailWill!Q639) &gt; 0),"x", "")</f>
        <v/>
      </c>
      <c r="R639" s="14" t="str">
        <f>IF(OR(COUNTA(DetailPedro!R639) &gt; 0, COUNTA(DetailWill!R639) &gt; 0),"x", "")</f>
        <v/>
      </c>
      <c r="S639" s="14" t="str">
        <f>IF(OR(COUNTA(DetailPedro!S639) &gt; 0, COUNTA(DetailWill!S639) &gt; 0),"x", "")</f>
        <v/>
      </c>
      <c r="T639" s="14" t="str">
        <f>IF(OR(COUNTA(DetailPedro!T639) &gt; 0, COUNTA(DetailWill!T639) &gt; 0),"x", "")</f>
        <v/>
      </c>
      <c r="U639" s="34" t="str">
        <f>IF(OR(COUNTA(DetailPedro!U639) &gt; 0, COUNTA(DetailWill!U639) &gt; 0),"x", "")</f>
        <v/>
      </c>
      <c r="V639" s="14" t="str">
        <f>IF(OR(COUNTA(DetailPedro!V639) &gt; 0, COUNTA(DetailWill!V639) &gt; 0),"x", "")</f>
        <v/>
      </c>
      <c r="W639" s="14" t="str">
        <f>IF(OR(COUNTA(DetailPedro!W639) &gt; 0, COUNTA(DetailWill!W639) &gt; 0),"x", "")</f>
        <v/>
      </c>
      <c r="X639" s="14" t="str">
        <f>IF(OR(COUNTA(DetailPedro!X639) &gt; 0, COUNTA(DetailWill!X639) &gt; 0),"x", "")</f>
        <v/>
      </c>
      <c r="Y639" s="14" t="str">
        <f>IF(OR(COUNTA(DetailPedro!Y639) &gt; 0, COUNTA(DetailWill!Y639) &gt; 0),"x", "")</f>
        <v/>
      </c>
      <c r="Z639" s="34" t="str">
        <f>IF(OR(COUNTA(DetailPedro!Z639) &gt; 0, COUNTA(DetailWill!Z639) &gt; 0),"x", "")</f>
        <v/>
      </c>
      <c r="AA639" s="14" t="str">
        <f>IF(OR(COUNTA(DetailPedro!AA639) &gt; 0, COUNTA(DetailWill!AA639) &gt; 0),"x", "")</f>
        <v/>
      </c>
      <c r="AB639" s="14" t="str">
        <f>IF(OR(COUNTA(DetailPedro!AB639) &gt; 0, COUNTA(DetailWill!AB639) &gt; 0),"x", "")</f>
        <v/>
      </c>
      <c r="AC639" s="14" t="str">
        <f>IF(OR(COUNTA(DetailPedro!AC639) &gt; 0, COUNTA(DetailWill!AC639) &gt; 0),"x", "")</f>
        <v/>
      </c>
      <c r="AD639" s="14" t="str">
        <f>IF(OR(COUNTA(DetailPedro!AD639) &gt; 0, COUNTA(DetailWill!AD639) &gt; 0),"x", "")</f>
        <v/>
      </c>
      <c r="AE639" s="14" t="str">
        <f>IF(OR(COUNTA(DetailPedro!AE639) &gt; 0, COUNTA(DetailWill!AE639) &gt; 0),"x", "")</f>
        <v/>
      </c>
      <c r="AF639" s="34" t="str">
        <f>IF(OR(COUNTA(DetailPedro!AF639) &gt; 0, COUNTA(DetailWill!AF639) &gt; 0),"x", "")</f>
        <v/>
      </c>
      <c r="AG639" s="14" t="str">
        <f>IF(OR(COUNTA(DetailPedro!AG639) &gt; 0, COUNTA(DetailWill!AG639) &gt; 0),"x", "")</f>
        <v/>
      </c>
      <c r="AH639" s="14" t="str">
        <f>IF(OR(COUNTA(DetailPedro!AH639) &gt; 0, COUNTA(DetailWill!AH639) &gt; 0),"x", "")</f>
        <v/>
      </c>
      <c r="AI639" s="14" t="str">
        <f>IF(OR(COUNTA(DetailPedro!AI639) &gt; 0, COUNTA(DetailWill!AI639) &gt; 0),"x", "")</f>
        <v/>
      </c>
      <c r="AJ639" s="34" t="str">
        <f>IF(OR(COUNTA(DetailPedro!AJ639) &gt; 0, COUNTA(DetailWill!AJ639) &gt; 0),"x", "")</f>
        <v/>
      </c>
      <c r="AK639" s="14" t="str">
        <f>IF(OR(COUNTA(DetailPedro!AK639) &gt; 0, COUNTA(DetailWill!AK639) &gt; 0),"x", "")</f>
        <v/>
      </c>
    </row>
    <row r="640" spans="1:37" x14ac:dyDescent="0.2">
      <c r="A640" s="16" t="s">
        <v>559</v>
      </c>
      <c r="B640" s="16" t="s">
        <v>123</v>
      </c>
      <c r="C640" s="16">
        <v>3</v>
      </c>
      <c r="D640" s="16" t="s">
        <v>887</v>
      </c>
      <c r="E640" s="16">
        <v>5</v>
      </c>
      <c r="F640" s="14">
        <f t="shared" si="44"/>
        <v>0</v>
      </c>
      <c r="G640" s="14" t="str">
        <f>IF(OR(COUNTA(DetailPedro!G640) &gt; 0, COUNTA(DetailWill!G640) &gt; 0),"x", "")</f>
        <v/>
      </c>
      <c r="H640" s="14" t="str">
        <f>IF(OR(COUNTA(DetailPedro!H640) &gt; 0, COUNTA(DetailWill!H640) &gt; 0),"x", "")</f>
        <v/>
      </c>
      <c r="I640" s="14" t="str">
        <f>IF(OR(COUNTA(DetailPedro!I640) &gt; 0, COUNTA(DetailWill!I640) &gt; 0),"x", "")</f>
        <v/>
      </c>
      <c r="J640" s="34" t="str">
        <f>IF(OR(COUNTA(DetailPedro!J640) &gt; 0, COUNTA(DetailWill!J640) &gt; 0),"x", "")</f>
        <v/>
      </c>
      <c r="K640" s="14" t="str">
        <f>IF(OR(COUNTA(DetailPedro!K640) &gt; 0, COUNTA(DetailWill!K640) &gt; 0),"x", "")</f>
        <v/>
      </c>
      <c r="L640" s="14" t="str">
        <f>IF(OR(COUNTA(DetailPedro!L640) &gt; 0, COUNTA(DetailWill!L640) &gt; 0),"x", "")</f>
        <v/>
      </c>
      <c r="M640" s="14" t="str">
        <f>IF(OR(COUNTA(DetailPedro!M640) &gt; 0, COUNTA(DetailWill!M640) &gt; 0),"x", "")</f>
        <v/>
      </c>
      <c r="N640" s="14" t="str">
        <f>IF(OR(COUNTA(DetailPedro!N640) &gt; 0, COUNTA(DetailWill!N640) &gt; 0),"x", "")</f>
        <v/>
      </c>
      <c r="O640" s="34" t="str">
        <f>IF(OR(COUNTA(DetailPedro!O640) &gt; 0, COUNTA(DetailWill!O640) &gt; 0),"x", "")</f>
        <v/>
      </c>
      <c r="P640" s="14" t="str">
        <f>IF(OR(COUNTA(DetailPedro!P640) &gt; 0, COUNTA(DetailWill!P640) &gt; 0),"x", "")</f>
        <v/>
      </c>
      <c r="Q640" s="14" t="str">
        <f>IF(OR(COUNTA(DetailPedro!Q640) &gt; 0, COUNTA(DetailWill!Q640) &gt; 0),"x", "")</f>
        <v/>
      </c>
      <c r="R640" s="14" t="str">
        <f>IF(OR(COUNTA(DetailPedro!R640) &gt; 0, COUNTA(DetailWill!R640) &gt; 0),"x", "")</f>
        <v/>
      </c>
      <c r="S640" s="14" t="str">
        <f>IF(OR(COUNTA(DetailPedro!S640) &gt; 0, COUNTA(DetailWill!S640) &gt; 0),"x", "")</f>
        <v/>
      </c>
      <c r="T640" s="14" t="str">
        <f>IF(OR(COUNTA(DetailPedro!T640) &gt; 0, COUNTA(DetailWill!T640) &gt; 0),"x", "")</f>
        <v/>
      </c>
      <c r="U640" s="34" t="str">
        <f>IF(OR(COUNTA(DetailPedro!U640) &gt; 0, COUNTA(DetailWill!U640) &gt; 0),"x", "")</f>
        <v/>
      </c>
      <c r="V640" s="14" t="str">
        <f>IF(OR(COUNTA(DetailPedro!V640) &gt; 0, COUNTA(DetailWill!V640) &gt; 0),"x", "")</f>
        <v/>
      </c>
      <c r="W640" s="14" t="str">
        <f>IF(OR(COUNTA(DetailPedro!W640) &gt; 0, COUNTA(DetailWill!W640) &gt; 0),"x", "")</f>
        <v/>
      </c>
      <c r="X640" s="14" t="str">
        <f>IF(OR(COUNTA(DetailPedro!X640) &gt; 0, COUNTA(DetailWill!X640) &gt; 0),"x", "")</f>
        <v/>
      </c>
      <c r="Y640" s="14" t="str">
        <f>IF(OR(COUNTA(DetailPedro!Y640) &gt; 0, COUNTA(DetailWill!Y640) &gt; 0),"x", "")</f>
        <v/>
      </c>
      <c r="Z640" s="34" t="str">
        <f>IF(OR(COUNTA(DetailPedro!Z640) &gt; 0, COUNTA(DetailWill!Z640) &gt; 0),"x", "")</f>
        <v/>
      </c>
      <c r="AA640" s="14" t="str">
        <f>IF(OR(COUNTA(DetailPedro!AA640) &gt; 0, COUNTA(DetailWill!AA640) &gt; 0),"x", "")</f>
        <v/>
      </c>
      <c r="AB640" s="14" t="str">
        <f>IF(OR(COUNTA(DetailPedro!AB640) &gt; 0, COUNTA(DetailWill!AB640) &gt; 0),"x", "")</f>
        <v/>
      </c>
      <c r="AC640" s="14" t="str">
        <f>IF(OR(COUNTA(DetailPedro!AC640) &gt; 0, COUNTA(DetailWill!AC640) &gt; 0),"x", "")</f>
        <v/>
      </c>
      <c r="AD640" s="14" t="str">
        <f>IF(OR(COUNTA(DetailPedro!AD640) &gt; 0, COUNTA(DetailWill!AD640) &gt; 0),"x", "")</f>
        <v/>
      </c>
      <c r="AE640" s="14" t="str">
        <f>IF(OR(COUNTA(DetailPedro!AE640) &gt; 0, COUNTA(DetailWill!AE640) &gt; 0),"x", "")</f>
        <v/>
      </c>
      <c r="AF640" s="34" t="str">
        <f>IF(OR(COUNTA(DetailPedro!AF640) &gt; 0, COUNTA(DetailWill!AF640) &gt; 0),"x", "")</f>
        <v/>
      </c>
      <c r="AG640" s="14" t="str">
        <f>IF(OR(COUNTA(DetailPedro!AG640) &gt; 0, COUNTA(DetailWill!AG640) &gt; 0),"x", "")</f>
        <v/>
      </c>
      <c r="AH640" s="14" t="str">
        <f>IF(OR(COUNTA(DetailPedro!AH640) &gt; 0, COUNTA(DetailWill!AH640) &gt; 0),"x", "")</f>
        <v/>
      </c>
      <c r="AI640" s="14" t="str">
        <f>IF(OR(COUNTA(DetailPedro!AI640) &gt; 0, COUNTA(DetailWill!AI640) &gt; 0),"x", "")</f>
        <v/>
      </c>
      <c r="AJ640" s="34" t="str">
        <f>IF(OR(COUNTA(DetailPedro!AJ640) &gt; 0, COUNTA(DetailWill!AJ640) &gt; 0),"x", "")</f>
        <v/>
      </c>
      <c r="AK640" s="14" t="str">
        <f>IF(OR(COUNTA(DetailPedro!AK640) &gt; 0, COUNTA(DetailWill!AK640) &gt; 0),"x", "")</f>
        <v/>
      </c>
    </row>
    <row r="641" spans="1:37" x14ac:dyDescent="0.2">
      <c r="A641" s="16" t="s">
        <v>559</v>
      </c>
      <c r="B641" s="16" t="s">
        <v>123</v>
      </c>
      <c r="C641" s="16">
        <v>3</v>
      </c>
      <c r="D641" s="16" t="s">
        <v>887</v>
      </c>
      <c r="E641" s="16">
        <v>6</v>
      </c>
      <c r="F641" s="14">
        <f t="shared" si="44"/>
        <v>0</v>
      </c>
      <c r="G641" s="14" t="str">
        <f>IF(OR(COUNTA(DetailPedro!G641) &gt; 0, COUNTA(DetailWill!G641) &gt; 0),"x", "")</f>
        <v/>
      </c>
      <c r="H641" s="14" t="str">
        <f>IF(OR(COUNTA(DetailPedro!H641) &gt; 0, COUNTA(DetailWill!H641) &gt; 0),"x", "")</f>
        <v/>
      </c>
      <c r="I641" s="14" t="str">
        <f>IF(OR(COUNTA(DetailPedro!I641) &gt; 0, COUNTA(DetailWill!I641) &gt; 0),"x", "")</f>
        <v/>
      </c>
      <c r="J641" s="34" t="str">
        <f>IF(OR(COUNTA(DetailPedro!J641) &gt; 0, COUNTA(DetailWill!J641) &gt; 0),"x", "")</f>
        <v/>
      </c>
      <c r="K641" s="14" t="str">
        <f>IF(OR(COUNTA(DetailPedro!K641) &gt; 0, COUNTA(DetailWill!K641) &gt; 0),"x", "")</f>
        <v/>
      </c>
      <c r="L641" s="14" t="str">
        <f>IF(OR(COUNTA(DetailPedro!L641) &gt; 0, COUNTA(DetailWill!L641) &gt; 0),"x", "")</f>
        <v/>
      </c>
      <c r="M641" s="14" t="str">
        <f>IF(OR(COUNTA(DetailPedro!M641) &gt; 0, COUNTA(DetailWill!M641) &gt; 0),"x", "")</f>
        <v/>
      </c>
      <c r="N641" s="14" t="str">
        <f>IF(OR(COUNTA(DetailPedro!N641) &gt; 0, COUNTA(DetailWill!N641) &gt; 0),"x", "")</f>
        <v/>
      </c>
      <c r="O641" s="34" t="str">
        <f>IF(OR(COUNTA(DetailPedro!O641) &gt; 0, COUNTA(DetailWill!O641) &gt; 0),"x", "")</f>
        <v/>
      </c>
      <c r="P641" s="14" t="str">
        <f>IF(OR(COUNTA(DetailPedro!P641) &gt; 0, COUNTA(DetailWill!P641) &gt; 0),"x", "")</f>
        <v/>
      </c>
      <c r="Q641" s="14" t="str">
        <f>IF(OR(COUNTA(DetailPedro!Q641) &gt; 0, COUNTA(DetailWill!Q641) &gt; 0),"x", "")</f>
        <v/>
      </c>
      <c r="R641" s="14" t="str">
        <f>IF(OR(COUNTA(DetailPedro!R641) &gt; 0, COUNTA(DetailWill!R641) &gt; 0),"x", "")</f>
        <v/>
      </c>
      <c r="S641" s="14" t="str">
        <f>IF(OR(COUNTA(DetailPedro!S641) &gt; 0, COUNTA(DetailWill!S641) &gt; 0),"x", "")</f>
        <v/>
      </c>
      <c r="T641" s="14" t="str">
        <f>IF(OR(COUNTA(DetailPedro!T641) &gt; 0, COUNTA(DetailWill!T641) &gt; 0),"x", "")</f>
        <v/>
      </c>
      <c r="U641" s="34" t="str">
        <f>IF(OR(COUNTA(DetailPedro!U641) &gt; 0, COUNTA(DetailWill!U641) &gt; 0),"x", "")</f>
        <v/>
      </c>
      <c r="V641" s="14" t="str">
        <f>IF(OR(COUNTA(DetailPedro!V641) &gt; 0, COUNTA(DetailWill!V641) &gt; 0),"x", "")</f>
        <v/>
      </c>
      <c r="W641" s="14" t="str">
        <f>IF(OR(COUNTA(DetailPedro!W641) &gt; 0, COUNTA(DetailWill!W641) &gt; 0),"x", "")</f>
        <v/>
      </c>
      <c r="X641" s="14" t="str">
        <f>IF(OR(COUNTA(DetailPedro!X641) &gt; 0, COUNTA(DetailWill!X641) &gt; 0),"x", "")</f>
        <v/>
      </c>
      <c r="Y641" s="14" t="str">
        <f>IF(OR(COUNTA(DetailPedro!Y641) &gt; 0, COUNTA(DetailWill!Y641) &gt; 0),"x", "")</f>
        <v/>
      </c>
      <c r="Z641" s="34" t="str">
        <f>IF(OR(COUNTA(DetailPedro!Z641) &gt; 0, COUNTA(DetailWill!Z641) &gt; 0),"x", "")</f>
        <v/>
      </c>
      <c r="AA641" s="14" t="str">
        <f>IF(OR(COUNTA(DetailPedro!AA641) &gt; 0, COUNTA(DetailWill!AA641) &gt; 0),"x", "")</f>
        <v/>
      </c>
      <c r="AB641" s="14" t="str">
        <f>IF(OR(COUNTA(DetailPedro!AB641) &gt; 0, COUNTA(DetailWill!AB641) &gt; 0),"x", "")</f>
        <v/>
      </c>
      <c r="AC641" s="14" t="str">
        <f>IF(OR(COUNTA(DetailPedro!AC641) &gt; 0, COUNTA(DetailWill!AC641) &gt; 0),"x", "")</f>
        <v/>
      </c>
      <c r="AD641" s="14" t="str">
        <f>IF(OR(COUNTA(DetailPedro!AD641) &gt; 0, COUNTA(DetailWill!AD641) &gt; 0),"x", "")</f>
        <v/>
      </c>
      <c r="AE641" s="14" t="str">
        <f>IF(OR(COUNTA(DetailPedro!AE641) &gt; 0, COUNTA(DetailWill!AE641) &gt; 0),"x", "")</f>
        <v/>
      </c>
      <c r="AF641" s="34" t="str">
        <f>IF(OR(COUNTA(DetailPedro!AF641) &gt; 0, COUNTA(DetailWill!AF641) &gt; 0),"x", "")</f>
        <v/>
      </c>
      <c r="AG641" s="14" t="str">
        <f>IF(OR(COUNTA(DetailPedro!AG641) &gt; 0, COUNTA(DetailWill!AG641) &gt; 0),"x", "")</f>
        <v/>
      </c>
      <c r="AH641" s="14" t="str">
        <f>IF(OR(COUNTA(DetailPedro!AH641) &gt; 0, COUNTA(DetailWill!AH641) &gt; 0),"x", "")</f>
        <v/>
      </c>
      <c r="AI641" s="14" t="str">
        <f>IF(OR(COUNTA(DetailPedro!AI641) &gt; 0, COUNTA(DetailWill!AI641) &gt; 0),"x", "")</f>
        <v/>
      </c>
      <c r="AJ641" s="34" t="str">
        <f>IF(OR(COUNTA(DetailPedro!AJ641) &gt; 0, COUNTA(DetailWill!AJ641) &gt; 0),"x", "")</f>
        <v/>
      </c>
      <c r="AK641" s="14" t="str">
        <f>IF(OR(COUNTA(DetailPedro!AK641) &gt; 0, COUNTA(DetailWill!AK641) &gt; 0),"x", "")</f>
        <v/>
      </c>
    </row>
    <row r="642" spans="1:37" x14ac:dyDescent="0.2">
      <c r="A642" s="16" t="s">
        <v>559</v>
      </c>
      <c r="B642" s="16" t="s">
        <v>123</v>
      </c>
      <c r="C642" s="16">
        <v>3</v>
      </c>
      <c r="D642" s="16" t="s">
        <v>889</v>
      </c>
      <c r="E642" s="16">
        <v>7</v>
      </c>
      <c r="F642" s="14">
        <f t="shared" si="44"/>
        <v>0</v>
      </c>
      <c r="G642" s="14" t="str">
        <f>IF(OR(COUNTA(DetailPedro!G642) &gt; 0, COUNTA(DetailWill!G642) &gt; 0),"x", "")</f>
        <v/>
      </c>
      <c r="H642" s="14" t="str">
        <f>IF(OR(COUNTA(DetailPedro!H642) &gt; 0, COUNTA(DetailWill!H642) &gt; 0),"x", "")</f>
        <v/>
      </c>
      <c r="I642" s="14" t="str">
        <f>IF(OR(COUNTA(DetailPedro!I642) &gt; 0, COUNTA(DetailWill!I642) &gt; 0),"x", "")</f>
        <v/>
      </c>
      <c r="J642" s="34" t="str">
        <f>IF(OR(COUNTA(DetailPedro!J642) &gt; 0, COUNTA(DetailWill!J642) &gt; 0),"x", "")</f>
        <v/>
      </c>
      <c r="K642" s="14" t="str">
        <f>IF(OR(COUNTA(DetailPedro!K642) &gt; 0, COUNTA(DetailWill!K642) &gt; 0),"x", "")</f>
        <v/>
      </c>
      <c r="L642" s="14" t="str">
        <f>IF(OR(COUNTA(DetailPedro!L642) &gt; 0, COUNTA(DetailWill!L642) &gt; 0),"x", "")</f>
        <v/>
      </c>
      <c r="M642" s="14" t="str">
        <f>IF(OR(COUNTA(DetailPedro!M642) &gt; 0, COUNTA(DetailWill!M642) &gt; 0),"x", "")</f>
        <v/>
      </c>
      <c r="N642" s="14" t="str">
        <f>IF(OR(COUNTA(DetailPedro!N642) &gt; 0, COUNTA(DetailWill!N642) &gt; 0),"x", "")</f>
        <v/>
      </c>
      <c r="O642" s="34" t="str">
        <f>IF(OR(COUNTA(DetailPedro!O642) &gt; 0, COUNTA(DetailWill!O642) &gt; 0),"x", "")</f>
        <v/>
      </c>
      <c r="P642" s="14" t="str">
        <f>IF(OR(COUNTA(DetailPedro!P642) &gt; 0, COUNTA(DetailWill!P642) &gt; 0),"x", "")</f>
        <v/>
      </c>
      <c r="Q642" s="14" t="str">
        <f>IF(OR(COUNTA(DetailPedro!Q642) &gt; 0, COUNTA(DetailWill!Q642) &gt; 0),"x", "")</f>
        <v/>
      </c>
      <c r="R642" s="14" t="str">
        <f>IF(OR(COUNTA(DetailPedro!R642) &gt; 0, COUNTA(DetailWill!R642) &gt; 0),"x", "")</f>
        <v/>
      </c>
      <c r="S642" s="14" t="str">
        <f>IF(OR(COUNTA(DetailPedro!S642) &gt; 0, COUNTA(DetailWill!S642) &gt; 0),"x", "")</f>
        <v/>
      </c>
      <c r="T642" s="14" t="str">
        <f>IF(OR(COUNTA(DetailPedro!T642) &gt; 0, COUNTA(DetailWill!T642) &gt; 0),"x", "")</f>
        <v/>
      </c>
      <c r="U642" s="34" t="str">
        <f>IF(OR(COUNTA(DetailPedro!U642) &gt; 0, COUNTA(DetailWill!U642) &gt; 0),"x", "")</f>
        <v/>
      </c>
      <c r="V642" s="14" t="str">
        <f>IF(OR(COUNTA(DetailPedro!V642) &gt; 0, COUNTA(DetailWill!V642) &gt; 0),"x", "")</f>
        <v/>
      </c>
      <c r="W642" s="14" t="str">
        <f>IF(OR(COUNTA(DetailPedro!W642) &gt; 0, COUNTA(DetailWill!W642) &gt; 0),"x", "")</f>
        <v/>
      </c>
      <c r="X642" s="14" t="str">
        <f>IF(OR(COUNTA(DetailPedro!X642) &gt; 0, COUNTA(DetailWill!X642) &gt; 0),"x", "")</f>
        <v/>
      </c>
      <c r="Y642" s="14" t="str">
        <f>IF(OR(COUNTA(DetailPedro!Y642) &gt; 0, COUNTA(DetailWill!Y642) &gt; 0),"x", "")</f>
        <v/>
      </c>
      <c r="Z642" s="34" t="str">
        <f>IF(OR(COUNTA(DetailPedro!Z642) &gt; 0, COUNTA(DetailWill!Z642) &gt; 0),"x", "")</f>
        <v/>
      </c>
      <c r="AA642" s="14" t="str">
        <f>IF(OR(COUNTA(DetailPedro!AA642) &gt; 0, COUNTA(DetailWill!AA642) &gt; 0),"x", "")</f>
        <v/>
      </c>
      <c r="AB642" s="14" t="str">
        <f>IF(OR(COUNTA(DetailPedro!AB642) &gt; 0, COUNTA(DetailWill!AB642) &gt; 0),"x", "")</f>
        <v/>
      </c>
      <c r="AC642" s="14" t="str">
        <f>IF(OR(COUNTA(DetailPedro!AC642) &gt; 0, COUNTA(DetailWill!AC642) &gt; 0),"x", "")</f>
        <v/>
      </c>
      <c r="AD642" s="14" t="str">
        <f>IF(OR(COUNTA(DetailPedro!AD642) &gt; 0, COUNTA(DetailWill!AD642) &gt; 0),"x", "")</f>
        <v/>
      </c>
      <c r="AE642" s="14" t="str">
        <f>IF(OR(COUNTA(DetailPedro!AE642) &gt; 0, COUNTA(DetailWill!AE642) &gt; 0),"x", "")</f>
        <v/>
      </c>
      <c r="AF642" s="34" t="str">
        <f>IF(OR(COUNTA(DetailPedro!AF642) &gt; 0, COUNTA(DetailWill!AF642) &gt; 0),"x", "")</f>
        <v/>
      </c>
      <c r="AG642" s="14" t="str">
        <f>IF(OR(COUNTA(DetailPedro!AG642) &gt; 0, COUNTA(DetailWill!AG642) &gt; 0),"x", "")</f>
        <v/>
      </c>
      <c r="AH642" s="14" t="str">
        <f>IF(OR(COUNTA(DetailPedro!AH642) &gt; 0, COUNTA(DetailWill!AH642) &gt; 0),"x", "")</f>
        <v/>
      </c>
      <c r="AI642" s="14" t="str">
        <f>IF(OR(COUNTA(DetailPedro!AI642) &gt; 0, COUNTA(DetailWill!AI642) &gt; 0),"x", "")</f>
        <v/>
      </c>
      <c r="AJ642" s="34" t="str">
        <f>IF(OR(COUNTA(DetailPedro!AJ642) &gt; 0, COUNTA(DetailWill!AJ642) &gt; 0),"x", "")</f>
        <v/>
      </c>
      <c r="AK642" s="14" t="str">
        <f>IF(OR(COUNTA(DetailPedro!AK642) &gt; 0, COUNTA(DetailWill!AK642) &gt; 0),"x", "")</f>
        <v/>
      </c>
    </row>
    <row r="643" spans="1:37" x14ac:dyDescent="0.2">
      <c r="A643" s="16" t="s">
        <v>559</v>
      </c>
      <c r="B643" s="16" t="s">
        <v>123</v>
      </c>
      <c r="C643" s="16">
        <v>3</v>
      </c>
      <c r="D643" s="16" t="s">
        <v>887</v>
      </c>
      <c r="E643" s="16">
        <v>8</v>
      </c>
      <c r="F643" s="14">
        <f t="shared" si="44"/>
        <v>0</v>
      </c>
      <c r="G643" s="14" t="str">
        <f>IF(OR(COUNTA(DetailPedro!G643) &gt; 0, COUNTA(DetailWill!G643) &gt; 0),"x", "")</f>
        <v/>
      </c>
      <c r="H643" s="14" t="str">
        <f>IF(OR(COUNTA(DetailPedro!H643) &gt; 0, COUNTA(DetailWill!H643) &gt; 0),"x", "")</f>
        <v/>
      </c>
      <c r="I643" s="14" t="str">
        <f>IF(OR(COUNTA(DetailPedro!I643) &gt; 0, COUNTA(DetailWill!I643) &gt; 0),"x", "")</f>
        <v/>
      </c>
      <c r="J643" s="34" t="str">
        <f>IF(OR(COUNTA(DetailPedro!J643) &gt; 0, COUNTA(DetailWill!J643) &gt; 0),"x", "")</f>
        <v/>
      </c>
      <c r="K643" s="14" t="str">
        <f>IF(OR(COUNTA(DetailPedro!K643) &gt; 0, COUNTA(DetailWill!K643) &gt; 0),"x", "")</f>
        <v/>
      </c>
      <c r="L643" s="14" t="str">
        <f>IF(OR(COUNTA(DetailPedro!L643) &gt; 0, COUNTA(DetailWill!L643) &gt; 0),"x", "")</f>
        <v/>
      </c>
      <c r="M643" s="14" t="str">
        <f>IF(OR(COUNTA(DetailPedro!M643) &gt; 0, COUNTA(DetailWill!M643) &gt; 0),"x", "")</f>
        <v/>
      </c>
      <c r="N643" s="14" t="str">
        <f>IF(OR(COUNTA(DetailPedro!N643) &gt; 0, COUNTA(DetailWill!N643) &gt; 0),"x", "")</f>
        <v/>
      </c>
      <c r="O643" s="34" t="str">
        <f>IF(OR(COUNTA(DetailPedro!O643) &gt; 0, COUNTA(DetailWill!O643) &gt; 0),"x", "")</f>
        <v/>
      </c>
      <c r="P643" s="14" t="str">
        <f>IF(OR(COUNTA(DetailPedro!P643) &gt; 0, COUNTA(DetailWill!P643) &gt; 0),"x", "")</f>
        <v/>
      </c>
      <c r="Q643" s="14" t="str">
        <f>IF(OR(COUNTA(DetailPedro!Q643) &gt; 0, COUNTA(DetailWill!Q643) &gt; 0),"x", "")</f>
        <v/>
      </c>
      <c r="R643" s="14" t="str">
        <f>IF(OR(COUNTA(DetailPedro!R643) &gt; 0, COUNTA(DetailWill!R643) &gt; 0),"x", "")</f>
        <v/>
      </c>
      <c r="S643" s="14" t="str">
        <f>IF(OR(COUNTA(DetailPedro!S643) &gt; 0, COUNTA(DetailWill!S643) &gt; 0),"x", "")</f>
        <v/>
      </c>
      <c r="T643" s="14" t="str">
        <f>IF(OR(COUNTA(DetailPedro!T643) &gt; 0, COUNTA(DetailWill!T643) &gt; 0),"x", "")</f>
        <v/>
      </c>
      <c r="U643" s="34" t="str">
        <f>IF(OR(COUNTA(DetailPedro!U643) &gt; 0, COUNTA(DetailWill!U643) &gt; 0),"x", "")</f>
        <v/>
      </c>
      <c r="V643" s="14" t="str">
        <f>IF(OR(COUNTA(DetailPedro!V643) &gt; 0, COUNTA(DetailWill!V643) &gt; 0),"x", "")</f>
        <v/>
      </c>
      <c r="W643" s="14" t="str">
        <f>IF(OR(COUNTA(DetailPedro!W643) &gt; 0, COUNTA(DetailWill!W643) &gt; 0),"x", "")</f>
        <v/>
      </c>
      <c r="X643" s="14" t="str">
        <f>IF(OR(COUNTA(DetailPedro!X643) &gt; 0, COUNTA(DetailWill!X643) &gt; 0),"x", "")</f>
        <v/>
      </c>
      <c r="Y643" s="14" t="str">
        <f>IF(OR(COUNTA(DetailPedro!Y643) &gt; 0, COUNTA(DetailWill!Y643) &gt; 0),"x", "")</f>
        <v/>
      </c>
      <c r="Z643" s="34" t="str">
        <f>IF(OR(COUNTA(DetailPedro!Z643) &gt; 0, COUNTA(DetailWill!Z643) &gt; 0),"x", "")</f>
        <v/>
      </c>
      <c r="AA643" s="14" t="str">
        <f>IF(OR(COUNTA(DetailPedro!AA643) &gt; 0, COUNTA(DetailWill!AA643) &gt; 0),"x", "")</f>
        <v/>
      </c>
      <c r="AB643" s="14" t="str">
        <f>IF(OR(COUNTA(DetailPedro!AB643) &gt; 0, COUNTA(DetailWill!AB643) &gt; 0),"x", "")</f>
        <v/>
      </c>
      <c r="AC643" s="14" t="str">
        <f>IF(OR(COUNTA(DetailPedro!AC643) &gt; 0, COUNTA(DetailWill!AC643) &gt; 0),"x", "")</f>
        <v/>
      </c>
      <c r="AD643" s="14" t="str">
        <f>IF(OR(COUNTA(DetailPedro!AD643) &gt; 0, COUNTA(DetailWill!AD643) &gt; 0),"x", "")</f>
        <v/>
      </c>
      <c r="AE643" s="14" t="str">
        <f>IF(OR(COUNTA(DetailPedro!AE643) &gt; 0, COUNTA(DetailWill!AE643) &gt; 0),"x", "")</f>
        <v/>
      </c>
      <c r="AF643" s="34" t="str">
        <f>IF(OR(COUNTA(DetailPedro!AF643) &gt; 0, COUNTA(DetailWill!AF643) &gt; 0),"x", "")</f>
        <v/>
      </c>
      <c r="AG643" s="14" t="str">
        <f>IF(OR(COUNTA(DetailPedro!AG643) &gt; 0, COUNTA(DetailWill!AG643) &gt; 0),"x", "")</f>
        <v/>
      </c>
      <c r="AH643" s="14" t="str">
        <f>IF(OR(COUNTA(DetailPedro!AH643) &gt; 0, COUNTA(DetailWill!AH643) &gt; 0),"x", "")</f>
        <v/>
      </c>
      <c r="AI643" s="14" t="str">
        <f>IF(OR(COUNTA(DetailPedro!AI643) &gt; 0, COUNTA(DetailWill!AI643) &gt; 0),"x", "")</f>
        <v/>
      </c>
      <c r="AJ643" s="34" t="str">
        <f>IF(OR(COUNTA(DetailPedro!AJ643) &gt; 0, COUNTA(DetailWill!AJ643) &gt; 0),"x", "")</f>
        <v/>
      </c>
      <c r="AK643" s="14" t="str">
        <f>IF(OR(COUNTA(DetailPedro!AK643) &gt; 0, COUNTA(DetailWill!AK643) &gt; 0),"x", "")</f>
        <v/>
      </c>
    </row>
    <row r="644" spans="1:37" x14ac:dyDescent="0.2">
      <c r="A644" s="16"/>
      <c r="B644" s="16"/>
      <c r="C644" s="16"/>
      <c r="D644" s="16"/>
      <c r="E644" s="16"/>
      <c r="F644" s="14">
        <f t="shared" si="44"/>
        <v>0</v>
      </c>
      <c r="G644" s="14" t="str">
        <f>IF(OR(COUNTA(DetailPedro!G644) &gt; 0, COUNTA(DetailWill!G644) &gt; 0),"x", "")</f>
        <v/>
      </c>
      <c r="H644" s="14" t="str">
        <f>IF(OR(COUNTA(DetailPedro!H644) &gt; 0, COUNTA(DetailWill!H644) &gt; 0),"x", "")</f>
        <v/>
      </c>
      <c r="I644" s="14" t="str">
        <f>IF(OR(COUNTA(DetailPedro!I644) &gt; 0, COUNTA(DetailWill!I644) &gt; 0),"x", "")</f>
        <v/>
      </c>
      <c r="J644" s="34" t="str">
        <f>IF(OR(COUNTA(DetailPedro!J644) &gt; 0, COUNTA(DetailWill!J644) &gt; 0),"x", "")</f>
        <v/>
      </c>
      <c r="K644" s="14" t="str">
        <f>IF(OR(COUNTA(DetailPedro!K644) &gt; 0, COUNTA(DetailWill!K644) &gt; 0),"x", "")</f>
        <v/>
      </c>
      <c r="L644" s="14" t="str">
        <f>IF(OR(COUNTA(DetailPedro!L644) &gt; 0, COUNTA(DetailWill!L644) &gt; 0),"x", "")</f>
        <v/>
      </c>
      <c r="M644" s="14" t="str">
        <f>IF(OR(COUNTA(DetailPedro!M644) &gt; 0, COUNTA(DetailWill!M644) &gt; 0),"x", "")</f>
        <v/>
      </c>
      <c r="N644" s="14" t="str">
        <f>IF(OR(COUNTA(DetailPedro!N644) &gt; 0, COUNTA(DetailWill!N644) &gt; 0),"x", "")</f>
        <v/>
      </c>
      <c r="O644" s="34" t="str">
        <f>IF(OR(COUNTA(DetailPedro!O644) &gt; 0, COUNTA(DetailWill!O644) &gt; 0),"x", "")</f>
        <v/>
      </c>
      <c r="P644" s="14" t="str">
        <f>IF(OR(COUNTA(DetailPedro!P644) &gt; 0, COUNTA(DetailWill!P644) &gt; 0),"x", "")</f>
        <v/>
      </c>
      <c r="Q644" s="14" t="str">
        <f>IF(OR(COUNTA(DetailPedro!Q644) &gt; 0, COUNTA(DetailWill!Q644) &gt; 0),"x", "")</f>
        <v/>
      </c>
      <c r="R644" s="14" t="str">
        <f>IF(OR(COUNTA(DetailPedro!R644) &gt; 0, COUNTA(DetailWill!R644) &gt; 0),"x", "")</f>
        <v/>
      </c>
      <c r="S644" s="14" t="str">
        <f>IF(OR(COUNTA(DetailPedro!S644) &gt; 0, COUNTA(DetailWill!S644) &gt; 0),"x", "")</f>
        <v/>
      </c>
      <c r="T644" s="14" t="str">
        <f>IF(OR(COUNTA(DetailPedro!T644) &gt; 0, COUNTA(DetailWill!T644) &gt; 0),"x", "")</f>
        <v/>
      </c>
      <c r="U644" s="34" t="str">
        <f>IF(OR(COUNTA(DetailPedro!U644) &gt; 0, COUNTA(DetailWill!U644) &gt; 0),"x", "")</f>
        <v/>
      </c>
      <c r="V644" s="14" t="str">
        <f>IF(OR(COUNTA(DetailPedro!V644) &gt; 0, COUNTA(DetailWill!V644) &gt; 0),"x", "")</f>
        <v/>
      </c>
      <c r="W644" s="14" t="str">
        <f>IF(OR(COUNTA(DetailPedro!W644) &gt; 0, COUNTA(DetailWill!W644) &gt; 0),"x", "")</f>
        <v/>
      </c>
      <c r="X644" s="14" t="str">
        <f>IF(OR(COUNTA(DetailPedro!X644) &gt; 0, COUNTA(DetailWill!X644) &gt; 0),"x", "")</f>
        <v/>
      </c>
      <c r="Y644" s="14" t="str">
        <f>IF(OR(COUNTA(DetailPedro!Y644) &gt; 0, COUNTA(DetailWill!Y644) &gt; 0),"x", "")</f>
        <v/>
      </c>
      <c r="Z644" s="34" t="str">
        <f>IF(OR(COUNTA(DetailPedro!Z644) &gt; 0, COUNTA(DetailWill!Z644) &gt; 0),"x", "")</f>
        <v/>
      </c>
      <c r="AA644" s="14" t="str">
        <f>IF(OR(COUNTA(DetailPedro!AA644) &gt; 0, COUNTA(DetailWill!AA644) &gt; 0),"x", "")</f>
        <v/>
      </c>
      <c r="AB644" s="14" t="str">
        <f>IF(OR(COUNTA(DetailPedro!AB644) &gt; 0, COUNTA(DetailWill!AB644) &gt; 0),"x", "")</f>
        <v/>
      </c>
      <c r="AC644" s="14" t="str">
        <f>IF(OR(COUNTA(DetailPedro!AC644) &gt; 0, COUNTA(DetailWill!AC644) &gt; 0),"x", "")</f>
        <v/>
      </c>
      <c r="AD644" s="14" t="str">
        <f>IF(OR(COUNTA(DetailPedro!AD644) &gt; 0, COUNTA(DetailWill!AD644) &gt; 0),"x", "")</f>
        <v/>
      </c>
      <c r="AE644" s="14" t="str">
        <f>IF(OR(COUNTA(DetailPedro!AE644) &gt; 0, COUNTA(DetailWill!AE644) &gt; 0),"x", "")</f>
        <v/>
      </c>
      <c r="AF644" s="34" t="str">
        <f>IF(OR(COUNTA(DetailPedro!AF644) &gt; 0, COUNTA(DetailWill!AF644) &gt; 0),"x", "")</f>
        <v/>
      </c>
      <c r="AG644" s="14" t="str">
        <f>IF(OR(COUNTA(DetailPedro!AG644) &gt; 0, COUNTA(DetailWill!AG644) &gt; 0),"x", "")</f>
        <v/>
      </c>
      <c r="AH644" s="14" t="str">
        <f>IF(OR(COUNTA(DetailPedro!AH644) &gt; 0, COUNTA(DetailWill!AH644) &gt; 0),"x", "")</f>
        <v/>
      </c>
      <c r="AI644" s="14" t="str">
        <f>IF(OR(COUNTA(DetailPedro!AI644) &gt; 0, COUNTA(DetailWill!AI644) &gt; 0),"x", "")</f>
        <v/>
      </c>
      <c r="AJ644" s="34" t="str">
        <f>IF(OR(COUNTA(DetailPedro!AJ644) &gt; 0, COUNTA(DetailWill!AJ644) &gt; 0),"x", "")</f>
        <v/>
      </c>
      <c r="AK644" s="14" t="str">
        <f>IF(OR(COUNTA(DetailPedro!AK644) &gt; 0, COUNTA(DetailWill!AK644) &gt; 0),"x", "")</f>
        <v/>
      </c>
    </row>
    <row r="645" spans="1:37" x14ac:dyDescent="0.2">
      <c r="A645" s="16" t="s">
        <v>559</v>
      </c>
      <c r="B645" s="16" t="s">
        <v>778</v>
      </c>
      <c r="C645" s="16">
        <v>0</v>
      </c>
      <c r="D645" s="16">
        <v>0</v>
      </c>
      <c r="E645" s="16"/>
      <c r="F645" s="14">
        <f t="shared" si="44"/>
        <v>0</v>
      </c>
      <c r="G645" s="14" t="str">
        <f>IF(OR(COUNTA(DetailPedro!G645) &gt; 0, COUNTA(DetailWill!G645) &gt; 0),"x", "")</f>
        <v/>
      </c>
      <c r="H645" s="14" t="str">
        <f>IF(OR(COUNTA(DetailPedro!H645) &gt; 0, COUNTA(DetailWill!H645) &gt; 0),"x", "")</f>
        <v/>
      </c>
      <c r="I645" s="14" t="str">
        <f>IF(OR(COUNTA(DetailPedro!I645) &gt; 0, COUNTA(DetailWill!I645) &gt; 0),"x", "")</f>
        <v/>
      </c>
      <c r="J645" s="34" t="str">
        <f>IF(OR(COUNTA(DetailPedro!J645) &gt; 0, COUNTA(DetailWill!J645) &gt; 0),"x", "")</f>
        <v/>
      </c>
      <c r="K645" s="14" t="str">
        <f>IF(OR(COUNTA(DetailPedro!K645) &gt; 0, COUNTA(DetailWill!K645) &gt; 0),"x", "")</f>
        <v/>
      </c>
      <c r="L645" s="14" t="str">
        <f>IF(OR(COUNTA(DetailPedro!L645) &gt; 0, COUNTA(DetailWill!L645) &gt; 0),"x", "")</f>
        <v/>
      </c>
      <c r="M645" s="14" t="str">
        <f>IF(OR(COUNTA(DetailPedro!M645) &gt; 0, COUNTA(DetailWill!M645) &gt; 0),"x", "")</f>
        <v/>
      </c>
      <c r="N645" s="14" t="str">
        <f>IF(OR(COUNTA(DetailPedro!N645) &gt; 0, COUNTA(DetailWill!N645) &gt; 0),"x", "")</f>
        <v/>
      </c>
      <c r="O645" s="34" t="str">
        <f>IF(OR(COUNTA(DetailPedro!O645) &gt; 0, COUNTA(DetailWill!O645) &gt; 0),"x", "")</f>
        <v/>
      </c>
      <c r="P645" s="14" t="str">
        <f>IF(OR(COUNTA(DetailPedro!P645) &gt; 0, COUNTA(DetailWill!P645) &gt; 0),"x", "")</f>
        <v/>
      </c>
      <c r="Q645" s="14" t="str">
        <f>IF(OR(COUNTA(DetailPedro!Q645) &gt; 0, COUNTA(DetailWill!Q645) &gt; 0),"x", "")</f>
        <v/>
      </c>
      <c r="R645" s="14" t="str">
        <f>IF(OR(COUNTA(DetailPedro!R645) &gt; 0, COUNTA(DetailWill!R645) &gt; 0),"x", "")</f>
        <v/>
      </c>
      <c r="S645" s="14" t="str">
        <f>IF(OR(COUNTA(DetailPedro!S645) &gt; 0, COUNTA(DetailWill!S645) &gt; 0),"x", "")</f>
        <v/>
      </c>
      <c r="T645" s="14" t="str">
        <f>IF(OR(COUNTA(DetailPedro!T645) &gt; 0, COUNTA(DetailWill!T645) &gt; 0),"x", "")</f>
        <v/>
      </c>
      <c r="U645" s="34" t="str">
        <f>IF(OR(COUNTA(DetailPedro!U645) &gt; 0, COUNTA(DetailWill!U645) &gt; 0),"x", "")</f>
        <v/>
      </c>
      <c r="V645" s="14" t="str">
        <f>IF(OR(COUNTA(DetailPedro!V645) &gt; 0, COUNTA(DetailWill!V645) &gt; 0),"x", "")</f>
        <v/>
      </c>
      <c r="W645" s="14" t="str">
        <f>IF(OR(COUNTA(DetailPedro!W645) &gt; 0, COUNTA(DetailWill!W645) &gt; 0),"x", "")</f>
        <v/>
      </c>
      <c r="X645" s="14" t="str">
        <f>IF(OR(COUNTA(DetailPedro!X645) &gt; 0, COUNTA(DetailWill!X645) &gt; 0),"x", "")</f>
        <v/>
      </c>
      <c r="Y645" s="14" t="str">
        <f>IF(OR(COUNTA(DetailPedro!Y645) &gt; 0, COUNTA(DetailWill!Y645) &gt; 0),"x", "")</f>
        <v/>
      </c>
      <c r="Z645" s="34" t="str">
        <f>IF(OR(COUNTA(DetailPedro!Z645) &gt; 0, COUNTA(DetailWill!Z645) &gt; 0),"x", "")</f>
        <v/>
      </c>
      <c r="AA645" s="14" t="str">
        <f>IF(OR(COUNTA(DetailPedro!AA645) &gt; 0, COUNTA(DetailWill!AA645) &gt; 0),"x", "")</f>
        <v/>
      </c>
      <c r="AB645" s="14" t="str">
        <f>IF(OR(COUNTA(DetailPedro!AB645) &gt; 0, COUNTA(DetailWill!AB645) &gt; 0),"x", "")</f>
        <v/>
      </c>
      <c r="AC645" s="14" t="str">
        <f>IF(OR(COUNTA(DetailPedro!AC645) &gt; 0, COUNTA(DetailWill!AC645) &gt; 0),"x", "")</f>
        <v/>
      </c>
      <c r="AD645" s="14" t="str">
        <f>IF(OR(COUNTA(DetailPedro!AD645) &gt; 0, COUNTA(DetailWill!AD645) &gt; 0),"x", "")</f>
        <v/>
      </c>
      <c r="AE645" s="14" t="str">
        <f>IF(OR(COUNTA(DetailPedro!AE645) &gt; 0, COUNTA(DetailWill!AE645) &gt; 0),"x", "")</f>
        <v/>
      </c>
      <c r="AF645" s="34" t="str">
        <f>IF(OR(COUNTA(DetailPedro!AF645) &gt; 0, COUNTA(DetailWill!AF645) &gt; 0),"x", "")</f>
        <v/>
      </c>
      <c r="AG645" s="14" t="str">
        <f>IF(OR(COUNTA(DetailPedro!AG645) &gt; 0, COUNTA(DetailWill!AG645) &gt; 0),"x", "")</f>
        <v/>
      </c>
      <c r="AH645" s="14" t="str">
        <f>IF(OR(COUNTA(DetailPedro!AH645) &gt; 0, COUNTA(DetailWill!AH645) &gt; 0),"x", "")</f>
        <v/>
      </c>
      <c r="AI645" s="14" t="str">
        <f>IF(OR(COUNTA(DetailPedro!AI645) &gt; 0, COUNTA(DetailWill!AI645) &gt; 0),"x", "")</f>
        <v/>
      </c>
      <c r="AJ645" s="34" t="str">
        <f>IF(OR(COUNTA(DetailPedro!AJ645) &gt; 0, COUNTA(DetailWill!AJ645) &gt; 0),"x", "")</f>
        <v/>
      </c>
      <c r="AK645" s="14" t="str">
        <f>IF(OR(COUNTA(DetailPedro!AK645) &gt; 0, COUNTA(DetailWill!AK645) &gt; 0),"x", "")</f>
        <v/>
      </c>
    </row>
    <row r="646" spans="1:37" x14ac:dyDescent="0.2">
      <c r="A646" s="16" t="s">
        <v>559</v>
      </c>
      <c r="B646" s="16" t="s">
        <v>778</v>
      </c>
      <c r="C646" s="16">
        <v>3</v>
      </c>
      <c r="D646" s="16" t="s">
        <v>887</v>
      </c>
      <c r="E646" s="16">
        <v>1</v>
      </c>
      <c r="F646" s="14">
        <f t="shared" si="44"/>
        <v>0</v>
      </c>
      <c r="G646" s="14" t="str">
        <f>IF(OR(COUNTA(DetailPedro!G646) &gt; 0, COUNTA(DetailWill!G646) &gt; 0),"x", "")</f>
        <v/>
      </c>
      <c r="H646" s="14" t="str">
        <f>IF(OR(COUNTA(DetailPedro!H646) &gt; 0, COUNTA(DetailWill!H646) &gt; 0),"x", "")</f>
        <v/>
      </c>
      <c r="I646" s="14" t="str">
        <f>IF(OR(COUNTA(DetailPedro!I646) &gt; 0, COUNTA(DetailWill!I646) &gt; 0),"x", "")</f>
        <v/>
      </c>
      <c r="J646" s="34" t="str">
        <f>IF(OR(COUNTA(DetailPedro!J646) &gt; 0, COUNTA(DetailWill!J646) &gt; 0),"x", "")</f>
        <v/>
      </c>
      <c r="K646" s="14" t="str">
        <f>IF(OR(COUNTA(DetailPedro!K646) &gt; 0, COUNTA(DetailWill!K646) &gt; 0),"x", "")</f>
        <v/>
      </c>
      <c r="L646" s="14" t="str">
        <f>IF(OR(COUNTA(DetailPedro!L646) &gt; 0, COUNTA(DetailWill!L646) &gt; 0),"x", "")</f>
        <v/>
      </c>
      <c r="M646" s="14" t="str">
        <f>IF(OR(COUNTA(DetailPedro!M646) &gt; 0, COUNTA(DetailWill!M646) &gt; 0),"x", "")</f>
        <v/>
      </c>
      <c r="N646" s="14" t="str">
        <f>IF(OR(COUNTA(DetailPedro!N646) &gt; 0, COUNTA(DetailWill!N646) &gt; 0),"x", "")</f>
        <v/>
      </c>
      <c r="O646" s="34" t="str">
        <f>IF(OR(COUNTA(DetailPedro!O646) &gt; 0, COUNTA(DetailWill!O646) &gt; 0),"x", "")</f>
        <v/>
      </c>
      <c r="P646" s="14" t="str">
        <f>IF(OR(COUNTA(DetailPedro!P646) &gt; 0, COUNTA(DetailWill!P646) &gt; 0),"x", "")</f>
        <v/>
      </c>
      <c r="Q646" s="14" t="str">
        <f>IF(OR(COUNTA(DetailPedro!Q646) &gt; 0, COUNTA(DetailWill!Q646) &gt; 0),"x", "")</f>
        <v/>
      </c>
      <c r="R646" s="14" t="str">
        <f>IF(OR(COUNTA(DetailPedro!R646) &gt; 0, COUNTA(DetailWill!R646) &gt; 0),"x", "")</f>
        <v/>
      </c>
      <c r="S646" s="14" t="str">
        <f>IF(OR(COUNTA(DetailPedro!S646) &gt; 0, COUNTA(DetailWill!S646) &gt; 0),"x", "")</f>
        <v/>
      </c>
      <c r="T646" s="14" t="str">
        <f>IF(OR(COUNTA(DetailPedro!T646) &gt; 0, COUNTA(DetailWill!T646) &gt; 0),"x", "")</f>
        <v/>
      </c>
      <c r="U646" s="34" t="str">
        <f>IF(OR(COUNTA(DetailPedro!U646) &gt; 0, COUNTA(DetailWill!U646) &gt; 0),"x", "")</f>
        <v/>
      </c>
      <c r="V646" s="14" t="str">
        <f>IF(OR(COUNTA(DetailPedro!V646) &gt; 0, COUNTA(DetailWill!V646) &gt; 0),"x", "")</f>
        <v/>
      </c>
      <c r="W646" s="14" t="str">
        <f>IF(OR(COUNTA(DetailPedro!W646) &gt; 0, COUNTA(DetailWill!W646) &gt; 0),"x", "")</f>
        <v/>
      </c>
      <c r="X646" s="14" t="str">
        <f>IF(OR(COUNTA(DetailPedro!X646) &gt; 0, COUNTA(DetailWill!X646) &gt; 0),"x", "")</f>
        <v/>
      </c>
      <c r="Y646" s="14" t="str">
        <f>IF(OR(COUNTA(DetailPedro!Y646) &gt; 0, COUNTA(DetailWill!Y646) &gt; 0),"x", "")</f>
        <v/>
      </c>
      <c r="Z646" s="34" t="str">
        <f>IF(OR(COUNTA(DetailPedro!Z646) &gt; 0, COUNTA(DetailWill!Z646) &gt; 0),"x", "")</f>
        <v/>
      </c>
      <c r="AA646" s="14" t="str">
        <f>IF(OR(COUNTA(DetailPedro!AA646) &gt; 0, COUNTA(DetailWill!AA646) &gt; 0),"x", "")</f>
        <v/>
      </c>
      <c r="AB646" s="14" t="str">
        <f>IF(OR(COUNTA(DetailPedro!AB646) &gt; 0, COUNTA(DetailWill!AB646) &gt; 0),"x", "")</f>
        <v/>
      </c>
      <c r="AC646" s="14" t="str">
        <f>IF(OR(COUNTA(DetailPedro!AC646) &gt; 0, COUNTA(DetailWill!AC646) &gt; 0),"x", "")</f>
        <v/>
      </c>
      <c r="AD646" s="14" t="str">
        <f>IF(OR(COUNTA(DetailPedro!AD646) &gt; 0, COUNTA(DetailWill!AD646) &gt; 0),"x", "")</f>
        <v/>
      </c>
      <c r="AE646" s="14" t="str">
        <f>IF(OR(COUNTA(DetailPedro!AE646) &gt; 0, COUNTA(DetailWill!AE646) &gt; 0),"x", "")</f>
        <v/>
      </c>
      <c r="AF646" s="34" t="str">
        <f>IF(OR(COUNTA(DetailPedro!AF646) &gt; 0, COUNTA(DetailWill!AF646) &gt; 0),"x", "")</f>
        <v/>
      </c>
      <c r="AG646" s="14" t="str">
        <f>IF(OR(COUNTA(DetailPedro!AG646) &gt; 0, COUNTA(DetailWill!AG646) &gt; 0),"x", "")</f>
        <v/>
      </c>
      <c r="AH646" s="14" t="str">
        <f>IF(OR(COUNTA(DetailPedro!AH646) &gt; 0, COUNTA(DetailWill!AH646) &gt; 0),"x", "")</f>
        <v/>
      </c>
      <c r="AI646" s="14" t="str">
        <f>IF(OR(COUNTA(DetailPedro!AI646) &gt; 0, COUNTA(DetailWill!AI646) &gt; 0),"x", "")</f>
        <v/>
      </c>
      <c r="AJ646" s="34" t="str">
        <f>IF(OR(COUNTA(DetailPedro!AJ646) &gt; 0, COUNTA(DetailWill!AJ646) &gt; 0),"x", "")</f>
        <v/>
      </c>
      <c r="AK646" s="14" t="str">
        <f>IF(OR(COUNTA(DetailPedro!AK646) &gt; 0, COUNTA(DetailWill!AK646) &gt; 0),"x", "")</f>
        <v/>
      </c>
    </row>
    <row r="647" spans="1:37" x14ac:dyDescent="0.2">
      <c r="A647" s="16" t="s">
        <v>559</v>
      </c>
      <c r="B647" s="16" t="s">
        <v>778</v>
      </c>
      <c r="C647" s="16">
        <v>3</v>
      </c>
      <c r="D647" s="16" t="s">
        <v>887</v>
      </c>
      <c r="E647" s="16">
        <v>2</v>
      </c>
      <c r="F647" s="14">
        <f t="shared" si="44"/>
        <v>0</v>
      </c>
      <c r="G647" s="14" t="str">
        <f>IF(OR(COUNTA(DetailPedro!G647) &gt; 0, COUNTA(DetailWill!G647) &gt; 0),"x", "")</f>
        <v/>
      </c>
      <c r="H647" s="14" t="str">
        <f>IF(OR(COUNTA(DetailPedro!H647) &gt; 0, COUNTA(DetailWill!H647) &gt; 0),"x", "")</f>
        <v/>
      </c>
      <c r="I647" s="14" t="str">
        <f>IF(OR(COUNTA(DetailPedro!I647) &gt; 0, COUNTA(DetailWill!I647) &gt; 0),"x", "")</f>
        <v/>
      </c>
      <c r="J647" s="34" t="str">
        <f>IF(OR(COUNTA(DetailPedro!J647) &gt; 0, COUNTA(DetailWill!J647) &gt; 0),"x", "")</f>
        <v/>
      </c>
      <c r="K647" s="14" t="str">
        <f>IF(OR(COUNTA(DetailPedro!K647) &gt; 0, COUNTA(DetailWill!K647) &gt; 0),"x", "")</f>
        <v/>
      </c>
      <c r="L647" s="14" t="str">
        <f>IF(OR(COUNTA(DetailPedro!L647) &gt; 0, COUNTA(DetailWill!L647) &gt; 0),"x", "")</f>
        <v/>
      </c>
      <c r="M647" s="14" t="str">
        <f>IF(OR(COUNTA(DetailPedro!M647) &gt; 0, COUNTA(DetailWill!M647) &gt; 0),"x", "")</f>
        <v/>
      </c>
      <c r="N647" s="14" t="str">
        <f>IF(OR(COUNTA(DetailPedro!N647) &gt; 0, COUNTA(DetailWill!N647) &gt; 0),"x", "")</f>
        <v/>
      </c>
      <c r="O647" s="34" t="str">
        <f>IF(OR(COUNTA(DetailPedro!O647) &gt; 0, COUNTA(DetailWill!O647) &gt; 0),"x", "")</f>
        <v/>
      </c>
      <c r="P647" s="14" t="str">
        <f>IF(OR(COUNTA(DetailPedro!P647) &gt; 0, COUNTA(DetailWill!P647) &gt; 0),"x", "")</f>
        <v/>
      </c>
      <c r="Q647" s="14" t="str">
        <f>IF(OR(COUNTA(DetailPedro!Q647) &gt; 0, COUNTA(DetailWill!Q647) &gt; 0),"x", "")</f>
        <v/>
      </c>
      <c r="R647" s="14" t="str">
        <f>IF(OR(COUNTA(DetailPedro!R647) &gt; 0, COUNTA(DetailWill!R647) &gt; 0),"x", "")</f>
        <v/>
      </c>
      <c r="S647" s="14" t="str">
        <f>IF(OR(COUNTA(DetailPedro!S647) &gt; 0, COUNTA(DetailWill!S647) &gt; 0),"x", "")</f>
        <v/>
      </c>
      <c r="T647" s="14" t="str">
        <f>IF(OR(COUNTA(DetailPedro!T647) &gt; 0, COUNTA(DetailWill!T647) &gt; 0),"x", "")</f>
        <v/>
      </c>
      <c r="U647" s="34" t="str">
        <f>IF(OR(COUNTA(DetailPedro!U647) &gt; 0, COUNTA(DetailWill!U647) &gt; 0),"x", "")</f>
        <v/>
      </c>
      <c r="V647" s="14" t="str">
        <f>IF(OR(COUNTA(DetailPedro!V647) &gt; 0, COUNTA(DetailWill!V647) &gt; 0),"x", "")</f>
        <v/>
      </c>
      <c r="W647" s="14" t="str">
        <f>IF(OR(COUNTA(DetailPedro!W647) &gt; 0, COUNTA(DetailWill!W647) &gt; 0),"x", "")</f>
        <v/>
      </c>
      <c r="X647" s="14" t="str">
        <f>IF(OR(COUNTA(DetailPedro!X647) &gt; 0, COUNTA(DetailWill!X647) &gt; 0),"x", "")</f>
        <v/>
      </c>
      <c r="Y647" s="14" t="str">
        <f>IF(OR(COUNTA(DetailPedro!Y647) &gt; 0, COUNTA(DetailWill!Y647) &gt; 0),"x", "")</f>
        <v/>
      </c>
      <c r="Z647" s="34" t="str">
        <f>IF(OR(COUNTA(DetailPedro!Z647) &gt; 0, COUNTA(DetailWill!Z647) &gt; 0),"x", "")</f>
        <v/>
      </c>
      <c r="AA647" s="14" t="str">
        <f>IF(OR(COUNTA(DetailPedro!AA647) &gt; 0, COUNTA(DetailWill!AA647) &gt; 0),"x", "")</f>
        <v/>
      </c>
      <c r="AB647" s="14" t="str">
        <f>IF(OR(COUNTA(DetailPedro!AB647) &gt; 0, COUNTA(DetailWill!AB647) &gt; 0),"x", "")</f>
        <v/>
      </c>
      <c r="AC647" s="14" t="str">
        <f>IF(OR(COUNTA(DetailPedro!AC647) &gt; 0, COUNTA(DetailWill!AC647) &gt; 0),"x", "")</f>
        <v/>
      </c>
      <c r="AD647" s="14" t="str">
        <f>IF(OR(COUNTA(DetailPedro!AD647) &gt; 0, COUNTA(DetailWill!AD647) &gt; 0),"x", "")</f>
        <v/>
      </c>
      <c r="AE647" s="14" t="str">
        <f>IF(OR(COUNTA(DetailPedro!AE647) &gt; 0, COUNTA(DetailWill!AE647) &gt; 0),"x", "")</f>
        <v/>
      </c>
      <c r="AF647" s="34" t="str">
        <f>IF(OR(COUNTA(DetailPedro!AF647) &gt; 0, COUNTA(DetailWill!AF647) &gt; 0),"x", "")</f>
        <v/>
      </c>
      <c r="AG647" s="14" t="str">
        <f>IF(OR(COUNTA(DetailPedro!AG647) &gt; 0, COUNTA(DetailWill!AG647) &gt; 0),"x", "")</f>
        <v/>
      </c>
      <c r="AH647" s="14" t="str">
        <f>IF(OR(COUNTA(DetailPedro!AH647) &gt; 0, COUNTA(DetailWill!AH647) &gt; 0),"x", "")</f>
        <v/>
      </c>
      <c r="AI647" s="14" t="str">
        <f>IF(OR(COUNTA(DetailPedro!AI647) &gt; 0, COUNTA(DetailWill!AI647) &gt; 0),"x", "")</f>
        <v/>
      </c>
      <c r="AJ647" s="34" t="str">
        <f>IF(OR(COUNTA(DetailPedro!AJ647) &gt; 0, COUNTA(DetailWill!AJ647) &gt; 0),"x", "")</f>
        <v/>
      </c>
      <c r="AK647" s="14" t="str">
        <f>IF(OR(COUNTA(DetailPedro!AK647) &gt; 0, COUNTA(DetailWill!AK647) &gt; 0),"x", "")</f>
        <v/>
      </c>
    </row>
    <row r="648" spans="1:37" x14ac:dyDescent="0.2">
      <c r="A648" s="16" t="s">
        <v>559</v>
      </c>
      <c r="B648" s="16" t="s">
        <v>778</v>
      </c>
      <c r="C648" s="16">
        <v>3</v>
      </c>
      <c r="D648" s="16" t="s">
        <v>888</v>
      </c>
      <c r="E648" s="16">
        <v>3</v>
      </c>
      <c r="F648" s="14">
        <f t="shared" si="44"/>
        <v>0</v>
      </c>
      <c r="G648" s="14" t="str">
        <f>IF(OR(COUNTA(DetailPedro!G648) &gt; 0, COUNTA(DetailWill!G648) &gt; 0),"x", "")</f>
        <v/>
      </c>
      <c r="H648" s="14" t="str">
        <f>IF(OR(COUNTA(DetailPedro!H648) &gt; 0, COUNTA(DetailWill!H648) &gt; 0),"x", "")</f>
        <v/>
      </c>
      <c r="I648" s="14" t="str">
        <f>IF(OR(COUNTA(DetailPedro!I648) &gt; 0, COUNTA(DetailWill!I648) &gt; 0),"x", "")</f>
        <v/>
      </c>
      <c r="J648" s="34" t="str">
        <f>IF(OR(COUNTA(DetailPedro!J648) &gt; 0, COUNTA(DetailWill!J648) &gt; 0),"x", "")</f>
        <v/>
      </c>
      <c r="K648" s="14" t="str">
        <f>IF(OR(COUNTA(DetailPedro!K648) &gt; 0, COUNTA(DetailWill!K648) &gt; 0),"x", "")</f>
        <v/>
      </c>
      <c r="L648" s="14" t="str">
        <f>IF(OR(COUNTA(DetailPedro!L648) &gt; 0, COUNTA(DetailWill!L648) &gt; 0),"x", "")</f>
        <v/>
      </c>
      <c r="M648" s="14" t="str">
        <f>IF(OR(COUNTA(DetailPedro!M648) &gt; 0, COUNTA(DetailWill!M648) &gt; 0),"x", "")</f>
        <v/>
      </c>
      <c r="N648" s="14" t="str">
        <f>IF(OR(COUNTA(DetailPedro!N648) &gt; 0, COUNTA(DetailWill!N648) &gt; 0),"x", "")</f>
        <v/>
      </c>
      <c r="O648" s="34" t="str">
        <f>IF(OR(COUNTA(DetailPedro!O648) &gt; 0, COUNTA(DetailWill!O648) &gt; 0),"x", "")</f>
        <v/>
      </c>
      <c r="P648" s="14" t="str">
        <f>IF(OR(COUNTA(DetailPedro!P648) &gt; 0, COUNTA(DetailWill!P648) &gt; 0),"x", "")</f>
        <v/>
      </c>
      <c r="Q648" s="14" t="str">
        <f>IF(OR(COUNTA(DetailPedro!Q648) &gt; 0, COUNTA(DetailWill!Q648) &gt; 0),"x", "")</f>
        <v/>
      </c>
      <c r="R648" s="14" t="str">
        <f>IF(OR(COUNTA(DetailPedro!R648) &gt; 0, COUNTA(DetailWill!R648) &gt; 0),"x", "")</f>
        <v/>
      </c>
      <c r="S648" s="14" t="str">
        <f>IF(OR(COUNTA(DetailPedro!S648) &gt; 0, COUNTA(DetailWill!S648) &gt; 0),"x", "")</f>
        <v/>
      </c>
      <c r="T648" s="14" t="str">
        <f>IF(OR(COUNTA(DetailPedro!T648) &gt; 0, COUNTA(DetailWill!T648) &gt; 0),"x", "")</f>
        <v/>
      </c>
      <c r="U648" s="34" t="str">
        <f>IF(OR(COUNTA(DetailPedro!U648) &gt; 0, COUNTA(DetailWill!U648) &gt; 0),"x", "")</f>
        <v/>
      </c>
      <c r="V648" s="14" t="str">
        <f>IF(OR(COUNTA(DetailPedro!V648) &gt; 0, COUNTA(DetailWill!V648) &gt; 0),"x", "")</f>
        <v/>
      </c>
      <c r="W648" s="14" t="str">
        <f>IF(OR(COUNTA(DetailPedro!W648) &gt; 0, COUNTA(DetailWill!W648) &gt; 0),"x", "")</f>
        <v/>
      </c>
      <c r="X648" s="14" t="str">
        <f>IF(OR(COUNTA(DetailPedro!X648) &gt; 0, COUNTA(DetailWill!X648) &gt; 0),"x", "")</f>
        <v/>
      </c>
      <c r="Y648" s="14" t="str">
        <f>IF(OR(COUNTA(DetailPedro!Y648) &gt; 0, COUNTA(DetailWill!Y648) &gt; 0),"x", "")</f>
        <v/>
      </c>
      <c r="Z648" s="34" t="str">
        <f>IF(OR(COUNTA(DetailPedro!Z648) &gt; 0, COUNTA(DetailWill!Z648) &gt; 0),"x", "")</f>
        <v/>
      </c>
      <c r="AA648" s="14" t="str">
        <f>IF(OR(COUNTA(DetailPedro!AA648) &gt; 0, COUNTA(DetailWill!AA648) &gt; 0),"x", "")</f>
        <v/>
      </c>
      <c r="AB648" s="14" t="str">
        <f>IF(OR(COUNTA(DetailPedro!AB648) &gt; 0, COUNTA(DetailWill!AB648) &gt; 0),"x", "")</f>
        <v/>
      </c>
      <c r="AC648" s="14" t="str">
        <f>IF(OR(COUNTA(DetailPedro!AC648) &gt; 0, COUNTA(DetailWill!AC648) &gt; 0),"x", "")</f>
        <v/>
      </c>
      <c r="AD648" s="14" t="str">
        <f>IF(OR(COUNTA(DetailPedro!AD648) &gt; 0, COUNTA(DetailWill!AD648) &gt; 0),"x", "")</f>
        <v/>
      </c>
      <c r="AE648" s="14" t="str">
        <f>IF(OR(COUNTA(DetailPedro!AE648) &gt; 0, COUNTA(DetailWill!AE648) &gt; 0),"x", "")</f>
        <v/>
      </c>
      <c r="AF648" s="34" t="str">
        <f>IF(OR(COUNTA(DetailPedro!AF648) &gt; 0, COUNTA(DetailWill!AF648) &gt; 0),"x", "")</f>
        <v/>
      </c>
      <c r="AG648" s="14" t="str">
        <f>IF(OR(COUNTA(DetailPedro!AG648) &gt; 0, COUNTA(DetailWill!AG648) &gt; 0),"x", "")</f>
        <v/>
      </c>
      <c r="AH648" s="14" t="str">
        <f>IF(OR(COUNTA(DetailPedro!AH648) &gt; 0, COUNTA(DetailWill!AH648) &gt; 0),"x", "")</f>
        <v/>
      </c>
      <c r="AI648" s="14" t="str">
        <f>IF(OR(COUNTA(DetailPedro!AI648) &gt; 0, COUNTA(DetailWill!AI648) &gt; 0),"x", "")</f>
        <v/>
      </c>
      <c r="AJ648" s="34" t="str">
        <f>IF(OR(COUNTA(DetailPedro!AJ648) &gt; 0, COUNTA(DetailWill!AJ648) &gt; 0),"x", "")</f>
        <v/>
      </c>
      <c r="AK648" s="14" t="str">
        <f>IF(OR(COUNTA(DetailPedro!AK648) &gt; 0, COUNTA(DetailWill!AK648) &gt; 0),"x", "")</f>
        <v/>
      </c>
    </row>
    <row r="649" spans="1:37" x14ac:dyDescent="0.2">
      <c r="A649" s="16" t="s">
        <v>559</v>
      </c>
      <c r="B649" s="16" t="s">
        <v>778</v>
      </c>
      <c r="C649" s="16">
        <v>3</v>
      </c>
      <c r="D649" s="16" t="s">
        <v>887</v>
      </c>
      <c r="E649" s="16">
        <v>4</v>
      </c>
      <c r="F649" s="14">
        <f t="shared" si="44"/>
        <v>0</v>
      </c>
      <c r="G649" s="14" t="str">
        <f>IF(OR(COUNTA(DetailPedro!G649) &gt; 0, COUNTA(DetailWill!G649) &gt; 0),"x", "")</f>
        <v/>
      </c>
      <c r="H649" s="14" t="str">
        <f>IF(OR(COUNTA(DetailPedro!H649) &gt; 0, COUNTA(DetailWill!H649) &gt; 0),"x", "")</f>
        <v/>
      </c>
      <c r="I649" s="14" t="str">
        <f>IF(OR(COUNTA(DetailPedro!I649) &gt; 0, COUNTA(DetailWill!I649) &gt; 0),"x", "")</f>
        <v/>
      </c>
      <c r="J649" s="34" t="str">
        <f>IF(OR(COUNTA(DetailPedro!J649) &gt; 0, COUNTA(DetailWill!J649) &gt; 0),"x", "")</f>
        <v/>
      </c>
      <c r="K649" s="14" t="str">
        <f>IF(OR(COUNTA(DetailPedro!K649) &gt; 0, COUNTA(DetailWill!K649) &gt; 0),"x", "")</f>
        <v/>
      </c>
      <c r="L649" s="14" t="str">
        <f>IF(OR(COUNTA(DetailPedro!L649) &gt; 0, COUNTA(DetailWill!L649) &gt; 0),"x", "")</f>
        <v/>
      </c>
      <c r="M649" s="14" t="str">
        <f>IF(OR(COUNTA(DetailPedro!M649) &gt; 0, COUNTA(DetailWill!M649) &gt; 0),"x", "")</f>
        <v/>
      </c>
      <c r="N649" s="14" t="str">
        <f>IF(OR(COUNTA(DetailPedro!N649) &gt; 0, COUNTA(DetailWill!N649) &gt; 0),"x", "")</f>
        <v/>
      </c>
      <c r="O649" s="34" t="str">
        <f>IF(OR(COUNTA(DetailPedro!O649) &gt; 0, COUNTA(DetailWill!O649) &gt; 0),"x", "")</f>
        <v/>
      </c>
      <c r="P649" s="14" t="str">
        <f>IF(OR(COUNTA(DetailPedro!P649) &gt; 0, COUNTA(DetailWill!P649) &gt; 0),"x", "")</f>
        <v/>
      </c>
      <c r="Q649" s="14" t="str">
        <f>IF(OR(COUNTA(DetailPedro!Q649) &gt; 0, COUNTA(DetailWill!Q649) &gt; 0),"x", "")</f>
        <v/>
      </c>
      <c r="R649" s="14" t="str">
        <f>IF(OR(COUNTA(DetailPedro!R649) &gt; 0, COUNTA(DetailWill!R649) &gt; 0),"x", "")</f>
        <v/>
      </c>
      <c r="S649" s="14" t="str">
        <f>IF(OR(COUNTA(DetailPedro!S649) &gt; 0, COUNTA(DetailWill!S649) &gt; 0),"x", "")</f>
        <v/>
      </c>
      <c r="T649" s="14" t="str">
        <f>IF(OR(COUNTA(DetailPedro!T649) &gt; 0, COUNTA(DetailWill!T649) &gt; 0),"x", "")</f>
        <v/>
      </c>
      <c r="U649" s="34" t="str">
        <f>IF(OR(COUNTA(DetailPedro!U649) &gt; 0, COUNTA(DetailWill!U649) &gt; 0),"x", "")</f>
        <v/>
      </c>
      <c r="V649" s="14" t="str">
        <f>IF(OR(COUNTA(DetailPedro!V649) &gt; 0, COUNTA(DetailWill!V649) &gt; 0),"x", "")</f>
        <v/>
      </c>
      <c r="W649" s="14" t="str">
        <f>IF(OR(COUNTA(DetailPedro!W649) &gt; 0, COUNTA(DetailWill!W649) &gt; 0),"x", "")</f>
        <v/>
      </c>
      <c r="X649" s="14" t="str">
        <f>IF(OR(COUNTA(DetailPedro!X649) &gt; 0, COUNTA(DetailWill!X649) &gt; 0),"x", "")</f>
        <v/>
      </c>
      <c r="Y649" s="14" t="str">
        <f>IF(OR(COUNTA(DetailPedro!Y649) &gt; 0, COUNTA(DetailWill!Y649) &gt; 0),"x", "")</f>
        <v/>
      </c>
      <c r="Z649" s="34" t="str">
        <f>IF(OR(COUNTA(DetailPedro!Z649) &gt; 0, COUNTA(DetailWill!Z649) &gt; 0),"x", "")</f>
        <v/>
      </c>
      <c r="AA649" s="14" t="str">
        <f>IF(OR(COUNTA(DetailPedro!AA649) &gt; 0, COUNTA(DetailWill!AA649) &gt; 0),"x", "")</f>
        <v/>
      </c>
      <c r="AB649" s="14" t="str">
        <f>IF(OR(COUNTA(DetailPedro!AB649) &gt; 0, COUNTA(DetailWill!AB649) &gt; 0),"x", "")</f>
        <v/>
      </c>
      <c r="AC649" s="14" t="str">
        <f>IF(OR(COUNTA(DetailPedro!AC649) &gt; 0, COUNTA(DetailWill!AC649) &gt; 0),"x", "")</f>
        <v/>
      </c>
      <c r="AD649" s="14" t="str">
        <f>IF(OR(COUNTA(DetailPedro!AD649) &gt; 0, COUNTA(DetailWill!AD649) &gt; 0),"x", "")</f>
        <v/>
      </c>
      <c r="AE649" s="14" t="str">
        <f>IF(OR(COUNTA(DetailPedro!AE649) &gt; 0, COUNTA(DetailWill!AE649) &gt; 0),"x", "")</f>
        <v/>
      </c>
      <c r="AF649" s="34" t="str">
        <f>IF(OR(COUNTA(DetailPedro!AF649) &gt; 0, COUNTA(DetailWill!AF649) &gt; 0),"x", "")</f>
        <v/>
      </c>
      <c r="AG649" s="14" t="str">
        <f>IF(OR(COUNTA(DetailPedro!AG649) &gt; 0, COUNTA(DetailWill!AG649) &gt; 0),"x", "")</f>
        <v/>
      </c>
      <c r="AH649" s="14" t="str">
        <f>IF(OR(COUNTA(DetailPedro!AH649) &gt; 0, COUNTA(DetailWill!AH649) &gt; 0),"x", "")</f>
        <v/>
      </c>
      <c r="AI649" s="14" t="str">
        <f>IF(OR(COUNTA(DetailPedro!AI649) &gt; 0, COUNTA(DetailWill!AI649) &gt; 0),"x", "")</f>
        <v/>
      </c>
      <c r="AJ649" s="34" t="str">
        <f>IF(OR(COUNTA(DetailPedro!AJ649) &gt; 0, COUNTA(DetailWill!AJ649) &gt; 0),"x", "")</f>
        <v/>
      </c>
      <c r="AK649" s="14" t="str">
        <f>IF(OR(COUNTA(DetailPedro!AK649) &gt; 0, COUNTA(DetailWill!AK649) &gt; 0),"x", "")</f>
        <v/>
      </c>
    </row>
    <row r="650" spans="1:37" x14ac:dyDescent="0.2">
      <c r="A650" s="16" t="s">
        <v>559</v>
      </c>
      <c r="B650" s="16" t="s">
        <v>778</v>
      </c>
      <c r="C650" s="16">
        <v>3</v>
      </c>
      <c r="D650" s="16" t="s">
        <v>887</v>
      </c>
      <c r="E650" s="16">
        <v>5</v>
      </c>
      <c r="F650" s="14">
        <f t="shared" si="44"/>
        <v>0</v>
      </c>
      <c r="G650" s="14" t="str">
        <f>IF(OR(COUNTA(DetailPedro!G650) &gt; 0, COUNTA(DetailWill!G650) &gt; 0),"x", "")</f>
        <v/>
      </c>
      <c r="H650" s="14" t="str">
        <f>IF(OR(COUNTA(DetailPedro!H650) &gt; 0, COUNTA(DetailWill!H650) &gt; 0),"x", "")</f>
        <v/>
      </c>
      <c r="I650" s="14" t="str">
        <f>IF(OR(COUNTA(DetailPedro!I650) &gt; 0, COUNTA(DetailWill!I650) &gt; 0),"x", "")</f>
        <v/>
      </c>
      <c r="J650" s="34" t="str">
        <f>IF(OR(COUNTA(DetailPedro!J650) &gt; 0, COUNTA(DetailWill!J650) &gt; 0),"x", "")</f>
        <v/>
      </c>
      <c r="K650" s="14" t="str">
        <f>IF(OR(COUNTA(DetailPedro!K650) &gt; 0, COUNTA(DetailWill!K650) &gt; 0),"x", "")</f>
        <v/>
      </c>
      <c r="L650" s="14" t="str">
        <f>IF(OR(COUNTA(DetailPedro!L650) &gt; 0, COUNTA(DetailWill!L650) &gt; 0),"x", "")</f>
        <v/>
      </c>
      <c r="M650" s="14" t="str">
        <f>IF(OR(COUNTA(DetailPedro!M650) &gt; 0, COUNTA(DetailWill!M650) &gt; 0),"x", "")</f>
        <v/>
      </c>
      <c r="N650" s="14" t="str">
        <f>IF(OR(COUNTA(DetailPedro!N650) &gt; 0, COUNTA(DetailWill!N650) &gt; 0),"x", "")</f>
        <v/>
      </c>
      <c r="O650" s="34" t="str">
        <f>IF(OR(COUNTA(DetailPedro!O650) &gt; 0, COUNTA(DetailWill!O650) &gt; 0),"x", "")</f>
        <v/>
      </c>
      <c r="P650" s="14" t="str">
        <f>IF(OR(COUNTA(DetailPedro!P650) &gt; 0, COUNTA(DetailWill!P650) &gt; 0),"x", "")</f>
        <v/>
      </c>
      <c r="Q650" s="14" t="str">
        <f>IF(OR(COUNTA(DetailPedro!Q650) &gt; 0, COUNTA(DetailWill!Q650) &gt; 0),"x", "")</f>
        <v/>
      </c>
      <c r="R650" s="14" t="str">
        <f>IF(OR(COUNTA(DetailPedro!R650) &gt; 0, COUNTA(DetailWill!R650) &gt; 0),"x", "")</f>
        <v/>
      </c>
      <c r="S650" s="14" t="str">
        <f>IF(OR(COUNTA(DetailPedro!S650) &gt; 0, COUNTA(DetailWill!S650) &gt; 0),"x", "")</f>
        <v/>
      </c>
      <c r="T650" s="14" t="str">
        <f>IF(OR(COUNTA(DetailPedro!T650) &gt; 0, COUNTA(DetailWill!T650) &gt; 0),"x", "")</f>
        <v/>
      </c>
      <c r="U650" s="34" t="str">
        <f>IF(OR(COUNTA(DetailPedro!U650) &gt; 0, COUNTA(DetailWill!U650) &gt; 0),"x", "")</f>
        <v/>
      </c>
      <c r="V650" s="14" t="str">
        <f>IF(OR(COUNTA(DetailPedro!V650) &gt; 0, COUNTA(DetailWill!V650) &gt; 0),"x", "")</f>
        <v/>
      </c>
      <c r="W650" s="14" t="str">
        <f>IF(OR(COUNTA(DetailPedro!W650) &gt; 0, COUNTA(DetailWill!W650) &gt; 0),"x", "")</f>
        <v/>
      </c>
      <c r="X650" s="14" t="str">
        <f>IF(OR(COUNTA(DetailPedro!X650) &gt; 0, COUNTA(DetailWill!X650) &gt; 0),"x", "")</f>
        <v/>
      </c>
      <c r="Y650" s="14" t="str">
        <f>IF(OR(COUNTA(DetailPedro!Y650) &gt; 0, COUNTA(DetailWill!Y650) &gt; 0),"x", "")</f>
        <v/>
      </c>
      <c r="Z650" s="34" t="str">
        <f>IF(OR(COUNTA(DetailPedro!Z650) &gt; 0, COUNTA(DetailWill!Z650) &gt; 0),"x", "")</f>
        <v/>
      </c>
      <c r="AA650" s="14" t="str">
        <f>IF(OR(COUNTA(DetailPedro!AA650) &gt; 0, COUNTA(DetailWill!AA650) &gt; 0),"x", "")</f>
        <v/>
      </c>
      <c r="AB650" s="14" t="str">
        <f>IF(OR(COUNTA(DetailPedro!AB650) &gt; 0, COUNTA(DetailWill!AB650) &gt; 0),"x", "")</f>
        <v/>
      </c>
      <c r="AC650" s="14" t="str">
        <f>IF(OR(COUNTA(DetailPedro!AC650) &gt; 0, COUNTA(DetailWill!AC650) &gt; 0),"x", "")</f>
        <v/>
      </c>
      <c r="AD650" s="14" t="str">
        <f>IF(OR(COUNTA(DetailPedro!AD650) &gt; 0, COUNTA(DetailWill!AD650) &gt; 0),"x", "")</f>
        <v/>
      </c>
      <c r="AE650" s="14" t="str">
        <f>IF(OR(COUNTA(DetailPedro!AE650) &gt; 0, COUNTA(DetailWill!AE650) &gt; 0),"x", "")</f>
        <v/>
      </c>
      <c r="AF650" s="34" t="str">
        <f>IF(OR(COUNTA(DetailPedro!AF650) &gt; 0, COUNTA(DetailWill!AF650) &gt; 0),"x", "")</f>
        <v/>
      </c>
      <c r="AG650" s="14" t="str">
        <f>IF(OR(COUNTA(DetailPedro!AG650) &gt; 0, COUNTA(DetailWill!AG650) &gt; 0),"x", "")</f>
        <v/>
      </c>
      <c r="AH650" s="14" t="str">
        <f>IF(OR(COUNTA(DetailPedro!AH650) &gt; 0, COUNTA(DetailWill!AH650) &gt; 0),"x", "")</f>
        <v/>
      </c>
      <c r="AI650" s="14" t="str">
        <f>IF(OR(COUNTA(DetailPedro!AI650) &gt; 0, COUNTA(DetailWill!AI650) &gt; 0),"x", "")</f>
        <v/>
      </c>
      <c r="AJ650" s="34" t="str">
        <f>IF(OR(COUNTA(DetailPedro!AJ650) &gt; 0, COUNTA(DetailWill!AJ650) &gt; 0),"x", "")</f>
        <v/>
      </c>
      <c r="AK650" s="14" t="str">
        <f>IF(OR(COUNTA(DetailPedro!AK650) &gt; 0, COUNTA(DetailWill!AK650) &gt; 0),"x", "")</f>
        <v/>
      </c>
    </row>
    <row r="651" spans="1:37" x14ac:dyDescent="0.2">
      <c r="A651" s="16" t="s">
        <v>559</v>
      </c>
      <c r="B651" s="16" t="s">
        <v>778</v>
      </c>
      <c r="C651" s="16">
        <v>3</v>
      </c>
      <c r="D651" s="16" t="s">
        <v>888</v>
      </c>
      <c r="E651" s="16">
        <v>6</v>
      </c>
      <c r="F651" s="14">
        <f t="shared" si="44"/>
        <v>0</v>
      </c>
      <c r="G651" s="14" t="str">
        <f>IF(OR(COUNTA(DetailPedro!G651) &gt; 0, COUNTA(DetailWill!G651) &gt; 0),"x", "")</f>
        <v/>
      </c>
      <c r="H651" s="14" t="str">
        <f>IF(OR(COUNTA(DetailPedro!H651) &gt; 0, COUNTA(DetailWill!H651) &gt; 0),"x", "")</f>
        <v/>
      </c>
      <c r="I651" s="14" t="str">
        <f>IF(OR(COUNTA(DetailPedro!I651) &gt; 0, COUNTA(DetailWill!I651) &gt; 0),"x", "")</f>
        <v/>
      </c>
      <c r="J651" s="34" t="str">
        <f>IF(OR(COUNTA(DetailPedro!J651) &gt; 0, COUNTA(DetailWill!J651) &gt; 0),"x", "")</f>
        <v/>
      </c>
      <c r="K651" s="14" t="str">
        <f>IF(OR(COUNTA(DetailPedro!K651) &gt; 0, COUNTA(DetailWill!K651) &gt; 0),"x", "")</f>
        <v/>
      </c>
      <c r="L651" s="14" t="str">
        <f>IF(OR(COUNTA(DetailPedro!L651) &gt; 0, COUNTA(DetailWill!L651) &gt; 0),"x", "")</f>
        <v/>
      </c>
      <c r="M651" s="14" t="str">
        <f>IF(OR(COUNTA(DetailPedro!M651) &gt; 0, COUNTA(DetailWill!M651) &gt; 0),"x", "")</f>
        <v/>
      </c>
      <c r="N651" s="14" t="str">
        <f>IF(OR(COUNTA(DetailPedro!N651) &gt; 0, COUNTA(DetailWill!N651) &gt; 0),"x", "")</f>
        <v/>
      </c>
      <c r="O651" s="34" t="str">
        <f>IF(OR(COUNTA(DetailPedro!O651) &gt; 0, COUNTA(DetailWill!O651) &gt; 0),"x", "")</f>
        <v/>
      </c>
      <c r="P651" s="14" t="str">
        <f>IF(OR(COUNTA(DetailPedro!P651) &gt; 0, COUNTA(DetailWill!P651) &gt; 0),"x", "")</f>
        <v/>
      </c>
      <c r="Q651" s="14" t="str">
        <f>IF(OR(COUNTA(DetailPedro!Q651) &gt; 0, COUNTA(DetailWill!Q651) &gt; 0),"x", "")</f>
        <v/>
      </c>
      <c r="R651" s="14" t="str">
        <f>IF(OR(COUNTA(DetailPedro!R651) &gt; 0, COUNTA(DetailWill!R651) &gt; 0),"x", "")</f>
        <v/>
      </c>
      <c r="S651" s="14" t="str">
        <f>IF(OR(COUNTA(DetailPedro!S651) &gt; 0, COUNTA(DetailWill!S651) &gt; 0),"x", "")</f>
        <v/>
      </c>
      <c r="T651" s="14" t="str">
        <f>IF(OR(COUNTA(DetailPedro!T651) &gt; 0, COUNTA(DetailWill!T651) &gt; 0),"x", "")</f>
        <v/>
      </c>
      <c r="U651" s="34" t="str">
        <f>IF(OR(COUNTA(DetailPedro!U651) &gt; 0, COUNTA(DetailWill!U651) &gt; 0),"x", "")</f>
        <v/>
      </c>
      <c r="V651" s="14" t="str">
        <f>IF(OR(COUNTA(DetailPedro!V651) &gt; 0, COUNTA(DetailWill!V651) &gt; 0),"x", "")</f>
        <v/>
      </c>
      <c r="W651" s="14" t="str">
        <f>IF(OR(COUNTA(DetailPedro!W651) &gt; 0, COUNTA(DetailWill!W651) &gt; 0),"x", "")</f>
        <v/>
      </c>
      <c r="X651" s="14" t="str">
        <f>IF(OR(COUNTA(DetailPedro!X651) &gt; 0, COUNTA(DetailWill!X651) &gt; 0),"x", "")</f>
        <v/>
      </c>
      <c r="Y651" s="14" t="str">
        <f>IF(OR(COUNTA(DetailPedro!Y651) &gt; 0, COUNTA(DetailWill!Y651) &gt; 0),"x", "")</f>
        <v/>
      </c>
      <c r="Z651" s="34" t="str">
        <f>IF(OR(COUNTA(DetailPedro!Z651) &gt; 0, COUNTA(DetailWill!Z651) &gt; 0),"x", "")</f>
        <v/>
      </c>
      <c r="AA651" s="14" t="str">
        <f>IF(OR(COUNTA(DetailPedro!AA651) &gt; 0, COUNTA(DetailWill!AA651) &gt; 0),"x", "")</f>
        <v/>
      </c>
      <c r="AB651" s="14" t="str">
        <f>IF(OR(COUNTA(DetailPedro!AB651) &gt; 0, COUNTA(DetailWill!AB651) &gt; 0),"x", "")</f>
        <v/>
      </c>
      <c r="AC651" s="14" t="str">
        <f>IF(OR(COUNTA(DetailPedro!AC651) &gt; 0, COUNTA(DetailWill!AC651) &gt; 0),"x", "")</f>
        <v/>
      </c>
      <c r="AD651" s="14" t="str">
        <f>IF(OR(COUNTA(DetailPedro!AD651) &gt; 0, COUNTA(DetailWill!AD651) &gt; 0),"x", "")</f>
        <v/>
      </c>
      <c r="AE651" s="14" t="str">
        <f>IF(OR(COUNTA(DetailPedro!AE651) &gt; 0, COUNTA(DetailWill!AE651) &gt; 0),"x", "")</f>
        <v/>
      </c>
      <c r="AF651" s="34" t="str">
        <f>IF(OR(COUNTA(DetailPedro!AF651) &gt; 0, COUNTA(DetailWill!AF651) &gt; 0),"x", "")</f>
        <v/>
      </c>
      <c r="AG651" s="14" t="str">
        <f>IF(OR(COUNTA(DetailPedro!AG651) &gt; 0, COUNTA(DetailWill!AG651) &gt; 0),"x", "")</f>
        <v/>
      </c>
      <c r="AH651" s="14" t="str">
        <f>IF(OR(COUNTA(DetailPedro!AH651) &gt; 0, COUNTA(DetailWill!AH651) &gt; 0),"x", "")</f>
        <v/>
      </c>
      <c r="AI651" s="14" t="str">
        <f>IF(OR(COUNTA(DetailPedro!AI651) &gt; 0, COUNTA(DetailWill!AI651) &gt; 0),"x", "")</f>
        <v/>
      </c>
      <c r="AJ651" s="34" t="str">
        <f>IF(OR(COUNTA(DetailPedro!AJ651) &gt; 0, COUNTA(DetailWill!AJ651) &gt; 0),"x", "")</f>
        <v/>
      </c>
      <c r="AK651" s="14" t="str">
        <f>IF(OR(COUNTA(DetailPedro!AK651) &gt; 0, COUNTA(DetailWill!AK651) &gt; 0),"x", "")</f>
        <v/>
      </c>
    </row>
    <row r="652" spans="1:37" x14ac:dyDescent="0.2">
      <c r="A652" s="16" t="s">
        <v>559</v>
      </c>
      <c r="B652" s="16" t="s">
        <v>778</v>
      </c>
      <c r="C652" s="16">
        <v>3</v>
      </c>
      <c r="D652" s="16" t="s">
        <v>888</v>
      </c>
      <c r="E652" s="16">
        <v>7</v>
      </c>
      <c r="F652" s="14">
        <f t="shared" si="44"/>
        <v>0</v>
      </c>
      <c r="G652" s="14" t="str">
        <f>IF(OR(COUNTA(DetailPedro!G652) &gt; 0, COUNTA(DetailWill!G652) &gt; 0),"x", "")</f>
        <v/>
      </c>
      <c r="H652" s="14" t="str">
        <f>IF(OR(COUNTA(DetailPedro!H652) &gt; 0, COUNTA(DetailWill!H652) &gt; 0),"x", "")</f>
        <v/>
      </c>
      <c r="I652" s="14" t="str">
        <f>IF(OR(COUNTA(DetailPedro!I652) &gt; 0, COUNTA(DetailWill!I652) &gt; 0),"x", "")</f>
        <v/>
      </c>
      <c r="J652" s="34" t="str">
        <f>IF(OR(COUNTA(DetailPedro!J652) &gt; 0, COUNTA(DetailWill!J652) &gt; 0),"x", "")</f>
        <v/>
      </c>
      <c r="K652" s="14" t="str">
        <f>IF(OR(COUNTA(DetailPedro!K652) &gt; 0, COUNTA(DetailWill!K652) &gt; 0),"x", "")</f>
        <v/>
      </c>
      <c r="L652" s="14" t="str">
        <f>IF(OR(COUNTA(DetailPedro!L652) &gt; 0, COUNTA(DetailWill!L652) &gt; 0),"x", "")</f>
        <v/>
      </c>
      <c r="M652" s="14" t="str">
        <f>IF(OR(COUNTA(DetailPedro!M652) &gt; 0, COUNTA(DetailWill!M652) &gt; 0),"x", "")</f>
        <v/>
      </c>
      <c r="N652" s="14" t="str">
        <f>IF(OR(COUNTA(DetailPedro!N652) &gt; 0, COUNTA(DetailWill!N652) &gt; 0),"x", "")</f>
        <v/>
      </c>
      <c r="O652" s="34" t="str">
        <f>IF(OR(COUNTA(DetailPedro!O652) &gt; 0, COUNTA(DetailWill!O652) &gt; 0),"x", "")</f>
        <v/>
      </c>
      <c r="P652" s="14" t="str">
        <f>IF(OR(COUNTA(DetailPedro!P652) &gt; 0, COUNTA(DetailWill!P652) &gt; 0),"x", "")</f>
        <v/>
      </c>
      <c r="Q652" s="14" t="str">
        <f>IF(OR(COUNTA(DetailPedro!Q652) &gt; 0, COUNTA(DetailWill!Q652) &gt; 0),"x", "")</f>
        <v/>
      </c>
      <c r="R652" s="14" t="str">
        <f>IF(OR(COUNTA(DetailPedro!R652) &gt; 0, COUNTA(DetailWill!R652) &gt; 0),"x", "")</f>
        <v/>
      </c>
      <c r="S652" s="14" t="str">
        <f>IF(OR(COUNTA(DetailPedro!S652) &gt; 0, COUNTA(DetailWill!S652) &gt; 0),"x", "")</f>
        <v/>
      </c>
      <c r="T652" s="14" t="str">
        <f>IF(OR(COUNTA(DetailPedro!T652) &gt; 0, COUNTA(DetailWill!T652) &gt; 0),"x", "")</f>
        <v/>
      </c>
      <c r="U652" s="34" t="str">
        <f>IF(OR(COUNTA(DetailPedro!U652) &gt; 0, COUNTA(DetailWill!U652) &gt; 0),"x", "")</f>
        <v/>
      </c>
      <c r="V652" s="14" t="str">
        <f>IF(OR(COUNTA(DetailPedro!V652) &gt; 0, COUNTA(DetailWill!V652) &gt; 0),"x", "")</f>
        <v/>
      </c>
      <c r="W652" s="14" t="str">
        <f>IF(OR(COUNTA(DetailPedro!W652) &gt; 0, COUNTA(DetailWill!W652) &gt; 0),"x", "")</f>
        <v/>
      </c>
      <c r="X652" s="14" t="str">
        <f>IF(OR(COUNTA(DetailPedro!X652) &gt; 0, COUNTA(DetailWill!X652) &gt; 0),"x", "")</f>
        <v/>
      </c>
      <c r="Y652" s="14" t="str">
        <f>IF(OR(COUNTA(DetailPedro!Y652) &gt; 0, COUNTA(DetailWill!Y652) &gt; 0),"x", "")</f>
        <v/>
      </c>
      <c r="Z652" s="34" t="str">
        <f>IF(OR(COUNTA(DetailPedro!Z652) &gt; 0, COUNTA(DetailWill!Z652) &gt; 0),"x", "")</f>
        <v/>
      </c>
      <c r="AA652" s="14" t="str">
        <f>IF(OR(COUNTA(DetailPedro!AA652) &gt; 0, COUNTA(DetailWill!AA652) &gt; 0),"x", "")</f>
        <v/>
      </c>
      <c r="AB652" s="14" t="str">
        <f>IF(OR(COUNTA(DetailPedro!AB652) &gt; 0, COUNTA(DetailWill!AB652) &gt; 0),"x", "")</f>
        <v/>
      </c>
      <c r="AC652" s="14" t="str">
        <f>IF(OR(COUNTA(DetailPedro!AC652) &gt; 0, COUNTA(DetailWill!AC652) &gt; 0),"x", "")</f>
        <v/>
      </c>
      <c r="AD652" s="14" t="str">
        <f>IF(OR(COUNTA(DetailPedro!AD652) &gt; 0, COUNTA(DetailWill!AD652) &gt; 0),"x", "")</f>
        <v/>
      </c>
      <c r="AE652" s="14" t="str">
        <f>IF(OR(COUNTA(DetailPedro!AE652) &gt; 0, COUNTA(DetailWill!AE652) &gt; 0),"x", "")</f>
        <v/>
      </c>
      <c r="AF652" s="34" t="str">
        <f>IF(OR(COUNTA(DetailPedro!AF652) &gt; 0, COUNTA(DetailWill!AF652) &gt; 0),"x", "")</f>
        <v/>
      </c>
      <c r="AG652" s="14" t="str">
        <f>IF(OR(COUNTA(DetailPedro!AG652) &gt; 0, COUNTA(DetailWill!AG652) &gt; 0),"x", "")</f>
        <v/>
      </c>
      <c r="AH652" s="14" t="str">
        <f>IF(OR(COUNTA(DetailPedro!AH652) &gt; 0, COUNTA(DetailWill!AH652) &gt; 0),"x", "")</f>
        <v/>
      </c>
      <c r="AI652" s="14" t="str">
        <f>IF(OR(COUNTA(DetailPedro!AI652) &gt; 0, COUNTA(DetailWill!AI652) &gt; 0),"x", "")</f>
        <v/>
      </c>
      <c r="AJ652" s="34" t="str">
        <f>IF(OR(COUNTA(DetailPedro!AJ652) &gt; 0, COUNTA(DetailWill!AJ652) &gt; 0),"x", "")</f>
        <v/>
      </c>
      <c r="AK652" s="14" t="str">
        <f>IF(OR(COUNTA(DetailPedro!AK652) &gt; 0, COUNTA(DetailWill!AK652) &gt; 0),"x", "")</f>
        <v/>
      </c>
    </row>
    <row r="653" spans="1:37" x14ac:dyDescent="0.2">
      <c r="A653" s="16" t="s">
        <v>559</v>
      </c>
      <c r="B653" s="16" t="s">
        <v>778</v>
      </c>
      <c r="C653" s="16">
        <v>3</v>
      </c>
      <c r="D653" s="16" t="s">
        <v>888</v>
      </c>
      <c r="E653" s="16">
        <v>8</v>
      </c>
      <c r="F653" s="14">
        <f t="shared" si="44"/>
        <v>0</v>
      </c>
      <c r="G653" s="14" t="str">
        <f>IF(OR(COUNTA(DetailPedro!G653) &gt; 0, COUNTA(DetailWill!G653) &gt; 0),"x", "")</f>
        <v/>
      </c>
      <c r="H653" s="14" t="str">
        <f>IF(OR(COUNTA(DetailPedro!H653) &gt; 0, COUNTA(DetailWill!H653) &gt; 0),"x", "")</f>
        <v/>
      </c>
      <c r="I653" s="14" t="str">
        <f>IF(OR(COUNTA(DetailPedro!I653) &gt; 0, COUNTA(DetailWill!I653) &gt; 0),"x", "")</f>
        <v/>
      </c>
      <c r="J653" s="34" t="str">
        <f>IF(OR(COUNTA(DetailPedro!J653) &gt; 0, COUNTA(DetailWill!J653) &gt; 0),"x", "")</f>
        <v/>
      </c>
      <c r="K653" s="14" t="str">
        <f>IF(OR(COUNTA(DetailPedro!K653) &gt; 0, COUNTA(DetailWill!K653) &gt; 0),"x", "")</f>
        <v/>
      </c>
      <c r="L653" s="14" t="str">
        <f>IF(OR(COUNTA(DetailPedro!L653) &gt; 0, COUNTA(DetailWill!L653) &gt; 0),"x", "")</f>
        <v/>
      </c>
      <c r="M653" s="14" t="str">
        <f>IF(OR(COUNTA(DetailPedro!M653) &gt; 0, COUNTA(DetailWill!M653) &gt; 0),"x", "")</f>
        <v/>
      </c>
      <c r="N653" s="14" t="str">
        <f>IF(OR(COUNTA(DetailPedro!N653) &gt; 0, COUNTA(DetailWill!N653) &gt; 0),"x", "")</f>
        <v/>
      </c>
      <c r="O653" s="34" t="str">
        <f>IF(OR(COUNTA(DetailPedro!O653) &gt; 0, COUNTA(DetailWill!O653) &gt; 0),"x", "")</f>
        <v/>
      </c>
      <c r="P653" s="14" t="str">
        <f>IF(OR(COUNTA(DetailPedro!P653) &gt; 0, COUNTA(DetailWill!P653) &gt; 0),"x", "")</f>
        <v/>
      </c>
      <c r="Q653" s="14" t="str">
        <f>IF(OR(COUNTA(DetailPedro!Q653) &gt; 0, COUNTA(DetailWill!Q653) &gt; 0),"x", "")</f>
        <v/>
      </c>
      <c r="R653" s="14" t="str">
        <f>IF(OR(COUNTA(DetailPedro!R653) &gt; 0, COUNTA(DetailWill!R653) &gt; 0),"x", "")</f>
        <v/>
      </c>
      <c r="S653" s="14" t="str">
        <f>IF(OR(COUNTA(DetailPedro!S653) &gt; 0, COUNTA(DetailWill!S653) &gt; 0),"x", "")</f>
        <v/>
      </c>
      <c r="T653" s="14" t="str">
        <f>IF(OR(COUNTA(DetailPedro!T653) &gt; 0, COUNTA(DetailWill!T653) &gt; 0),"x", "")</f>
        <v/>
      </c>
      <c r="U653" s="34" t="str">
        <f>IF(OR(COUNTA(DetailPedro!U653) &gt; 0, COUNTA(DetailWill!U653) &gt; 0),"x", "")</f>
        <v/>
      </c>
      <c r="V653" s="14" t="str">
        <f>IF(OR(COUNTA(DetailPedro!V653) &gt; 0, COUNTA(DetailWill!V653) &gt; 0),"x", "")</f>
        <v/>
      </c>
      <c r="W653" s="14" t="str">
        <f>IF(OR(COUNTA(DetailPedro!W653) &gt; 0, COUNTA(DetailWill!W653) &gt; 0),"x", "")</f>
        <v/>
      </c>
      <c r="X653" s="14" t="str">
        <f>IF(OR(COUNTA(DetailPedro!X653) &gt; 0, COUNTA(DetailWill!X653) &gt; 0),"x", "")</f>
        <v/>
      </c>
      <c r="Y653" s="14" t="str">
        <f>IF(OR(COUNTA(DetailPedro!Y653) &gt; 0, COUNTA(DetailWill!Y653) &gt; 0),"x", "")</f>
        <v/>
      </c>
      <c r="Z653" s="34" t="str">
        <f>IF(OR(COUNTA(DetailPedro!Z653) &gt; 0, COUNTA(DetailWill!Z653) &gt; 0),"x", "")</f>
        <v/>
      </c>
      <c r="AA653" s="14" t="str">
        <f>IF(OR(COUNTA(DetailPedro!AA653) &gt; 0, COUNTA(DetailWill!AA653) &gt; 0),"x", "")</f>
        <v/>
      </c>
      <c r="AB653" s="14" t="str">
        <f>IF(OR(COUNTA(DetailPedro!AB653) &gt; 0, COUNTA(DetailWill!AB653) &gt; 0),"x", "")</f>
        <v/>
      </c>
      <c r="AC653" s="14" t="str">
        <f>IF(OR(COUNTA(DetailPedro!AC653) &gt; 0, COUNTA(DetailWill!AC653) &gt; 0),"x", "")</f>
        <v/>
      </c>
      <c r="AD653" s="14" t="str">
        <f>IF(OR(COUNTA(DetailPedro!AD653) &gt; 0, COUNTA(DetailWill!AD653) &gt; 0),"x", "")</f>
        <v/>
      </c>
      <c r="AE653" s="14" t="str">
        <f>IF(OR(COUNTA(DetailPedro!AE653) &gt; 0, COUNTA(DetailWill!AE653) &gt; 0),"x", "")</f>
        <v/>
      </c>
      <c r="AF653" s="34" t="str">
        <f>IF(OR(COUNTA(DetailPedro!AF653) &gt; 0, COUNTA(DetailWill!AF653) &gt; 0),"x", "")</f>
        <v/>
      </c>
      <c r="AG653" s="14" t="str">
        <f>IF(OR(COUNTA(DetailPedro!AG653) &gt; 0, COUNTA(DetailWill!AG653) &gt; 0),"x", "")</f>
        <v/>
      </c>
      <c r="AH653" s="14" t="str">
        <f>IF(OR(COUNTA(DetailPedro!AH653) &gt; 0, COUNTA(DetailWill!AH653) &gt; 0),"x", "")</f>
        <v/>
      </c>
      <c r="AI653" s="14" t="str">
        <f>IF(OR(COUNTA(DetailPedro!AI653) &gt; 0, COUNTA(DetailWill!AI653) &gt; 0),"x", "")</f>
        <v/>
      </c>
      <c r="AJ653" s="34" t="str">
        <f>IF(OR(COUNTA(DetailPedro!AJ653) &gt; 0, COUNTA(DetailWill!AJ653) &gt; 0),"x", "")</f>
        <v/>
      </c>
      <c r="AK653" s="14" t="str">
        <f>IF(OR(COUNTA(DetailPedro!AK653) &gt; 0, COUNTA(DetailWill!AK653) &gt; 0),"x", "")</f>
        <v/>
      </c>
    </row>
    <row r="654" spans="1:37" x14ac:dyDescent="0.2">
      <c r="A654" s="16" t="s">
        <v>559</v>
      </c>
      <c r="B654" s="16" t="s">
        <v>778</v>
      </c>
      <c r="C654" s="16">
        <v>3</v>
      </c>
      <c r="D654" s="16" t="s">
        <v>889</v>
      </c>
      <c r="E654" s="16">
        <v>9</v>
      </c>
      <c r="F654" s="14">
        <f t="shared" si="44"/>
        <v>0</v>
      </c>
      <c r="G654" s="14" t="str">
        <f>IF(OR(COUNTA(DetailPedro!G654) &gt; 0, COUNTA(DetailWill!G654) &gt; 0),"x", "")</f>
        <v/>
      </c>
      <c r="H654" s="14" t="str">
        <f>IF(OR(COUNTA(DetailPedro!H654) &gt; 0, COUNTA(DetailWill!H654) &gt; 0),"x", "")</f>
        <v/>
      </c>
      <c r="I654" s="14" t="str">
        <f>IF(OR(COUNTA(DetailPedro!I654) &gt; 0, COUNTA(DetailWill!I654) &gt; 0),"x", "")</f>
        <v/>
      </c>
      <c r="J654" s="34" t="str">
        <f>IF(OR(COUNTA(DetailPedro!J654) &gt; 0, COUNTA(DetailWill!J654) &gt; 0),"x", "")</f>
        <v/>
      </c>
      <c r="K654" s="14" t="str">
        <f>IF(OR(COUNTA(DetailPedro!K654) &gt; 0, COUNTA(DetailWill!K654) &gt; 0),"x", "")</f>
        <v/>
      </c>
      <c r="L654" s="14" t="str">
        <f>IF(OR(COUNTA(DetailPedro!L654) &gt; 0, COUNTA(DetailWill!L654) &gt; 0),"x", "")</f>
        <v/>
      </c>
      <c r="M654" s="14" t="str">
        <f>IF(OR(COUNTA(DetailPedro!M654) &gt; 0, COUNTA(DetailWill!M654) &gt; 0),"x", "")</f>
        <v/>
      </c>
      <c r="N654" s="14" t="str">
        <f>IF(OR(COUNTA(DetailPedro!N654) &gt; 0, COUNTA(DetailWill!N654) &gt; 0),"x", "")</f>
        <v/>
      </c>
      <c r="O654" s="34" t="str">
        <f>IF(OR(COUNTA(DetailPedro!O654) &gt; 0, COUNTA(DetailWill!O654) &gt; 0),"x", "")</f>
        <v/>
      </c>
      <c r="P654" s="14" t="str">
        <f>IF(OR(COUNTA(DetailPedro!P654) &gt; 0, COUNTA(DetailWill!P654) &gt; 0),"x", "")</f>
        <v/>
      </c>
      <c r="Q654" s="14" t="str">
        <f>IF(OR(COUNTA(DetailPedro!Q654) &gt; 0, COUNTA(DetailWill!Q654) &gt; 0),"x", "")</f>
        <v/>
      </c>
      <c r="R654" s="14" t="str">
        <f>IF(OR(COUNTA(DetailPedro!R654) &gt; 0, COUNTA(DetailWill!R654) &gt; 0),"x", "")</f>
        <v/>
      </c>
      <c r="S654" s="14" t="str">
        <f>IF(OR(COUNTA(DetailPedro!S654) &gt; 0, COUNTA(DetailWill!S654) &gt; 0),"x", "")</f>
        <v/>
      </c>
      <c r="T654" s="14" t="str">
        <f>IF(OR(COUNTA(DetailPedro!T654) &gt; 0, COUNTA(DetailWill!T654) &gt; 0),"x", "")</f>
        <v/>
      </c>
      <c r="U654" s="34" t="str">
        <f>IF(OR(COUNTA(DetailPedro!U654) &gt; 0, COUNTA(DetailWill!U654) &gt; 0),"x", "")</f>
        <v/>
      </c>
      <c r="V654" s="14" t="str">
        <f>IF(OR(COUNTA(DetailPedro!V654) &gt; 0, COUNTA(DetailWill!V654) &gt; 0),"x", "")</f>
        <v/>
      </c>
      <c r="W654" s="14" t="str">
        <f>IF(OR(COUNTA(DetailPedro!W654) &gt; 0, COUNTA(DetailWill!W654) &gt; 0),"x", "")</f>
        <v/>
      </c>
      <c r="X654" s="14" t="str">
        <f>IF(OR(COUNTA(DetailPedro!X654) &gt; 0, COUNTA(DetailWill!X654) &gt; 0),"x", "")</f>
        <v/>
      </c>
      <c r="Y654" s="14" t="str">
        <f>IF(OR(COUNTA(DetailPedro!Y654) &gt; 0, COUNTA(DetailWill!Y654) &gt; 0),"x", "")</f>
        <v/>
      </c>
      <c r="Z654" s="34" t="str">
        <f>IF(OR(COUNTA(DetailPedro!Z654) &gt; 0, COUNTA(DetailWill!Z654) &gt; 0),"x", "")</f>
        <v/>
      </c>
      <c r="AA654" s="14" t="str">
        <f>IF(OR(COUNTA(DetailPedro!AA654) &gt; 0, COUNTA(DetailWill!AA654) &gt; 0),"x", "")</f>
        <v/>
      </c>
      <c r="AB654" s="14" t="str">
        <f>IF(OR(COUNTA(DetailPedro!AB654) &gt; 0, COUNTA(DetailWill!AB654) &gt; 0),"x", "")</f>
        <v/>
      </c>
      <c r="AC654" s="14" t="str">
        <f>IF(OR(COUNTA(DetailPedro!AC654) &gt; 0, COUNTA(DetailWill!AC654) &gt; 0),"x", "")</f>
        <v/>
      </c>
      <c r="AD654" s="14" t="str">
        <f>IF(OR(COUNTA(DetailPedro!AD654) &gt; 0, COUNTA(DetailWill!AD654) &gt; 0),"x", "")</f>
        <v/>
      </c>
      <c r="AE654" s="14" t="str">
        <f>IF(OR(COUNTA(DetailPedro!AE654) &gt; 0, COUNTA(DetailWill!AE654) &gt; 0),"x", "")</f>
        <v/>
      </c>
      <c r="AF654" s="34" t="str">
        <f>IF(OR(COUNTA(DetailPedro!AF654) &gt; 0, COUNTA(DetailWill!AF654) &gt; 0),"x", "")</f>
        <v/>
      </c>
      <c r="AG654" s="14" t="str">
        <f>IF(OR(COUNTA(DetailPedro!AG654) &gt; 0, COUNTA(DetailWill!AG654) &gt; 0),"x", "")</f>
        <v/>
      </c>
      <c r="AH654" s="14" t="str">
        <f>IF(OR(COUNTA(DetailPedro!AH654) &gt; 0, COUNTA(DetailWill!AH654) &gt; 0),"x", "")</f>
        <v/>
      </c>
      <c r="AI654" s="14" t="str">
        <f>IF(OR(COUNTA(DetailPedro!AI654) &gt; 0, COUNTA(DetailWill!AI654) &gt; 0),"x", "")</f>
        <v/>
      </c>
      <c r="AJ654" s="34" t="str">
        <f>IF(OR(COUNTA(DetailPedro!AJ654) &gt; 0, COUNTA(DetailWill!AJ654) &gt; 0),"x", "")</f>
        <v/>
      </c>
      <c r="AK654" s="14" t="str">
        <f>IF(OR(COUNTA(DetailPedro!AK654) &gt; 0, COUNTA(DetailWill!AK654) &gt; 0),"x", "")</f>
        <v/>
      </c>
    </row>
    <row r="655" spans="1:37" x14ac:dyDescent="0.2">
      <c r="A655" s="16" t="s">
        <v>559</v>
      </c>
      <c r="B655" s="16" t="s">
        <v>778</v>
      </c>
      <c r="C655" s="16">
        <v>3</v>
      </c>
      <c r="D655" s="16" t="s">
        <v>887</v>
      </c>
      <c r="E655" s="16">
        <v>10</v>
      </c>
      <c r="F655" s="14">
        <f t="shared" si="44"/>
        <v>0</v>
      </c>
      <c r="G655" s="14" t="str">
        <f>IF(OR(COUNTA(DetailPedro!G655) &gt; 0, COUNTA(DetailWill!G655) &gt; 0),"x", "")</f>
        <v/>
      </c>
      <c r="H655" s="14" t="str">
        <f>IF(OR(COUNTA(DetailPedro!H655) &gt; 0, COUNTA(DetailWill!H655) &gt; 0),"x", "")</f>
        <v/>
      </c>
      <c r="I655" s="14" t="str">
        <f>IF(OR(COUNTA(DetailPedro!I655) &gt; 0, COUNTA(DetailWill!I655) &gt; 0),"x", "")</f>
        <v/>
      </c>
      <c r="J655" s="34" t="str">
        <f>IF(OR(COUNTA(DetailPedro!J655) &gt; 0, COUNTA(DetailWill!J655) &gt; 0),"x", "")</f>
        <v/>
      </c>
      <c r="K655" s="14" t="str">
        <f>IF(OR(COUNTA(DetailPedro!K655) &gt; 0, COUNTA(DetailWill!K655) &gt; 0),"x", "")</f>
        <v/>
      </c>
      <c r="L655" s="14" t="str">
        <f>IF(OR(COUNTA(DetailPedro!L655) &gt; 0, COUNTA(DetailWill!L655) &gt; 0),"x", "")</f>
        <v/>
      </c>
      <c r="M655" s="14" t="str">
        <f>IF(OR(COUNTA(DetailPedro!M655) &gt; 0, COUNTA(DetailWill!M655) &gt; 0),"x", "")</f>
        <v/>
      </c>
      <c r="N655" s="14" t="str">
        <f>IF(OR(COUNTA(DetailPedro!N655) &gt; 0, COUNTA(DetailWill!N655) &gt; 0),"x", "")</f>
        <v/>
      </c>
      <c r="O655" s="34" t="str">
        <f>IF(OR(COUNTA(DetailPedro!O655) &gt; 0, COUNTA(DetailWill!O655) &gt; 0),"x", "")</f>
        <v/>
      </c>
      <c r="P655" s="14" t="str">
        <f>IF(OR(COUNTA(DetailPedro!P655) &gt; 0, COUNTA(DetailWill!P655) &gt; 0),"x", "")</f>
        <v/>
      </c>
      <c r="Q655" s="14" t="str">
        <f>IF(OR(COUNTA(DetailPedro!Q655) &gt; 0, COUNTA(DetailWill!Q655) &gt; 0),"x", "")</f>
        <v/>
      </c>
      <c r="R655" s="14" t="str">
        <f>IF(OR(COUNTA(DetailPedro!R655) &gt; 0, COUNTA(DetailWill!R655) &gt; 0),"x", "")</f>
        <v/>
      </c>
      <c r="S655" s="14" t="str">
        <f>IF(OR(COUNTA(DetailPedro!S655) &gt; 0, COUNTA(DetailWill!S655) &gt; 0),"x", "")</f>
        <v/>
      </c>
      <c r="T655" s="14" t="str">
        <f>IF(OR(COUNTA(DetailPedro!T655) &gt; 0, COUNTA(DetailWill!T655) &gt; 0),"x", "")</f>
        <v/>
      </c>
      <c r="U655" s="34" t="str">
        <f>IF(OR(COUNTA(DetailPedro!U655) &gt; 0, COUNTA(DetailWill!U655) &gt; 0),"x", "")</f>
        <v/>
      </c>
      <c r="V655" s="14" t="str">
        <f>IF(OR(COUNTA(DetailPedro!V655) &gt; 0, COUNTA(DetailWill!V655) &gt; 0),"x", "")</f>
        <v/>
      </c>
      <c r="W655" s="14" t="str">
        <f>IF(OR(COUNTA(DetailPedro!W655) &gt; 0, COUNTA(DetailWill!W655) &gt; 0),"x", "")</f>
        <v/>
      </c>
      <c r="X655" s="14" t="str">
        <f>IF(OR(COUNTA(DetailPedro!X655) &gt; 0, COUNTA(DetailWill!X655) &gt; 0),"x", "")</f>
        <v/>
      </c>
      <c r="Y655" s="14" t="str">
        <f>IF(OR(COUNTA(DetailPedro!Y655) &gt; 0, COUNTA(DetailWill!Y655) &gt; 0),"x", "")</f>
        <v/>
      </c>
      <c r="Z655" s="34" t="str">
        <f>IF(OR(COUNTA(DetailPedro!Z655) &gt; 0, COUNTA(DetailWill!Z655) &gt; 0),"x", "")</f>
        <v/>
      </c>
      <c r="AA655" s="14" t="str">
        <f>IF(OR(COUNTA(DetailPedro!AA655) &gt; 0, COUNTA(DetailWill!AA655) &gt; 0),"x", "")</f>
        <v/>
      </c>
      <c r="AB655" s="14" t="str">
        <f>IF(OR(COUNTA(DetailPedro!AB655) &gt; 0, COUNTA(DetailWill!AB655) &gt; 0),"x", "")</f>
        <v/>
      </c>
      <c r="AC655" s="14" t="str">
        <f>IF(OR(COUNTA(DetailPedro!AC655) &gt; 0, COUNTA(DetailWill!AC655) &gt; 0),"x", "")</f>
        <v/>
      </c>
      <c r="AD655" s="14" t="str">
        <f>IF(OR(COUNTA(DetailPedro!AD655) &gt; 0, COUNTA(DetailWill!AD655) &gt; 0),"x", "")</f>
        <v/>
      </c>
      <c r="AE655" s="14" t="str">
        <f>IF(OR(COUNTA(DetailPedro!AE655) &gt; 0, COUNTA(DetailWill!AE655) &gt; 0),"x", "")</f>
        <v/>
      </c>
      <c r="AF655" s="34" t="str">
        <f>IF(OR(COUNTA(DetailPedro!AF655) &gt; 0, COUNTA(DetailWill!AF655) &gt; 0),"x", "")</f>
        <v/>
      </c>
      <c r="AG655" s="14" t="str">
        <f>IF(OR(COUNTA(DetailPedro!AG655) &gt; 0, COUNTA(DetailWill!AG655) &gt; 0),"x", "")</f>
        <v/>
      </c>
      <c r="AH655" s="14" t="str">
        <f>IF(OR(COUNTA(DetailPedro!AH655) &gt; 0, COUNTA(DetailWill!AH655) &gt; 0),"x", "")</f>
        <v/>
      </c>
      <c r="AI655" s="14" t="str">
        <f>IF(OR(COUNTA(DetailPedro!AI655) &gt; 0, COUNTA(DetailWill!AI655) &gt; 0),"x", "")</f>
        <v/>
      </c>
      <c r="AJ655" s="34" t="str">
        <f>IF(OR(COUNTA(DetailPedro!AJ655) &gt; 0, COUNTA(DetailWill!AJ655) &gt; 0),"x", "")</f>
        <v/>
      </c>
      <c r="AK655" s="14" t="str">
        <f>IF(OR(COUNTA(DetailPedro!AK655) &gt; 0, COUNTA(DetailWill!AK655) &gt; 0),"x", "")</f>
        <v/>
      </c>
    </row>
    <row r="656" spans="1:37" x14ac:dyDescent="0.2">
      <c r="A656" s="16"/>
      <c r="B656" s="16"/>
      <c r="C656" s="16"/>
      <c r="D656" s="16"/>
      <c r="E656" s="16"/>
      <c r="F656" s="14">
        <f t="shared" si="44"/>
        <v>0</v>
      </c>
      <c r="G656" s="14" t="str">
        <f>IF(OR(COUNTA(DetailPedro!G656) &gt; 0, COUNTA(DetailWill!G656) &gt; 0),"x", "")</f>
        <v/>
      </c>
      <c r="H656" s="14" t="str">
        <f>IF(OR(COUNTA(DetailPedro!H656) &gt; 0, COUNTA(DetailWill!H656) &gt; 0),"x", "")</f>
        <v/>
      </c>
      <c r="I656" s="14" t="str">
        <f>IF(OR(COUNTA(DetailPedro!I656) &gt; 0, COUNTA(DetailWill!I656) &gt; 0),"x", "")</f>
        <v/>
      </c>
      <c r="J656" s="34" t="str">
        <f>IF(OR(COUNTA(DetailPedro!J656) &gt; 0, COUNTA(DetailWill!J656) &gt; 0),"x", "")</f>
        <v/>
      </c>
      <c r="K656" s="14" t="str">
        <f>IF(OR(COUNTA(DetailPedro!K656) &gt; 0, COUNTA(DetailWill!K656) &gt; 0),"x", "")</f>
        <v/>
      </c>
      <c r="L656" s="14" t="str">
        <f>IF(OR(COUNTA(DetailPedro!L656) &gt; 0, COUNTA(DetailWill!L656) &gt; 0),"x", "")</f>
        <v/>
      </c>
      <c r="M656" s="14" t="str">
        <f>IF(OR(COUNTA(DetailPedro!M656) &gt; 0, COUNTA(DetailWill!M656) &gt; 0),"x", "")</f>
        <v/>
      </c>
      <c r="N656" s="14" t="str">
        <f>IF(OR(COUNTA(DetailPedro!N656) &gt; 0, COUNTA(DetailWill!N656) &gt; 0),"x", "")</f>
        <v/>
      </c>
      <c r="O656" s="34" t="str">
        <f>IF(OR(COUNTA(DetailPedro!O656) &gt; 0, COUNTA(DetailWill!O656) &gt; 0),"x", "")</f>
        <v/>
      </c>
      <c r="P656" s="14" t="str">
        <f>IF(OR(COUNTA(DetailPedro!P656) &gt; 0, COUNTA(DetailWill!P656) &gt; 0),"x", "")</f>
        <v/>
      </c>
      <c r="Q656" s="14" t="str">
        <f>IF(OR(COUNTA(DetailPedro!Q656) &gt; 0, COUNTA(DetailWill!Q656) &gt; 0),"x", "")</f>
        <v/>
      </c>
      <c r="R656" s="14" t="str">
        <f>IF(OR(COUNTA(DetailPedro!R656) &gt; 0, COUNTA(DetailWill!R656) &gt; 0),"x", "")</f>
        <v/>
      </c>
      <c r="S656" s="14" t="str">
        <f>IF(OR(COUNTA(DetailPedro!S656) &gt; 0, COUNTA(DetailWill!S656) &gt; 0),"x", "")</f>
        <v/>
      </c>
      <c r="T656" s="14" t="str">
        <f>IF(OR(COUNTA(DetailPedro!T656) &gt; 0, COUNTA(DetailWill!T656) &gt; 0),"x", "")</f>
        <v/>
      </c>
      <c r="U656" s="34" t="str">
        <f>IF(OR(COUNTA(DetailPedro!U656) &gt; 0, COUNTA(DetailWill!U656) &gt; 0),"x", "")</f>
        <v/>
      </c>
      <c r="V656" s="14" t="str">
        <f>IF(OR(COUNTA(DetailPedro!V656) &gt; 0, COUNTA(DetailWill!V656) &gt; 0),"x", "")</f>
        <v/>
      </c>
      <c r="W656" s="14" t="str">
        <f>IF(OR(COUNTA(DetailPedro!W656) &gt; 0, COUNTA(DetailWill!W656) &gt; 0),"x", "")</f>
        <v/>
      </c>
      <c r="X656" s="14" t="str">
        <f>IF(OR(COUNTA(DetailPedro!X656) &gt; 0, COUNTA(DetailWill!X656) &gt; 0),"x", "")</f>
        <v/>
      </c>
      <c r="Y656" s="14" t="str">
        <f>IF(OR(COUNTA(DetailPedro!Y656) &gt; 0, COUNTA(DetailWill!Y656) &gt; 0),"x", "")</f>
        <v/>
      </c>
      <c r="Z656" s="34" t="str">
        <f>IF(OR(COUNTA(DetailPedro!Z656) &gt; 0, COUNTA(DetailWill!Z656) &gt; 0),"x", "")</f>
        <v/>
      </c>
      <c r="AA656" s="14" t="str">
        <f>IF(OR(COUNTA(DetailPedro!AA656) &gt; 0, COUNTA(DetailWill!AA656) &gt; 0),"x", "")</f>
        <v/>
      </c>
      <c r="AB656" s="14" t="str">
        <f>IF(OR(COUNTA(DetailPedro!AB656) &gt; 0, COUNTA(DetailWill!AB656) &gt; 0),"x", "")</f>
        <v/>
      </c>
      <c r="AC656" s="14" t="str">
        <f>IF(OR(COUNTA(DetailPedro!AC656) &gt; 0, COUNTA(DetailWill!AC656) &gt; 0),"x", "")</f>
        <v/>
      </c>
      <c r="AD656" s="14" t="str">
        <f>IF(OR(COUNTA(DetailPedro!AD656) &gt; 0, COUNTA(DetailWill!AD656) &gt; 0),"x", "")</f>
        <v/>
      </c>
      <c r="AE656" s="14" t="str">
        <f>IF(OR(COUNTA(DetailPedro!AE656) &gt; 0, COUNTA(DetailWill!AE656) &gt; 0),"x", "")</f>
        <v/>
      </c>
      <c r="AF656" s="34" t="str">
        <f>IF(OR(COUNTA(DetailPedro!AF656) &gt; 0, COUNTA(DetailWill!AF656) &gt; 0),"x", "")</f>
        <v/>
      </c>
      <c r="AG656" s="14" t="str">
        <f>IF(OR(COUNTA(DetailPedro!AG656) &gt; 0, COUNTA(DetailWill!AG656) &gt; 0),"x", "")</f>
        <v/>
      </c>
      <c r="AH656" s="14" t="str">
        <f>IF(OR(COUNTA(DetailPedro!AH656) &gt; 0, COUNTA(DetailWill!AH656) &gt; 0),"x", "")</f>
        <v/>
      </c>
      <c r="AI656" s="14" t="str">
        <f>IF(OR(COUNTA(DetailPedro!AI656) &gt; 0, COUNTA(DetailWill!AI656) &gt; 0),"x", "")</f>
        <v/>
      </c>
      <c r="AJ656" s="34" t="str">
        <f>IF(OR(COUNTA(DetailPedro!AJ656) &gt; 0, COUNTA(DetailWill!AJ656) &gt; 0),"x", "")</f>
        <v/>
      </c>
      <c r="AK656" s="14" t="str">
        <f>IF(OR(COUNTA(DetailPedro!AK656) &gt; 0, COUNTA(DetailWill!AK656) &gt; 0),"x", "")</f>
        <v/>
      </c>
    </row>
    <row r="657" spans="1:37" x14ac:dyDescent="0.2">
      <c r="A657" s="16" t="s">
        <v>528</v>
      </c>
      <c r="B657" s="16" t="s">
        <v>791</v>
      </c>
      <c r="C657" s="16">
        <v>1.5</v>
      </c>
      <c r="D657" s="16">
        <v>0</v>
      </c>
      <c r="E657" s="16"/>
      <c r="F657" s="14">
        <f t="shared" si="44"/>
        <v>0</v>
      </c>
      <c r="G657" s="14" t="str">
        <f>IF(OR(COUNTA(DetailPedro!G657) &gt; 0, COUNTA(DetailWill!G657) &gt; 0),"x", "")</f>
        <v/>
      </c>
      <c r="H657" s="14" t="str">
        <f>IF(OR(COUNTA(DetailPedro!H657) &gt; 0, COUNTA(DetailWill!H657) &gt; 0),"x", "")</f>
        <v/>
      </c>
      <c r="I657" s="14" t="str">
        <f>IF(OR(COUNTA(DetailPedro!I657) &gt; 0, COUNTA(DetailWill!I657) &gt; 0),"x", "")</f>
        <v/>
      </c>
      <c r="J657" s="34" t="str">
        <f>IF(OR(COUNTA(DetailPedro!J657) &gt; 0, COUNTA(DetailWill!J657) &gt; 0),"x", "")</f>
        <v/>
      </c>
      <c r="K657" s="14" t="str">
        <f>IF(OR(COUNTA(DetailPedro!K657) &gt; 0, COUNTA(DetailWill!K657) &gt; 0),"x", "")</f>
        <v/>
      </c>
      <c r="L657" s="14" t="str">
        <f>IF(OR(COUNTA(DetailPedro!L657) &gt; 0, COUNTA(DetailWill!L657) &gt; 0),"x", "")</f>
        <v/>
      </c>
      <c r="M657" s="14" t="str">
        <f>IF(OR(COUNTA(DetailPedro!M657) &gt; 0, COUNTA(DetailWill!M657) &gt; 0),"x", "")</f>
        <v/>
      </c>
      <c r="N657" s="14" t="str">
        <f>IF(OR(COUNTA(DetailPedro!N657) &gt; 0, COUNTA(DetailWill!N657) &gt; 0),"x", "")</f>
        <v/>
      </c>
      <c r="O657" s="34" t="str">
        <f>IF(OR(COUNTA(DetailPedro!O657) &gt; 0, COUNTA(DetailWill!O657) &gt; 0),"x", "")</f>
        <v/>
      </c>
      <c r="P657" s="14" t="str">
        <f>IF(OR(COUNTA(DetailPedro!P657) &gt; 0, COUNTA(DetailWill!P657) &gt; 0),"x", "")</f>
        <v/>
      </c>
      <c r="Q657" s="14" t="str">
        <f>IF(OR(COUNTA(DetailPedro!Q657) &gt; 0, COUNTA(DetailWill!Q657) &gt; 0),"x", "")</f>
        <v/>
      </c>
      <c r="R657" s="14" t="str">
        <f>IF(OR(COUNTA(DetailPedro!R657) &gt; 0, COUNTA(DetailWill!R657) &gt; 0),"x", "")</f>
        <v/>
      </c>
      <c r="S657" s="14" t="str">
        <f>IF(OR(COUNTA(DetailPedro!S657) &gt; 0, COUNTA(DetailWill!S657) &gt; 0),"x", "")</f>
        <v/>
      </c>
      <c r="T657" s="14" t="str">
        <f>IF(OR(COUNTA(DetailPedro!T657) &gt; 0, COUNTA(DetailWill!T657) &gt; 0),"x", "")</f>
        <v/>
      </c>
      <c r="U657" s="34" t="str">
        <f>IF(OR(COUNTA(DetailPedro!U657) &gt; 0, COUNTA(DetailWill!U657) &gt; 0),"x", "")</f>
        <v/>
      </c>
      <c r="V657" s="14" t="str">
        <f>IF(OR(COUNTA(DetailPedro!V657) &gt; 0, COUNTA(DetailWill!V657) &gt; 0),"x", "")</f>
        <v/>
      </c>
      <c r="W657" s="14" t="str">
        <f>IF(OR(COUNTA(DetailPedro!W657) &gt; 0, COUNTA(DetailWill!W657) &gt; 0),"x", "")</f>
        <v/>
      </c>
      <c r="X657" s="14" t="str">
        <f>IF(OR(COUNTA(DetailPedro!X657) &gt; 0, COUNTA(DetailWill!X657) &gt; 0),"x", "")</f>
        <v/>
      </c>
      <c r="Y657" s="14" t="str">
        <f>IF(OR(COUNTA(DetailPedro!Y657) &gt; 0, COUNTA(DetailWill!Y657) &gt; 0),"x", "")</f>
        <v/>
      </c>
      <c r="Z657" s="34" t="str">
        <f>IF(OR(COUNTA(DetailPedro!Z657) &gt; 0, COUNTA(DetailWill!Z657) &gt; 0),"x", "")</f>
        <v/>
      </c>
      <c r="AA657" s="14" t="str">
        <f>IF(OR(COUNTA(DetailPedro!AA657) &gt; 0, COUNTA(DetailWill!AA657) &gt; 0),"x", "")</f>
        <v/>
      </c>
      <c r="AB657" s="14" t="str">
        <f>IF(OR(COUNTA(DetailPedro!AB657) &gt; 0, COUNTA(DetailWill!AB657) &gt; 0),"x", "")</f>
        <v/>
      </c>
      <c r="AC657" s="14" t="str">
        <f>IF(OR(COUNTA(DetailPedro!AC657) &gt; 0, COUNTA(DetailWill!AC657) &gt; 0),"x", "")</f>
        <v/>
      </c>
      <c r="AD657" s="14" t="str">
        <f>IF(OR(COUNTA(DetailPedro!AD657) &gt; 0, COUNTA(DetailWill!AD657) &gt; 0),"x", "")</f>
        <v/>
      </c>
      <c r="AE657" s="14" t="str">
        <f>IF(OR(COUNTA(DetailPedro!AE657) &gt; 0, COUNTA(DetailWill!AE657) &gt; 0),"x", "")</f>
        <v/>
      </c>
      <c r="AF657" s="34" t="str">
        <f>IF(OR(COUNTA(DetailPedro!AF657) &gt; 0, COUNTA(DetailWill!AF657) &gt; 0),"x", "")</f>
        <v/>
      </c>
      <c r="AG657" s="14" t="str">
        <f>IF(OR(COUNTA(DetailPedro!AG657) &gt; 0, COUNTA(DetailWill!AG657) &gt; 0),"x", "")</f>
        <v/>
      </c>
      <c r="AH657" s="14" t="str">
        <f>IF(OR(COUNTA(DetailPedro!AH657) &gt; 0, COUNTA(DetailWill!AH657) &gt; 0),"x", "")</f>
        <v/>
      </c>
      <c r="AI657" s="14" t="str">
        <f>IF(OR(COUNTA(DetailPedro!AI657) &gt; 0, COUNTA(DetailWill!AI657) &gt; 0),"x", "")</f>
        <v/>
      </c>
      <c r="AJ657" s="34" t="str">
        <f>IF(OR(COUNTA(DetailPedro!AJ657) &gt; 0, COUNTA(DetailWill!AJ657) &gt; 0),"x", "")</f>
        <v/>
      </c>
      <c r="AK657" s="14" t="str">
        <f>IF(OR(COUNTA(DetailPedro!AK657) &gt; 0, COUNTA(DetailWill!AK657) &gt; 0),"x", "")</f>
        <v/>
      </c>
    </row>
    <row r="658" spans="1:37" x14ac:dyDescent="0.2">
      <c r="A658" s="16" t="s">
        <v>528</v>
      </c>
      <c r="B658" s="16" t="s">
        <v>791</v>
      </c>
      <c r="C658" s="16">
        <v>1</v>
      </c>
      <c r="D658" s="16" t="s">
        <v>887</v>
      </c>
      <c r="E658" s="16">
        <v>1</v>
      </c>
      <c r="F658" s="14">
        <f t="shared" si="44"/>
        <v>0</v>
      </c>
      <c r="G658" s="14" t="str">
        <f>IF(OR(COUNTA(DetailPedro!G658) &gt; 0, COUNTA(DetailWill!G658) &gt; 0),"x", "")</f>
        <v/>
      </c>
      <c r="H658" s="14" t="str">
        <f>IF(OR(COUNTA(DetailPedro!H658) &gt; 0, COUNTA(DetailWill!H658) &gt; 0),"x", "")</f>
        <v/>
      </c>
      <c r="I658" s="14" t="str">
        <f>IF(OR(COUNTA(DetailPedro!I658) &gt; 0, COUNTA(DetailWill!I658) &gt; 0),"x", "")</f>
        <v/>
      </c>
      <c r="J658" s="34" t="str">
        <f>IF(OR(COUNTA(DetailPedro!J658) &gt; 0, COUNTA(DetailWill!J658) &gt; 0),"x", "")</f>
        <v/>
      </c>
      <c r="K658" s="14" t="str">
        <f>IF(OR(COUNTA(DetailPedro!K658) &gt; 0, COUNTA(DetailWill!K658) &gt; 0),"x", "")</f>
        <v/>
      </c>
      <c r="L658" s="14" t="str">
        <f>IF(OR(COUNTA(DetailPedro!L658) &gt; 0, COUNTA(DetailWill!L658) &gt; 0),"x", "")</f>
        <v/>
      </c>
      <c r="M658" s="14" t="str">
        <f>IF(OR(COUNTA(DetailPedro!M658) &gt; 0, COUNTA(DetailWill!M658) &gt; 0),"x", "")</f>
        <v/>
      </c>
      <c r="N658" s="14" t="str">
        <f>IF(OR(COUNTA(DetailPedro!N658) &gt; 0, COUNTA(DetailWill!N658) &gt; 0),"x", "")</f>
        <v/>
      </c>
      <c r="O658" s="34" t="str">
        <f>IF(OR(COUNTA(DetailPedro!O658) &gt; 0, COUNTA(DetailWill!O658) &gt; 0),"x", "")</f>
        <v/>
      </c>
      <c r="P658" s="14" t="str">
        <f>IF(OR(COUNTA(DetailPedro!P658) &gt; 0, COUNTA(DetailWill!P658) &gt; 0),"x", "")</f>
        <v/>
      </c>
      <c r="Q658" s="14" t="str">
        <f>IF(OR(COUNTA(DetailPedro!Q658) &gt; 0, COUNTA(DetailWill!Q658) &gt; 0),"x", "")</f>
        <v/>
      </c>
      <c r="R658" s="14" t="str">
        <f>IF(OR(COUNTA(DetailPedro!R658) &gt; 0, COUNTA(DetailWill!R658) &gt; 0),"x", "")</f>
        <v/>
      </c>
      <c r="S658" s="14" t="str">
        <f>IF(OR(COUNTA(DetailPedro!S658) &gt; 0, COUNTA(DetailWill!S658) &gt; 0),"x", "")</f>
        <v/>
      </c>
      <c r="T658" s="14" t="str">
        <f>IF(OR(COUNTA(DetailPedro!T658) &gt; 0, COUNTA(DetailWill!T658) &gt; 0),"x", "")</f>
        <v/>
      </c>
      <c r="U658" s="34" t="str">
        <f>IF(OR(COUNTA(DetailPedro!U658) &gt; 0, COUNTA(DetailWill!U658) &gt; 0),"x", "")</f>
        <v/>
      </c>
      <c r="V658" s="14" t="str">
        <f>IF(OR(COUNTA(DetailPedro!V658) &gt; 0, COUNTA(DetailWill!V658) &gt; 0),"x", "")</f>
        <v/>
      </c>
      <c r="W658" s="14" t="str">
        <f>IF(OR(COUNTA(DetailPedro!W658) &gt; 0, COUNTA(DetailWill!W658) &gt; 0),"x", "")</f>
        <v/>
      </c>
      <c r="X658" s="14" t="str">
        <f>IF(OR(COUNTA(DetailPedro!X658) &gt; 0, COUNTA(DetailWill!X658) &gt; 0),"x", "")</f>
        <v/>
      </c>
      <c r="Y658" s="14" t="str">
        <f>IF(OR(COUNTA(DetailPedro!Y658) &gt; 0, COUNTA(DetailWill!Y658) &gt; 0),"x", "")</f>
        <v/>
      </c>
      <c r="Z658" s="34" t="str">
        <f>IF(OR(COUNTA(DetailPedro!Z658) &gt; 0, COUNTA(DetailWill!Z658) &gt; 0),"x", "")</f>
        <v/>
      </c>
      <c r="AA658" s="14" t="str">
        <f>IF(OR(COUNTA(DetailPedro!AA658) &gt; 0, COUNTA(DetailWill!AA658) &gt; 0),"x", "")</f>
        <v/>
      </c>
      <c r="AB658" s="14" t="str">
        <f>IF(OR(COUNTA(DetailPedro!AB658) &gt; 0, COUNTA(DetailWill!AB658) &gt; 0),"x", "")</f>
        <v/>
      </c>
      <c r="AC658" s="14" t="str">
        <f>IF(OR(COUNTA(DetailPedro!AC658) &gt; 0, COUNTA(DetailWill!AC658) &gt; 0),"x", "")</f>
        <v/>
      </c>
      <c r="AD658" s="14" t="str">
        <f>IF(OR(COUNTA(DetailPedro!AD658) &gt; 0, COUNTA(DetailWill!AD658) &gt; 0),"x", "")</f>
        <v/>
      </c>
      <c r="AE658" s="14" t="str">
        <f>IF(OR(COUNTA(DetailPedro!AE658) &gt; 0, COUNTA(DetailWill!AE658) &gt; 0),"x", "")</f>
        <v/>
      </c>
      <c r="AF658" s="34" t="str">
        <f>IF(OR(COUNTA(DetailPedro!AF658) &gt; 0, COUNTA(DetailWill!AF658) &gt; 0),"x", "")</f>
        <v/>
      </c>
      <c r="AG658" s="14" t="str">
        <f>IF(OR(COUNTA(DetailPedro!AG658) &gt; 0, COUNTA(DetailWill!AG658) &gt; 0),"x", "")</f>
        <v/>
      </c>
      <c r="AH658" s="14" t="str">
        <f>IF(OR(COUNTA(DetailPedro!AH658) &gt; 0, COUNTA(DetailWill!AH658) &gt; 0),"x", "")</f>
        <v/>
      </c>
      <c r="AI658" s="14" t="str">
        <f>IF(OR(COUNTA(DetailPedro!AI658) &gt; 0, COUNTA(DetailWill!AI658) &gt; 0),"x", "")</f>
        <v/>
      </c>
      <c r="AJ658" s="34" t="str">
        <f>IF(OR(COUNTA(DetailPedro!AJ658) &gt; 0, COUNTA(DetailWill!AJ658) &gt; 0),"x", "")</f>
        <v/>
      </c>
      <c r="AK658" s="14" t="str">
        <f>IF(OR(COUNTA(DetailPedro!AK658) &gt; 0, COUNTA(DetailWill!AK658) &gt; 0),"x", "")</f>
        <v/>
      </c>
    </row>
    <row r="659" spans="1:37" x14ac:dyDescent="0.2">
      <c r="A659" s="16" t="s">
        <v>528</v>
      </c>
      <c r="B659" s="16" t="s">
        <v>791</v>
      </c>
      <c r="C659" s="16">
        <v>1</v>
      </c>
      <c r="D659" s="16" t="s">
        <v>887</v>
      </c>
      <c r="E659" s="16">
        <v>2</v>
      </c>
      <c r="F659" s="14">
        <f t="shared" si="44"/>
        <v>0</v>
      </c>
      <c r="G659" s="14" t="str">
        <f>IF(OR(COUNTA(DetailPedro!G659) &gt; 0, COUNTA(DetailWill!G659) &gt; 0),"x", "")</f>
        <v/>
      </c>
      <c r="H659" s="14" t="str">
        <f>IF(OR(COUNTA(DetailPedro!H659) &gt; 0, COUNTA(DetailWill!H659) &gt; 0),"x", "")</f>
        <v/>
      </c>
      <c r="I659" s="14" t="str">
        <f>IF(OR(COUNTA(DetailPedro!I659) &gt; 0, COUNTA(DetailWill!I659) &gt; 0),"x", "")</f>
        <v/>
      </c>
      <c r="J659" s="34" t="str">
        <f>IF(OR(COUNTA(DetailPedro!J659) &gt; 0, COUNTA(DetailWill!J659) &gt; 0),"x", "")</f>
        <v/>
      </c>
      <c r="K659" s="14" t="str">
        <f>IF(OR(COUNTA(DetailPedro!K659) &gt; 0, COUNTA(DetailWill!K659) &gt; 0),"x", "")</f>
        <v/>
      </c>
      <c r="L659" s="14" t="str">
        <f>IF(OR(COUNTA(DetailPedro!L659) &gt; 0, COUNTA(DetailWill!L659) &gt; 0),"x", "")</f>
        <v/>
      </c>
      <c r="M659" s="14" t="str">
        <f>IF(OR(COUNTA(DetailPedro!M659) &gt; 0, COUNTA(DetailWill!M659) &gt; 0),"x", "")</f>
        <v/>
      </c>
      <c r="N659" s="14" t="str">
        <f>IF(OR(COUNTA(DetailPedro!N659) &gt; 0, COUNTA(DetailWill!N659) &gt; 0),"x", "")</f>
        <v/>
      </c>
      <c r="O659" s="34" t="str">
        <f>IF(OR(COUNTA(DetailPedro!O659) &gt; 0, COUNTA(DetailWill!O659) &gt; 0),"x", "")</f>
        <v/>
      </c>
      <c r="P659" s="14" t="str">
        <f>IF(OR(COUNTA(DetailPedro!P659) &gt; 0, COUNTA(DetailWill!P659) &gt; 0),"x", "")</f>
        <v/>
      </c>
      <c r="Q659" s="14" t="str">
        <f>IF(OR(COUNTA(DetailPedro!Q659) &gt; 0, COUNTA(DetailWill!Q659) &gt; 0),"x", "")</f>
        <v/>
      </c>
      <c r="R659" s="14" t="str">
        <f>IF(OR(COUNTA(DetailPedro!R659) &gt; 0, COUNTA(DetailWill!R659) &gt; 0),"x", "")</f>
        <v/>
      </c>
      <c r="S659" s="14" t="str">
        <f>IF(OR(COUNTA(DetailPedro!S659) &gt; 0, COUNTA(DetailWill!S659) &gt; 0),"x", "")</f>
        <v/>
      </c>
      <c r="T659" s="14" t="str">
        <f>IF(OR(COUNTA(DetailPedro!T659) &gt; 0, COUNTA(DetailWill!T659) &gt; 0),"x", "")</f>
        <v/>
      </c>
      <c r="U659" s="34" t="str">
        <f>IF(OR(COUNTA(DetailPedro!U659) &gt; 0, COUNTA(DetailWill!U659) &gt; 0),"x", "")</f>
        <v/>
      </c>
      <c r="V659" s="14" t="str">
        <f>IF(OR(COUNTA(DetailPedro!V659) &gt; 0, COUNTA(DetailWill!V659) &gt; 0),"x", "")</f>
        <v/>
      </c>
      <c r="W659" s="14" t="str">
        <f>IF(OR(COUNTA(DetailPedro!W659) &gt; 0, COUNTA(DetailWill!W659) &gt; 0),"x", "")</f>
        <v/>
      </c>
      <c r="X659" s="14" t="str">
        <f>IF(OR(COUNTA(DetailPedro!X659) &gt; 0, COUNTA(DetailWill!X659) &gt; 0),"x", "")</f>
        <v/>
      </c>
      <c r="Y659" s="14" t="str">
        <f>IF(OR(COUNTA(DetailPedro!Y659) &gt; 0, COUNTA(DetailWill!Y659) &gt; 0),"x", "")</f>
        <v/>
      </c>
      <c r="Z659" s="34" t="str">
        <f>IF(OR(COUNTA(DetailPedro!Z659) &gt; 0, COUNTA(DetailWill!Z659) &gt; 0),"x", "")</f>
        <v/>
      </c>
      <c r="AA659" s="14" t="str">
        <f>IF(OR(COUNTA(DetailPedro!AA659) &gt; 0, COUNTA(DetailWill!AA659) &gt; 0),"x", "")</f>
        <v/>
      </c>
      <c r="AB659" s="14" t="str">
        <f>IF(OR(COUNTA(DetailPedro!AB659) &gt; 0, COUNTA(DetailWill!AB659) &gt; 0),"x", "")</f>
        <v/>
      </c>
      <c r="AC659" s="14" t="str">
        <f>IF(OR(COUNTA(DetailPedro!AC659) &gt; 0, COUNTA(DetailWill!AC659) &gt; 0),"x", "")</f>
        <v/>
      </c>
      <c r="AD659" s="14" t="str">
        <f>IF(OR(COUNTA(DetailPedro!AD659) &gt; 0, COUNTA(DetailWill!AD659) &gt; 0),"x", "")</f>
        <v/>
      </c>
      <c r="AE659" s="14" t="str">
        <f>IF(OR(COUNTA(DetailPedro!AE659) &gt; 0, COUNTA(DetailWill!AE659) &gt; 0),"x", "")</f>
        <v/>
      </c>
      <c r="AF659" s="34" t="str">
        <f>IF(OR(COUNTA(DetailPedro!AF659) &gt; 0, COUNTA(DetailWill!AF659) &gt; 0),"x", "")</f>
        <v/>
      </c>
      <c r="AG659" s="14" t="str">
        <f>IF(OR(COUNTA(DetailPedro!AG659) &gt; 0, COUNTA(DetailWill!AG659) &gt; 0),"x", "")</f>
        <v/>
      </c>
      <c r="AH659" s="14" t="str">
        <f>IF(OR(COUNTA(DetailPedro!AH659) &gt; 0, COUNTA(DetailWill!AH659) &gt; 0),"x", "")</f>
        <v/>
      </c>
      <c r="AI659" s="14" t="str">
        <f>IF(OR(COUNTA(DetailPedro!AI659) &gt; 0, COUNTA(DetailWill!AI659) &gt; 0),"x", "")</f>
        <v/>
      </c>
      <c r="AJ659" s="34" t="str">
        <f>IF(OR(COUNTA(DetailPedro!AJ659) &gt; 0, COUNTA(DetailWill!AJ659) &gt; 0),"x", "")</f>
        <v/>
      </c>
      <c r="AK659" s="14" t="str">
        <f>IF(OR(COUNTA(DetailPedro!AK659) &gt; 0, COUNTA(DetailWill!AK659) &gt; 0),"x", "")</f>
        <v/>
      </c>
    </row>
    <row r="660" spans="1:37" x14ac:dyDescent="0.2">
      <c r="A660" s="16" t="s">
        <v>528</v>
      </c>
      <c r="B660" s="16" t="s">
        <v>791</v>
      </c>
      <c r="C660" s="16">
        <v>1</v>
      </c>
      <c r="D660" s="16" t="s">
        <v>887</v>
      </c>
      <c r="E660" s="16">
        <v>3</v>
      </c>
      <c r="F660" s="14">
        <f t="shared" si="44"/>
        <v>0</v>
      </c>
      <c r="G660" s="14" t="str">
        <f>IF(OR(COUNTA(DetailPedro!G660) &gt; 0, COUNTA(DetailWill!G660) &gt; 0),"x", "")</f>
        <v/>
      </c>
      <c r="H660" s="14" t="str">
        <f>IF(OR(COUNTA(DetailPedro!H660) &gt; 0, COUNTA(DetailWill!H660) &gt; 0),"x", "")</f>
        <v/>
      </c>
      <c r="I660" s="14" t="str">
        <f>IF(OR(COUNTA(DetailPedro!I660) &gt; 0, COUNTA(DetailWill!I660) &gt; 0),"x", "")</f>
        <v/>
      </c>
      <c r="J660" s="34" t="str">
        <f>IF(OR(COUNTA(DetailPedro!J660) &gt; 0, COUNTA(DetailWill!J660) &gt; 0),"x", "")</f>
        <v/>
      </c>
      <c r="K660" s="14" t="str">
        <f>IF(OR(COUNTA(DetailPedro!K660) &gt; 0, COUNTA(DetailWill!K660) &gt; 0),"x", "")</f>
        <v/>
      </c>
      <c r="L660" s="14" t="str">
        <f>IF(OR(COUNTA(DetailPedro!L660) &gt; 0, COUNTA(DetailWill!L660) &gt; 0),"x", "")</f>
        <v/>
      </c>
      <c r="M660" s="14" t="str">
        <f>IF(OR(COUNTA(DetailPedro!M660) &gt; 0, COUNTA(DetailWill!M660) &gt; 0),"x", "")</f>
        <v/>
      </c>
      <c r="N660" s="14" t="str">
        <f>IF(OR(COUNTA(DetailPedro!N660) &gt; 0, COUNTA(DetailWill!N660) &gt; 0),"x", "")</f>
        <v/>
      </c>
      <c r="O660" s="34" t="str">
        <f>IF(OR(COUNTA(DetailPedro!O660) &gt; 0, COUNTA(DetailWill!O660) &gt; 0),"x", "")</f>
        <v/>
      </c>
      <c r="P660" s="14" t="str">
        <f>IF(OR(COUNTA(DetailPedro!P660) &gt; 0, COUNTA(DetailWill!P660) &gt; 0),"x", "")</f>
        <v/>
      </c>
      <c r="Q660" s="14" t="str">
        <f>IF(OR(COUNTA(DetailPedro!Q660) &gt; 0, COUNTA(DetailWill!Q660) &gt; 0),"x", "")</f>
        <v/>
      </c>
      <c r="R660" s="14" t="str">
        <f>IF(OR(COUNTA(DetailPedro!R660) &gt; 0, COUNTA(DetailWill!R660) &gt; 0),"x", "")</f>
        <v/>
      </c>
      <c r="S660" s="14" t="str">
        <f>IF(OR(COUNTA(DetailPedro!S660) &gt; 0, COUNTA(DetailWill!S660) &gt; 0),"x", "")</f>
        <v/>
      </c>
      <c r="T660" s="14" t="str">
        <f>IF(OR(COUNTA(DetailPedro!T660) &gt; 0, COUNTA(DetailWill!T660) &gt; 0),"x", "")</f>
        <v/>
      </c>
      <c r="U660" s="34" t="str">
        <f>IF(OR(COUNTA(DetailPedro!U660) &gt; 0, COUNTA(DetailWill!U660) &gt; 0),"x", "")</f>
        <v/>
      </c>
      <c r="V660" s="14" t="str">
        <f>IF(OR(COUNTA(DetailPedro!V660) &gt; 0, COUNTA(DetailWill!V660) &gt; 0),"x", "")</f>
        <v/>
      </c>
      <c r="W660" s="14" t="str">
        <f>IF(OR(COUNTA(DetailPedro!W660) &gt; 0, COUNTA(DetailWill!W660) &gt; 0),"x", "")</f>
        <v/>
      </c>
      <c r="X660" s="14" t="str">
        <f>IF(OR(COUNTA(DetailPedro!X660) &gt; 0, COUNTA(DetailWill!X660) &gt; 0),"x", "")</f>
        <v/>
      </c>
      <c r="Y660" s="14" t="str">
        <f>IF(OR(COUNTA(DetailPedro!Y660) &gt; 0, COUNTA(DetailWill!Y660) &gt; 0),"x", "")</f>
        <v/>
      </c>
      <c r="Z660" s="34" t="str">
        <f>IF(OR(COUNTA(DetailPedro!Z660) &gt; 0, COUNTA(DetailWill!Z660) &gt; 0),"x", "")</f>
        <v/>
      </c>
      <c r="AA660" s="14" t="str">
        <f>IF(OR(COUNTA(DetailPedro!AA660) &gt; 0, COUNTA(DetailWill!AA660) &gt; 0),"x", "")</f>
        <v/>
      </c>
      <c r="AB660" s="14" t="str">
        <f>IF(OR(COUNTA(DetailPedro!AB660) &gt; 0, COUNTA(DetailWill!AB660) &gt; 0),"x", "")</f>
        <v/>
      </c>
      <c r="AC660" s="14" t="str">
        <f>IF(OR(COUNTA(DetailPedro!AC660) &gt; 0, COUNTA(DetailWill!AC660) &gt; 0),"x", "")</f>
        <v/>
      </c>
      <c r="AD660" s="14" t="str">
        <f>IF(OR(COUNTA(DetailPedro!AD660) &gt; 0, COUNTA(DetailWill!AD660) &gt; 0),"x", "")</f>
        <v/>
      </c>
      <c r="AE660" s="14" t="str">
        <f>IF(OR(COUNTA(DetailPedro!AE660) &gt; 0, COUNTA(DetailWill!AE660) &gt; 0),"x", "")</f>
        <v/>
      </c>
      <c r="AF660" s="34" t="str">
        <f>IF(OR(COUNTA(DetailPedro!AF660) &gt; 0, COUNTA(DetailWill!AF660) &gt; 0),"x", "")</f>
        <v/>
      </c>
      <c r="AG660" s="14" t="str">
        <f>IF(OR(COUNTA(DetailPedro!AG660) &gt; 0, COUNTA(DetailWill!AG660) &gt; 0),"x", "")</f>
        <v/>
      </c>
      <c r="AH660" s="14" t="str">
        <f>IF(OR(COUNTA(DetailPedro!AH660) &gt; 0, COUNTA(DetailWill!AH660) &gt; 0),"x", "")</f>
        <v/>
      </c>
      <c r="AI660" s="14" t="str">
        <f>IF(OR(COUNTA(DetailPedro!AI660) &gt; 0, COUNTA(DetailWill!AI660) &gt; 0),"x", "")</f>
        <v/>
      </c>
      <c r="AJ660" s="34" t="str">
        <f>IF(OR(COUNTA(DetailPedro!AJ660) &gt; 0, COUNTA(DetailWill!AJ660) &gt; 0),"x", "")</f>
        <v/>
      </c>
      <c r="AK660" s="14" t="str">
        <f>IF(OR(COUNTA(DetailPedro!AK660) &gt; 0, COUNTA(DetailWill!AK660) &gt; 0),"x", "")</f>
        <v/>
      </c>
    </row>
    <row r="661" spans="1:37" x14ac:dyDescent="0.2">
      <c r="A661" s="16" t="s">
        <v>528</v>
      </c>
      <c r="B661" s="16" t="s">
        <v>791</v>
      </c>
      <c r="C661" s="16">
        <v>1</v>
      </c>
      <c r="D661" s="16" t="s">
        <v>887</v>
      </c>
      <c r="E661" s="16">
        <v>4</v>
      </c>
      <c r="F661" s="14">
        <f t="shared" si="44"/>
        <v>0</v>
      </c>
      <c r="G661" s="14" t="str">
        <f>IF(OR(COUNTA(DetailPedro!G661) &gt; 0, COUNTA(DetailWill!G661) &gt; 0),"x", "")</f>
        <v/>
      </c>
      <c r="H661" s="14" t="str">
        <f>IF(OR(COUNTA(DetailPedro!H661) &gt; 0, COUNTA(DetailWill!H661) &gt; 0),"x", "")</f>
        <v/>
      </c>
      <c r="I661" s="14" t="str">
        <f>IF(OR(COUNTA(DetailPedro!I661) &gt; 0, COUNTA(DetailWill!I661) &gt; 0),"x", "")</f>
        <v/>
      </c>
      <c r="J661" s="34" t="str">
        <f>IF(OR(COUNTA(DetailPedro!J661) &gt; 0, COUNTA(DetailWill!J661) &gt; 0),"x", "")</f>
        <v/>
      </c>
      <c r="K661" s="14" t="str">
        <f>IF(OR(COUNTA(DetailPedro!K661) &gt; 0, COUNTA(DetailWill!K661) &gt; 0),"x", "")</f>
        <v/>
      </c>
      <c r="L661" s="14" t="str">
        <f>IF(OR(COUNTA(DetailPedro!L661) &gt; 0, COUNTA(DetailWill!L661) &gt; 0),"x", "")</f>
        <v/>
      </c>
      <c r="M661" s="14" t="str">
        <f>IF(OR(COUNTA(DetailPedro!M661) &gt; 0, COUNTA(DetailWill!M661) &gt; 0),"x", "")</f>
        <v/>
      </c>
      <c r="N661" s="14" t="str">
        <f>IF(OR(COUNTA(DetailPedro!N661) &gt; 0, COUNTA(DetailWill!N661) &gt; 0),"x", "")</f>
        <v/>
      </c>
      <c r="O661" s="34" t="str">
        <f>IF(OR(COUNTA(DetailPedro!O661) &gt; 0, COUNTA(DetailWill!O661) &gt; 0),"x", "")</f>
        <v/>
      </c>
      <c r="P661" s="14" t="str">
        <f>IF(OR(COUNTA(DetailPedro!P661) &gt; 0, COUNTA(DetailWill!P661) &gt; 0),"x", "")</f>
        <v/>
      </c>
      <c r="Q661" s="14" t="str">
        <f>IF(OR(COUNTA(DetailPedro!Q661) &gt; 0, COUNTA(DetailWill!Q661) &gt; 0),"x", "")</f>
        <v/>
      </c>
      <c r="R661" s="14" t="str">
        <f>IF(OR(COUNTA(DetailPedro!R661) &gt; 0, COUNTA(DetailWill!R661) &gt; 0),"x", "")</f>
        <v/>
      </c>
      <c r="S661" s="14" t="str">
        <f>IF(OR(COUNTA(DetailPedro!S661) &gt; 0, COUNTA(DetailWill!S661) &gt; 0),"x", "")</f>
        <v/>
      </c>
      <c r="T661" s="14" t="str">
        <f>IF(OR(COUNTA(DetailPedro!T661) &gt; 0, COUNTA(DetailWill!T661) &gt; 0),"x", "")</f>
        <v/>
      </c>
      <c r="U661" s="34" t="str">
        <f>IF(OR(COUNTA(DetailPedro!U661) &gt; 0, COUNTA(DetailWill!U661) &gt; 0),"x", "")</f>
        <v/>
      </c>
      <c r="V661" s="14" t="str">
        <f>IF(OR(COUNTA(DetailPedro!V661) &gt; 0, COUNTA(DetailWill!V661) &gt; 0),"x", "")</f>
        <v/>
      </c>
      <c r="W661" s="14" t="str">
        <f>IF(OR(COUNTA(DetailPedro!W661) &gt; 0, COUNTA(DetailWill!W661) &gt; 0),"x", "")</f>
        <v/>
      </c>
      <c r="X661" s="14" t="str">
        <f>IF(OR(COUNTA(DetailPedro!X661) &gt; 0, COUNTA(DetailWill!X661) &gt; 0),"x", "")</f>
        <v/>
      </c>
      <c r="Y661" s="14" t="str">
        <f>IF(OR(COUNTA(DetailPedro!Y661) &gt; 0, COUNTA(DetailWill!Y661) &gt; 0),"x", "")</f>
        <v/>
      </c>
      <c r="Z661" s="34" t="str">
        <f>IF(OR(COUNTA(DetailPedro!Z661) &gt; 0, COUNTA(DetailWill!Z661) &gt; 0),"x", "")</f>
        <v/>
      </c>
      <c r="AA661" s="14" t="str">
        <f>IF(OR(COUNTA(DetailPedro!AA661) &gt; 0, COUNTA(DetailWill!AA661) &gt; 0),"x", "")</f>
        <v/>
      </c>
      <c r="AB661" s="14" t="str">
        <f>IF(OR(COUNTA(DetailPedro!AB661) &gt; 0, COUNTA(DetailWill!AB661) &gt; 0),"x", "")</f>
        <v/>
      </c>
      <c r="AC661" s="14" t="str">
        <f>IF(OR(COUNTA(DetailPedro!AC661) &gt; 0, COUNTA(DetailWill!AC661) &gt; 0),"x", "")</f>
        <v/>
      </c>
      <c r="AD661" s="14" t="str">
        <f>IF(OR(COUNTA(DetailPedro!AD661) &gt; 0, COUNTA(DetailWill!AD661) &gt; 0),"x", "")</f>
        <v/>
      </c>
      <c r="AE661" s="14" t="str">
        <f>IF(OR(COUNTA(DetailPedro!AE661) &gt; 0, COUNTA(DetailWill!AE661) &gt; 0),"x", "")</f>
        <v/>
      </c>
      <c r="AF661" s="34" t="str">
        <f>IF(OR(COUNTA(DetailPedro!AF661) &gt; 0, COUNTA(DetailWill!AF661) &gt; 0),"x", "")</f>
        <v/>
      </c>
      <c r="AG661" s="14" t="str">
        <f>IF(OR(COUNTA(DetailPedro!AG661) &gt; 0, COUNTA(DetailWill!AG661) &gt; 0),"x", "")</f>
        <v/>
      </c>
      <c r="AH661" s="14" t="str">
        <f>IF(OR(COUNTA(DetailPedro!AH661) &gt; 0, COUNTA(DetailWill!AH661) &gt; 0),"x", "")</f>
        <v/>
      </c>
      <c r="AI661" s="14" t="str">
        <f>IF(OR(COUNTA(DetailPedro!AI661) &gt; 0, COUNTA(DetailWill!AI661) &gt; 0),"x", "")</f>
        <v/>
      </c>
      <c r="AJ661" s="34" t="str">
        <f>IF(OR(COUNTA(DetailPedro!AJ661) &gt; 0, COUNTA(DetailWill!AJ661) &gt; 0),"x", "")</f>
        <v/>
      </c>
      <c r="AK661" s="14" t="str">
        <f>IF(OR(COUNTA(DetailPedro!AK661) &gt; 0, COUNTA(DetailWill!AK661) &gt; 0),"x", "")</f>
        <v/>
      </c>
    </row>
    <row r="662" spans="1:37" x14ac:dyDescent="0.2">
      <c r="A662" s="16"/>
      <c r="B662" s="16"/>
      <c r="C662" s="16"/>
      <c r="D662" s="16"/>
      <c r="E662" s="16"/>
      <c r="F662" s="14">
        <f t="shared" si="44"/>
        <v>0</v>
      </c>
      <c r="G662" s="14" t="str">
        <f>IF(OR(COUNTA(DetailPedro!G662) &gt; 0, COUNTA(DetailWill!G662) &gt; 0),"x", "")</f>
        <v/>
      </c>
      <c r="H662" s="14" t="str">
        <f>IF(OR(COUNTA(DetailPedro!H662) &gt; 0, COUNTA(DetailWill!H662) &gt; 0),"x", "")</f>
        <v/>
      </c>
      <c r="I662" s="14" t="str">
        <f>IF(OR(COUNTA(DetailPedro!I662) &gt; 0, COUNTA(DetailWill!I662) &gt; 0),"x", "")</f>
        <v/>
      </c>
      <c r="J662" s="34" t="str">
        <f>IF(OR(COUNTA(DetailPedro!J662) &gt; 0, COUNTA(DetailWill!J662) &gt; 0),"x", "")</f>
        <v/>
      </c>
      <c r="K662" s="14" t="str">
        <f>IF(OR(COUNTA(DetailPedro!K662) &gt; 0, COUNTA(DetailWill!K662) &gt; 0),"x", "")</f>
        <v/>
      </c>
      <c r="L662" s="14" t="str">
        <f>IF(OR(COUNTA(DetailPedro!L662) &gt; 0, COUNTA(DetailWill!L662) &gt; 0),"x", "")</f>
        <v/>
      </c>
      <c r="M662" s="14" t="str">
        <f>IF(OR(COUNTA(DetailPedro!M662) &gt; 0, COUNTA(DetailWill!M662) &gt; 0),"x", "")</f>
        <v/>
      </c>
      <c r="N662" s="14" t="str">
        <f>IF(OR(COUNTA(DetailPedro!N662) &gt; 0, COUNTA(DetailWill!N662) &gt; 0),"x", "")</f>
        <v/>
      </c>
      <c r="O662" s="34" t="str">
        <f>IF(OR(COUNTA(DetailPedro!O662) &gt; 0, COUNTA(DetailWill!O662) &gt; 0),"x", "")</f>
        <v/>
      </c>
      <c r="P662" s="14" t="str">
        <f>IF(OR(COUNTA(DetailPedro!P662) &gt; 0, COUNTA(DetailWill!P662) &gt; 0),"x", "")</f>
        <v/>
      </c>
      <c r="Q662" s="14" t="str">
        <f>IF(OR(COUNTA(DetailPedro!Q662) &gt; 0, COUNTA(DetailWill!Q662) &gt; 0),"x", "")</f>
        <v/>
      </c>
      <c r="R662" s="14" t="str">
        <f>IF(OR(COUNTA(DetailPedro!R662) &gt; 0, COUNTA(DetailWill!R662) &gt; 0),"x", "")</f>
        <v/>
      </c>
      <c r="S662" s="14" t="str">
        <f>IF(OR(COUNTA(DetailPedro!S662) &gt; 0, COUNTA(DetailWill!S662) &gt; 0),"x", "")</f>
        <v/>
      </c>
      <c r="T662" s="14" t="str">
        <f>IF(OR(COUNTA(DetailPedro!T662) &gt; 0, COUNTA(DetailWill!T662) &gt; 0),"x", "")</f>
        <v/>
      </c>
      <c r="U662" s="34" t="str">
        <f>IF(OR(COUNTA(DetailPedro!U662) &gt; 0, COUNTA(DetailWill!U662) &gt; 0),"x", "")</f>
        <v/>
      </c>
      <c r="V662" s="14" t="str">
        <f>IF(OR(COUNTA(DetailPedro!V662) &gt; 0, COUNTA(DetailWill!V662) &gt; 0),"x", "")</f>
        <v/>
      </c>
      <c r="W662" s="14" t="str">
        <f>IF(OR(COUNTA(DetailPedro!W662) &gt; 0, COUNTA(DetailWill!W662) &gt; 0),"x", "")</f>
        <v/>
      </c>
      <c r="X662" s="14" t="str">
        <f>IF(OR(COUNTA(DetailPedro!X662) &gt; 0, COUNTA(DetailWill!X662) &gt; 0),"x", "")</f>
        <v/>
      </c>
      <c r="Y662" s="14" t="str">
        <f>IF(OR(COUNTA(DetailPedro!Y662) &gt; 0, COUNTA(DetailWill!Y662) &gt; 0),"x", "")</f>
        <v/>
      </c>
      <c r="Z662" s="34" t="str">
        <f>IF(OR(COUNTA(DetailPedro!Z662) &gt; 0, COUNTA(DetailWill!Z662) &gt; 0),"x", "")</f>
        <v/>
      </c>
      <c r="AA662" s="14" t="str">
        <f>IF(OR(COUNTA(DetailPedro!AA662) &gt; 0, COUNTA(DetailWill!AA662) &gt; 0),"x", "")</f>
        <v/>
      </c>
      <c r="AB662" s="14" t="str">
        <f>IF(OR(COUNTA(DetailPedro!AB662) &gt; 0, COUNTA(DetailWill!AB662) &gt; 0),"x", "")</f>
        <v/>
      </c>
      <c r="AC662" s="14" t="str">
        <f>IF(OR(COUNTA(DetailPedro!AC662) &gt; 0, COUNTA(DetailWill!AC662) &gt; 0),"x", "")</f>
        <v/>
      </c>
      <c r="AD662" s="14" t="str">
        <f>IF(OR(COUNTA(DetailPedro!AD662) &gt; 0, COUNTA(DetailWill!AD662) &gt; 0),"x", "")</f>
        <v/>
      </c>
      <c r="AE662" s="14" t="str">
        <f>IF(OR(COUNTA(DetailPedro!AE662) &gt; 0, COUNTA(DetailWill!AE662) &gt; 0),"x", "")</f>
        <v/>
      </c>
      <c r="AF662" s="34" t="str">
        <f>IF(OR(COUNTA(DetailPedro!AF662) &gt; 0, COUNTA(DetailWill!AF662) &gt; 0),"x", "")</f>
        <v/>
      </c>
      <c r="AG662" s="14" t="str">
        <f>IF(OR(COUNTA(DetailPedro!AG662) &gt; 0, COUNTA(DetailWill!AG662) &gt; 0),"x", "")</f>
        <v/>
      </c>
      <c r="AH662" s="14" t="str">
        <f>IF(OR(COUNTA(DetailPedro!AH662) &gt; 0, COUNTA(DetailWill!AH662) &gt; 0),"x", "")</f>
        <v/>
      </c>
      <c r="AI662" s="14" t="str">
        <f>IF(OR(COUNTA(DetailPedro!AI662) &gt; 0, COUNTA(DetailWill!AI662) &gt; 0),"x", "")</f>
        <v/>
      </c>
      <c r="AJ662" s="34" t="str">
        <f>IF(OR(COUNTA(DetailPedro!AJ662) &gt; 0, COUNTA(DetailWill!AJ662) &gt; 0),"x", "")</f>
        <v/>
      </c>
      <c r="AK662" s="14" t="str">
        <f>IF(OR(COUNTA(DetailPedro!AK662) &gt; 0, COUNTA(DetailWill!AK662) &gt; 0),"x", "")</f>
        <v/>
      </c>
    </row>
    <row r="663" spans="1:37" x14ac:dyDescent="0.2">
      <c r="A663" s="16" t="s">
        <v>528</v>
      </c>
      <c r="B663" s="16" t="s">
        <v>10</v>
      </c>
      <c r="C663" s="16">
        <v>1.5</v>
      </c>
      <c r="D663" s="16">
        <v>0</v>
      </c>
      <c r="E663" s="16"/>
      <c r="F663" s="14">
        <f t="shared" si="44"/>
        <v>0</v>
      </c>
      <c r="G663" s="14" t="str">
        <f>IF(OR(COUNTA(DetailPedro!G663) &gt; 0, COUNTA(DetailWill!G663) &gt; 0),"x", "")</f>
        <v/>
      </c>
      <c r="H663" s="14" t="str">
        <f>IF(OR(COUNTA(DetailPedro!H663) &gt; 0, COUNTA(DetailWill!H663) &gt; 0),"x", "")</f>
        <v/>
      </c>
      <c r="I663" s="14" t="str">
        <f>IF(OR(COUNTA(DetailPedro!I663) &gt; 0, COUNTA(DetailWill!I663) &gt; 0),"x", "")</f>
        <v/>
      </c>
      <c r="J663" s="34" t="str">
        <f>IF(OR(COUNTA(DetailPedro!J663) &gt; 0, COUNTA(DetailWill!J663) &gt; 0),"x", "")</f>
        <v/>
      </c>
      <c r="K663" s="14" t="str">
        <f>IF(OR(COUNTA(DetailPedro!K663) &gt; 0, COUNTA(DetailWill!K663) &gt; 0),"x", "")</f>
        <v/>
      </c>
      <c r="L663" s="14" t="str">
        <f>IF(OR(COUNTA(DetailPedro!L663) &gt; 0, COUNTA(DetailWill!L663) &gt; 0),"x", "")</f>
        <v/>
      </c>
      <c r="M663" s="14" t="str">
        <f>IF(OR(COUNTA(DetailPedro!M663) &gt; 0, COUNTA(DetailWill!M663) &gt; 0),"x", "")</f>
        <v/>
      </c>
      <c r="N663" s="14" t="str">
        <f>IF(OR(COUNTA(DetailPedro!N663) &gt; 0, COUNTA(DetailWill!N663) &gt; 0),"x", "")</f>
        <v/>
      </c>
      <c r="O663" s="34" t="str">
        <f>IF(OR(COUNTA(DetailPedro!O663) &gt; 0, COUNTA(DetailWill!O663) &gt; 0),"x", "")</f>
        <v/>
      </c>
      <c r="P663" s="14" t="str">
        <f>IF(OR(COUNTA(DetailPedro!P663) &gt; 0, COUNTA(DetailWill!P663) &gt; 0),"x", "")</f>
        <v/>
      </c>
      <c r="Q663" s="14" t="str">
        <f>IF(OR(COUNTA(DetailPedro!Q663) &gt; 0, COUNTA(DetailWill!Q663) &gt; 0),"x", "")</f>
        <v/>
      </c>
      <c r="R663" s="14" t="str">
        <f>IF(OR(COUNTA(DetailPedro!R663) &gt; 0, COUNTA(DetailWill!R663) &gt; 0),"x", "")</f>
        <v/>
      </c>
      <c r="S663" s="14" t="str">
        <f>IF(OR(COUNTA(DetailPedro!S663) &gt; 0, COUNTA(DetailWill!S663) &gt; 0),"x", "")</f>
        <v/>
      </c>
      <c r="T663" s="14" t="str">
        <f>IF(OR(COUNTA(DetailPedro!T663) &gt; 0, COUNTA(DetailWill!T663) &gt; 0),"x", "")</f>
        <v/>
      </c>
      <c r="U663" s="34" t="str">
        <f>IF(OR(COUNTA(DetailPedro!U663) &gt; 0, COUNTA(DetailWill!U663) &gt; 0),"x", "")</f>
        <v/>
      </c>
      <c r="V663" s="14" t="str">
        <f>IF(OR(COUNTA(DetailPedro!V663) &gt; 0, COUNTA(DetailWill!V663) &gt; 0),"x", "")</f>
        <v/>
      </c>
      <c r="W663" s="14" t="str">
        <f>IF(OR(COUNTA(DetailPedro!W663) &gt; 0, COUNTA(DetailWill!W663) &gt; 0),"x", "")</f>
        <v/>
      </c>
      <c r="X663" s="14" t="str">
        <f>IF(OR(COUNTA(DetailPedro!X663) &gt; 0, COUNTA(DetailWill!X663) &gt; 0),"x", "")</f>
        <v/>
      </c>
      <c r="Y663" s="14" t="str">
        <f>IF(OR(COUNTA(DetailPedro!Y663) &gt; 0, COUNTA(DetailWill!Y663) &gt; 0),"x", "")</f>
        <v/>
      </c>
      <c r="Z663" s="34" t="str">
        <f>IF(OR(COUNTA(DetailPedro!Z663) &gt; 0, COUNTA(DetailWill!Z663) &gt; 0),"x", "")</f>
        <v/>
      </c>
      <c r="AA663" s="14" t="str">
        <f>IF(OR(COUNTA(DetailPedro!AA663) &gt; 0, COUNTA(DetailWill!AA663) &gt; 0),"x", "")</f>
        <v/>
      </c>
      <c r="AB663" s="14" t="str">
        <f>IF(OR(COUNTA(DetailPedro!AB663) &gt; 0, COUNTA(DetailWill!AB663) &gt; 0),"x", "")</f>
        <v/>
      </c>
      <c r="AC663" s="14" t="str">
        <f>IF(OR(COUNTA(DetailPedro!AC663) &gt; 0, COUNTA(DetailWill!AC663) &gt; 0),"x", "")</f>
        <v/>
      </c>
      <c r="AD663" s="14" t="str">
        <f>IF(OR(COUNTA(DetailPedro!AD663) &gt; 0, COUNTA(DetailWill!AD663) &gt; 0),"x", "")</f>
        <v/>
      </c>
      <c r="AE663" s="14" t="str">
        <f>IF(OR(COUNTA(DetailPedro!AE663) &gt; 0, COUNTA(DetailWill!AE663) &gt; 0),"x", "")</f>
        <v/>
      </c>
      <c r="AF663" s="34" t="str">
        <f>IF(OR(COUNTA(DetailPedro!AF663) &gt; 0, COUNTA(DetailWill!AF663) &gt; 0),"x", "")</f>
        <v/>
      </c>
      <c r="AG663" s="14" t="str">
        <f>IF(OR(COUNTA(DetailPedro!AG663) &gt; 0, COUNTA(DetailWill!AG663) &gt; 0),"x", "")</f>
        <v/>
      </c>
      <c r="AH663" s="14" t="str">
        <f>IF(OR(COUNTA(DetailPedro!AH663) &gt; 0, COUNTA(DetailWill!AH663) &gt; 0),"x", "")</f>
        <v/>
      </c>
      <c r="AI663" s="14" t="str">
        <f>IF(OR(COUNTA(DetailPedro!AI663) &gt; 0, COUNTA(DetailWill!AI663) &gt; 0),"x", "")</f>
        <v/>
      </c>
      <c r="AJ663" s="34" t="str">
        <f>IF(OR(COUNTA(DetailPedro!AJ663) &gt; 0, COUNTA(DetailWill!AJ663) &gt; 0),"x", "")</f>
        <v/>
      </c>
      <c r="AK663" s="14" t="str">
        <f>IF(OR(COUNTA(DetailPedro!AK663) &gt; 0, COUNTA(DetailWill!AK663) &gt; 0),"x", "")</f>
        <v/>
      </c>
    </row>
    <row r="664" spans="1:37" x14ac:dyDescent="0.2">
      <c r="A664" s="16" t="s">
        <v>528</v>
      </c>
      <c r="B664" s="16" t="s">
        <v>10</v>
      </c>
      <c r="C664" s="16">
        <v>1</v>
      </c>
      <c r="D664" s="16" t="s">
        <v>887</v>
      </c>
      <c r="E664" s="16">
        <v>1</v>
      </c>
      <c r="F664" s="14">
        <f t="shared" si="44"/>
        <v>0</v>
      </c>
      <c r="G664" s="14" t="str">
        <f>IF(OR(COUNTA(DetailPedro!G664) &gt; 0, COUNTA(DetailWill!G664) &gt; 0),"x", "")</f>
        <v/>
      </c>
      <c r="H664" s="14" t="str">
        <f>IF(OR(COUNTA(DetailPedro!H664) &gt; 0, COUNTA(DetailWill!H664) &gt; 0),"x", "")</f>
        <v/>
      </c>
      <c r="I664" s="14" t="str">
        <f>IF(OR(COUNTA(DetailPedro!I664) &gt; 0, COUNTA(DetailWill!I664) &gt; 0),"x", "")</f>
        <v/>
      </c>
      <c r="J664" s="34" t="str">
        <f>IF(OR(COUNTA(DetailPedro!J664) &gt; 0, COUNTA(DetailWill!J664) &gt; 0),"x", "")</f>
        <v/>
      </c>
      <c r="K664" s="14" t="str">
        <f>IF(OR(COUNTA(DetailPedro!K664) &gt; 0, COUNTA(DetailWill!K664) &gt; 0),"x", "")</f>
        <v/>
      </c>
      <c r="L664" s="14" t="str">
        <f>IF(OR(COUNTA(DetailPedro!L664) &gt; 0, COUNTA(DetailWill!L664) &gt; 0),"x", "")</f>
        <v/>
      </c>
      <c r="M664" s="14" t="str">
        <f>IF(OR(COUNTA(DetailPedro!M664) &gt; 0, COUNTA(DetailWill!M664) &gt; 0),"x", "")</f>
        <v/>
      </c>
      <c r="N664" s="14" t="str">
        <f>IF(OR(COUNTA(DetailPedro!N664) &gt; 0, COUNTA(DetailWill!N664) &gt; 0),"x", "")</f>
        <v/>
      </c>
      <c r="O664" s="34" t="str">
        <f>IF(OR(COUNTA(DetailPedro!O664) &gt; 0, COUNTA(DetailWill!O664) &gt; 0),"x", "")</f>
        <v/>
      </c>
      <c r="P664" s="14" t="str">
        <f>IF(OR(COUNTA(DetailPedro!P664) &gt; 0, COUNTA(DetailWill!P664) &gt; 0),"x", "")</f>
        <v/>
      </c>
      <c r="Q664" s="14" t="str">
        <f>IF(OR(COUNTA(DetailPedro!Q664) &gt; 0, COUNTA(DetailWill!Q664) &gt; 0),"x", "")</f>
        <v/>
      </c>
      <c r="R664" s="14" t="str">
        <f>IF(OR(COUNTA(DetailPedro!R664) &gt; 0, COUNTA(DetailWill!R664) &gt; 0),"x", "")</f>
        <v/>
      </c>
      <c r="S664" s="14" t="str">
        <f>IF(OR(COUNTA(DetailPedro!S664) &gt; 0, COUNTA(DetailWill!S664) &gt; 0),"x", "")</f>
        <v/>
      </c>
      <c r="T664" s="14" t="str">
        <f>IF(OR(COUNTA(DetailPedro!T664) &gt; 0, COUNTA(DetailWill!T664) &gt; 0),"x", "")</f>
        <v/>
      </c>
      <c r="U664" s="34" t="str">
        <f>IF(OR(COUNTA(DetailPedro!U664) &gt; 0, COUNTA(DetailWill!U664) &gt; 0),"x", "")</f>
        <v/>
      </c>
      <c r="V664" s="14" t="str">
        <f>IF(OR(COUNTA(DetailPedro!V664) &gt; 0, COUNTA(DetailWill!V664) &gt; 0),"x", "")</f>
        <v/>
      </c>
      <c r="W664" s="14" t="str">
        <f>IF(OR(COUNTA(DetailPedro!W664) &gt; 0, COUNTA(DetailWill!W664) &gt; 0),"x", "")</f>
        <v/>
      </c>
      <c r="X664" s="14" t="str">
        <f>IF(OR(COUNTA(DetailPedro!X664) &gt; 0, COUNTA(DetailWill!X664) &gt; 0),"x", "")</f>
        <v/>
      </c>
      <c r="Y664" s="14" t="str">
        <f>IF(OR(COUNTA(DetailPedro!Y664) &gt; 0, COUNTA(DetailWill!Y664) &gt; 0),"x", "")</f>
        <v/>
      </c>
      <c r="Z664" s="34" t="str">
        <f>IF(OR(COUNTA(DetailPedro!Z664) &gt; 0, COUNTA(DetailWill!Z664) &gt; 0),"x", "")</f>
        <v/>
      </c>
      <c r="AA664" s="14" t="str">
        <f>IF(OR(COUNTA(DetailPedro!AA664) &gt; 0, COUNTA(DetailWill!AA664) &gt; 0),"x", "")</f>
        <v/>
      </c>
      <c r="AB664" s="14" t="str">
        <f>IF(OR(COUNTA(DetailPedro!AB664) &gt; 0, COUNTA(DetailWill!AB664) &gt; 0),"x", "")</f>
        <v/>
      </c>
      <c r="AC664" s="14" t="str">
        <f>IF(OR(COUNTA(DetailPedro!AC664) &gt; 0, COUNTA(DetailWill!AC664) &gt; 0),"x", "")</f>
        <v/>
      </c>
      <c r="AD664" s="14" t="str">
        <f>IF(OR(COUNTA(DetailPedro!AD664) &gt; 0, COUNTA(DetailWill!AD664) &gt; 0),"x", "")</f>
        <v/>
      </c>
      <c r="AE664" s="14" t="str">
        <f>IF(OR(COUNTA(DetailPedro!AE664) &gt; 0, COUNTA(DetailWill!AE664) &gt; 0),"x", "")</f>
        <v/>
      </c>
      <c r="AF664" s="34" t="str">
        <f>IF(OR(COUNTA(DetailPedro!AF664) &gt; 0, COUNTA(DetailWill!AF664) &gt; 0),"x", "")</f>
        <v/>
      </c>
      <c r="AG664" s="14" t="str">
        <f>IF(OR(COUNTA(DetailPedro!AG664) &gt; 0, COUNTA(DetailWill!AG664) &gt; 0),"x", "")</f>
        <v/>
      </c>
      <c r="AH664" s="14" t="str">
        <f>IF(OR(COUNTA(DetailPedro!AH664) &gt; 0, COUNTA(DetailWill!AH664) &gt; 0),"x", "")</f>
        <v/>
      </c>
      <c r="AI664" s="14" t="str">
        <f>IF(OR(COUNTA(DetailPedro!AI664) &gt; 0, COUNTA(DetailWill!AI664) &gt; 0),"x", "")</f>
        <v/>
      </c>
      <c r="AJ664" s="34" t="str">
        <f>IF(OR(COUNTA(DetailPedro!AJ664) &gt; 0, COUNTA(DetailWill!AJ664) &gt; 0),"x", "")</f>
        <v/>
      </c>
      <c r="AK664" s="14" t="str">
        <f>IF(OR(COUNTA(DetailPedro!AK664) &gt; 0, COUNTA(DetailWill!AK664) &gt; 0),"x", "")</f>
        <v/>
      </c>
    </row>
    <row r="665" spans="1:37" x14ac:dyDescent="0.2">
      <c r="A665" s="16" t="s">
        <v>528</v>
      </c>
      <c r="B665" s="16" t="s">
        <v>10</v>
      </c>
      <c r="C665" s="16">
        <v>1</v>
      </c>
      <c r="D665" s="16" t="s">
        <v>887</v>
      </c>
      <c r="E665" s="16">
        <v>2</v>
      </c>
      <c r="F665" s="14">
        <f t="shared" si="44"/>
        <v>0</v>
      </c>
      <c r="G665" s="14" t="str">
        <f>IF(OR(COUNTA(DetailPedro!G665) &gt; 0, COUNTA(DetailWill!G665) &gt; 0),"x", "")</f>
        <v/>
      </c>
      <c r="H665" s="14" t="str">
        <f>IF(OR(COUNTA(DetailPedro!H665) &gt; 0, COUNTA(DetailWill!H665) &gt; 0),"x", "")</f>
        <v/>
      </c>
      <c r="I665" s="14" t="str">
        <f>IF(OR(COUNTA(DetailPedro!I665) &gt; 0, COUNTA(DetailWill!I665) &gt; 0),"x", "")</f>
        <v/>
      </c>
      <c r="J665" s="34" t="str">
        <f>IF(OR(COUNTA(DetailPedro!J665) &gt; 0, COUNTA(DetailWill!J665) &gt; 0),"x", "")</f>
        <v/>
      </c>
      <c r="K665" s="14" t="str">
        <f>IF(OR(COUNTA(DetailPedro!K665) &gt; 0, COUNTA(DetailWill!K665) &gt; 0),"x", "")</f>
        <v/>
      </c>
      <c r="L665" s="14" t="str">
        <f>IF(OR(COUNTA(DetailPedro!L665) &gt; 0, COUNTA(DetailWill!L665) &gt; 0),"x", "")</f>
        <v/>
      </c>
      <c r="M665" s="14" t="str">
        <f>IF(OR(COUNTA(DetailPedro!M665) &gt; 0, COUNTA(DetailWill!M665) &gt; 0),"x", "")</f>
        <v/>
      </c>
      <c r="N665" s="14" t="str">
        <f>IF(OR(COUNTA(DetailPedro!N665) &gt; 0, COUNTA(DetailWill!N665) &gt; 0),"x", "")</f>
        <v/>
      </c>
      <c r="O665" s="34" t="str">
        <f>IF(OR(COUNTA(DetailPedro!O665) &gt; 0, COUNTA(DetailWill!O665) &gt; 0),"x", "")</f>
        <v/>
      </c>
      <c r="P665" s="14" t="str">
        <f>IF(OR(COUNTA(DetailPedro!P665) &gt; 0, COUNTA(DetailWill!P665) &gt; 0),"x", "")</f>
        <v/>
      </c>
      <c r="Q665" s="14" t="str">
        <f>IF(OR(COUNTA(DetailPedro!Q665) &gt; 0, COUNTA(DetailWill!Q665) &gt; 0),"x", "")</f>
        <v/>
      </c>
      <c r="R665" s="14" t="str">
        <f>IF(OR(COUNTA(DetailPedro!R665) &gt; 0, COUNTA(DetailWill!R665) &gt; 0),"x", "")</f>
        <v/>
      </c>
      <c r="S665" s="14" t="str">
        <f>IF(OR(COUNTA(DetailPedro!S665) &gt; 0, COUNTA(DetailWill!S665) &gt; 0),"x", "")</f>
        <v/>
      </c>
      <c r="T665" s="14" t="str">
        <f>IF(OR(COUNTA(DetailPedro!T665) &gt; 0, COUNTA(DetailWill!T665) &gt; 0),"x", "")</f>
        <v/>
      </c>
      <c r="U665" s="34" t="str">
        <f>IF(OR(COUNTA(DetailPedro!U665) &gt; 0, COUNTA(DetailWill!U665) &gt; 0),"x", "")</f>
        <v/>
      </c>
      <c r="V665" s="14" t="str">
        <f>IF(OR(COUNTA(DetailPedro!V665) &gt; 0, COUNTA(DetailWill!V665) &gt; 0),"x", "")</f>
        <v/>
      </c>
      <c r="W665" s="14" t="str">
        <f>IF(OR(COUNTA(DetailPedro!W665) &gt; 0, COUNTA(DetailWill!W665) &gt; 0),"x", "")</f>
        <v/>
      </c>
      <c r="X665" s="14" t="str">
        <f>IF(OR(COUNTA(DetailPedro!X665) &gt; 0, COUNTA(DetailWill!X665) &gt; 0),"x", "")</f>
        <v/>
      </c>
      <c r="Y665" s="14" t="str">
        <f>IF(OR(COUNTA(DetailPedro!Y665) &gt; 0, COUNTA(DetailWill!Y665) &gt; 0),"x", "")</f>
        <v/>
      </c>
      <c r="Z665" s="34" t="str">
        <f>IF(OR(COUNTA(DetailPedro!Z665) &gt; 0, COUNTA(DetailWill!Z665) &gt; 0),"x", "")</f>
        <v/>
      </c>
      <c r="AA665" s="14" t="str">
        <f>IF(OR(COUNTA(DetailPedro!AA665) &gt; 0, COUNTA(DetailWill!AA665) &gt; 0),"x", "")</f>
        <v/>
      </c>
      <c r="AB665" s="14" t="str">
        <f>IF(OR(COUNTA(DetailPedro!AB665) &gt; 0, COUNTA(DetailWill!AB665) &gt; 0),"x", "")</f>
        <v/>
      </c>
      <c r="AC665" s="14" t="str">
        <f>IF(OR(COUNTA(DetailPedro!AC665) &gt; 0, COUNTA(DetailWill!AC665) &gt; 0),"x", "")</f>
        <v/>
      </c>
      <c r="AD665" s="14" t="str">
        <f>IF(OR(COUNTA(DetailPedro!AD665) &gt; 0, COUNTA(DetailWill!AD665) &gt; 0),"x", "")</f>
        <v/>
      </c>
      <c r="AE665" s="14" t="str">
        <f>IF(OR(COUNTA(DetailPedro!AE665) &gt; 0, COUNTA(DetailWill!AE665) &gt; 0),"x", "")</f>
        <v/>
      </c>
      <c r="AF665" s="34" t="str">
        <f>IF(OR(COUNTA(DetailPedro!AF665) &gt; 0, COUNTA(DetailWill!AF665) &gt; 0),"x", "")</f>
        <v/>
      </c>
      <c r="AG665" s="14" t="str">
        <f>IF(OR(COUNTA(DetailPedro!AG665) &gt; 0, COUNTA(DetailWill!AG665) &gt; 0),"x", "")</f>
        <v/>
      </c>
      <c r="AH665" s="14" t="str">
        <f>IF(OR(COUNTA(DetailPedro!AH665) &gt; 0, COUNTA(DetailWill!AH665) &gt; 0),"x", "")</f>
        <v/>
      </c>
      <c r="AI665" s="14" t="str">
        <f>IF(OR(COUNTA(DetailPedro!AI665) &gt; 0, COUNTA(DetailWill!AI665) &gt; 0),"x", "")</f>
        <v/>
      </c>
      <c r="AJ665" s="34" t="str">
        <f>IF(OR(COUNTA(DetailPedro!AJ665) &gt; 0, COUNTA(DetailWill!AJ665) &gt; 0),"x", "")</f>
        <v/>
      </c>
      <c r="AK665" s="14" t="str">
        <f>IF(OR(COUNTA(DetailPedro!AK665) &gt; 0, COUNTA(DetailWill!AK665) &gt; 0),"x", "")</f>
        <v/>
      </c>
    </row>
    <row r="666" spans="1:37" x14ac:dyDescent="0.2">
      <c r="A666" s="16" t="s">
        <v>528</v>
      </c>
      <c r="B666" s="16" t="s">
        <v>10</v>
      </c>
      <c r="C666" s="16">
        <v>1</v>
      </c>
      <c r="D666" s="16" t="s">
        <v>888</v>
      </c>
      <c r="E666" s="16">
        <v>3</v>
      </c>
      <c r="F666" s="14">
        <f t="shared" si="44"/>
        <v>0</v>
      </c>
      <c r="G666" s="14" t="str">
        <f>IF(OR(COUNTA(DetailPedro!G666) &gt; 0, COUNTA(DetailWill!G666) &gt; 0),"x", "")</f>
        <v/>
      </c>
      <c r="H666" s="14" t="str">
        <f>IF(OR(COUNTA(DetailPedro!H666) &gt; 0, COUNTA(DetailWill!H666) &gt; 0),"x", "")</f>
        <v/>
      </c>
      <c r="I666" s="14" t="str">
        <f>IF(OR(COUNTA(DetailPedro!I666) &gt; 0, COUNTA(DetailWill!I666) &gt; 0),"x", "")</f>
        <v/>
      </c>
      <c r="J666" s="34" t="str">
        <f>IF(OR(COUNTA(DetailPedro!J666) &gt; 0, COUNTA(DetailWill!J666) &gt; 0),"x", "")</f>
        <v/>
      </c>
      <c r="K666" s="14" t="str">
        <f>IF(OR(COUNTA(DetailPedro!K666) &gt; 0, COUNTA(DetailWill!K666) &gt; 0),"x", "")</f>
        <v/>
      </c>
      <c r="L666" s="14" t="str">
        <f>IF(OR(COUNTA(DetailPedro!L666) &gt; 0, COUNTA(DetailWill!L666) &gt; 0),"x", "")</f>
        <v/>
      </c>
      <c r="M666" s="14" t="str">
        <f>IF(OR(COUNTA(DetailPedro!M666) &gt; 0, COUNTA(DetailWill!M666) &gt; 0),"x", "")</f>
        <v/>
      </c>
      <c r="N666" s="14" t="str">
        <f>IF(OR(COUNTA(DetailPedro!N666) &gt; 0, COUNTA(DetailWill!N666) &gt; 0),"x", "")</f>
        <v/>
      </c>
      <c r="O666" s="34" t="str">
        <f>IF(OR(COUNTA(DetailPedro!O666) &gt; 0, COUNTA(DetailWill!O666) &gt; 0),"x", "")</f>
        <v/>
      </c>
      <c r="P666" s="14" t="str">
        <f>IF(OR(COUNTA(DetailPedro!P666) &gt; 0, COUNTA(DetailWill!P666) &gt; 0),"x", "")</f>
        <v/>
      </c>
      <c r="Q666" s="14" t="str">
        <f>IF(OR(COUNTA(DetailPedro!Q666) &gt; 0, COUNTA(DetailWill!Q666) &gt; 0),"x", "")</f>
        <v/>
      </c>
      <c r="R666" s="14" t="str">
        <f>IF(OR(COUNTA(DetailPedro!R666) &gt; 0, COUNTA(DetailWill!R666) &gt; 0),"x", "")</f>
        <v/>
      </c>
      <c r="S666" s="14" t="str">
        <f>IF(OR(COUNTA(DetailPedro!S666) &gt; 0, COUNTA(DetailWill!S666) &gt; 0),"x", "")</f>
        <v/>
      </c>
      <c r="T666" s="14" t="str">
        <f>IF(OR(COUNTA(DetailPedro!T666) &gt; 0, COUNTA(DetailWill!T666) &gt; 0),"x", "")</f>
        <v/>
      </c>
      <c r="U666" s="34" t="str">
        <f>IF(OR(COUNTA(DetailPedro!U666) &gt; 0, COUNTA(DetailWill!U666) &gt; 0),"x", "")</f>
        <v/>
      </c>
      <c r="V666" s="14" t="str">
        <f>IF(OR(COUNTA(DetailPedro!V666) &gt; 0, COUNTA(DetailWill!V666) &gt; 0),"x", "")</f>
        <v/>
      </c>
      <c r="W666" s="14" t="str">
        <f>IF(OR(COUNTA(DetailPedro!W666) &gt; 0, COUNTA(DetailWill!W666) &gt; 0),"x", "")</f>
        <v/>
      </c>
      <c r="X666" s="14" t="str">
        <f>IF(OR(COUNTA(DetailPedro!X666) &gt; 0, COUNTA(DetailWill!X666) &gt; 0),"x", "")</f>
        <v/>
      </c>
      <c r="Y666" s="14" t="str">
        <f>IF(OR(COUNTA(DetailPedro!Y666) &gt; 0, COUNTA(DetailWill!Y666) &gt; 0),"x", "")</f>
        <v/>
      </c>
      <c r="Z666" s="34" t="str">
        <f>IF(OR(COUNTA(DetailPedro!Z666) &gt; 0, COUNTA(DetailWill!Z666) &gt; 0),"x", "")</f>
        <v/>
      </c>
      <c r="AA666" s="14" t="str">
        <f>IF(OR(COUNTA(DetailPedro!AA666) &gt; 0, COUNTA(DetailWill!AA666) &gt; 0),"x", "")</f>
        <v/>
      </c>
      <c r="AB666" s="14" t="str">
        <f>IF(OR(COUNTA(DetailPedro!AB666) &gt; 0, COUNTA(DetailWill!AB666) &gt; 0),"x", "")</f>
        <v/>
      </c>
      <c r="AC666" s="14" t="str">
        <f>IF(OR(COUNTA(DetailPedro!AC666) &gt; 0, COUNTA(DetailWill!AC666) &gt; 0),"x", "")</f>
        <v/>
      </c>
      <c r="AD666" s="14" t="str">
        <f>IF(OR(COUNTA(DetailPedro!AD666) &gt; 0, COUNTA(DetailWill!AD666) &gt; 0),"x", "")</f>
        <v/>
      </c>
      <c r="AE666" s="14" t="str">
        <f>IF(OR(COUNTA(DetailPedro!AE666) &gt; 0, COUNTA(DetailWill!AE666) &gt; 0),"x", "")</f>
        <v/>
      </c>
      <c r="AF666" s="34" t="str">
        <f>IF(OR(COUNTA(DetailPedro!AF666) &gt; 0, COUNTA(DetailWill!AF666) &gt; 0),"x", "")</f>
        <v/>
      </c>
      <c r="AG666" s="14" t="str">
        <f>IF(OR(COUNTA(DetailPedro!AG666) &gt; 0, COUNTA(DetailWill!AG666) &gt; 0),"x", "")</f>
        <v/>
      </c>
      <c r="AH666" s="14" t="str">
        <f>IF(OR(COUNTA(DetailPedro!AH666) &gt; 0, COUNTA(DetailWill!AH666) &gt; 0),"x", "")</f>
        <v/>
      </c>
      <c r="AI666" s="14" t="str">
        <f>IF(OR(COUNTA(DetailPedro!AI666) &gt; 0, COUNTA(DetailWill!AI666) &gt; 0),"x", "")</f>
        <v/>
      </c>
      <c r="AJ666" s="34" t="str">
        <f>IF(OR(COUNTA(DetailPedro!AJ666) &gt; 0, COUNTA(DetailWill!AJ666) &gt; 0),"x", "")</f>
        <v/>
      </c>
      <c r="AK666" s="14" t="str">
        <f>IF(OR(COUNTA(DetailPedro!AK666) &gt; 0, COUNTA(DetailWill!AK666) &gt; 0),"x", "")</f>
        <v/>
      </c>
    </row>
    <row r="667" spans="1:37" x14ac:dyDescent="0.2">
      <c r="A667" s="16"/>
      <c r="B667" s="16"/>
      <c r="C667" s="16"/>
      <c r="D667" s="16"/>
      <c r="E667" s="16"/>
      <c r="F667" s="14">
        <f t="shared" si="44"/>
        <v>0</v>
      </c>
      <c r="G667" s="14" t="str">
        <f>IF(OR(COUNTA(DetailPedro!G667) &gt; 0, COUNTA(DetailWill!G667) &gt; 0),"x", "")</f>
        <v/>
      </c>
      <c r="H667" s="14" t="str">
        <f>IF(OR(COUNTA(DetailPedro!H667) &gt; 0, COUNTA(DetailWill!H667) &gt; 0),"x", "")</f>
        <v/>
      </c>
      <c r="I667" s="14" t="str">
        <f>IF(OR(COUNTA(DetailPedro!I667) &gt; 0, COUNTA(DetailWill!I667) &gt; 0),"x", "")</f>
        <v/>
      </c>
      <c r="J667" s="34" t="str">
        <f>IF(OR(COUNTA(DetailPedro!J667) &gt; 0, COUNTA(DetailWill!J667) &gt; 0),"x", "")</f>
        <v/>
      </c>
      <c r="K667" s="14" t="str">
        <f>IF(OR(COUNTA(DetailPedro!K667) &gt; 0, COUNTA(DetailWill!K667) &gt; 0),"x", "")</f>
        <v/>
      </c>
      <c r="L667" s="14" t="str">
        <f>IF(OR(COUNTA(DetailPedro!L667) &gt; 0, COUNTA(DetailWill!L667) &gt; 0),"x", "")</f>
        <v/>
      </c>
      <c r="M667" s="14" t="str">
        <f>IF(OR(COUNTA(DetailPedro!M667) &gt; 0, COUNTA(DetailWill!M667) &gt; 0),"x", "")</f>
        <v/>
      </c>
      <c r="N667" s="14" t="str">
        <f>IF(OR(COUNTA(DetailPedro!N667) &gt; 0, COUNTA(DetailWill!N667) &gt; 0),"x", "")</f>
        <v/>
      </c>
      <c r="O667" s="34" t="str">
        <f>IF(OR(COUNTA(DetailPedro!O667) &gt; 0, COUNTA(DetailWill!O667) &gt; 0),"x", "")</f>
        <v/>
      </c>
      <c r="P667" s="14" t="str">
        <f>IF(OR(COUNTA(DetailPedro!P667) &gt; 0, COUNTA(DetailWill!P667) &gt; 0),"x", "")</f>
        <v/>
      </c>
      <c r="Q667" s="14" t="str">
        <f>IF(OR(COUNTA(DetailPedro!Q667) &gt; 0, COUNTA(DetailWill!Q667) &gt; 0),"x", "")</f>
        <v/>
      </c>
      <c r="R667" s="14" t="str">
        <f>IF(OR(COUNTA(DetailPedro!R667) &gt; 0, COUNTA(DetailWill!R667) &gt; 0),"x", "")</f>
        <v/>
      </c>
      <c r="S667" s="14" t="str">
        <f>IF(OR(COUNTA(DetailPedro!S667) &gt; 0, COUNTA(DetailWill!S667) &gt; 0),"x", "")</f>
        <v/>
      </c>
      <c r="T667" s="14" t="str">
        <f>IF(OR(COUNTA(DetailPedro!T667) &gt; 0, COUNTA(DetailWill!T667) &gt; 0),"x", "")</f>
        <v/>
      </c>
      <c r="U667" s="34" t="str">
        <f>IF(OR(COUNTA(DetailPedro!U667) &gt; 0, COUNTA(DetailWill!U667) &gt; 0),"x", "")</f>
        <v/>
      </c>
      <c r="V667" s="14" t="str">
        <f>IF(OR(COUNTA(DetailPedro!V667) &gt; 0, COUNTA(DetailWill!V667) &gt; 0),"x", "")</f>
        <v/>
      </c>
      <c r="W667" s="14" t="str">
        <f>IF(OR(COUNTA(DetailPedro!W667) &gt; 0, COUNTA(DetailWill!W667) &gt; 0),"x", "")</f>
        <v/>
      </c>
      <c r="X667" s="14" t="str">
        <f>IF(OR(COUNTA(DetailPedro!X667) &gt; 0, COUNTA(DetailWill!X667) &gt; 0),"x", "")</f>
        <v/>
      </c>
      <c r="Y667" s="14" t="str">
        <f>IF(OR(COUNTA(DetailPedro!Y667) &gt; 0, COUNTA(DetailWill!Y667) &gt; 0),"x", "")</f>
        <v/>
      </c>
      <c r="Z667" s="34" t="str">
        <f>IF(OR(COUNTA(DetailPedro!Z667) &gt; 0, COUNTA(DetailWill!Z667) &gt; 0),"x", "")</f>
        <v/>
      </c>
      <c r="AA667" s="14" t="str">
        <f>IF(OR(COUNTA(DetailPedro!AA667) &gt; 0, COUNTA(DetailWill!AA667) &gt; 0),"x", "")</f>
        <v/>
      </c>
      <c r="AB667" s="14" t="str">
        <f>IF(OR(COUNTA(DetailPedro!AB667) &gt; 0, COUNTA(DetailWill!AB667) &gt; 0),"x", "")</f>
        <v/>
      </c>
      <c r="AC667" s="14" t="str">
        <f>IF(OR(COUNTA(DetailPedro!AC667) &gt; 0, COUNTA(DetailWill!AC667) &gt; 0),"x", "")</f>
        <v/>
      </c>
      <c r="AD667" s="14" t="str">
        <f>IF(OR(COUNTA(DetailPedro!AD667) &gt; 0, COUNTA(DetailWill!AD667) &gt; 0),"x", "")</f>
        <v/>
      </c>
      <c r="AE667" s="14" t="str">
        <f>IF(OR(COUNTA(DetailPedro!AE667) &gt; 0, COUNTA(DetailWill!AE667) &gt; 0),"x", "")</f>
        <v/>
      </c>
      <c r="AF667" s="34" t="str">
        <f>IF(OR(COUNTA(DetailPedro!AF667) &gt; 0, COUNTA(DetailWill!AF667) &gt; 0),"x", "")</f>
        <v/>
      </c>
      <c r="AG667" s="14" t="str">
        <f>IF(OR(COUNTA(DetailPedro!AG667) &gt; 0, COUNTA(DetailWill!AG667) &gt; 0),"x", "")</f>
        <v/>
      </c>
      <c r="AH667" s="14" t="str">
        <f>IF(OR(COUNTA(DetailPedro!AH667) &gt; 0, COUNTA(DetailWill!AH667) &gt; 0),"x", "")</f>
        <v/>
      </c>
      <c r="AI667" s="14" t="str">
        <f>IF(OR(COUNTA(DetailPedro!AI667) &gt; 0, COUNTA(DetailWill!AI667) &gt; 0),"x", "")</f>
        <v/>
      </c>
      <c r="AJ667" s="34" t="str">
        <f>IF(OR(COUNTA(DetailPedro!AJ667) &gt; 0, COUNTA(DetailWill!AJ667) &gt; 0),"x", "")</f>
        <v/>
      </c>
      <c r="AK667" s="14" t="str">
        <f>IF(OR(COUNTA(DetailPedro!AK667) &gt; 0, COUNTA(DetailWill!AK667) &gt; 0),"x", "")</f>
        <v/>
      </c>
    </row>
    <row r="668" spans="1:37" x14ac:dyDescent="0.2">
      <c r="A668" s="16" t="s">
        <v>528</v>
      </c>
      <c r="B668" s="16" t="s">
        <v>862</v>
      </c>
      <c r="C668" s="16">
        <v>0</v>
      </c>
      <c r="D668" s="16">
        <v>2</v>
      </c>
      <c r="E668" s="16"/>
      <c r="F668" s="14">
        <f t="shared" si="44"/>
        <v>0</v>
      </c>
      <c r="G668" s="14" t="str">
        <f>IF(OR(COUNTA(DetailPedro!G668) &gt; 0, COUNTA(DetailWill!G668) &gt; 0),"x", "")</f>
        <v/>
      </c>
      <c r="H668" s="14" t="str">
        <f>IF(OR(COUNTA(DetailPedro!H668) &gt; 0, COUNTA(DetailWill!H668) &gt; 0),"x", "")</f>
        <v/>
      </c>
      <c r="I668" s="14" t="str">
        <f>IF(OR(COUNTA(DetailPedro!I668) &gt; 0, COUNTA(DetailWill!I668) &gt; 0),"x", "")</f>
        <v/>
      </c>
      <c r="J668" s="34" t="str">
        <f>IF(OR(COUNTA(DetailPedro!J668) &gt; 0, COUNTA(DetailWill!J668) &gt; 0),"x", "")</f>
        <v/>
      </c>
      <c r="K668" s="14" t="str">
        <f>IF(OR(COUNTA(DetailPedro!K668) &gt; 0, COUNTA(DetailWill!K668) &gt; 0),"x", "")</f>
        <v/>
      </c>
      <c r="L668" s="14" t="str">
        <f>IF(OR(COUNTA(DetailPedro!L668) &gt; 0, COUNTA(DetailWill!L668) &gt; 0),"x", "")</f>
        <v/>
      </c>
      <c r="M668" s="14" t="str">
        <f>IF(OR(COUNTA(DetailPedro!M668) &gt; 0, COUNTA(DetailWill!M668) &gt; 0),"x", "")</f>
        <v/>
      </c>
      <c r="N668" s="14" t="str">
        <f>IF(OR(COUNTA(DetailPedro!N668) &gt; 0, COUNTA(DetailWill!N668) &gt; 0),"x", "")</f>
        <v/>
      </c>
      <c r="O668" s="34" t="str">
        <f>IF(OR(COUNTA(DetailPedro!O668) &gt; 0, COUNTA(DetailWill!O668) &gt; 0),"x", "")</f>
        <v/>
      </c>
      <c r="P668" s="14" t="str">
        <f>IF(OR(COUNTA(DetailPedro!P668) &gt; 0, COUNTA(DetailWill!P668) &gt; 0),"x", "")</f>
        <v/>
      </c>
      <c r="Q668" s="14" t="str">
        <f>IF(OR(COUNTA(DetailPedro!Q668) &gt; 0, COUNTA(DetailWill!Q668) &gt; 0),"x", "")</f>
        <v/>
      </c>
      <c r="R668" s="14" t="str">
        <f>IF(OR(COUNTA(DetailPedro!R668) &gt; 0, COUNTA(DetailWill!R668) &gt; 0),"x", "")</f>
        <v/>
      </c>
      <c r="S668" s="14" t="str">
        <f>IF(OR(COUNTA(DetailPedro!S668) &gt; 0, COUNTA(DetailWill!S668) &gt; 0),"x", "")</f>
        <v/>
      </c>
      <c r="T668" s="14" t="str">
        <f>IF(OR(COUNTA(DetailPedro!T668) &gt; 0, COUNTA(DetailWill!T668) &gt; 0),"x", "")</f>
        <v/>
      </c>
      <c r="U668" s="34" t="str">
        <f>IF(OR(COUNTA(DetailPedro!U668) &gt; 0, COUNTA(DetailWill!U668) &gt; 0),"x", "")</f>
        <v/>
      </c>
      <c r="V668" s="14" t="str">
        <f>IF(OR(COUNTA(DetailPedro!V668) &gt; 0, COUNTA(DetailWill!V668) &gt; 0),"x", "")</f>
        <v/>
      </c>
      <c r="W668" s="14" t="str">
        <f>IF(OR(COUNTA(DetailPedro!W668) &gt; 0, COUNTA(DetailWill!W668) &gt; 0),"x", "")</f>
        <v/>
      </c>
      <c r="X668" s="14" t="str">
        <f>IF(OR(COUNTA(DetailPedro!X668) &gt; 0, COUNTA(DetailWill!X668) &gt; 0),"x", "")</f>
        <v/>
      </c>
      <c r="Y668" s="14" t="str">
        <f>IF(OR(COUNTA(DetailPedro!Y668) &gt; 0, COUNTA(DetailWill!Y668) &gt; 0),"x", "")</f>
        <v/>
      </c>
      <c r="Z668" s="34" t="str">
        <f>IF(OR(COUNTA(DetailPedro!Z668) &gt; 0, COUNTA(DetailWill!Z668) &gt; 0),"x", "")</f>
        <v/>
      </c>
      <c r="AA668" s="14" t="str">
        <f>IF(OR(COUNTA(DetailPedro!AA668) &gt; 0, COUNTA(DetailWill!AA668) &gt; 0),"x", "")</f>
        <v/>
      </c>
      <c r="AB668" s="14" t="str">
        <f>IF(OR(COUNTA(DetailPedro!AB668) &gt; 0, COUNTA(DetailWill!AB668) &gt; 0),"x", "")</f>
        <v/>
      </c>
      <c r="AC668" s="14" t="str">
        <f>IF(OR(COUNTA(DetailPedro!AC668) &gt; 0, COUNTA(DetailWill!AC668) &gt; 0),"x", "")</f>
        <v/>
      </c>
      <c r="AD668" s="14" t="str">
        <f>IF(OR(COUNTA(DetailPedro!AD668) &gt; 0, COUNTA(DetailWill!AD668) &gt; 0),"x", "")</f>
        <v/>
      </c>
      <c r="AE668" s="14" t="str">
        <f>IF(OR(COUNTA(DetailPedro!AE668) &gt; 0, COUNTA(DetailWill!AE668) &gt; 0),"x", "")</f>
        <v/>
      </c>
      <c r="AF668" s="34" t="str">
        <f>IF(OR(COUNTA(DetailPedro!AF668) &gt; 0, COUNTA(DetailWill!AF668) &gt; 0),"x", "")</f>
        <v/>
      </c>
      <c r="AG668" s="14" t="str">
        <f>IF(OR(COUNTA(DetailPedro!AG668) &gt; 0, COUNTA(DetailWill!AG668) &gt; 0),"x", "")</f>
        <v/>
      </c>
      <c r="AH668" s="14" t="str">
        <f>IF(OR(COUNTA(DetailPedro!AH668) &gt; 0, COUNTA(DetailWill!AH668) &gt; 0),"x", "")</f>
        <v/>
      </c>
      <c r="AI668" s="14" t="str">
        <f>IF(OR(COUNTA(DetailPedro!AI668) &gt; 0, COUNTA(DetailWill!AI668) &gt; 0),"x", "")</f>
        <v/>
      </c>
      <c r="AJ668" s="34" t="str">
        <f>IF(OR(COUNTA(DetailPedro!AJ668) &gt; 0, COUNTA(DetailWill!AJ668) &gt; 0),"x", "")</f>
        <v/>
      </c>
      <c r="AK668" s="14" t="str">
        <f>IF(OR(COUNTA(DetailPedro!AK668) &gt; 0, COUNTA(DetailWill!AK668) &gt; 0),"x", "")</f>
        <v/>
      </c>
    </row>
    <row r="669" spans="1:37" x14ac:dyDescent="0.2">
      <c r="A669" s="16" t="s">
        <v>528</v>
      </c>
      <c r="B669" s="16" t="s">
        <v>862</v>
      </c>
      <c r="C669" s="16">
        <v>2</v>
      </c>
      <c r="D669" s="16" t="s">
        <v>887</v>
      </c>
      <c r="E669" s="16">
        <v>1</v>
      </c>
      <c r="F669" s="14">
        <f t="shared" si="44"/>
        <v>0</v>
      </c>
      <c r="G669" s="14" t="str">
        <f>IF(OR(COUNTA(DetailPedro!G669) &gt; 0, COUNTA(DetailWill!G669) &gt; 0),"x", "")</f>
        <v/>
      </c>
      <c r="H669" s="14" t="str">
        <f>IF(OR(COUNTA(DetailPedro!H669) &gt; 0, COUNTA(DetailWill!H669) &gt; 0),"x", "")</f>
        <v/>
      </c>
      <c r="I669" s="14" t="str">
        <f>IF(OR(COUNTA(DetailPedro!I669) &gt; 0, COUNTA(DetailWill!I669) &gt; 0),"x", "")</f>
        <v/>
      </c>
      <c r="J669" s="34" t="str">
        <f>IF(OR(COUNTA(DetailPedro!J669) &gt; 0, COUNTA(DetailWill!J669) &gt; 0),"x", "")</f>
        <v/>
      </c>
      <c r="K669" s="14" t="str">
        <f>IF(OR(COUNTA(DetailPedro!K669) &gt; 0, COUNTA(DetailWill!K669) &gt; 0),"x", "")</f>
        <v/>
      </c>
      <c r="L669" s="14" t="str">
        <f>IF(OR(COUNTA(DetailPedro!L669) &gt; 0, COUNTA(DetailWill!L669) &gt; 0),"x", "")</f>
        <v/>
      </c>
      <c r="M669" s="14" t="str">
        <f>IF(OR(COUNTA(DetailPedro!M669) &gt; 0, COUNTA(DetailWill!M669) &gt; 0),"x", "")</f>
        <v/>
      </c>
      <c r="N669" s="14" t="str">
        <f>IF(OR(COUNTA(DetailPedro!N669) &gt; 0, COUNTA(DetailWill!N669) &gt; 0),"x", "")</f>
        <v/>
      </c>
      <c r="O669" s="34" t="str">
        <f>IF(OR(COUNTA(DetailPedro!O669) &gt; 0, COUNTA(DetailWill!O669) &gt; 0),"x", "")</f>
        <v/>
      </c>
      <c r="P669" s="14" t="str">
        <f>IF(OR(COUNTA(DetailPedro!P669) &gt; 0, COUNTA(DetailWill!P669) &gt; 0),"x", "")</f>
        <v/>
      </c>
      <c r="Q669" s="14" t="str">
        <f>IF(OR(COUNTA(DetailPedro!Q669) &gt; 0, COUNTA(DetailWill!Q669) &gt; 0),"x", "")</f>
        <v/>
      </c>
      <c r="R669" s="14" t="str">
        <f>IF(OR(COUNTA(DetailPedro!R669) &gt; 0, COUNTA(DetailWill!R669) &gt; 0),"x", "")</f>
        <v/>
      </c>
      <c r="S669" s="14" t="str">
        <f>IF(OR(COUNTA(DetailPedro!S669) &gt; 0, COUNTA(DetailWill!S669) &gt; 0),"x", "")</f>
        <v/>
      </c>
      <c r="T669" s="14" t="str">
        <f>IF(OR(COUNTA(DetailPedro!T669) &gt; 0, COUNTA(DetailWill!T669) &gt; 0),"x", "")</f>
        <v/>
      </c>
      <c r="U669" s="34" t="str">
        <f>IF(OR(COUNTA(DetailPedro!U669) &gt; 0, COUNTA(DetailWill!U669) &gt; 0),"x", "")</f>
        <v/>
      </c>
      <c r="V669" s="14" t="str">
        <f>IF(OR(COUNTA(DetailPedro!V669) &gt; 0, COUNTA(DetailWill!V669) &gt; 0),"x", "")</f>
        <v/>
      </c>
      <c r="W669" s="14" t="str">
        <f>IF(OR(COUNTA(DetailPedro!W669) &gt; 0, COUNTA(DetailWill!W669) &gt; 0),"x", "")</f>
        <v/>
      </c>
      <c r="X669" s="14" t="str">
        <f>IF(OR(COUNTA(DetailPedro!X669) &gt; 0, COUNTA(DetailWill!X669) &gt; 0),"x", "")</f>
        <v/>
      </c>
      <c r="Y669" s="14" t="str">
        <f>IF(OR(COUNTA(DetailPedro!Y669) &gt; 0, COUNTA(DetailWill!Y669) &gt; 0),"x", "")</f>
        <v/>
      </c>
      <c r="Z669" s="34" t="str">
        <f>IF(OR(COUNTA(DetailPedro!Z669) &gt; 0, COUNTA(DetailWill!Z669) &gt; 0),"x", "")</f>
        <v/>
      </c>
      <c r="AA669" s="14" t="str">
        <f>IF(OR(COUNTA(DetailPedro!AA669) &gt; 0, COUNTA(DetailWill!AA669) &gt; 0),"x", "")</f>
        <v/>
      </c>
      <c r="AB669" s="14" t="str">
        <f>IF(OR(COUNTA(DetailPedro!AB669) &gt; 0, COUNTA(DetailWill!AB669) &gt; 0),"x", "")</f>
        <v/>
      </c>
      <c r="AC669" s="14" t="str">
        <f>IF(OR(COUNTA(DetailPedro!AC669) &gt; 0, COUNTA(DetailWill!AC669) &gt; 0),"x", "")</f>
        <v/>
      </c>
      <c r="AD669" s="14" t="str">
        <f>IF(OR(COUNTA(DetailPedro!AD669) &gt; 0, COUNTA(DetailWill!AD669) &gt; 0),"x", "")</f>
        <v/>
      </c>
      <c r="AE669" s="14" t="str">
        <f>IF(OR(COUNTA(DetailPedro!AE669) &gt; 0, COUNTA(DetailWill!AE669) &gt; 0),"x", "")</f>
        <v/>
      </c>
      <c r="AF669" s="34" t="str">
        <f>IF(OR(COUNTA(DetailPedro!AF669) &gt; 0, COUNTA(DetailWill!AF669) &gt; 0),"x", "")</f>
        <v/>
      </c>
      <c r="AG669" s="14" t="str">
        <f>IF(OR(COUNTA(DetailPedro!AG669) &gt; 0, COUNTA(DetailWill!AG669) &gt; 0),"x", "")</f>
        <v/>
      </c>
      <c r="AH669" s="14" t="str">
        <f>IF(OR(COUNTA(DetailPedro!AH669) &gt; 0, COUNTA(DetailWill!AH669) &gt; 0),"x", "")</f>
        <v/>
      </c>
      <c r="AI669" s="14" t="str">
        <f>IF(OR(COUNTA(DetailPedro!AI669) &gt; 0, COUNTA(DetailWill!AI669) &gt; 0),"x", "")</f>
        <v/>
      </c>
      <c r="AJ669" s="34" t="str">
        <f>IF(OR(COUNTA(DetailPedro!AJ669) &gt; 0, COUNTA(DetailWill!AJ669) &gt; 0),"x", "")</f>
        <v/>
      </c>
      <c r="AK669" s="14" t="str">
        <f>IF(OR(COUNTA(DetailPedro!AK669) &gt; 0, COUNTA(DetailWill!AK669) &gt; 0),"x", "")</f>
        <v/>
      </c>
    </row>
    <row r="670" spans="1:37" x14ac:dyDescent="0.2">
      <c r="A670" s="16" t="s">
        <v>528</v>
      </c>
      <c r="B670" s="16" t="s">
        <v>862</v>
      </c>
      <c r="C670" s="16">
        <v>2</v>
      </c>
      <c r="D670" s="16" t="s">
        <v>887</v>
      </c>
      <c r="E670" s="16">
        <v>2</v>
      </c>
      <c r="F670" s="14">
        <f t="shared" si="44"/>
        <v>0</v>
      </c>
      <c r="G670" s="14" t="str">
        <f>IF(OR(COUNTA(DetailPedro!G670) &gt; 0, COUNTA(DetailWill!G670) &gt; 0),"x", "")</f>
        <v/>
      </c>
      <c r="H670" s="14" t="str">
        <f>IF(OR(COUNTA(DetailPedro!H670) &gt; 0, COUNTA(DetailWill!H670) &gt; 0),"x", "")</f>
        <v/>
      </c>
      <c r="I670" s="14" t="str">
        <f>IF(OR(COUNTA(DetailPedro!I670) &gt; 0, COUNTA(DetailWill!I670) &gt; 0),"x", "")</f>
        <v/>
      </c>
      <c r="J670" s="34" t="str">
        <f>IF(OR(COUNTA(DetailPedro!J670) &gt; 0, COUNTA(DetailWill!J670) &gt; 0),"x", "")</f>
        <v/>
      </c>
      <c r="K670" s="14" t="str">
        <f>IF(OR(COUNTA(DetailPedro!K670) &gt; 0, COUNTA(DetailWill!K670) &gt; 0),"x", "")</f>
        <v/>
      </c>
      <c r="L670" s="14" t="str">
        <f>IF(OR(COUNTA(DetailPedro!L670) &gt; 0, COUNTA(DetailWill!L670) &gt; 0),"x", "")</f>
        <v/>
      </c>
      <c r="M670" s="14" t="str">
        <f>IF(OR(COUNTA(DetailPedro!M670) &gt; 0, COUNTA(DetailWill!M670) &gt; 0),"x", "")</f>
        <v/>
      </c>
      <c r="N670" s="14" t="str">
        <f>IF(OR(COUNTA(DetailPedro!N670) &gt; 0, COUNTA(DetailWill!N670) &gt; 0),"x", "")</f>
        <v/>
      </c>
      <c r="O670" s="34" t="str">
        <f>IF(OR(COUNTA(DetailPedro!O670) &gt; 0, COUNTA(DetailWill!O670) &gt; 0),"x", "")</f>
        <v/>
      </c>
      <c r="P670" s="14" t="str">
        <f>IF(OR(COUNTA(DetailPedro!P670) &gt; 0, COUNTA(DetailWill!P670) &gt; 0),"x", "")</f>
        <v/>
      </c>
      <c r="Q670" s="14" t="str">
        <f>IF(OR(COUNTA(DetailPedro!Q670) &gt; 0, COUNTA(DetailWill!Q670) &gt; 0),"x", "")</f>
        <v/>
      </c>
      <c r="R670" s="14" t="str">
        <f>IF(OR(COUNTA(DetailPedro!R670) &gt; 0, COUNTA(DetailWill!R670) &gt; 0),"x", "")</f>
        <v/>
      </c>
      <c r="S670" s="14" t="str">
        <f>IF(OR(COUNTA(DetailPedro!S670) &gt; 0, COUNTA(DetailWill!S670) &gt; 0),"x", "")</f>
        <v/>
      </c>
      <c r="T670" s="14" t="str">
        <f>IF(OR(COUNTA(DetailPedro!T670) &gt; 0, COUNTA(DetailWill!T670) &gt; 0),"x", "")</f>
        <v/>
      </c>
      <c r="U670" s="34" t="str">
        <f>IF(OR(COUNTA(DetailPedro!U670) &gt; 0, COUNTA(DetailWill!U670) &gt; 0),"x", "")</f>
        <v/>
      </c>
      <c r="V670" s="14" t="str">
        <f>IF(OR(COUNTA(DetailPedro!V670) &gt; 0, COUNTA(DetailWill!V670) &gt; 0),"x", "")</f>
        <v/>
      </c>
      <c r="W670" s="14" t="str">
        <f>IF(OR(COUNTA(DetailPedro!W670) &gt; 0, COUNTA(DetailWill!W670) &gt; 0),"x", "")</f>
        <v/>
      </c>
      <c r="X670" s="14" t="str">
        <f>IF(OR(COUNTA(DetailPedro!X670) &gt; 0, COUNTA(DetailWill!X670) &gt; 0),"x", "")</f>
        <v/>
      </c>
      <c r="Y670" s="14" t="str">
        <f>IF(OR(COUNTA(DetailPedro!Y670) &gt; 0, COUNTA(DetailWill!Y670) &gt; 0),"x", "")</f>
        <v/>
      </c>
      <c r="Z670" s="34" t="str">
        <f>IF(OR(COUNTA(DetailPedro!Z670) &gt; 0, COUNTA(DetailWill!Z670) &gt; 0),"x", "")</f>
        <v/>
      </c>
      <c r="AA670" s="14" t="str">
        <f>IF(OR(COUNTA(DetailPedro!AA670) &gt; 0, COUNTA(DetailWill!AA670) &gt; 0),"x", "")</f>
        <v/>
      </c>
      <c r="AB670" s="14" t="str">
        <f>IF(OR(COUNTA(DetailPedro!AB670) &gt; 0, COUNTA(DetailWill!AB670) &gt; 0),"x", "")</f>
        <v/>
      </c>
      <c r="AC670" s="14" t="str">
        <f>IF(OR(COUNTA(DetailPedro!AC670) &gt; 0, COUNTA(DetailWill!AC670) &gt; 0),"x", "")</f>
        <v/>
      </c>
      <c r="AD670" s="14" t="str">
        <f>IF(OR(COUNTA(DetailPedro!AD670) &gt; 0, COUNTA(DetailWill!AD670) &gt; 0),"x", "")</f>
        <v/>
      </c>
      <c r="AE670" s="14" t="str">
        <f>IF(OR(COUNTA(DetailPedro!AE670) &gt; 0, COUNTA(DetailWill!AE670) &gt; 0),"x", "")</f>
        <v/>
      </c>
      <c r="AF670" s="34" t="str">
        <f>IF(OR(COUNTA(DetailPedro!AF670) &gt; 0, COUNTA(DetailWill!AF670) &gt; 0),"x", "")</f>
        <v/>
      </c>
      <c r="AG670" s="14" t="str">
        <f>IF(OR(COUNTA(DetailPedro!AG670) &gt; 0, COUNTA(DetailWill!AG670) &gt; 0),"x", "")</f>
        <v/>
      </c>
      <c r="AH670" s="14" t="str">
        <f>IF(OR(COUNTA(DetailPedro!AH670) &gt; 0, COUNTA(DetailWill!AH670) &gt; 0),"x", "")</f>
        <v/>
      </c>
      <c r="AI670" s="14" t="str">
        <f>IF(OR(COUNTA(DetailPedro!AI670) &gt; 0, COUNTA(DetailWill!AI670) &gt; 0),"x", "")</f>
        <v/>
      </c>
      <c r="AJ670" s="34" t="str">
        <f>IF(OR(COUNTA(DetailPedro!AJ670) &gt; 0, COUNTA(DetailWill!AJ670) &gt; 0),"x", "")</f>
        <v/>
      </c>
      <c r="AK670" s="14" t="str">
        <f>IF(OR(COUNTA(DetailPedro!AK670) &gt; 0, COUNTA(DetailWill!AK670) &gt; 0),"x", "")</f>
        <v/>
      </c>
    </row>
    <row r="671" spans="1:37" x14ac:dyDescent="0.2">
      <c r="A671" s="16" t="s">
        <v>528</v>
      </c>
      <c r="B671" s="16" t="s">
        <v>862</v>
      </c>
      <c r="C671" s="16">
        <v>2</v>
      </c>
      <c r="D671" s="16" t="s">
        <v>888</v>
      </c>
      <c r="E671" s="16">
        <v>3</v>
      </c>
      <c r="F671" s="14">
        <f t="shared" si="44"/>
        <v>0</v>
      </c>
      <c r="G671" s="14" t="str">
        <f>IF(OR(COUNTA(DetailPedro!G671) &gt; 0, COUNTA(DetailWill!G671) &gt; 0),"x", "")</f>
        <v/>
      </c>
      <c r="H671" s="14" t="str">
        <f>IF(OR(COUNTA(DetailPedro!H671) &gt; 0, COUNTA(DetailWill!H671) &gt; 0),"x", "")</f>
        <v/>
      </c>
      <c r="I671" s="14" t="str">
        <f>IF(OR(COUNTA(DetailPedro!I671) &gt; 0, COUNTA(DetailWill!I671) &gt; 0),"x", "")</f>
        <v/>
      </c>
      <c r="J671" s="34" t="str">
        <f>IF(OR(COUNTA(DetailPedro!J671) &gt; 0, COUNTA(DetailWill!J671) &gt; 0),"x", "")</f>
        <v/>
      </c>
      <c r="K671" s="14" t="str">
        <f>IF(OR(COUNTA(DetailPedro!K671) &gt; 0, COUNTA(DetailWill!K671) &gt; 0),"x", "")</f>
        <v/>
      </c>
      <c r="L671" s="14" t="str">
        <f>IF(OR(COUNTA(DetailPedro!L671) &gt; 0, COUNTA(DetailWill!L671) &gt; 0),"x", "")</f>
        <v/>
      </c>
      <c r="M671" s="14" t="str">
        <f>IF(OR(COUNTA(DetailPedro!M671) &gt; 0, COUNTA(DetailWill!M671) &gt; 0),"x", "")</f>
        <v/>
      </c>
      <c r="N671" s="14" t="str">
        <f>IF(OR(COUNTA(DetailPedro!N671) &gt; 0, COUNTA(DetailWill!N671) &gt; 0),"x", "")</f>
        <v/>
      </c>
      <c r="O671" s="34" t="str">
        <f>IF(OR(COUNTA(DetailPedro!O671) &gt; 0, COUNTA(DetailWill!O671) &gt; 0),"x", "")</f>
        <v/>
      </c>
      <c r="P671" s="14" t="str">
        <f>IF(OR(COUNTA(DetailPedro!P671) &gt; 0, COUNTA(DetailWill!P671) &gt; 0),"x", "")</f>
        <v/>
      </c>
      <c r="Q671" s="14" t="str">
        <f>IF(OR(COUNTA(DetailPedro!Q671) &gt; 0, COUNTA(DetailWill!Q671) &gt; 0),"x", "")</f>
        <v/>
      </c>
      <c r="R671" s="14" t="str">
        <f>IF(OR(COUNTA(DetailPedro!R671) &gt; 0, COUNTA(DetailWill!R671) &gt; 0),"x", "")</f>
        <v/>
      </c>
      <c r="S671" s="14" t="str">
        <f>IF(OR(COUNTA(DetailPedro!S671) &gt; 0, COUNTA(DetailWill!S671) &gt; 0),"x", "")</f>
        <v/>
      </c>
      <c r="T671" s="14" t="str">
        <f>IF(OR(COUNTA(DetailPedro!T671) &gt; 0, COUNTA(DetailWill!T671) &gt; 0),"x", "")</f>
        <v/>
      </c>
      <c r="U671" s="34" t="str">
        <f>IF(OR(COUNTA(DetailPedro!U671) &gt; 0, COUNTA(DetailWill!U671) &gt; 0),"x", "")</f>
        <v/>
      </c>
      <c r="V671" s="14" t="str">
        <f>IF(OR(COUNTA(DetailPedro!V671) &gt; 0, COUNTA(DetailWill!V671) &gt; 0),"x", "")</f>
        <v/>
      </c>
      <c r="W671" s="14" t="str">
        <f>IF(OR(COUNTA(DetailPedro!W671) &gt; 0, COUNTA(DetailWill!W671) &gt; 0),"x", "")</f>
        <v/>
      </c>
      <c r="X671" s="14" t="str">
        <f>IF(OR(COUNTA(DetailPedro!X671) &gt; 0, COUNTA(DetailWill!X671) &gt; 0),"x", "")</f>
        <v/>
      </c>
      <c r="Y671" s="14" t="str">
        <f>IF(OR(COUNTA(DetailPedro!Y671) &gt; 0, COUNTA(DetailWill!Y671) &gt; 0),"x", "")</f>
        <v/>
      </c>
      <c r="Z671" s="34" t="str">
        <f>IF(OR(COUNTA(DetailPedro!Z671) &gt; 0, COUNTA(DetailWill!Z671) &gt; 0),"x", "")</f>
        <v/>
      </c>
      <c r="AA671" s="14" t="str">
        <f>IF(OR(COUNTA(DetailPedro!AA671) &gt; 0, COUNTA(DetailWill!AA671) &gt; 0),"x", "")</f>
        <v/>
      </c>
      <c r="AB671" s="14" t="str">
        <f>IF(OR(COUNTA(DetailPedro!AB671) &gt; 0, COUNTA(DetailWill!AB671) &gt; 0),"x", "")</f>
        <v/>
      </c>
      <c r="AC671" s="14" t="str">
        <f>IF(OR(COUNTA(DetailPedro!AC671) &gt; 0, COUNTA(DetailWill!AC671) &gt; 0),"x", "")</f>
        <v/>
      </c>
      <c r="AD671" s="14" t="str">
        <f>IF(OR(COUNTA(DetailPedro!AD671) &gt; 0, COUNTA(DetailWill!AD671) &gt; 0),"x", "")</f>
        <v/>
      </c>
      <c r="AE671" s="14" t="str">
        <f>IF(OR(COUNTA(DetailPedro!AE671) &gt; 0, COUNTA(DetailWill!AE671) &gt; 0),"x", "")</f>
        <v/>
      </c>
      <c r="AF671" s="34" t="str">
        <f>IF(OR(COUNTA(DetailPedro!AF671) &gt; 0, COUNTA(DetailWill!AF671) &gt; 0),"x", "")</f>
        <v/>
      </c>
      <c r="AG671" s="14" t="str">
        <f>IF(OR(COUNTA(DetailPedro!AG671) &gt; 0, COUNTA(DetailWill!AG671) &gt; 0),"x", "")</f>
        <v/>
      </c>
      <c r="AH671" s="14" t="str">
        <f>IF(OR(COUNTA(DetailPedro!AH671) &gt; 0, COUNTA(DetailWill!AH671) &gt; 0),"x", "")</f>
        <v/>
      </c>
      <c r="AI671" s="14" t="str">
        <f>IF(OR(COUNTA(DetailPedro!AI671) &gt; 0, COUNTA(DetailWill!AI671) &gt; 0),"x", "")</f>
        <v/>
      </c>
      <c r="AJ671" s="34" t="str">
        <f>IF(OR(COUNTA(DetailPedro!AJ671) &gt; 0, COUNTA(DetailWill!AJ671) &gt; 0),"x", "")</f>
        <v/>
      </c>
      <c r="AK671" s="14" t="str">
        <f>IF(OR(COUNTA(DetailPedro!AK671) &gt; 0, COUNTA(DetailWill!AK671) &gt; 0),"x", "")</f>
        <v/>
      </c>
    </row>
    <row r="672" spans="1:37" x14ac:dyDescent="0.2">
      <c r="A672" s="16"/>
      <c r="B672" s="16"/>
      <c r="C672" s="16"/>
      <c r="D672" s="16"/>
      <c r="E672" s="16"/>
      <c r="F672" s="14">
        <f t="shared" si="44"/>
        <v>0</v>
      </c>
      <c r="G672" s="14" t="str">
        <f>IF(OR(COUNTA(DetailPedro!G672) &gt; 0, COUNTA(DetailWill!G672) &gt; 0),"x", "")</f>
        <v/>
      </c>
      <c r="H672" s="14" t="str">
        <f>IF(OR(COUNTA(DetailPedro!H672) &gt; 0, COUNTA(DetailWill!H672) &gt; 0),"x", "")</f>
        <v/>
      </c>
      <c r="I672" s="14" t="str">
        <f>IF(OR(COUNTA(DetailPedro!I672) &gt; 0, COUNTA(DetailWill!I672) &gt; 0),"x", "")</f>
        <v/>
      </c>
      <c r="J672" s="34" t="str">
        <f>IF(OR(COUNTA(DetailPedro!J672) &gt; 0, COUNTA(DetailWill!J672) &gt; 0),"x", "")</f>
        <v/>
      </c>
      <c r="K672" s="14" t="str">
        <f>IF(OR(COUNTA(DetailPedro!K672) &gt; 0, COUNTA(DetailWill!K672) &gt; 0),"x", "")</f>
        <v/>
      </c>
      <c r="L672" s="14" t="str">
        <f>IF(OR(COUNTA(DetailPedro!L672) &gt; 0, COUNTA(DetailWill!L672) &gt; 0),"x", "")</f>
        <v/>
      </c>
      <c r="M672" s="14" t="str">
        <f>IF(OR(COUNTA(DetailPedro!M672) &gt; 0, COUNTA(DetailWill!M672) &gt; 0),"x", "")</f>
        <v/>
      </c>
      <c r="N672" s="14" t="str">
        <f>IF(OR(COUNTA(DetailPedro!N672) &gt; 0, COUNTA(DetailWill!N672) &gt; 0),"x", "")</f>
        <v/>
      </c>
      <c r="O672" s="34" t="str">
        <f>IF(OR(COUNTA(DetailPedro!O672) &gt; 0, COUNTA(DetailWill!O672) &gt; 0),"x", "")</f>
        <v/>
      </c>
      <c r="P672" s="14" t="str">
        <f>IF(OR(COUNTA(DetailPedro!P672) &gt; 0, COUNTA(DetailWill!P672) &gt; 0),"x", "")</f>
        <v/>
      </c>
      <c r="Q672" s="14" t="str">
        <f>IF(OR(COUNTA(DetailPedro!Q672) &gt; 0, COUNTA(DetailWill!Q672) &gt; 0),"x", "")</f>
        <v/>
      </c>
      <c r="R672" s="14" t="str">
        <f>IF(OR(COUNTA(DetailPedro!R672) &gt; 0, COUNTA(DetailWill!R672) &gt; 0),"x", "")</f>
        <v/>
      </c>
      <c r="S672" s="14" t="str">
        <f>IF(OR(COUNTA(DetailPedro!S672) &gt; 0, COUNTA(DetailWill!S672) &gt; 0),"x", "")</f>
        <v/>
      </c>
      <c r="T672" s="14" t="str">
        <f>IF(OR(COUNTA(DetailPedro!T672) &gt; 0, COUNTA(DetailWill!T672) &gt; 0),"x", "")</f>
        <v/>
      </c>
      <c r="U672" s="34" t="str">
        <f>IF(OR(COUNTA(DetailPedro!U672) &gt; 0, COUNTA(DetailWill!U672) &gt; 0),"x", "")</f>
        <v/>
      </c>
      <c r="V672" s="14" t="str">
        <f>IF(OR(COUNTA(DetailPedro!V672) &gt; 0, COUNTA(DetailWill!V672) &gt; 0),"x", "")</f>
        <v/>
      </c>
      <c r="W672" s="14" t="str">
        <f>IF(OR(COUNTA(DetailPedro!W672) &gt; 0, COUNTA(DetailWill!W672) &gt; 0),"x", "")</f>
        <v/>
      </c>
      <c r="X672" s="14" t="str">
        <f>IF(OR(COUNTA(DetailPedro!X672) &gt; 0, COUNTA(DetailWill!X672) &gt; 0),"x", "")</f>
        <v/>
      </c>
      <c r="Y672" s="14" t="str">
        <f>IF(OR(COUNTA(DetailPedro!Y672) &gt; 0, COUNTA(DetailWill!Y672) &gt; 0),"x", "")</f>
        <v/>
      </c>
      <c r="Z672" s="34" t="str">
        <f>IF(OR(COUNTA(DetailPedro!Z672) &gt; 0, COUNTA(DetailWill!Z672) &gt; 0),"x", "")</f>
        <v/>
      </c>
      <c r="AA672" s="14" t="str">
        <f>IF(OR(COUNTA(DetailPedro!AA672) &gt; 0, COUNTA(DetailWill!AA672) &gt; 0),"x", "")</f>
        <v/>
      </c>
      <c r="AB672" s="14" t="str">
        <f>IF(OR(COUNTA(DetailPedro!AB672) &gt; 0, COUNTA(DetailWill!AB672) &gt; 0),"x", "")</f>
        <v/>
      </c>
      <c r="AC672" s="14" t="str">
        <f>IF(OR(COUNTA(DetailPedro!AC672) &gt; 0, COUNTA(DetailWill!AC672) &gt; 0),"x", "")</f>
        <v/>
      </c>
      <c r="AD672" s="14" t="str">
        <f>IF(OR(COUNTA(DetailPedro!AD672) &gt; 0, COUNTA(DetailWill!AD672) &gt; 0),"x", "")</f>
        <v/>
      </c>
      <c r="AE672" s="14" t="str">
        <f>IF(OR(COUNTA(DetailPedro!AE672) &gt; 0, COUNTA(DetailWill!AE672) &gt; 0),"x", "")</f>
        <v/>
      </c>
      <c r="AF672" s="34" t="str">
        <f>IF(OR(COUNTA(DetailPedro!AF672) &gt; 0, COUNTA(DetailWill!AF672) &gt; 0),"x", "")</f>
        <v/>
      </c>
      <c r="AG672" s="14" t="str">
        <f>IF(OR(COUNTA(DetailPedro!AG672) &gt; 0, COUNTA(DetailWill!AG672) &gt; 0),"x", "")</f>
        <v/>
      </c>
      <c r="AH672" s="14" t="str">
        <f>IF(OR(COUNTA(DetailPedro!AH672) &gt; 0, COUNTA(DetailWill!AH672) &gt; 0),"x", "")</f>
        <v/>
      </c>
      <c r="AI672" s="14" t="str">
        <f>IF(OR(COUNTA(DetailPedro!AI672) &gt; 0, COUNTA(DetailWill!AI672) &gt; 0),"x", "")</f>
        <v/>
      </c>
      <c r="AJ672" s="34" t="str">
        <f>IF(OR(COUNTA(DetailPedro!AJ672) &gt; 0, COUNTA(DetailWill!AJ672) &gt; 0),"x", "")</f>
        <v/>
      </c>
      <c r="AK672" s="14" t="str">
        <f>IF(OR(COUNTA(DetailPedro!AK672) &gt; 0, COUNTA(DetailWill!AK672) &gt; 0),"x", "")</f>
        <v/>
      </c>
    </row>
    <row r="673" spans="1:37" x14ac:dyDescent="0.2">
      <c r="A673" s="16" t="s">
        <v>528</v>
      </c>
      <c r="B673" s="16" t="s">
        <v>414</v>
      </c>
      <c r="C673" s="16">
        <v>0</v>
      </c>
      <c r="D673" s="16">
        <v>1.5</v>
      </c>
      <c r="E673" s="16"/>
      <c r="F673" s="14">
        <f t="shared" si="44"/>
        <v>0</v>
      </c>
      <c r="G673" s="14" t="str">
        <f>IF(OR(COUNTA(DetailPedro!G673) &gt; 0, COUNTA(DetailWill!G673) &gt; 0),"x", "")</f>
        <v/>
      </c>
      <c r="H673" s="14" t="str">
        <f>IF(OR(COUNTA(DetailPedro!H673) &gt; 0, COUNTA(DetailWill!H673) &gt; 0),"x", "")</f>
        <v/>
      </c>
      <c r="I673" s="14" t="str">
        <f>IF(OR(COUNTA(DetailPedro!I673) &gt; 0, COUNTA(DetailWill!I673) &gt; 0),"x", "")</f>
        <v/>
      </c>
      <c r="J673" s="34" t="str">
        <f>IF(OR(COUNTA(DetailPedro!J673) &gt; 0, COUNTA(DetailWill!J673) &gt; 0),"x", "")</f>
        <v/>
      </c>
      <c r="K673" s="14" t="str">
        <f>IF(OR(COUNTA(DetailPedro!K673) &gt; 0, COUNTA(DetailWill!K673) &gt; 0),"x", "")</f>
        <v/>
      </c>
      <c r="L673" s="14" t="str">
        <f>IF(OR(COUNTA(DetailPedro!L673) &gt; 0, COUNTA(DetailWill!L673) &gt; 0),"x", "")</f>
        <v/>
      </c>
      <c r="M673" s="14" t="str">
        <f>IF(OR(COUNTA(DetailPedro!M673) &gt; 0, COUNTA(DetailWill!M673) &gt; 0),"x", "")</f>
        <v/>
      </c>
      <c r="N673" s="14" t="str">
        <f>IF(OR(COUNTA(DetailPedro!N673) &gt; 0, COUNTA(DetailWill!N673) &gt; 0),"x", "")</f>
        <v/>
      </c>
      <c r="O673" s="34" t="str">
        <f>IF(OR(COUNTA(DetailPedro!O673) &gt; 0, COUNTA(DetailWill!O673) &gt; 0),"x", "")</f>
        <v/>
      </c>
      <c r="P673" s="14" t="str">
        <f>IF(OR(COUNTA(DetailPedro!P673) &gt; 0, COUNTA(DetailWill!P673) &gt; 0),"x", "")</f>
        <v/>
      </c>
      <c r="Q673" s="14" t="str">
        <f>IF(OR(COUNTA(DetailPedro!Q673) &gt; 0, COUNTA(DetailWill!Q673) &gt; 0),"x", "")</f>
        <v/>
      </c>
      <c r="R673" s="14" t="str">
        <f>IF(OR(COUNTA(DetailPedro!R673) &gt; 0, COUNTA(DetailWill!R673) &gt; 0),"x", "")</f>
        <v/>
      </c>
      <c r="S673" s="14" t="str">
        <f>IF(OR(COUNTA(DetailPedro!S673) &gt; 0, COUNTA(DetailWill!S673) &gt; 0),"x", "")</f>
        <v/>
      </c>
      <c r="T673" s="14" t="str">
        <f>IF(OR(COUNTA(DetailPedro!T673) &gt; 0, COUNTA(DetailWill!T673) &gt; 0),"x", "")</f>
        <v/>
      </c>
      <c r="U673" s="34" t="str">
        <f>IF(OR(COUNTA(DetailPedro!U673) &gt; 0, COUNTA(DetailWill!U673) &gt; 0),"x", "")</f>
        <v/>
      </c>
      <c r="V673" s="14" t="str">
        <f>IF(OR(COUNTA(DetailPedro!V673) &gt; 0, COUNTA(DetailWill!V673) &gt; 0),"x", "")</f>
        <v/>
      </c>
      <c r="W673" s="14" t="str">
        <f>IF(OR(COUNTA(DetailPedro!W673) &gt; 0, COUNTA(DetailWill!W673) &gt; 0),"x", "")</f>
        <v/>
      </c>
      <c r="X673" s="14" t="str">
        <f>IF(OR(COUNTA(DetailPedro!X673) &gt; 0, COUNTA(DetailWill!X673) &gt; 0),"x", "")</f>
        <v/>
      </c>
      <c r="Y673" s="14" t="str">
        <f>IF(OR(COUNTA(DetailPedro!Y673) &gt; 0, COUNTA(DetailWill!Y673) &gt; 0),"x", "")</f>
        <v/>
      </c>
      <c r="Z673" s="34" t="str">
        <f>IF(OR(COUNTA(DetailPedro!Z673) &gt; 0, COUNTA(DetailWill!Z673) &gt; 0),"x", "")</f>
        <v/>
      </c>
      <c r="AA673" s="14" t="str">
        <f>IF(OR(COUNTA(DetailPedro!AA673) &gt; 0, COUNTA(DetailWill!AA673) &gt; 0),"x", "")</f>
        <v/>
      </c>
      <c r="AB673" s="14" t="str">
        <f>IF(OR(COUNTA(DetailPedro!AB673) &gt; 0, COUNTA(DetailWill!AB673) &gt; 0),"x", "")</f>
        <v/>
      </c>
      <c r="AC673" s="14" t="str">
        <f>IF(OR(COUNTA(DetailPedro!AC673) &gt; 0, COUNTA(DetailWill!AC673) &gt; 0),"x", "")</f>
        <v/>
      </c>
      <c r="AD673" s="14" t="str">
        <f>IF(OR(COUNTA(DetailPedro!AD673) &gt; 0, COUNTA(DetailWill!AD673) &gt; 0),"x", "")</f>
        <v/>
      </c>
      <c r="AE673" s="14" t="str">
        <f>IF(OR(COUNTA(DetailPedro!AE673) &gt; 0, COUNTA(DetailWill!AE673) &gt; 0),"x", "")</f>
        <v/>
      </c>
      <c r="AF673" s="34" t="str">
        <f>IF(OR(COUNTA(DetailPedro!AF673) &gt; 0, COUNTA(DetailWill!AF673) &gt; 0),"x", "")</f>
        <v/>
      </c>
      <c r="AG673" s="14" t="str">
        <f>IF(OR(COUNTA(DetailPedro!AG673) &gt; 0, COUNTA(DetailWill!AG673) &gt; 0),"x", "")</f>
        <v/>
      </c>
      <c r="AH673" s="14" t="str">
        <f>IF(OR(COUNTA(DetailPedro!AH673) &gt; 0, COUNTA(DetailWill!AH673) &gt; 0),"x", "")</f>
        <v/>
      </c>
      <c r="AI673" s="14" t="str">
        <f>IF(OR(COUNTA(DetailPedro!AI673) &gt; 0, COUNTA(DetailWill!AI673) &gt; 0),"x", "")</f>
        <v/>
      </c>
      <c r="AJ673" s="34" t="str">
        <f>IF(OR(COUNTA(DetailPedro!AJ673) &gt; 0, COUNTA(DetailWill!AJ673) &gt; 0),"x", "")</f>
        <v/>
      </c>
      <c r="AK673" s="14" t="str">
        <f>IF(OR(COUNTA(DetailPedro!AK673) &gt; 0, COUNTA(DetailWill!AK673) &gt; 0),"x", "")</f>
        <v/>
      </c>
    </row>
    <row r="674" spans="1:37" x14ac:dyDescent="0.2">
      <c r="A674" s="16" t="s">
        <v>528</v>
      </c>
      <c r="B674" s="16" t="s">
        <v>414</v>
      </c>
      <c r="C674" s="16">
        <v>2</v>
      </c>
      <c r="D674" s="16" t="s">
        <v>887</v>
      </c>
      <c r="E674" s="16">
        <v>1</v>
      </c>
      <c r="F674" s="14">
        <f t="shared" si="44"/>
        <v>0</v>
      </c>
      <c r="G674" s="14" t="str">
        <f>IF(OR(COUNTA(DetailPedro!G674) &gt; 0, COUNTA(DetailWill!G674) &gt; 0),"x", "")</f>
        <v/>
      </c>
      <c r="H674" s="14" t="str">
        <f>IF(OR(COUNTA(DetailPedro!H674) &gt; 0, COUNTA(DetailWill!H674) &gt; 0),"x", "")</f>
        <v/>
      </c>
      <c r="I674" s="14" t="str">
        <f>IF(OR(COUNTA(DetailPedro!I674) &gt; 0, COUNTA(DetailWill!I674) &gt; 0),"x", "")</f>
        <v/>
      </c>
      <c r="J674" s="34" t="str">
        <f>IF(OR(COUNTA(DetailPedro!J674) &gt; 0, COUNTA(DetailWill!J674) &gt; 0),"x", "")</f>
        <v/>
      </c>
      <c r="K674" s="14" t="str">
        <f>IF(OR(COUNTA(DetailPedro!K674) &gt; 0, COUNTA(DetailWill!K674) &gt; 0),"x", "")</f>
        <v/>
      </c>
      <c r="L674" s="14" t="str">
        <f>IF(OR(COUNTA(DetailPedro!L674) &gt; 0, COUNTA(DetailWill!L674) &gt; 0),"x", "")</f>
        <v/>
      </c>
      <c r="M674" s="14" t="str">
        <f>IF(OR(COUNTA(DetailPedro!M674) &gt; 0, COUNTA(DetailWill!M674) &gt; 0),"x", "")</f>
        <v/>
      </c>
      <c r="N674" s="14" t="str">
        <f>IF(OR(COUNTA(DetailPedro!N674) &gt; 0, COUNTA(DetailWill!N674) &gt; 0),"x", "")</f>
        <v/>
      </c>
      <c r="O674" s="34" t="str">
        <f>IF(OR(COUNTA(DetailPedro!O674) &gt; 0, COUNTA(DetailWill!O674) &gt; 0),"x", "")</f>
        <v/>
      </c>
      <c r="P674" s="14" t="str">
        <f>IF(OR(COUNTA(DetailPedro!P674) &gt; 0, COUNTA(DetailWill!P674) &gt; 0),"x", "")</f>
        <v/>
      </c>
      <c r="Q674" s="14" t="str">
        <f>IF(OR(COUNTA(DetailPedro!Q674) &gt; 0, COUNTA(DetailWill!Q674) &gt; 0),"x", "")</f>
        <v/>
      </c>
      <c r="R674" s="14" t="str">
        <f>IF(OR(COUNTA(DetailPedro!R674) &gt; 0, COUNTA(DetailWill!R674) &gt; 0),"x", "")</f>
        <v/>
      </c>
      <c r="S674" s="14" t="str">
        <f>IF(OR(COUNTA(DetailPedro!S674) &gt; 0, COUNTA(DetailWill!S674) &gt; 0),"x", "")</f>
        <v/>
      </c>
      <c r="T674" s="14" t="str">
        <f>IF(OR(COUNTA(DetailPedro!T674) &gt; 0, COUNTA(DetailWill!T674) &gt; 0),"x", "")</f>
        <v/>
      </c>
      <c r="U674" s="34" t="str">
        <f>IF(OR(COUNTA(DetailPedro!U674) &gt; 0, COUNTA(DetailWill!U674) &gt; 0),"x", "")</f>
        <v/>
      </c>
      <c r="V674" s="14" t="str">
        <f>IF(OR(COUNTA(DetailPedro!V674) &gt; 0, COUNTA(DetailWill!V674) &gt; 0),"x", "")</f>
        <v/>
      </c>
      <c r="W674" s="14" t="str">
        <f>IF(OR(COUNTA(DetailPedro!W674) &gt; 0, COUNTA(DetailWill!W674) &gt; 0),"x", "")</f>
        <v/>
      </c>
      <c r="X674" s="14" t="str">
        <f>IF(OR(COUNTA(DetailPedro!X674) &gt; 0, COUNTA(DetailWill!X674) &gt; 0),"x", "")</f>
        <v/>
      </c>
      <c r="Y674" s="14" t="str">
        <f>IF(OR(COUNTA(DetailPedro!Y674) &gt; 0, COUNTA(DetailWill!Y674) &gt; 0),"x", "")</f>
        <v/>
      </c>
      <c r="Z674" s="34" t="str">
        <f>IF(OR(COUNTA(DetailPedro!Z674) &gt; 0, COUNTA(DetailWill!Z674) &gt; 0),"x", "")</f>
        <v/>
      </c>
      <c r="AA674" s="14" t="str">
        <f>IF(OR(COUNTA(DetailPedro!AA674) &gt; 0, COUNTA(DetailWill!AA674) &gt; 0),"x", "")</f>
        <v/>
      </c>
      <c r="AB674" s="14" t="str">
        <f>IF(OR(COUNTA(DetailPedro!AB674) &gt; 0, COUNTA(DetailWill!AB674) &gt; 0),"x", "")</f>
        <v/>
      </c>
      <c r="AC674" s="14" t="str">
        <f>IF(OR(COUNTA(DetailPedro!AC674) &gt; 0, COUNTA(DetailWill!AC674) &gt; 0),"x", "")</f>
        <v/>
      </c>
      <c r="AD674" s="14" t="str">
        <f>IF(OR(COUNTA(DetailPedro!AD674) &gt; 0, COUNTA(DetailWill!AD674) &gt; 0),"x", "")</f>
        <v/>
      </c>
      <c r="AE674" s="14" t="str">
        <f>IF(OR(COUNTA(DetailPedro!AE674) &gt; 0, COUNTA(DetailWill!AE674) &gt; 0),"x", "")</f>
        <v/>
      </c>
      <c r="AF674" s="34" t="str">
        <f>IF(OR(COUNTA(DetailPedro!AF674) &gt; 0, COUNTA(DetailWill!AF674) &gt; 0),"x", "")</f>
        <v/>
      </c>
      <c r="AG674" s="14" t="str">
        <f>IF(OR(COUNTA(DetailPedro!AG674) &gt; 0, COUNTA(DetailWill!AG674) &gt; 0),"x", "")</f>
        <v/>
      </c>
      <c r="AH674" s="14" t="str">
        <f>IF(OR(COUNTA(DetailPedro!AH674) &gt; 0, COUNTA(DetailWill!AH674) &gt; 0),"x", "")</f>
        <v/>
      </c>
      <c r="AI674" s="14" t="str">
        <f>IF(OR(COUNTA(DetailPedro!AI674) &gt; 0, COUNTA(DetailWill!AI674) &gt; 0),"x", "")</f>
        <v/>
      </c>
      <c r="AJ674" s="34" t="str">
        <f>IF(OR(COUNTA(DetailPedro!AJ674) &gt; 0, COUNTA(DetailWill!AJ674) &gt; 0),"x", "")</f>
        <v/>
      </c>
      <c r="AK674" s="14" t="str">
        <f>IF(OR(COUNTA(DetailPedro!AK674) &gt; 0, COUNTA(DetailWill!AK674) &gt; 0),"x", "")</f>
        <v/>
      </c>
    </row>
    <row r="675" spans="1:37" x14ac:dyDescent="0.2">
      <c r="A675" s="16" t="s">
        <v>528</v>
      </c>
      <c r="B675" s="16" t="s">
        <v>414</v>
      </c>
      <c r="C675" s="16">
        <v>2</v>
      </c>
      <c r="D675" s="16" t="s">
        <v>887</v>
      </c>
      <c r="E675" s="16">
        <v>2</v>
      </c>
      <c r="F675" s="14">
        <f t="shared" si="44"/>
        <v>0</v>
      </c>
      <c r="G675" s="14" t="str">
        <f>IF(OR(COUNTA(DetailPedro!G675) &gt; 0, COUNTA(DetailWill!G675) &gt; 0),"x", "")</f>
        <v/>
      </c>
      <c r="H675" s="14" t="str">
        <f>IF(OR(COUNTA(DetailPedro!H675) &gt; 0, COUNTA(DetailWill!H675) &gt; 0),"x", "")</f>
        <v/>
      </c>
      <c r="I675" s="14" t="str">
        <f>IF(OR(COUNTA(DetailPedro!I675) &gt; 0, COUNTA(DetailWill!I675) &gt; 0),"x", "")</f>
        <v/>
      </c>
      <c r="J675" s="34" t="str">
        <f>IF(OR(COUNTA(DetailPedro!J675) &gt; 0, COUNTA(DetailWill!J675) &gt; 0),"x", "")</f>
        <v/>
      </c>
      <c r="K675" s="14" t="str">
        <f>IF(OR(COUNTA(DetailPedro!K675) &gt; 0, COUNTA(DetailWill!K675) &gt; 0),"x", "")</f>
        <v/>
      </c>
      <c r="L675" s="14" t="str">
        <f>IF(OR(COUNTA(DetailPedro!L675) &gt; 0, COUNTA(DetailWill!L675) &gt; 0),"x", "")</f>
        <v/>
      </c>
      <c r="M675" s="14" t="str">
        <f>IF(OR(COUNTA(DetailPedro!M675) &gt; 0, COUNTA(DetailWill!M675) &gt; 0),"x", "")</f>
        <v/>
      </c>
      <c r="N675" s="14" t="str">
        <f>IF(OR(COUNTA(DetailPedro!N675) &gt; 0, COUNTA(DetailWill!N675) &gt; 0),"x", "")</f>
        <v/>
      </c>
      <c r="O675" s="34" t="str">
        <f>IF(OR(COUNTA(DetailPedro!O675) &gt; 0, COUNTA(DetailWill!O675) &gt; 0),"x", "")</f>
        <v/>
      </c>
      <c r="P675" s="14" t="str">
        <f>IF(OR(COUNTA(DetailPedro!P675) &gt; 0, COUNTA(DetailWill!P675) &gt; 0),"x", "")</f>
        <v/>
      </c>
      <c r="Q675" s="14" t="str">
        <f>IF(OR(COUNTA(DetailPedro!Q675) &gt; 0, COUNTA(DetailWill!Q675) &gt; 0),"x", "")</f>
        <v/>
      </c>
      <c r="R675" s="14" t="str">
        <f>IF(OR(COUNTA(DetailPedro!R675) &gt; 0, COUNTA(DetailWill!R675) &gt; 0),"x", "")</f>
        <v/>
      </c>
      <c r="S675" s="14" t="str">
        <f>IF(OR(COUNTA(DetailPedro!S675) &gt; 0, COUNTA(DetailWill!S675) &gt; 0),"x", "")</f>
        <v/>
      </c>
      <c r="T675" s="14" t="str">
        <f>IF(OR(COUNTA(DetailPedro!T675) &gt; 0, COUNTA(DetailWill!T675) &gt; 0),"x", "")</f>
        <v/>
      </c>
      <c r="U675" s="34" t="str">
        <f>IF(OR(COUNTA(DetailPedro!U675) &gt; 0, COUNTA(DetailWill!U675) &gt; 0),"x", "")</f>
        <v/>
      </c>
      <c r="V675" s="14" t="str">
        <f>IF(OR(COUNTA(DetailPedro!V675) &gt; 0, COUNTA(DetailWill!V675) &gt; 0),"x", "")</f>
        <v/>
      </c>
      <c r="W675" s="14" t="str">
        <f>IF(OR(COUNTA(DetailPedro!W675) &gt; 0, COUNTA(DetailWill!W675) &gt; 0),"x", "")</f>
        <v/>
      </c>
      <c r="X675" s="14" t="str">
        <f>IF(OR(COUNTA(DetailPedro!X675) &gt; 0, COUNTA(DetailWill!X675) &gt; 0),"x", "")</f>
        <v/>
      </c>
      <c r="Y675" s="14" t="str">
        <f>IF(OR(COUNTA(DetailPedro!Y675) &gt; 0, COUNTA(DetailWill!Y675) &gt; 0),"x", "")</f>
        <v/>
      </c>
      <c r="Z675" s="34" t="str">
        <f>IF(OR(COUNTA(DetailPedro!Z675) &gt; 0, COUNTA(DetailWill!Z675) &gt; 0),"x", "")</f>
        <v/>
      </c>
      <c r="AA675" s="14" t="str">
        <f>IF(OR(COUNTA(DetailPedro!AA675) &gt; 0, COUNTA(DetailWill!AA675) &gt; 0),"x", "")</f>
        <v/>
      </c>
      <c r="AB675" s="14" t="str">
        <f>IF(OR(COUNTA(DetailPedro!AB675) &gt; 0, COUNTA(DetailWill!AB675) &gt; 0),"x", "")</f>
        <v/>
      </c>
      <c r="AC675" s="14" t="str">
        <f>IF(OR(COUNTA(DetailPedro!AC675) &gt; 0, COUNTA(DetailWill!AC675) &gt; 0),"x", "")</f>
        <v/>
      </c>
      <c r="AD675" s="14" t="str">
        <f>IF(OR(COUNTA(DetailPedro!AD675) &gt; 0, COUNTA(DetailWill!AD675) &gt; 0),"x", "")</f>
        <v/>
      </c>
      <c r="AE675" s="14" t="str">
        <f>IF(OR(COUNTA(DetailPedro!AE675) &gt; 0, COUNTA(DetailWill!AE675) &gt; 0),"x", "")</f>
        <v/>
      </c>
      <c r="AF675" s="34" t="str">
        <f>IF(OR(COUNTA(DetailPedro!AF675) &gt; 0, COUNTA(DetailWill!AF675) &gt; 0),"x", "")</f>
        <v/>
      </c>
      <c r="AG675" s="14" t="str">
        <f>IF(OR(COUNTA(DetailPedro!AG675) &gt; 0, COUNTA(DetailWill!AG675) &gt; 0),"x", "")</f>
        <v/>
      </c>
      <c r="AH675" s="14" t="str">
        <f>IF(OR(COUNTA(DetailPedro!AH675) &gt; 0, COUNTA(DetailWill!AH675) &gt; 0),"x", "")</f>
        <v/>
      </c>
      <c r="AI675" s="14" t="str">
        <f>IF(OR(COUNTA(DetailPedro!AI675) &gt; 0, COUNTA(DetailWill!AI675) &gt; 0),"x", "")</f>
        <v/>
      </c>
      <c r="AJ675" s="34" t="str">
        <f>IF(OR(COUNTA(DetailPedro!AJ675) &gt; 0, COUNTA(DetailWill!AJ675) &gt; 0),"x", "")</f>
        <v/>
      </c>
      <c r="AK675" s="14" t="str">
        <f>IF(OR(COUNTA(DetailPedro!AK675) &gt; 0, COUNTA(DetailWill!AK675) &gt; 0),"x", "")</f>
        <v/>
      </c>
    </row>
    <row r="676" spans="1:37" x14ac:dyDescent="0.2">
      <c r="A676" s="16" t="s">
        <v>528</v>
      </c>
      <c r="B676" s="16" t="s">
        <v>414</v>
      </c>
      <c r="C676" s="16">
        <v>2</v>
      </c>
      <c r="D676" s="16" t="s">
        <v>887</v>
      </c>
      <c r="E676" s="16">
        <v>3</v>
      </c>
      <c r="F676" s="14">
        <f t="shared" si="44"/>
        <v>0</v>
      </c>
      <c r="G676" s="14" t="str">
        <f>IF(OR(COUNTA(DetailPedro!G676) &gt; 0, COUNTA(DetailWill!G676) &gt; 0),"x", "")</f>
        <v/>
      </c>
      <c r="H676" s="14" t="str">
        <f>IF(OR(COUNTA(DetailPedro!H676) &gt; 0, COUNTA(DetailWill!H676) &gt; 0),"x", "")</f>
        <v/>
      </c>
      <c r="I676" s="14" t="str">
        <f>IF(OR(COUNTA(DetailPedro!I676) &gt; 0, COUNTA(DetailWill!I676) &gt; 0),"x", "")</f>
        <v/>
      </c>
      <c r="J676" s="34" t="str">
        <f>IF(OR(COUNTA(DetailPedro!J676) &gt; 0, COUNTA(DetailWill!J676) &gt; 0),"x", "")</f>
        <v/>
      </c>
      <c r="K676" s="14" t="str">
        <f>IF(OR(COUNTA(DetailPedro!K676) &gt; 0, COUNTA(DetailWill!K676) &gt; 0),"x", "")</f>
        <v/>
      </c>
      <c r="L676" s="14" t="str">
        <f>IF(OR(COUNTA(DetailPedro!L676) &gt; 0, COUNTA(DetailWill!L676) &gt; 0),"x", "")</f>
        <v/>
      </c>
      <c r="M676" s="14" t="str">
        <f>IF(OR(COUNTA(DetailPedro!M676) &gt; 0, COUNTA(DetailWill!M676) &gt; 0),"x", "")</f>
        <v/>
      </c>
      <c r="N676" s="14" t="str">
        <f>IF(OR(COUNTA(DetailPedro!N676) &gt; 0, COUNTA(DetailWill!N676) &gt; 0),"x", "")</f>
        <v/>
      </c>
      <c r="O676" s="34" t="str">
        <f>IF(OR(COUNTA(DetailPedro!O676) &gt; 0, COUNTA(DetailWill!O676) &gt; 0),"x", "")</f>
        <v/>
      </c>
      <c r="P676" s="14" t="str">
        <f>IF(OR(COUNTA(DetailPedro!P676) &gt; 0, COUNTA(DetailWill!P676) &gt; 0),"x", "")</f>
        <v/>
      </c>
      <c r="Q676" s="14" t="str">
        <f>IF(OR(COUNTA(DetailPedro!Q676) &gt; 0, COUNTA(DetailWill!Q676) &gt; 0),"x", "")</f>
        <v/>
      </c>
      <c r="R676" s="14" t="str">
        <f>IF(OR(COUNTA(DetailPedro!R676) &gt; 0, COUNTA(DetailWill!R676) &gt; 0),"x", "")</f>
        <v/>
      </c>
      <c r="S676" s="14" t="str">
        <f>IF(OR(COUNTA(DetailPedro!S676) &gt; 0, COUNTA(DetailWill!S676) &gt; 0),"x", "")</f>
        <v/>
      </c>
      <c r="T676" s="14" t="str">
        <f>IF(OR(COUNTA(DetailPedro!T676) &gt; 0, COUNTA(DetailWill!T676) &gt; 0),"x", "")</f>
        <v/>
      </c>
      <c r="U676" s="34" t="str">
        <f>IF(OR(COUNTA(DetailPedro!U676) &gt; 0, COUNTA(DetailWill!U676) &gt; 0),"x", "")</f>
        <v/>
      </c>
      <c r="V676" s="14" t="str">
        <f>IF(OR(COUNTA(DetailPedro!V676) &gt; 0, COUNTA(DetailWill!V676) &gt; 0),"x", "")</f>
        <v/>
      </c>
      <c r="W676" s="14" t="str">
        <f>IF(OR(COUNTA(DetailPedro!W676) &gt; 0, COUNTA(DetailWill!W676) &gt; 0),"x", "")</f>
        <v/>
      </c>
      <c r="X676" s="14" t="str">
        <f>IF(OR(COUNTA(DetailPedro!X676) &gt; 0, COUNTA(DetailWill!X676) &gt; 0),"x", "")</f>
        <v/>
      </c>
      <c r="Y676" s="14" t="str">
        <f>IF(OR(COUNTA(DetailPedro!Y676) &gt; 0, COUNTA(DetailWill!Y676) &gt; 0),"x", "")</f>
        <v/>
      </c>
      <c r="Z676" s="34" t="str">
        <f>IF(OR(COUNTA(DetailPedro!Z676) &gt; 0, COUNTA(DetailWill!Z676) &gt; 0),"x", "")</f>
        <v/>
      </c>
      <c r="AA676" s="14" t="str">
        <f>IF(OR(COUNTA(DetailPedro!AA676) &gt; 0, COUNTA(DetailWill!AA676) &gt; 0),"x", "")</f>
        <v/>
      </c>
      <c r="AB676" s="14" t="str">
        <f>IF(OR(COUNTA(DetailPedro!AB676) &gt; 0, COUNTA(DetailWill!AB676) &gt; 0),"x", "")</f>
        <v/>
      </c>
      <c r="AC676" s="14" t="str">
        <f>IF(OR(COUNTA(DetailPedro!AC676) &gt; 0, COUNTA(DetailWill!AC676) &gt; 0),"x", "")</f>
        <v/>
      </c>
      <c r="AD676" s="14" t="str">
        <f>IF(OR(COUNTA(DetailPedro!AD676) &gt; 0, COUNTA(DetailWill!AD676) &gt; 0),"x", "")</f>
        <v/>
      </c>
      <c r="AE676" s="14" t="str">
        <f>IF(OR(COUNTA(DetailPedro!AE676) &gt; 0, COUNTA(DetailWill!AE676) &gt; 0),"x", "")</f>
        <v/>
      </c>
      <c r="AF676" s="34" t="str">
        <f>IF(OR(COUNTA(DetailPedro!AF676) &gt; 0, COUNTA(DetailWill!AF676) &gt; 0),"x", "")</f>
        <v/>
      </c>
      <c r="AG676" s="14" t="str">
        <f>IF(OR(COUNTA(DetailPedro!AG676) &gt; 0, COUNTA(DetailWill!AG676) &gt; 0),"x", "")</f>
        <v/>
      </c>
      <c r="AH676" s="14" t="str">
        <f>IF(OR(COUNTA(DetailPedro!AH676) &gt; 0, COUNTA(DetailWill!AH676) &gt; 0),"x", "")</f>
        <v/>
      </c>
      <c r="AI676" s="14" t="str">
        <f>IF(OR(COUNTA(DetailPedro!AI676) &gt; 0, COUNTA(DetailWill!AI676) &gt; 0),"x", "")</f>
        <v/>
      </c>
      <c r="AJ676" s="34" t="str">
        <f>IF(OR(COUNTA(DetailPedro!AJ676) &gt; 0, COUNTA(DetailWill!AJ676) &gt; 0),"x", "")</f>
        <v/>
      </c>
      <c r="AK676" s="14" t="str">
        <f>IF(OR(COUNTA(DetailPedro!AK676) &gt; 0, COUNTA(DetailWill!AK676) &gt; 0),"x", "")</f>
        <v/>
      </c>
    </row>
    <row r="677" spans="1:37" x14ac:dyDescent="0.2">
      <c r="A677" s="16"/>
      <c r="B677" s="16"/>
      <c r="C677" s="16"/>
      <c r="D677" s="16"/>
      <c r="E677" s="16"/>
      <c r="F677" s="14">
        <f t="shared" si="44"/>
        <v>0</v>
      </c>
      <c r="G677" s="14" t="str">
        <f>IF(OR(COUNTA(DetailPedro!G677) &gt; 0, COUNTA(DetailWill!G677) &gt; 0),"x", "")</f>
        <v/>
      </c>
      <c r="H677" s="14" t="str">
        <f>IF(OR(COUNTA(DetailPedro!H677) &gt; 0, COUNTA(DetailWill!H677) &gt; 0),"x", "")</f>
        <v/>
      </c>
      <c r="I677" s="14" t="str">
        <f>IF(OR(COUNTA(DetailPedro!I677) &gt; 0, COUNTA(DetailWill!I677) &gt; 0),"x", "")</f>
        <v/>
      </c>
      <c r="J677" s="34" t="str">
        <f>IF(OR(COUNTA(DetailPedro!J677) &gt; 0, COUNTA(DetailWill!J677) &gt; 0),"x", "")</f>
        <v/>
      </c>
      <c r="K677" s="14" t="str">
        <f>IF(OR(COUNTA(DetailPedro!K677) &gt; 0, COUNTA(DetailWill!K677) &gt; 0),"x", "")</f>
        <v/>
      </c>
      <c r="L677" s="14" t="str">
        <f>IF(OR(COUNTA(DetailPedro!L677) &gt; 0, COUNTA(DetailWill!L677) &gt; 0),"x", "")</f>
        <v/>
      </c>
      <c r="M677" s="14" t="str">
        <f>IF(OR(COUNTA(DetailPedro!M677) &gt; 0, COUNTA(DetailWill!M677) &gt; 0),"x", "")</f>
        <v/>
      </c>
      <c r="N677" s="14" t="str">
        <f>IF(OR(COUNTA(DetailPedro!N677) &gt; 0, COUNTA(DetailWill!N677) &gt; 0),"x", "")</f>
        <v/>
      </c>
      <c r="O677" s="34" t="str">
        <f>IF(OR(COUNTA(DetailPedro!O677) &gt; 0, COUNTA(DetailWill!O677) &gt; 0),"x", "")</f>
        <v/>
      </c>
      <c r="P677" s="14" t="str">
        <f>IF(OR(COUNTA(DetailPedro!P677) &gt; 0, COUNTA(DetailWill!P677) &gt; 0),"x", "")</f>
        <v/>
      </c>
      <c r="Q677" s="14" t="str">
        <f>IF(OR(COUNTA(DetailPedro!Q677) &gt; 0, COUNTA(DetailWill!Q677) &gt; 0),"x", "")</f>
        <v/>
      </c>
      <c r="R677" s="14" t="str">
        <f>IF(OR(COUNTA(DetailPedro!R677) &gt; 0, COUNTA(DetailWill!R677) &gt; 0),"x", "")</f>
        <v/>
      </c>
      <c r="S677" s="14" t="str">
        <f>IF(OR(COUNTA(DetailPedro!S677) &gt; 0, COUNTA(DetailWill!S677) &gt; 0),"x", "")</f>
        <v/>
      </c>
      <c r="T677" s="14" t="str">
        <f>IF(OR(COUNTA(DetailPedro!T677) &gt; 0, COUNTA(DetailWill!T677) &gt; 0),"x", "")</f>
        <v/>
      </c>
      <c r="U677" s="34" t="str">
        <f>IF(OR(COUNTA(DetailPedro!U677) &gt; 0, COUNTA(DetailWill!U677) &gt; 0),"x", "")</f>
        <v/>
      </c>
      <c r="V677" s="14" t="str">
        <f>IF(OR(COUNTA(DetailPedro!V677) &gt; 0, COUNTA(DetailWill!V677) &gt; 0),"x", "")</f>
        <v/>
      </c>
      <c r="W677" s="14" t="str">
        <f>IF(OR(COUNTA(DetailPedro!W677) &gt; 0, COUNTA(DetailWill!W677) &gt; 0),"x", "")</f>
        <v/>
      </c>
      <c r="X677" s="14" t="str">
        <f>IF(OR(COUNTA(DetailPedro!X677) &gt; 0, COUNTA(DetailWill!X677) &gt; 0),"x", "")</f>
        <v/>
      </c>
      <c r="Y677" s="14" t="str">
        <f>IF(OR(COUNTA(DetailPedro!Y677) &gt; 0, COUNTA(DetailWill!Y677) &gt; 0),"x", "")</f>
        <v/>
      </c>
      <c r="Z677" s="34" t="str">
        <f>IF(OR(COUNTA(DetailPedro!Z677) &gt; 0, COUNTA(DetailWill!Z677) &gt; 0),"x", "")</f>
        <v/>
      </c>
      <c r="AA677" s="14" t="str">
        <f>IF(OR(COUNTA(DetailPedro!AA677) &gt; 0, COUNTA(DetailWill!AA677) &gt; 0),"x", "")</f>
        <v/>
      </c>
      <c r="AB677" s="14" t="str">
        <f>IF(OR(COUNTA(DetailPedro!AB677) &gt; 0, COUNTA(DetailWill!AB677) &gt; 0),"x", "")</f>
        <v/>
      </c>
      <c r="AC677" s="14" t="str">
        <f>IF(OR(COUNTA(DetailPedro!AC677) &gt; 0, COUNTA(DetailWill!AC677) &gt; 0),"x", "")</f>
        <v/>
      </c>
      <c r="AD677" s="14" t="str">
        <f>IF(OR(COUNTA(DetailPedro!AD677) &gt; 0, COUNTA(DetailWill!AD677) &gt; 0),"x", "")</f>
        <v/>
      </c>
      <c r="AE677" s="14" t="str">
        <f>IF(OR(COUNTA(DetailPedro!AE677) &gt; 0, COUNTA(DetailWill!AE677) &gt; 0),"x", "")</f>
        <v/>
      </c>
      <c r="AF677" s="34" t="str">
        <f>IF(OR(COUNTA(DetailPedro!AF677) &gt; 0, COUNTA(DetailWill!AF677) &gt; 0),"x", "")</f>
        <v/>
      </c>
      <c r="AG677" s="14" t="str">
        <f>IF(OR(COUNTA(DetailPedro!AG677) &gt; 0, COUNTA(DetailWill!AG677) &gt; 0),"x", "")</f>
        <v/>
      </c>
      <c r="AH677" s="14" t="str">
        <f>IF(OR(COUNTA(DetailPedro!AH677) &gt; 0, COUNTA(DetailWill!AH677) &gt; 0),"x", "")</f>
        <v/>
      </c>
      <c r="AI677" s="14" t="str">
        <f>IF(OR(COUNTA(DetailPedro!AI677) &gt; 0, COUNTA(DetailWill!AI677) &gt; 0),"x", "")</f>
        <v/>
      </c>
      <c r="AJ677" s="34" t="str">
        <f>IF(OR(COUNTA(DetailPedro!AJ677) &gt; 0, COUNTA(DetailWill!AJ677) &gt; 0),"x", "")</f>
        <v/>
      </c>
      <c r="AK677" s="14" t="str">
        <f>IF(OR(COUNTA(DetailPedro!AK677) &gt; 0, COUNTA(DetailWill!AK677) &gt; 0),"x", "")</f>
        <v/>
      </c>
    </row>
    <row r="678" spans="1:37" x14ac:dyDescent="0.2">
      <c r="A678" s="16" t="s">
        <v>528</v>
      </c>
      <c r="B678" s="16" t="s">
        <v>677</v>
      </c>
      <c r="C678" s="16">
        <v>0</v>
      </c>
      <c r="D678" s="16">
        <v>1.5</v>
      </c>
      <c r="E678" s="16"/>
      <c r="F678" s="14">
        <f t="shared" si="44"/>
        <v>0</v>
      </c>
      <c r="G678" s="14" t="str">
        <f>IF(OR(COUNTA(DetailPedro!G678) &gt; 0, COUNTA(DetailWill!G678) &gt; 0),"x", "")</f>
        <v/>
      </c>
      <c r="H678" s="14" t="str">
        <f>IF(OR(COUNTA(DetailPedro!H678) &gt; 0, COUNTA(DetailWill!H678) &gt; 0),"x", "")</f>
        <v/>
      </c>
      <c r="I678" s="14" t="str">
        <f>IF(OR(COUNTA(DetailPedro!I678) &gt; 0, COUNTA(DetailWill!I678) &gt; 0),"x", "")</f>
        <v/>
      </c>
      <c r="J678" s="34" t="str">
        <f>IF(OR(COUNTA(DetailPedro!J678) &gt; 0, COUNTA(DetailWill!J678) &gt; 0),"x", "")</f>
        <v/>
      </c>
      <c r="K678" s="14" t="str">
        <f>IF(OR(COUNTA(DetailPedro!K678) &gt; 0, COUNTA(DetailWill!K678) &gt; 0),"x", "")</f>
        <v/>
      </c>
      <c r="L678" s="14" t="str">
        <f>IF(OR(COUNTA(DetailPedro!L678) &gt; 0, COUNTA(DetailWill!L678) &gt; 0),"x", "")</f>
        <v/>
      </c>
      <c r="M678" s="14" t="str">
        <f>IF(OR(COUNTA(DetailPedro!M678) &gt; 0, COUNTA(DetailWill!M678) &gt; 0),"x", "")</f>
        <v/>
      </c>
      <c r="N678" s="14" t="str">
        <f>IF(OR(COUNTA(DetailPedro!N678) &gt; 0, COUNTA(DetailWill!N678) &gt; 0),"x", "")</f>
        <v/>
      </c>
      <c r="O678" s="34" t="str">
        <f>IF(OR(COUNTA(DetailPedro!O678) &gt; 0, COUNTA(DetailWill!O678) &gt; 0),"x", "")</f>
        <v/>
      </c>
      <c r="P678" s="14" t="str">
        <f>IF(OR(COUNTA(DetailPedro!P678) &gt; 0, COUNTA(DetailWill!P678) &gt; 0),"x", "")</f>
        <v/>
      </c>
      <c r="Q678" s="14" t="str">
        <f>IF(OR(COUNTA(DetailPedro!Q678) &gt; 0, COUNTA(DetailWill!Q678) &gt; 0),"x", "")</f>
        <v/>
      </c>
      <c r="R678" s="14" t="str">
        <f>IF(OR(COUNTA(DetailPedro!R678) &gt; 0, COUNTA(DetailWill!R678) &gt; 0),"x", "")</f>
        <v/>
      </c>
      <c r="S678" s="14" t="str">
        <f>IF(OR(COUNTA(DetailPedro!S678) &gt; 0, COUNTA(DetailWill!S678) &gt; 0),"x", "")</f>
        <v/>
      </c>
      <c r="T678" s="14" t="str">
        <f>IF(OR(COUNTA(DetailPedro!T678) &gt; 0, COUNTA(DetailWill!T678) &gt; 0),"x", "")</f>
        <v/>
      </c>
      <c r="U678" s="34" t="str">
        <f>IF(OR(COUNTA(DetailPedro!U678) &gt; 0, COUNTA(DetailWill!U678) &gt; 0),"x", "")</f>
        <v/>
      </c>
      <c r="V678" s="14" t="str">
        <f>IF(OR(COUNTA(DetailPedro!V678) &gt; 0, COUNTA(DetailWill!V678) &gt; 0),"x", "")</f>
        <v/>
      </c>
      <c r="W678" s="14" t="str">
        <f>IF(OR(COUNTA(DetailPedro!W678) &gt; 0, COUNTA(DetailWill!W678) &gt; 0),"x", "")</f>
        <v/>
      </c>
      <c r="X678" s="14" t="str">
        <f>IF(OR(COUNTA(DetailPedro!X678) &gt; 0, COUNTA(DetailWill!X678) &gt; 0),"x", "")</f>
        <v/>
      </c>
      <c r="Y678" s="14" t="str">
        <f>IF(OR(COUNTA(DetailPedro!Y678) &gt; 0, COUNTA(DetailWill!Y678) &gt; 0),"x", "")</f>
        <v/>
      </c>
      <c r="Z678" s="34" t="str">
        <f>IF(OR(COUNTA(DetailPedro!Z678) &gt; 0, COUNTA(DetailWill!Z678) &gt; 0),"x", "")</f>
        <v/>
      </c>
      <c r="AA678" s="14" t="str">
        <f>IF(OR(COUNTA(DetailPedro!AA678) &gt; 0, COUNTA(DetailWill!AA678) &gt; 0),"x", "")</f>
        <v/>
      </c>
      <c r="AB678" s="14" t="str">
        <f>IF(OR(COUNTA(DetailPedro!AB678) &gt; 0, COUNTA(DetailWill!AB678) &gt; 0),"x", "")</f>
        <v/>
      </c>
      <c r="AC678" s="14" t="str">
        <f>IF(OR(COUNTA(DetailPedro!AC678) &gt; 0, COUNTA(DetailWill!AC678) &gt; 0),"x", "")</f>
        <v/>
      </c>
      <c r="AD678" s="14" t="str">
        <f>IF(OR(COUNTA(DetailPedro!AD678) &gt; 0, COUNTA(DetailWill!AD678) &gt; 0),"x", "")</f>
        <v/>
      </c>
      <c r="AE678" s="14" t="str">
        <f>IF(OR(COUNTA(DetailPedro!AE678) &gt; 0, COUNTA(DetailWill!AE678) &gt; 0),"x", "")</f>
        <v/>
      </c>
      <c r="AF678" s="34" t="str">
        <f>IF(OR(COUNTA(DetailPedro!AF678) &gt; 0, COUNTA(DetailWill!AF678) &gt; 0),"x", "")</f>
        <v/>
      </c>
      <c r="AG678" s="14" t="str">
        <f>IF(OR(COUNTA(DetailPedro!AG678) &gt; 0, COUNTA(DetailWill!AG678) &gt; 0),"x", "")</f>
        <v/>
      </c>
      <c r="AH678" s="14" t="str">
        <f>IF(OR(COUNTA(DetailPedro!AH678) &gt; 0, COUNTA(DetailWill!AH678) &gt; 0),"x", "")</f>
        <v/>
      </c>
      <c r="AI678" s="14" t="str">
        <f>IF(OR(COUNTA(DetailPedro!AI678) &gt; 0, COUNTA(DetailWill!AI678) &gt; 0),"x", "")</f>
        <v/>
      </c>
      <c r="AJ678" s="34" t="str">
        <f>IF(OR(COUNTA(DetailPedro!AJ678) &gt; 0, COUNTA(DetailWill!AJ678) &gt; 0),"x", "")</f>
        <v/>
      </c>
      <c r="AK678" s="14" t="str">
        <f>IF(OR(COUNTA(DetailPedro!AK678) &gt; 0, COUNTA(DetailWill!AK678) &gt; 0),"x", "")</f>
        <v/>
      </c>
    </row>
    <row r="679" spans="1:37" x14ac:dyDescent="0.2">
      <c r="A679" s="16" t="s">
        <v>528</v>
      </c>
      <c r="B679" s="16" t="s">
        <v>677</v>
      </c>
      <c r="C679" s="16">
        <v>2</v>
      </c>
      <c r="D679" s="16" t="s">
        <v>887</v>
      </c>
      <c r="E679" s="16">
        <v>1</v>
      </c>
      <c r="F679" s="14">
        <f t="shared" si="44"/>
        <v>0</v>
      </c>
      <c r="G679" s="14" t="str">
        <f>IF(OR(COUNTA(DetailPedro!G679) &gt; 0, COUNTA(DetailWill!G679) &gt; 0),"x", "")</f>
        <v/>
      </c>
      <c r="H679" s="14" t="str">
        <f>IF(OR(COUNTA(DetailPedro!H679) &gt; 0, COUNTA(DetailWill!H679) &gt; 0),"x", "")</f>
        <v/>
      </c>
      <c r="I679" s="14" t="str">
        <f>IF(OR(COUNTA(DetailPedro!I679) &gt; 0, COUNTA(DetailWill!I679) &gt; 0),"x", "")</f>
        <v/>
      </c>
      <c r="J679" s="34" t="str">
        <f>IF(OR(COUNTA(DetailPedro!J679) &gt; 0, COUNTA(DetailWill!J679) &gt; 0),"x", "")</f>
        <v/>
      </c>
      <c r="K679" s="14" t="str">
        <f>IF(OR(COUNTA(DetailPedro!K679) &gt; 0, COUNTA(DetailWill!K679) &gt; 0),"x", "")</f>
        <v/>
      </c>
      <c r="L679" s="14" t="str">
        <f>IF(OR(COUNTA(DetailPedro!L679) &gt; 0, COUNTA(DetailWill!L679) &gt; 0),"x", "")</f>
        <v/>
      </c>
      <c r="M679" s="14" t="str">
        <f>IF(OR(COUNTA(DetailPedro!M679) &gt; 0, COUNTA(DetailWill!M679) &gt; 0),"x", "")</f>
        <v/>
      </c>
      <c r="N679" s="14" t="str">
        <f>IF(OR(COUNTA(DetailPedro!N679) &gt; 0, COUNTA(DetailWill!N679) &gt; 0),"x", "")</f>
        <v/>
      </c>
      <c r="O679" s="34" t="str">
        <f>IF(OR(COUNTA(DetailPedro!O679) &gt; 0, COUNTA(DetailWill!O679) &gt; 0),"x", "")</f>
        <v/>
      </c>
      <c r="P679" s="14" t="str">
        <f>IF(OR(COUNTA(DetailPedro!P679) &gt; 0, COUNTA(DetailWill!P679) &gt; 0),"x", "")</f>
        <v/>
      </c>
      <c r="Q679" s="14" t="str">
        <f>IF(OR(COUNTA(DetailPedro!Q679) &gt; 0, COUNTA(DetailWill!Q679) &gt; 0),"x", "")</f>
        <v/>
      </c>
      <c r="R679" s="14" t="str">
        <f>IF(OR(COUNTA(DetailPedro!R679) &gt; 0, COUNTA(DetailWill!R679) &gt; 0),"x", "")</f>
        <v/>
      </c>
      <c r="S679" s="14" t="str">
        <f>IF(OR(COUNTA(DetailPedro!S679) &gt; 0, COUNTA(DetailWill!S679) &gt; 0),"x", "")</f>
        <v/>
      </c>
      <c r="T679" s="14" t="str">
        <f>IF(OR(COUNTA(DetailPedro!T679) &gt; 0, COUNTA(DetailWill!T679) &gt; 0),"x", "")</f>
        <v/>
      </c>
      <c r="U679" s="34" t="str">
        <f>IF(OR(COUNTA(DetailPedro!U679) &gt; 0, COUNTA(DetailWill!U679) &gt; 0),"x", "")</f>
        <v/>
      </c>
      <c r="V679" s="14" t="str">
        <f>IF(OR(COUNTA(DetailPedro!V679) &gt; 0, COUNTA(DetailWill!V679) &gt; 0),"x", "")</f>
        <v/>
      </c>
      <c r="W679" s="14" t="str">
        <f>IF(OR(COUNTA(DetailPedro!W679) &gt; 0, COUNTA(DetailWill!W679) &gt; 0),"x", "")</f>
        <v/>
      </c>
      <c r="X679" s="14" t="str">
        <f>IF(OR(COUNTA(DetailPedro!X679) &gt; 0, COUNTA(DetailWill!X679) &gt; 0),"x", "")</f>
        <v/>
      </c>
      <c r="Y679" s="14" t="str">
        <f>IF(OR(COUNTA(DetailPedro!Y679) &gt; 0, COUNTA(DetailWill!Y679) &gt; 0),"x", "")</f>
        <v/>
      </c>
      <c r="Z679" s="34" t="str">
        <f>IF(OR(COUNTA(DetailPedro!Z679) &gt; 0, COUNTA(DetailWill!Z679) &gt; 0),"x", "")</f>
        <v/>
      </c>
      <c r="AA679" s="14" t="str">
        <f>IF(OR(COUNTA(DetailPedro!AA679) &gt; 0, COUNTA(DetailWill!AA679) &gt; 0),"x", "")</f>
        <v/>
      </c>
      <c r="AB679" s="14" t="str">
        <f>IF(OR(COUNTA(DetailPedro!AB679) &gt; 0, COUNTA(DetailWill!AB679) &gt; 0),"x", "")</f>
        <v/>
      </c>
      <c r="AC679" s="14" t="str">
        <f>IF(OR(COUNTA(DetailPedro!AC679) &gt; 0, COUNTA(DetailWill!AC679) &gt; 0),"x", "")</f>
        <v/>
      </c>
      <c r="AD679" s="14" t="str">
        <f>IF(OR(COUNTA(DetailPedro!AD679) &gt; 0, COUNTA(DetailWill!AD679) &gt; 0),"x", "")</f>
        <v/>
      </c>
      <c r="AE679" s="14" t="str">
        <f>IF(OR(COUNTA(DetailPedro!AE679) &gt; 0, COUNTA(DetailWill!AE679) &gt; 0),"x", "")</f>
        <v/>
      </c>
      <c r="AF679" s="34" t="str">
        <f>IF(OR(COUNTA(DetailPedro!AF679) &gt; 0, COUNTA(DetailWill!AF679) &gt; 0),"x", "")</f>
        <v/>
      </c>
      <c r="AG679" s="14" t="str">
        <f>IF(OR(COUNTA(DetailPedro!AG679) &gt; 0, COUNTA(DetailWill!AG679) &gt; 0),"x", "")</f>
        <v/>
      </c>
      <c r="AH679" s="14" t="str">
        <f>IF(OR(COUNTA(DetailPedro!AH679) &gt; 0, COUNTA(DetailWill!AH679) &gt; 0),"x", "")</f>
        <v/>
      </c>
      <c r="AI679" s="14" t="str">
        <f>IF(OR(COUNTA(DetailPedro!AI679) &gt; 0, COUNTA(DetailWill!AI679) &gt; 0),"x", "")</f>
        <v/>
      </c>
      <c r="AJ679" s="34" t="str">
        <f>IF(OR(COUNTA(DetailPedro!AJ679) &gt; 0, COUNTA(DetailWill!AJ679) &gt; 0),"x", "")</f>
        <v/>
      </c>
      <c r="AK679" s="14" t="str">
        <f>IF(OR(COUNTA(DetailPedro!AK679) &gt; 0, COUNTA(DetailWill!AK679) &gt; 0),"x", "")</f>
        <v/>
      </c>
    </row>
    <row r="680" spans="1:37" x14ac:dyDescent="0.2">
      <c r="A680" s="16" t="s">
        <v>528</v>
      </c>
      <c r="B680" s="16" t="s">
        <v>677</v>
      </c>
      <c r="C680" s="16">
        <v>2</v>
      </c>
      <c r="D680" s="16" t="s">
        <v>887</v>
      </c>
      <c r="E680" s="16">
        <v>2</v>
      </c>
      <c r="F680" s="14">
        <f t="shared" si="44"/>
        <v>0</v>
      </c>
      <c r="G680" s="14" t="str">
        <f>IF(OR(COUNTA(DetailPedro!G680) &gt; 0, COUNTA(DetailWill!G680) &gt; 0),"x", "")</f>
        <v/>
      </c>
      <c r="H680" s="14" t="str">
        <f>IF(OR(COUNTA(DetailPedro!H680) &gt; 0, COUNTA(DetailWill!H680) &gt; 0),"x", "")</f>
        <v/>
      </c>
      <c r="I680" s="14" t="str">
        <f>IF(OR(COUNTA(DetailPedro!I680) &gt; 0, COUNTA(DetailWill!I680) &gt; 0),"x", "")</f>
        <v/>
      </c>
      <c r="J680" s="34" t="str">
        <f>IF(OR(COUNTA(DetailPedro!J680) &gt; 0, COUNTA(DetailWill!J680) &gt; 0),"x", "")</f>
        <v/>
      </c>
      <c r="K680" s="14" t="str">
        <f>IF(OR(COUNTA(DetailPedro!K680) &gt; 0, COUNTA(DetailWill!K680) &gt; 0),"x", "")</f>
        <v/>
      </c>
      <c r="L680" s="14" t="str">
        <f>IF(OR(COUNTA(DetailPedro!L680) &gt; 0, COUNTA(DetailWill!L680) &gt; 0),"x", "")</f>
        <v/>
      </c>
      <c r="M680" s="14" t="str">
        <f>IF(OR(COUNTA(DetailPedro!M680) &gt; 0, COUNTA(DetailWill!M680) &gt; 0),"x", "")</f>
        <v/>
      </c>
      <c r="N680" s="14" t="str">
        <f>IF(OR(COUNTA(DetailPedro!N680) &gt; 0, COUNTA(DetailWill!N680) &gt; 0),"x", "")</f>
        <v/>
      </c>
      <c r="O680" s="34" t="str">
        <f>IF(OR(COUNTA(DetailPedro!O680) &gt; 0, COUNTA(DetailWill!O680) &gt; 0),"x", "")</f>
        <v/>
      </c>
      <c r="P680" s="14" t="str">
        <f>IF(OR(COUNTA(DetailPedro!P680) &gt; 0, COUNTA(DetailWill!P680) &gt; 0),"x", "")</f>
        <v/>
      </c>
      <c r="Q680" s="14" t="str">
        <f>IF(OR(COUNTA(DetailPedro!Q680) &gt; 0, COUNTA(DetailWill!Q680) &gt; 0),"x", "")</f>
        <v/>
      </c>
      <c r="R680" s="14" t="str">
        <f>IF(OR(COUNTA(DetailPedro!R680) &gt; 0, COUNTA(DetailWill!R680) &gt; 0),"x", "")</f>
        <v/>
      </c>
      <c r="S680" s="14" t="str">
        <f>IF(OR(COUNTA(DetailPedro!S680) &gt; 0, COUNTA(DetailWill!S680) &gt; 0),"x", "")</f>
        <v/>
      </c>
      <c r="T680" s="14" t="str">
        <f>IF(OR(COUNTA(DetailPedro!T680) &gt; 0, COUNTA(DetailWill!T680) &gt; 0),"x", "")</f>
        <v/>
      </c>
      <c r="U680" s="34" t="str">
        <f>IF(OR(COUNTA(DetailPedro!U680) &gt; 0, COUNTA(DetailWill!U680) &gt; 0),"x", "")</f>
        <v/>
      </c>
      <c r="V680" s="14" t="str">
        <f>IF(OR(COUNTA(DetailPedro!V680) &gt; 0, COUNTA(DetailWill!V680) &gt; 0),"x", "")</f>
        <v/>
      </c>
      <c r="W680" s="14" t="str">
        <f>IF(OR(COUNTA(DetailPedro!W680) &gt; 0, COUNTA(DetailWill!W680) &gt; 0),"x", "")</f>
        <v/>
      </c>
      <c r="X680" s="14" t="str">
        <f>IF(OR(COUNTA(DetailPedro!X680) &gt; 0, COUNTA(DetailWill!X680) &gt; 0),"x", "")</f>
        <v/>
      </c>
      <c r="Y680" s="14" t="str">
        <f>IF(OR(COUNTA(DetailPedro!Y680) &gt; 0, COUNTA(DetailWill!Y680) &gt; 0),"x", "")</f>
        <v/>
      </c>
      <c r="Z680" s="34" t="str">
        <f>IF(OR(COUNTA(DetailPedro!Z680) &gt; 0, COUNTA(DetailWill!Z680) &gt; 0),"x", "")</f>
        <v/>
      </c>
      <c r="AA680" s="14" t="str">
        <f>IF(OR(COUNTA(DetailPedro!AA680) &gt; 0, COUNTA(DetailWill!AA680) &gt; 0),"x", "")</f>
        <v/>
      </c>
      <c r="AB680" s="14" t="str">
        <f>IF(OR(COUNTA(DetailPedro!AB680) &gt; 0, COUNTA(DetailWill!AB680) &gt; 0),"x", "")</f>
        <v/>
      </c>
      <c r="AC680" s="14" t="str">
        <f>IF(OR(COUNTA(DetailPedro!AC680) &gt; 0, COUNTA(DetailWill!AC680) &gt; 0),"x", "")</f>
        <v/>
      </c>
      <c r="AD680" s="14" t="str">
        <f>IF(OR(COUNTA(DetailPedro!AD680) &gt; 0, COUNTA(DetailWill!AD680) &gt; 0),"x", "")</f>
        <v/>
      </c>
      <c r="AE680" s="14" t="str">
        <f>IF(OR(COUNTA(DetailPedro!AE680) &gt; 0, COUNTA(DetailWill!AE680) &gt; 0),"x", "")</f>
        <v/>
      </c>
      <c r="AF680" s="34" t="str">
        <f>IF(OR(COUNTA(DetailPedro!AF680) &gt; 0, COUNTA(DetailWill!AF680) &gt; 0),"x", "")</f>
        <v/>
      </c>
      <c r="AG680" s="14" t="str">
        <f>IF(OR(COUNTA(DetailPedro!AG680) &gt; 0, COUNTA(DetailWill!AG680) &gt; 0),"x", "")</f>
        <v/>
      </c>
      <c r="AH680" s="14" t="str">
        <f>IF(OR(COUNTA(DetailPedro!AH680) &gt; 0, COUNTA(DetailWill!AH680) &gt; 0),"x", "")</f>
        <v/>
      </c>
      <c r="AI680" s="14" t="str">
        <f>IF(OR(COUNTA(DetailPedro!AI680) &gt; 0, COUNTA(DetailWill!AI680) &gt; 0),"x", "")</f>
        <v/>
      </c>
      <c r="AJ680" s="34" t="str">
        <f>IF(OR(COUNTA(DetailPedro!AJ680) &gt; 0, COUNTA(DetailWill!AJ680) &gt; 0),"x", "")</f>
        <v/>
      </c>
      <c r="AK680" s="14" t="str">
        <f>IF(OR(COUNTA(DetailPedro!AK680) &gt; 0, COUNTA(DetailWill!AK680) &gt; 0),"x", "")</f>
        <v/>
      </c>
    </row>
    <row r="681" spans="1:37" x14ac:dyDescent="0.2">
      <c r="A681" s="16" t="s">
        <v>528</v>
      </c>
      <c r="B681" s="16" t="s">
        <v>677</v>
      </c>
      <c r="C681" s="16">
        <v>2</v>
      </c>
      <c r="D681" s="16" t="s">
        <v>887</v>
      </c>
      <c r="E681" s="16">
        <v>3</v>
      </c>
      <c r="F681" s="14">
        <f t="shared" si="44"/>
        <v>0</v>
      </c>
      <c r="G681" s="14" t="str">
        <f>IF(OR(COUNTA(DetailPedro!G681) &gt; 0, COUNTA(DetailWill!G681) &gt; 0),"x", "")</f>
        <v/>
      </c>
      <c r="H681" s="14" t="str">
        <f>IF(OR(COUNTA(DetailPedro!H681) &gt; 0, COUNTA(DetailWill!H681) &gt; 0),"x", "")</f>
        <v/>
      </c>
      <c r="I681" s="14" t="str">
        <f>IF(OR(COUNTA(DetailPedro!I681) &gt; 0, COUNTA(DetailWill!I681) &gt; 0),"x", "")</f>
        <v/>
      </c>
      <c r="J681" s="34" t="str">
        <f>IF(OR(COUNTA(DetailPedro!J681) &gt; 0, COUNTA(DetailWill!J681) &gt; 0),"x", "")</f>
        <v/>
      </c>
      <c r="K681" s="14" t="str">
        <f>IF(OR(COUNTA(DetailPedro!K681) &gt; 0, COUNTA(DetailWill!K681) &gt; 0),"x", "")</f>
        <v/>
      </c>
      <c r="L681" s="14" t="str">
        <f>IF(OR(COUNTA(DetailPedro!L681) &gt; 0, COUNTA(DetailWill!L681) &gt; 0),"x", "")</f>
        <v/>
      </c>
      <c r="M681" s="14" t="str">
        <f>IF(OR(COUNTA(DetailPedro!M681) &gt; 0, COUNTA(DetailWill!M681) &gt; 0),"x", "")</f>
        <v/>
      </c>
      <c r="N681" s="14" t="str">
        <f>IF(OR(COUNTA(DetailPedro!N681) &gt; 0, COUNTA(DetailWill!N681) &gt; 0),"x", "")</f>
        <v/>
      </c>
      <c r="O681" s="34" t="str">
        <f>IF(OR(COUNTA(DetailPedro!O681) &gt; 0, COUNTA(DetailWill!O681) &gt; 0),"x", "")</f>
        <v/>
      </c>
      <c r="P681" s="14" t="str">
        <f>IF(OR(COUNTA(DetailPedro!P681) &gt; 0, COUNTA(DetailWill!P681) &gt; 0),"x", "")</f>
        <v/>
      </c>
      <c r="Q681" s="14" t="str">
        <f>IF(OR(COUNTA(DetailPedro!Q681) &gt; 0, COUNTA(DetailWill!Q681) &gt; 0),"x", "")</f>
        <v/>
      </c>
      <c r="R681" s="14" t="str">
        <f>IF(OR(COUNTA(DetailPedro!R681) &gt; 0, COUNTA(DetailWill!R681) &gt; 0),"x", "")</f>
        <v/>
      </c>
      <c r="S681" s="14" t="str">
        <f>IF(OR(COUNTA(DetailPedro!S681) &gt; 0, COUNTA(DetailWill!S681) &gt; 0),"x", "")</f>
        <v/>
      </c>
      <c r="T681" s="14" t="str">
        <f>IF(OR(COUNTA(DetailPedro!T681) &gt; 0, COUNTA(DetailWill!T681) &gt; 0),"x", "")</f>
        <v/>
      </c>
      <c r="U681" s="34" t="str">
        <f>IF(OR(COUNTA(DetailPedro!U681) &gt; 0, COUNTA(DetailWill!U681) &gt; 0),"x", "")</f>
        <v/>
      </c>
      <c r="V681" s="14" t="str">
        <f>IF(OR(COUNTA(DetailPedro!V681) &gt; 0, COUNTA(DetailWill!V681) &gt; 0),"x", "")</f>
        <v/>
      </c>
      <c r="W681" s="14" t="str">
        <f>IF(OR(COUNTA(DetailPedro!W681) &gt; 0, COUNTA(DetailWill!W681) &gt; 0),"x", "")</f>
        <v/>
      </c>
      <c r="X681" s="14" t="str">
        <f>IF(OR(COUNTA(DetailPedro!X681) &gt; 0, COUNTA(DetailWill!X681) &gt; 0),"x", "")</f>
        <v/>
      </c>
      <c r="Y681" s="14" t="str">
        <f>IF(OR(COUNTA(DetailPedro!Y681) &gt; 0, COUNTA(DetailWill!Y681) &gt; 0),"x", "")</f>
        <v/>
      </c>
      <c r="Z681" s="34" t="str">
        <f>IF(OR(COUNTA(DetailPedro!Z681) &gt; 0, COUNTA(DetailWill!Z681) &gt; 0),"x", "")</f>
        <v/>
      </c>
      <c r="AA681" s="14" t="str">
        <f>IF(OR(COUNTA(DetailPedro!AA681) &gt; 0, COUNTA(DetailWill!AA681) &gt; 0),"x", "")</f>
        <v/>
      </c>
      <c r="AB681" s="14" t="str">
        <f>IF(OR(COUNTA(DetailPedro!AB681) &gt; 0, COUNTA(DetailWill!AB681) &gt; 0),"x", "")</f>
        <v/>
      </c>
      <c r="AC681" s="14" t="str">
        <f>IF(OR(COUNTA(DetailPedro!AC681) &gt; 0, COUNTA(DetailWill!AC681) &gt; 0),"x", "")</f>
        <v/>
      </c>
      <c r="AD681" s="14" t="str">
        <f>IF(OR(COUNTA(DetailPedro!AD681) &gt; 0, COUNTA(DetailWill!AD681) &gt; 0),"x", "")</f>
        <v/>
      </c>
      <c r="AE681" s="14" t="str">
        <f>IF(OR(COUNTA(DetailPedro!AE681) &gt; 0, COUNTA(DetailWill!AE681) &gt; 0),"x", "")</f>
        <v/>
      </c>
      <c r="AF681" s="34" t="str">
        <f>IF(OR(COUNTA(DetailPedro!AF681) &gt; 0, COUNTA(DetailWill!AF681) &gt; 0),"x", "")</f>
        <v/>
      </c>
      <c r="AG681" s="14" t="str">
        <f>IF(OR(COUNTA(DetailPedro!AG681) &gt; 0, COUNTA(DetailWill!AG681) &gt; 0),"x", "")</f>
        <v/>
      </c>
      <c r="AH681" s="14" t="str">
        <f>IF(OR(COUNTA(DetailPedro!AH681) &gt; 0, COUNTA(DetailWill!AH681) &gt; 0),"x", "")</f>
        <v/>
      </c>
      <c r="AI681" s="14" t="str">
        <f>IF(OR(COUNTA(DetailPedro!AI681) &gt; 0, COUNTA(DetailWill!AI681) &gt; 0),"x", "")</f>
        <v/>
      </c>
      <c r="AJ681" s="34" t="str">
        <f>IF(OR(COUNTA(DetailPedro!AJ681) &gt; 0, COUNTA(DetailWill!AJ681) &gt; 0),"x", "")</f>
        <v/>
      </c>
      <c r="AK681" s="14" t="str">
        <f>IF(OR(COUNTA(DetailPedro!AK681) &gt; 0, COUNTA(DetailWill!AK681) &gt; 0),"x", "")</f>
        <v/>
      </c>
    </row>
    <row r="682" spans="1:37" x14ac:dyDescent="0.2">
      <c r="A682" s="16" t="s">
        <v>528</v>
      </c>
      <c r="B682" s="16" t="s">
        <v>677</v>
      </c>
      <c r="C682" s="16">
        <v>2</v>
      </c>
      <c r="D682" s="16" t="s">
        <v>887</v>
      </c>
      <c r="E682" s="16">
        <v>4</v>
      </c>
      <c r="F682" s="14">
        <f t="shared" si="44"/>
        <v>0</v>
      </c>
      <c r="G682" s="14" t="str">
        <f>IF(OR(COUNTA(DetailPedro!G682) &gt; 0, COUNTA(DetailWill!G682) &gt; 0),"x", "")</f>
        <v/>
      </c>
      <c r="H682" s="14" t="str">
        <f>IF(OR(COUNTA(DetailPedro!H682) &gt; 0, COUNTA(DetailWill!H682) &gt; 0),"x", "")</f>
        <v/>
      </c>
      <c r="I682" s="14" t="str">
        <f>IF(OR(COUNTA(DetailPedro!I682) &gt; 0, COUNTA(DetailWill!I682) &gt; 0),"x", "")</f>
        <v/>
      </c>
      <c r="J682" s="34" t="str">
        <f>IF(OR(COUNTA(DetailPedro!J682) &gt; 0, COUNTA(DetailWill!J682) &gt; 0),"x", "")</f>
        <v/>
      </c>
      <c r="K682" s="14" t="str">
        <f>IF(OR(COUNTA(DetailPedro!K682) &gt; 0, COUNTA(DetailWill!K682) &gt; 0),"x", "")</f>
        <v/>
      </c>
      <c r="L682" s="14" t="str">
        <f>IF(OR(COUNTA(DetailPedro!L682) &gt; 0, COUNTA(DetailWill!L682) &gt; 0),"x", "")</f>
        <v/>
      </c>
      <c r="M682" s="14" t="str">
        <f>IF(OR(COUNTA(DetailPedro!M682) &gt; 0, COUNTA(DetailWill!M682) &gt; 0),"x", "")</f>
        <v/>
      </c>
      <c r="N682" s="14" t="str">
        <f>IF(OR(COUNTA(DetailPedro!N682) &gt; 0, COUNTA(DetailWill!N682) &gt; 0),"x", "")</f>
        <v/>
      </c>
      <c r="O682" s="34" t="str">
        <f>IF(OR(COUNTA(DetailPedro!O682) &gt; 0, COUNTA(DetailWill!O682) &gt; 0),"x", "")</f>
        <v/>
      </c>
      <c r="P682" s="14" t="str">
        <f>IF(OR(COUNTA(DetailPedro!P682) &gt; 0, COUNTA(DetailWill!P682) &gt; 0),"x", "")</f>
        <v/>
      </c>
      <c r="Q682" s="14" t="str">
        <f>IF(OR(COUNTA(DetailPedro!Q682) &gt; 0, COUNTA(DetailWill!Q682) &gt; 0),"x", "")</f>
        <v/>
      </c>
      <c r="R682" s="14" t="str">
        <f>IF(OR(COUNTA(DetailPedro!R682) &gt; 0, COUNTA(DetailWill!R682) &gt; 0),"x", "")</f>
        <v/>
      </c>
      <c r="S682" s="14" t="str">
        <f>IF(OR(COUNTA(DetailPedro!S682) &gt; 0, COUNTA(DetailWill!S682) &gt; 0),"x", "")</f>
        <v/>
      </c>
      <c r="T682" s="14" t="str">
        <f>IF(OR(COUNTA(DetailPedro!T682) &gt; 0, COUNTA(DetailWill!T682) &gt; 0),"x", "")</f>
        <v/>
      </c>
      <c r="U682" s="34" t="str">
        <f>IF(OR(COUNTA(DetailPedro!U682) &gt; 0, COUNTA(DetailWill!U682) &gt; 0),"x", "")</f>
        <v/>
      </c>
      <c r="V682" s="14" t="str">
        <f>IF(OR(COUNTA(DetailPedro!V682) &gt; 0, COUNTA(DetailWill!V682) &gt; 0),"x", "")</f>
        <v/>
      </c>
      <c r="W682" s="14" t="str">
        <f>IF(OR(COUNTA(DetailPedro!W682) &gt; 0, COUNTA(DetailWill!W682) &gt; 0),"x", "")</f>
        <v/>
      </c>
      <c r="X682" s="14" t="str">
        <f>IF(OR(COUNTA(DetailPedro!X682) &gt; 0, COUNTA(DetailWill!X682) &gt; 0),"x", "")</f>
        <v/>
      </c>
      <c r="Y682" s="14" t="str">
        <f>IF(OR(COUNTA(DetailPedro!Y682) &gt; 0, COUNTA(DetailWill!Y682) &gt; 0),"x", "")</f>
        <v/>
      </c>
      <c r="Z682" s="34" t="str">
        <f>IF(OR(COUNTA(DetailPedro!Z682) &gt; 0, COUNTA(DetailWill!Z682) &gt; 0),"x", "")</f>
        <v/>
      </c>
      <c r="AA682" s="14" t="str">
        <f>IF(OR(COUNTA(DetailPedro!AA682) &gt; 0, COUNTA(DetailWill!AA682) &gt; 0),"x", "")</f>
        <v/>
      </c>
      <c r="AB682" s="14" t="str">
        <f>IF(OR(COUNTA(DetailPedro!AB682) &gt; 0, COUNTA(DetailWill!AB682) &gt; 0),"x", "")</f>
        <v/>
      </c>
      <c r="AC682" s="14" t="str">
        <f>IF(OR(COUNTA(DetailPedro!AC682) &gt; 0, COUNTA(DetailWill!AC682) &gt; 0),"x", "")</f>
        <v/>
      </c>
      <c r="AD682" s="14" t="str">
        <f>IF(OR(COUNTA(DetailPedro!AD682) &gt; 0, COUNTA(DetailWill!AD682) &gt; 0),"x", "")</f>
        <v/>
      </c>
      <c r="AE682" s="14" t="str">
        <f>IF(OR(COUNTA(DetailPedro!AE682) &gt; 0, COUNTA(DetailWill!AE682) &gt; 0),"x", "")</f>
        <v/>
      </c>
      <c r="AF682" s="34" t="str">
        <f>IF(OR(COUNTA(DetailPedro!AF682) &gt; 0, COUNTA(DetailWill!AF682) &gt; 0),"x", "")</f>
        <v/>
      </c>
      <c r="AG682" s="14" t="str">
        <f>IF(OR(COUNTA(DetailPedro!AG682) &gt; 0, COUNTA(DetailWill!AG682) &gt; 0),"x", "")</f>
        <v/>
      </c>
      <c r="AH682" s="14" t="str">
        <f>IF(OR(COUNTA(DetailPedro!AH682) &gt; 0, COUNTA(DetailWill!AH682) &gt; 0),"x", "")</f>
        <v/>
      </c>
      <c r="AI682" s="14" t="str">
        <f>IF(OR(COUNTA(DetailPedro!AI682) &gt; 0, COUNTA(DetailWill!AI682) &gt; 0),"x", "")</f>
        <v/>
      </c>
      <c r="AJ682" s="34" t="str">
        <f>IF(OR(COUNTA(DetailPedro!AJ682) &gt; 0, COUNTA(DetailWill!AJ682) &gt; 0),"x", "")</f>
        <v/>
      </c>
      <c r="AK682" s="14" t="str">
        <f>IF(OR(COUNTA(DetailPedro!AK682) &gt; 0, COUNTA(DetailWill!AK682) &gt; 0),"x", "")</f>
        <v/>
      </c>
    </row>
    <row r="683" spans="1:37" x14ac:dyDescent="0.2">
      <c r="A683" s="16"/>
      <c r="B683" s="16"/>
      <c r="C683" s="16"/>
      <c r="D683" s="16"/>
      <c r="E683" s="16"/>
      <c r="F683" s="14">
        <f t="shared" si="44"/>
        <v>0</v>
      </c>
      <c r="G683" s="14" t="str">
        <f>IF(OR(COUNTA(DetailPedro!G683) &gt; 0, COUNTA(DetailWill!G683) &gt; 0),"x", "")</f>
        <v/>
      </c>
      <c r="H683" s="14" t="str">
        <f>IF(OR(COUNTA(DetailPedro!H683) &gt; 0, COUNTA(DetailWill!H683) &gt; 0),"x", "")</f>
        <v/>
      </c>
      <c r="I683" s="14" t="str">
        <f>IF(OR(COUNTA(DetailPedro!I683) &gt; 0, COUNTA(DetailWill!I683) &gt; 0),"x", "")</f>
        <v/>
      </c>
      <c r="J683" s="34" t="str">
        <f>IF(OR(COUNTA(DetailPedro!J683) &gt; 0, COUNTA(DetailWill!J683) &gt; 0),"x", "")</f>
        <v/>
      </c>
      <c r="K683" s="14" t="str">
        <f>IF(OR(COUNTA(DetailPedro!K683) &gt; 0, COUNTA(DetailWill!K683) &gt; 0),"x", "")</f>
        <v/>
      </c>
      <c r="L683" s="14" t="str">
        <f>IF(OR(COUNTA(DetailPedro!L683) &gt; 0, COUNTA(DetailWill!L683) &gt; 0),"x", "")</f>
        <v/>
      </c>
      <c r="M683" s="14" t="str">
        <f>IF(OR(COUNTA(DetailPedro!M683) &gt; 0, COUNTA(DetailWill!M683) &gt; 0),"x", "")</f>
        <v/>
      </c>
      <c r="N683" s="14" t="str">
        <f>IF(OR(COUNTA(DetailPedro!N683) &gt; 0, COUNTA(DetailWill!N683) &gt; 0),"x", "")</f>
        <v/>
      </c>
      <c r="O683" s="34" t="str">
        <f>IF(OR(COUNTA(DetailPedro!O683) &gt; 0, COUNTA(DetailWill!O683) &gt; 0),"x", "")</f>
        <v/>
      </c>
      <c r="P683" s="14" t="str">
        <f>IF(OR(COUNTA(DetailPedro!P683) &gt; 0, COUNTA(DetailWill!P683) &gt; 0),"x", "")</f>
        <v/>
      </c>
      <c r="Q683" s="14" t="str">
        <f>IF(OR(COUNTA(DetailPedro!Q683) &gt; 0, COUNTA(DetailWill!Q683) &gt; 0),"x", "")</f>
        <v/>
      </c>
      <c r="R683" s="14" t="str">
        <f>IF(OR(COUNTA(DetailPedro!R683) &gt; 0, COUNTA(DetailWill!R683) &gt; 0),"x", "")</f>
        <v/>
      </c>
      <c r="S683" s="14" t="str">
        <f>IF(OR(COUNTA(DetailPedro!S683) &gt; 0, COUNTA(DetailWill!S683) &gt; 0),"x", "")</f>
        <v/>
      </c>
      <c r="T683" s="14" t="str">
        <f>IF(OR(COUNTA(DetailPedro!T683) &gt; 0, COUNTA(DetailWill!T683) &gt; 0),"x", "")</f>
        <v/>
      </c>
      <c r="U683" s="34" t="str">
        <f>IF(OR(COUNTA(DetailPedro!U683) &gt; 0, COUNTA(DetailWill!U683) &gt; 0),"x", "")</f>
        <v/>
      </c>
      <c r="V683" s="14" t="str">
        <f>IF(OR(COUNTA(DetailPedro!V683) &gt; 0, COUNTA(DetailWill!V683) &gt; 0),"x", "")</f>
        <v/>
      </c>
      <c r="W683" s="14" t="str">
        <f>IF(OR(COUNTA(DetailPedro!W683) &gt; 0, COUNTA(DetailWill!W683) &gt; 0),"x", "")</f>
        <v/>
      </c>
      <c r="X683" s="14" t="str">
        <f>IF(OR(COUNTA(DetailPedro!X683) &gt; 0, COUNTA(DetailWill!X683) &gt; 0),"x", "")</f>
        <v/>
      </c>
      <c r="Y683" s="14" t="str">
        <f>IF(OR(COUNTA(DetailPedro!Y683) &gt; 0, COUNTA(DetailWill!Y683) &gt; 0),"x", "")</f>
        <v/>
      </c>
      <c r="Z683" s="34" t="str">
        <f>IF(OR(COUNTA(DetailPedro!Z683) &gt; 0, COUNTA(DetailWill!Z683) &gt; 0),"x", "")</f>
        <v/>
      </c>
      <c r="AA683" s="14" t="str">
        <f>IF(OR(COUNTA(DetailPedro!AA683) &gt; 0, COUNTA(DetailWill!AA683) &gt; 0),"x", "")</f>
        <v/>
      </c>
      <c r="AB683" s="14" t="str">
        <f>IF(OR(COUNTA(DetailPedro!AB683) &gt; 0, COUNTA(DetailWill!AB683) &gt; 0),"x", "")</f>
        <v/>
      </c>
      <c r="AC683" s="14" t="str">
        <f>IF(OR(COUNTA(DetailPedro!AC683) &gt; 0, COUNTA(DetailWill!AC683) &gt; 0),"x", "")</f>
        <v/>
      </c>
      <c r="AD683" s="14" t="str">
        <f>IF(OR(COUNTA(DetailPedro!AD683) &gt; 0, COUNTA(DetailWill!AD683) &gt; 0),"x", "")</f>
        <v/>
      </c>
      <c r="AE683" s="14" t="str">
        <f>IF(OR(COUNTA(DetailPedro!AE683) &gt; 0, COUNTA(DetailWill!AE683) &gt; 0),"x", "")</f>
        <v/>
      </c>
      <c r="AF683" s="34" t="str">
        <f>IF(OR(COUNTA(DetailPedro!AF683) &gt; 0, COUNTA(DetailWill!AF683) &gt; 0),"x", "")</f>
        <v/>
      </c>
      <c r="AG683" s="14" t="str">
        <f>IF(OR(COUNTA(DetailPedro!AG683) &gt; 0, COUNTA(DetailWill!AG683) &gt; 0),"x", "")</f>
        <v/>
      </c>
      <c r="AH683" s="14" t="str">
        <f>IF(OR(COUNTA(DetailPedro!AH683) &gt; 0, COUNTA(DetailWill!AH683) &gt; 0),"x", "")</f>
        <v/>
      </c>
      <c r="AI683" s="14" t="str">
        <f>IF(OR(COUNTA(DetailPedro!AI683) &gt; 0, COUNTA(DetailWill!AI683) &gt; 0),"x", "")</f>
        <v/>
      </c>
      <c r="AJ683" s="34" t="str">
        <f>IF(OR(COUNTA(DetailPedro!AJ683) &gt; 0, COUNTA(DetailWill!AJ683) &gt; 0),"x", "")</f>
        <v/>
      </c>
      <c r="AK683" s="14" t="str">
        <f>IF(OR(COUNTA(DetailPedro!AK683) &gt; 0, COUNTA(DetailWill!AK683) &gt; 0),"x", "")</f>
        <v/>
      </c>
    </row>
    <row r="684" spans="1:37" x14ac:dyDescent="0.2">
      <c r="A684" s="16" t="s">
        <v>528</v>
      </c>
      <c r="B684" s="16" t="s">
        <v>14</v>
      </c>
      <c r="C684" s="16">
        <v>0</v>
      </c>
      <c r="D684" s="16">
        <v>1</v>
      </c>
      <c r="E684" s="16"/>
      <c r="F684" s="14">
        <f t="shared" si="44"/>
        <v>0</v>
      </c>
      <c r="G684" s="14" t="str">
        <f>IF(OR(COUNTA(DetailPedro!G684) &gt; 0, COUNTA(DetailWill!G684) &gt; 0),"x", "")</f>
        <v/>
      </c>
      <c r="H684" s="14" t="str">
        <f>IF(OR(COUNTA(DetailPedro!H684) &gt; 0, COUNTA(DetailWill!H684) &gt; 0),"x", "")</f>
        <v/>
      </c>
      <c r="I684" s="14" t="str">
        <f>IF(OR(COUNTA(DetailPedro!I684) &gt; 0, COUNTA(DetailWill!I684) &gt; 0),"x", "")</f>
        <v/>
      </c>
      <c r="J684" s="34" t="str">
        <f>IF(OR(COUNTA(DetailPedro!J684) &gt; 0, COUNTA(DetailWill!J684) &gt; 0),"x", "")</f>
        <v/>
      </c>
      <c r="K684" s="14" t="str">
        <f>IF(OR(COUNTA(DetailPedro!K684) &gt; 0, COUNTA(DetailWill!K684) &gt; 0),"x", "")</f>
        <v/>
      </c>
      <c r="L684" s="14" t="str">
        <f>IF(OR(COUNTA(DetailPedro!L684) &gt; 0, COUNTA(DetailWill!L684) &gt; 0),"x", "")</f>
        <v/>
      </c>
      <c r="M684" s="14" t="str">
        <f>IF(OR(COUNTA(DetailPedro!M684) &gt; 0, COUNTA(DetailWill!M684) &gt; 0),"x", "")</f>
        <v/>
      </c>
      <c r="N684" s="14" t="str">
        <f>IF(OR(COUNTA(DetailPedro!N684) &gt; 0, COUNTA(DetailWill!N684) &gt; 0),"x", "")</f>
        <v/>
      </c>
      <c r="O684" s="34" t="str">
        <f>IF(OR(COUNTA(DetailPedro!O684) &gt; 0, COUNTA(DetailWill!O684) &gt; 0),"x", "")</f>
        <v/>
      </c>
      <c r="P684" s="14" t="str">
        <f>IF(OR(COUNTA(DetailPedro!P684) &gt; 0, COUNTA(DetailWill!P684) &gt; 0),"x", "")</f>
        <v/>
      </c>
      <c r="Q684" s="14" t="str">
        <f>IF(OR(COUNTA(DetailPedro!Q684) &gt; 0, COUNTA(DetailWill!Q684) &gt; 0),"x", "")</f>
        <v/>
      </c>
      <c r="R684" s="14" t="str">
        <f>IF(OR(COUNTA(DetailPedro!R684) &gt; 0, COUNTA(DetailWill!R684) &gt; 0),"x", "")</f>
        <v/>
      </c>
      <c r="S684" s="14" t="str">
        <f>IF(OR(COUNTA(DetailPedro!S684) &gt; 0, COUNTA(DetailWill!S684) &gt; 0),"x", "")</f>
        <v/>
      </c>
      <c r="T684" s="14" t="str">
        <f>IF(OR(COUNTA(DetailPedro!T684) &gt; 0, COUNTA(DetailWill!T684) &gt; 0),"x", "")</f>
        <v/>
      </c>
      <c r="U684" s="34" t="str">
        <f>IF(OR(COUNTA(DetailPedro!U684) &gt; 0, COUNTA(DetailWill!U684) &gt; 0),"x", "")</f>
        <v/>
      </c>
      <c r="V684" s="14" t="str">
        <f>IF(OR(COUNTA(DetailPedro!V684) &gt; 0, COUNTA(DetailWill!V684) &gt; 0),"x", "")</f>
        <v/>
      </c>
      <c r="W684" s="14" t="str">
        <f>IF(OR(COUNTA(DetailPedro!W684) &gt; 0, COUNTA(DetailWill!W684) &gt; 0),"x", "")</f>
        <v/>
      </c>
      <c r="X684" s="14" t="str">
        <f>IF(OR(COUNTA(DetailPedro!X684) &gt; 0, COUNTA(DetailWill!X684) &gt; 0),"x", "")</f>
        <v/>
      </c>
      <c r="Y684" s="14" t="str">
        <f>IF(OR(COUNTA(DetailPedro!Y684) &gt; 0, COUNTA(DetailWill!Y684) &gt; 0),"x", "")</f>
        <v/>
      </c>
      <c r="Z684" s="34" t="str">
        <f>IF(OR(COUNTA(DetailPedro!Z684) &gt; 0, COUNTA(DetailWill!Z684) &gt; 0),"x", "")</f>
        <v/>
      </c>
      <c r="AA684" s="14" t="str">
        <f>IF(OR(COUNTA(DetailPedro!AA684) &gt; 0, COUNTA(DetailWill!AA684) &gt; 0),"x", "")</f>
        <v/>
      </c>
      <c r="AB684" s="14" t="str">
        <f>IF(OR(COUNTA(DetailPedro!AB684) &gt; 0, COUNTA(DetailWill!AB684) &gt; 0),"x", "")</f>
        <v/>
      </c>
      <c r="AC684" s="14" t="str">
        <f>IF(OR(COUNTA(DetailPedro!AC684) &gt; 0, COUNTA(DetailWill!AC684) &gt; 0),"x", "")</f>
        <v/>
      </c>
      <c r="AD684" s="14" t="str">
        <f>IF(OR(COUNTA(DetailPedro!AD684) &gt; 0, COUNTA(DetailWill!AD684) &gt; 0),"x", "")</f>
        <v/>
      </c>
      <c r="AE684" s="14" t="str">
        <f>IF(OR(COUNTA(DetailPedro!AE684) &gt; 0, COUNTA(DetailWill!AE684) &gt; 0),"x", "")</f>
        <v/>
      </c>
      <c r="AF684" s="34" t="str">
        <f>IF(OR(COUNTA(DetailPedro!AF684) &gt; 0, COUNTA(DetailWill!AF684) &gt; 0),"x", "")</f>
        <v/>
      </c>
      <c r="AG684" s="14" t="str">
        <f>IF(OR(COUNTA(DetailPedro!AG684) &gt; 0, COUNTA(DetailWill!AG684) &gt; 0),"x", "")</f>
        <v/>
      </c>
      <c r="AH684" s="14" t="str">
        <f>IF(OR(COUNTA(DetailPedro!AH684) &gt; 0, COUNTA(DetailWill!AH684) &gt; 0),"x", "")</f>
        <v/>
      </c>
      <c r="AI684" s="14" t="str">
        <f>IF(OR(COUNTA(DetailPedro!AI684) &gt; 0, COUNTA(DetailWill!AI684) &gt; 0),"x", "")</f>
        <v/>
      </c>
      <c r="AJ684" s="34" t="str">
        <f>IF(OR(COUNTA(DetailPedro!AJ684) &gt; 0, COUNTA(DetailWill!AJ684) &gt; 0),"x", "")</f>
        <v/>
      </c>
      <c r="AK684" s="14" t="str">
        <f>IF(OR(COUNTA(DetailPedro!AK684) &gt; 0, COUNTA(DetailWill!AK684) &gt; 0),"x", "")</f>
        <v/>
      </c>
    </row>
    <row r="685" spans="1:37" x14ac:dyDescent="0.2">
      <c r="A685" s="16" t="s">
        <v>528</v>
      </c>
      <c r="B685" s="16" t="s">
        <v>14</v>
      </c>
      <c r="C685" s="16">
        <v>2</v>
      </c>
      <c r="D685" s="16" t="s">
        <v>887</v>
      </c>
      <c r="E685" s="16">
        <v>1</v>
      </c>
      <c r="F685" s="14">
        <f t="shared" si="44"/>
        <v>0</v>
      </c>
      <c r="G685" s="14" t="str">
        <f>IF(OR(COUNTA(DetailPedro!G685) &gt; 0, COUNTA(DetailWill!G685) &gt; 0),"x", "")</f>
        <v/>
      </c>
      <c r="H685" s="14" t="str">
        <f>IF(OR(COUNTA(DetailPedro!H685) &gt; 0, COUNTA(DetailWill!H685) &gt; 0),"x", "")</f>
        <v/>
      </c>
      <c r="I685" s="14" t="str">
        <f>IF(OR(COUNTA(DetailPedro!I685) &gt; 0, COUNTA(DetailWill!I685) &gt; 0),"x", "")</f>
        <v/>
      </c>
      <c r="J685" s="34" t="str">
        <f>IF(OR(COUNTA(DetailPedro!J685) &gt; 0, COUNTA(DetailWill!J685) &gt; 0),"x", "")</f>
        <v/>
      </c>
      <c r="K685" s="14" t="str">
        <f>IF(OR(COUNTA(DetailPedro!K685) &gt; 0, COUNTA(DetailWill!K685) &gt; 0),"x", "")</f>
        <v/>
      </c>
      <c r="L685" s="14" t="str">
        <f>IF(OR(COUNTA(DetailPedro!L685) &gt; 0, COUNTA(DetailWill!L685) &gt; 0),"x", "")</f>
        <v/>
      </c>
      <c r="M685" s="14" t="str">
        <f>IF(OR(COUNTA(DetailPedro!M685) &gt; 0, COUNTA(DetailWill!M685) &gt; 0),"x", "")</f>
        <v/>
      </c>
      <c r="N685" s="14" t="str">
        <f>IF(OR(COUNTA(DetailPedro!N685) &gt; 0, COUNTA(DetailWill!N685) &gt; 0),"x", "")</f>
        <v/>
      </c>
      <c r="O685" s="34" t="str">
        <f>IF(OR(COUNTA(DetailPedro!O685) &gt; 0, COUNTA(DetailWill!O685) &gt; 0),"x", "")</f>
        <v/>
      </c>
      <c r="P685" s="14" t="str">
        <f>IF(OR(COUNTA(DetailPedro!P685) &gt; 0, COUNTA(DetailWill!P685) &gt; 0),"x", "")</f>
        <v/>
      </c>
      <c r="Q685" s="14" t="str">
        <f>IF(OR(COUNTA(DetailPedro!Q685) &gt; 0, COUNTA(DetailWill!Q685) &gt; 0),"x", "")</f>
        <v/>
      </c>
      <c r="R685" s="14" t="str">
        <f>IF(OR(COUNTA(DetailPedro!R685) &gt; 0, COUNTA(DetailWill!R685) &gt; 0),"x", "")</f>
        <v/>
      </c>
      <c r="S685" s="14" t="str">
        <f>IF(OR(COUNTA(DetailPedro!S685) &gt; 0, COUNTA(DetailWill!S685) &gt; 0),"x", "")</f>
        <v/>
      </c>
      <c r="T685" s="14" t="str">
        <f>IF(OR(COUNTA(DetailPedro!T685) &gt; 0, COUNTA(DetailWill!T685) &gt; 0),"x", "")</f>
        <v/>
      </c>
      <c r="U685" s="34" t="str">
        <f>IF(OR(COUNTA(DetailPedro!U685) &gt; 0, COUNTA(DetailWill!U685) &gt; 0),"x", "")</f>
        <v/>
      </c>
      <c r="V685" s="14" t="str">
        <f>IF(OR(COUNTA(DetailPedro!V685) &gt; 0, COUNTA(DetailWill!V685) &gt; 0),"x", "")</f>
        <v/>
      </c>
      <c r="W685" s="14" t="str">
        <f>IF(OR(COUNTA(DetailPedro!W685) &gt; 0, COUNTA(DetailWill!W685) &gt; 0),"x", "")</f>
        <v/>
      </c>
      <c r="X685" s="14" t="str">
        <f>IF(OR(COUNTA(DetailPedro!X685) &gt; 0, COUNTA(DetailWill!X685) &gt; 0),"x", "")</f>
        <v/>
      </c>
      <c r="Y685" s="14" t="str">
        <f>IF(OR(COUNTA(DetailPedro!Y685) &gt; 0, COUNTA(DetailWill!Y685) &gt; 0),"x", "")</f>
        <v/>
      </c>
      <c r="Z685" s="34" t="str">
        <f>IF(OR(COUNTA(DetailPedro!Z685) &gt; 0, COUNTA(DetailWill!Z685) &gt; 0),"x", "")</f>
        <v/>
      </c>
      <c r="AA685" s="14" t="str">
        <f>IF(OR(COUNTA(DetailPedro!AA685) &gt; 0, COUNTA(DetailWill!AA685) &gt; 0),"x", "")</f>
        <v/>
      </c>
      <c r="AB685" s="14" t="str">
        <f>IF(OR(COUNTA(DetailPedro!AB685) &gt; 0, COUNTA(DetailWill!AB685) &gt; 0),"x", "")</f>
        <v/>
      </c>
      <c r="AC685" s="14" t="str">
        <f>IF(OR(COUNTA(DetailPedro!AC685) &gt; 0, COUNTA(DetailWill!AC685) &gt; 0),"x", "")</f>
        <v/>
      </c>
      <c r="AD685" s="14" t="str">
        <f>IF(OR(COUNTA(DetailPedro!AD685) &gt; 0, COUNTA(DetailWill!AD685) &gt; 0),"x", "")</f>
        <v/>
      </c>
      <c r="AE685" s="14" t="str">
        <f>IF(OR(COUNTA(DetailPedro!AE685) &gt; 0, COUNTA(DetailWill!AE685) &gt; 0),"x", "")</f>
        <v/>
      </c>
      <c r="AF685" s="34" t="str">
        <f>IF(OR(COUNTA(DetailPedro!AF685) &gt; 0, COUNTA(DetailWill!AF685) &gt; 0),"x", "")</f>
        <v/>
      </c>
      <c r="AG685" s="14" t="str">
        <f>IF(OR(COUNTA(DetailPedro!AG685) &gt; 0, COUNTA(DetailWill!AG685) &gt; 0),"x", "")</f>
        <v/>
      </c>
      <c r="AH685" s="14" t="str">
        <f>IF(OR(COUNTA(DetailPedro!AH685) &gt; 0, COUNTA(DetailWill!AH685) &gt; 0),"x", "")</f>
        <v/>
      </c>
      <c r="AI685" s="14" t="str">
        <f>IF(OR(COUNTA(DetailPedro!AI685) &gt; 0, COUNTA(DetailWill!AI685) &gt; 0),"x", "")</f>
        <v/>
      </c>
      <c r="AJ685" s="34" t="str">
        <f>IF(OR(COUNTA(DetailPedro!AJ685) &gt; 0, COUNTA(DetailWill!AJ685) &gt; 0),"x", "")</f>
        <v/>
      </c>
      <c r="AK685" s="14" t="str">
        <f>IF(OR(COUNTA(DetailPedro!AK685) &gt; 0, COUNTA(DetailWill!AK685) &gt; 0),"x", "")</f>
        <v/>
      </c>
    </row>
    <row r="686" spans="1:37" x14ac:dyDescent="0.2">
      <c r="A686" s="16" t="s">
        <v>528</v>
      </c>
      <c r="B686" s="16" t="s">
        <v>14</v>
      </c>
      <c r="C686" s="16">
        <v>2</v>
      </c>
      <c r="D686" s="16" t="s">
        <v>887</v>
      </c>
      <c r="E686" s="16">
        <v>2</v>
      </c>
      <c r="F686" s="14">
        <f t="shared" si="44"/>
        <v>0</v>
      </c>
      <c r="G686" s="14" t="str">
        <f>IF(OR(COUNTA(DetailPedro!G686) &gt; 0, COUNTA(DetailWill!G686) &gt; 0),"x", "")</f>
        <v/>
      </c>
      <c r="H686" s="14" t="str">
        <f>IF(OR(COUNTA(DetailPedro!H686) &gt; 0, COUNTA(DetailWill!H686) &gt; 0),"x", "")</f>
        <v/>
      </c>
      <c r="I686" s="14" t="str">
        <f>IF(OR(COUNTA(DetailPedro!I686) &gt; 0, COUNTA(DetailWill!I686) &gt; 0),"x", "")</f>
        <v/>
      </c>
      <c r="J686" s="34" t="str">
        <f>IF(OR(COUNTA(DetailPedro!J686) &gt; 0, COUNTA(DetailWill!J686) &gt; 0),"x", "")</f>
        <v/>
      </c>
      <c r="K686" s="14" t="str">
        <f>IF(OR(COUNTA(DetailPedro!K686) &gt; 0, COUNTA(DetailWill!K686) &gt; 0),"x", "")</f>
        <v/>
      </c>
      <c r="L686" s="14" t="str">
        <f>IF(OR(COUNTA(DetailPedro!L686) &gt; 0, COUNTA(DetailWill!L686) &gt; 0),"x", "")</f>
        <v/>
      </c>
      <c r="M686" s="14" t="str">
        <f>IF(OR(COUNTA(DetailPedro!M686) &gt; 0, COUNTA(DetailWill!M686) &gt; 0),"x", "")</f>
        <v/>
      </c>
      <c r="N686" s="14" t="str">
        <f>IF(OR(COUNTA(DetailPedro!N686) &gt; 0, COUNTA(DetailWill!N686) &gt; 0),"x", "")</f>
        <v/>
      </c>
      <c r="O686" s="34" t="str">
        <f>IF(OR(COUNTA(DetailPedro!O686) &gt; 0, COUNTA(DetailWill!O686) &gt; 0),"x", "")</f>
        <v/>
      </c>
      <c r="P686" s="14" t="str">
        <f>IF(OR(COUNTA(DetailPedro!P686) &gt; 0, COUNTA(DetailWill!P686) &gt; 0),"x", "")</f>
        <v/>
      </c>
      <c r="Q686" s="14" t="str">
        <f>IF(OR(COUNTA(DetailPedro!Q686) &gt; 0, COUNTA(DetailWill!Q686) &gt; 0),"x", "")</f>
        <v/>
      </c>
      <c r="R686" s="14" t="str">
        <f>IF(OR(COUNTA(DetailPedro!R686) &gt; 0, COUNTA(DetailWill!R686) &gt; 0),"x", "")</f>
        <v/>
      </c>
      <c r="S686" s="14" t="str">
        <f>IF(OR(COUNTA(DetailPedro!S686) &gt; 0, COUNTA(DetailWill!S686) &gt; 0),"x", "")</f>
        <v/>
      </c>
      <c r="T686" s="14" t="str">
        <f>IF(OR(COUNTA(DetailPedro!T686) &gt; 0, COUNTA(DetailWill!T686) &gt; 0),"x", "")</f>
        <v/>
      </c>
      <c r="U686" s="34" t="str">
        <f>IF(OR(COUNTA(DetailPedro!U686) &gt; 0, COUNTA(DetailWill!U686) &gt; 0),"x", "")</f>
        <v/>
      </c>
      <c r="V686" s="14" t="str">
        <f>IF(OR(COUNTA(DetailPedro!V686) &gt; 0, COUNTA(DetailWill!V686) &gt; 0),"x", "")</f>
        <v/>
      </c>
      <c r="W686" s="14" t="str">
        <f>IF(OR(COUNTA(DetailPedro!W686) &gt; 0, COUNTA(DetailWill!W686) &gt; 0),"x", "")</f>
        <v/>
      </c>
      <c r="X686" s="14" t="str">
        <f>IF(OR(COUNTA(DetailPedro!X686) &gt; 0, COUNTA(DetailWill!X686) &gt; 0),"x", "")</f>
        <v/>
      </c>
      <c r="Y686" s="14" t="str">
        <f>IF(OR(COUNTA(DetailPedro!Y686) &gt; 0, COUNTA(DetailWill!Y686) &gt; 0),"x", "")</f>
        <v/>
      </c>
      <c r="Z686" s="34" t="str">
        <f>IF(OR(COUNTA(DetailPedro!Z686) &gt; 0, COUNTA(DetailWill!Z686) &gt; 0),"x", "")</f>
        <v/>
      </c>
      <c r="AA686" s="14" t="str">
        <f>IF(OR(COUNTA(DetailPedro!AA686) &gt; 0, COUNTA(DetailWill!AA686) &gt; 0),"x", "")</f>
        <v/>
      </c>
      <c r="AB686" s="14" t="str">
        <f>IF(OR(COUNTA(DetailPedro!AB686) &gt; 0, COUNTA(DetailWill!AB686) &gt; 0),"x", "")</f>
        <v/>
      </c>
      <c r="AC686" s="14" t="str">
        <f>IF(OR(COUNTA(DetailPedro!AC686) &gt; 0, COUNTA(DetailWill!AC686) &gt; 0),"x", "")</f>
        <v/>
      </c>
      <c r="AD686" s="14" t="str">
        <f>IF(OR(COUNTA(DetailPedro!AD686) &gt; 0, COUNTA(DetailWill!AD686) &gt; 0),"x", "")</f>
        <v/>
      </c>
      <c r="AE686" s="14" t="str">
        <f>IF(OR(COUNTA(DetailPedro!AE686) &gt; 0, COUNTA(DetailWill!AE686) &gt; 0),"x", "")</f>
        <v/>
      </c>
      <c r="AF686" s="34" t="str">
        <f>IF(OR(COUNTA(DetailPedro!AF686) &gt; 0, COUNTA(DetailWill!AF686) &gt; 0),"x", "")</f>
        <v/>
      </c>
      <c r="AG686" s="14" t="str">
        <f>IF(OR(COUNTA(DetailPedro!AG686) &gt; 0, COUNTA(DetailWill!AG686) &gt; 0),"x", "")</f>
        <v/>
      </c>
      <c r="AH686" s="14" t="str">
        <f>IF(OR(COUNTA(DetailPedro!AH686) &gt; 0, COUNTA(DetailWill!AH686) &gt; 0),"x", "")</f>
        <v/>
      </c>
      <c r="AI686" s="14" t="str">
        <f>IF(OR(COUNTA(DetailPedro!AI686) &gt; 0, COUNTA(DetailWill!AI686) &gt; 0),"x", "")</f>
        <v/>
      </c>
      <c r="AJ686" s="34" t="str">
        <f>IF(OR(COUNTA(DetailPedro!AJ686) &gt; 0, COUNTA(DetailWill!AJ686) &gt; 0),"x", "")</f>
        <v/>
      </c>
      <c r="AK686" s="14" t="str">
        <f>IF(OR(COUNTA(DetailPedro!AK686) &gt; 0, COUNTA(DetailWill!AK686) &gt; 0),"x", "")</f>
        <v/>
      </c>
    </row>
    <row r="687" spans="1:37" x14ac:dyDescent="0.2">
      <c r="A687" s="16" t="s">
        <v>528</v>
      </c>
      <c r="B687" s="16" t="s">
        <v>14</v>
      </c>
      <c r="C687" s="16">
        <v>2</v>
      </c>
      <c r="D687" s="16" t="s">
        <v>889</v>
      </c>
      <c r="E687" s="16">
        <v>3</v>
      </c>
      <c r="F687" s="14">
        <f t="shared" si="44"/>
        <v>0</v>
      </c>
      <c r="G687" s="14" t="str">
        <f>IF(OR(COUNTA(DetailPedro!G687) &gt; 0, COUNTA(DetailWill!G687) &gt; 0),"x", "")</f>
        <v/>
      </c>
      <c r="H687" s="14" t="str">
        <f>IF(OR(COUNTA(DetailPedro!H687) &gt; 0, COUNTA(DetailWill!H687) &gt; 0),"x", "")</f>
        <v/>
      </c>
      <c r="I687" s="14" t="str">
        <f>IF(OR(COUNTA(DetailPedro!I687) &gt; 0, COUNTA(DetailWill!I687) &gt; 0),"x", "")</f>
        <v/>
      </c>
      <c r="J687" s="34" t="str">
        <f>IF(OR(COUNTA(DetailPedro!J687) &gt; 0, COUNTA(DetailWill!J687) &gt; 0),"x", "")</f>
        <v/>
      </c>
      <c r="K687" s="14" t="str">
        <f>IF(OR(COUNTA(DetailPedro!K687) &gt; 0, COUNTA(DetailWill!K687) &gt; 0),"x", "")</f>
        <v/>
      </c>
      <c r="L687" s="14" t="str">
        <f>IF(OR(COUNTA(DetailPedro!L687) &gt; 0, COUNTA(DetailWill!L687) &gt; 0),"x", "")</f>
        <v/>
      </c>
      <c r="M687" s="14" t="str">
        <f>IF(OR(COUNTA(DetailPedro!M687) &gt; 0, COUNTA(DetailWill!M687) &gt; 0),"x", "")</f>
        <v/>
      </c>
      <c r="N687" s="14" t="str">
        <f>IF(OR(COUNTA(DetailPedro!N687) &gt; 0, COUNTA(DetailWill!N687) &gt; 0),"x", "")</f>
        <v/>
      </c>
      <c r="O687" s="34" t="str">
        <f>IF(OR(COUNTA(DetailPedro!O687) &gt; 0, COUNTA(DetailWill!O687) &gt; 0),"x", "")</f>
        <v/>
      </c>
      <c r="P687" s="14" t="str">
        <f>IF(OR(COUNTA(DetailPedro!P687) &gt; 0, COUNTA(DetailWill!P687) &gt; 0),"x", "")</f>
        <v/>
      </c>
      <c r="Q687" s="14" t="str">
        <f>IF(OR(COUNTA(DetailPedro!Q687) &gt; 0, COUNTA(DetailWill!Q687) &gt; 0),"x", "")</f>
        <v/>
      </c>
      <c r="R687" s="14" t="str">
        <f>IF(OR(COUNTA(DetailPedro!R687) &gt; 0, COUNTA(DetailWill!R687) &gt; 0),"x", "")</f>
        <v/>
      </c>
      <c r="S687" s="14" t="str">
        <f>IF(OR(COUNTA(DetailPedro!S687) &gt; 0, COUNTA(DetailWill!S687) &gt; 0),"x", "")</f>
        <v/>
      </c>
      <c r="T687" s="14" t="str">
        <f>IF(OR(COUNTA(DetailPedro!T687) &gt; 0, COUNTA(DetailWill!T687) &gt; 0),"x", "")</f>
        <v/>
      </c>
      <c r="U687" s="34" t="str">
        <f>IF(OR(COUNTA(DetailPedro!U687) &gt; 0, COUNTA(DetailWill!U687) &gt; 0),"x", "")</f>
        <v/>
      </c>
      <c r="V687" s="14" t="str">
        <f>IF(OR(COUNTA(DetailPedro!V687) &gt; 0, COUNTA(DetailWill!V687) &gt; 0),"x", "")</f>
        <v/>
      </c>
      <c r="W687" s="14" t="str">
        <f>IF(OR(COUNTA(DetailPedro!W687) &gt; 0, COUNTA(DetailWill!W687) &gt; 0),"x", "")</f>
        <v/>
      </c>
      <c r="X687" s="14" t="str">
        <f>IF(OR(COUNTA(DetailPedro!X687) &gt; 0, COUNTA(DetailWill!X687) &gt; 0),"x", "")</f>
        <v/>
      </c>
      <c r="Y687" s="14" t="str">
        <f>IF(OR(COUNTA(DetailPedro!Y687) &gt; 0, COUNTA(DetailWill!Y687) &gt; 0),"x", "")</f>
        <v/>
      </c>
      <c r="Z687" s="34" t="str">
        <f>IF(OR(COUNTA(DetailPedro!Z687) &gt; 0, COUNTA(DetailWill!Z687) &gt; 0),"x", "")</f>
        <v/>
      </c>
      <c r="AA687" s="14" t="str">
        <f>IF(OR(COUNTA(DetailPedro!AA687) &gt; 0, COUNTA(DetailWill!AA687) &gt; 0),"x", "")</f>
        <v/>
      </c>
      <c r="AB687" s="14" t="str">
        <f>IF(OR(COUNTA(DetailPedro!AB687) &gt; 0, COUNTA(DetailWill!AB687) &gt; 0),"x", "")</f>
        <v/>
      </c>
      <c r="AC687" s="14" t="str">
        <f>IF(OR(COUNTA(DetailPedro!AC687) &gt; 0, COUNTA(DetailWill!AC687) &gt; 0),"x", "")</f>
        <v/>
      </c>
      <c r="AD687" s="14" t="str">
        <f>IF(OR(COUNTA(DetailPedro!AD687) &gt; 0, COUNTA(DetailWill!AD687) &gt; 0),"x", "")</f>
        <v/>
      </c>
      <c r="AE687" s="14" t="str">
        <f>IF(OR(COUNTA(DetailPedro!AE687) &gt; 0, COUNTA(DetailWill!AE687) &gt; 0),"x", "")</f>
        <v/>
      </c>
      <c r="AF687" s="34" t="str">
        <f>IF(OR(COUNTA(DetailPedro!AF687) &gt; 0, COUNTA(DetailWill!AF687) &gt; 0),"x", "")</f>
        <v/>
      </c>
      <c r="AG687" s="14" t="str">
        <f>IF(OR(COUNTA(DetailPedro!AG687) &gt; 0, COUNTA(DetailWill!AG687) &gt; 0),"x", "")</f>
        <v/>
      </c>
      <c r="AH687" s="14" t="str">
        <f>IF(OR(COUNTA(DetailPedro!AH687) &gt; 0, COUNTA(DetailWill!AH687) &gt; 0),"x", "")</f>
        <v/>
      </c>
      <c r="AI687" s="14" t="str">
        <f>IF(OR(COUNTA(DetailPedro!AI687) &gt; 0, COUNTA(DetailWill!AI687) &gt; 0),"x", "")</f>
        <v/>
      </c>
      <c r="AJ687" s="34" t="str">
        <f>IF(OR(COUNTA(DetailPedro!AJ687) &gt; 0, COUNTA(DetailWill!AJ687) &gt; 0),"x", "")</f>
        <v/>
      </c>
      <c r="AK687" s="14" t="str">
        <f>IF(OR(COUNTA(DetailPedro!AK687) &gt; 0, COUNTA(DetailWill!AK687) &gt; 0),"x", "")</f>
        <v/>
      </c>
    </row>
    <row r="688" spans="1:37" x14ac:dyDescent="0.2">
      <c r="A688" s="16" t="s">
        <v>528</v>
      </c>
      <c r="B688" s="16" t="s">
        <v>14</v>
      </c>
      <c r="C688" s="16">
        <v>2</v>
      </c>
      <c r="D688" s="16" t="s">
        <v>889</v>
      </c>
      <c r="E688" s="16">
        <v>4</v>
      </c>
      <c r="F688" s="14">
        <f t="shared" si="44"/>
        <v>0</v>
      </c>
      <c r="G688" s="14" t="str">
        <f>IF(OR(COUNTA(DetailPedro!G688) &gt; 0, COUNTA(DetailWill!G688) &gt; 0),"x", "")</f>
        <v/>
      </c>
      <c r="H688" s="14" t="str">
        <f>IF(OR(COUNTA(DetailPedro!H688) &gt; 0, COUNTA(DetailWill!H688) &gt; 0),"x", "")</f>
        <v/>
      </c>
      <c r="I688" s="14" t="str">
        <f>IF(OR(COUNTA(DetailPedro!I688) &gt; 0, COUNTA(DetailWill!I688) &gt; 0),"x", "")</f>
        <v/>
      </c>
      <c r="J688" s="34" t="str">
        <f>IF(OR(COUNTA(DetailPedro!J688) &gt; 0, COUNTA(DetailWill!J688) &gt; 0),"x", "")</f>
        <v/>
      </c>
      <c r="K688" s="14" t="str">
        <f>IF(OR(COUNTA(DetailPedro!K688) &gt; 0, COUNTA(DetailWill!K688) &gt; 0),"x", "")</f>
        <v/>
      </c>
      <c r="L688" s="14" t="str">
        <f>IF(OR(COUNTA(DetailPedro!L688) &gt; 0, COUNTA(DetailWill!L688) &gt; 0),"x", "")</f>
        <v/>
      </c>
      <c r="M688" s="14" t="str">
        <f>IF(OR(COUNTA(DetailPedro!M688) &gt; 0, COUNTA(DetailWill!M688) &gt; 0),"x", "")</f>
        <v/>
      </c>
      <c r="N688" s="14" t="str">
        <f>IF(OR(COUNTA(DetailPedro!N688) &gt; 0, COUNTA(DetailWill!N688) &gt; 0),"x", "")</f>
        <v/>
      </c>
      <c r="O688" s="34" t="str">
        <f>IF(OR(COUNTA(DetailPedro!O688) &gt; 0, COUNTA(DetailWill!O688) &gt; 0),"x", "")</f>
        <v/>
      </c>
      <c r="P688" s="14" t="str">
        <f>IF(OR(COUNTA(DetailPedro!P688) &gt; 0, COUNTA(DetailWill!P688) &gt; 0),"x", "")</f>
        <v/>
      </c>
      <c r="Q688" s="14" t="str">
        <f>IF(OR(COUNTA(DetailPedro!Q688) &gt; 0, COUNTA(DetailWill!Q688) &gt; 0),"x", "")</f>
        <v/>
      </c>
      <c r="R688" s="14" t="str">
        <f>IF(OR(COUNTA(DetailPedro!R688) &gt; 0, COUNTA(DetailWill!R688) &gt; 0),"x", "")</f>
        <v/>
      </c>
      <c r="S688" s="14" t="str">
        <f>IF(OR(COUNTA(DetailPedro!S688) &gt; 0, COUNTA(DetailWill!S688) &gt; 0),"x", "")</f>
        <v/>
      </c>
      <c r="T688" s="14" t="str">
        <f>IF(OR(COUNTA(DetailPedro!T688) &gt; 0, COUNTA(DetailWill!T688) &gt; 0),"x", "")</f>
        <v/>
      </c>
      <c r="U688" s="34" t="str">
        <f>IF(OR(COUNTA(DetailPedro!U688) &gt; 0, COUNTA(DetailWill!U688) &gt; 0),"x", "")</f>
        <v/>
      </c>
      <c r="V688" s="14" t="str">
        <f>IF(OR(COUNTA(DetailPedro!V688) &gt; 0, COUNTA(DetailWill!V688) &gt; 0),"x", "")</f>
        <v/>
      </c>
      <c r="W688" s="14" t="str">
        <f>IF(OR(COUNTA(DetailPedro!W688) &gt; 0, COUNTA(DetailWill!W688) &gt; 0),"x", "")</f>
        <v/>
      </c>
      <c r="X688" s="14" t="str">
        <f>IF(OR(COUNTA(DetailPedro!X688) &gt; 0, COUNTA(DetailWill!X688) &gt; 0),"x", "")</f>
        <v/>
      </c>
      <c r="Y688" s="14" t="str">
        <f>IF(OR(COUNTA(DetailPedro!Y688) &gt; 0, COUNTA(DetailWill!Y688) &gt; 0),"x", "")</f>
        <v/>
      </c>
      <c r="Z688" s="34" t="str">
        <f>IF(OR(COUNTA(DetailPedro!Z688) &gt; 0, COUNTA(DetailWill!Z688) &gt; 0),"x", "")</f>
        <v/>
      </c>
      <c r="AA688" s="14" t="str">
        <f>IF(OR(COUNTA(DetailPedro!AA688) &gt; 0, COUNTA(DetailWill!AA688) &gt; 0),"x", "")</f>
        <v/>
      </c>
      <c r="AB688" s="14" t="str">
        <f>IF(OR(COUNTA(DetailPedro!AB688) &gt; 0, COUNTA(DetailWill!AB688) &gt; 0),"x", "")</f>
        <v/>
      </c>
      <c r="AC688" s="14" t="str">
        <f>IF(OR(COUNTA(DetailPedro!AC688) &gt; 0, COUNTA(DetailWill!AC688) &gt; 0),"x", "")</f>
        <v/>
      </c>
      <c r="AD688" s="14" t="str">
        <f>IF(OR(COUNTA(DetailPedro!AD688) &gt; 0, COUNTA(DetailWill!AD688) &gt; 0),"x", "")</f>
        <v/>
      </c>
      <c r="AE688" s="14" t="str">
        <f>IF(OR(COUNTA(DetailPedro!AE688) &gt; 0, COUNTA(DetailWill!AE688) &gt; 0),"x", "")</f>
        <v/>
      </c>
      <c r="AF688" s="34" t="str">
        <f>IF(OR(COUNTA(DetailPedro!AF688) &gt; 0, COUNTA(DetailWill!AF688) &gt; 0),"x", "")</f>
        <v/>
      </c>
      <c r="AG688" s="14" t="str">
        <f>IF(OR(COUNTA(DetailPedro!AG688) &gt; 0, COUNTA(DetailWill!AG688) &gt; 0),"x", "")</f>
        <v/>
      </c>
      <c r="AH688" s="14" t="str">
        <f>IF(OR(COUNTA(DetailPedro!AH688) &gt; 0, COUNTA(DetailWill!AH688) &gt; 0),"x", "")</f>
        <v/>
      </c>
      <c r="AI688" s="14" t="str">
        <f>IF(OR(COUNTA(DetailPedro!AI688) &gt; 0, COUNTA(DetailWill!AI688) &gt; 0),"x", "")</f>
        <v/>
      </c>
      <c r="AJ688" s="34" t="str">
        <f>IF(OR(COUNTA(DetailPedro!AJ688) &gt; 0, COUNTA(DetailWill!AJ688) &gt; 0),"x", "")</f>
        <v/>
      </c>
      <c r="AK688" s="14" t="str">
        <f>IF(OR(COUNTA(DetailPedro!AK688) &gt; 0, COUNTA(DetailWill!AK688) &gt; 0),"x", "")</f>
        <v/>
      </c>
    </row>
    <row r="689" spans="1:37" x14ac:dyDescent="0.2">
      <c r="A689" s="16"/>
      <c r="B689" s="16"/>
      <c r="C689" s="16"/>
      <c r="D689" s="16"/>
      <c r="E689" s="16"/>
      <c r="F689" s="14">
        <f t="shared" si="44"/>
        <v>0</v>
      </c>
      <c r="G689" s="14" t="str">
        <f>IF(OR(COUNTA(DetailPedro!G689) &gt; 0, COUNTA(DetailWill!G689) &gt; 0),"x", "")</f>
        <v/>
      </c>
      <c r="H689" s="14" t="str">
        <f>IF(OR(COUNTA(DetailPedro!H689) &gt; 0, COUNTA(DetailWill!H689) &gt; 0),"x", "")</f>
        <v/>
      </c>
      <c r="I689" s="14" t="str">
        <f>IF(OR(COUNTA(DetailPedro!I689) &gt; 0, COUNTA(DetailWill!I689) &gt; 0),"x", "")</f>
        <v/>
      </c>
      <c r="J689" s="34" t="str">
        <f>IF(OR(COUNTA(DetailPedro!J689) &gt; 0, COUNTA(DetailWill!J689) &gt; 0),"x", "")</f>
        <v/>
      </c>
      <c r="K689" s="14" t="str">
        <f>IF(OR(COUNTA(DetailPedro!K689) &gt; 0, COUNTA(DetailWill!K689) &gt; 0),"x", "")</f>
        <v/>
      </c>
      <c r="L689" s="14" t="str">
        <f>IF(OR(COUNTA(DetailPedro!L689) &gt; 0, COUNTA(DetailWill!L689) &gt; 0),"x", "")</f>
        <v/>
      </c>
      <c r="M689" s="14" t="str">
        <f>IF(OR(COUNTA(DetailPedro!M689) &gt; 0, COUNTA(DetailWill!M689) &gt; 0),"x", "")</f>
        <v/>
      </c>
      <c r="N689" s="14" t="str">
        <f>IF(OR(COUNTA(DetailPedro!N689) &gt; 0, COUNTA(DetailWill!N689) &gt; 0),"x", "")</f>
        <v/>
      </c>
      <c r="O689" s="34" t="str">
        <f>IF(OR(COUNTA(DetailPedro!O689) &gt; 0, COUNTA(DetailWill!O689) &gt; 0),"x", "")</f>
        <v/>
      </c>
      <c r="P689" s="14" t="str">
        <f>IF(OR(COUNTA(DetailPedro!P689) &gt; 0, COUNTA(DetailWill!P689) &gt; 0),"x", "")</f>
        <v/>
      </c>
      <c r="Q689" s="14" t="str">
        <f>IF(OR(COUNTA(DetailPedro!Q689) &gt; 0, COUNTA(DetailWill!Q689) &gt; 0),"x", "")</f>
        <v/>
      </c>
      <c r="R689" s="14" t="str">
        <f>IF(OR(COUNTA(DetailPedro!R689) &gt; 0, COUNTA(DetailWill!R689) &gt; 0),"x", "")</f>
        <v/>
      </c>
      <c r="S689" s="14" t="str">
        <f>IF(OR(COUNTA(DetailPedro!S689) &gt; 0, COUNTA(DetailWill!S689) &gt; 0),"x", "")</f>
        <v/>
      </c>
      <c r="T689" s="14" t="str">
        <f>IF(OR(COUNTA(DetailPedro!T689) &gt; 0, COUNTA(DetailWill!T689) &gt; 0),"x", "")</f>
        <v/>
      </c>
      <c r="U689" s="34" t="str">
        <f>IF(OR(COUNTA(DetailPedro!U689) &gt; 0, COUNTA(DetailWill!U689) &gt; 0),"x", "")</f>
        <v/>
      </c>
      <c r="V689" s="14" t="str">
        <f>IF(OR(COUNTA(DetailPedro!V689) &gt; 0, COUNTA(DetailWill!V689) &gt; 0),"x", "")</f>
        <v/>
      </c>
      <c r="W689" s="14" t="str">
        <f>IF(OR(COUNTA(DetailPedro!W689) &gt; 0, COUNTA(DetailWill!W689) &gt; 0),"x", "")</f>
        <v/>
      </c>
      <c r="X689" s="14" t="str">
        <f>IF(OR(COUNTA(DetailPedro!X689) &gt; 0, COUNTA(DetailWill!X689) &gt; 0),"x", "")</f>
        <v/>
      </c>
      <c r="Y689" s="14" t="str">
        <f>IF(OR(COUNTA(DetailPedro!Y689) &gt; 0, COUNTA(DetailWill!Y689) &gt; 0),"x", "")</f>
        <v/>
      </c>
      <c r="Z689" s="34" t="str">
        <f>IF(OR(COUNTA(DetailPedro!Z689) &gt; 0, COUNTA(DetailWill!Z689) &gt; 0),"x", "")</f>
        <v/>
      </c>
      <c r="AA689" s="14" t="str">
        <f>IF(OR(COUNTA(DetailPedro!AA689) &gt; 0, COUNTA(DetailWill!AA689) &gt; 0),"x", "")</f>
        <v/>
      </c>
      <c r="AB689" s="14" t="str">
        <f>IF(OR(COUNTA(DetailPedro!AB689) &gt; 0, COUNTA(DetailWill!AB689) &gt; 0),"x", "")</f>
        <v/>
      </c>
      <c r="AC689" s="14" t="str">
        <f>IF(OR(COUNTA(DetailPedro!AC689) &gt; 0, COUNTA(DetailWill!AC689) &gt; 0),"x", "")</f>
        <v/>
      </c>
      <c r="AD689" s="14" t="str">
        <f>IF(OR(COUNTA(DetailPedro!AD689) &gt; 0, COUNTA(DetailWill!AD689) &gt; 0),"x", "")</f>
        <v/>
      </c>
      <c r="AE689" s="14" t="str">
        <f>IF(OR(COUNTA(DetailPedro!AE689) &gt; 0, COUNTA(DetailWill!AE689) &gt; 0),"x", "")</f>
        <v/>
      </c>
      <c r="AF689" s="34" t="str">
        <f>IF(OR(COUNTA(DetailPedro!AF689) &gt; 0, COUNTA(DetailWill!AF689) &gt; 0),"x", "")</f>
        <v/>
      </c>
      <c r="AG689" s="14" t="str">
        <f>IF(OR(COUNTA(DetailPedro!AG689) &gt; 0, COUNTA(DetailWill!AG689) &gt; 0),"x", "")</f>
        <v/>
      </c>
      <c r="AH689" s="14" t="str">
        <f>IF(OR(COUNTA(DetailPedro!AH689) &gt; 0, COUNTA(DetailWill!AH689) &gt; 0),"x", "")</f>
        <v/>
      </c>
      <c r="AI689" s="14" t="str">
        <f>IF(OR(COUNTA(DetailPedro!AI689) &gt; 0, COUNTA(DetailWill!AI689) &gt; 0),"x", "")</f>
        <v/>
      </c>
      <c r="AJ689" s="34" t="str">
        <f>IF(OR(COUNTA(DetailPedro!AJ689) &gt; 0, COUNTA(DetailWill!AJ689) &gt; 0),"x", "")</f>
        <v/>
      </c>
      <c r="AK689" s="14" t="str">
        <f>IF(OR(COUNTA(DetailPedro!AK689) &gt; 0, COUNTA(DetailWill!AK689) &gt; 0),"x", "")</f>
        <v/>
      </c>
    </row>
    <row r="690" spans="1:37" x14ac:dyDescent="0.2">
      <c r="A690" s="16" t="s">
        <v>528</v>
      </c>
      <c r="B690" s="16" t="s">
        <v>102</v>
      </c>
      <c r="C690" s="16">
        <v>0</v>
      </c>
      <c r="D690" s="16">
        <v>1</v>
      </c>
      <c r="E690" s="16"/>
      <c r="F690" s="14">
        <f t="shared" si="44"/>
        <v>0</v>
      </c>
      <c r="G690" s="14" t="str">
        <f>IF(OR(COUNTA(DetailPedro!G690) &gt; 0, COUNTA(DetailWill!G690) &gt; 0),"x", "")</f>
        <v/>
      </c>
      <c r="H690" s="14" t="str">
        <f>IF(OR(COUNTA(DetailPedro!H690) &gt; 0, COUNTA(DetailWill!H690) &gt; 0),"x", "")</f>
        <v/>
      </c>
      <c r="I690" s="14" t="str">
        <f>IF(OR(COUNTA(DetailPedro!I690) &gt; 0, COUNTA(DetailWill!I690) &gt; 0),"x", "")</f>
        <v/>
      </c>
      <c r="J690" s="34" t="str">
        <f>IF(OR(COUNTA(DetailPedro!J690) &gt; 0, COUNTA(DetailWill!J690) &gt; 0),"x", "")</f>
        <v/>
      </c>
      <c r="K690" s="14" t="str">
        <f>IF(OR(COUNTA(DetailPedro!K690) &gt; 0, COUNTA(DetailWill!K690) &gt; 0),"x", "")</f>
        <v/>
      </c>
      <c r="L690" s="14" t="str">
        <f>IF(OR(COUNTA(DetailPedro!L690) &gt; 0, COUNTA(DetailWill!L690) &gt; 0),"x", "")</f>
        <v/>
      </c>
      <c r="M690" s="14" t="str">
        <f>IF(OR(COUNTA(DetailPedro!M690) &gt; 0, COUNTA(DetailWill!M690) &gt; 0),"x", "")</f>
        <v/>
      </c>
      <c r="N690" s="14" t="str">
        <f>IF(OR(COUNTA(DetailPedro!N690) &gt; 0, COUNTA(DetailWill!N690) &gt; 0),"x", "")</f>
        <v/>
      </c>
      <c r="O690" s="34" t="str">
        <f>IF(OR(COUNTA(DetailPedro!O690) &gt; 0, COUNTA(DetailWill!O690) &gt; 0),"x", "")</f>
        <v/>
      </c>
      <c r="P690" s="14" t="str">
        <f>IF(OR(COUNTA(DetailPedro!P690) &gt; 0, COUNTA(DetailWill!P690) &gt; 0),"x", "")</f>
        <v/>
      </c>
      <c r="Q690" s="14" t="str">
        <f>IF(OR(COUNTA(DetailPedro!Q690) &gt; 0, COUNTA(DetailWill!Q690) &gt; 0),"x", "")</f>
        <v/>
      </c>
      <c r="R690" s="14" t="str">
        <f>IF(OR(COUNTA(DetailPedro!R690) &gt; 0, COUNTA(DetailWill!R690) &gt; 0),"x", "")</f>
        <v/>
      </c>
      <c r="S690" s="14" t="str">
        <f>IF(OR(COUNTA(DetailPedro!S690) &gt; 0, COUNTA(DetailWill!S690) &gt; 0),"x", "")</f>
        <v/>
      </c>
      <c r="T690" s="14" t="str">
        <f>IF(OR(COUNTA(DetailPedro!T690) &gt; 0, COUNTA(DetailWill!T690) &gt; 0),"x", "")</f>
        <v/>
      </c>
      <c r="U690" s="34" t="str">
        <f>IF(OR(COUNTA(DetailPedro!U690) &gt; 0, COUNTA(DetailWill!U690) &gt; 0),"x", "")</f>
        <v/>
      </c>
      <c r="V690" s="14" t="str">
        <f>IF(OR(COUNTA(DetailPedro!V690) &gt; 0, COUNTA(DetailWill!V690) &gt; 0),"x", "")</f>
        <v/>
      </c>
      <c r="W690" s="14" t="str">
        <f>IF(OR(COUNTA(DetailPedro!W690) &gt; 0, COUNTA(DetailWill!W690) &gt; 0),"x", "")</f>
        <v/>
      </c>
      <c r="X690" s="14" t="str">
        <f>IF(OR(COUNTA(DetailPedro!X690) &gt; 0, COUNTA(DetailWill!X690) &gt; 0),"x", "")</f>
        <v/>
      </c>
      <c r="Y690" s="14" t="str">
        <f>IF(OR(COUNTA(DetailPedro!Y690) &gt; 0, COUNTA(DetailWill!Y690) &gt; 0),"x", "")</f>
        <v/>
      </c>
      <c r="Z690" s="34" t="str">
        <f>IF(OR(COUNTA(DetailPedro!Z690) &gt; 0, COUNTA(DetailWill!Z690) &gt; 0),"x", "")</f>
        <v/>
      </c>
      <c r="AA690" s="14" t="str">
        <f>IF(OR(COUNTA(DetailPedro!AA690) &gt; 0, COUNTA(DetailWill!AA690) &gt; 0),"x", "")</f>
        <v/>
      </c>
      <c r="AB690" s="14" t="str">
        <f>IF(OR(COUNTA(DetailPedro!AB690) &gt; 0, COUNTA(DetailWill!AB690) &gt; 0),"x", "")</f>
        <v/>
      </c>
      <c r="AC690" s="14" t="str">
        <f>IF(OR(COUNTA(DetailPedro!AC690) &gt; 0, COUNTA(DetailWill!AC690) &gt; 0),"x", "")</f>
        <v/>
      </c>
      <c r="AD690" s="14" t="str">
        <f>IF(OR(COUNTA(DetailPedro!AD690) &gt; 0, COUNTA(DetailWill!AD690) &gt; 0),"x", "")</f>
        <v/>
      </c>
      <c r="AE690" s="14" t="str">
        <f>IF(OR(COUNTA(DetailPedro!AE690) &gt; 0, COUNTA(DetailWill!AE690) &gt; 0),"x", "")</f>
        <v/>
      </c>
      <c r="AF690" s="34" t="str">
        <f>IF(OR(COUNTA(DetailPedro!AF690) &gt; 0, COUNTA(DetailWill!AF690) &gt; 0),"x", "")</f>
        <v/>
      </c>
      <c r="AG690" s="14" t="str">
        <f>IF(OR(COUNTA(DetailPedro!AG690) &gt; 0, COUNTA(DetailWill!AG690) &gt; 0),"x", "")</f>
        <v/>
      </c>
      <c r="AH690" s="14" t="str">
        <f>IF(OR(COUNTA(DetailPedro!AH690) &gt; 0, COUNTA(DetailWill!AH690) &gt; 0),"x", "")</f>
        <v/>
      </c>
      <c r="AI690" s="14" t="str">
        <f>IF(OR(COUNTA(DetailPedro!AI690) &gt; 0, COUNTA(DetailWill!AI690) &gt; 0),"x", "")</f>
        <v/>
      </c>
      <c r="AJ690" s="34" t="str">
        <f>IF(OR(COUNTA(DetailPedro!AJ690) &gt; 0, COUNTA(DetailWill!AJ690) &gt; 0),"x", "")</f>
        <v/>
      </c>
      <c r="AK690" s="14" t="str">
        <f>IF(OR(COUNTA(DetailPedro!AK690) &gt; 0, COUNTA(DetailWill!AK690) &gt; 0),"x", "")</f>
        <v/>
      </c>
    </row>
    <row r="691" spans="1:37" x14ac:dyDescent="0.2">
      <c r="A691" s="16" t="s">
        <v>528</v>
      </c>
      <c r="B691" s="16" t="s">
        <v>102</v>
      </c>
      <c r="C691" s="16">
        <v>2</v>
      </c>
      <c r="D691" s="16" t="s">
        <v>887</v>
      </c>
      <c r="E691" s="16">
        <v>1</v>
      </c>
      <c r="F691" s="14">
        <f t="shared" si="44"/>
        <v>0</v>
      </c>
      <c r="G691" s="14" t="str">
        <f>IF(OR(COUNTA(DetailPedro!G691) &gt; 0, COUNTA(DetailWill!G691) &gt; 0),"x", "")</f>
        <v/>
      </c>
      <c r="H691" s="14" t="str">
        <f>IF(OR(COUNTA(DetailPedro!H691) &gt; 0, COUNTA(DetailWill!H691) &gt; 0),"x", "")</f>
        <v/>
      </c>
      <c r="I691" s="14" t="str">
        <f>IF(OR(COUNTA(DetailPedro!I691) &gt; 0, COUNTA(DetailWill!I691) &gt; 0),"x", "")</f>
        <v/>
      </c>
      <c r="J691" s="34" t="str">
        <f>IF(OR(COUNTA(DetailPedro!J691) &gt; 0, COUNTA(DetailWill!J691) &gt; 0),"x", "")</f>
        <v/>
      </c>
      <c r="K691" s="14" t="str">
        <f>IF(OR(COUNTA(DetailPedro!K691) &gt; 0, COUNTA(DetailWill!K691) &gt; 0),"x", "")</f>
        <v/>
      </c>
      <c r="L691" s="14" t="str">
        <f>IF(OR(COUNTA(DetailPedro!L691) &gt; 0, COUNTA(DetailWill!L691) &gt; 0),"x", "")</f>
        <v/>
      </c>
      <c r="M691" s="14" t="str">
        <f>IF(OR(COUNTA(DetailPedro!M691) &gt; 0, COUNTA(DetailWill!M691) &gt; 0),"x", "")</f>
        <v/>
      </c>
      <c r="N691" s="14" t="str">
        <f>IF(OR(COUNTA(DetailPedro!N691) &gt; 0, COUNTA(DetailWill!N691) &gt; 0),"x", "")</f>
        <v/>
      </c>
      <c r="O691" s="34" t="str">
        <f>IF(OR(COUNTA(DetailPedro!O691) &gt; 0, COUNTA(DetailWill!O691) &gt; 0),"x", "")</f>
        <v/>
      </c>
      <c r="P691" s="14" t="str">
        <f>IF(OR(COUNTA(DetailPedro!P691) &gt; 0, COUNTA(DetailWill!P691) &gt; 0),"x", "")</f>
        <v/>
      </c>
      <c r="Q691" s="14" t="str">
        <f>IF(OR(COUNTA(DetailPedro!Q691) &gt; 0, COUNTA(DetailWill!Q691) &gt; 0),"x", "")</f>
        <v/>
      </c>
      <c r="R691" s="14" t="str">
        <f>IF(OR(COUNTA(DetailPedro!R691) &gt; 0, COUNTA(DetailWill!R691) &gt; 0),"x", "")</f>
        <v/>
      </c>
      <c r="S691" s="14" t="str">
        <f>IF(OR(COUNTA(DetailPedro!S691) &gt; 0, COUNTA(DetailWill!S691) &gt; 0),"x", "")</f>
        <v/>
      </c>
      <c r="T691" s="14" t="str">
        <f>IF(OR(COUNTA(DetailPedro!T691) &gt; 0, COUNTA(DetailWill!T691) &gt; 0),"x", "")</f>
        <v/>
      </c>
      <c r="U691" s="34" t="str">
        <f>IF(OR(COUNTA(DetailPedro!U691) &gt; 0, COUNTA(DetailWill!U691) &gt; 0),"x", "")</f>
        <v/>
      </c>
      <c r="V691" s="14" t="str">
        <f>IF(OR(COUNTA(DetailPedro!V691) &gt; 0, COUNTA(DetailWill!V691) &gt; 0),"x", "")</f>
        <v/>
      </c>
      <c r="W691" s="14" t="str">
        <f>IF(OR(COUNTA(DetailPedro!W691) &gt; 0, COUNTA(DetailWill!W691) &gt; 0),"x", "")</f>
        <v/>
      </c>
      <c r="X691" s="14" t="str">
        <f>IF(OR(COUNTA(DetailPedro!X691) &gt; 0, COUNTA(DetailWill!X691) &gt; 0),"x", "")</f>
        <v/>
      </c>
      <c r="Y691" s="14" t="str">
        <f>IF(OR(COUNTA(DetailPedro!Y691) &gt; 0, COUNTA(DetailWill!Y691) &gt; 0),"x", "")</f>
        <v/>
      </c>
      <c r="Z691" s="34" t="str">
        <f>IF(OR(COUNTA(DetailPedro!Z691) &gt; 0, COUNTA(DetailWill!Z691) &gt; 0),"x", "")</f>
        <v/>
      </c>
      <c r="AA691" s="14" t="str">
        <f>IF(OR(COUNTA(DetailPedro!AA691) &gt; 0, COUNTA(DetailWill!AA691) &gt; 0),"x", "")</f>
        <v/>
      </c>
      <c r="AB691" s="14" t="str">
        <f>IF(OR(COUNTA(DetailPedro!AB691) &gt; 0, COUNTA(DetailWill!AB691) &gt; 0),"x", "")</f>
        <v/>
      </c>
      <c r="AC691" s="14" t="str">
        <f>IF(OR(COUNTA(DetailPedro!AC691) &gt; 0, COUNTA(DetailWill!AC691) &gt; 0),"x", "")</f>
        <v/>
      </c>
      <c r="AD691" s="14" t="str">
        <f>IF(OR(COUNTA(DetailPedro!AD691) &gt; 0, COUNTA(DetailWill!AD691) &gt; 0),"x", "")</f>
        <v/>
      </c>
      <c r="AE691" s="14" t="str">
        <f>IF(OR(COUNTA(DetailPedro!AE691) &gt; 0, COUNTA(DetailWill!AE691) &gt; 0),"x", "")</f>
        <v/>
      </c>
      <c r="AF691" s="34" t="str">
        <f>IF(OR(COUNTA(DetailPedro!AF691) &gt; 0, COUNTA(DetailWill!AF691) &gt; 0),"x", "")</f>
        <v/>
      </c>
      <c r="AG691" s="14" t="str">
        <f>IF(OR(COUNTA(DetailPedro!AG691) &gt; 0, COUNTA(DetailWill!AG691) &gt; 0),"x", "")</f>
        <v/>
      </c>
      <c r="AH691" s="14" t="str">
        <f>IF(OR(COUNTA(DetailPedro!AH691) &gt; 0, COUNTA(DetailWill!AH691) &gt; 0),"x", "")</f>
        <v/>
      </c>
      <c r="AI691" s="14" t="str">
        <f>IF(OR(COUNTA(DetailPedro!AI691) &gt; 0, COUNTA(DetailWill!AI691) &gt; 0),"x", "")</f>
        <v/>
      </c>
      <c r="AJ691" s="34" t="str">
        <f>IF(OR(COUNTA(DetailPedro!AJ691) &gt; 0, COUNTA(DetailWill!AJ691) &gt; 0),"x", "")</f>
        <v/>
      </c>
      <c r="AK691" s="14" t="str">
        <f>IF(OR(COUNTA(DetailPedro!AK691) &gt; 0, COUNTA(DetailWill!AK691) &gt; 0),"x", "")</f>
        <v/>
      </c>
    </row>
    <row r="692" spans="1:37" x14ac:dyDescent="0.2">
      <c r="A692" s="16" t="s">
        <v>528</v>
      </c>
      <c r="B692" s="16" t="s">
        <v>102</v>
      </c>
      <c r="C692" s="16">
        <v>2</v>
      </c>
      <c r="D692" s="16" t="s">
        <v>887</v>
      </c>
      <c r="E692" s="16">
        <v>2</v>
      </c>
      <c r="F692" s="14">
        <f t="shared" si="44"/>
        <v>0</v>
      </c>
      <c r="G692" s="14" t="str">
        <f>IF(OR(COUNTA(DetailPedro!G692) &gt; 0, COUNTA(DetailWill!G692) &gt; 0),"x", "")</f>
        <v/>
      </c>
      <c r="H692" s="14" t="str">
        <f>IF(OR(COUNTA(DetailPedro!H692) &gt; 0, COUNTA(DetailWill!H692) &gt; 0),"x", "")</f>
        <v/>
      </c>
      <c r="I692" s="14" t="str">
        <f>IF(OR(COUNTA(DetailPedro!I692) &gt; 0, COUNTA(DetailWill!I692) &gt; 0),"x", "")</f>
        <v/>
      </c>
      <c r="J692" s="34" t="str">
        <f>IF(OR(COUNTA(DetailPedro!J692) &gt; 0, COUNTA(DetailWill!J692) &gt; 0),"x", "")</f>
        <v/>
      </c>
      <c r="K692" s="14" t="str">
        <f>IF(OR(COUNTA(DetailPedro!K692) &gt; 0, COUNTA(DetailWill!K692) &gt; 0),"x", "")</f>
        <v/>
      </c>
      <c r="L692" s="14" t="str">
        <f>IF(OR(COUNTA(DetailPedro!L692) &gt; 0, COUNTA(DetailWill!L692) &gt; 0),"x", "")</f>
        <v/>
      </c>
      <c r="M692" s="14" t="str">
        <f>IF(OR(COUNTA(DetailPedro!M692) &gt; 0, COUNTA(DetailWill!M692) &gt; 0),"x", "")</f>
        <v/>
      </c>
      <c r="N692" s="14" t="str">
        <f>IF(OR(COUNTA(DetailPedro!N692) &gt; 0, COUNTA(DetailWill!N692) &gt; 0),"x", "")</f>
        <v/>
      </c>
      <c r="O692" s="34" t="str">
        <f>IF(OR(COUNTA(DetailPedro!O692) &gt; 0, COUNTA(DetailWill!O692) &gt; 0),"x", "")</f>
        <v/>
      </c>
      <c r="P692" s="14" t="str">
        <f>IF(OR(COUNTA(DetailPedro!P692) &gt; 0, COUNTA(DetailWill!P692) &gt; 0),"x", "")</f>
        <v/>
      </c>
      <c r="Q692" s="14" t="str">
        <f>IF(OR(COUNTA(DetailPedro!Q692) &gt; 0, COUNTA(DetailWill!Q692) &gt; 0),"x", "")</f>
        <v/>
      </c>
      <c r="R692" s="14" t="str">
        <f>IF(OR(COUNTA(DetailPedro!R692) &gt; 0, COUNTA(DetailWill!R692) &gt; 0),"x", "")</f>
        <v/>
      </c>
      <c r="S692" s="14" t="str">
        <f>IF(OR(COUNTA(DetailPedro!S692) &gt; 0, COUNTA(DetailWill!S692) &gt; 0),"x", "")</f>
        <v/>
      </c>
      <c r="T692" s="14" t="str">
        <f>IF(OR(COUNTA(DetailPedro!T692) &gt; 0, COUNTA(DetailWill!T692) &gt; 0),"x", "")</f>
        <v/>
      </c>
      <c r="U692" s="34" t="str">
        <f>IF(OR(COUNTA(DetailPedro!U692) &gt; 0, COUNTA(DetailWill!U692) &gt; 0),"x", "")</f>
        <v/>
      </c>
      <c r="V692" s="14" t="str">
        <f>IF(OR(COUNTA(DetailPedro!V692) &gt; 0, COUNTA(DetailWill!V692) &gt; 0),"x", "")</f>
        <v/>
      </c>
      <c r="W692" s="14" t="str">
        <f>IF(OR(COUNTA(DetailPedro!W692) &gt; 0, COUNTA(DetailWill!W692) &gt; 0),"x", "")</f>
        <v/>
      </c>
      <c r="X692" s="14" t="str">
        <f>IF(OR(COUNTA(DetailPedro!X692) &gt; 0, COUNTA(DetailWill!X692) &gt; 0),"x", "")</f>
        <v/>
      </c>
      <c r="Y692" s="14" t="str">
        <f>IF(OR(COUNTA(DetailPedro!Y692) &gt; 0, COUNTA(DetailWill!Y692) &gt; 0),"x", "")</f>
        <v/>
      </c>
      <c r="Z692" s="34" t="str">
        <f>IF(OR(COUNTA(DetailPedro!Z692) &gt; 0, COUNTA(DetailWill!Z692) &gt; 0),"x", "")</f>
        <v/>
      </c>
      <c r="AA692" s="14" t="str">
        <f>IF(OR(COUNTA(DetailPedro!AA692) &gt; 0, COUNTA(DetailWill!AA692) &gt; 0),"x", "")</f>
        <v/>
      </c>
      <c r="AB692" s="14" t="str">
        <f>IF(OR(COUNTA(DetailPedro!AB692) &gt; 0, COUNTA(DetailWill!AB692) &gt; 0),"x", "")</f>
        <v/>
      </c>
      <c r="AC692" s="14" t="str">
        <f>IF(OR(COUNTA(DetailPedro!AC692) &gt; 0, COUNTA(DetailWill!AC692) &gt; 0),"x", "")</f>
        <v/>
      </c>
      <c r="AD692" s="14" t="str">
        <f>IF(OR(COUNTA(DetailPedro!AD692) &gt; 0, COUNTA(DetailWill!AD692) &gt; 0),"x", "")</f>
        <v/>
      </c>
      <c r="AE692" s="14" t="str">
        <f>IF(OR(COUNTA(DetailPedro!AE692) &gt; 0, COUNTA(DetailWill!AE692) &gt; 0),"x", "")</f>
        <v/>
      </c>
      <c r="AF692" s="34" t="str">
        <f>IF(OR(COUNTA(DetailPedro!AF692) &gt; 0, COUNTA(DetailWill!AF692) &gt; 0),"x", "")</f>
        <v/>
      </c>
      <c r="AG692" s="14" t="str">
        <f>IF(OR(COUNTA(DetailPedro!AG692) &gt; 0, COUNTA(DetailWill!AG692) &gt; 0),"x", "")</f>
        <v/>
      </c>
      <c r="AH692" s="14" t="str">
        <f>IF(OR(COUNTA(DetailPedro!AH692) &gt; 0, COUNTA(DetailWill!AH692) &gt; 0),"x", "")</f>
        <v/>
      </c>
      <c r="AI692" s="14" t="str">
        <f>IF(OR(COUNTA(DetailPedro!AI692) &gt; 0, COUNTA(DetailWill!AI692) &gt; 0),"x", "")</f>
        <v/>
      </c>
      <c r="AJ692" s="34" t="str">
        <f>IF(OR(COUNTA(DetailPedro!AJ692) &gt; 0, COUNTA(DetailWill!AJ692) &gt; 0),"x", "")</f>
        <v/>
      </c>
      <c r="AK692" s="14" t="str">
        <f>IF(OR(COUNTA(DetailPedro!AK692) &gt; 0, COUNTA(DetailWill!AK692) &gt; 0),"x", "")</f>
        <v/>
      </c>
    </row>
    <row r="693" spans="1:37" x14ac:dyDescent="0.2">
      <c r="A693" s="16"/>
      <c r="B693" s="16"/>
      <c r="C693" s="16"/>
      <c r="D693" s="16"/>
      <c r="E693" s="16"/>
      <c r="F693" s="14">
        <f t="shared" si="44"/>
        <v>0</v>
      </c>
      <c r="G693" s="14" t="str">
        <f>IF(OR(COUNTA(DetailPedro!G693) &gt; 0, COUNTA(DetailWill!G693) &gt; 0),"x", "")</f>
        <v/>
      </c>
      <c r="H693" s="14" t="str">
        <f>IF(OR(COUNTA(DetailPedro!H693) &gt; 0, COUNTA(DetailWill!H693) &gt; 0),"x", "")</f>
        <v/>
      </c>
      <c r="I693" s="14" t="str">
        <f>IF(OR(COUNTA(DetailPedro!I693) &gt; 0, COUNTA(DetailWill!I693) &gt; 0),"x", "")</f>
        <v/>
      </c>
      <c r="J693" s="34" t="str">
        <f>IF(OR(COUNTA(DetailPedro!J693) &gt; 0, COUNTA(DetailWill!J693) &gt; 0),"x", "")</f>
        <v/>
      </c>
      <c r="K693" s="14" t="str">
        <f>IF(OR(COUNTA(DetailPedro!K693) &gt; 0, COUNTA(DetailWill!K693) &gt; 0),"x", "")</f>
        <v/>
      </c>
      <c r="L693" s="14" t="str">
        <f>IF(OR(COUNTA(DetailPedro!L693) &gt; 0, COUNTA(DetailWill!L693) &gt; 0),"x", "")</f>
        <v/>
      </c>
      <c r="M693" s="14" t="str">
        <f>IF(OR(COUNTA(DetailPedro!M693) &gt; 0, COUNTA(DetailWill!M693) &gt; 0),"x", "")</f>
        <v/>
      </c>
      <c r="N693" s="14" t="str">
        <f>IF(OR(COUNTA(DetailPedro!N693) &gt; 0, COUNTA(DetailWill!N693) &gt; 0),"x", "")</f>
        <v/>
      </c>
      <c r="O693" s="34" t="str">
        <f>IF(OR(COUNTA(DetailPedro!O693) &gt; 0, COUNTA(DetailWill!O693) &gt; 0),"x", "")</f>
        <v/>
      </c>
      <c r="P693" s="14" t="str">
        <f>IF(OR(COUNTA(DetailPedro!P693) &gt; 0, COUNTA(DetailWill!P693) &gt; 0),"x", "")</f>
        <v/>
      </c>
      <c r="Q693" s="14" t="str">
        <f>IF(OR(COUNTA(DetailPedro!Q693) &gt; 0, COUNTA(DetailWill!Q693) &gt; 0),"x", "")</f>
        <v/>
      </c>
      <c r="R693" s="14" t="str">
        <f>IF(OR(COUNTA(DetailPedro!R693) &gt; 0, COUNTA(DetailWill!R693) &gt; 0),"x", "")</f>
        <v/>
      </c>
      <c r="S693" s="14" t="str">
        <f>IF(OR(COUNTA(DetailPedro!S693) &gt; 0, COUNTA(DetailWill!S693) &gt; 0),"x", "")</f>
        <v/>
      </c>
      <c r="T693" s="14" t="str">
        <f>IF(OR(COUNTA(DetailPedro!T693) &gt; 0, COUNTA(DetailWill!T693) &gt; 0),"x", "")</f>
        <v/>
      </c>
      <c r="U693" s="34" t="str">
        <f>IF(OR(COUNTA(DetailPedro!U693) &gt; 0, COUNTA(DetailWill!U693) &gt; 0),"x", "")</f>
        <v/>
      </c>
      <c r="V693" s="14" t="str">
        <f>IF(OR(COUNTA(DetailPedro!V693) &gt; 0, COUNTA(DetailWill!V693) &gt; 0),"x", "")</f>
        <v/>
      </c>
      <c r="W693" s="14" t="str">
        <f>IF(OR(COUNTA(DetailPedro!W693) &gt; 0, COUNTA(DetailWill!W693) &gt; 0),"x", "")</f>
        <v/>
      </c>
      <c r="X693" s="14" t="str">
        <f>IF(OR(COUNTA(DetailPedro!X693) &gt; 0, COUNTA(DetailWill!X693) &gt; 0),"x", "")</f>
        <v/>
      </c>
      <c r="Y693" s="14" t="str">
        <f>IF(OR(COUNTA(DetailPedro!Y693) &gt; 0, COUNTA(DetailWill!Y693) &gt; 0),"x", "")</f>
        <v/>
      </c>
      <c r="Z693" s="34" t="str">
        <f>IF(OR(COUNTA(DetailPedro!Z693) &gt; 0, COUNTA(DetailWill!Z693) &gt; 0),"x", "")</f>
        <v/>
      </c>
      <c r="AA693" s="14" t="str">
        <f>IF(OR(COUNTA(DetailPedro!AA693) &gt; 0, COUNTA(DetailWill!AA693) &gt; 0),"x", "")</f>
        <v/>
      </c>
      <c r="AB693" s="14" t="str">
        <f>IF(OR(COUNTA(DetailPedro!AB693) &gt; 0, COUNTA(DetailWill!AB693) &gt; 0),"x", "")</f>
        <v/>
      </c>
      <c r="AC693" s="14" t="str">
        <f>IF(OR(COUNTA(DetailPedro!AC693) &gt; 0, COUNTA(DetailWill!AC693) &gt; 0),"x", "")</f>
        <v/>
      </c>
      <c r="AD693" s="14" t="str">
        <f>IF(OR(COUNTA(DetailPedro!AD693) &gt; 0, COUNTA(DetailWill!AD693) &gt; 0),"x", "")</f>
        <v/>
      </c>
      <c r="AE693" s="14" t="str">
        <f>IF(OR(COUNTA(DetailPedro!AE693) &gt; 0, COUNTA(DetailWill!AE693) &gt; 0),"x", "")</f>
        <v/>
      </c>
      <c r="AF693" s="34" t="str">
        <f>IF(OR(COUNTA(DetailPedro!AF693) &gt; 0, COUNTA(DetailWill!AF693) &gt; 0),"x", "")</f>
        <v/>
      </c>
      <c r="AG693" s="14" t="str">
        <f>IF(OR(COUNTA(DetailPedro!AG693) &gt; 0, COUNTA(DetailWill!AG693) &gt; 0),"x", "")</f>
        <v/>
      </c>
      <c r="AH693" s="14" t="str">
        <f>IF(OR(COUNTA(DetailPedro!AH693) &gt; 0, COUNTA(DetailWill!AH693) &gt; 0),"x", "")</f>
        <v/>
      </c>
      <c r="AI693" s="14" t="str">
        <f>IF(OR(COUNTA(DetailPedro!AI693) &gt; 0, COUNTA(DetailWill!AI693) &gt; 0),"x", "")</f>
        <v/>
      </c>
      <c r="AJ693" s="34" t="str">
        <f>IF(OR(COUNTA(DetailPedro!AJ693) &gt; 0, COUNTA(DetailWill!AJ693) &gt; 0),"x", "")</f>
        <v/>
      </c>
      <c r="AK693" s="14" t="str">
        <f>IF(OR(COUNTA(DetailPedro!AK693) &gt; 0, COUNTA(DetailWill!AK693) &gt; 0),"x", "")</f>
        <v/>
      </c>
    </row>
    <row r="694" spans="1:37" x14ac:dyDescent="0.2">
      <c r="A694" s="16" t="s">
        <v>528</v>
      </c>
      <c r="B694" s="16" t="s">
        <v>1210</v>
      </c>
      <c r="C694" s="16">
        <v>0</v>
      </c>
      <c r="D694" s="16">
        <v>0</v>
      </c>
      <c r="E694" s="16"/>
      <c r="F694" s="14">
        <f t="shared" si="44"/>
        <v>0</v>
      </c>
      <c r="G694" s="14" t="str">
        <f>IF(OR(COUNTA(DetailPedro!G694) &gt; 0, COUNTA(DetailWill!G694) &gt; 0),"x", "")</f>
        <v/>
      </c>
      <c r="H694" s="14" t="str">
        <f>IF(OR(COUNTA(DetailPedro!H694) &gt; 0, COUNTA(DetailWill!H694) &gt; 0),"x", "")</f>
        <v/>
      </c>
      <c r="I694" s="14" t="str">
        <f>IF(OR(COUNTA(DetailPedro!I694) &gt; 0, COUNTA(DetailWill!I694) &gt; 0),"x", "")</f>
        <v/>
      </c>
      <c r="J694" s="34" t="str">
        <f>IF(OR(COUNTA(DetailPedro!J694) &gt; 0, COUNTA(DetailWill!J694) &gt; 0),"x", "")</f>
        <v/>
      </c>
      <c r="K694" s="14" t="str">
        <f>IF(OR(COUNTA(DetailPedro!K694) &gt; 0, COUNTA(DetailWill!K694) &gt; 0),"x", "")</f>
        <v/>
      </c>
      <c r="L694" s="14" t="str">
        <f>IF(OR(COUNTA(DetailPedro!L694) &gt; 0, COUNTA(DetailWill!L694) &gt; 0),"x", "")</f>
        <v/>
      </c>
      <c r="M694" s="14" t="str">
        <f>IF(OR(COUNTA(DetailPedro!M694) &gt; 0, COUNTA(DetailWill!M694) &gt; 0),"x", "")</f>
        <v/>
      </c>
      <c r="N694" s="14" t="str">
        <f>IF(OR(COUNTA(DetailPedro!N694) &gt; 0, COUNTA(DetailWill!N694) &gt; 0),"x", "")</f>
        <v/>
      </c>
      <c r="O694" s="34" t="str">
        <f>IF(OR(COUNTA(DetailPedro!O694) &gt; 0, COUNTA(DetailWill!O694) &gt; 0),"x", "")</f>
        <v/>
      </c>
      <c r="P694" s="14" t="str">
        <f>IF(OR(COUNTA(DetailPedro!P694) &gt; 0, COUNTA(DetailWill!P694) &gt; 0),"x", "")</f>
        <v/>
      </c>
      <c r="Q694" s="14" t="str">
        <f>IF(OR(COUNTA(DetailPedro!Q694) &gt; 0, COUNTA(DetailWill!Q694) &gt; 0),"x", "")</f>
        <v/>
      </c>
      <c r="R694" s="14" t="str">
        <f>IF(OR(COUNTA(DetailPedro!R694) &gt; 0, COUNTA(DetailWill!R694) &gt; 0),"x", "")</f>
        <v/>
      </c>
      <c r="S694" s="14" t="str">
        <f>IF(OR(COUNTA(DetailPedro!S694) &gt; 0, COUNTA(DetailWill!S694) &gt; 0),"x", "")</f>
        <v/>
      </c>
      <c r="T694" s="14" t="str">
        <f>IF(OR(COUNTA(DetailPedro!T694) &gt; 0, COUNTA(DetailWill!T694) &gt; 0),"x", "")</f>
        <v/>
      </c>
      <c r="U694" s="34" t="str">
        <f>IF(OR(COUNTA(DetailPedro!U694) &gt; 0, COUNTA(DetailWill!U694) &gt; 0),"x", "")</f>
        <v/>
      </c>
      <c r="V694" s="14" t="str">
        <f>IF(OR(COUNTA(DetailPedro!V694) &gt; 0, COUNTA(DetailWill!V694) &gt; 0),"x", "")</f>
        <v/>
      </c>
      <c r="W694" s="14" t="str">
        <f>IF(OR(COUNTA(DetailPedro!W694) &gt; 0, COUNTA(DetailWill!W694) &gt; 0),"x", "")</f>
        <v/>
      </c>
      <c r="X694" s="14" t="str">
        <f>IF(OR(COUNTA(DetailPedro!X694) &gt; 0, COUNTA(DetailWill!X694) &gt; 0),"x", "")</f>
        <v/>
      </c>
      <c r="Y694" s="14" t="str">
        <f>IF(OR(COUNTA(DetailPedro!Y694) &gt; 0, COUNTA(DetailWill!Y694) &gt; 0),"x", "")</f>
        <v/>
      </c>
      <c r="Z694" s="34" t="str">
        <f>IF(OR(COUNTA(DetailPedro!Z694) &gt; 0, COUNTA(DetailWill!Z694) &gt; 0),"x", "")</f>
        <v/>
      </c>
      <c r="AA694" s="14" t="str">
        <f>IF(OR(COUNTA(DetailPedro!AA694) &gt; 0, COUNTA(DetailWill!AA694) &gt; 0),"x", "")</f>
        <v/>
      </c>
      <c r="AB694" s="14" t="str">
        <f>IF(OR(COUNTA(DetailPedro!AB694) &gt; 0, COUNTA(DetailWill!AB694) &gt; 0),"x", "")</f>
        <v/>
      </c>
      <c r="AC694" s="14" t="str">
        <f>IF(OR(COUNTA(DetailPedro!AC694) &gt; 0, COUNTA(DetailWill!AC694) &gt; 0),"x", "")</f>
        <v/>
      </c>
      <c r="AD694" s="14" t="str">
        <f>IF(OR(COUNTA(DetailPedro!AD694) &gt; 0, COUNTA(DetailWill!AD694) &gt; 0),"x", "")</f>
        <v/>
      </c>
      <c r="AE694" s="14" t="str">
        <f>IF(OR(COUNTA(DetailPedro!AE694) &gt; 0, COUNTA(DetailWill!AE694) &gt; 0),"x", "")</f>
        <v/>
      </c>
      <c r="AF694" s="34" t="str">
        <f>IF(OR(COUNTA(DetailPedro!AF694) &gt; 0, COUNTA(DetailWill!AF694) &gt; 0),"x", "")</f>
        <v/>
      </c>
      <c r="AG694" s="14" t="str">
        <f>IF(OR(COUNTA(DetailPedro!AG694) &gt; 0, COUNTA(DetailWill!AG694) &gt; 0),"x", "")</f>
        <v/>
      </c>
      <c r="AH694" s="14" t="str">
        <f>IF(OR(COUNTA(DetailPedro!AH694) &gt; 0, COUNTA(DetailWill!AH694) &gt; 0),"x", "")</f>
        <v/>
      </c>
      <c r="AI694" s="14" t="str">
        <f>IF(OR(COUNTA(DetailPedro!AI694) &gt; 0, COUNTA(DetailWill!AI694) &gt; 0),"x", "")</f>
        <v/>
      </c>
      <c r="AJ694" s="34" t="str">
        <f>IF(OR(COUNTA(DetailPedro!AJ694) &gt; 0, COUNTA(DetailWill!AJ694) &gt; 0),"x", "")</f>
        <v/>
      </c>
      <c r="AK694" s="14" t="str">
        <f>IF(OR(COUNTA(DetailPedro!AK694) &gt; 0, COUNTA(DetailWill!AK694) &gt; 0),"x", "")</f>
        <v/>
      </c>
    </row>
    <row r="695" spans="1:37" x14ac:dyDescent="0.2">
      <c r="A695" s="16" t="s">
        <v>528</v>
      </c>
      <c r="B695" s="16" t="s">
        <v>1210</v>
      </c>
      <c r="C695" s="16">
        <v>3</v>
      </c>
      <c r="D695" s="16" t="s">
        <v>887</v>
      </c>
      <c r="E695" s="16">
        <v>1</v>
      </c>
      <c r="F695" s="14">
        <f t="shared" si="44"/>
        <v>0</v>
      </c>
      <c r="G695" s="14" t="str">
        <f>IF(OR(COUNTA(DetailPedro!G695) &gt; 0, COUNTA(DetailWill!G695) &gt; 0),"x", "")</f>
        <v/>
      </c>
      <c r="H695" s="14" t="str">
        <f>IF(OR(COUNTA(DetailPedro!H695) &gt; 0, COUNTA(DetailWill!H695) &gt; 0),"x", "")</f>
        <v/>
      </c>
      <c r="I695" s="14" t="str">
        <f>IF(OR(COUNTA(DetailPedro!I695) &gt; 0, COUNTA(DetailWill!I695) &gt; 0),"x", "")</f>
        <v/>
      </c>
      <c r="J695" s="34" t="str">
        <f>IF(OR(COUNTA(DetailPedro!J695) &gt; 0, COUNTA(DetailWill!J695) &gt; 0),"x", "")</f>
        <v/>
      </c>
      <c r="K695" s="14" t="str">
        <f>IF(OR(COUNTA(DetailPedro!K695) &gt; 0, COUNTA(DetailWill!K695) &gt; 0),"x", "")</f>
        <v/>
      </c>
      <c r="L695" s="14" t="str">
        <f>IF(OR(COUNTA(DetailPedro!L695) &gt; 0, COUNTA(DetailWill!L695) &gt; 0),"x", "")</f>
        <v/>
      </c>
      <c r="M695" s="14" t="str">
        <f>IF(OR(COUNTA(DetailPedro!M695) &gt; 0, COUNTA(DetailWill!M695) &gt; 0),"x", "")</f>
        <v/>
      </c>
      <c r="N695" s="14" t="str">
        <f>IF(OR(COUNTA(DetailPedro!N695) &gt; 0, COUNTA(DetailWill!N695) &gt; 0),"x", "")</f>
        <v/>
      </c>
      <c r="O695" s="34" t="str">
        <f>IF(OR(COUNTA(DetailPedro!O695) &gt; 0, COUNTA(DetailWill!O695) &gt; 0),"x", "")</f>
        <v/>
      </c>
      <c r="P695" s="14" t="str">
        <f>IF(OR(COUNTA(DetailPedro!P695) &gt; 0, COUNTA(DetailWill!P695) &gt; 0),"x", "")</f>
        <v/>
      </c>
      <c r="Q695" s="14" t="str">
        <f>IF(OR(COUNTA(DetailPedro!Q695) &gt; 0, COUNTA(DetailWill!Q695) &gt; 0),"x", "")</f>
        <v/>
      </c>
      <c r="R695" s="14" t="str">
        <f>IF(OR(COUNTA(DetailPedro!R695) &gt; 0, COUNTA(DetailWill!R695) &gt; 0),"x", "")</f>
        <v/>
      </c>
      <c r="S695" s="14" t="str">
        <f>IF(OR(COUNTA(DetailPedro!S695) &gt; 0, COUNTA(DetailWill!S695) &gt; 0),"x", "")</f>
        <v/>
      </c>
      <c r="T695" s="14" t="str">
        <f>IF(OR(COUNTA(DetailPedro!T695) &gt; 0, COUNTA(DetailWill!T695) &gt; 0),"x", "")</f>
        <v/>
      </c>
      <c r="U695" s="34" t="str">
        <f>IF(OR(COUNTA(DetailPedro!U695) &gt; 0, COUNTA(DetailWill!U695) &gt; 0),"x", "")</f>
        <v/>
      </c>
      <c r="V695" s="14" t="str">
        <f>IF(OR(COUNTA(DetailPedro!V695) &gt; 0, COUNTA(DetailWill!V695) &gt; 0),"x", "")</f>
        <v/>
      </c>
      <c r="W695" s="14" t="str">
        <f>IF(OR(COUNTA(DetailPedro!W695) &gt; 0, COUNTA(DetailWill!W695) &gt; 0),"x", "")</f>
        <v/>
      </c>
      <c r="X695" s="14" t="str">
        <f>IF(OR(COUNTA(DetailPedro!X695) &gt; 0, COUNTA(DetailWill!X695) &gt; 0),"x", "")</f>
        <v/>
      </c>
      <c r="Y695" s="14" t="str">
        <f>IF(OR(COUNTA(DetailPedro!Y695) &gt; 0, COUNTA(DetailWill!Y695) &gt; 0),"x", "")</f>
        <v/>
      </c>
      <c r="Z695" s="34" t="str">
        <f>IF(OR(COUNTA(DetailPedro!Z695) &gt; 0, COUNTA(DetailWill!Z695) &gt; 0),"x", "")</f>
        <v/>
      </c>
      <c r="AA695" s="14" t="str">
        <f>IF(OR(COUNTA(DetailPedro!AA695) &gt; 0, COUNTA(DetailWill!AA695) &gt; 0),"x", "")</f>
        <v/>
      </c>
      <c r="AB695" s="14" t="str">
        <f>IF(OR(COUNTA(DetailPedro!AB695) &gt; 0, COUNTA(DetailWill!AB695) &gt; 0),"x", "")</f>
        <v/>
      </c>
      <c r="AC695" s="14" t="str">
        <f>IF(OR(COUNTA(DetailPedro!AC695) &gt; 0, COUNTA(DetailWill!AC695) &gt; 0),"x", "")</f>
        <v/>
      </c>
      <c r="AD695" s="14" t="str">
        <f>IF(OR(COUNTA(DetailPedro!AD695) &gt; 0, COUNTA(DetailWill!AD695) &gt; 0),"x", "")</f>
        <v/>
      </c>
      <c r="AE695" s="14" t="str">
        <f>IF(OR(COUNTA(DetailPedro!AE695) &gt; 0, COUNTA(DetailWill!AE695) &gt; 0),"x", "")</f>
        <v/>
      </c>
      <c r="AF695" s="34" t="str">
        <f>IF(OR(COUNTA(DetailPedro!AF695) &gt; 0, COUNTA(DetailWill!AF695) &gt; 0),"x", "")</f>
        <v/>
      </c>
      <c r="AG695" s="14" t="str">
        <f>IF(OR(COUNTA(DetailPedro!AG695) &gt; 0, COUNTA(DetailWill!AG695) &gt; 0),"x", "")</f>
        <v/>
      </c>
      <c r="AH695" s="14" t="str">
        <f>IF(OR(COUNTA(DetailPedro!AH695) &gt; 0, COUNTA(DetailWill!AH695) &gt; 0),"x", "")</f>
        <v/>
      </c>
      <c r="AI695" s="14" t="str">
        <f>IF(OR(COUNTA(DetailPedro!AI695) &gt; 0, COUNTA(DetailWill!AI695) &gt; 0),"x", "")</f>
        <v/>
      </c>
      <c r="AJ695" s="34" t="str">
        <f>IF(OR(COUNTA(DetailPedro!AJ695) &gt; 0, COUNTA(DetailWill!AJ695) &gt; 0),"x", "")</f>
        <v/>
      </c>
      <c r="AK695" s="14" t="str">
        <f>IF(OR(COUNTA(DetailPedro!AK695) &gt; 0, COUNTA(DetailWill!AK695) &gt; 0),"x", "")</f>
        <v/>
      </c>
    </row>
    <row r="696" spans="1:37" x14ac:dyDescent="0.2">
      <c r="A696" s="16" t="s">
        <v>528</v>
      </c>
      <c r="B696" s="16" t="s">
        <v>1210</v>
      </c>
      <c r="C696" s="16">
        <v>3</v>
      </c>
      <c r="D696" s="16" t="s">
        <v>887</v>
      </c>
      <c r="E696" s="16">
        <v>2</v>
      </c>
      <c r="F696" s="14">
        <f t="shared" si="44"/>
        <v>0</v>
      </c>
      <c r="G696" s="14" t="str">
        <f>IF(OR(COUNTA(DetailPedro!G696) &gt; 0, COUNTA(DetailWill!G696) &gt; 0),"x", "")</f>
        <v/>
      </c>
      <c r="H696" s="14" t="str">
        <f>IF(OR(COUNTA(DetailPedro!H696) &gt; 0, COUNTA(DetailWill!H696) &gt; 0),"x", "")</f>
        <v/>
      </c>
      <c r="I696" s="14" t="str">
        <f>IF(OR(COUNTA(DetailPedro!I696) &gt; 0, COUNTA(DetailWill!I696) &gt; 0),"x", "")</f>
        <v/>
      </c>
      <c r="J696" s="34" t="str">
        <f>IF(OR(COUNTA(DetailPedro!J696) &gt; 0, COUNTA(DetailWill!J696) &gt; 0),"x", "")</f>
        <v/>
      </c>
      <c r="K696" s="14" t="str">
        <f>IF(OR(COUNTA(DetailPedro!K696) &gt; 0, COUNTA(DetailWill!K696) &gt; 0),"x", "")</f>
        <v/>
      </c>
      <c r="L696" s="14" t="str">
        <f>IF(OR(COUNTA(DetailPedro!L696) &gt; 0, COUNTA(DetailWill!L696) &gt; 0),"x", "")</f>
        <v/>
      </c>
      <c r="M696" s="14" t="str">
        <f>IF(OR(COUNTA(DetailPedro!M696) &gt; 0, COUNTA(DetailWill!M696) &gt; 0),"x", "")</f>
        <v/>
      </c>
      <c r="N696" s="14" t="str">
        <f>IF(OR(COUNTA(DetailPedro!N696) &gt; 0, COUNTA(DetailWill!N696) &gt; 0),"x", "")</f>
        <v/>
      </c>
      <c r="O696" s="34" t="str">
        <f>IF(OR(COUNTA(DetailPedro!O696) &gt; 0, COUNTA(DetailWill!O696) &gt; 0),"x", "")</f>
        <v/>
      </c>
      <c r="P696" s="14" t="str">
        <f>IF(OR(COUNTA(DetailPedro!P696) &gt; 0, COUNTA(DetailWill!P696) &gt; 0),"x", "")</f>
        <v/>
      </c>
      <c r="Q696" s="14" t="str">
        <f>IF(OR(COUNTA(DetailPedro!Q696) &gt; 0, COUNTA(DetailWill!Q696) &gt; 0),"x", "")</f>
        <v/>
      </c>
      <c r="R696" s="14" t="str">
        <f>IF(OR(COUNTA(DetailPedro!R696) &gt; 0, COUNTA(DetailWill!R696) &gt; 0),"x", "")</f>
        <v/>
      </c>
      <c r="S696" s="14" t="str">
        <f>IF(OR(COUNTA(DetailPedro!S696) &gt; 0, COUNTA(DetailWill!S696) &gt; 0),"x", "")</f>
        <v/>
      </c>
      <c r="T696" s="14" t="str">
        <f>IF(OR(COUNTA(DetailPedro!T696) &gt; 0, COUNTA(DetailWill!T696) &gt; 0),"x", "")</f>
        <v/>
      </c>
      <c r="U696" s="34" t="str">
        <f>IF(OR(COUNTA(DetailPedro!U696) &gt; 0, COUNTA(DetailWill!U696) &gt; 0),"x", "")</f>
        <v/>
      </c>
      <c r="V696" s="14" t="str">
        <f>IF(OR(COUNTA(DetailPedro!V696) &gt; 0, COUNTA(DetailWill!V696) &gt; 0),"x", "")</f>
        <v/>
      </c>
      <c r="W696" s="14" t="str">
        <f>IF(OR(COUNTA(DetailPedro!W696) &gt; 0, COUNTA(DetailWill!W696) &gt; 0),"x", "")</f>
        <v/>
      </c>
      <c r="X696" s="14" t="str">
        <f>IF(OR(COUNTA(DetailPedro!X696) &gt; 0, COUNTA(DetailWill!X696) &gt; 0),"x", "")</f>
        <v/>
      </c>
      <c r="Y696" s="14" t="str">
        <f>IF(OR(COUNTA(DetailPedro!Y696) &gt; 0, COUNTA(DetailWill!Y696) &gt; 0),"x", "")</f>
        <v/>
      </c>
      <c r="Z696" s="34" t="str">
        <f>IF(OR(COUNTA(DetailPedro!Z696) &gt; 0, COUNTA(DetailWill!Z696) &gt; 0),"x", "")</f>
        <v/>
      </c>
      <c r="AA696" s="14" t="str">
        <f>IF(OR(COUNTA(DetailPedro!AA696) &gt; 0, COUNTA(DetailWill!AA696) &gt; 0),"x", "")</f>
        <v/>
      </c>
      <c r="AB696" s="14" t="str">
        <f>IF(OR(COUNTA(DetailPedro!AB696) &gt; 0, COUNTA(DetailWill!AB696) &gt; 0),"x", "")</f>
        <v/>
      </c>
      <c r="AC696" s="14" t="str">
        <f>IF(OR(COUNTA(DetailPedro!AC696) &gt; 0, COUNTA(DetailWill!AC696) &gt; 0),"x", "")</f>
        <v/>
      </c>
      <c r="AD696" s="14" t="str">
        <f>IF(OR(COUNTA(DetailPedro!AD696) &gt; 0, COUNTA(DetailWill!AD696) &gt; 0),"x", "")</f>
        <v/>
      </c>
      <c r="AE696" s="14" t="str">
        <f>IF(OR(COUNTA(DetailPedro!AE696) &gt; 0, COUNTA(DetailWill!AE696) &gt; 0),"x", "")</f>
        <v/>
      </c>
      <c r="AF696" s="34" t="str">
        <f>IF(OR(COUNTA(DetailPedro!AF696) &gt; 0, COUNTA(DetailWill!AF696) &gt; 0),"x", "")</f>
        <v/>
      </c>
      <c r="AG696" s="14" t="str">
        <f>IF(OR(COUNTA(DetailPedro!AG696) &gt; 0, COUNTA(DetailWill!AG696) &gt; 0),"x", "")</f>
        <v/>
      </c>
      <c r="AH696" s="14" t="str">
        <f>IF(OR(COUNTA(DetailPedro!AH696) &gt; 0, COUNTA(DetailWill!AH696) &gt; 0),"x", "")</f>
        <v/>
      </c>
      <c r="AI696" s="14" t="str">
        <f>IF(OR(COUNTA(DetailPedro!AI696) &gt; 0, COUNTA(DetailWill!AI696) &gt; 0),"x", "")</f>
        <v/>
      </c>
      <c r="AJ696" s="34" t="str">
        <f>IF(OR(COUNTA(DetailPedro!AJ696) &gt; 0, COUNTA(DetailWill!AJ696) &gt; 0),"x", "")</f>
        <v/>
      </c>
      <c r="AK696" s="14" t="str">
        <f>IF(OR(COUNTA(DetailPedro!AK696) &gt; 0, COUNTA(DetailWill!AK696) &gt; 0),"x", "")</f>
        <v/>
      </c>
    </row>
    <row r="697" spans="1:37" x14ac:dyDescent="0.2">
      <c r="A697" s="16" t="s">
        <v>528</v>
      </c>
      <c r="B697" s="16" t="s">
        <v>1210</v>
      </c>
      <c r="C697" s="16">
        <v>3</v>
      </c>
      <c r="D697" s="16" t="s">
        <v>888</v>
      </c>
      <c r="E697" s="16">
        <v>3</v>
      </c>
      <c r="F697" s="14">
        <f t="shared" si="44"/>
        <v>0</v>
      </c>
      <c r="G697" s="14" t="str">
        <f>IF(OR(COUNTA(DetailPedro!G697) &gt; 0, COUNTA(DetailWill!G697) &gt; 0),"x", "")</f>
        <v/>
      </c>
      <c r="H697" s="14" t="str">
        <f>IF(OR(COUNTA(DetailPedro!H697) &gt; 0, COUNTA(DetailWill!H697) &gt; 0),"x", "")</f>
        <v/>
      </c>
      <c r="I697" s="14" t="str">
        <f>IF(OR(COUNTA(DetailPedro!I697) &gt; 0, COUNTA(DetailWill!I697) &gt; 0),"x", "")</f>
        <v/>
      </c>
      <c r="J697" s="34" t="str">
        <f>IF(OR(COUNTA(DetailPedro!J697) &gt; 0, COUNTA(DetailWill!J697) &gt; 0),"x", "")</f>
        <v/>
      </c>
      <c r="K697" s="14" t="str">
        <f>IF(OR(COUNTA(DetailPedro!K697) &gt; 0, COUNTA(DetailWill!K697) &gt; 0),"x", "")</f>
        <v/>
      </c>
      <c r="L697" s="14" t="str">
        <f>IF(OR(COUNTA(DetailPedro!L697) &gt; 0, COUNTA(DetailWill!L697) &gt; 0),"x", "")</f>
        <v/>
      </c>
      <c r="M697" s="14" t="str">
        <f>IF(OR(COUNTA(DetailPedro!M697) &gt; 0, COUNTA(DetailWill!M697) &gt; 0),"x", "")</f>
        <v/>
      </c>
      <c r="N697" s="14" t="str">
        <f>IF(OR(COUNTA(DetailPedro!N697) &gt; 0, COUNTA(DetailWill!N697) &gt; 0),"x", "")</f>
        <v/>
      </c>
      <c r="O697" s="34" t="str">
        <f>IF(OR(COUNTA(DetailPedro!O697) &gt; 0, COUNTA(DetailWill!O697) &gt; 0),"x", "")</f>
        <v/>
      </c>
      <c r="P697" s="14" t="str">
        <f>IF(OR(COUNTA(DetailPedro!P697) &gt; 0, COUNTA(DetailWill!P697) &gt; 0),"x", "")</f>
        <v/>
      </c>
      <c r="Q697" s="14" t="str">
        <f>IF(OR(COUNTA(DetailPedro!Q697) &gt; 0, COUNTA(DetailWill!Q697) &gt; 0),"x", "")</f>
        <v/>
      </c>
      <c r="R697" s="14" t="str">
        <f>IF(OR(COUNTA(DetailPedro!R697) &gt; 0, COUNTA(DetailWill!R697) &gt; 0),"x", "")</f>
        <v/>
      </c>
      <c r="S697" s="14" t="str">
        <f>IF(OR(COUNTA(DetailPedro!S697) &gt; 0, COUNTA(DetailWill!S697) &gt; 0),"x", "")</f>
        <v/>
      </c>
      <c r="T697" s="14" t="str">
        <f>IF(OR(COUNTA(DetailPedro!T697) &gt; 0, COUNTA(DetailWill!T697) &gt; 0),"x", "")</f>
        <v/>
      </c>
      <c r="U697" s="34" t="str">
        <f>IF(OR(COUNTA(DetailPedro!U697) &gt; 0, COUNTA(DetailWill!U697) &gt; 0),"x", "")</f>
        <v/>
      </c>
      <c r="V697" s="14" t="str">
        <f>IF(OR(COUNTA(DetailPedro!V697) &gt; 0, COUNTA(DetailWill!V697) &gt; 0),"x", "")</f>
        <v/>
      </c>
      <c r="W697" s="14" t="str">
        <f>IF(OR(COUNTA(DetailPedro!W697) &gt; 0, COUNTA(DetailWill!W697) &gt; 0),"x", "")</f>
        <v/>
      </c>
      <c r="X697" s="14" t="str">
        <f>IF(OR(COUNTA(DetailPedro!X697) &gt; 0, COUNTA(DetailWill!X697) &gt; 0),"x", "")</f>
        <v/>
      </c>
      <c r="Y697" s="14" t="str">
        <f>IF(OR(COUNTA(DetailPedro!Y697) &gt; 0, COUNTA(DetailWill!Y697) &gt; 0),"x", "")</f>
        <v/>
      </c>
      <c r="Z697" s="34" t="str">
        <f>IF(OR(COUNTA(DetailPedro!Z697) &gt; 0, COUNTA(DetailWill!Z697) &gt; 0),"x", "")</f>
        <v/>
      </c>
      <c r="AA697" s="14" t="str">
        <f>IF(OR(COUNTA(DetailPedro!AA697) &gt; 0, COUNTA(DetailWill!AA697) &gt; 0),"x", "")</f>
        <v/>
      </c>
      <c r="AB697" s="14" t="str">
        <f>IF(OR(COUNTA(DetailPedro!AB697) &gt; 0, COUNTA(DetailWill!AB697) &gt; 0),"x", "")</f>
        <v/>
      </c>
      <c r="AC697" s="14" t="str">
        <f>IF(OR(COUNTA(DetailPedro!AC697) &gt; 0, COUNTA(DetailWill!AC697) &gt; 0),"x", "")</f>
        <v/>
      </c>
      <c r="AD697" s="14" t="str">
        <f>IF(OR(COUNTA(DetailPedro!AD697) &gt; 0, COUNTA(DetailWill!AD697) &gt; 0),"x", "")</f>
        <v/>
      </c>
      <c r="AE697" s="14" t="str">
        <f>IF(OR(COUNTA(DetailPedro!AE697) &gt; 0, COUNTA(DetailWill!AE697) &gt; 0),"x", "")</f>
        <v/>
      </c>
      <c r="AF697" s="34" t="str">
        <f>IF(OR(COUNTA(DetailPedro!AF697) &gt; 0, COUNTA(DetailWill!AF697) &gt; 0),"x", "")</f>
        <v/>
      </c>
      <c r="AG697" s="14" t="str">
        <f>IF(OR(COUNTA(DetailPedro!AG697) &gt; 0, COUNTA(DetailWill!AG697) &gt; 0),"x", "")</f>
        <v/>
      </c>
      <c r="AH697" s="14" t="str">
        <f>IF(OR(COUNTA(DetailPedro!AH697) &gt; 0, COUNTA(DetailWill!AH697) &gt; 0),"x", "")</f>
        <v/>
      </c>
      <c r="AI697" s="14" t="str">
        <f>IF(OR(COUNTA(DetailPedro!AI697) &gt; 0, COUNTA(DetailWill!AI697) &gt; 0),"x", "")</f>
        <v/>
      </c>
      <c r="AJ697" s="34" t="str">
        <f>IF(OR(COUNTA(DetailPedro!AJ697) &gt; 0, COUNTA(DetailWill!AJ697) &gt; 0),"x", "")</f>
        <v/>
      </c>
      <c r="AK697" s="14" t="str">
        <f>IF(OR(COUNTA(DetailPedro!AK697) &gt; 0, COUNTA(DetailWill!AK697) &gt; 0),"x", "")</f>
        <v/>
      </c>
    </row>
    <row r="698" spans="1:37" x14ac:dyDescent="0.2">
      <c r="A698" s="16" t="s">
        <v>528</v>
      </c>
      <c r="B698" s="16" t="s">
        <v>1210</v>
      </c>
      <c r="C698" s="16">
        <v>3</v>
      </c>
      <c r="D698" s="16" t="s">
        <v>888</v>
      </c>
      <c r="E698" s="16">
        <v>4</v>
      </c>
      <c r="F698" s="14">
        <f t="shared" si="44"/>
        <v>0</v>
      </c>
      <c r="G698" s="14" t="str">
        <f>IF(OR(COUNTA(DetailPedro!G698) &gt; 0, COUNTA(DetailWill!G698) &gt; 0),"x", "")</f>
        <v/>
      </c>
      <c r="H698" s="14" t="str">
        <f>IF(OR(COUNTA(DetailPedro!H698) &gt; 0, COUNTA(DetailWill!H698) &gt; 0),"x", "")</f>
        <v/>
      </c>
      <c r="I698" s="14" t="str">
        <f>IF(OR(COUNTA(DetailPedro!I698) &gt; 0, COUNTA(DetailWill!I698) &gt; 0),"x", "")</f>
        <v/>
      </c>
      <c r="J698" s="34" t="str">
        <f>IF(OR(COUNTA(DetailPedro!J698) &gt; 0, COUNTA(DetailWill!J698) &gt; 0),"x", "")</f>
        <v/>
      </c>
      <c r="K698" s="14" t="str">
        <f>IF(OR(COUNTA(DetailPedro!K698) &gt; 0, COUNTA(DetailWill!K698) &gt; 0),"x", "")</f>
        <v/>
      </c>
      <c r="L698" s="14" t="str">
        <f>IF(OR(COUNTA(DetailPedro!L698) &gt; 0, COUNTA(DetailWill!L698) &gt; 0),"x", "")</f>
        <v/>
      </c>
      <c r="M698" s="14" t="str">
        <f>IF(OR(COUNTA(DetailPedro!M698) &gt; 0, COUNTA(DetailWill!M698) &gt; 0),"x", "")</f>
        <v/>
      </c>
      <c r="N698" s="14" t="str">
        <f>IF(OR(COUNTA(DetailPedro!N698) &gt; 0, COUNTA(DetailWill!N698) &gt; 0),"x", "")</f>
        <v/>
      </c>
      <c r="O698" s="34" t="str">
        <f>IF(OR(COUNTA(DetailPedro!O698) &gt; 0, COUNTA(DetailWill!O698) &gt; 0),"x", "")</f>
        <v/>
      </c>
      <c r="P698" s="14" t="str">
        <f>IF(OR(COUNTA(DetailPedro!P698) &gt; 0, COUNTA(DetailWill!P698) &gt; 0),"x", "")</f>
        <v/>
      </c>
      <c r="Q698" s="14" t="str">
        <f>IF(OR(COUNTA(DetailPedro!Q698) &gt; 0, COUNTA(DetailWill!Q698) &gt; 0),"x", "")</f>
        <v/>
      </c>
      <c r="R698" s="14" t="str">
        <f>IF(OR(COUNTA(DetailPedro!R698) &gt; 0, COUNTA(DetailWill!R698) &gt; 0),"x", "")</f>
        <v/>
      </c>
      <c r="S698" s="14" t="str">
        <f>IF(OR(COUNTA(DetailPedro!S698) &gt; 0, COUNTA(DetailWill!S698) &gt; 0),"x", "")</f>
        <v/>
      </c>
      <c r="T698" s="14" t="str">
        <f>IF(OR(COUNTA(DetailPedro!T698) &gt; 0, COUNTA(DetailWill!T698) &gt; 0),"x", "")</f>
        <v/>
      </c>
      <c r="U698" s="34" t="str">
        <f>IF(OR(COUNTA(DetailPedro!U698) &gt; 0, COUNTA(DetailWill!U698) &gt; 0),"x", "")</f>
        <v/>
      </c>
      <c r="V698" s="14" t="str">
        <f>IF(OR(COUNTA(DetailPedro!V698) &gt; 0, COUNTA(DetailWill!V698) &gt; 0),"x", "")</f>
        <v/>
      </c>
      <c r="W698" s="14" t="str">
        <f>IF(OR(COUNTA(DetailPedro!W698) &gt; 0, COUNTA(DetailWill!W698) &gt; 0),"x", "")</f>
        <v/>
      </c>
      <c r="X698" s="14" t="str">
        <f>IF(OR(COUNTA(DetailPedro!X698) &gt; 0, COUNTA(DetailWill!X698) &gt; 0),"x", "")</f>
        <v/>
      </c>
      <c r="Y698" s="14" t="str">
        <f>IF(OR(COUNTA(DetailPedro!Y698) &gt; 0, COUNTA(DetailWill!Y698) &gt; 0),"x", "")</f>
        <v/>
      </c>
      <c r="Z698" s="34" t="str">
        <f>IF(OR(COUNTA(DetailPedro!Z698) &gt; 0, COUNTA(DetailWill!Z698) &gt; 0),"x", "")</f>
        <v/>
      </c>
      <c r="AA698" s="14" t="str">
        <f>IF(OR(COUNTA(DetailPedro!AA698) &gt; 0, COUNTA(DetailWill!AA698) &gt; 0),"x", "")</f>
        <v/>
      </c>
      <c r="AB698" s="14" t="str">
        <f>IF(OR(COUNTA(DetailPedro!AB698) &gt; 0, COUNTA(DetailWill!AB698) &gt; 0),"x", "")</f>
        <v/>
      </c>
      <c r="AC698" s="14" t="str">
        <f>IF(OR(COUNTA(DetailPedro!AC698) &gt; 0, COUNTA(DetailWill!AC698) &gt; 0),"x", "")</f>
        <v/>
      </c>
      <c r="AD698" s="14" t="str">
        <f>IF(OR(COUNTA(DetailPedro!AD698) &gt; 0, COUNTA(DetailWill!AD698) &gt; 0),"x", "")</f>
        <v/>
      </c>
      <c r="AE698" s="14" t="str">
        <f>IF(OR(COUNTA(DetailPedro!AE698) &gt; 0, COUNTA(DetailWill!AE698) &gt; 0),"x", "")</f>
        <v/>
      </c>
      <c r="AF698" s="34" t="str">
        <f>IF(OR(COUNTA(DetailPedro!AF698) &gt; 0, COUNTA(DetailWill!AF698) &gt; 0),"x", "")</f>
        <v/>
      </c>
      <c r="AG698" s="14" t="str">
        <f>IF(OR(COUNTA(DetailPedro!AG698) &gt; 0, COUNTA(DetailWill!AG698) &gt; 0),"x", "")</f>
        <v/>
      </c>
      <c r="AH698" s="14" t="str">
        <f>IF(OR(COUNTA(DetailPedro!AH698) &gt; 0, COUNTA(DetailWill!AH698) &gt; 0),"x", "")</f>
        <v/>
      </c>
      <c r="AI698" s="14" t="str">
        <f>IF(OR(COUNTA(DetailPedro!AI698) &gt; 0, COUNTA(DetailWill!AI698) &gt; 0),"x", "")</f>
        <v/>
      </c>
      <c r="AJ698" s="34" t="str">
        <f>IF(OR(COUNTA(DetailPedro!AJ698) &gt; 0, COUNTA(DetailWill!AJ698) &gt; 0),"x", "")</f>
        <v/>
      </c>
      <c r="AK698" s="14" t="str">
        <f>IF(OR(COUNTA(DetailPedro!AK698) &gt; 0, COUNTA(DetailWill!AK698) &gt; 0),"x", "")</f>
        <v/>
      </c>
    </row>
    <row r="699" spans="1:37" x14ac:dyDescent="0.2">
      <c r="A699" s="16" t="s">
        <v>528</v>
      </c>
      <c r="B699" s="16" t="s">
        <v>1210</v>
      </c>
      <c r="C699" s="16">
        <v>3</v>
      </c>
      <c r="D699" s="16" t="s">
        <v>889</v>
      </c>
      <c r="E699" s="16">
        <v>5</v>
      </c>
      <c r="F699" s="14">
        <f t="shared" si="44"/>
        <v>0</v>
      </c>
      <c r="G699" s="14" t="str">
        <f>IF(OR(COUNTA(DetailPedro!G699) &gt; 0, COUNTA(DetailWill!G699) &gt; 0),"x", "")</f>
        <v/>
      </c>
      <c r="H699" s="14" t="str">
        <f>IF(OR(COUNTA(DetailPedro!H699) &gt; 0, COUNTA(DetailWill!H699) &gt; 0),"x", "")</f>
        <v/>
      </c>
      <c r="I699" s="14" t="str">
        <f>IF(OR(COUNTA(DetailPedro!I699) &gt; 0, COUNTA(DetailWill!I699) &gt; 0),"x", "")</f>
        <v/>
      </c>
      <c r="J699" s="34" t="str">
        <f>IF(OR(COUNTA(DetailPedro!J699) &gt; 0, COUNTA(DetailWill!J699) &gt; 0),"x", "")</f>
        <v/>
      </c>
      <c r="K699" s="14" t="str">
        <f>IF(OR(COUNTA(DetailPedro!K699) &gt; 0, COUNTA(DetailWill!K699) &gt; 0),"x", "")</f>
        <v/>
      </c>
      <c r="L699" s="14" t="str">
        <f>IF(OR(COUNTA(DetailPedro!L699) &gt; 0, COUNTA(DetailWill!L699) &gt; 0),"x", "")</f>
        <v/>
      </c>
      <c r="M699" s="14" t="str">
        <f>IF(OR(COUNTA(DetailPedro!M699) &gt; 0, COUNTA(DetailWill!M699) &gt; 0),"x", "")</f>
        <v/>
      </c>
      <c r="N699" s="14" t="str">
        <f>IF(OR(COUNTA(DetailPedro!N699) &gt; 0, COUNTA(DetailWill!N699) &gt; 0),"x", "")</f>
        <v/>
      </c>
      <c r="O699" s="34" t="str">
        <f>IF(OR(COUNTA(DetailPedro!O699) &gt; 0, COUNTA(DetailWill!O699) &gt; 0),"x", "")</f>
        <v/>
      </c>
      <c r="P699" s="14" t="str">
        <f>IF(OR(COUNTA(DetailPedro!P699) &gt; 0, COUNTA(DetailWill!P699) &gt; 0),"x", "")</f>
        <v/>
      </c>
      <c r="Q699" s="14" t="str">
        <f>IF(OR(COUNTA(DetailPedro!Q699) &gt; 0, COUNTA(DetailWill!Q699) &gt; 0),"x", "")</f>
        <v/>
      </c>
      <c r="R699" s="14" t="str">
        <f>IF(OR(COUNTA(DetailPedro!R699) &gt; 0, COUNTA(DetailWill!R699) &gt; 0),"x", "")</f>
        <v/>
      </c>
      <c r="S699" s="14" t="str">
        <f>IF(OR(COUNTA(DetailPedro!S699) &gt; 0, COUNTA(DetailWill!S699) &gt; 0),"x", "")</f>
        <v/>
      </c>
      <c r="T699" s="14" t="str">
        <f>IF(OR(COUNTA(DetailPedro!T699) &gt; 0, COUNTA(DetailWill!T699) &gt; 0),"x", "")</f>
        <v/>
      </c>
      <c r="U699" s="34" t="str">
        <f>IF(OR(COUNTA(DetailPedro!U699) &gt; 0, COUNTA(DetailWill!U699) &gt; 0),"x", "")</f>
        <v/>
      </c>
      <c r="V699" s="14" t="str">
        <f>IF(OR(COUNTA(DetailPedro!V699) &gt; 0, COUNTA(DetailWill!V699) &gt; 0),"x", "")</f>
        <v/>
      </c>
      <c r="W699" s="14" t="str">
        <f>IF(OR(COUNTA(DetailPedro!W699) &gt; 0, COUNTA(DetailWill!W699) &gt; 0),"x", "")</f>
        <v/>
      </c>
      <c r="X699" s="14" t="str">
        <f>IF(OR(COUNTA(DetailPedro!X699) &gt; 0, COUNTA(DetailWill!X699) &gt; 0),"x", "")</f>
        <v/>
      </c>
      <c r="Y699" s="14" t="str">
        <f>IF(OR(COUNTA(DetailPedro!Y699) &gt; 0, COUNTA(DetailWill!Y699) &gt; 0),"x", "")</f>
        <v/>
      </c>
      <c r="Z699" s="34" t="str">
        <f>IF(OR(COUNTA(DetailPedro!Z699) &gt; 0, COUNTA(DetailWill!Z699) &gt; 0),"x", "")</f>
        <v/>
      </c>
      <c r="AA699" s="14" t="str">
        <f>IF(OR(COUNTA(DetailPedro!AA699) &gt; 0, COUNTA(DetailWill!AA699) &gt; 0),"x", "")</f>
        <v/>
      </c>
      <c r="AB699" s="14" t="str">
        <f>IF(OR(COUNTA(DetailPedro!AB699) &gt; 0, COUNTA(DetailWill!AB699) &gt; 0),"x", "")</f>
        <v/>
      </c>
      <c r="AC699" s="14" t="str">
        <f>IF(OR(COUNTA(DetailPedro!AC699) &gt; 0, COUNTA(DetailWill!AC699) &gt; 0),"x", "")</f>
        <v/>
      </c>
      <c r="AD699" s="14" t="str">
        <f>IF(OR(COUNTA(DetailPedro!AD699) &gt; 0, COUNTA(DetailWill!AD699) &gt; 0),"x", "")</f>
        <v/>
      </c>
      <c r="AE699" s="14" t="str">
        <f>IF(OR(COUNTA(DetailPedro!AE699) &gt; 0, COUNTA(DetailWill!AE699) &gt; 0),"x", "")</f>
        <v/>
      </c>
      <c r="AF699" s="34" t="str">
        <f>IF(OR(COUNTA(DetailPedro!AF699) &gt; 0, COUNTA(DetailWill!AF699) &gt; 0),"x", "")</f>
        <v/>
      </c>
      <c r="AG699" s="14" t="str">
        <f>IF(OR(COUNTA(DetailPedro!AG699) &gt; 0, COUNTA(DetailWill!AG699) &gt; 0),"x", "")</f>
        <v/>
      </c>
      <c r="AH699" s="14" t="str">
        <f>IF(OR(COUNTA(DetailPedro!AH699) &gt; 0, COUNTA(DetailWill!AH699) &gt; 0),"x", "")</f>
        <v/>
      </c>
      <c r="AI699" s="14" t="str">
        <f>IF(OR(COUNTA(DetailPedro!AI699) &gt; 0, COUNTA(DetailWill!AI699) &gt; 0),"x", "")</f>
        <v/>
      </c>
      <c r="AJ699" s="34" t="str">
        <f>IF(OR(COUNTA(DetailPedro!AJ699) &gt; 0, COUNTA(DetailWill!AJ699) &gt; 0),"x", "")</f>
        <v/>
      </c>
      <c r="AK699" s="14" t="str">
        <f>IF(OR(COUNTA(DetailPedro!AK699) &gt; 0, COUNTA(DetailWill!AK699) &gt; 0),"x", "")</f>
        <v/>
      </c>
    </row>
    <row r="700" spans="1:37" x14ac:dyDescent="0.2">
      <c r="A700" s="16"/>
      <c r="B700" s="16"/>
      <c r="C700" s="16"/>
      <c r="D700" s="16"/>
      <c r="E700" s="16"/>
      <c r="F700" s="14">
        <f t="shared" ref="F700:F763" si="45">COUNTIF(G700:AK700,"x")</f>
        <v>0</v>
      </c>
      <c r="G700" s="14" t="str">
        <f>IF(OR(COUNTA(DetailPedro!G700) &gt; 0, COUNTA(DetailWill!G700) &gt; 0),"x", "")</f>
        <v/>
      </c>
      <c r="H700" s="14" t="str">
        <f>IF(OR(COUNTA(DetailPedro!H700) &gt; 0, COUNTA(DetailWill!H700) &gt; 0),"x", "")</f>
        <v/>
      </c>
      <c r="I700" s="14" t="str">
        <f>IF(OR(COUNTA(DetailPedro!I700) &gt; 0, COUNTA(DetailWill!I700) &gt; 0),"x", "")</f>
        <v/>
      </c>
      <c r="J700" s="34" t="str">
        <f>IF(OR(COUNTA(DetailPedro!J700) &gt; 0, COUNTA(DetailWill!J700) &gt; 0),"x", "")</f>
        <v/>
      </c>
      <c r="K700" s="14" t="str">
        <f>IF(OR(COUNTA(DetailPedro!K700) &gt; 0, COUNTA(DetailWill!K700) &gt; 0),"x", "")</f>
        <v/>
      </c>
      <c r="L700" s="14" t="str">
        <f>IF(OR(COUNTA(DetailPedro!L700) &gt; 0, COUNTA(DetailWill!L700) &gt; 0),"x", "")</f>
        <v/>
      </c>
      <c r="M700" s="14" t="str">
        <f>IF(OR(COUNTA(DetailPedro!M700) &gt; 0, COUNTA(DetailWill!M700) &gt; 0),"x", "")</f>
        <v/>
      </c>
      <c r="N700" s="14" t="str">
        <f>IF(OR(COUNTA(DetailPedro!N700) &gt; 0, COUNTA(DetailWill!N700) &gt; 0),"x", "")</f>
        <v/>
      </c>
      <c r="O700" s="34" t="str">
        <f>IF(OR(COUNTA(DetailPedro!O700) &gt; 0, COUNTA(DetailWill!O700) &gt; 0),"x", "")</f>
        <v/>
      </c>
      <c r="P700" s="14" t="str">
        <f>IF(OR(COUNTA(DetailPedro!P700) &gt; 0, COUNTA(DetailWill!P700) &gt; 0),"x", "")</f>
        <v/>
      </c>
      <c r="Q700" s="14" t="str">
        <f>IF(OR(COUNTA(DetailPedro!Q700) &gt; 0, COUNTA(DetailWill!Q700) &gt; 0),"x", "")</f>
        <v/>
      </c>
      <c r="R700" s="14" t="str">
        <f>IF(OR(COUNTA(DetailPedro!R700) &gt; 0, COUNTA(DetailWill!R700) &gt; 0),"x", "")</f>
        <v/>
      </c>
      <c r="S700" s="14" t="str">
        <f>IF(OR(COUNTA(DetailPedro!S700) &gt; 0, COUNTA(DetailWill!S700) &gt; 0),"x", "")</f>
        <v/>
      </c>
      <c r="T700" s="14" t="str">
        <f>IF(OR(COUNTA(DetailPedro!T700) &gt; 0, COUNTA(DetailWill!T700) &gt; 0),"x", "")</f>
        <v/>
      </c>
      <c r="U700" s="34" t="str">
        <f>IF(OR(COUNTA(DetailPedro!U700) &gt; 0, COUNTA(DetailWill!U700) &gt; 0),"x", "")</f>
        <v/>
      </c>
      <c r="V700" s="14" t="str">
        <f>IF(OR(COUNTA(DetailPedro!V700) &gt; 0, COUNTA(DetailWill!V700) &gt; 0),"x", "")</f>
        <v/>
      </c>
      <c r="W700" s="14" t="str">
        <f>IF(OR(COUNTA(DetailPedro!W700) &gt; 0, COUNTA(DetailWill!W700) &gt; 0),"x", "")</f>
        <v/>
      </c>
      <c r="X700" s="14" t="str">
        <f>IF(OR(COUNTA(DetailPedro!X700) &gt; 0, COUNTA(DetailWill!X700) &gt; 0),"x", "")</f>
        <v/>
      </c>
      <c r="Y700" s="14" t="str">
        <f>IF(OR(COUNTA(DetailPedro!Y700) &gt; 0, COUNTA(DetailWill!Y700) &gt; 0),"x", "")</f>
        <v/>
      </c>
      <c r="Z700" s="34" t="str">
        <f>IF(OR(COUNTA(DetailPedro!Z700) &gt; 0, COUNTA(DetailWill!Z700) &gt; 0),"x", "")</f>
        <v/>
      </c>
      <c r="AA700" s="14" t="str">
        <f>IF(OR(COUNTA(DetailPedro!AA700) &gt; 0, COUNTA(DetailWill!AA700) &gt; 0),"x", "")</f>
        <v/>
      </c>
      <c r="AB700" s="14" t="str">
        <f>IF(OR(COUNTA(DetailPedro!AB700) &gt; 0, COUNTA(DetailWill!AB700) &gt; 0),"x", "")</f>
        <v/>
      </c>
      <c r="AC700" s="14" t="str">
        <f>IF(OR(COUNTA(DetailPedro!AC700) &gt; 0, COUNTA(DetailWill!AC700) &gt; 0),"x", "")</f>
        <v/>
      </c>
      <c r="AD700" s="14" t="str">
        <f>IF(OR(COUNTA(DetailPedro!AD700) &gt; 0, COUNTA(DetailWill!AD700) &gt; 0),"x", "")</f>
        <v/>
      </c>
      <c r="AE700" s="14" t="str">
        <f>IF(OR(COUNTA(DetailPedro!AE700) &gt; 0, COUNTA(DetailWill!AE700) &gt; 0),"x", "")</f>
        <v/>
      </c>
      <c r="AF700" s="34" t="str">
        <f>IF(OR(COUNTA(DetailPedro!AF700) &gt; 0, COUNTA(DetailWill!AF700) &gt; 0),"x", "")</f>
        <v/>
      </c>
      <c r="AG700" s="14" t="str">
        <f>IF(OR(COUNTA(DetailPedro!AG700) &gt; 0, COUNTA(DetailWill!AG700) &gt; 0),"x", "")</f>
        <v/>
      </c>
      <c r="AH700" s="14" t="str">
        <f>IF(OR(COUNTA(DetailPedro!AH700) &gt; 0, COUNTA(DetailWill!AH700) &gt; 0),"x", "")</f>
        <v/>
      </c>
      <c r="AI700" s="14" t="str">
        <f>IF(OR(COUNTA(DetailPedro!AI700) &gt; 0, COUNTA(DetailWill!AI700) &gt; 0),"x", "")</f>
        <v/>
      </c>
      <c r="AJ700" s="34" t="str">
        <f>IF(OR(COUNTA(DetailPedro!AJ700) &gt; 0, COUNTA(DetailWill!AJ700) &gt; 0),"x", "")</f>
        <v/>
      </c>
      <c r="AK700" s="14" t="str">
        <f>IF(OR(COUNTA(DetailPedro!AK700) &gt; 0, COUNTA(DetailWill!AK700) &gt; 0),"x", "")</f>
        <v/>
      </c>
    </row>
    <row r="701" spans="1:37" x14ac:dyDescent="0.2">
      <c r="A701" s="16" t="s">
        <v>533</v>
      </c>
      <c r="B701" s="16" t="s">
        <v>28</v>
      </c>
      <c r="C701" s="16">
        <v>2</v>
      </c>
      <c r="D701" s="16">
        <v>0</v>
      </c>
      <c r="E701" s="16"/>
      <c r="F701" s="14">
        <f t="shared" si="45"/>
        <v>0</v>
      </c>
      <c r="G701" s="14" t="str">
        <f>IF(OR(COUNTA(DetailPedro!G701) &gt; 0, COUNTA(DetailWill!G701) &gt; 0),"x", "")</f>
        <v/>
      </c>
      <c r="H701" s="14" t="str">
        <f>IF(OR(COUNTA(DetailPedro!H701) &gt; 0, COUNTA(DetailWill!H701) &gt; 0),"x", "")</f>
        <v/>
      </c>
      <c r="I701" s="14" t="str">
        <f>IF(OR(COUNTA(DetailPedro!I701) &gt; 0, COUNTA(DetailWill!I701) &gt; 0),"x", "")</f>
        <v/>
      </c>
      <c r="J701" s="34" t="str">
        <f>IF(OR(COUNTA(DetailPedro!J701) &gt; 0, COUNTA(DetailWill!J701) &gt; 0),"x", "")</f>
        <v/>
      </c>
      <c r="K701" s="14" t="str">
        <f>IF(OR(COUNTA(DetailPedro!K701) &gt; 0, COUNTA(DetailWill!K701) &gt; 0),"x", "")</f>
        <v/>
      </c>
      <c r="L701" s="14" t="str">
        <f>IF(OR(COUNTA(DetailPedro!L701) &gt; 0, COUNTA(DetailWill!L701) &gt; 0),"x", "")</f>
        <v/>
      </c>
      <c r="M701" s="14" t="str">
        <f>IF(OR(COUNTA(DetailPedro!M701) &gt; 0, COUNTA(DetailWill!M701) &gt; 0),"x", "")</f>
        <v/>
      </c>
      <c r="N701" s="14" t="str">
        <f>IF(OR(COUNTA(DetailPedro!N701) &gt; 0, COUNTA(DetailWill!N701) &gt; 0),"x", "")</f>
        <v/>
      </c>
      <c r="O701" s="34" t="str">
        <f>IF(OR(COUNTA(DetailPedro!O701) &gt; 0, COUNTA(DetailWill!O701) &gt; 0),"x", "")</f>
        <v/>
      </c>
      <c r="P701" s="14" t="str">
        <f>IF(OR(COUNTA(DetailPedro!P701) &gt; 0, COUNTA(DetailWill!P701) &gt; 0),"x", "")</f>
        <v/>
      </c>
      <c r="Q701" s="14" t="str">
        <f>IF(OR(COUNTA(DetailPedro!Q701) &gt; 0, COUNTA(DetailWill!Q701) &gt; 0),"x", "")</f>
        <v/>
      </c>
      <c r="R701" s="14" t="str">
        <f>IF(OR(COUNTA(DetailPedro!R701) &gt; 0, COUNTA(DetailWill!R701) &gt; 0),"x", "")</f>
        <v/>
      </c>
      <c r="S701" s="14" t="str">
        <f>IF(OR(COUNTA(DetailPedro!S701) &gt; 0, COUNTA(DetailWill!S701) &gt; 0),"x", "")</f>
        <v/>
      </c>
      <c r="T701" s="14" t="str">
        <f>IF(OR(COUNTA(DetailPedro!T701) &gt; 0, COUNTA(DetailWill!T701) &gt; 0),"x", "")</f>
        <v/>
      </c>
      <c r="U701" s="34" t="str">
        <f>IF(OR(COUNTA(DetailPedro!U701) &gt; 0, COUNTA(DetailWill!U701) &gt; 0),"x", "")</f>
        <v/>
      </c>
      <c r="V701" s="14" t="str">
        <f>IF(OR(COUNTA(DetailPedro!V701) &gt; 0, COUNTA(DetailWill!V701) &gt; 0),"x", "")</f>
        <v/>
      </c>
      <c r="W701" s="14" t="str">
        <f>IF(OR(COUNTA(DetailPedro!W701) &gt; 0, COUNTA(DetailWill!W701) &gt; 0),"x", "")</f>
        <v/>
      </c>
      <c r="X701" s="14" t="str">
        <f>IF(OR(COUNTA(DetailPedro!X701) &gt; 0, COUNTA(DetailWill!X701) &gt; 0),"x", "")</f>
        <v/>
      </c>
      <c r="Y701" s="14" t="str">
        <f>IF(OR(COUNTA(DetailPedro!Y701) &gt; 0, COUNTA(DetailWill!Y701) &gt; 0),"x", "")</f>
        <v/>
      </c>
      <c r="Z701" s="34" t="str">
        <f>IF(OR(COUNTA(DetailPedro!Z701) &gt; 0, COUNTA(DetailWill!Z701) &gt; 0),"x", "")</f>
        <v/>
      </c>
      <c r="AA701" s="14" t="str">
        <f>IF(OR(COUNTA(DetailPedro!AA701) &gt; 0, COUNTA(DetailWill!AA701) &gt; 0),"x", "")</f>
        <v/>
      </c>
      <c r="AB701" s="14" t="str">
        <f>IF(OR(COUNTA(DetailPedro!AB701) &gt; 0, COUNTA(DetailWill!AB701) &gt; 0),"x", "")</f>
        <v/>
      </c>
      <c r="AC701" s="14" t="str">
        <f>IF(OR(COUNTA(DetailPedro!AC701) &gt; 0, COUNTA(DetailWill!AC701) &gt; 0),"x", "")</f>
        <v/>
      </c>
      <c r="AD701" s="14" t="str">
        <f>IF(OR(COUNTA(DetailPedro!AD701) &gt; 0, COUNTA(DetailWill!AD701) &gt; 0),"x", "")</f>
        <v/>
      </c>
      <c r="AE701" s="14" t="str">
        <f>IF(OR(COUNTA(DetailPedro!AE701) &gt; 0, COUNTA(DetailWill!AE701) &gt; 0),"x", "")</f>
        <v/>
      </c>
      <c r="AF701" s="34" t="str">
        <f>IF(OR(COUNTA(DetailPedro!AF701) &gt; 0, COUNTA(DetailWill!AF701) &gt; 0),"x", "")</f>
        <v/>
      </c>
      <c r="AG701" s="14" t="str">
        <f>IF(OR(COUNTA(DetailPedro!AG701) &gt; 0, COUNTA(DetailWill!AG701) &gt; 0),"x", "")</f>
        <v/>
      </c>
      <c r="AH701" s="14" t="str">
        <f>IF(OR(COUNTA(DetailPedro!AH701) &gt; 0, COUNTA(DetailWill!AH701) &gt; 0),"x", "")</f>
        <v/>
      </c>
      <c r="AI701" s="14" t="str">
        <f>IF(OR(COUNTA(DetailPedro!AI701) &gt; 0, COUNTA(DetailWill!AI701) &gt; 0),"x", "")</f>
        <v/>
      </c>
      <c r="AJ701" s="34" t="str">
        <f>IF(OR(COUNTA(DetailPedro!AJ701) &gt; 0, COUNTA(DetailWill!AJ701) &gt; 0),"x", "")</f>
        <v/>
      </c>
      <c r="AK701" s="14" t="str">
        <f>IF(OR(COUNTA(DetailPedro!AK701) &gt; 0, COUNTA(DetailWill!AK701) &gt; 0),"x", "")</f>
        <v/>
      </c>
    </row>
    <row r="702" spans="1:37" x14ac:dyDescent="0.2">
      <c r="A702" s="16" t="s">
        <v>533</v>
      </c>
      <c r="B702" s="16" t="s">
        <v>28</v>
      </c>
      <c r="C702" s="16">
        <v>1</v>
      </c>
      <c r="D702" s="16" t="s">
        <v>887</v>
      </c>
      <c r="E702" s="16">
        <v>1</v>
      </c>
      <c r="F702" s="14">
        <f t="shared" si="45"/>
        <v>1</v>
      </c>
      <c r="G702" s="14" t="str">
        <f>IF(OR(COUNTA(DetailPedro!G702) &gt; 0, COUNTA(DetailWill!G702) &gt; 0),"x", "")</f>
        <v/>
      </c>
      <c r="H702" s="14" t="str">
        <f>IF(OR(COUNTA(DetailPedro!H702) &gt; 0, COUNTA(DetailWill!H702) &gt; 0),"x", "")</f>
        <v/>
      </c>
      <c r="I702" s="14" t="str">
        <f>IF(OR(COUNTA(DetailPedro!I702) &gt; 0, COUNTA(DetailWill!I702) &gt; 0),"x", "")</f>
        <v/>
      </c>
      <c r="J702" s="34" t="str">
        <f>IF(OR(COUNTA(DetailPedro!J702) &gt; 0, COUNTA(DetailWill!J702) &gt; 0),"x", "")</f>
        <v/>
      </c>
      <c r="K702" s="14" t="str">
        <f>IF(OR(COUNTA(DetailPedro!K702) &gt; 0, COUNTA(DetailWill!K702) &gt; 0),"x", "")</f>
        <v/>
      </c>
      <c r="L702" s="14" t="str">
        <f>IF(OR(COUNTA(DetailPedro!L702) &gt; 0, COUNTA(DetailWill!L702) &gt; 0),"x", "")</f>
        <v/>
      </c>
      <c r="M702" s="14" t="str">
        <f>IF(OR(COUNTA(DetailPedro!M702) &gt; 0, COUNTA(DetailWill!M702) &gt; 0),"x", "")</f>
        <v/>
      </c>
      <c r="N702" s="14" t="str">
        <f>IF(OR(COUNTA(DetailPedro!N702) &gt; 0, COUNTA(DetailWill!N702) &gt; 0),"x", "")</f>
        <v/>
      </c>
      <c r="O702" s="34" t="str">
        <f>IF(OR(COUNTA(DetailPedro!O702) &gt; 0, COUNTA(DetailWill!O702) &gt; 0),"x", "")</f>
        <v/>
      </c>
      <c r="P702" s="14" t="str">
        <f>IF(OR(COUNTA(DetailPedro!P702) &gt; 0, COUNTA(DetailWill!P702) &gt; 0),"x", "")</f>
        <v/>
      </c>
      <c r="Q702" s="14" t="str">
        <f>IF(OR(COUNTA(DetailPedro!Q702) &gt; 0, COUNTA(DetailWill!Q702) &gt; 0),"x", "")</f>
        <v/>
      </c>
      <c r="R702" s="14" t="str">
        <f>IF(OR(COUNTA(DetailPedro!R702) &gt; 0, COUNTA(DetailWill!R702) &gt; 0),"x", "")</f>
        <v/>
      </c>
      <c r="S702" s="14" t="str">
        <f>IF(OR(COUNTA(DetailPedro!S702) &gt; 0, COUNTA(DetailWill!S702) &gt; 0),"x", "")</f>
        <v/>
      </c>
      <c r="T702" s="14" t="str">
        <f>IF(OR(COUNTA(DetailPedro!T702) &gt; 0, COUNTA(DetailWill!T702) &gt; 0),"x", "")</f>
        <v/>
      </c>
      <c r="U702" s="34" t="str">
        <f>IF(OR(COUNTA(DetailPedro!U702) &gt; 0, COUNTA(DetailWill!U702) &gt; 0),"x", "")</f>
        <v/>
      </c>
      <c r="V702" s="14" t="str">
        <f>IF(OR(COUNTA(DetailPedro!V702) &gt; 0, COUNTA(DetailWill!V702) &gt; 0),"x", "")</f>
        <v/>
      </c>
      <c r="W702" s="14" t="str">
        <f>IF(OR(COUNTA(DetailPedro!W702) &gt; 0, COUNTA(DetailWill!W702) &gt; 0),"x", "")</f>
        <v/>
      </c>
      <c r="X702" s="14" t="str">
        <f>IF(OR(COUNTA(DetailPedro!X702) &gt; 0, COUNTA(DetailWill!X702) &gt; 0),"x", "")</f>
        <v/>
      </c>
      <c r="Y702" s="14" t="str">
        <f>IF(OR(COUNTA(DetailPedro!Y702) &gt; 0, COUNTA(DetailWill!Y702) &gt; 0),"x", "")</f>
        <v/>
      </c>
      <c r="Z702" s="34" t="str">
        <f>IF(OR(COUNTA(DetailPedro!Z702) &gt; 0, COUNTA(DetailWill!Z702) &gt; 0),"x", "")</f>
        <v/>
      </c>
      <c r="AA702" s="14" t="str">
        <f>IF(OR(COUNTA(DetailPedro!AA702) &gt; 0, COUNTA(DetailWill!AA702) &gt; 0),"x", "")</f>
        <v/>
      </c>
      <c r="AB702" s="14" t="str">
        <f>IF(OR(COUNTA(DetailPedro!AB702) &gt; 0, COUNTA(DetailWill!AB702) &gt; 0),"x", "")</f>
        <v/>
      </c>
      <c r="AC702" s="14" t="str">
        <f>IF(OR(COUNTA(DetailPedro!AC702) &gt; 0, COUNTA(DetailWill!AC702) &gt; 0),"x", "")</f>
        <v/>
      </c>
      <c r="AD702" s="14" t="str">
        <f>IF(OR(COUNTA(DetailPedro!AD702) &gt; 0, COUNTA(DetailWill!AD702) &gt; 0),"x", "")</f>
        <v/>
      </c>
      <c r="AE702" s="14" t="str">
        <f>IF(OR(COUNTA(DetailPedro!AE702) &gt; 0, COUNTA(DetailWill!AE702) &gt; 0),"x", "")</f>
        <v/>
      </c>
      <c r="AF702" s="34" t="str">
        <f>IF(OR(COUNTA(DetailPedro!AF702) &gt; 0, COUNTA(DetailWill!AF702) &gt; 0),"x", "")</f>
        <v/>
      </c>
      <c r="AG702" s="14" t="str">
        <f>IF(OR(COUNTA(DetailPedro!AG702) &gt; 0, COUNTA(DetailWill!AG702) &gt; 0),"x", "")</f>
        <v/>
      </c>
      <c r="AH702" s="14" t="str">
        <f>IF(OR(COUNTA(DetailPedro!AH702) &gt; 0, COUNTA(DetailWill!AH702) &gt; 0),"x", "")</f>
        <v/>
      </c>
      <c r="AI702" s="14" t="str">
        <f>IF(OR(COUNTA(DetailPedro!AI702) &gt; 0, COUNTA(DetailWill!AI702) &gt; 0),"x", "")</f>
        <v/>
      </c>
      <c r="AJ702" s="34" t="str">
        <f>IF(OR(COUNTA(DetailPedro!AJ702) &gt; 0, COUNTA(DetailWill!AJ702) &gt; 0),"x", "")</f>
        <v>x</v>
      </c>
      <c r="AK702" s="14" t="str">
        <f>IF(OR(COUNTA(DetailPedro!AK702) &gt; 0, COUNTA(DetailWill!AK702) &gt; 0),"x", "")</f>
        <v/>
      </c>
    </row>
    <row r="703" spans="1:37" x14ac:dyDescent="0.2">
      <c r="A703" s="16" t="s">
        <v>533</v>
      </c>
      <c r="B703" s="16" t="s">
        <v>28</v>
      </c>
      <c r="C703" s="16">
        <v>1</v>
      </c>
      <c r="D703" s="16" t="s">
        <v>888</v>
      </c>
      <c r="E703" s="16">
        <v>2</v>
      </c>
      <c r="F703" s="14">
        <f t="shared" si="45"/>
        <v>1</v>
      </c>
      <c r="G703" s="14" t="str">
        <f>IF(OR(COUNTA(DetailPedro!G703) &gt; 0, COUNTA(DetailWill!G703) &gt; 0),"x", "")</f>
        <v/>
      </c>
      <c r="H703" s="14" t="str">
        <f>IF(OR(COUNTA(DetailPedro!H703) &gt; 0, COUNTA(DetailWill!H703) &gt; 0),"x", "")</f>
        <v/>
      </c>
      <c r="I703" s="14" t="str">
        <f>IF(OR(COUNTA(DetailPedro!I703) &gt; 0, COUNTA(DetailWill!I703) &gt; 0),"x", "")</f>
        <v/>
      </c>
      <c r="J703" s="34" t="str">
        <f>IF(OR(COUNTA(DetailPedro!J703) &gt; 0, COUNTA(DetailWill!J703) &gt; 0),"x", "")</f>
        <v/>
      </c>
      <c r="K703" s="14" t="str">
        <f>IF(OR(COUNTA(DetailPedro!K703) &gt; 0, COUNTA(DetailWill!K703) &gt; 0),"x", "")</f>
        <v/>
      </c>
      <c r="L703" s="14" t="str">
        <f>IF(OR(COUNTA(DetailPedro!L703) &gt; 0, COUNTA(DetailWill!L703) &gt; 0),"x", "")</f>
        <v/>
      </c>
      <c r="M703" s="14" t="str">
        <f>IF(OR(COUNTA(DetailPedro!M703) &gt; 0, COUNTA(DetailWill!M703) &gt; 0),"x", "")</f>
        <v/>
      </c>
      <c r="N703" s="14" t="str">
        <f>IF(OR(COUNTA(DetailPedro!N703) &gt; 0, COUNTA(DetailWill!N703) &gt; 0),"x", "")</f>
        <v/>
      </c>
      <c r="O703" s="34" t="str">
        <f>IF(OR(COUNTA(DetailPedro!O703) &gt; 0, COUNTA(DetailWill!O703) &gt; 0),"x", "")</f>
        <v/>
      </c>
      <c r="P703" s="14" t="str">
        <f>IF(OR(COUNTA(DetailPedro!P703) &gt; 0, COUNTA(DetailWill!P703) &gt; 0),"x", "")</f>
        <v/>
      </c>
      <c r="Q703" s="14" t="str">
        <f>IF(OR(COUNTA(DetailPedro!Q703) &gt; 0, COUNTA(DetailWill!Q703) &gt; 0),"x", "")</f>
        <v/>
      </c>
      <c r="R703" s="14" t="str">
        <f>IF(OR(COUNTA(DetailPedro!R703) &gt; 0, COUNTA(DetailWill!R703) &gt; 0),"x", "")</f>
        <v/>
      </c>
      <c r="S703" s="14" t="str">
        <f>IF(OR(COUNTA(DetailPedro!S703) &gt; 0, COUNTA(DetailWill!S703) &gt; 0),"x", "")</f>
        <v/>
      </c>
      <c r="T703" s="14" t="str">
        <f>IF(OR(COUNTA(DetailPedro!T703) &gt; 0, COUNTA(DetailWill!T703) &gt; 0),"x", "")</f>
        <v/>
      </c>
      <c r="U703" s="34" t="str">
        <f>IF(OR(COUNTA(DetailPedro!U703) &gt; 0, COUNTA(DetailWill!U703) &gt; 0),"x", "")</f>
        <v/>
      </c>
      <c r="V703" s="14" t="str">
        <f>IF(OR(COUNTA(DetailPedro!V703) &gt; 0, COUNTA(DetailWill!V703) &gt; 0),"x", "")</f>
        <v/>
      </c>
      <c r="W703" s="14" t="str">
        <f>IF(OR(COUNTA(DetailPedro!W703) &gt; 0, COUNTA(DetailWill!W703) &gt; 0),"x", "")</f>
        <v/>
      </c>
      <c r="X703" s="14" t="str">
        <f>IF(OR(COUNTA(DetailPedro!X703) &gt; 0, COUNTA(DetailWill!X703) &gt; 0),"x", "")</f>
        <v/>
      </c>
      <c r="Y703" s="14" t="str">
        <f>IF(OR(COUNTA(DetailPedro!Y703) &gt; 0, COUNTA(DetailWill!Y703) &gt; 0),"x", "")</f>
        <v/>
      </c>
      <c r="Z703" s="34" t="str">
        <f>IF(OR(COUNTA(DetailPedro!Z703) &gt; 0, COUNTA(DetailWill!Z703) &gt; 0),"x", "")</f>
        <v/>
      </c>
      <c r="AA703" s="14" t="str">
        <f>IF(OR(COUNTA(DetailPedro!AA703) &gt; 0, COUNTA(DetailWill!AA703) &gt; 0),"x", "")</f>
        <v/>
      </c>
      <c r="AB703" s="14" t="str">
        <f>IF(OR(COUNTA(DetailPedro!AB703) &gt; 0, COUNTA(DetailWill!AB703) &gt; 0),"x", "")</f>
        <v/>
      </c>
      <c r="AC703" s="14" t="str">
        <f>IF(OR(COUNTA(DetailPedro!AC703) &gt; 0, COUNTA(DetailWill!AC703) &gt; 0),"x", "")</f>
        <v/>
      </c>
      <c r="AD703" s="14" t="str">
        <f>IF(OR(COUNTA(DetailPedro!AD703) &gt; 0, COUNTA(DetailWill!AD703) &gt; 0),"x", "")</f>
        <v/>
      </c>
      <c r="AE703" s="14" t="str">
        <f>IF(OR(COUNTA(DetailPedro!AE703) &gt; 0, COUNTA(DetailWill!AE703) &gt; 0),"x", "")</f>
        <v/>
      </c>
      <c r="AF703" s="34" t="str">
        <f>IF(OR(COUNTA(DetailPedro!AF703) &gt; 0, COUNTA(DetailWill!AF703) &gt; 0),"x", "")</f>
        <v/>
      </c>
      <c r="AG703" s="14" t="str">
        <f>IF(OR(COUNTA(DetailPedro!AG703) &gt; 0, COUNTA(DetailWill!AG703) &gt; 0),"x", "")</f>
        <v/>
      </c>
      <c r="AH703" s="14" t="str">
        <f>IF(OR(COUNTA(DetailPedro!AH703) &gt; 0, COUNTA(DetailWill!AH703) &gt; 0),"x", "")</f>
        <v/>
      </c>
      <c r="AI703" s="14" t="str">
        <f>IF(OR(COUNTA(DetailPedro!AI703) &gt; 0, COUNTA(DetailWill!AI703) &gt; 0),"x", "")</f>
        <v/>
      </c>
      <c r="AJ703" s="34" t="str">
        <f>IF(OR(COUNTA(DetailPedro!AJ703) &gt; 0, COUNTA(DetailWill!AJ703) &gt; 0),"x", "")</f>
        <v>x</v>
      </c>
      <c r="AK703" s="14" t="str">
        <f>IF(OR(COUNTA(DetailPedro!AK703) &gt; 0, COUNTA(DetailWill!AK703) &gt; 0),"x", "")</f>
        <v/>
      </c>
    </row>
    <row r="704" spans="1:37" x14ac:dyDescent="0.2">
      <c r="A704" s="16" t="s">
        <v>533</v>
      </c>
      <c r="B704" s="16" t="s">
        <v>28</v>
      </c>
      <c r="C704" s="16">
        <v>1</v>
      </c>
      <c r="D704" s="16" t="s">
        <v>887</v>
      </c>
      <c r="E704" s="16">
        <v>3</v>
      </c>
      <c r="F704" s="14">
        <f t="shared" si="45"/>
        <v>1</v>
      </c>
      <c r="G704" s="14" t="str">
        <f>IF(OR(COUNTA(DetailPedro!G704) &gt; 0, COUNTA(DetailWill!G704) &gt; 0),"x", "")</f>
        <v/>
      </c>
      <c r="H704" s="14" t="str">
        <f>IF(OR(COUNTA(DetailPedro!H704) &gt; 0, COUNTA(DetailWill!H704) &gt; 0),"x", "")</f>
        <v/>
      </c>
      <c r="I704" s="14" t="str">
        <f>IF(OR(COUNTA(DetailPedro!I704) &gt; 0, COUNTA(DetailWill!I704) &gt; 0),"x", "")</f>
        <v/>
      </c>
      <c r="J704" s="34" t="str">
        <f>IF(OR(COUNTA(DetailPedro!J704) &gt; 0, COUNTA(DetailWill!J704) &gt; 0),"x", "")</f>
        <v/>
      </c>
      <c r="K704" s="14" t="str">
        <f>IF(OR(COUNTA(DetailPedro!K704) &gt; 0, COUNTA(DetailWill!K704) &gt; 0),"x", "")</f>
        <v/>
      </c>
      <c r="L704" s="14" t="str">
        <f>IF(OR(COUNTA(DetailPedro!L704) &gt; 0, COUNTA(DetailWill!L704) &gt; 0),"x", "")</f>
        <v/>
      </c>
      <c r="M704" s="14" t="str">
        <f>IF(OR(COUNTA(DetailPedro!M704) &gt; 0, COUNTA(DetailWill!M704) &gt; 0),"x", "")</f>
        <v/>
      </c>
      <c r="N704" s="14" t="str">
        <f>IF(OR(COUNTA(DetailPedro!N704) &gt; 0, COUNTA(DetailWill!N704) &gt; 0),"x", "")</f>
        <v/>
      </c>
      <c r="O704" s="34" t="str">
        <f>IF(OR(COUNTA(DetailPedro!O704) &gt; 0, COUNTA(DetailWill!O704) &gt; 0),"x", "")</f>
        <v/>
      </c>
      <c r="P704" s="14" t="str">
        <f>IF(OR(COUNTA(DetailPedro!P704) &gt; 0, COUNTA(DetailWill!P704) &gt; 0),"x", "")</f>
        <v/>
      </c>
      <c r="Q704" s="14" t="str">
        <f>IF(OR(COUNTA(DetailPedro!Q704) &gt; 0, COUNTA(DetailWill!Q704) &gt; 0),"x", "")</f>
        <v/>
      </c>
      <c r="R704" s="14" t="str">
        <f>IF(OR(COUNTA(DetailPedro!R704) &gt; 0, COUNTA(DetailWill!R704) &gt; 0),"x", "")</f>
        <v/>
      </c>
      <c r="S704" s="14" t="str">
        <f>IF(OR(COUNTA(DetailPedro!S704) &gt; 0, COUNTA(DetailWill!S704) &gt; 0),"x", "")</f>
        <v/>
      </c>
      <c r="T704" s="14" t="str">
        <f>IF(OR(COUNTA(DetailPedro!T704) &gt; 0, COUNTA(DetailWill!T704) &gt; 0),"x", "")</f>
        <v/>
      </c>
      <c r="U704" s="34" t="str">
        <f>IF(OR(COUNTA(DetailPedro!U704) &gt; 0, COUNTA(DetailWill!U704) &gt; 0),"x", "")</f>
        <v/>
      </c>
      <c r="V704" s="14" t="str">
        <f>IF(OR(COUNTA(DetailPedro!V704) &gt; 0, COUNTA(DetailWill!V704) &gt; 0),"x", "")</f>
        <v/>
      </c>
      <c r="W704" s="14" t="str">
        <f>IF(OR(COUNTA(DetailPedro!W704) &gt; 0, COUNTA(DetailWill!W704) &gt; 0),"x", "")</f>
        <v/>
      </c>
      <c r="X704" s="14" t="str">
        <f>IF(OR(COUNTA(DetailPedro!X704) &gt; 0, COUNTA(DetailWill!X704) &gt; 0),"x", "")</f>
        <v/>
      </c>
      <c r="Y704" s="14" t="str">
        <f>IF(OR(COUNTA(DetailPedro!Y704) &gt; 0, COUNTA(DetailWill!Y704) &gt; 0),"x", "")</f>
        <v/>
      </c>
      <c r="Z704" s="34" t="str">
        <f>IF(OR(COUNTA(DetailPedro!Z704) &gt; 0, COUNTA(DetailWill!Z704) &gt; 0),"x", "")</f>
        <v/>
      </c>
      <c r="AA704" s="14" t="str">
        <f>IF(OR(COUNTA(DetailPedro!AA704) &gt; 0, COUNTA(DetailWill!AA704) &gt; 0),"x", "")</f>
        <v/>
      </c>
      <c r="AB704" s="14" t="str">
        <f>IF(OR(COUNTA(DetailPedro!AB704) &gt; 0, COUNTA(DetailWill!AB704) &gt; 0),"x", "")</f>
        <v/>
      </c>
      <c r="AC704" s="14" t="str">
        <f>IF(OR(COUNTA(DetailPedro!AC704) &gt; 0, COUNTA(DetailWill!AC704) &gt; 0),"x", "")</f>
        <v/>
      </c>
      <c r="AD704" s="14" t="str">
        <f>IF(OR(COUNTA(DetailPedro!AD704) &gt; 0, COUNTA(DetailWill!AD704) &gt; 0),"x", "")</f>
        <v/>
      </c>
      <c r="AE704" s="14" t="str">
        <f>IF(OR(COUNTA(DetailPedro!AE704) &gt; 0, COUNTA(DetailWill!AE704) &gt; 0),"x", "")</f>
        <v/>
      </c>
      <c r="AF704" s="34" t="str">
        <f>IF(OR(COUNTA(DetailPedro!AF704) &gt; 0, COUNTA(DetailWill!AF704) &gt; 0),"x", "")</f>
        <v/>
      </c>
      <c r="AG704" s="14" t="str">
        <f>IF(OR(COUNTA(DetailPedro!AG704) &gt; 0, COUNTA(DetailWill!AG704) &gt; 0),"x", "")</f>
        <v/>
      </c>
      <c r="AH704" s="14" t="str">
        <f>IF(OR(COUNTA(DetailPedro!AH704) &gt; 0, COUNTA(DetailWill!AH704) &gt; 0),"x", "")</f>
        <v/>
      </c>
      <c r="AI704" s="14" t="str">
        <f>IF(OR(COUNTA(DetailPedro!AI704) &gt; 0, COUNTA(DetailWill!AI704) &gt; 0),"x", "")</f>
        <v/>
      </c>
      <c r="AJ704" s="34" t="str">
        <f>IF(OR(COUNTA(DetailPedro!AJ704) &gt; 0, COUNTA(DetailWill!AJ704) &gt; 0),"x", "")</f>
        <v>x</v>
      </c>
      <c r="AK704" s="14" t="str">
        <f>IF(OR(COUNTA(DetailPedro!AK704) &gt; 0, COUNTA(DetailWill!AK704) &gt; 0),"x", "")</f>
        <v/>
      </c>
    </row>
    <row r="705" spans="1:37" x14ac:dyDescent="0.2">
      <c r="A705" s="16" t="s">
        <v>533</v>
      </c>
      <c r="B705" s="16" t="s">
        <v>28</v>
      </c>
      <c r="C705" s="16">
        <v>1</v>
      </c>
      <c r="D705" s="16" t="s">
        <v>887</v>
      </c>
      <c r="E705" s="16">
        <v>4</v>
      </c>
      <c r="F705" s="14">
        <f t="shared" si="45"/>
        <v>0</v>
      </c>
      <c r="G705" s="14" t="str">
        <f>IF(OR(COUNTA(DetailPedro!G705) &gt; 0, COUNTA(DetailWill!G705) &gt; 0),"x", "")</f>
        <v/>
      </c>
      <c r="H705" s="14" t="str">
        <f>IF(OR(COUNTA(DetailPedro!H705) &gt; 0, COUNTA(DetailWill!H705) &gt; 0),"x", "")</f>
        <v/>
      </c>
      <c r="I705" s="14" t="str">
        <f>IF(OR(COUNTA(DetailPedro!I705) &gt; 0, COUNTA(DetailWill!I705) &gt; 0),"x", "")</f>
        <v/>
      </c>
      <c r="J705" s="34" t="str">
        <f>IF(OR(COUNTA(DetailPedro!J705) &gt; 0, COUNTA(DetailWill!J705) &gt; 0),"x", "")</f>
        <v/>
      </c>
      <c r="K705" s="14" t="str">
        <f>IF(OR(COUNTA(DetailPedro!K705) &gt; 0, COUNTA(DetailWill!K705) &gt; 0),"x", "")</f>
        <v/>
      </c>
      <c r="L705" s="14" t="str">
        <f>IF(OR(COUNTA(DetailPedro!L705) &gt; 0, COUNTA(DetailWill!L705) &gt; 0),"x", "")</f>
        <v/>
      </c>
      <c r="M705" s="14" t="str">
        <f>IF(OR(COUNTA(DetailPedro!M705) &gt; 0, COUNTA(DetailWill!M705) &gt; 0),"x", "")</f>
        <v/>
      </c>
      <c r="N705" s="14" t="str">
        <f>IF(OR(COUNTA(DetailPedro!N705) &gt; 0, COUNTA(DetailWill!N705) &gt; 0),"x", "")</f>
        <v/>
      </c>
      <c r="O705" s="34" t="str">
        <f>IF(OR(COUNTA(DetailPedro!O705) &gt; 0, COUNTA(DetailWill!O705) &gt; 0),"x", "")</f>
        <v/>
      </c>
      <c r="P705" s="14" t="str">
        <f>IF(OR(COUNTA(DetailPedro!P705) &gt; 0, COUNTA(DetailWill!P705) &gt; 0),"x", "")</f>
        <v/>
      </c>
      <c r="Q705" s="14" t="str">
        <f>IF(OR(COUNTA(DetailPedro!Q705) &gt; 0, COUNTA(DetailWill!Q705) &gt; 0),"x", "")</f>
        <v/>
      </c>
      <c r="R705" s="14" t="str">
        <f>IF(OR(COUNTA(DetailPedro!R705) &gt; 0, COUNTA(DetailWill!R705) &gt; 0),"x", "")</f>
        <v/>
      </c>
      <c r="S705" s="14" t="str">
        <f>IF(OR(COUNTA(DetailPedro!S705) &gt; 0, COUNTA(DetailWill!S705) &gt; 0),"x", "")</f>
        <v/>
      </c>
      <c r="T705" s="14" t="str">
        <f>IF(OR(COUNTA(DetailPedro!T705) &gt; 0, COUNTA(DetailWill!T705) &gt; 0),"x", "")</f>
        <v/>
      </c>
      <c r="U705" s="34" t="str">
        <f>IF(OR(COUNTA(DetailPedro!U705) &gt; 0, COUNTA(DetailWill!U705) &gt; 0),"x", "")</f>
        <v/>
      </c>
      <c r="V705" s="14" t="str">
        <f>IF(OR(COUNTA(DetailPedro!V705) &gt; 0, COUNTA(DetailWill!V705) &gt; 0),"x", "")</f>
        <v/>
      </c>
      <c r="W705" s="14" t="str">
        <f>IF(OR(COUNTA(DetailPedro!W705) &gt; 0, COUNTA(DetailWill!W705) &gt; 0),"x", "")</f>
        <v/>
      </c>
      <c r="X705" s="14" t="str">
        <f>IF(OR(COUNTA(DetailPedro!X705) &gt; 0, COUNTA(DetailWill!X705) &gt; 0),"x", "")</f>
        <v/>
      </c>
      <c r="Y705" s="14" t="str">
        <f>IF(OR(COUNTA(DetailPedro!Y705) &gt; 0, COUNTA(DetailWill!Y705) &gt; 0),"x", "")</f>
        <v/>
      </c>
      <c r="Z705" s="34" t="str">
        <f>IF(OR(COUNTA(DetailPedro!Z705) &gt; 0, COUNTA(DetailWill!Z705) &gt; 0),"x", "")</f>
        <v/>
      </c>
      <c r="AA705" s="14" t="str">
        <f>IF(OR(COUNTA(DetailPedro!AA705) &gt; 0, COUNTA(DetailWill!AA705) &gt; 0),"x", "")</f>
        <v/>
      </c>
      <c r="AB705" s="14" t="str">
        <f>IF(OR(COUNTA(DetailPedro!AB705) &gt; 0, COUNTA(DetailWill!AB705) &gt; 0),"x", "")</f>
        <v/>
      </c>
      <c r="AC705" s="14" t="str">
        <f>IF(OR(COUNTA(DetailPedro!AC705) &gt; 0, COUNTA(DetailWill!AC705) &gt; 0),"x", "")</f>
        <v/>
      </c>
      <c r="AD705" s="14" t="str">
        <f>IF(OR(COUNTA(DetailPedro!AD705) &gt; 0, COUNTA(DetailWill!AD705) &gt; 0),"x", "")</f>
        <v/>
      </c>
      <c r="AE705" s="14" t="str">
        <f>IF(OR(COUNTA(DetailPedro!AE705) &gt; 0, COUNTA(DetailWill!AE705) &gt; 0),"x", "")</f>
        <v/>
      </c>
      <c r="AF705" s="34" t="str">
        <f>IF(OR(COUNTA(DetailPedro!AF705) &gt; 0, COUNTA(DetailWill!AF705) &gt; 0),"x", "")</f>
        <v/>
      </c>
      <c r="AG705" s="14" t="str">
        <f>IF(OR(COUNTA(DetailPedro!AG705) &gt; 0, COUNTA(DetailWill!AG705) &gt; 0),"x", "")</f>
        <v/>
      </c>
      <c r="AH705" s="14" t="str">
        <f>IF(OR(COUNTA(DetailPedro!AH705) &gt; 0, COUNTA(DetailWill!AH705) &gt; 0),"x", "")</f>
        <v/>
      </c>
      <c r="AI705" s="14" t="str">
        <f>IF(OR(COUNTA(DetailPedro!AI705) &gt; 0, COUNTA(DetailWill!AI705) &gt; 0),"x", "")</f>
        <v/>
      </c>
      <c r="AJ705" s="34" t="str">
        <f>IF(OR(COUNTA(DetailPedro!AJ705) &gt; 0, COUNTA(DetailWill!AJ705) &gt; 0),"x", "")</f>
        <v/>
      </c>
      <c r="AK705" s="14" t="str">
        <f>IF(OR(COUNTA(DetailPedro!AK705) &gt; 0, COUNTA(DetailWill!AK705) &gt; 0),"x", "")</f>
        <v/>
      </c>
    </row>
    <row r="706" spans="1:37" x14ac:dyDescent="0.2">
      <c r="A706" s="16" t="s">
        <v>533</v>
      </c>
      <c r="B706" s="16" t="s">
        <v>28</v>
      </c>
      <c r="C706" s="16">
        <v>1</v>
      </c>
      <c r="D706" s="16" t="s">
        <v>887</v>
      </c>
      <c r="E706" s="16">
        <v>5</v>
      </c>
      <c r="F706" s="14">
        <f t="shared" si="45"/>
        <v>1</v>
      </c>
      <c r="G706" s="14" t="str">
        <f>IF(OR(COUNTA(DetailPedro!G706) &gt; 0, COUNTA(DetailWill!G706) &gt; 0),"x", "")</f>
        <v/>
      </c>
      <c r="H706" s="14" t="str">
        <f>IF(OR(COUNTA(DetailPedro!H706) &gt; 0, COUNTA(DetailWill!H706) &gt; 0),"x", "")</f>
        <v/>
      </c>
      <c r="I706" s="14" t="str">
        <f>IF(OR(COUNTA(DetailPedro!I706) &gt; 0, COUNTA(DetailWill!I706) &gt; 0),"x", "")</f>
        <v/>
      </c>
      <c r="J706" s="34" t="str">
        <f>IF(OR(COUNTA(DetailPedro!J706) &gt; 0, COUNTA(DetailWill!J706) &gt; 0),"x", "")</f>
        <v/>
      </c>
      <c r="K706" s="14" t="str">
        <f>IF(OR(COUNTA(DetailPedro!K706) &gt; 0, COUNTA(DetailWill!K706) &gt; 0),"x", "")</f>
        <v/>
      </c>
      <c r="L706" s="14" t="str">
        <f>IF(OR(COUNTA(DetailPedro!L706) &gt; 0, COUNTA(DetailWill!L706) &gt; 0),"x", "")</f>
        <v/>
      </c>
      <c r="M706" s="14" t="str">
        <f>IF(OR(COUNTA(DetailPedro!M706) &gt; 0, COUNTA(DetailWill!M706) &gt; 0),"x", "")</f>
        <v/>
      </c>
      <c r="N706" s="14" t="str">
        <f>IF(OR(COUNTA(DetailPedro!N706) &gt; 0, COUNTA(DetailWill!N706) &gt; 0),"x", "")</f>
        <v/>
      </c>
      <c r="O706" s="34" t="str">
        <f>IF(OR(COUNTA(DetailPedro!O706) &gt; 0, COUNTA(DetailWill!O706) &gt; 0),"x", "")</f>
        <v/>
      </c>
      <c r="P706" s="14" t="str">
        <f>IF(OR(COUNTA(DetailPedro!P706) &gt; 0, COUNTA(DetailWill!P706) &gt; 0),"x", "")</f>
        <v/>
      </c>
      <c r="Q706" s="14" t="str">
        <f>IF(OR(COUNTA(DetailPedro!Q706) &gt; 0, COUNTA(DetailWill!Q706) &gt; 0),"x", "")</f>
        <v/>
      </c>
      <c r="R706" s="14" t="str">
        <f>IF(OR(COUNTA(DetailPedro!R706) &gt; 0, COUNTA(DetailWill!R706) &gt; 0),"x", "")</f>
        <v/>
      </c>
      <c r="S706" s="14" t="str">
        <f>IF(OR(COUNTA(DetailPedro!S706) &gt; 0, COUNTA(DetailWill!S706) &gt; 0),"x", "")</f>
        <v/>
      </c>
      <c r="T706" s="14" t="str">
        <f>IF(OR(COUNTA(DetailPedro!T706) &gt; 0, COUNTA(DetailWill!T706) &gt; 0),"x", "")</f>
        <v/>
      </c>
      <c r="U706" s="34" t="str">
        <f>IF(OR(COUNTA(DetailPedro!U706) &gt; 0, COUNTA(DetailWill!U706) &gt; 0),"x", "")</f>
        <v/>
      </c>
      <c r="V706" s="14" t="str">
        <f>IF(OR(COUNTA(DetailPedro!V706) &gt; 0, COUNTA(DetailWill!V706) &gt; 0),"x", "")</f>
        <v/>
      </c>
      <c r="W706" s="14" t="str">
        <f>IF(OR(COUNTA(DetailPedro!W706) &gt; 0, COUNTA(DetailWill!W706) &gt; 0),"x", "")</f>
        <v/>
      </c>
      <c r="X706" s="14" t="str">
        <f>IF(OR(COUNTA(DetailPedro!X706) &gt; 0, COUNTA(DetailWill!X706) &gt; 0),"x", "")</f>
        <v/>
      </c>
      <c r="Y706" s="14" t="str">
        <f>IF(OR(COUNTA(DetailPedro!Y706) &gt; 0, COUNTA(DetailWill!Y706) &gt; 0),"x", "")</f>
        <v/>
      </c>
      <c r="Z706" s="34" t="str">
        <f>IF(OR(COUNTA(DetailPedro!Z706) &gt; 0, COUNTA(DetailWill!Z706) &gt; 0),"x", "")</f>
        <v/>
      </c>
      <c r="AA706" s="14" t="str">
        <f>IF(OR(COUNTA(DetailPedro!AA706) &gt; 0, COUNTA(DetailWill!AA706) &gt; 0),"x", "")</f>
        <v/>
      </c>
      <c r="AB706" s="14" t="str">
        <f>IF(OR(COUNTA(DetailPedro!AB706) &gt; 0, COUNTA(DetailWill!AB706) &gt; 0),"x", "")</f>
        <v/>
      </c>
      <c r="AC706" s="14" t="str">
        <f>IF(OR(COUNTA(DetailPedro!AC706) &gt; 0, COUNTA(DetailWill!AC706) &gt; 0),"x", "")</f>
        <v/>
      </c>
      <c r="AD706" s="14" t="str">
        <f>IF(OR(COUNTA(DetailPedro!AD706) &gt; 0, COUNTA(DetailWill!AD706) &gt; 0),"x", "")</f>
        <v/>
      </c>
      <c r="AE706" s="14" t="str">
        <f>IF(OR(COUNTA(DetailPedro!AE706) &gt; 0, COUNTA(DetailWill!AE706) &gt; 0),"x", "")</f>
        <v/>
      </c>
      <c r="AF706" s="34" t="str">
        <f>IF(OR(COUNTA(DetailPedro!AF706) &gt; 0, COUNTA(DetailWill!AF706) &gt; 0),"x", "")</f>
        <v/>
      </c>
      <c r="AG706" s="14" t="str">
        <f>IF(OR(COUNTA(DetailPedro!AG706) &gt; 0, COUNTA(DetailWill!AG706) &gt; 0),"x", "")</f>
        <v/>
      </c>
      <c r="AH706" s="14" t="str">
        <f>IF(OR(COUNTA(DetailPedro!AH706) &gt; 0, COUNTA(DetailWill!AH706) &gt; 0),"x", "")</f>
        <v/>
      </c>
      <c r="AI706" s="14" t="str">
        <f>IF(OR(COUNTA(DetailPedro!AI706) &gt; 0, COUNTA(DetailWill!AI706) &gt; 0),"x", "")</f>
        <v/>
      </c>
      <c r="AJ706" s="34" t="str">
        <f>IF(OR(COUNTA(DetailPedro!AJ706) &gt; 0, COUNTA(DetailWill!AJ706) &gt; 0),"x", "")</f>
        <v>x</v>
      </c>
      <c r="AK706" s="14" t="str">
        <f>IF(OR(COUNTA(DetailPedro!AK706) &gt; 0, COUNTA(DetailWill!AK706) &gt; 0),"x", "")</f>
        <v/>
      </c>
    </row>
    <row r="707" spans="1:37" x14ac:dyDescent="0.2">
      <c r="A707" s="16"/>
      <c r="B707" s="16"/>
      <c r="C707" s="16"/>
      <c r="D707" s="16"/>
      <c r="E707" s="16"/>
      <c r="F707" s="14">
        <f t="shared" si="45"/>
        <v>0</v>
      </c>
      <c r="G707" s="14" t="str">
        <f>IF(OR(COUNTA(DetailPedro!G707) &gt; 0, COUNTA(DetailWill!G707) &gt; 0),"x", "")</f>
        <v/>
      </c>
      <c r="H707" s="14" t="str">
        <f>IF(OR(COUNTA(DetailPedro!H707) &gt; 0, COUNTA(DetailWill!H707) &gt; 0),"x", "")</f>
        <v/>
      </c>
      <c r="I707" s="14" t="str">
        <f>IF(OR(COUNTA(DetailPedro!I707) &gt; 0, COUNTA(DetailWill!I707) &gt; 0),"x", "")</f>
        <v/>
      </c>
      <c r="J707" s="34" t="str">
        <f>IF(OR(COUNTA(DetailPedro!J707) &gt; 0, COUNTA(DetailWill!J707) &gt; 0),"x", "")</f>
        <v/>
      </c>
      <c r="K707" s="14" t="str">
        <f>IF(OR(COUNTA(DetailPedro!K707) &gt; 0, COUNTA(DetailWill!K707) &gt; 0),"x", "")</f>
        <v/>
      </c>
      <c r="L707" s="14" t="str">
        <f>IF(OR(COUNTA(DetailPedro!L707) &gt; 0, COUNTA(DetailWill!L707) &gt; 0),"x", "")</f>
        <v/>
      </c>
      <c r="M707" s="14" t="str">
        <f>IF(OR(COUNTA(DetailPedro!M707) &gt; 0, COUNTA(DetailWill!M707) &gt; 0),"x", "")</f>
        <v/>
      </c>
      <c r="N707" s="14" t="str">
        <f>IF(OR(COUNTA(DetailPedro!N707) &gt; 0, COUNTA(DetailWill!N707) &gt; 0),"x", "")</f>
        <v/>
      </c>
      <c r="O707" s="34" t="str">
        <f>IF(OR(COUNTA(DetailPedro!O707) &gt; 0, COUNTA(DetailWill!O707) &gt; 0),"x", "")</f>
        <v/>
      </c>
      <c r="P707" s="14" t="str">
        <f>IF(OR(COUNTA(DetailPedro!P707) &gt; 0, COUNTA(DetailWill!P707) &gt; 0),"x", "")</f>
        <v/>
      </c>
      <c r="Q707" s="14" t="str">
        <f>IF(OR(COUNTA(DetailPedro!Q707) &gt; 0, COUNTA(DetailWill!Q707) &gt; 0),"x", "")</f>
        <v/>
      </c>
      <c r="R707" s="14" t="str">
        <f>IF(OR(COUNTA(DetailPedro!R707) &gt; 0, COUNTA(DetailWill!R707) &gt; 0),"x", "")</f>
        <v/>
      </c>
      <c r="S707" s="14" t="str">
        <f>IF(OR(COUNTA(DetailPedro!S707) &gt; 0, COUNTA(DetailWill!S707) &gt; 0),"x", "")</f>
        <v/>
      </c>
      <c r="T707" s="14" t="str">
        <f>IF(OR(COUNTA(DetailPedro!T707) &gt; 0, COUNTA(DetailWill!T707) &gt; 0),"x", "")</f>
        <v/>
      </c>
      <c r="U707" s="34" t="str">
        <f>IF(OR(COUNTA(DetailPedro!U707) &gt; 0, COUNTA(DetailWill!U707) &gt; 0),"x", "")</f>
        <v/>
      </c>
      <c r="V707" s="14" t="str">
        <f>IF(OR(COUNTA(DetailPedro!V707) &gt; 0, COUNTA(DetailWill!V707) &gt; 0),"x", "")</f>
        <v/>
      </c>
      <c r="W707" s="14" t="str">
        <f>IF(OR(COUNTA(DetailPedro!W707) &gt; 0, COUNTA(DetailWill!W707) &gt; 0),"x", "")</f>
        <v/>
      </c>
      <c r="X707" s="14" t="str">
        <f>IF(OR(COUNTA(DetailPedro!X707) &gt; 0, COUNTA(DetailWill!X707) &gt; 0),"x", "")</f>
        <v/>
      </c>
      <c r="Y707" s="14" t="str">
        <f>IF(OR(COUNTA(DetailPedro!Y707) &gt; 0, COUNTA(DetailWill!Y707) &gt; 0),"x", "")</f>
        <v/>
      </c>
      <c r="Z707" s="34" t="str">
        <f>IF(OR(COUNTA(DetailPedro!Z707) &gt; 0, COUNTA(DetailWill!Z707) &gt; 0),"x", "")</f>
        <v/>
      </c>
      <c r="AA707" s="14" t="str">
        <f>IF(OR(COUNTA(DetailPedro!AA707) &gt; 0, COUNTA(DetailWill!AA707) &gt; 0),"x", "")</f>
        <v/>
      </c>
      <c r="AB707" s="14" t="str">
        <f>IF(OR(COUNTA(DetailPedro!AB707) &gt; 0, COUNTA(DetailWill!AB707) &gt; 0),"x", "")</f>
        <v/>
      </c>
      <c r="AC707" s="14" t="str">
        <f>IF(OR(COUNTA(DetailPedro!AC707) &gt; 0, COUNTA(DetailWill!AC707) &gt; 0),"x", "")</f>
        <v/>
      </c>
      <c r="AD707" s="14" t="str">
        <f>IF(OR(COUNTA(DetailPedro!AD707) &gt; 0, COUNTA(DetailWill!AD707) &gt; 0),"x", "")</f>
        <v/>
      </c>
      <c r="AE707" s="14" t="str">
        <f>IF(OR(COUNTA(DetailPedro!AE707) &gt; 0, COUNTA(DetailWill!AE707) &gt; 0),"x", "")</f>
        <v/>
      </c>
      <c r="AF707" s="34" t="str">
        <f>IF(OR(COUNTA(DetailPedro!AF707) &gt; 0, COUNTA(DetailWill!AF707) &gt; 0),"x", "")</f>
        <v/>
      </c>
      <c r="AG707" s="14" t="str">
        <f>IF(OR(COUNTA(DetailPedro!AG707) &gt; 0, COUNTA(DetailWill!AG707) &gt; 0),"x", "")</f>
        <v/>
      </c>
      <c r="AH707" s="14" t="str">
        <f>IF(OR(COUNTA(DetailPedro!AH707) &gt; 0, COUNTA(DetailWill!AH707) &gt; 0),"x", "")</f>
        <v/>
      </c>
      <c r="AI707" s="14" t="str">
        <f>IF(OR(COUNTA(DetailPedro!AI707) &gt; 0, COUNTA(DetailWill!AI707) &gt; 0),"x", "")</f>
        <v/>
      </c>
      <c r="AJ707" s="34" t="str">
        <f>IF(OR(COUNTA(DetailPedro!AJ707) &gt; 0, COUNTA(DetailWill!AJ707) &gt; 0),"x", "")</f>
        <v/>
      </c>
      <c r="AK707" s="14" t="str">
        <f>IF(OR(COUNTA(DetailPedro!AK707) &gt; 0, COUNTA(DetailWill!AK707) &gt; 0),"x", "")</f>
        <v/>
      </c>
    </row>
    <row r="708" spans="1:37" x14ac:dyDescent="0.2">
      <c r="A708" s="16" t="s">
        <v>533</v>
      </c>
      <c r="B708" s="16" t="s">
        <v>3</v>
      </c>
      <c r="C708" s="16">
        <v>2</v>
      </c>
      <c r="D708" s="16">
        <v>0</v>
      </c>
      <c r="E708" s="16"/>
      <c r="F708" s="14">
        <f t="shared" si="45"/>
        <v>0</v>
      </c>
      <c r="G708" s="14" t="str">
        <f>IF(OR(COUNTA(DetailPedro!G708) &gt; 0, COUNTA(DetailWill!G708) &gt; 0),"x", "")</f>
        <v/>
      </c>
      <c r="H708" s="14" t="str">
        <f>IF(OR(COUNTA(DetailPedro!H708) &gt; 0, COUNTA(DetailWill!H708) &gt; 0),"x", "")</f>
        <v/>
      </c>
      <c r="I708" s="14" t="str">
        <f>IF(OR(COUNTA(DetailPedro!I708) &gt; 0, COUNTA(DetailWill!I708) &gt; 0),"x", "")</f>
        <v/>
      </c>
      <c r="J708" s="34" t="str">
        <f>IF(OR(COUNTA(DetailPedro!J708) &gt; 0, COUNTA(DetailWill!J708) &gt; 0),"x", "")</f>
        <v/>
      </c>
      <c r="K708" s="14" t="str">
        <f>IF(OR(COUNTA(DetailPedro!K708) &gt; 0, COUNTA(DetailWill!K708) &gt; 0),"x", "")</f>
        <v/>
      </c>
      <c r="L708" s="14" t="str">
        <f>IF(OR(COUNTA(DetailPedro!L708) &gt; 0, COUNTA(DetailWill!L708) &gt; 0),"x", "")</f>
        <v/>
      </c>
      <c r="M708" s="14" t="str">
        <f>IF(OR(COUNTA(DetailPedro!M708) &gt; 0, COUNTA(DetailWill!M708) &gt; 0),"x", "")</f>
        <v/>
      </c>
      <c r="N708" s="14" t="str">
        <f>IF(OR(COUNTA(DetailPedro!N708) &gt; 0, COUNTA(DetailWill!N708) &gt; 0),"x", "")</f>
        <v/>
      </c>
      <c r="O708" s="34" t="str">
        <f>IF(OR(COUNTA(DetailPedro!O708) &gt; 0, COUNTA(DetailWill!O708) &gt; 0),"x", "")</f>
        <v/>
      </c>
      <c r="P708" s="14" t="str">
        <f>IF(OR(COUNTA(DetailPedro!P708) &gt; 0, COUNTA(DetailWill!P708) &gt; 0),"x", "")</f>
        <v/>
      </c>
      <c r="Q708" s="14" t="str">
        <f>IF(OR(COUNTA(DetailPedro!Q708) &gt; 0, COUNTA(DetailWill!Q708) &gt; 0),"x", "")</f>
        <v/>
      </c>
      <c r="R708" s="14" t="str">
        <f>IF(OR(COUNTA(DetailPedro!R708) &gt; 0, COUNTA(DetailWill!R708) &gt; 0),"x", "")</f>
        <v/>
      </c>
      <c r="S708" s="14" t="str">
        <f>IF(OR(COUNTA(DetailPedro!S708) &gt; 0, COUNTA(DetailWill!S708) &gt; 0),"x", "")</f>
        <v/>
      </c>
      <c r="T708" s="14" t="str">
        <f>IF(OR(COUNTA(DetailPedro!T708) &gt; 0, COUNTA(DetailWill!T708) &gt; 0),"x", "")</f>
        <v/>
      </c>
      <c r="U708" s="34" t="str">
        <f>IF(OR(COUNTA(DetailPedro!U708) &gt; 0, COUNTA(DetailWill!U708) &gt; 0),"x", "")</f>
        <v/>
      </c>
      <c r="V708" s="14" t="str">
        <f>IF(OR(COUNTA(DetailPedro!V708) &gt; 0, COUNTA(DetailWill!V708) &gt; 0),"x", "")</f>
        <v/>
      </c>
      <c r="W708" s="14" t="str">
        <f>IF(OR(COUNTA(DetailPedro!W708) &gt; 0, COUNTA(DetailWill!W708) &gt; 0),"x", "")</f>
        <v/>
      </c>
      <c r="X708" s="14" t="str">
        <f>IF(OR(COUNTA(DetailPedro!X708) &gt; 0, COUNTA(DetailWill!X708) &gt; 0),"x", "")</f>
        <v/>
      </c>
      <c r="Y708" s="14" t="str">
        <f>IF(OR(COUNTA(DetailPedro!Y708) &gt; 0, COUNTA(DetailWill!Y708) &gt; 0),"x", "")</f>
        <v/>
      </c>
      <c r="Z708" s="34" t="str">
        <f>IF(OR(COUNTA(DetailPedro!Z708) &gt; 0, COUNTA(DetailWill!Z708) &gt; 0),"x", "")</f>
        <v/>
      </c>
      <c r="AA708" s="14" t="str">
        <f>IF(OR(COUNTA(DetailPedro!AA708) &gt; 0, COUNTA(DetailWill!AA708) &gt; 0),"x", "")</f>
        <v/>
      </c>
      <c r="AB708" s="14" t="str">
        <f>IF(OR(COUNTA(DetailPedro!AB708) &gt; 0, COUNTA(DetailWill!AB708) &gt; 0),"x", "")</f>
        <v/>
      </c>
      <c r="AC708" s="14" t="str">
        <f>IF(OR(COUNTA(DetailPedro!AC708) &gt; 0, COUNTA(DetailWill!AC708) &gt; 0),"x", "")</f>
        <v/>
      </c>
      <c r="AD708" s="14" t="str">
        <f>IF(OR(COUNTA(DetailPedro!AD708) &gt; 0, COUNTA(DetailWill!AD708) &gt; 0),"x", "")</f>
        <v/>
      </c>
      <c r="AE708" s="14" t="str">
        <f>IF(OR(COUNTA(DetailPedro!AE708) &gt; 0, COUNTA(DetailWill!AE708) &gt; 0),"x", "")</f>
        <v/>
      </c>
      <c r="AF708" s="34" t="str">
        <f>IF(OR(COUNTA(DetailPedro!AF708) &gt; 0, COUNTA(DetailWill!AF708) &gt; 0),"x", "")</f>
        <v/>
      </c>
      <c r="AG708" s="14" t="str">
        <f>IF(OR(COUNTA(DetailPedro!AG708) &gt; 0, COUNTA(DetailWill!AG708) &gt; 0),"x", "")</f>
        <v/>
      </c>
      <c r="AH708" s="14" t="str">
        <f>IF(OR(COUNTA(DetailPedro!AH708) &gt; 0, COUNTA(DetailWill!AH708) &gt; 0),"x", "")</f>
        <v/>
      </c>
      <c r="AI708" s="14" t="str">
        <f>IF(OR(COUNTA(DetailPedro!AI708) &gt; 0, COUNTA(DetailWill!AI708) &gt; 0),"x", "")</f>
        <v/>
      </c>
      <c r="AJ708" s="34" t="str">
        <f>IF(OR(COUNTA(DetailPedro!AJ708) &gt; 0, COUNTA(DetailWill!AJ708) &gt; 0),"x", "")</f>
        <v/>
      </c>
      <c r="AK708" s="14" t="str">
        <f>IF(OR(COUNTA(DetailPedro!AK708) &gt; 0, COUNTA(DetailWill!AK708) &gt; 0),"x", "")</f>
        <v/>
      </c>
    </row>
    <row r="709" spans="1:37" x14ac:dyDescent="0.2">
      <c r="A709" s="16" t="s">
        <v>533</v>
      </c>
      <c r="B709" s="16" t="s">
        <v>3</v>
      </c>
      <c r="C709" s="16">
        <v>1</v>
      </c>
      <c r="D709" s="16" t="s">
        <v>887</v>
      </c>
      <c r="E709" s="16">
        <v>1</v>
      </c>
      <c r="F709" s="14">
        <f t="shared" si="45"/>
        <v>1</v>
      </c>
      <c r="G709" s="14" t="str">
        <f>IF(OR(COUNTA(DetailPedro!G709) &gt; 0, COUNTA(DetailWill!G709) &gt; 0),"x", "")</f>
        <v/>
      </c>
      <c r="H709" s="14" t="str">
        <f>IF(OR(COUNTA(DetailPedro!H709) &gt; 0, COUNTA(DetailWill!H709) &gt; 0),"x", "")</f>
        <v/>
      </c>
      <c r="I709" s="14" t="str">
        <f>IF(OR(COUNTA(DetailPedro!I709) &gt; 0, COUNTA(DetailWill!I709) &gt; 0),"x", "")</f>
        <v/>
      </c>
      <c r="J709" s="34" t="str">
        <f>IF(OR(COUNTA(DetailPedro!J709) &gt; 0, COUNTA(DetailWill!J709) &gt; 0),"x", "")</f>
        <v/>
      </c>
      <c r="K709" s="14" t="str">
        <f>IF(OR(COUNTA(DetailPedro!K709) &gt; 0, COUNTA(DetailWill!K709) &gt; 0),"x", "")</f>
        <v/>
      </c>
      <c r="L709" s="14" t="str">
        <f>IF(OR(COUNTA(DetailPedro!L709) &gt; 0, COUNTA(DetailWill!L709) &gt; 0),"x", "")</f>
        <v/>
      </c>
      <c r="M709" s="14" t="str">
        <f>IF(OR(COUNTA(DetailPedro!M709) &gt; 0, COUNTA(DetailWill!M709) &gt; 0),"x", "")</f>
        <v/>
      </c>
      <c r="N709" s="14" t="str">
        <f>IF(OR(COUNTA(DetailPedro!N709) &gt; 0, COUNTA(DetailWill!N709) &gt; 0),"x", "")</f>
        <v/>
      </c>
      <c r="O709" s="34" t="str">
        <f>IF(OR(COUNTA(DetailPedro!O709) &gt; 0, COUNTA(DetailWill!O709) &gt; 0),"x", "")</f>
        <v/>
      </c>
      <c r="P709" s="14" t="str">
        <f>IF(OR(COUNTA(DetailPedro!P709) &gt; 0, COUNTA(DetailWill!P709) &gt; 0),"x", "")</f>
        <v/>
      </c>
      <c r="Q709" s="14" t="str">
        <f>IF(OR(COUNTA(DetailPedro!Q709) &gt; 0, COUNTA(DetailWill!Q709) &gt; 0),"x", "")</f>
        <v/>
      </c>
      <c r="R709" s="14" t="str">
        <f>IF(OR(COUNTA(DetailPedro!R709) &gt; 0, COUNTA(DetailWill!R709) &gt; 0),"x", "")</f>
        <v/>
      </c>
      <c r="S709" s="14" t="str">
        <f>IF(OR(COUNTA(DetailPedro!S709) &gt; 0, COUNTA(DetailWill!S709) &gt; 0),"x", "")</f>
        <v/>
      </c>
      <c r="T709" s="14" t="str">
        <f>IF(OR(COUNTA(DetailPedro!T709) &gt; 0, COUNTA(DetailWill!T709) &gt; 0),"x", "")</f>
        <v/>
      </c>
      <c r="U709" s="34" t="str">
        <f>IF(OR(COUNTA(DetailPedro!U709) &gt; 0, COUNTA(DetailWill!U709) &gt; 0),"x", "")</f>
        <v/>
      </c>
      <c r="V709" s="14" t="str">
        <f>IF(OR(COUNTA(DetailPedro!V709) &gt; 0, COUNTA(DetailWill!V709) &gt; 0),"x", "")</f>
        <v/>
      </c>
      <c r="W709" s="14" t="str">
        <f>IF(OR(COUNTA(DetailPedro!W709) &gt; 0, COUNTA(DetailWill!W709) &gt; 0),"x", "")</f>
        <v/>
      </c>
      <c r="X709" s="14" t="str">
        <f>IF(OR(COUNTA(DetailPedro!X709) &gt; 0, COUNTA(DetailWill!X709) &gt; 0),"x", "")</f>
        <v/>
      </c>
      <c r="Y709" s="14" t="str">
        <f>IF(OR(COUNTA(DetailPedro!Y709) &gt; 0, COUNTA(DetailWill!Y709) &gt; 0),"x", "")</f>
        <v/>
      </c>
      <c r="Z709" s="34" t="str">
        <f>IF(OR(COUNTA(DetailPedro!Z709) &gt; 0, COUNTA(DetailWill!Z709) &gt; 0),"x", "")</f>
        <v/>
      </c>
      <c r="AA709" s="14" t="str">
        <f>IF(OR(COUNTA(DetailPedro!AA709) &gt; 0, COUNTA(DetailWill!AA709) &gt; 0),"x", "")</f>
        <v/>
      </c>
      <c r="AB709" s="14" t="str">
        <f>IF(OR(COUNTA(DetailPedro!AB709) &gt; 0, COUNTA(DetailWill!AB709) &gt; 0),"x", "")</f>
        <v/>
      </c>
      <c r="AC709" s="14" t="str">
        <f>IF(OR(COUNTA(DetailPedro!AC709) &gt; 0, COUNTA(DetailWill!AC709) &gt; 0),"x", "")</f>
        <v/>
      </c>
      <c r="AD709" s="14" t="str">
        <f>IF(OR(COUNTA(DetailPedro!AD709) &gt; 0, COUNTA(DetailWill!AD709) &gt; 0),"x", "")</f>
        <v/>
      </c>
      <c r="AE709" s="14" t="str">
        <f>IF(OR(COUNTA(DetailPedro!AE709) &gt; 0, COUNTA(DetailWill!AE709) &gt; 0),"x", "")</f>
        <v/>
      </c>
      <c r="AF709" s="34" t="str">
        <f>IF(OR(COUNTA(DetailPedro!AF709) &gt; 0, COUNTA(DetailWill!AF709) &gt; 0),"x", "")</f>
        <v/>
      </c>
      <c r="AG709" s="14" t="str">
        <f>IF(OR(COUNTA(DetailPedro!AG709) &gt; 0, COUNTA(DetailWill!AG709) &gt; 0),"x", "")</f>
        <v/>
      </c>
      <c r="AH709" s="14" t="str">
        <f>IF(OR(COUNTA(DetailPedro!AH709) &gt; 0, COUNTA(DetailWill!AH709) &gt; 0),"x", "")</f>
        <v/>
      </c>
      <c r="AI709" s="14" t="str">
        <f>IF(OR(COUNTA(DetailPedro!AI709) &gt; 0, COUNTA(DetailWill!AI709) &gt; 0),"x", "")</f>
        <v/>
      </c>
      <c r="AJ709" s="34" t="str">
        <f>IF(OR(COUNTA(DetailPedro!AJ709) &gt; 0, COUNTA(DetailWill!AJ709) &gt; 0),"x", "")</f>
        <v>x</v>
      </c>
      <c r="AK709" s="14" t="str">
        <f>IF(OR(COUNTA(DetailPedro!AK709) &gt; 0, COUNTA(DetailWill!AK709) &gt; 0),"x", "")</f>
        <v/>
      </c>
    </row>
    <row r="710" spans="1:37" x14ac:dyDescent="0.2">
      <c r="A710" s="16" t="s">
        <v>533</v>
      </c>
      <c r="B710" s="16" t="s">
        <v>3</v>
      </c>
      <c r="C710" s="16">
        <v>1</v>
      </c>
      <c r="D710" s="16" t="s">
        <v>887</v>
      </c>
      <c r="E710" s="16">
        <v>2</v>
      </c>
      <c r="F710" s="14">
        <f t="shared" si="45"/>
        <v>1</v>
      </c>
      <c r="G710" s="14" t="str">
        <f>IF(OR(COUNTA(DetailPedro!G710) &gt; 0, COUNTA(DetailWill!G710) &gt; 0),"x", "")</f>
        <v/>
      </c>
      <c r="H710" s="14" t="str">
        <f>IF(OR(COUNTA(DetailPedro!H710) &gt; 0, COUNTA(DetailWill!H710) &gt; 0),"x", "")</f>
        <v/>
      </c>
      <c r="I710" s="14" t="str">
        <f>IF(OR(COUNTA(DetailPedro!I710) &gt; 0, COUNTA(DetailWill!I710) &gt; 0),"x", "")</f>
        <v/>
      </c>
      <c r="J710" s="34" t="str">
        <f>IF(OR(COUNTA(DetailPedro!J710) &gt; 0, COUNTA(DetailWill!J710) &gt; 0),"x", "")</f>
        <v/>
      </c>
      <c r="K710" s="14" t="str">
        <f>IF(OR(COUNTA(DetailPedro!K710) &gt; 0, COUNTA(DetailWill!K710) &gt; 0),"x", "")</f>
        <v/>
      </c>
      <c r="L710" s="14" t="str">
        <f>IF(OR(COUNTA(DetailPedro!L710) &gt; 0, COUNTA(DetailWill!L710) &gt; 0),"x", "")</f>
        <v/>
      </c>
      <c r="M710" s="14" t="str">
        <f>IF(OR(COUNTA(DetailPedro!M710) &gt; 0, COUNTA(DetailWill!M710) &gt; 0),"x", "")</f>
        <v/>
      </c>
      <c r="N710" s="14" t="str">
        <f>IF(OR(COUNTA(DetailPedro!N710) &gt; 0, COUNTA(DetailWill!N710) &gt; 0),"x", "")</f>
        <v/>
      </c>
      <c r="O710" s="34" t="str">
        <f>IF(OR(COUNTA(DetailPedro!O710) &gt; 0, COUNTA(DetailWill!O710) &gt; 0),"x", "")</f>
        <v/>
      </c>
      <c r="P710" s="14" t="str">
        <f>IF(OR(COUNTA(DetailPedro!P710) &gt; 0, COUNTA(DetailWill!P710) &gt; 0),"x", "")</f>
        <v/>
      </c>
      <c r="Q710" s="14" t="str">
        <f>IF(OR(COUNTA(DetailPedro!Q710) &gt; 0, COUNTA(DetailWill!Q710) &gt; 0),"x", "")</f>
        <v/>
      </c>
      <c r="R710" s="14" t="str">
        <f>IF(OR(COUNTA(DetailPedro!R710) &gt; 0, COUNTA(DetailWill!R710) &gt; 0),"x", "")</f>
        <v/>
      </c>
      <c r="S710" s="14" t="str">
        <f>IF(OR(COUNTA(DetailPedro!S710) &gt; 0, COUNTA(DetailWill!S710) &gt; 0),"x", "")</f>
        <v/>
      </c>
      <c r="T710" s="14" t="str">
        <f>IF(OR(COUNTA(DetailPedro!T710) &gt; 0, COUNTA(DetailWill!T710) &gt; 0),"x", "")</f>
        <v/>
      </c>
      <c r="U710" s="34" t="str">
        <f>IF(OR(COUNTA(DetailPedro!U710) &gt; 0, COUNTA(DetailWill!U710) &gt; 0),"x", "")</f>
        <v/>
      </c>
      <c r="V710" s="14" t="str">
        <f>IF(OR(COUNTA(DetailPedro!V710) &gt; 0, COUNTA(DetailWill!V710) &gt; 0),"x", "")</f>
        <v/>
      </c>
      <c r="W710" s="14" t="str">
        <f>IF(OR(COUNTA(DetailPedro!W710) &gt; 0, COUNTA(DetailWill!W710) &gt; 0),"x", "")</f>
        <v/>
      </c>
      <c r="X710" s="14" t="str">
        <f>IF(OR(COUNTA(DetailPedro!X710) &gt; 0, COUNTA(DetailWill!X710) &gt; 0),"x", "")</f>
        <v/>
      </c>
      <c r="Y710" s="14" t="str">
        <f>IF(OR(COUNTA(DetailPedro!Y710) &gt; 0, COUNTA(DetailWill!Y710) &gt; 0),"x", "")</f>
        <v/>
      </c>
      <c r="Z710" s="34" t="str">
        <f>IF(OR(COUNTA(DetailPedro!Z710) &gt; 0, COUNTA(DetailWill!Z710) &gt; 0),"x", "")</f>
        <v/>
      </c>
      <c r="AA710" s="14" t="str">
        <f>IF(OR(COUNTA(DetailPedro!AA710) &gt; 0, COUNTA(DetailWill!AA710) &gt; 0),"x", "")</f>
        <v/>
      </c>
      <c r="AB710" s="14" t="str">
        <f>IF(OR(COUNTA(DetailPedro!AB710) &gt; 0, COUNTA(DetailWill!AB710) &gt; 0),"x", "")</f>
        <v/>
      </c>
      <c r="AC710" s="14" t="str">
        <f>IF(OR(COUNTA(DetailPedro!AC710) &gt; 0, COUNTA(DetailWill!AC710) &gt; 0),"x", "")</f>
        <v/>
      </c>
      <c r="AD710" s="14" t="str">
        <f>IF(OR(COUNTA(DetailPedro!AD710) &gt; 0, COUNTA(DetailWill!AD710) &gt; 0),"x", "")</f>
        <v/>
      </c>
      <c r="AE710" s="14" t="str">
        <f>IF(OR(COUNTA(DetailPedro!AE710) &gt; 0, COUNTA(DetailWill!AE710) &gt; 0),"x", "")</f>
        <v/>
      </c>
      <c r="AF710" s="34" t="str">
        <f>IF(OR(COUNTA(DetailPedro!AF710) &gt; 0, COUNTA(DetailWill!AF710) &gt; 0),"x", "")</f>
        <v/>
      </c>
      <c r="AG710" s="14" t="str">
        <f>IF(OR(COUNTA(DetailPedro!AG710) &gt; 0, COUNTA(DetailWill!AG710) &gt; 0),"x", "")</f>
        <v/>
      </c>
      <c r="AH710" s="14" t="str">
        <f>IF(OR(COUNTA(DetailPedro!AH710) &gt; 0, COUNTA(DetailWill!AH710) &gt; 0),"x", "")</f>
        <v/>
      </c>
      <c r="AI710" s="14" t="str">
        <f>IF(OR(COUNTA(DetailPedro!AI710) &gt; 0, COUNTA(DetailWill!AI710) &gt; 0),"x", "")</f>
        <v/>
      </c>
      <c r="AJ710" s="34" t="str">
        <f>IF(OR(COUNTA(DetailPedro!AJ710) &gt; 0, COUNTA(DetailWill!AJ710) &gt; 0),"x", "")</f>
        <v>x</v>
      </c>
      <c r="AK710" s="14" t="str">
        <f>IF(OR(COUNTA(DetailPedro!AK710) &gt; 0, COUNTA(DetailWill!AK710) &gt; 0),"x", "")</f>
        <v/>
      </c>
    </row>
    <row r="711" spans="1:37" x14ac:dyDescent="0.2">
      <c r="A711" s="16" t="s">
        <v>533</v>
      </c>
      <c r="B711" s="16" t="s">
        <v>3</v>
      </c>
      <c r="C711" s="16">
        <v>1</v>
      </c>
      <c r="D711" s="16" t="s">
        <v>889</v>
      </c>
      <c r="E711" s="16">
        <v>3</v>
      </c>
      <c r="F711" s="14">
        <f t="shared" si="45"/>
        <v>0</v>
      </c>
      <c r="G711" s="14" t="str">
        <f>IF(OR(COUNTA(DetailPedro!G711) &gt; 0, COUNTA(DetailWill!G711) &gt; 0),"x", "")</f>
        <v/>
      </c>
      <c r="H711" s="14" t="str">
        <f>IF(OR(COUNTA(DetailPedro!H711) &gt; 0, COUNTA(DetailWill!H711) &gt; 0),"x", "")</f>
        <v/>
      </c>
      <c r="I711" s="14" t="str">
        <f>IF(OR(COUNTA(DetailPedro!I711) &gt; 0, COUNTA(DetailWill!I711) &gt; 0),"x", "")</f>
        <v/>
      </c>
      <c r="J711" s="34" t="str">
        <f>IF(OR(COUNTA(DetailPedro!J711) &gt; 0, COUNTA(DetailWill!J711) &gt; 0),"x", "")</f>
        <v/>
      </c>
      <c r="K711" s="14" t="str">
        <f>IF(OR(COUNTA(DetailPedro!K711) &gt; 0, COUNTA(DetailWill!K711) &gt; 0),"x", "")</f>
        <v/>
      </c>
      <c r="L711" s="14" t="str">
        <f>IF(OR(COUNTA(DetailPedro!L711) &gt; 0, COUNTA(DetailWill!L711) &gt; 0),"x", "")</f>
        <v/>
      </c>
      <c r="M711" s="14" t="str">
        <f>IF(OR(COUNTA(DetailPedro!M711) &gt; 0, COUNTA(DetailWill!M711) &gt; 0),"x", "")</f>
        <v/>
      </c>
      <c r="N711" s="14" t="str">
        <f>IF(OR(COUNTA(DetailPedro!N711) &gt; 0, COUNTA(DetailWill!N711) &gt; 0),"x", "")</f>
        <v/>
      </c>
      <c r="O711" s="34" t="str">
        <f>IF(OR(COUNTA(DetailPedro!O711) &gt; 0, COUNTA(DetailWill!O711) &gt; 0),"x", "")</f>
        <v/>
      </c>
      <c r="P711" s="14" t="str">
        <f>IF(OR(COUNTA(DetailPedro!P711) &gt; 0, COUNTA(DetailWill!P711) &gt; 0),"x", "")</f>
        <v/>
      </c>
      <c r="Q711" s="14" t="str">
        <f>IF(OR(COUNTA(DetailPedro!Q711) &gt; 0, COUNTA(DetailWill!Q711) &gt; 0),"x", "")</f>
        <v/>
      </c>
      <c r="R711" s="14" t="str">
        <f>IF(OR(COUNTA(DetailPedro!R711) &gt; 0, COUNTA(DetailWill!R711) &gt; 0),"x", "")</f>
        <v/>
      </c>
      <c r="S711" s="14" t="str">
        <f>IF(OR(COUNTA(DetailPedro!S711) &gt; 0, COUNTA(DetailWill!S711) &gt; 0),"x", "")</f>
        <v/>
      </c>
      <c r="T711" s="14" t="str">
        <f>IF(OR(COUNTA(DetailPedro!T711) &gt; 0, COUNTA(DetailWill!T711) &gt; 0),"x", "")</f>
        <v/>
      </c>
      <c r="U711" s="34" t="str">
        <f>IF(OR(COUNTA(DetailPedro!U711) &gt; 0, COUNTA(DetailWill!U711) &gt; 0),"x", "")</f>
        <v/>
      </c>
      <c r="V711" s="14" t="str">
        <f>IF(OR(COUNTA(DetailPedro!V711) &gt; 0, COUNTA(DetailWill!V711) &gt; 0),"x", "")</f>
        <v/>
      </c>
      <c r="W711" s="14" t="str">
        <f>IF(OR(COUNTA(DetailPedro!W711) &gt; 0, COUNTA(DetailWill!W711) &gt; 0),"x", "")</f>
        <v/>
      </c>
      <c r="X711" s="14" t="str">
        <f>IF(OR(COUNTA(DetailPedro!X711) &gt; 0, COUNTA(DetailWill!X711) &gt; 0),"x", "")</f>
        <v/>
      </c>
      <c r="Y711" s="14" t="str">
        <f>IF(OR(COUNTA(DetailPedro!Y711) &gt; 0, COUNTA(DetailWill!Y711) &gt; 0),"x", "")</f>
        <v/>
      </c>
      <c r="Z711" s="34" t="str">
        <f>IF(OR(COUNTA(DetailPedro!Z711) &gt; 0, COUNTA(DetailWill!Z711) &gt; 0),"x", "")</f>
        <v/>
      </c>
      <c r="AA711" s="14" t="str">
        <f>IF(OR(COUNTA(DetailPedro!AA711) &gt; 0, COUNTA(DetailWill!AA711) &gt; 0),"x", "")</f>
        <v/>
      </c>
      <c r="AB711" s="14" t="str">
        <f>IF(OR(COUNTA(DetailPedro!AB711) &gt; 0, COUNTA(DetailWill!AB711) &gt; 0),"x", "")</f>
        <v/>
      </c>
      <c r="AC711" s="14" t="str">
        <f>IF(OR(COUNTA(DetailPedro!AC711) &gt; 0, COUNTA(DetailWill!AC711) &gt; 0),"x", "")</f>
        <v/>
      </c>
      <c r="AD711" s="14" t="str">
        <f>IF(OR(COUNTA(DetailPedro!AD711) &gt; 0, COUNTA(DetailWill!AD711) &gt; 0),"x", "")</f>
        <v/>
      </c>
      <c r="AE711" s="14" t="str">
        <f>IF(OR(COUNTA(DetailPedro!AE711) &gt; 0, COUNTA(DetailWill!AE711) &gt; 0),"x", "")</f>
        <v/>
      </c>
      <c r="AF711" s="34" t="str">
        <f>IF(OR(COUNTA(DetailPedro!AF711) &gt; 0, COUNTA(DetailWill!AF711) &gt; 0),"x", "")</f>
        <v/>
      </c>
      <c r="AG711" s="14" t="str">
        <f>IF(OR(COUNTA(DetailPedro!AG711) &gt; 0, COUNTA(DetailWill!AG711) &gt; 0),"x", "")</f>
        <v/>
      </c>
      <c r="AH711" s="14" t="str">
        <f>IF(OR(COUNTA(DetailPedro!AH711) &gt; 0, COUNTA(DetailWill!AH711) &gt; 0),"x", "")</f>
        <v/>
      </c>
      <c r="AI711" s="14" t="str">
        <f>IF(OR(COUNTA(DetailPedro!AI711) &gt; 0, COUNTA(DetailWill!AI711) &gt; 0),"x", "")</f>
        <v/>
      </c>
      <c r="AJ711" s="34" t="str">
        <f>IF(OR(COUNTA(DetailPedro!AJ711) &gt; 0, COUNTA(DetailWill!AJ711) &gt; 0),"x", "")</f>
        <v/>
      </c>
      <c r="AK711" s="14" t="str">
        <f>IF(OR(COUNTA(DetailPedro!AK711) &gt; 0, COUNTA(DetailWill!AK711) &gt; 0),"x", "")</f>
        <v/>
      </c>
    </row>
    <row r="712" spans="1:37" x14ac:dyDescent="0.2">
      <c r="A712" s="16" t="s">
        <v>533</v>
      </c>
      <c r="B712" s="16" t="s">
        <v>3</v>
      </c>
      <c r="C712" s="16">
        <v>1</v>
      </c>
      <c r="D712" s="16" t="s">
        <v>887</v>
      </c>
      <c r="E712" s="16">
        <v>4</v>
      </c>
      <c r="F712" s="14">
        <f t="shared" si="45"/>
        <v>1</v>
      </c>
      <c r="G712" s="14" t="str">
        <f>IF(OR(COUNTA(DetailPedro!G712) &gt; 0, COUNTA(DetailWill!G712) &gt; 0),"x", "")</f>
        <v/>
      </c>
      <c r="H712" s="14" t="str">
        <f>IF(OR(COUNTA(DetailPedro!H712) &gt; 0, COUNTA(DetailWill!H712) &gt; 0),"x", "")</f>
        <v/>
      </c>
      <c r="I712" s="14" t="str">
        <f>IF(OR(COUNTA(DetailPedro!I712) &gt; 0, COUNTA(DetailWill!I712) &gt; 0),"x", "")</f>
        <v/>
      </c>
      <c r="J712" s="34" t="str">
        <f>IF(OR(COUNTA(DetailPedro!J712) &gt; 0, COUNTA(DetailWill!J712) &gt; 0),"x", "")</f>
        <v/>
      </c>
      <c r="K712" s="14" t="str">
        <f>IF(OR(COUNTA(DetailPedro!K712) &gt; 0, COUNTA(DetailWill!K712) &gt; 0),"x", "")</f>
        <v/>
      </c>
      <c r="L712" s="14" t="str">
        <f>IF(OR(COUNTA(DetailPedro!L712) &gt; 0, COUNTA(DetailWill!L712) &gt; 0),"x", "")</f>
        <v/>
      </c>
      <c r="M712" s="14" t="str">
        <f>IF(OR(COUNTA(DetailPedro!M712) &gt; 0, COUNTA(DetailWill!M712) &gt; 0),"x", "")</f>
        <v/>
      </c>
      <c r="N712" s="14" t="str">
        <f>IF(OR(COUNTA(DetailPedro!N712) &gt; 0, COUNTA(DetailWill!N712) &gt; 0),"x", "")</f>
        <v/>
      </c>
      <c r="O712" s="34" t="str">
        <f>IF(OR(COUNTA(DetailPedro!O712) &gt; 0, COUNTA(DetailWill!O712) &gt; 0),"x", "")</f>
        <v/>
      </c>
      <c r="P712" s="14" t="str">
        <f>IF(OR(COUNTA(DetailPedro!P712) &gt; 0, COUNTA(DetailWill!P712) &gt; 0),"x", "")</f>
        <v/>
      </c>
      <c r="Q712" s="14" t="str">
        <f>IF(OR(COUNTA(DetailPedro!Q712) &gt; 0, COUNTA(DetailWill!Q712) &gt; 0),"x", "")</f>
        <v/>
      </c>
      <c r="R712" s="14" t="str">
        <f>IF(OR(COUNTA(DetailPedro!R712) &gt; 0, COUNTA(DetailWill!R712) &gt; 0),"x", "")</f>
        <v/>
      </c>
      <c r="S712" s="14" t="str">
        <f>IF(OR(COUNTA(DetailPedro!S712) &gt; 0, COUNTA(DetailWill!S712) &gt; 0),"x", "")</f>
        <v/>
      </c>
      <c r="T712" s="14" t="str">
        <f>IF(OR(COUNTA(DetailPedro!T712) &gt; 0, COUNTA(DetailWill!T712) &gt; 0),"x", "")</f>
        <v/>
      </c>
      <c r="U712" s="34" t="str">
        <f>IF(OR(COUNTA(DetailPedro!U712) &gt; 0, COUNTA(DetailWill!U712) &gt; 0),"x", "")</f>
        <v/>
      </c>
      <c r="V712" s="14" t="str">
        <f>IF(OR(COUNTA(DetailPedro!V712) &gt; 0, COUNTA(DetailWill!V712) &gt; 0),"x", "")</f>
        <v/>
      </c>
      <c r="W712" s="14" t="str">
        <f>IF(OR(COUNTA(DetailPedro!W712) &gt; 0, COUNTA(DetailWill!W712) &gt; 0),"x", "")</f>
        <v/>
      </c>
      <c r="X712" s="14" t="str">
        <f>IF(OR(COUNTA(DetailPedro!X712) &gt; 0, COUNTA(DetailWill!X712) &gt; 0),"x", "")</f>
        <v/>
      </c>
      <c r="Y712" s="14" t="str">
        <f>IF(OR(COUNTA(DetailPedro!Y712) &gt; 0, COUNTA(DetailWill!Y712) &gt; 0),"x", "")</f>
        <v/>
      </c>
      <c r="Z712" s="34" t="str">
        <f>IF(OR(COUNTA(DetailPedro!Z712) &gt; 0, COUNTA(DetailWill!Z712) &gt; 0),"x", "")</f>
        <v/>
      </c>
      <c r="AA712" s="14" t="str">
        <f>IF(OR(COUNTA(DetailPedro!AA712) &gt; 0, COUNTA(DetailWill!AA712) &gt; 0),"x", "")</f>
        <v/>
      </c>
      <c r="AB712" s="14" t="str">
        <f>IF(OR(COUNTA(DetailPedro!AB712) &gt; 0, COUNTA(DetailWill!AB712) &gt; 0),"x", "")</f>
        <v/>
      </c>
      <c r="AC712" s="14" t="str">
        <f>IF(OR(COUNTA(DetailPedro!AC712) &gt; 0, COUNTA(DetailWill!AC712) &gt; 0),"x", "")</f>
        <v/>
      </c>
      <c r="AD712" s="14" t="str">
        <f>IF(OR(COUNTA(DetailPedro!AD712) &gt; 0, COUNTA(DetailWill!AD712) &gt; 0),"x", "")</f>
        <v/>
      </c>
      <c r="AE712" s="14" t="str">
        <f>IF(OR(COUNTA(DetailPedro!AE712) &gt; 0, COUNTA(DetailWill!AE712) &gt; 0),"x", "")</f>
        <v/>
      </c>
      <c r="AF712" s="34" t="str">
        <f>IF(OR(COUNTA(DetailPedro!AF712) &gt; 0, COUNTA(DetailWill!AF712) &gt; 0),"x", "")</f>
        <v/>
      </c>
      <c r="AG712" s="14" t="str">
        <f>IF(OR(COUNTA(DetailPedro!AG712) &gt; 0, COUNTA(DetailWill!AG712) &gt; 0),"x", "")</f>
        <v/>
      </c>
      <c r="AH712" s="14" t="str">
        <f>IF(OR(COUNTA(DetailPedro!AH712) &gt; 0, COUNTA(DetailWill!AH712) &gt; 0),"x", "")</f>
        <v/>
      </c>
      <c r="AI712" s="14" t="str">
        <f>IF(OR(COUNTA(DetailPedro!AI712) &gt; 0, COUNTA(DetailWill!AI712) &gt; 0),"x", "")</f>
        <v/>
      </c>
      <c r="AJ712" s="34" t="str">
        <f>IF(OR(COUNTA(DetailPedro!AJ712) &gt; 0, COUNTA(DetailWill!AJ712) &gt; 0),"x", "")</f>
        <v>x</v>
      </c>
      <c r="AK712" s="14" t="str">
        <f>IF(OR(COUNTA(DetailPedro!AK712) &gt; 0, COUNTA(DetailWill!AK712) &gt; 0),"x", "")</f>
        <v/>
      </c>
    </row>
    <row r="713" spans="1:37" x14ac:dyDescent="0.2">
      <c r="A713" s="16" t="s">
        <v>533</v>
      </c>
      <c r="B713" s="16" t="s">
        <v>3</v>
      </c>
      <c r="C713" s="16">
        <v>1</v>
      </c>
      <c r="D713" s="16" t="s">
        <v>888</v>
      </c>
      <c r="E713" s="16">
        <v>5</v>
      </c>
      <c r="F713" s="14">
        <f t="shared" si="45"/>
        <v>1</v>
      </c>
      <c r="G713" s="14" t="str">
        <f>IF(OR(COUNTA(DetailPedro!G713) &gt; 0, COUNTA(DetailWill!G713) &gt; 0),"x", "")</f>
        <v/>
      </c>
      <c r="H713" s="14" t="str">
        <f>IF(OR(COUNTA(DetailPedro!H713) &gt; 0, COUNTA(DetailWill!H713) &gt; 0),"x", "")</f>
        <v/>
      </c>
      <c r="I713" s="14" t="str">
        <f>IF(OR(COUNTA(DetailPedro!I713) &gt; 0, COUNTA(DetailWill!I713) &gt; 0),"x", "")</f>
        <v/>
      </c>
      <c r="J713" s="34" t="str">
        <f>IF(OR(COUNTA(DetailPedro!J713) &gt; 0, COUNTA(DetailWill!J713) &gt; 0),"x", "")</f>
        <v/>
      </c>
      <c r="K713" s="14" t="str">
        <f>IF(OR(COUNTA(DetailPedro!K713) &gt; 0, COUNTA(DetailWill!K713) &gt; 0),"x", "")</f>
        <v/>
      </c>
      <c r="L713" s="14" t="str">
        <f>IF(OR(COUNTA(DetailPedro!L713) &gt; 0, COUNTA(DetailWill!L713) &gt; 0),"x", "")</f>
        <v/>
      </c>
      <c r="M713" s="14" t="str">
        <f>IF(OR(COUNTA(DetailPedro!M713) &gt; 0, COUNTA(DetailWill!M713) &gt; 0),"x", "")</f>
        <v/>
      </c>
      <c r="N713" s="14" t="str">
        <f>IF(OR(COUNTA(DetailPedro!N713) &gt; 0, COUNTA(DetailWill!N713) &gt; 0),"x", "")</f>
        <v/>
      </c>
      <c r="O713" s="34" t="str">
        <f>IF(OR(COUNTA(DetailPedro!O713) &gt; 0, COUNTA(DetailWill!O713) &gt; 0),"x", "")</f>
        <v/>
      </c>
      <c r="P713" s="14" t="str">
        <f>IF(OR(COUNTA(DetailPedro!P713) &gt; 0, COUNTA(DetailWill!P713) &gt; 0),"x", "")</f>
        <v/>
      </c>
      <c r="Q713" s="14" t="str">
        <f>IF(OR(COUNTA(DetailPedro!Q713) &gt; 0, COUNTA(DetailWill!Q713) &gt; 0),"x", "")</f>
        <v/>
      </c>
      <c r="R713" s="14" t="str">
        <f>IF(OR(COUNTA(DetailPedro!R713) &gt; 0, COUNTA(DetailWill!R713) &gt; 0),"x", "")</f>
        <v/>
      </c>
      <c r="S713" s="14" t="str">
        <f>IF(OR(COUNTA(DetailPedro!S713) &gt; 0, COUNTA(DetailWill!S713) &gt; 0),"x", "")</f>
        <v/>
      </c>
      <c r="T713" s="14" t="str">
        <f>IF(OR(COUNTA(DetailPedro!T713) &gt; 0, COUNTA(DetailWill!T713) &gt; 0),"x", "")</f>
        <v/>
      </c>
      <c r="U713" s="34" t="str">
        <f>IF(OR(COUNTA(DetailPedro!U713) &gt; 0, COUNTA(DetailWill!U713) &gt; 0),"x", "")</f>
        <v/>
      </c>
      <c r="V713" s="14" t="str">
        <f>IF(OR(COUNTA(DetailPedro!V713) &gt; 0, COUNTA(DetailWill!V713) &gt; 0),"x", "")</f>
        <v/>
      </c>
      <c r="W713" s="14" t="str">
        <f>IF(OR(COUNTA(DetailPedro!W713) &gt; 0, COUNTA(DetailWill!W713) &gt; 0),"x", "")</f>
        <v/>
      </c>
      <c r="X713" s="14" t="str">
        <f>IF(OR(COUNTA(DetailPedro!X713) &gt; 0, COUNTA(DetailWill!X713) &gt; 0),"x", "")</f>
        <v/>
      </c>
      <c r="Y713" s="14" t="str">
        <f>IF(OR(COUNTA(DetailPedro!Y713) &gt; 0, COUNTA(DetailWill!Y713) &gt; 0),"x", "")</f>
        <v/>
      </c>
      <c r="Z713" s="34" t="str">
        <f>IF(OR(COUNTA(DetailPedro!Z713) &gt; 0, COUNTA(DetailWill!Z713) &gt; 0),"x", "")</f>
        <v/>
      </c>
      <c r="AA713" s="14" t="str">
        <f>IF(OR(COUNTA(DetailPedro!AA713) &gt; 0, COUNTA(DetailWill!AA713) &gt; 0),"x", "")</f>
        <v/>
      </c>
      <c r="AB713" s="14" t="str">
        <f>IF(OR(COUNTA(DetailPedro!AB713) &gt; 0, COUNTA(DetailWill!AB713) &gt; 0),"x", "")</f>
        <v/>
      </c>
      <c r="AC713" s="14" t="str">
        <f>IF(OR(COUNTA(DetailPedro!AC713) &gt; 0, COUNTA(DetailWill!AC713) &gt; 0),"x", "")</f>
        <v/>
      </c>
      <c r="AD713" s="14" t="str">
        <f>IF(OR(COUNTA(DetailPedro!AD713) &gt; 0, COUNTA(DetailWill!AD713) &gt; 0),"x", "")</f>
        <v/>
      </c>
      <c r="AE713" s="14" t="str">
        <f>IF(OR(COUNTA(DetailPedro!AE713) &gt; 0, COUNTA(DetailWill!AE713) &gt; 0),"x", "")</f>
        <v/>
      </c>
      <c r="AF713" s="34" t="str">
        <f>IF(OR(COUNTA(DetailPedro!AF713) &gt; 0, COUNTA(DetailWill!AF713) &gt; 0),"x", "")</f>
        <v/>
      </c>
      <c r="AG713" s="14" t="str">
        <f>IF(OR(COUNTA(DetailPedro!AG713) &gt; 0, COUNTA(DetailWill!AG713) &gt; 0),"x", "")</f>
        <v/>
      </c>
      <c r="AH713" s="14" t="str">
        <f>IF(OR(COUNTA(DetailPedro!AH713) &gt; 0, COUNTA(DetailWill!AH713) &gt; 0),"x", "")</f>
        <v/>
      </c>
      <c r="AI713" s="14" t="str">
        <f>IF(OR(COUNTA(DetailPedro!AI713) &gt; 0, COUNTA(DetailWill!AI713) &gt; 0),"x", "")</f>
        <v/>
      </c>
      <c r="AJ713" s="34" t="str">
        <f>IF(OR(COUNTA(DetailPedro!AJ713) &gt; 0, COUNTA(DetailWill!AJ713) &gt; 0),"x", "")</f>
        <v>x</v>
      </c>
      <c r="AK713" s="14" t="str">
        <f>IF(OR(COUNTA(DetailPedro!AK713) &gt; 0, COUNTA(DetailWill!AK713) &gt; 0),"x", "")</f>
        <v/>
      </c>
    </row>
    <row r="714" spans="1:37" x14ac:dyDescent="0.2">
      <c r="A714" s="16" t="s">
        <v>533</v>
      </c>
      <c r="B714" s="16" t="s">
        <v>3</v>
      </c>
      <c r="C714" s="16">
        <v>1</v>
      </c>
      <c r="D714" s="16" t="s">
        <v>887</v>
      </c>
      <c r="E714" s="16">
        <v>6</v>
      </c>
      <c r="F714" s="14">
        <f t="shared" si="45"/>
        <v>1</v>
      </c>
      <c r="G714" s="14" t="str">
        <f>IF(OR(COUNTA(DetailPedro!G714) &gt; 0, COUNTA(DetailWill!G714) &gt; 0),"x", "")</f>
        <v/>
      </c>
      <c r="H714" s="14" t="str">
        <f>IF(OR(COUNTA(DetailPedro!H714) &gt; 0, COUNTA(DetailWill!H714) &gt; 0),"x", "")</f>
        <v/>
      </c>
      <c r="I714" s="14" t="str">
        <f>IF(OR(COUNTA(DetailPedro!I714) &gt; 0, COUNTA(DetailWill!I714) &gt; 0),"x", "")</f>
        <v/>
      </c>
      <c r="J714" s="34" t="str">
        <f>IF(OR(COUNTA(DetailPedro!J714) &gt; 0, COUNTA(DetailWill!J714) &gt; 0),"x", "")</f>
        <v/>
      </c>
      <c r="K714" s="14" t="str">
        <f>IF(OR(COUNTA(DetailPedro!K714) &gt; 0, COUNTA(DetailWill!K714) &gt; 0),"x", "")</f>
        <v/>
      </c>
      <c r="L714" s="14" t="str">
        <f>IF(OR(COUNTA(DetailPedro!L714) &gt; 0, COUNTA(DetailWill!L714) &gt; 0),"x", "")</f>
        <v/>
      </c>
      <c r="M714" s="14" t="str">
        <f>IF(OR(COUNTA(DetailPedro!M714) &gt; 0, COUNTA(DetailWill!M714) &gt; 0),"x", "")</f>
        <v/>
      </c>
      <c r="N714" s="14" t="str">
        <f>IF(OR(COUNTA(DetailPedro!N714) &gt; 0, COUNTA(DetailWill!N714) &gt; 0),"x", "")</f>
        <v/>
      </c>
      <c r="O714" s="34" t="str">
        <f>IF(OR(COUNTA(DetailPedro!O714) &gt; 0, COUNTA(DetailWill!O714) &gt; 0),"x", "")</f>
        <v/>
      </c>
      <c r="P714" s="14" t="str">
        <f>IF(OR(COUNTA(DetailPedro!P714) &gt; 0, COUNTA(DetailWill!P714) &gt; 0),"x", "")</f>
        <v/>
      </c>
      <c r="Q714" s="14" t="str">
        <f>IF(OR(COUNTA(DetailPedro!Q714) &gt; 0, COUNTA(DetailWill!Q714) &gt; 0),"x", "")</f>
        <v/>
      </c>
      <c r="R714" s="14" t="str">
        <f>IF(OR(COUNTA(DetailPedro!R714) &gt; 0, COUNTA(DetailWill!R714) &gt; 0),"x", "")</f>
        <v/>
      </c>
      <c r="S714" s="14" t="str">
        <f>IF(OR(COUNTA(DetailPedro!S714) &gt; 0, COUNTA(DetailWill!S714) &gt; 0),"x", "")</f>
        <v/>
      </c>
      <c r="T714" s="14" t="str">
        <f>IF(OR(COUNTA(DetailPedro!T714) &gt; 0, COUNTA(DetailWill!T714) &gt; 0),"x", "")</f>
        <v/>
      </c>
      <c r="U714" s="34" t="str">
        <f>IF(OR(COUNTA(DetailPedro!U714) &gt; 0, COUNTA(DetailWill!U714) &gt; 0),"x", "")</f>
        <v/>
      </c>
      <c r="V714" s="14" t="str">
        <f>IF(OR(COUNTA(DetailPedro!V714) &gt; 0, COUNTA(DetailWill!V714) &gt; 0),"x", "")</f>
        <v/>
      </c>
      <c r="W714" s="14" t="str">
        <f>IF(OR(COUNTA(DetailPedro!W714) &gt; 0, COUNTA(DetailWill!W714) &gt; 0),"x", "")</f>
        <v/>
      </c>
      <c r="X714" s="14" t="str">
        <f>IF(OR(COUNTA(DetailPedro!X714) &gt; 0, COUNTA(DetailWill!X714) &gt; 0),"x", "")</f>
        <v/>
      </c>
      <c r="Y714" s="14" t="str">
        <f>IF(OR(COUNTA(DetailPedro!Y714) &gt; 0, COUNTA(DetailWill!Y714) &gt; 0),"x", "")</f>
        <v/>
      </c>
      <c r="Z714" s="34" t="str">
        <f>IF(OR(COUNTA(DetailPedro!Z714) &gt; 0, COUNTA(DetailWill!Z714) &gt; 0),"x", "")</f>
        <v/>
      </c>
      <c r="AA714" s="14" t="str">
        <f>IF(OR(COUNTA(DetailPedro!AA714) &gt; 0, COUNTA(DetailWill!AA714) &gt; 0),"x", "")</f>
        <v/>
      </c>
      <c r="AB714" s="14" t="str">
        <f>IF(OR(COUNTA(DetailPedro!AB714) &gt; 0, COUNTA(DetailWill!AB714) &gt; 0),"x", "")</f>
        <v/>
      </c>
      <c r="AC714" s="14" t="str">
        <f>IF(OR(COUNTA(DetailPedro!AC714) &gt; 0, COUNTA(DetailWill!AC714) &gt; 0),"x", "")</f>
        <v/>
      </c>
      <c r="AD714" s="14" t="str">
        <f>IF(OR(COUNTA(DetailPedro!AD714) &gt; 0, COUNTA(DetailWill!AD714) &gt; 0),"x", "")</f>
        <v/>
      </c>
      <c r="AE714" s="14" t="str">
        <f>IF(OR(COUNTA(DetailPedro!AE714) &gt; 0, COUNTA(DetailWill!AE714) &gt; 0),"x", "")</f>
        <v/>
      </c>
      <c r="AF714" s="34" t="str">
        <f>IF(OR(COUNTA(DetailPedro!AF714) &gt; 0, COUNTA(DetailWill!AF714) &gt; 0),"x", "")</f>
        <v/>
      </c>
      <c r="AG714" s="14" t="str">
        <f>IF(OR(COUNTA(DetailPedro!AG714) &gt; 0, COUNTA(DetailWill!AG714) &gt; 0),"x", "")</f>
        <v/>
      </c>
      <c r="AH714" s="14" t="str">
        <f>IF(OR(COUNTA(DetailPedro!AH714) &gt; 0, COUNTA(DetailWill!AH714) &gt; 0),"x", "")</f>
        <v/>
      </c>
      <c r="AI714" s="14" t="str">
        <f>IF(OR(COUNTA(DetailPedro!AI714) &gt; 0, COUNTA(DetailWill!AI714) &gt; 0),"x", "")</f>
        <v/>
      </c>
      <c r="AJ714" s="34" t="str">
        <f>IF(OR(COUNTA(DetailPedro!AJ714) &gt; 0, COUNTA(DetailWill!AJ714) &gt; 0),"x", "")</f>
        <v>x</v>
      </c>
      <c r="AK714" s="14" t="str">
        <f>IF(OR(COUNTA(DetailPedro!AK714) &gt; 0, COUNTA(DetailWill!AK714) &gt; 0),"x", "")</f>
        <v/>
      </c>
    </row>
    <row r="715" spans="1:37" x14ac:dyDescent="0.2">
      <c r="A715" s="16" t="s">
        <v>533</v>
      </c>
      <c r="B715" s="16" t="s">
        <v>3</v>
      </c>
      <c r="C715" s="16">
        <v>1</v>
      </c>
      <c r="D715" s="16" t="s">
        <v>887</v>
      </c>
      <c r="E715" s="16">
        <v>7</v>
      </c>
      <c r="F715" s="14">
        <f t="shared" si="45"/>
        <v>1</v>
      </c>
      <c r="G715" s="14" t="str">
        <f>IF(OR(COUNTA(DetailPedro!G715) &gt; 0, COUNTA(DetailWill!G715) &gt; 0),"x", "")</f>
        <v/>
      </c>
      <c r="H715" s="14" t="str">
        <f>IF(OR(COUNTA(DetailPedro!H715) &gt; 0, COUNTA(DetailWill!H715) &gt; 0),"x", "")</f>
        <v/>
      </c>
      <c r="I715" s="14" t="str">
        <f>IF(OR(COUNTA(DetailPedro!I715) &gt; 0, COUNTA(DetailWill!I715) &gt; 0),"x", "")</f>
        <v/>
      </c>
      <c r="J715" s="34" t="str">
        <f>IF(OR(COUNTA(DetailPedro!J715) &gt; 0, COUNTA(DetailWill!J715) &gt; 0),"x", "")</f>
        <v/>
      </c>
      <c r="K715" s="14" t="str">
        <f>IF(OR(COUNTA(DetailPedro!K715) &gt; 0, COUNTA(DetailWill!K715) &gt; 0),"x", "")</f>
        <v/>
      </c>
      <c r="L715" s="14" t="str">
        <f>IF(OR(COUNTA(DetailPedro!L715) &gt; 0, COUNTA(DetailWill!L715) &gt; 0),"x", "")</f>
        <v/>
      </c>
      <c r="M715" s="14" t="str">
        <f>IF(OR(COUNTA(DetailPedro!M715) &gt; 0, COUNTA(DetailWill!M715) &gt; 0),"x", "")</f>
        <v/>
      </c>
      <c r="N715" s="14" t="str">
        <f>IF(OR(COUNTA(DetailPedro!N715) &gt; 0, COUNTA(DetailWill!N715) &gt; 0),"x", "")</f>
        <v/>
      </c>
      <c r="O715" s="34" t="str">
        <f>IF(OR(COUNTA(DetailPedro!O715) &gt; 0, COUNTA(DetailWill!O715) &gt; 0),"x", "")</f>
        <v/>
      </c>
      <c r="P715" s="14" t="str">
        <f>IF(OR(COUNTA(DetailPedro!P715) &gt; 0, COUNTA(DetailWill!P715) &gt; 0),"x", "")</f>
        <v/>
      </c>
      <c r="Q715" s="14" t="str">
        <f>IF(OR(COUNTA(DetailPedro!Q715) &gt; 0, COUNTA(DetailWill!Q715) &gt; 0),"x", "")</f>
        <v/>
      </c>
      <c r="R715" s="14" t="str">
        <f>IF(OR(COUNTA(DetailPedro!R715) &gt; 0, COUNTA(DetailWill!R715) &gt; 0),"x", "")</f>
        <v/>
      </c>
      <c r="S715" s="14" t="str">
        <f>IF(OR(COUNTA(DetailPedro!S715) &gt; 0, COUNTA(DetailWill!S715) &gt; 0),"x", "")</f>
        <v/>
      </c>
      <c r="T715" s="14" t="str">
        <f>IF(OR(COUNTA(DetailPedro!T715) &gt; 0, COUNTA(DetailWill!T715) &gt; 0),"x", "")</f>
        <v/>
      </c>
      <c r="U715" s="34" t="str">
        <f>IF(OR(COUNTA(DetailPedro!U715) &gt; 0, COUNTA(DetailWill!U715) &gt; 0),"x", "")</f>
        <v/>
      </c>
      <c r="V715" s="14" t="str">
        <f>IF(OR(COUNTA(DetailPedro!V715) &gt; 0, COUNTA(DetailWill!V715) &gt; 0),"x", "")</f>
        <v/>
      </c>
      <c r="W715" s="14" t="str">
        <f>IF(OR(COUNTA(DetailPedro!W715) &gt; 0, COUNTA(DetailWill!W715) &gt; 0),"x", "")</f>
        <v/>
      </c>
      <c r="X715" s="14" t="str">
        <f>IF(OR(COUNTA(DetailPedro!X715) &gt; 0, COUNTA(DetailWill!X715) &gt; 0),"x", "")</f>
        <v/>
      </c>
      <c r="Y715" s="14" t="str">
        <f>IF(OR(COUNTA(DetailPedro!Y715) &gt; 0, COUNTA(DetailWill!Y715) &gt; 0),"x", "")</f>
        <v/>
      </c>
      <c r="Z715" s="34" t="str">
        <f>IF(OR(COUNTA(DetailPedro!Z715) &gt; 0, COUNTA(DetailWill!Z715) &gt; 0),"x", "")</f>
        <v/>
      </c>
      <c r="AA715" s="14" t="str">
        <f>IF(OR(COUNTA(DetailPedro!AA715) &gt; 0, COUNTA(DetailWill!AA715) &gt; 0),"x", "")</f>
        <v/>
      </c>
      <c r="AB715" s="14" t="str">
        <f>IF(OR(COUNTA(DetailPedro!AB715) &gt; 0, COUNTA(DetailWill!AB715) &gt; 0),"x", "")</f>
        <v/>
      </c>
      <c r="AC715" s="14" t="str">
        <f>IF(OR(COUNTA(DetailPedro!AC715) &gt; 0, COUNTA(DetailWill!AC715) &gt; 0),"x", "")</f>
        <v/>
      </c>
      <c r="AD715" s="14" t="str">
        <f>IF(OR(COUNTA(DetailPedro!AD715) &gt; 0, COUNTA(DetailWill!AD715) &gt; 0),"x", "")</f>
        <v/>
      </c>
      <c r="AE715" s="14" t="str">
        <f>IF(OR(COUNTA(DetailPedro!AE715) &gt; 0, COUNTA(DetailWill!AE715) &gt; 0),"x", "")</f>
        <v/>
      </c>
      <c r="AF715" s="34" t="str">
        <f>IF(OR(COUNTA(DetailPedro!AF715) &gt; 0, COUNTA(DetailWill!AF715) &gt; 0),"x", "")</f>
        <v/>
      </c>
      <c r="AG715" s="14" t="str">
        <f>IF(OR(COUNTA(DetailPedro!AG715) &gt; 0, COUNTA(DetailWill!AG715) &gt; 0),"x", "")</f>
        <v/>
      </c>
      <c r="AH715" s="14" t="str">
        <f>IF(OR(COUNTA(DetailPedro!AH715) &gt; 0, COUNTA(DetailWill!AH715) &gt; 0),"x", "")</f>
        <v/>
      </c>
      <c r="AI715" s="14" t="str">
        <f>IF(OR(COUNTA(DetailPedro!AI715) &gt; 0, COUNTA(DetailWill!AI715) &gt; 0),"x", "")</f>
        <v/>
      </c>
      <c r="AJ715" s="34" t="str">
        <f>IF(OR(COUNTA(DetailPedro!AJ715) &gt; 0, COUNTA(DetailWill!AJ715) &gt; 0),"x", "")</f>
        <v>x</v>
      </c>
      <c r="AK715" s="14" t="str">
        <f>IF(OR(COUNTA(DetailPedro!AK715) &gt; 0, COUNTA(DetailWill!AK715) &gt; 0),"x", "")</f>
        <v/>
      </c>
    </row>
    <row r="716" spans="1:37" x14ac:dyDescent="0.2">
      <c r="A716" s="16"/>
      <c r="B716" s="16"/>
      <c r="C716" s="16"/>
      <c r="D716" s="16"/>
      <c r="E716" s="16"/>
      <c r="F716" s="14">
        <f t="shared" si="45"/>
        <v>0</v>
      </c>
      <c r="G716" s="14" t="str">
        <f>IF(OR(COUNTA(DetailPedro!G716) &gt; 0, COUNTA(DetailWill!G716) &gt; 0),"x", "")</f>
        <v/>
      </c>
      <c r="H716" s="14" t="str">
        <f>IF(OR(COUNTA(DetailPedro!H716) &gt; 0, COUNTA(DetailWill!H716) &gt; 0),"x", "")</f>
        <v/>
      </c>
      <c r="I716" s="14" t="str">
        <f>IF(OR(COUNTA(DetailPedro!I716) &gt; 0, COUNTA(DetailWill!I716) &gt; 0),"x", "")</f>
        <v/>
      </c>
      <c r="J716" s="34" t="str">
        <f>IF(OR(COUNTA(DetailPedro!J716) &gt; 0, COUNTA(DetailWill!J716) &gt; 0),"x", "")</f>
        <v/>
      </c>
      <c r="K716" s="14" t="str">
        <f>IF(OR(COUNTA(DetailPedro!K716) &gt; 0, COUNTA(DetailWill!K716) &gt; 0),"x", "")</f>
        <v/>
      </c>
      <c r="L716" s="14" t="str">
        <f>IF(OR(COUNTA(DetailPedro!L716) &gt; 0, COUNTA(DetailWill!L716) &gt; 0),"x", "")</f>
        <v/>
      </c>
      <c r="M716" s="14" t="str">
        <f>IF(OR(COUNTA(DetailPedro!M716) &gt; 0, COUNTA(DetailWill!M716) &gt; 0),"x", "")</f>
        <v/>
      </c>
      <c r="N716" s="14" t="str">
        <f>IF(OR(COUNTA(DetailPedro!N716) &gt; 0, COUNTA(DetailWill!N716) &gt; 0),"x", "")</f>
        <v/>
      </c>
      <c r="O716" s="34" t="str">
        <f>IF(OR(COUNTA(DetailPedro!O716) &gt; 0, COUNTA(DetailWill!O716) &gt; 0),"x", "")</f>
        <v/>
      </c>
      <c r="P716" s="14" t="str">
        <f>IF(OR(COUNTA(DetailPedro!P716) &gt; 0, COUNTA(DetailWill!P716) &gt; 0),"x", "")</f>
        <v/>
      </c>
      <c r="Q716" s="14" t="str">
        <f>IF(OR(COUNTA(DetailPedro!Q716) &gt; 0, COUNTA(DetailWill!Q716) &gt; 0),"x", "")</f>
        <v/>
      </c>
      <c r="R716" s="14" t="str">
        <f>IF(OR(COUNTA(DetailPedro!R716) &gt; 0, COUNTA(DetailWill!R716) &gt; 0),"x", "")</f>
        <v/>
      </c>
      <c r="S716" s="14" t="str">
        <f>IF(OR(COUNTA(DetailPedro!S716) &gt; 0, COUNTA(DetailWill!S716) &gt; 0),"x", "")</f>
        <v/>
      </c>
      <c r="T716" s="14" t="str">
        <f>IF(OR(COUNTA(DetailPedro!T716) &gt; 0, COUNTA(DetailWill!T716) &gt; 0),"x", "")</f>
        <v/>
      </c>
      <c r="U716" s="34" t="str">
        <f>IF(OR(COUNTA(DetailPedro!U716) &gt; 0, COUNTA(DetailWill!U716) &gt; 0),"x", "")</f>
        <v/>
      </c>
      <c r="V716" s="14" t="str">
        <f>IF(OR(COUNTA(DetailPedro!V716) &gt; 0, COUNTA(DetailWill!V716) &gt; 0),"x", "")</f>
        <v/>
      </c>
      <c r="W716" s="14" t="str">
        <f>IF(OR(COUNTA(DetailPedro!W716) &gt; 0, COUNTA(DetailWill!W716) &gt; 0),"x", "")</f>
        <v/>
      </c>
      <c r="X716" s="14" t="str">
        <f>IF(OR(COUNTA(DetailPedro!X716) &gt; 0, COUNTA(DetailWill!X716) &gt; 0),"x", "")</f>
        <v/>
      </c>
      <c r="Y716" s="14" t="str">
        <f>IF(OR(COUNTA(DetailPedro!Y716) &gt; 0, COUNTA(DetailWill!Y716) &gt; 0),"x", "")</f>
        <v/>
      </c>
      <c r="Z716" s="34" t="str">
        <f>IF(OR(COUNTA(DetailPedro!Z716) &gt; 0, COUNTA(DetailWill!Z716) &gt; 0),"x", "")</f>
        <v/>
      </c>
      <c r="AA716" s="14" t="str">
        <f>IF(OR(COUNTA(DetailPedro!AA716) &gt; 0, COUNTA(DetailWill!AA716) &gt; 0),"x", "")</f>
        <v/>
      </c>
      <c r="AB716" s="14" t="str">
        <f>IF(OR(COUNTA(DetailPedro!AB716) &gt; 0, COUNTA(DetailWill!AB716) &gt; 0),"x", "")</f>
        <v/>
      </c>
      <c r="AC716" s="14" t="str">
        <f>IF(OR(COUNTA(DetailPedro!AC716) &gt; 0, COUNTA(DetailWill!AC716) &gt; 0),"x", "")</f>
        <v/>
      </c>
      <c r="AD716" s="14" t="str">
        <f>IF(OR(COUNTA(DetailPedro!AD716) &gt; 0, COUNTA(DetailWill!AD716) &gt; 0),"x", "")</f>
        <v/>
      </c>
      <c r="AE716" s="14" t="str">
        <f>IF(OR(COUNTA(DetailPedro!AE716) &gt; 0, COUNTA(DetailWill!AE716) &gt; 0),"x", "")</f>
        <v/>
      </c>
      <c r="AF716" s="34" t="str">
        <f>IF(OR(COUNTA(DetailPedro!AF716) &gt; 0, COUNTA(DetailWill!AF716) &gt; 0),"x", "")</f>
        <v/>
      </c>
      <c r="AG716" s="14" t="str">
        <f>IF(OR(COUNTA(DetailPedro!AG716) &gt; 0, COUNTA(DetailWill!AG716) &gt; 0),"x", "")</f>
        <v/>
      </c>
      <c r="AH716" s="14" t="str">
        <f>IF(OR(COUNTA(DetailPedro!AH716) &gt; 0, COUNTA(DetailWill!AH716) &gt; 0),"x", "")</f>
        <v/>
      </c>
      <c r="AI716" s="14" t="str">
        <f>IF(OR(COUNTA(DetailPedro!AI716) &gt; 0, COUNTA(DetailWill!AI716) &gt; 0),"x", "")</f>
        <v/>
      </c>
      <c r="AJ716" s="34" t="str">
        <f>IF(OR(COUNTA(DetailPedro!AJ716) &gt; 0, COUNTA(DetailWill!AJ716) &gt; 0),"x", "")</f>
        <v/>
      </c>
      <c r="AK716" s="14" t="str">
        <f>IF(OR(COUNTA(DetailPedro!AK716) &gt; 0, COUNTA(DetailWill!AK716) &gt; 0),"x", "")</f>
        <v/>
      </c>
    </row>
    <row r="717" spans="1:37" x14ac:dyDescent="0.2">
      <c r="A717" s="16" t="s">
        <v>533</v>
      </c>
      <c r="B717" s="16" t="s">
        <v>3</v>
      </c>
      <c r="C717" s="16">
        <v>0</v>
      </c>
      <c r="D717" s="16">
        <v>3</v>
      </c>
      <c r="E717" s="16"/>
      <c r="F717" s="14">
        <f t="shared" si="45"/>
        <v>0</v>
      </c>
      <c r="G717" s="14" t="str">
        <f>IF(OR(COUNTA(DetailPedro!G717) &gt; 0, COUNTA(DetailWill!G717) &gt; 0),"x", "")</f>
        <v/>
      </c>
      <c r="H717" s="14" t="str">
        <f>IF(OR(COUNTA(DetailPedro!H717) &gt; 0, COUNTA(DetailWill!H717) &gt; 0),"x", "")</f>
        <v/>
      </c>
      <c r="I717" s="14" t="str">
        <f>IF(OR(COUNTA(DetailPedro!I717) &gt; 0, COUNTA(DetailWill!I717) &gt; 0),"x", "")</f>
        <v/>
      </c>
      <c r="J717" s="34" t="str">
        <f>IF(OR(COUNTA(DetailPedro!J717) &gt; 0, COUNTA(DetailWill!J717) &gt; 0),"x", "")</f>
        <v/>
      </c>
      <c r="K717" s="14" t="str">
        <f>IF(OR(COUNTA(DetailPedro!K717) &gt; 0, COUNTA(DetailWill!K717) &gt; 0),"x", "")</f>
        <v/>
      </c>
      <c r="L717" s="14" t="str">
        <f>IF(OR(COUNTA(DetailPedro!L717) &gt; 0, COUNTA(DetailWill!L717) &gt; 0),"x", "")</f>
        <v/>
      </c>
      <c r="M717" s="14" t="str">
        <f>IF(OR(COUNTA(DetailPedro!M717) &gt; 0, COUNTA(DetailWill!M717) &gt; 0),"x", "")</f>
        <v/>
      </c>
      <c r="N717" s="14" t="str">
        <f>IF(OR(COUNTA(DetailPedro!N717) &gt; 0, COUNTA(DetailWill!N717) &gt; 0),"x", "")</f>
        <v/>
      </c>
      <c r="O717" s="34" t="str">
        <f>IF(OR(COUNTA(DetailPedro!O717) &gt; 0, COUNTA(DetailWill!O717) &gt; 0),"x", "")</f>
        <v/>
      </c>
      <c r="P717" s="14" t="str">
        <f>IF(OR(COUNTA(DetailPedro!P717) &gt; 0, COUNTA(DetailWill!P717) &gt; 0),"x", "")</f>
        <v/>
      </c>
      <c r="Q717" s="14" t="str">
        <f>IF(OR(COUNTA(DetailPedro!Q717) &gt; 0, COUNTA(DetailWill!Q717) &gt; 0),"x", "")</f>
        <v/>
      </c>
      <c r="R717" s="14" t="str">
        <f>IF(OR(COUNTA(DetailPedro!R717) &gt; 0, COUNTA(DetailWill!R717) &gt; 0),"x", "")</f>
        <v/>
      </c>
      <c r="S717" s="14" t="str">
        <f>IF(OR(COUNTA(DetailPedro!S717) &gt; 0, COUNTA(DetailWill!S717) &gt; 0),"x", "")</f>
        <v/>
      </c>
      <c r="T717" s="14" t="str">
        <f>IF(OR(COUNTA(DetailPedro!T717) &gt; 0, COUNTA(DetailWill!T717) &gt; 0),"x", "")</f>
        <v/>
      </c>
      <c r="U717" s="34" t="str">
        <f>IF(OR(COUNTA(DetailPedro!U717) &gt; 0, COUNTA(DetailWill!U717) &gt; 0),"x", "")</f>
        <v/>
      </c>
      <c r="V717" s="14" t="str">
        <f>IF(OR(COUNTA(DetailPedro!V717) &gt; 0, COUNTA(DetailWill!V717) &gt; 0),"x", "")</f>
        <v/>
      </c>
      <c r="W717" s="14" t="str">
        <f>IF(OR(COUNTA(DetailPedro!W717) &gt; 0, COUNTA(DetailWill!W717) &gt; 0),"x", "")</f>
        <v/>
      </c>
      <c r="X717" s="14" t="str">
        <f>IF(OR(COUNTA(DetailPedro!X717) &gt; 0, COUNTA(DetailWill!X717) &gt; 0),"x", "")</f>
        <v/>
      </c>
      <c r="Y717" s="14" t="str">
        <f>IF(OR(COUNTA(DetailPedro!Y717) &gt; 0, COUNTA(DetailWill!Y717) &gt; 0),"x", "")</f>
        <v/>
      </c>
      <c r="Z717" s="34" t="str">
        <f>IF(OR(COUNTA(DetailPedro!Z717) &gt; 0, COUNTA(DetailWill!Z717) &gt; 0),"x", "")</f>
        <v/>
      </c>
      <c r="AA717" s="14" t="str">
        <f>IF(OR(COUNTA(DetailPedro!AA717) &gt; 0, COUNTA(DetailWill!AA717) &gt; 0),"x", "")</f>
        <v/>
      </c>
      <c r="AB717" s="14" t="str">
        <f>IF(OR(COUNTA(DetailPedro!AB717) &gt; 0, COUNTA(DetailWill!AB717) &gt; 0),"x", "")</f>
        <v/>
      </c>
      <c r="AC717" s="14" t="str">
        <f>IF(OR(COUNTA(DetailPedro!AC717) &gt; 0, COUNTA(DetailWill!AC717) &gt; 0),"x", "")</f>
        <v/>
      </c>
      <c r="AD717" s="14" t="str">
        <f>IF(OR(COUNTA(DetailPedro!AD717) &gt; 0, COUNTA(DetailWill!AD717) &gt; 0),"x", "")</f>
        <v/>
      </c>
      <c r="AE717" s="14" t="str">
        <f>IF(OR(COUNTA(DetailPedro!AE717) &gt; 0, COUNTA(DetailWill!AE717) &gt; 0),"x", "")</f>
        <v/>
      </c>
      <c r="AF717" s="34" t="str">
        <f>IF(OR(COUNTA(DetailPedro!AF717) &gt; 0, COUNTA(DetailWill!AF717) &gt; 0),"x", "")</f>
        <v/>
      </c>
      <c r="AG717" s="14" t="str">
        <f>IF(OR(COUNTA(DetailPedro!AG717) &gt; 0, COUNTA(DetailWill!AG717) &gt; 0),"x", "")</f>
        <v/>
      </c>
      <c r="AH717" s="14" t="str">
        <f>IF(OR(COUNTA(DetailPedro!AH717) &gt; 0, COUNTA(DetailWill!AH717) &gt; 0),"x", "")</f>
        <v/>
      </c>
      <c r="AI717" s="14" t="str">
        <f>IF(OR(COUNTA(DetailPedro!AI717) &gt; 0, COUNTA(DetailWill!AI717) &gt; 0),"x", "")</f>
        <v/>
      </c>
      <c r="AJ717" s="34" t="str">
        <f>IF(OR(COUNTA(DetailPedro!AJ717) &gt; 0, COUNTA(DetailWill!AJ717) &gt; 0),"x", "")</f>
        <v/>
      </c>
      <c r="AK717" s="14" t="str">
        <f>IF(OR(COUNTA(DetailPedro!AK717) &gt; 0, COUNTA(DetailWill!AK717) &gt; 0),"x", "")</f>
        <v/>
      </c>
    </row>
    <row r="718" spans="1:37" x14ac:dyDescent="0.2">
      <c r="A718" s="16" t="s">
        <v>533</v>
      </c>
      <c r="B718" s="16" t="s">
        <v>3</v>
      </c>
      <c r="C718" s="16">
        <v>2</v>
      </c>
      <c r="D718" s="16" t="s">
        <v>887</v>
      </c>
      <c r="E718" s="16">
        <v>1</v>
      </c>
      <c r="F718" s="14">
        <f t="shared" si="45"/>
        <v>1</v>
      </c>
      <c r="G718" s="14" t="str">
        <f>IF(OR(COUNTA(DetailPedro!G718) &gt; 0, COUNTA(DetailWill!G718) &gt; 0),"x", "")</f>
        <v/>
      </c>
      <c r="H718" s="14" t="str">
        <f>IF(OR(COUNTA(DetailPedro!H718) &gt; 0, COUNTA(DetailWill!H718) &gt; 0),"x", "")</f>
        <v/>
      </c>
      <c r="I718" s="14" t="str">
        <f>IF(OR(COUNTA(DetailPedro!I718) &gt; 0, COUNTA(DetailWill!I718) &gt; 0),"x", "")</f>
        <v/>
      </c>
      <c r="J718" s="34" t="str">
        <f>IF(OR(COUNTA(DetailPedro!J718) &gt; 0, COUNTA(DetailWill!J718) &gt; 0),"x", "")</f>
        <v/>
      </c>
      <c r="K718" s="14" t="str">
        <f>IF(OR(COUNTA(DetailPedro!K718) &gt; 0, COUNTA(DetailWill!K718) &gt; 0),"x", "")</f>
        <v/>
      </c>
      <c r="L718" s="14" t="str">
        <f>IF(OR(COUNTA(DetailPedro!L718) &gt; 0, COUNTA(DetailWill!L718) &gt; 0),"x", "")</f>
        <v/>
      </c>
      <c r="M718" s="14" t="str">
        <f>IF(OR(COUNTA(DetailPedro!M718) &gt; 0, COUNTA(DetailWill!M718) &gt; 0),"x", "")</f>
        <v/>
      </c>
      <c r="N718" s="14" t="str">
        <f>IF(OR(COUNTA(DetailPedro!N718) &gt; 0, COUNTA(DetailWill!N718) &gt; 0),"x", "")</f>
        <v/>
      </c>
      <c r="O718" s="34" t="str">
        <f>IF(OR(COUNTA(DetailPedro!O718) &gt; 0, COUNTA(DetailWill!O718) &gt; 0),"x", "")</f>
        <v/>
      </c>
      <c r="P718" s="14" t="str">
        <f>IF(OR(COUNTA(DetailPedro!P718) &gt; 0, COUNTA(DetailWill!P718) &gt; 0),"x", "")</f>
        <v/>
      </c>
      <c r="Q718" s="14" t="str">
        <f>IF(OR(COUNTA(DetailPedro!Q718) &gt; 0, COUNTA(DetailWill!Q718) &gt; 0),"x", "")</f>
        <v/>
      </c>
      <c r="R718" s="14" t="str">
        <f>IF(OR(COUNTA(DetailPedro!R718) &gt; 0, COUNTA(DetailWill!R718) &gt; 0),"x", "")</f>
        <v/>
      </c>
      <c r="S718" s="14" t="str">
        <f>IF(OR(COUNTA(DetailPedro!S718) &gt; 0, COUNTA(DetailWill!S718) &gt; 0),"x", "")</f>
        <v/>
      </c>
      <c r="T718" s="14" t="str">
        <f>IF(OR(COUNTA(DetailPedro!T718) &gt; 0, COUNTA(DetailWill!T718) &gt; 0),"x", "")</f>
        <v/>
      </c>
      <c r="U718" s="34" t="str">
        <f>IF(OR(COUNTA(DetailPedro!U718) &gt; 0, COUNTA(DetailWill!U718) &gt; 0),"x", "")</f>
        <v/>
      </c>
      <c r="V718" s="14" t="str">
        <f>IF(OR(COUNTA(DetailPedro!V718) &gt; 0, COUNTA(DetailWill!V718) &gt; 0),"x", "")</f>
        <v/>
      </c>
      <c r="W718" s="14" t="str">
        <f>IF(OR(COUNTA(DetailPedro!W718) &gt; 0, COUNTA(DetailWill!W718) &gt; 0),"x", "")</f>
        <v/>
      </c>
      <c r="X718" s="14" t="str">
        <f>IF(OR(COUNTA(DetailPedro!X718) &gt; 0, COUNTA(DetailWill!X718) &gt; 0),"x", "")</f>
        <v/>
      </c>
      <c r="Y718" s="14" t="str">
        <f>IF(OR(COUNTA(DetailPedro!Y718) &gt; 0, COUNTA(DetailWill!Y718) &gt; 0),"x", "")</f>
        <v/>
      </c>
      <c r="Z718" s="34" t="str">
        <f>IF(OR(COUNTA(DetailPedro!Z718) &gt; 0, COUNTA(DetailWill!Z718) &gt; 0),"x", "")</f>
        <v/>
      </c>
      <c r="AA718" s="14" t="str">
        <f>IF(OR(COUNTA(DetailPedro!AA718) &gt; 0, COUNTA(DetailWill!AA718) &gt; 0),"x", "")</f>
        <v/>
      </c>
      <c r="AB718" s="14" t="str">
        <f>IF(OR(COUNTA(DetailPedro!AB718) &gt; 0, COUNTA(DetailWill!AB718) &gt; 0),"x", "")</f>
        <v/>
      </c>
      <c r="AC718" s="14" t="str">
        <f>IF(OR(COUNTA(DetailPedro!AC718) &gt; 0, COUNTA(DetailWill!AC718) &gt; 0),"x", "")</f>
        <v/>
      </c>
      <c r="AD718" s="14" t="str">
        <f>IF(OR(COUNTA(DetailPedro!AD718) &gt; 0, COUNTA(DetailWill!AD718) &gt; 0),"x", "")</f>
        <v/>
      </c>
      <c r="AE718" s="14" t="str">
        <f>IF(OR(COUNTA(DetailPedro!AE718) &gt; 0, COUNTA(DetailWill!AE718) &gt; 0),"x", "")</f>
        <v/>
      </c>
      <c r="AF718" s="34" t="str">
        <f>IF(OR(COUNTA(DetailPedro!AF718) &gt; 0, COUNTA(DetailWill!AF718) &gt; 0),"x", "")</f>
        <v/>
      </c>
      <c r="AG718" s="14" t="str">
        <f>IF(OR(COUNTA(DetailPedro!AG718) &gt; 0, COUNTA(DetailWill!AG718) &gt; 0),"x", "")</f>
        <v/>
      </c>
      <c r="AH718" s="14" t="str">
        <f>IF(OR(COUNTA(DetailPedro!AH718) &gt; 0, COUNTA(DetailWill!AH718) &gt; 0),"x", "")</f>
        <v/>
      </c>
      <c r="AI718" s="14" t="str">
        <f>IF(OR(COUNTA(DetailPedro!AI718) &gt; 0, COUNTA(DetailWill!AI718) &gt; 0),"x", "")</f>
        <v/>
      </c>
      <c r="AJ718" s="34" t="str">
        <f>IF(OR(COUNTA(DetailPedro!AJ718) &gt; 0, COUNTA(DetailWill!AJ718) &gt; 0),"x", "")</f>
        <v>x</v>
      </c>
      <c r="AK718" s="14" t="str">
        <f>IF(OR(COUNTA(DetailPedro!AK718) &gt; 0, COUNTA(DetailWill!AK718) &gt; 0),"x", "")</f>
        <v/>
      </c>
    </row>
    <row r="719" spans="1:37" x14ac:dyDescent="0.2">
      <c r="A719" s="16" t="s">
        <v>533</v>
      </c>
      <c r="B719" s="16" t="s">
        <v>752</v>
      </c>
      <c r="C719" s="16">
        <v>2</v>
      </c>
      <c r="D719" s="16" t="s">
        <v>888</v>
      </c>
      <c r="E719" s="16">
        <v>2</v>
      </c>
      <c r="F719" s="14">
        <f t="shared" si="45"/>
        <v>1</v>
      </c>
      <c r="G719" s="14" t="str">
        <f>IF(OR(COUNTA(DetailPedro!G719) &gt; 0, COUNTA(DetailWill!G719) &gt; 0),"x", "")</f>
        <v/>
      </c>
      <c r="H719" s="14" t="str">
        <f>IF(OR(COUNTA(DetailPedro!H719) &gt; 0, COUNTA(DetailWill!H719) &gt; 0),"x", "")</f>
        <v/>
      </c>
      <c r="I719" s="14" t="str">
        <f>IF(OR(COUNTA(DetailPedro!I719) &gt; 0, COUNTA(DetailWill!I719) &gt; 0),"x", "")</f>
        <v/>
      </c>
      <c r="J719" s="34" t="str">
        <f>IF(OR(COUNTA(DetailPedro!J719) &gt; 0, COUNTA(DetailWill!J719) &gt; 0),"x", "")</f>
        <v/>
      </c>
      <c r="K719" s="14" t="str">
        <f>IF(OR(COUNTA(DetailPedro!K719) &gt; 0, COUNTA(DetailWill!K719) &gt; 0),"x", "")</f>
        <v/>
      </c>
      <c r="L719" s="14" t="str">
        <f>IF(OR(COUNTA(DetailPedro!L719) &gt; 0, COUNTA(DetailWill!L719) &gt; 0),"x", "")</f>
        <v/>
      </c>
      <c r="M719" s="14" t="str">
        <f>IF(OR(COUNTA(DetailPedro!M719) &gt; 0, COUNTA(DetailWill!M719) &gt; 0),"x", "")</f>
        <v/>
      </c>
      <c r="N719" s="14" t="str">
        <f>IF(OR(COUNTA(DetailPedro!N719) &gt; 0, COUNTA(DetailWill!N719) &gt; 0),"x", "")</f>
        <v/>
      </c>
      <c r="O719" s="34" t="str">
        <f>IF(OR(COUNTA(DetailPedro!O719) &gt; 0, COUNTA(DetailWill!O719) &gt; 0),"x", "")</f>
        <v/>
      </c>
      <c r="P719" s="14" t="str">
        <f>IF(OR(COUNTA(DetailPedro!P719) &gt; 0, COUNTA(DetailWill!P719) &gt; 0),"x", "")</f>
        <v/>
      </c>
      <c r="Q719" s="14" t="str">
        <f>IF(OR(COUNTA(DetailPedro!Q719) &gt; 0, COUNTA(DetailWill!Q719) &gt; 0),"x", "")</f>
        <v/>
      </c>
      <c r="R719" s="14" t="str">
        <f>IF(OR(COUNTA(DetailPedro!R719) &gt; 0, COUNTA(DetailWill!R719) &gt; 0),"x", "")</f>
        <v/>
      </c>
      <c r="S719" s="14" t="str">
        <f>IF(OR(COUNTA(DetailPedro!S719) &gt; 0, COUNTA(DetailWill!S719) &gt; 0),"x", "")</f>
        <v/>
      </c>
      <c r="T719" s="14" t="str">
        <f>IF(OR(COUNTA(DetailPedro!T719) &gt; 0, COUNTA(DetailWill!T719) &gt; 0),"x", "")</f>
        <v/>
      </c>
      <c r="U719" s="34" t="str">
        <f>IF(OR(COUNTA(DetailPedro!U719) &gt; 0, COUNTA(DetailWill!U719) &gt; 0),"x", "")</f>
        <v/>
      </c>
      <c r="V719" s="14" t="str">
        <f>IF(OR(COUNTA(DetailPedro!V719) &gt; 0, COUNTA(DetailWill!V719) &gt; 0),"x", "")</f>
        <v/>
      </c>
      <c r="W719" s="14" t="str">
        <f>IF(OR(COUNTA(DetailPedro!W719) &gt; 0, COUNTA(DetailWill!W719) &gt; 0),"x", "")</f>
        <v/>
      </c>
      <c r="X719" s="14" t="str">
        <f>IF(OR(COUNTA(DetailPedro!X719) &gt; 0, COUNTA(DetailWill!X719) &gt; 0),"x", "")</f>
        <v/>
      </c>
      <c r="Y719" s="14" t="str">
        <f>IF(OR(COUNTA(DetailPedro!Y719) &gt; 0, COUNTA(DetailWill!Y719) &gt; 0),"x", "")</f>
        <v/>
      </c>
      <c r="Z719" s="34" t="str">
        <f>IF(OR(COUNTA(DetailPedro!Z719) &gt; 0, COUNTA(DetailWill!Z719) &gt; 0),"x", "")</f>
        <v/>
      </c>
      <c r="AA719" s="14" t="str">
        <f>IF(OR(COUNTA(DetailPedro!AA719) &gt; 0, COUNTA(DetailWill!AA719) &gt; 0),"x", "")</f>
        <v/>
      </c>
      <c r="AB719" s="14" t="str">
        <f>IF(OR(COUNTA(DetailPedro!AB719) &gt; 0, COUNTA(DetailWill!AB719) &gt; 0),"x", "")</f>
        <v/>
      </c>
      <c r="AC719" s="14" t="str">
        <f>IF(OR(COUNTA(DetailPedro!AC719) &gt; 0, COUNTA(DetailWill!AC719) &gt; 0),"x", "")</f>
        <v/>
      </c>
      <c r="AD719" s="14" t="str">
        <f>IF(OR(COUNTA(DetailPedro!AD719) &gt; 0, COUNTA(DetailWill!AD719) &gt; 0),"x", "")</f>
        <v/>
      </c>
      <c r="AE719" s="14" t="str">
        <f>IF(OR(COUNTA(DetailPedro!AE719) &gt; 0, COUNTA(DetailWill!AE719) &gt; 0),"x", "")</f>
        <v/>
      </c>
      <c r="AF719" s="34" t="str">
        <f>IF(OR(COUNTA(DetailPedro!AF719) &gt; 0, COUNTA(DetailWill!AF719) &gt; 0),"x", "")</f>
        <v/>
      </c>
      <c r="AG719" s="14" t="str">
        <f>IF(OR(COUNTA(DetailPedro!AG719) &gt; 0, COUNTA(DetailWill!AG719) &gt; 0),"x", "")</f>
        <v/>
      </c>
      <c r="AH719" s="14" t="str">
        <f>IF(OR(COUNTA(DetailPedro!AH719) &gt; 0, COUNTA(DetailWill!AH719) &gt; 0),"x", "")</f>
        <v/>
      </c>
      <c r="AI719" s="14" t="str">
        <f>IF(OR(COUNTA(DetailPedro!AI719) &gt; 0, COUNTA(DetailWill!AI719) &gt; 0),"x", "")</f>
        <v/>
      </c>
      <c r="AJ719" s="34" t="str">
        <f>IF(OR(COUNTA(DetailPedro!AJ719) &gt; 0, COUNTA(DetailWill!AJ719) &gt; 0),"x", "")</f>
        <v>x</v>
      </c>
      <c r="AK719" s="14" t="str">
        <f>IF(OR(COUNTA(DetailPedro!AK719) &gt; 0, COUNTA(DetailWill!AK719) &gt; 0),"x", "")</f>
        <v/>
      </c>
    </row>
    <row r="720" spans="1:37" x14ac:dyDescent="0.2">
      <c r="A720" s="16" t="s">
        <v>533</v>
      </c>
      <c r="B720" s="16" t="s">
        <v>752</v>
      </c>
      <c r="C720" s="16">
        <v>2</v>
      </c>
      <c r="D720" s="16" t="s">
        <v>887</v>
      </c>
      <c r="E720" s="16">
        <v>3</v>
      </c>
      <c r="F720" s="14">
        <f t="shared" si="45"/>
        <v>1</v>
      </c>
      <c r="G720" s="14" t="str">
        <f>IF(OR(COUNTA(DetailPedro!G720) &gt; 0, COUNTA(DetailWill!G720) &gt; 0),"x", "")</f>
        <v/>
      </c>
      <c r="H720" s="14" t="str">
        <f>IF(OR(COUNTA(DetailPedro!H720) &gt; 0, COUNTA(DetailWill!H720) &gt; 0),"x", "")</f>
        <v/>
      </c>
      <c r="I720" s="14" t="str">
        <f>IF(OR(COUNTA(DetailPedro!I720) &gt; 0, COUNTA(DetailWill!I720) &gt; 0),"x", "")</f>
        <v/>
      </c>
      <c r="J720" s="34" t="str">
        <f>IF(OR(COUNTA(DetailPedro!J720) &gt; 0, COUNTA(DetailWill!J720) &gt; 0),"x", "")</f>
        <v/>
      </c>
      <c r="K720" s="14" t="str">
        <f>IF(OR(COUNTA(DetailPedro!K720) &gt; 0, COUNTA(DetailWill!K720) &gt; 0),"x", "")</f>
        <v/>
      </c>
      <c r="L720" s="14" t="str">
        <f>IF(OR(COUNTA(DetailPedro!L720) &gt; 0, COUNTA(DetailWill!L720) &gt; 0),"x", "")</f>
        <v/>
      </c>
      <c r="M720" s="14" t="str">
        <f>IF(OR(COUNTA(DetailPedro!M720) &gt; 0, COUNTA(DetailWill!M720) &gt; 0),"x", "")</f>
        <v/>
      </c>
      <c r="N720" s="14" t="str">
        <f>IF(OR(COUNTA(DetailPedro!N720) &gt; 0, COUNTA(DetailWill!N720) &gt; 0),"x", "")</f>
        <v/>
      </c>
      <c r="O720" s="34" t="str">
        <f>IF(OR(COUNTA(DetailPedro!O720) &gt; 0, COUNTA(DetailWill!O720) &gt; 0),"x", "")</f>
        <v/>
      </c>
      <c r="P720" s="14" t="str">
        <f>IF(OR(COUNTA(DetailPedro!P720) &gt; 0, COUNTA(DetailWill!P720) &gt; 0),"x", "")</f>
        <v/>
      </c>
      <c r="Q720" s="14" t="str">
        <f>IF(OR(COUNTA(DetailPedro!Q720) &gt; 0, COUNTA(DetailWill!Q720) &gt; 0),"x", "")</f>
        <v/>
      </c>
      <c r="R720" s="14" t="str">
        <f>IF(OR(COUNTA(DetailPedro!R720) &gt; 0, COUNTA(DetailWill!R720) &gt; 0),"x", "")</f>
        <v/>
      </c>
      <c r="S720" s="14" t="str">
        <f>IF(OR(COUNTA(DetailPedro!S720) &gt; 0, COUNTA(DetailWill!S720) &gt; 0),"x", "")</f>
        <v/>
      </c>
      <c r="T720" s="14" t="str">
        <f>IF(OR(COUNTA(DetailPedro!T720) &gt; 0, COUNTA(DetailWill!T720) &gt; 0),"x", "")</f>
        <v/>
      </c>
      <c r="U720" s="34" t="str">
        <f>IF(OR(COUNTA(DetailPedro!U720) &gt; 0, COUNTA(DetailWill!U720) &gt; 0),"x", "")</f>
        <v/>
      </c>
      <c r="V720" s="14" t="str">
        <f>IF(OR(COUNTA(DetailPedro!V720) &gt; 0, COUNTA(DetailWill!V720) &gt; 0),"x", "")</f>
        <v/>
      </c>
      <c r="W720" s="14" t="str">
        <f>IF(OR(COUNTA(DetailPedro!W720) &gt; 0, COUNTA(DetailWill!W720) &gt; 0),"x", "")</f>
        <v/>
      </c>
      <c r="X720" s="14" t="str">
        <f>IF(OR(COUNTA(DetailPedro!X720) &gt; 0, COUNTA(DetailWill!X720) &gt; 0),"x", "")</f>
        <v/>
      </c>
      <c r="Y720" s="14" t="str">
        <f>IF(OR(COUNTA(DetailPedro!Y720) &gt; 0, COUNTA(DetailWill!Y720) &gt; 0),"x", "")</f>
        <v/>
      </c>
      <c r="Z720" s="34" t="str">
        <f>IF(OR(COUNTA(DetailPedro!Z720) &gt; 0, COUNTA(DetailWill!Z720) &gt; 0),"x", "")</f>
        <v/>
      </c>
      <c r="AA720" s="14" t="str">
        <f>IF(OR(COUNTA(DetailPedro!AA720) &gt; 0, COUNTA(DetailWill!AA720) &gt; 0),"x", "")</f>
        <v/>
      </c>
      <c r="AB720" s="14" t="str">
        <f>IF(OR(COUNTA(DetailPedro!AB720) &gt; 0, COUNTA(DetailWill!AB720) &gt; 0),"x", "")</f>
        <v/>
      </c>
      <c r="AC720" s="14" t="str">
        <f>IF(OR(COUNTA(DetailPedro!AC720) &gt; 0, COUNTA(DetailWill!AC720) &gt; 0),"x", "")</f>
        <v/>
      </c>
      <c r="AD720" s="14" t="str">
        <f>IF(OR(COUNTA(DetailPedro!AD720) &gt; 0, COUNTA(DetailWill!AD720) &gt; 0),"x", "")</f>
        <v/>
      </c>
      <c r="AE720" s="14" t="str">
        <f>IF(OR(COUNTA(DetailPedro!AE720) &gt; 0, COUNTA(DetailWill!AE720) &gt; 0),"x", "")</f>
        <v/>
      </c>
      <c r="AF720" s="34" t="str">
        <f>IF(OR(COUNTA(DetailPedro!AF720) &gt; 0, COUNTA(DetailWill!AF720) &gt; 0),"x", "")</f>
        <v/>
      </c>
      <c r="AG720" s="14" t="str">
        <f>IF(OR(COUNTA(DetailPedro!AG720) &gt; 0, COUNTA(DetailWill!AG720) &gt; 0),"x", "")</f>
        <v/>
      </c>
      <c r="AH720" s="14" t="str">
        <f>IF(OR(COUNTA(DetailPedro!AH720) &gt; 0, COUNTA(DetailWill!AH720) &gt; 0),"x", "")</f>
        <v/>
      </c>
      <c r="AI720" s="14" t="str">
        <f>IF(OR(COUNTA(DetailPedro!AI720) &gt; 0, COUNTA(DetailWill!AI720) &gt; 0),"x", "")</f>
        <v/>
      </c>
      <c r="AJ720" s="34" t="str">
        <f>IF(OR(COUNTA(DetailPedro!AJ720) &gt; 0, COUNTA(DetailWill!AJ720) &gt; 0),"x", "")</f>
        <v>x</v>
      </c>
      <c r="AK720" s="14" t="str">
        <f>IF(OR(COUNTA(DetailPedro!AK720) &gt; 0, COUNTA(DetailWill!AK720) &gt; 0),"x", "")</f>
        <v/>
      </c>
    </row>
    <row r="721" spans="1:37" x14ac:dyDescent="0.2">
      <c r="A721" s="16" t="s">
        <v>533</v>
      </c>
      <c r="B721" s="16" t="s">
        <v>752</v>
      </c>
      <c r="C721" s="16">
        <v>2</v>
      </c>
      <c r="D721" s="16" t="s">
        <v>887</v>
      </c>
      <c r="E721" s="16">
        <v>4</v>
      </c>
      <c r="F721" s="14">
        <f t="shared" si="45"/>
        <v>1</v>
      </c>
      <c r="G721" s="14" t="str">
        <f>IF(OR(COUNTA(DetailPedro!G721) &gt; 0, COUNTA(DetailWill!G721) &gt; 0),"x", "")</f>
        <v/>
      </c>
      <c r="H721" s="14" t="str">
        <f>IF(OR(COUNTA(DetailPedro!H721) &gt; 0, COUNTA(DetailWill!H721) &gt; 0),"x", "")</f>
        <v/>
      </c>
      <c r="I721" s="14" t="str">
        <f>IF(OR(COUNTA(DetailPedro!I721) &gt; 0, COUNTA(DetailWill!I721) &gt; 0),"x", "")</f>
        <v/>
      </c>
      <c r="J721" s="34" t="str">
        <f>IF(OR(COUNTA(DetailPedro!J721) &gt; 0, COUNTA(DetailWill!J721) &gt; 0),"x", "")</f>
        <v/>
      </c>
      <c r="K721" s="14" t="str">
        <f>IF(OR(COUNTA(DetailPedro!K721) &gt; 0, COUNTA(DetailWill!K721) &gt; 0),"x", "")</f>
        <v/>
      </c>
      <c r="L721" s="14" t="str">
        <f>IF(OR(COUNTA(DetailPedro!L721) &gt; 0, COUNTA(DetailWill!L721) &gt; 0),"x", "")</f>
        <v/>
      </c>
      <c r="M721" s="14" t="str">
        <f>IF(OR(COUNTA(DetailPedro!M721) &gt; 0, COUNTA(DetailWill!M721) &gt; 0),"x", "")</f>
        <v/>
      </c>
      <c r="N721" s="14" t="str">
        <f>IF(OR(COUNTA(DetailPedro!N721) &gt; 0, COUNTA(DetailWill!N721) &gt; 0),"x", "")</f>
        <v/>
      </c>
      <c r="O721" s="34" t="str">
        <f>IF(OR(COUNTA(DetailPedro!O721) &gt; 0, COUNTA(DetailWill!O721) &gt; 0),"x", "")</f>
        <v/>
      </c>
      <c r="P721" s="14" t="str">
        <f>IF(OR(COUNTA(DetailPedro!P721) &gt; 0, COUNTA(DetailWill!P721) &gt; 0),"x", "")</f>
        <v/>
      </c>
      <c r="Q721" s="14" t="str">
        <f>IF(OR(COUNTA(DetailPedro!Q721) &gt; 0, COUNTA(DetailWill!Q721) &gt; 0),"x", "")</f>
        <v/>
      </c>
      <c r="R721" s="14" t="str">
        <f>IF(OR(COUNTA(DetailPedro!R721) &gt; 0, COUNTA(DetailWill!R721) &gt; 0),"x", "")</f>
        <v/>
      </c>
      <c r="S721" s="14" t="str">
        <f>IF(OR(COUNTA(DetailPedro!S721) &gt; 0, COUNTA(DetailWill!S721) &gt; 0),"x", "")</f>
        <v/>
      </c>
      <c r="T721" s="14" t="str">
        <f>IF(OR(COUNTA(DetailPedro!T721) &gt; 0, COUNTA(DetailWill!T721) &gt; 0),"x", "")</f>
        <v/>
      </c>
      <c r="U721" s="34" t="str">
        <f>IF(OR(COUNTA(DetailPedro!U721) &gt; 0, COUNTA(DetailWill!U721) &gt; 0),"x", "")</f>
        <v/>
      </c>
      <c r="V721" s="14" t="str">
        <f>IF(OR(COUNTA(DetailPedro!V721) &gt; 0, COUNTA(DetailWill!V721) &gt; 0),"x", "")</f>
        <v/>
      </c>
      <c r="W721" s="14" t="str">
        <f>IF(OR(COUNTA(DetailPedro!W721) &gt; 0, COUNTA(DetailWill!W721) &gt; 0),"x", "")</f>
        <v/>
      </c>
      <c r="X721" s="14" t="str">
        <f>IF(OR(COUNTA(DetailPedro!X721) &gt; 0, COUNTA(DetailWill!X721) &gt; 0),"x", "")</f>
        <v/>
      </c>
      <c r="Y721" s="14" t="str">
        <f>IF(OR(COUNTA(DetailPedro!Y721) &gt; 0, COUNTA(DetailWill!Y721) &gt; 0),"x", "")</f>
        <v/>
      </c>
      <c r="Z721" s="34" t="str">
        <f>IF(OR(COUNTA(DetailPedro!Z721) &gt; 0, COUNTA(DetailWill!Z721) &gt; 0),"x", "")</f>
        <v/>
      </c>
      <c r="AA721" s="14" t="str">
        <f>IF(OR(COUNTA(DetailPedro!AA721) &gt; 0, COUNTA(DetailWill!AA721) &gt; 0),"x", "")</f>
        <v/>
      </c>
      <c r="AB721" s="14" t="str">
        <f>IF(OR(COUNTA(DetailPedro!AB721) &gt; 0, COUNTA(DetailWill!AB721) &gt; 0),"x", "")</f>
        <v/>
      </c>
      <c r="AC721" s="14" t="str">
        <f>IF(OR(COUNTA(DetailPedro!AC721) &gt; 0, COUNTA(DetailWill!AC721) &gt; 0),"x", "")</f>
        <v/>
      </c>
      <c r="AD721" s="14" t="str">
        <f>IF(OR(COUNTA(DetailPedro!AD721) &gt; 0, COUNTA(DetailWill!AD721) &gt; 0),"x", "")</f>
        <v/>
      </c>
      <c r="AE721" s="14" t="str">
        <f>IF(OR(COUNTA(DetailPedro!AE721) &gt; 0, COUNTA(DetailWill!AE721) &gt; 0),"x", "")</f>
        <v/>
      </c>
      <c r="AF721" s="34" t="str">
        <f>IF(OR(COUNTA(DetailPedro!AF721) &gt; 0, COUNTA(DetailWill!AF721) &gt; 0),"x", "")</f>
        <v/>
      </c>
      <c r="AG721" s="14" t="str">
        <f>IF(OR(COUNTA(DetailPedro!AG721) &gt; 0, COUNTA(DetailWill!AG721) &gt; 0),"x", "")</f>
        <v/>
      </c>
      <c r="AH721" s="14" t="str">
        <f>IF(OR(COUNTA(DetailPedro!AH721) &gt; 0, COUNTA(DetailWill!AH721) &gt; 0),"x", "")</f>
        <v/>
      </c>
      <c r="AI721" s="14" t="str">
        <f>IF(OR(COUNTA(DetailPedro!AI721) &gt; 0, COUNTA(DetailWill!AI721) &gt; 0),"x", "")</f>
        <v/>
      </c>
      <c r="AJ721" s="34" t="str">
        <f>IF(OR(COUNTA(DetailPedro!AJ721) &gt; 0, COUNTA(DetailWill!AJ721) &gt; 0),"x", "")</f>
        <v>x</v>
      </c>
      <c r="AK721" s="14" t="str">
        <f>IF(OR(COUNTA(DetailPedro!AK721) &gt; 0, COUNTA(DetailWill!AK721) &gt; 0),"x", "")</f>
        <v/>
      </c>
    </row>
    <row r="722" spans="1:37" x14ac:dyDescent="0.2">
      <c r="A722" s="16" t="s">
        <v>533</v>
      </c>
      <c r="B722" s="16" t="s">
        <v>752</v>
      </c>
      <c r="C722" s="16">
        <v>2</v>
      </c>
      <c r="D722" s="16" t="s">
        <v>887</v>
      </c>
      <c r="E722" s="16">
        <v>5</v>
      </c>
      <c r="F722" s="14">
        <f t="shared" si="45"/>
        <v>1</v>
      </c>
      <c r="G722" s="14" t="str">
        <f>IF(OR(COUNTA(DetailPedro!G722) &gt; 0, COUNTA(DetailWill!G722) &gt; 0),"x", "")</f>
        <v/>
      </c>
      <c r="H722" s="14" t="str">
        <f>IF(OR(COUNTA(DetailPedro!H722) &gt; 0, COUNTA(DetailWill!H722) &gt; 0),"x", "")</f>
        <v/>
      </c>
      <c r="I722" s="14" t="str">
        <f>IF(OR(COUNTA(DetailPedro!I722) &gt; 0, COUNTA(DetailWill!I722) &gt; 0),"x", "")</f>
        <v/>
      </c>
      <c r="J722" s="34" t="str">
        <f>IF(OR(COUNTA(DetailPedro!J722) &gt; 0, COUNTA(DetailWill!J722) &gt; 0),"x", "")</f>
        <v/>
      </c>
      <c r="K722" s="14" t="str">
        <f>IF(OR(COUNTA(DetailPedro!K722) &gt; 0, COUNTA(DetailWill!K722) &gt; 0),"x", "")</f>
        <v/>
      </c>
      <c r="L722" s="14" t="str">
        <f>IF(OR(COUNTA(DetailPedro!L722) &gt; 0, COUNTA(DetailWill!L722) &gt; 0),"x", "")</f>
        <v/>
      </c>
      <c r="M722" s="14" t="str">
        <f>IF(OR(COUNTA(DetailPedro!M722) &gt; 0, COUNTA(DetailWill!M722) &gt; 0),"x", "")</f>
        <v/>
      </c>
      <c r="N722" s="14" t="str">
        <f>IF(OR(COUNTA(DetailPedro!N722) &gt; 0, COUNTA(DetailWill!N722) &gt; 0),"x", "")</f>
        <v/>
      </c>
      <c r="O722" s="34" t="str">
        <f>IF(OR(COUNTA(DetailPedro!O722) &gt; 0, COUNTA(DetailWill!O722) &gt; 0),"x", "")</f>
        <v/>
      </c>
      <c r="P722" s="14" t="str">
        <f>IF(OR(COUNTA(DetailPedro!P722) &gt; 0, COUNTA(DetailWill!P722) &gt; 0),"x", "")</f>
        <v/>
      </c>
      <c r="Q722" s="14" t="str">
        <f>IF(OR(COUNTA(DetailPedro!Q722) &gt; 0, COUNTA(DetailWill!Q722) &gt; 0),"x", "")</f>
        <v/>
      </c>
      <c r="R722" s="14" t="str">
        <f>IF(OR(COUNTA(DetailPedro!R722) &gt; 0, COUNTA(DetailWill!R722) &gt; 0),"x", "")</f>
        <v/>
      </c>
      <c r="S722" s="14" t="str">
        <f>IF(OR(COUNTA(DetailPedro!S722) &gt; 0, COUNTA(DetailWill!S722) &gt; 0),"x", "")</f>
        <v/>
      </c>
      <c r="T722" s="14" t="str">
        <f>IF(OR(COUNTA(DetailPedro!T722) &gt; 0, COUNTA(DetailWill!T722) &gt; 0),"x", "")</f>
        <v/>
      </c>
      <c r="U722" s="34" t="str">
        <f>IF(OR(COUNTA(DetailPedro!U722) &gt; 0, COUNTA(DetailWill!U722) &gt; 0),"x", "")</f>
        <v/>
      </c>
      <c r="V722" s="14" t="str">
        <f>IF(OR(COUNTA(DetailPedro!V722) &gt; 0, COUNTA(DetailWill!V722) &gt; 0),"x", "")</f>
        <v/>
      </c>
      <c r="W722" s="14" t="str">
        <f>IF(OR(COUNTA(DetailPedro!W722) &gt; 0, COUNTA(DetailWill!W722) &gt; 0),"x", "")</f>
        <v/>
      </c>
      <c r="X722" s="14" t="str">
        <f>IF(OR(COUNTA(DetailPedro!X722) &gt; 0, COUNTA(DetailWill!X722) &gt; 0),"x", "")</f>
        <v/>
      </c>
      <c r="Y722" s="14" t="str">
        <f>IF(OR(COUNTA(DetailPedro!Y722) &gt; 0, COUNTA(DetailWill!Y722) &gt; 0),"x", "")</f>
        <v/>
      </c>
      <c r="Z722" s="34" t="str">
        <f>IF(OR(COUNTA(DetailPedro!Z722) &gt; 0, COUNTA(DetailWill!Z722) &gt; 0),"x", "")</f>
        <v/>
      </c>
      <c r="AA722" s="14" t="str">
        <f>IF(OR(COUNTA(DetailPedro!AA722) &gt; 0, COUNTA(DetailWill!AA722) &gt; 0),"x", "")</f>
        <v/>
      </c>
      <c r="AB722" s="14" t="str">
        <f>IF(OR(COUNTA(DetailPedro!AB722) &gt; 0, COUNTA(DetailWill!AB722) &gt; 0),"x", "")</f>
        <v/>
      </c>
      <c r="AC722" s="14" t="str">
        <f>IF(OR(COUNTA(DetailPedro!AC722) &gt; 0, COUNTA(DetailWill!AC722) &gt; 0),"x", "")</f>
        <v/>
      </c>
      <c r="AD722" s="14" t="str">
        <f>IF(OR(COUNTA(DetailPedro!AD722) &gt; 0, COUNTA(DetailWill!AD722) &gt; 0),"x", "")</f>
        <v/>
      </c>
      <c r="AE722" s="14" t="str">
        <f>IF(OR(COUNTA(DetailPedro!AE722) &gt; 0, COUNTA(DetailWill!AE722) &gt; 0),"x", "")</f>
        <v/>
      </c>
      <c r="AF722" s="34" t="str">
        <f>IF(OR(COUNTA(DetailPedro!AF722) &gt; 0, COUNTA(DetailWill!AF722) &gt; 0),"x", "")</f>
        <v/>
      </c>
      <c r="AG722" s="14" t="str">
        <f>IF(OR(COUNTA(DetailPedro!AG722) &gt; 0, COUNTA(DetailWill!AG722) &gt; 0),"x", "")</f>
        <v/>
      </c>
      <c r="AH722" s="14" t="str">
        <f>IF(OR(COUNTA(DetailPedro!AH722) &gt; 0, COUNTA(DetailWill!AH722) &gt; 0),"x", "")</f>
        <v/>
      </c>
      <c r="AI722" s="14" t="str">
        <f>IF(OR(COUNTA(DetailPedro!AI722) &gt; 0, COUNTA(DetailWill!AI722) &gt; 0),"x", "")</f>
        <v/>
      </c>
      <c r="AJ722" s="34" t="str">
        <f>IF(OR(COUNTA(DetailPedro!AJ722) &gt; 0, COUNTA(DetailWill!AJ722) &gt; 0),"x", "")</f>
        <v>x</v>
      </c>
      <c r="AK722" s="14" t="str">
        <f>IF(OR(COUNTA(DetailPedro!AK722) &gt; 0, COUNTA(DetailWill!AK722) &gt; 0),"x", "")</f>
        <v/>
      </c>
    </row>
    <row r="723" spans="1:37" x14ac:dyDescent="0.2">
      <c r="A723" s="16" t="s">
        <v>533</v>
      </c>
      <c r="B723" s="16" t="s">
        <v>752</v>
      </c>
      <c r="C723" s="16">
        <v>2</v>
      </c>
      <c r="D723" s="16" t="s">
        <v>887</v>
      </c>
      <c r="E723" s="16">
        <v>6</v>
      </c>
      <c r="F723" s="14">
        <f t="shared" si="45"/>
        <v>1</v>
      </c>
      <c r="G723" s="14" t="str">
        <f>IF(OR(COUNTA(DetailPedro!G723) &gt; 0, COUNTA(DetailWill!G723) &gt; 0),"x", "")</f>
        <v/>
      </c>
      <c r="H723" s="14" t="str">
        <f>IF(OR(COUNTA(DetailPedro!H723) &gt; 0, COUNTA(DetailWill!H723) &gt; 0),"x", "")</f>
        <v/>
      </c>
      <c r="I723" s="14" t="str">
        <f>IF(OR(COUNTA(DetailPedro!I723) &gt; 0, COUNTA(DetailWill!I723) &gt; 0),"x", "")</f>
        <v/>
      </c>
      <c r="J723" s="34" t="str">
        <f>IF(OR(COUNTA(DetailPedro!J723) &gt; 0, COUNTA(DetailWill!J723) &gt; 0),"x", "")</f>
        <v/>
      </c>
      <c r="K723" s="14" t="str">
        <f>IF(OR(COUNTA(DetailPedro!K723) &gt; 0, COUNTA(DetailWill!K723) &gt; 0),"x", "")</f>
        <v/>
      </c>
      <c r="L723" s="14" t="str">
        <f>IF(OR(COUNTA(DetailPedro!L723) &gt; 0, COUNTA(DetailWill!L723) &gt; 0),"x", "")</f>
        <v/>
      </c>
      <c r="M723" s="14" t="str">
        <f>IF(OR(COUNTA(DetailPedro!M723) &gt; 0, COUNTA(DetailWill!M723) &gt; 0),"x", "")</f>
        <v/>
      </c>
      <c r="N723" s="14" t="str">
        <f>IF(OR(COUNTA(DetailPedro!N723) &gt; 0, COUNTA(DetailWill!N723) &gt; 0),"x", "")</f>
        <v/>
      </c>
      <c r="O723" s="34" t="str">
        <f>IF(OR(COUNTA(DetailPedro!O723) &gt; 0, COUNTA(DetailWill!O723) &gt; 0),"x", "")</f>
        <v/>
      </c>
      <c r="P723" s="14" t="str">
        <f>IF(OR(COUNTA(DetailPedro!P723) &gt; 0, COUNTA(DetailWill!P723) &gt; 0),"x", "")</f>
        <v/>
      </c>
      <c r="Q723" s="14" t="str">
        <f>IF(OR(COUNTA(DetailPedro!Q723) &gt; 0, COUNTA(DetailWill!Q723) &gt; 0),"x", "")</f>
        <v/>
      </c>
      <c r="R723" s="14" t="str">
        <f>IF(OR(COUNTA(DetailPedro!R723) &gt; 0, COUNTA(DetailWill!R723) &gt; 0),"x", "")</f>
        <v/>
      </c>
      <c r="S723" s="14" t="str">
        <f>IF(OR(COUNTA(DetailPedro!S723) &gt; 0, COUNTA(DetailWill!S723) &gt; 0),"x", "")</f>
        <v/>
      </c>
      <c r="T723" s="14" t="str">
        <f>IF(OR(COUNTA(DetailPedro!T723) &gt; 0, COUNTA(DetailWill!T723) &gt; 0),"x", "")</f>
        <v/>
      </c>
      <c r="U723" s="34" t="str">
        <f>IF(OR(COUNTA(DetailPedro!U723) &gt; 0, COUNTA(DetailWill!U723) &gt; 0),"x", "")</f>
        <v/>
      </c>
      <c r="V723" s="14" t="str">
        <f>IF(OR(COUNTA(DetailPedro!V723) &gt; 0, COUNTA(DetailWill!V723) &gt; 0),"x", "")</f>
        <v/>
      </c>
      <c r="W723" s="14" t="str">
        <f>IF(OR(COUNTA(DetailPedro!W723) &gt; 0, COUNTA(DetailWill!W723) &gt; 0),"x", "")</f>
        <v/>
      </c>
      <c r="X723" s="14" t="str">
        <f>IF(OR(COUNTA(DetailPedro!X723) &gt; 0, COUNTA(DetailWill!X723) &gt; 0),"x", "")</f>
        <v/>
      </c>
      <c r="Y723" s="14" t="str">
        <f>IF(OR(COUNTA(DetailPedro!Y723) &gt; 0, COUNTA(DetailWill!Y723) &gt; 0),"x", "")</f>
        <v/>
      </c>
      <c r="Z723" s="34" t="str">
        <f>IF(OR(COUNTA(DetailPedro!Z723) &gt; 0, COUNTA(DetailWill!Z723) &gt; 0),"x", "")</f>
        <v/>
      </c>
      <c r="AA723" s="14" t="str">
        <f>IF(OR(COUNTA(DetailPedro!AA723) &gt; 0, COUNTA(DetailWill!AA723) &gt; 0),"x", "")</f>
        <v/>
      </c>
      <c r="AB723" s="14" t="str">
        <f>IF(OR(COUNTA(DetailPedro!AB723) &gt; 0, COUNTA(DetailWill!AB723) &gt; 0),"x", "")</f>
        <v/>
      </c>
      <c r="AC723" s="14" t="str">
        <f>IF(OR(COUNTA(DetailPedro!AC723) &gt; 0, COUNTA(DetailWill!AC723) &gt; 0),"x", "")</f>
        <v/>
      </c>
      <c r="AD723" s="14" t="str">
        <f>IF(OR(COUNTA(DetailPedro!AD723) &gt; 0, COUNTA(DetailWill!AD723) &gt; 0),"x", "")</f>
        <v/>
      </c>
      <c r="AE723" s="14" t="str">
        <f>IF(OR(COUNTA(DetailPedro!AE723) &gt; 0, COUNTA(DetailWill!AE723) &gt; 0),"x", "")</f>
        <v/>
      </c>
      <c r="AF723" s="34" t="str">
        <f>IF(OR(COUNTA(DetailPedro!AF723) &gt; 0, COUNTA(DetailWill!AF723) &gt; 0),"x", "")</f>
        <v/>
      </c>
      <c r="AG723" s="14" t="str">
        <f>IF(OR(COUNTA(DetailPedro!AG723) &gt; 0, COUNTA(DetailWill!AG723) &gt; 0),"x", "")</f>
        <v/>
      </c>
      <c r="AH723" s="14" t="str">
        <f>IF(OR(COUNTA(DetailPedro!AH723) &gt; 0, COUNTA(DetailWill!AH723) &gt; 0),"x", "")</f>
        <v/>
      </c>
      <c r="AI723" s="14" t="str">
        <f>IF(OR(COUNTA(DetailPedro!AI723) &gt; 0, COUNTA(DetailWill!AI723) &gt; 0),"x", "")</f>
        <v/>
      </c>
      <c r="AJ723" s="34" t="str">
        <f>IF(OR(COUNTA(DetailPedro!AJ723) &gt; 0, COUNTA(DetailWill!AJ723) &gt; 0),"x", "")</f>
        <v>x</v>
      </c>
      <c r="AK723" s="14" t="str">
        <f>IF(OR(COUNTA(DetailPedro!AK723) &gt; 0, COUNTA(DetailWill!AK723) &gt; 0),"x", "")</f>
        <v/>
      </c>
    </row>
    <row r="724" spans="1:37" x14ac:dyDescent="0.2">
      <c r="A724" s="16" t="s">
        <v>533</v>
      </c>
      <c r="B724" s="16" t="s">
        <v>752</v>
      </c>
      <c r="C724" s="16">
        <v>2</v>
      </c>
      <c r="D724" s="16" t="s">
        <v>888</v>
      </c>
      <c r="E724" s="16">
        <v>7</v>
      </c>
      <c r="F724" s="14">
        <f t="shared" si="45"/>
        <v>1</v>
      </c>
      <c r="G724" s="14" t="str">
        <f>IF(OR(COUNTA(DetailPedro!G724) &gt; 0, COUNTA(DetailWill!G724) &gt; 0),"x", "")</f>
        <v/>
      </c>
      <c r="H724" s="14" t="str">
        <f>IF(OR(COUNTA(DetailPedro!H724) &gt; 0, COUNTA(DetailWill!H724) &gt; 0),"x", "")</f>
        <v/>
      </c>
      <c r="I724" s="14" t="str">
        <f>IF(OR(COUNTA(DetailPedro!I724) &gt; 0, COUNTA(DetailWill!I724) &gt; 0),"x", "")</f>
        <v/>
      </c>
      <c r="J724" s="34" t="str">
        <f>IF(OR(COUNTA(DetailPedro!J724) &gt; 0, COUNTA(DetailWill!J724) &gt; 0),"x", "")</f>
        <v/>
      </c>
      <c r="K724" s="14" t="str">
        <f>IF(OR(COUNTA(DetailPedro!K724) &gt; 0, COUNTA(DetailWill!K724) &gt; 0),"x", "")</f>
        <v/>
      </c>
      <c r="L724" s="14" t="str">
        <f>IF(OR(COUNTA(DetailPedro!L724) &gt; 0, COUNTA(DetailWill!L724) &gt; 0),"x", "")</f>
        <v/>
      </c>
      <c r="M724" s="14" t="str">
        <f>IF(OR(COUNTA(DetailPedro!M724) &gt; 0, COUNTA(DetailWill!M724) &gt; 0),"x", "")</f>
        <v/>
      </c>
      <c r="N724" s="14" t="str">
        <f>IF(OR(COUNTA(DetailPedro!N724) &gt; 0, COUNTA(DetailWill!N724) &gt; 0),"x", "")</f>
        <v/>
      </c>
      <c r="O724" s="34" t="str">
        <f>IF(OR(COUNTA(DetailPedro!O724) &gt; 0, COUNTA(DetailWill!O724) &gt; 0),"x", "")</f>
        <v/>
      </c>
      <c r="P724" s="14" t="str">
        <f>IF(OR(COUNTA(DetailPedro!P724) &gt; 0, COUNTA(DetailWill!P724) &gt; 0),"x", "")</f>
        <v/>
      </c>
      <c r="Q724" s="14" t="str">
        <f>IF(OR(COUNTA(DetailPedro!Q724) &gt; 0, COUNTA(DetailWill!Q724) &gt; 0),"x", "")</f>
        <v/>
      </c>
      <c r="R724" s="14" t="str">
        <f>IF(OR(COUNTA(DetailPedro!R724) &gt; 0, COUNTA(DetailWill!R724) &gt; 0),"x", "")</f>
        <v/>
      </c>
      <c r="S724" s="14" t="str">
        <f>IF(OR(COUNTA(DetailPedro!S724) &gt; 0, COUNTA(DetailWill!S724) &gt; 0),"x", "")</f>
        <v/>
      </c>
      <c r="T724" s="14" t="str">
        <f>IF(OR(COUNTA(DetailPedro!T724) &gt; 0, COUNTA(DetailWill!T724) &gt; 0),"x", "")</f>
        <v/>
      </c>
      <c r="U724" s="34" t="str">
        <f>IF(OR(COUNTA(DetailPedro!U724) &gt; 0, COUNTA(DetailWill!U724) &gt; 0),"x", "")</f>
        <v/>
      </c>
      <c r="V724" s="14" t="str">
        <f>IF(OR(COUNTA(DetailPedro!V724) &gt; 0, COUNTA(DetailWill!V724) &gt; 0),"x", "")</f>
        <v/>
      </c>
      <c r="W724" s="14" t="str">
        <f>IF(OR(COUNTA(DetailPedro!W724) &gt; 0, COUNTA(DetailWill!W724) &gt; 0),"x", "")</f>
        <v/>
      </c>
      <c r="X724" s="14" t="str">
        <f>IF(OR(COUNTA(DetailPedro!X724) &gt; 0, COUNTA(DetailWill!X724) &gt; 0),"x", "")</f>
        <v/>
      </c>
      <c r="Y724" s="14" t="str">
        <f>IF(OR(COUNTA(DetailPedro!Y724) &gt; 0, COUNTA(DetailWill!Y724) &gt; 0),"x", "")</f>
        <v/>
      </c>
      <c r="Z724" s="34" t="str">
        <f>IF(OR(COUNTA(DetailPedro!Z724) &gt; 0, COUNTA(DetailWill!Z724) &gt; 0),"x", "")</f>
        <v/>
      </c>
      <c r="AA724" s="14" t="str">
        <f>IF(OR(COUNTA(DetailPedro!AA724) &gt; 0, COUNTA(DetailWill!AA724) &gt; 0),"x", "")</f>
        <v/>
      </c>
      <c r="AB724" s="14" t="str">
        <f>IF(OR(COUNTA(DetailPedro!AB724) &gt; 0, COUNTA(DetailWill!AB724) &gt; 0),"x", "")</f>
        <v/>
      </c>
      <c r="AC724" s="14" t="str">
        <f>IF(OR(COUNTA(DetailPedro!AC724) &gt; 0, COUNTA(DetailWill!AC724) &gt; 0),"x", "")</f>
        <v/>
      </c>
      <c r="AD724" s="14" t="str">
        <f>IF(OR(COUNTA(DetailPedro!AD724) &gt; 0, COUNTA(DetailWill!AD724) &gt; 0),"x", "")</f>
        <v/>
      </c>
      <c r="AE724" s="14" t="str">
        <f>IF(OR(COUNTA(DetailPedro!AE724) &gt; 0, COUNTA(DetailWill!AE724) &gt; 0),"x", "")</f>
        <v/>
      </c>
      <c r="AF724" s="34" t="str">
        <f>IF(OR(COUNTA(DetailPedro!AF724) &gt; 0, COUNTA(DetailWill!AF724) &gt; 0),"x", "")</f>
        <v/>
      </c>
      <c r="AG724" s="14" t="str">
        <f>IF(OR(COUNTA(DetailPedro!AG724) &gt; 0, COUNTA(DetailWill!AG724) &gt; 0),"x", "")</f>
        <v/>
      </c>
      <c r="AH724" s="14" t="str">
        <f>IF(OR(COUNTA(DetailPedro!AH724) &gt; 0, COUNTA(DetailWill!AH724) &gt; 0),"x", "")</f>
        <v/>
      </c>
      <c r="AI724" s="14" t="str">
        <f>IF(OR(COUNTA(DetailPedro!AI724) &gt; 0, COUNTA(DetailWill!AI724) &gt; 0),"x", "")</f>
        <v/>
      </c>
      <c r="AJ724" s="34" t="str">
        <f>IF(OR(COUNTA(DetailPedro!AJ724) &gt; 0, COUNTA(DetailWill!AJ724) &gt; 0),"x", "")</f>
        <v>x</v>
      </c>
      <c r="AK724" s="14" t="str">
        <f>IF(OR(COUNTA(DetailPedro!AK724) &gt; 0, COUNTA(DetailWill!AK724) &gt; 0),"x", "")</f>
        <v/>
      </c>
    </row>
    <row r="725" spans="1:37" x14ac:dyDescent="0.2">
      <c r="A725" s="16"/>
      <c r="B725" s="16"/>
      <c r="C725" s="16"/>
      <c r="D725" s="16"/>
      <c r="E725" s="16"/>
      <c r="F725" s="14">
        <f t="shared" si="45"/>
        <v>0</v>
      </c>
      <c r="G725" s="14" t="str">
        <f>IF(OR(COUNTA(DetailPedro!G725) &gt; 0, COUNTA(DetailWill!G725) &gt; 0),"x", "")</f>
        <v/>
      </c>
      <c r="H725" s="14" t="str">
        <f>IF(OR(COUNTA(DetailPedro!H725) &gt; 0, COUNTA(DetailWill!H725) &gt; 0),"x", "")</f>
        <v/>
      </c>
      <c r="I725" s="14" t="str">
        <f>IF(OR(COUNTA(DetailPedro!I725) &gt; 0, COUNTA(DetailWill!I725) &gt; 0),"x", "")</f>
        <v/>
      </c>
      <c r="J725" s="34" t="str">
        <f>IF(OR(COUNTA(DetailPedro!J725) &gt; 0, COUNTA(DetailWill!J725) &gt; 0),"x", "")</f>
        <v/>
      </c>
      <c r="K725" s="14" t="str">
        <f>IF(OR(COUNTA(DetailPedro!K725) &gt; 0, COUNTA(DetailWill!K725) &gt; 0),"x", "")</f>
        <v/>
      </c>
      <c r="L725" s="14" t="str">
        <f>IF(OR(COUNTA(DetailPedro!L725) &gt; 0, COUNTA(DetailWill!L725) &gt; 0),"x", "")</f>
        <v/>
      </c>
      <c r="M725" s="14" t="str">
        <f>IF(OR(COUNTA(DetailPedro!M725) &gt; 0, COUNTA(DetailWill!M725) &gt; 0),"x", "")</f>
        <v/>
      </c>
      <c r="N725" s="14" t="str">
        <f>IF(OR(COUNTA(DetailPedro!N725) &gt; 0, COUNTA(DetailWill!N725) &gt; 0),"x", "")</f>
        <v/>
      </c>
      <c r="O725" s="34" t="str">
        <f>IF(OR(COUNTA(DetailPedro!O725) &gt; 0, COUNTA(DetailWill!O725) &gt; 0),"x", "")</f>
        <v/>
      </c>
      <c r="P725" s="14" t="str">
        <f>IF(OR(COUNTA(DetailPedro!P725) &gt; 0, COUNTA(DetailWill!P725) &gt; 0),"x", "")</f>
        <v/>
      </c>
      <c r="Q725" s="14" t="str">
        <f>IF(OR(COUNTA(DetailPedro!Q725) &gt; 0, COUNTA(DetailWill!Q725) &gt; 0),"x", "")</f>
        <v/>
      </c>
      <c r="R725" s="14" t="str">
        <f>IF(OR(COUNTA(DetailPedro!R725) &gt; 0, COUNTA(DetailWill!R725) &gt; 0),"x", "")</f>
        <v/>
      </c>
      <c r="S725" s="14" t="str">
        <f>IF(OR(COUNTA(DetailPedro!S725) &gt; 0, COUNTA(DetailWill!S725) &gt; 0),"x", "")</f>
        <v/>
      </c>
      <c r="T725" s="14" t="str">
        <f>IF(OR(COUNTA(DetailPedro!T725) &gt; 0, COUNTA(DetailWill!T725) &gt; 0),"x", "")</f>
        <v/>
      </c>
      <c r="U725" s="34" t="str">
        <f>IF(OR(COUNTA(DetailPedro!U725) &gt; 0, COUNTA(DetailWill!U725) &gt; 0),"x", "")</f>
        <v/>
      </c>
      <c r="V725" s="14" t="str">
        <f>IF(OR(COUNTA(DetailPedro!V725) &gt; 0, COUNTA(DetailWill!V725) &gt; 0),"x", "")</f>
        <v/>
      </c>
      <c r="W725" s="14" t="str">
        <f>IF(OR(COUNTA(DetailPedro!W725) &gt; 0, COUNTA(DetailWill!W725) &gt; 0),"x", "")</f>
        <v/>
      </c>
      <c r="X725" s="14" t="str">
        <f>IF(OR(COUNTA(DetailPedro!X725) &gt; 0, COUNTA(DetailWill!X725) &gt; 0),"x", "")</f>
        <v/>
      </c>
      <c r="Y725" s="14" t="str">
        <f>IF(OR(COUNTA(DetailPedro!Y725) &gt; 0, COUNTA(DetailWill!Y725) &gt; 0),"x", "")</f>
        <v/>
      </c>
      <c r="Z725" s="34" t="str">
        <f>IF(OR(COUNTA(DetailPedro!Z725) &gt; 0, COUNTA(DetailWill!Z725) &gt; 0),"x", "")</f>
        <v/>
      </c>
      <c r="AA725" s="14" t="str">
        <f>IF(OR(COUNTA(DetailPedro!AA725) &gt; 0, COUNTA(DetailWill!AA725) &gt; 0),"x", "")</f>
        <v/>
      </c>
      <c r="AB725" s="14" t="str">
        <f>IF(OR(COUNTA(DetailPedro!AB725) &gt; 0, COUNTA(DetailWill!AB725) &gt; 0),"x", "")</f>
        <v/>
      </c>
      <c r="AC725" s="14" t="str">
        <f>IF(OR(COUNTA(DetailPedro!AC725) &gt; 0, COUNTA(DetailWill!AC725) &gt; 0),"x", "")</f>
        <v/>
      </c>
      <c r="AD725" s="14" t="str">
        <f>IF(OR(COUNTA(DetailPedro!AD725) &gt; 0, COUNTA(DetailWill!AD725) &gt; 0),"x", "")</f>
        <v/>
      </c>
      <c r="AE725" s="14" t="str">
        <f>IF(OR(COUNTA(DetailPedro!AE725) &gt; 0, COUNTA(DetailWill!AE725) &gt; 0),"x", "")</f>
        <v/>
      </c>
      <c r="AF725" s="34" t="str">
        <f>IF(OR(COUNTA(DetailPedro!AF725) &gt; 0, COUNTA(DetailWill!AF725) &gt; 0),"x", "")</f>
        <v/>
      </c>
      <c r="AG725" s="14" t="str">
        <f>IF(OR(COUNTA(DetailPedro!AG725) &gt; 0, COUNTA(DetailWill!AG725) &gt; 0),"x", "")</f>
        <v/>
      </c>
      <c r="AH725" s="14" t="str">
        <f>IF(OR(COUNTA(DetailPedro!AH725) &gt; 0, COUNTA(DetailWill!AH725) &gt; 0),"x", "")</f>
        <v/>
      </c>
      <c r="AI725" s="14" t="str">
        <f>IF(OR(COUNTA(DetailPedro!AI725) &gt; 0, COUNTA(DetailWill!AI725) &gt; 0),"x", "")</f>
        <v/>
      </c>
      <c r="AJ725" s="34" t="str">
        <f>IF(OR(COUNTA(DetailPedro!AJ725) &gt; 0, COUNTA(DetailWill!AJ725) &gt; 0),"x", "")</f>
        <v/>
      </c>
      <c r="AK725" s="14" t="str">
        <f>IF(OR(COUNTA(DetailPedro!AK725) &gt; 0, COUNTA(DetailWill!AK725) &gt; 0),"x", "")</f>
        <v/>
      </c>
    </row>
    <row r="726" spans="1:37" x14ac:dyDescent="0.2">
      <c r="A726" s="16" t="s">
        <v>533</v>
      </c>
      <c r="B726" s="16" t="s">
        <v>613</v>
      </c>
      <c r="C726" s="16">
        <v>0</v>
      </c>
      <c r="D726" s="16">
        <v>3</v>
      </c>
      <c r="E726" s="16"/>
      <c r="F726" s="14">
        <f t="shared" si="45"/>
        <v>0</v>
      </c>
      <c r="G726" s="14" t="str">
        <f>IF(OR(COUNTA(DetailPedro!G726) &gt; 0, COUNTA(DetailWill!G726) &gt; 0),"x", "")</f>
        <v/>
      </c>
      <c r="H726" s="14" t="str">
        <f>IF(OR(COUNTA(DetailPedro!H726) &gt; 0, COUNTA(DetailWill!H726) &gt; 0),"x", "")</f>
        <v/>
      </c>
      <c r="I726" s="14" t="str">
        <f>IF(OR(COUNTA(DetailPedro!I726) &gt; 0, COUNTA(DetailWill!I726) &gt; 0),"x", "")</f>
        <v/>
      </c>
      <c r="J726" s="34" t="str">
        <f>IF(OR(COUNTA(DetailPedro!J726) &gt; 0, COUNTA(DetailWill!J726) &gt; 0),"x", "")</f>
        <v/>
      </c>
      <c r="K726" s="14" t="str">
        <f>IF(OR(COUNTA(DetailPedro!K726) &gt; 0, COUNTA(DetailWill!K726) &gt; 0),"x", "")</f>
        <v/>
      </c>
      <c r="L726" s="14" t="str">
        <f>IF(OR(COUNTA(DetailPedro!L726) &gt; 0, COUNTA(DetailWill!L726) &gt; 0),"x", "")</f>
        <v/>
      </c>
      <c r="M726" s="14" t="str">
        <f>IF(OR(COUNTA(DetailPedro!M726) &gt; 0, COUNTA(DetailWill!M726) &gt; 0),"x", "")</f>
        <v/>
      </c>
      <c r="N726" s="14" t="str">
        <f>IF(OR(COUNTA(DetailPedro!N726) &gt; 0, COUNTA(DetailWill!N726) &gt; 0),"x", "")</f>
        <v/>
      </c>
      <c r="O726" s="34" t="str">
        <f>IF(OR(COUNTA(DetailPedro!O726) &gt; 0, COUNTA(DetailWill!O726) &gt; 0),"x", "")</f>
        <v/>
      </c>
      <c r="P726" s="14" t="str">
        <f>IF(OR(COUNTA(DetailPedro!P726) &gt; 0, COUNTA(DetailWill!P726) &gt; 0),"x", "")</f>
        <v/>
      </c>
      <c r="Q726" s="14" t="str">
        <f>IF(OR(COUNTA(DetailPedro!Q726) &gt; 0, COUNTA(DetailWill!Q726) &gt; 0),"x", "")</f>
        <v/>
      </c>
      <c r="R726" s="14" t="str">
        <f>IF(OR(COUNTA(DetailPedro!R726) &gt; 0, COUNTA(DetailWill!R726) &gt; 0),"x", "")</f>
        <v/>
      </c>
      <c r="S726" s="14" t="str">
        <f>IF(OR(COUNTA(DetailPedro!S726) &gt; 0, COUNTA(DetailWill!S726) &gt; 0),"x", "")</f>
        <v/>
      </c>
      <c r="T726" s="14" t="str">
        <f>IF(OR(COUNTA(DetailPedro!T726) &gt; 0, COUNTA(DetailWill!T726) &gt; 0),"x", "")</f>
        <v/>
      </c>
      <c r="U726" s="34" t="str">
        <f>IF(OR(COUNTA(DetailPedro!U726) &gt; 0, COUNTA(DetailWill!U726) &gt; 0),"x", "")</f>
        <v/>
      </c>
      <c r="V726" s="14" t="str">
        <f>IF(OR(COUNTA(DetailPedro!V726) &gt; 0, COUNTA(DetailWill!V726) &gt; 0),"x", "")</f>
        <v/>
      </c>
      <c r="W726" s="14" t="str">
        <f>IF(OR(COUNTA(DetailPedro!W726) &gt; 0, COUNTA(DetailWill!W726) &gt; 0),"x", "")</f>
        <v/>
      </c>
      <c r="X726" s="14" t="str">
        <f>IF(OR(COUNTA(DetailPedro!X726) &gt; 0, COUNTA(DetailWill!X726) &gt; 0),"x", "")</f>
        <v/>
      </c>
      <c r="Y726" s="14" t="str">
        <f>IF(OR(COUNTA(DetailPedro!Y726) &gt; 0, COUNTA(DetailWill!Y726) &gt; 0),"x", "")</f>
        <v/>
      </c>
      <c r="Z726" s="34" t="str">
        <f>IF(OR(COUNTA(DetailPedro!Z726) &gt; 0, COUNTA(DetailWill!Z726) &gt; 0),"x", "")</f>
        <v/>
      </c>
      <c r="AA726" s="14" t="str">
        <f>IF(OR(COUNTA(DetailPedro!AA726) &gt; 0, COUNTA(DetailWill!AA726) &gt; 0),"x", "")</f>
        <v/>
      </c>
      <c r="AB726" s="14" t="str">
        <f>IF(OR(COUNTA(DetailPedro!AB726) &gt; 0, COUNTA(DetailWill!AB726) &gt; 0),"x", "")</f>
        <v/>
      </c>
      <c r="AC726" s="14" t="str">
        <f>IF(OR(COUNTA(DetailPedro!AC726) &gt; 0, COUNTA(DetailWill!AC726) &gt; 0),"x", "")</f>
        <v/>
      </c>
      <c r="AD726" s="14" t="str">
        <f>IF(OR(COUNTA(DetailPedro!AD726) &gt; 0, COUNTA(DetailWill!AD726) &gt; 0),"x", "")</f>
        <v/>
      </c>
      <c r="AE726" s="14" t="str">
        <f>IF(OR(COUNTA(DetailPedro!AE726) &gt; 0, COUNTA(DetailWill!AE726) &gt; 0),"x", "")</f>
        <v/>
      </c>
      <c r="AF726" s="34" t="str">
        <f>IF(OR(COUNTA(DetailPedro!AF726) &gt; 0, COUNTA(DetailWill!AF726) &gt; 0),"x", "")</f>
        <v/>
      </c>
      <c r="AG726" s="14" t="str">
        <f>IF(OR(COUNTA(DetailPedro!AG726) &gt; 0, COUNTA(DetailWill!AG726) &gt; 0),"x", "")</f>
        <v/>
      </c>
      <c r="AH726" s="14" t="str">
        <f>IF(OR(COUNTA(DetailPedro!AH726) &gt; 0, COUNTA(DetailWill!AH726) &gt; 0),"x", "")</f>
        <v/>
      </c>
      <c r="AI726" s="14" t="str">
        <f>IF(OR(COUNTA(DetailPedro!AI726) &gt; 0, COUNTA(DetailWill!AI726) &gt; 0),"x", "")</f>
        <v/>
      </c>
      <c r="AJ726" s="34" t="str">
        <f>IF(OR(COUNTA(DetailPedro!AJ726) &gt; 0, COUNTA(DetailWill!AJ726) &gt; 0),"x", "")</f>
        <v/>
      </c>
      <c r="AK726" s="14" t="str">
        <f>IF(OR(COUNTA(DetailPedro!AK726) &gt; 0, COUNTA(DetailWill!AK726) &gt; 0),"x", "")</f>
        <v/>
      </c>
    </row>
    <row r="727" spans="1:37" x14ac:dyDescent="0.2">
      <c r="A727" s="16" t="s">
        <v>533</v>
      </c>
      <c r="B727" s="16" t="s">
        <v>613</v>
      </c>
      <c r="C727" s="16">
        <v>2</v>
      </c>
      <c r="D727" s="16" t="s">
        <v>888</v>
      </c>
      <c r="E727" s="16">
        <v>1</v>
      </c>
      <c r="F727" s="14">
        <f t="shared" si="45"/>
        <v>1</v>
      </c>
      <c r="G727" s="14" t="str">
        <f>IF(OR(COUNTA(DetailPedro!G727) &gt; 0, COUNTA(DetailWill!G727) &gt; 0),"x", "")</f>
        <v/>
      </c>
      <c r="H727" s="14" t="str">
        <f>IF(OR(COUNTA(DetailPedro!H727) &gt; 0, COUNTA(DetailWill!H727) &gt; 0),"x", "")</f>
        <v/>
      </c>
      <c r="I727" s="14" t="str">
        <f>IF(OR(COUNTA(DetailPedro!I727) &gt; 0, COUNTA(DetailWill!I727) &gt; 0),"x", "")</f>
        <v/>
      </c>
      <c r="J727" s="34" t="str">
        <f>IF(OR(COUNTA(DetailPedro!J727) &gt; 0, COUNTA(DetailWill!J727) &gt; 0),"x", "")</f>
        <v/>
      </c>
      <c r="K727" s="14" t="str">
        <f>IF(OR(COUNTA(DetailPedro!K727) &gt; 0, COUNTA(DetailWill!K727) &gt; 0),"x", "")</f>
        <v/>
      </c>
      <c r="L727" s="14" t="str">
        <f>IF(OR(COUNTA(DetailPedro!L727) &gt; 0, COUNTA(DetailWill!L727) &gt; 0),"x", "")</f>
        <v/>
      </c>
      <c r="M727" s="14" t="str">
        <f>IF(OR(COUNTA(DetailPedro!M727) &gt; 0, COUNTA(DetailWill!M727) &gt; 0),"x", "")</f>
        <v/>
      </c>
      <c r="N727" s="14" t="str">
        <f>IF(OR(COUNTA(DetailPedro!N727) &gt; 0, COUNTA(DetailWill!N727) &gt; 0),"x", "")</f>
        <v/>
      </c>
      <c r="O727" s="34" t="str">
        <f>IF(OR(COUNTA(DetailPedro!O727) &gt; 0, COUNTA(DetailWill!O727) &gt; 0),"x", "")</f>
        <v/>
      </c>
      <c r="P727" s="14" t="str">
        <f>IF(OR(COUNTA(DetailPedro!P727) &gt; 0, COUNTA(DetailWill!P727) &gt; 0),"x", "")</f>
        <v/>
      </c>
      <c r="Q727" s="14" t="str">
        <f>IF(OR(COUNTA(DetailPedro!Q727) &gt; 0, COUNTA(DetailWill!Q727) &gt; 0),"x", "")</f>
        <v/>
      </c>
      <c r="R727" s="14" t="str">
        <f>IF(OR(COUNTA(DetailPedro!R727) &gt; 0, COUNTA(DetailWill!R727) &gt; 0),"x", "")</f>
        <v/>
      </c>
      <c r="S727" s="14" t="str">
        <f>IF(OR(COUNTA(DetailPedro!S727) &gt; 0, COUNTA(DetailWill!S727) &gt; 0),"x", "")</f>
        <v/>
      </c>
      <c r="T727" s="14" t="str">
        <f>IF(OR(COUNTA(DetailPedro!T727) &gt; 0, COUNTA(DetailWill!T727) &gt; 0),"x", "")</f>
        <v/>
      </c>
      <c r="U727" s="34" t="str">
        <f>IF(OR(COUNTA(DetailPedro!U727) &gt; 0, COUNTA(DetailWill!U727) &gt; 0),"x", "")</f>
        <v/>
      </c>
      <c r="V727" s="14" t="str">
        <f>IF(OR(COUNTA(DetailPedro!V727) &gt; 0, COUNTA(DetailWill!V727) &gt; 0),"x", "")</f>
        <v/>
      </c>
      <c r="W727" s="14" t="str">
        <f>IF(OR(COUNTA(DetailPedro!W727) &gt; 0, COUNTA(DetailWill!W727) &gt; 0),"x", "")</f>
        <v/>
      </c>
      <c r="X727" s="14" t="str">
        <f>IF(OR(COUNTA(DetailPedro!X727) &gt; 0, COUNTA(DetailWill!X727) &gt; 0),"x", "")</f>
        <v/>
      </c>
      <c r="Y727" s="14" t="str">
        <f>IF(OR(COUNTA(DetailPedro!Y727) &gt; 0, COUNTA(DetailWill!Y727) &gt; 0),"x", "")</f>
        <v/>
      </c>
      <c r="Z727" s="34" t="str">
        <f>IF(OR(COUNTA(DetailPedro!Z727) &gt; 0, COUNTA(DetailWill!Z727) &gt; 0),"x", "")</f>
        <v/>
      </c>
      <c r="AA727" s="14" t="str">
        <f>IF(OR(COUNTA(DetailPedro!AA727) &gt; 0, COUNTA(DetailWill!AA727) &gt; 0),"x", "")</f>
        <v/>
      </c>
      <c r="AB727" s="14" t="str">
        <f>IF(OR(COUNTA(DetailPedro!AB727) &gt; 0, COUNTA(DetailWill!AB727) &gt; 0),"x", "")</f>
        <v/>
      </c>
      <c r="AC727" s="14" t="str">
        <f>IF(OR(COUNTA(DetailPedro!AC727) &gt; 0, COUNTA(DetailWill!AC727) &gt; 0),"x", "")</f>
        <v/>
      </c>
      <c r="AD727" s="14" t="str">
        <f>IF(OR(COUNTA(DetailPedro!AD727) &gt; 0, COUNTA(DetailWill!AD727) &gt; 0),"x", "")</f>
        <v/>
      </c>
      <c r="AE727" s="14" t="str">
        <f>IF(OR(COUNTA(DetailPedro!AE727) &gt; 0, COUNTA(DetailWill!AE727) &gt; 0),"x", "")</f>
        <v/>
      </c>
      <c r="AF727" s="34" t="str">
        <f>IF(OR(COUNTA(DetailPedro!AF727) &gt; 0, COUNTA(DetailWill!AF727) &gt; 0),"x", "")</f>
        <v/>
      </c>
      <c r="AG727" s="14" t="str">
        <f>IF(OR(COUNTA(DetailPedro!AG727) &gt; 0, COUNTA(DetailWill!AG727) &gt; 0),"x", "")</f>
        <v/>
      </c>
      <c r="AH727" s="14" t="str">
        <f>IF(OR(COUNTA(DetailPedro!AH727) &gt; 0, COUNTA(DetailWill!AH727) &gt; 0),"x", "")</f>
        <v/>
      </c>
      <c r="AI727" s="14" t="str">
        <f>IF(OR(COUNTA(DetailPedro!AI727) &gt; 0, COUNTA(DetailWill!AI727) &gt; 0),"x", "")</f>
        <v/>
      </c>
      <c r="AJ727" s="34" t="str">
        <f>IF(OR(COUNTA(DetailPedro!AJ727) &gt; 0, COUNTA(DetailWill!AJ727) &gt; 0),"x", "")</f>
        <v>x</v>
      </c>
      <c r="AK727" s="14" t="str">
        <f>IF(OR(COUNTA(DetailPedro!AK727) &gt; 0, COUNTA(DetailWill!AK727) &gt; 0),"x", "")</f>
        <v/>
      </c>
    </row>
    <row r="728" spans="1:37" x14ac:dyDescent="0.2">
      <c r="A728" s="16" t="s">
        <v>533</v>
      </c>
      <c r="B728" s="16" t="s">
        <v>613</v>
      </c>
      <c r="C728" s="16">
        <v>2</v>
      </c>
      <c r="D728" s="16" t="s">
        <v>887</v>
      </c>
      <c r="E728" s="16">
        <v>2</v>
      </c>
      <c r="F728" s="14">
        <f t="shared" si="45"/>
        <v>1</v>
      </c>
      <c r="G728" s="14" t="str">
        <f>IF(OR(COUNTA(DetailPedro!G728) &gt; 0, COUNTA(DetailWill!G728) &gt; 0),"x", "")</f>
        <v/>
      </c>
      <c r="H728" s="14" t="str">
        <f>IF(OR(COUNTA(DetailPedro!H728) &gt; 0, COUNTA(DetailWill!H728) &gt; 0),"x", "")</f>
        <v/>
      </c>
      <c r="I728" s="14" t="str">
        <f>IF(OR(COUNTA(DetailPedro!I728) &gt; 0, COUNTA(DetailWill!I728) &gt; 0),"x", "")</f>
        <v/>
      </c>
      <c r="J728" s="34" t="str">
        <f>IF(OR(COUNTA(DetailPedro!J728) &gt; 0, COUNTA(DetailWill!J728) &gt; 0),"x", "")</f>
        <v/>
      </c>
      <c r="K728" s="14" t="str">
        <f>IF(OR(COUNTA(DetailPedro!K728) &gt; 0, COUNTA(DetailWill!K728) &gt; 0),"x", "")</f>
        <v/>
      </c>
      <c r="L728" s="14" t="str">
        <f>IF(OR(COUNTA(DetailPedro!L728) &gt; 0, COUNTA(DetailWill!L728) &gt; 0),"x", "")</f>
        <v/>
      </c>
      <c r="M728" s="14" t="str">
        <f>IF(OR(COUNTA(DetailPedro!M728) &gt; 0, COUNTA(DetailWill!M728) &gt; 0),"x", "")</f>
        <v/>
      </c>
      <c r="N728" s="14" t="str">
        <f>IF(OR(COUNTA(DetailPedro!N728) &gt; 0, COUNTA(DetailWill!N728) &gt; 0),"x", "")</f>
        <v/>
      </c>
      <c r="O728" s="34" t="str">
        <f>IF(OR(COUNTA(DetailPedro!O728) &gt; 0, COUNTA(DetailWill!O728) &gt; 0),"x", "")</f>
        <v/>
      </c>
      <c r="P728" s="14" t="str">
        <f>IF(OR(COUNTA(DetailPedro!P728) &gt; 0, COUNTA(DetailWill!P728) &gt; 0),"x", "")</f>
        <v/>
      </c>
      <c r="Q728" s="14" t="str">
        <f>IF(OR(COUNTA(DetailPedro!Q728) &gt; 0, COUNTA(DetailWill!Q728) &gt; 0),"x", "")</f>
        <v/>
      </c>
      <c r="R728" s="14" t="str">
        <f>IF(OR(COUNTA(DetailPedro!R728) &gt; 0, COUNTA(DetailWill!R728) &gt; 0),"x", "")</f>
        <v/>
      </c>
      <c r="S728" s="14" t="str">
        <f>IF(OR(COUNTA(DetailPedro!S728) &gt; 0, COUNTA(DetailWill!S728) &gt; 0),"x", "")</f>
        <v/>
      </c>
      <c r="T728" s="14" t="str">
        <f>IF(OR(COUNTA(DetailPedro!T728) &gt; 0, COUNTA(DetailWill!T728) &gt; 0),"x", "")</f>
        <v/>
      </c>
      <c r="U728" s="34" t="str">
        <f>IF(OR(COUNTA(DetailPedro!U728) &gt; 0, COUNTA(DetailWill!U728) &gt; 0),"x", "")</f>
        <v/>
      </c>
      <c r="V728" s="14" t="str">
        <f>IF(OR(COUNTA(DetailPedro!V728) &gt; 0, COUNTA(DetailWill!V728) &gt; 0),"x", "")</f>
        <v/>
      </c>
      <c r="W728" s="14" t="str">
        <f>IF(OR(COUNTA(DetailPedro!W728) &gt; 0, COUNTA(DetailWill!W728) &gt; 0),"x", "")</f>
        <v/>
      </c>
      <c r="X728" s="14" t="str">
        <f>IF(OR(COUNTA(DetailPedro!X728) &gt; 0, COUNTA(DetailWill!X728) &gt; 0),"x", "")</f>
        <v/>
      </c>
      <c r="Y728" s="14" t="str">
        <f>IF(OR(COUNTA(DetailPedro!Y728) &gt; 0, COUNTA(DetailWill!Y728) &gt; 0),"x", "")</f>
        <v/>
      </c>
      <c r="Z728" s="34" t="str">
        <f>IF(OR(COUNTA(DetailPedro!Z728) &gt; 0, COUNTA(DetailWill!Z728) &gt; 0),"x", "")</f>
        <v/>
      </c>
      <c r="AA728" s="14" t="str">
        <f>IF(OR(COUNTA(DetailPedro!AA728) &gt; 0, COUNTA(DetailWill!AA728) &gt; 0),"x", "")</f>
        <v/>
      </c>
      <c r="AB728" s="14" t="str">
        <f>IF(OR(COUNTA(DetailPedro!AB728) &gt; 0, COUNTA(DetailWill!AB728) &gt; 0),"x", "")</f>
        <v/>
      </c>
      <c r="AC728" s="14" t="str">
        <f>IF(OR(COUNTA(DetailPedro!AC728) &gt; 0, COUNTA(DetailWill!AC728) &gt; 0),"x", "")</f>
        <v/>
      </c>
      <c r="AD728" s="14" t="str">
        <f>IF(OR(COUNTA(DetailPedro!AD728) &gt; 0, COUNTA(DetailWill!AD728) &gt; 0),"x", "")</f>
        <v/>
      </c>
      <c r="AE728" s="14" t="str">
        <f>IF(OR(COUNTA(DetailPedro!AE728) &gt; 0, COUNTA(DetailWill!AE728) &gt; 0),"x", "")</f>
        <v/>
      </c>
      <c r="AF728" s="34" t="str">
        <f>IF(OR(COUNTA(DetailPedro!AF728) &gt; 0, COUNTA(DetailWill!AF728) &gt; 0),"x", "")</f>
        <v/>
      </c>
      <c r="AG728" s="14" t="str">
        <f>IF(OR(COUNTA(DetailPedro!AG728) &gt; 0, COUNTA(DetailWill!AG728) &gt; 0),"x", "")</f>
        <v/>
      </c>
      <c r="AH728" s="14" t="str">
        <f>IF(OR(COUNTA(DetailPedro!AH728) &gt; 0, COUNTA(DetailWill!AH728) &gt; 0),"x", "")</f>
        <v/>
      </c>
      <c r="AI728" s="14" t="str">
        <f>IF(OR(COUNTA(DetailPedro!AI728) &gt; 0, COUNTA(DetailWill!AI728) &gt; 0),"x", "")</f>
        <v/>
      </c>
      <c r="AJ728" s="34" t="str">
        <f>IF(OR(COUNTA(DetailPedro!AJ728) &gt; 0, COUNTA(DetailWill!AJ728) &gt; 0),"x", "")</f>
        <v>x</v>
      </c>
      <c r="AK728" s="14" t="str">
        <f>IF(OR(COUNTA(DetailPedro!AK728) &gt; 0, COUNTA(DetailWill!AK728) &gt; 0),"x", "")</f>
        <v/>
      </c>
    </row>
    <row r="729" spans="1:37" x14ac:dyDescent="0.2">
      <c r="A729" s="16" t="s">
        <v>533</v>
      </c>
      <c r="B729" s="16" t="s">
        <v>613</v>
      </c>
      <c r="C729" s="16">
        <v>2</v>
      </c>
      <c r="D729" s="16" t="s">
        <v>887</v>
      </c>
      <c r="E729" s="16">
        <v>3</v>
      </c>
      <c r="F729" s="14">
        <f t="shared" si="45"/>
        <v>0</v>
      </c>
      <c r="G729" s="14" t="str">
        <f>IF(OR(COUNTA(DetailPedro!G729) &gt; 0, COUNTA(DetailWill!G729) &gt; 0),"x", "")</f>
        <v/>
      </c>
      <c r="H729" s="14" t="str">
        <f>IF(OR(COUNTA(DetailPedro!H729) &gt; 0, COUNTA(DetailWill!H729) &gt; 0),"x", "")</f>
        <v/>
      </c>
      <c r="I729" s="14" t="str">
        <f>IF(OR(COUNTA(DetailPedro!I729) &gt; 0, COUNTA(DetailWill!I729) &gt; 0),"x", "")</f>
        <v/>
      </c>
      <c r="J729" s="34" t="str">
        <f>IF(OR(COUNTA(DetailPedro!J729) &gt; 0, COUNTA(DetailWill!J729) &gt; 0),"x", "")</f>
        <v/>
      </c>
      <c r="K729" s="14" t="str">
        <f>IF(OR(COUNTA(DetailPedro!K729) &gt; 0, COUNTA(DetailWill!K729) &gt; 0),"x", "")</f>
        <v/>
      </c>
      <c r="L729" s="14" t="str">
        <f>IF(OR(COUNTA(DetailPedro!L729) &gt; 0, COUNTA(DetailWill!L729) &gt; 0),"x", "")</f>
        <v/>
      </c>
      <c r="M729" s="14" t="str">
        <f>IF(OR(COUNTA(DetailPedro!M729) &gt; 0, COUNTA(DetailWill!M729) &gt; 0),"x", "")</f>
        <v/>
      </c>
      <c r="N729" s="14" t="str">
        <f>IF(OR(COUNTA(DetailPedro!N729) &gt; 0, COUNTA(DetailWill!N729) &gt; 0),"x", "")</f>
        <v/>
      </c>
      <c r="O729" s="34" t="str">
        <f>IF(OR(COUNTA(DetailPedro!O729) &gt; 0, COUNTA(DetailWill!O729) &gt; 0),"x", "")</f>
        <v/>
      </c>
      <c r="P729" s="14" t="str">
        <f>IF(OR(COUNTA(DetailPedro!P729) &gt; 0, COUNTA(DetailWill!P729) &gt; 0),"x", "")</f>
        <v/>
      </c>
      <c r="Q729" s="14" t="str">
        <f>IF(OR(COUNTA(DetailPedro!Q729) &gt; 0, COUNTA(DetailWill!Q729) &gt; 0),"x", "")</f>
        <v/>
      </c>
      <c r="R729" s="14" t="str">
        <f>IF(OR(COUNTA(DetailPedro!R729) &gt; 0, COUNTA(DetailWill!R729) &gt; 0),"x", "")</f>
        <v/>
      </c>
      <c r="S729" s="14" t="str">
        <f>IF(OR(COUNTA(DetailPedro!S729) &gt; 0, COUNTA(DetailWill!S729) &gt; 0),"x", "")</f>
        <v/>
      </c>
      <c r="T729" s="14" t="str">
        <f>IF(OR(COUNTA(DetailPedro!T729) &gt; 0, COUNTA(DetailWill!T729) &gt; 0),"x", "")</f>
        <v/>
      </c>
      <c r="U729" s="34" t="str">
        <f>IF(OR(COUNTA(DetailPedro!U729) &gt; 0, COUNTA(DetailWill!U729) &gt; 0),"x", "")</f>
        <v/>
      </c>
      <c r="V729" s="14" t="str">
        <f>IF(OR(COUNTA(DetailPedro!V729) &gt; 0, COUNTA(DetailWill!V729) &gt; 0),"x", "")</f>
        <v/>
      </c>
      <c r="W729" s="14" t="str">
        <f>IF(OR(COUNTA(DetailPedro!W729) &gt; 0, COUNTA(DetailWill!W729) &gt; 0),"x", "")</f>
        <v/>
      </c>
      <c r="X729" s="14" t="str">
        <f>IF(OR(COUNTA(DetailPedro!X729) &gt; 0, COUNTA(DetailWill!X729) &gt; 0),"x", "")</f>
        <v/>
      </c>
      <c r="Y729" s="14" t="str">
        <f>IF(OR(COUNTA(DetailPedro!Y729) &gt; 0, COUNTA(DetailWill!Y729) &gt; 0),"x", "")</f>
        <v/>
      </c>
      <c r="Z729" s="34" t="str">
        <f>IF(OR(COUNTA(DetailPedro!Z729) &gt; 0, COUNTA(DetailWill!Z729) &gt; 0),"x", "")</f>
        <v/>
      </c>
      <c r="AA729" s="14" t="str">
        <f>IF(OR(COUNTA(DetailPedro!AA729) &gt; 0, COUNTA(DetailWill!AA729) &gt; 0),"x", "")</f>
        <v/>
      </c>
      <c r="AB729" s="14" t="str">
        <f>IF(OR(COUNTA(DetailPedro!AB729) &gt; 0, COUNTA(DetailWill!AB729) &gt; 0),"x", "")</f>
        <v/>
      </c>
      <c r="AC729" s="14" t="str">
        <f>IF(OR(COUNTA(DetailPedro!AC729) &gt; 0, COUNTA(DetailWill!AC729) &gt; 0),"x", "")</f>
        <v/>
      </c>
      <c r="AD729" s="14" t="str">
        <f>IF(OR(COUNTA(DetailPedro!AD729) &gt; 0, COUNTA(DetailWill!AD729) &gt; 0),"x", "")</f>
        <v/>
      </c>
      <c r="AE729" s="14" t="str">
        <f>IF(OR(COUNTA(DetailPedro!AE729) &gt; 0, COUNTA(DetailWill!AE729) &gt; 0),"x", "")</f>
        <v/>
      </c>
      <c r="AF729" s="34" t="str">
        <f>IF(OR(COUNTA(DetailPedro!AF729) &gt; 0, COUNTA(DetailWill!AF729) &gt; 0),"x", "")</f>
        <v/>
      </c>
      <c r="AG729" s="14" t="str">
        <f>IF(OR(COUNTA(DetailPedro!AG729) &gt; 0, COUNTA(DetailWill!AG729) &gt; 0),"x", "")</f>
        <v/>
      </c>
      <c r="AH729" s="14" t="str">
        <f>IF(OR(COUNTA(DetailPedro!AH729) &gt; 0, COUNTA(DetailWill!AH729) &gt; 0),"x", "")</f>
        <v/>
      </c>
      <c r="AI729" s="14" t="str">
        <f>IF(OR(COUNTA(DetailPedro!AI729) &gt; 0, COUNTA(DetailWill!AI729) &gt; 0),"x", "")</f>
        <v/>
      </c>
      <c r="AJ729" s="34" t="str">
        <f>IF(OR(COUNTA(DetailPedro!AJ729) &gt; 0, COUNTA(DetailWill!AJ729) &gt; 0),"x", "")</f>
        <v/>
      </c>
      <c r="AK729" s="14" t="str">
        <f>IF(OR(COUNTA(DetailPedro!AK729) &gt; 0, COUNTA(DetailWill!AK729) &gt; 0),"x", "")</f>
        <v/>
      </c>
    </row>
    <row r="730" spans="1:37" x14ac:dyDescent="0.2">
      <c r="A730" s="16" t="s">
        <v>533</v>
      </c>
      <c r="B730" s="16" t="s">
        <v>613</v>
      </c>
      <c r="C730" s="16">
        <v>2</v>
      </c>
      <c r="D730" s="16" t="s">
        <v>888</v>
      </c>
      <c r="E730" s="16">
        <v>4</v>
      </c>
      <c r="F730" s="14">
        <f t="shared" si="45"/>
        <v>1</v>
      </c>
      <c r="G730" s="14" t="str">
        <f>IF(OR(COUNTA(DetailPedro!G730) &gt; 0, COUNTA(DetailWill!G730) &gt; 0),"x", "")</f>
        <v/>
      </c>
      <c r="H730" s="14" t="str">
        <f>IF(OR(COUNTA(DetailPedro!H730) &gt; 0, COUNTA(DetailWill!H730) &gt; 0),"x", "")</f>
        <v/>
      </c>
      <c r="I730" s="14" t="str">
        <f>IF(OR(COUNTA(DetailPedro!I730) &gt; 0, COUNTA(DetailWill!I730) &gt; 0),"x", "")</f>
        <v/>
      </c>
      <c r="J730" s="34" t="str">
        <f>IF(OR(COUNTA(DetailPedro!J730) &gt; 0, COUNTA(DetailWill!J730) &gt; 0),"x", "")</f>
        <v/>
      </c>
      <c r="K730" s="14" t="str">
        <f>IF(OR(COUNTA(DetailPedro!K730) &gt; 0, COUNTA(DetailWill!K730) &gt; 0),"x", "")</f>
        <v/>
      </c>
      <c r="L730" s="14" t="str">
        <f>IF(OR(COUNTA(DetailPedro!L730) &gt; 0, COUNTA(DetailWill!L730) &gt; 0),"x", "")</f>
        <v/>
      </c>
      <c r="M730" s="14" t="str">
        <f>IF(OR(COUNTA(DetailPedro!M730) &gt; 0, COUNTA(DetailWill!M730) &gt; 0),"x", "")</f>
        <v/>
      </c>
      <c r="N730" s="14" t="str">
        <f>IF(OR(COUNTA(DetailPedro!N730) &gt; 0, COUNTA(DetailWill!N730) &gt; 0),"x", "")</f>
        <v/>
      </c>
      <c r="O730" s="34" t="str">
        <f>IF(OR(COUNTA(DetailPedro!O730) &gt; 0, COUNTA(DetailWill!O730) &gt; 0),"x", "")</f>
        <v/>
      </c>
      <c r="P730" s="14" t="str">
        <f>IF(OR(COUNTA(DetailPedro!P730) &gt; 0, COUNTA(DetailWill!P730) &gt; 0),"x", "")</f>
        <v/>
      </c>
      <c r="Q730" s="14" t="str">
        <f>IF(OR(COUNTA(DetailPedro!Q730) &gt; 0, COUNTA(DetailWill!Q730) &gt; 0),"x", "")</f>
        <v/>
      </c>
      <c r="R730" s="14" t="str">
        <f>IF(OR(COUNTA(DetailPedro!R730) &gt; 0, COUNTA(DetailWill!R730) &gt; 0),"x", "")</f>
        <v/>
      </c>
      <c r="S730" s="14" t="str">
        <f>IF(OR(COUNTA(DetailPedro!S730) &gt; 0, COUNTA(DetailWill!S730) &gt; 0),"x", "")</f>
        <v/>
      </c>
      <c r="T730" s="14" t="str">
        <f>IF(OR(COUNTA(DetailPedro!T730) &gt; 0, COUNTA(DetailWill!T730) &gt; 0),"x", "")</f>
        <v/>
      </c>
      <c r="U730" s="34" t="str">
        <f>IF(OR(COUNTA(DetailPedro!U730) &gt; 0, COUNTA(DetailWill!U730) &gt; 0),"x", "")</f>
        <v/>
      </c>
      <c r="V730" s="14" t="str">
        <f>IF(OR(COUNTA(DetailPedro!V730) &gt; 0, COUNTA(DetailWill!V730) &gt; 0),"x", "")</f>
        <v/>
      </c>
      <c r="W730" s="14" t="str">
        <f>IF(OR(COUNTA(DetailPedro!W730) &gt; 0, COUNTA(DetailWill!W730) &gt; 0),"x", "")</f>
        <v/>
      </c>
      <c r="X730" s="14" t="str">
        <f>IF(OR(COUNTA(DetailPedro!X730) &gt; 0, COUNTA(DetailWill!X730) &gt; 0),"x", "")</f>
        <v/>
      </c>
      <c r="Y730" s="14" t="str">
        <f>IF(OR(COUNTA(DetailPedro!Y730) &gt; 0, COUNTA(DetailWill!Y730) &gt; 0),"x", "")</f>
        <v/>
      </c>
      <c r="Z730" s="34" t="str">
        <f>IF(OR(COUNTA(DetailPedro!Z730) &gt; 0, COUNTA(DetailWill!Z730) &gt; 0),"x", "")</f>
        <v/>
      </c>
      <c r="AA730" s="14" t="str">
        <f>IF(OR(COUNTA(DetailPedro!AA730) &gt; 0, COUNTA(DetailWill!AA730) &gt; 0),"x", "")</f>
        <v/>
      </c>
      <c r="AB730" s="14" t="str">
        <f>IF(OR(COUNTA(DetailPedro!AB730) &gt; 0, COUNTA(DetailWill!AB730) &gt; 0),"x", "")</f>
        <v/>
      </c>
      <c r="AC730" s="14" t="str">
        <f>IF(OR(COUNTA(DetailPedro!AC730) &gt; 0, COUNTA(DetailWill!AC730) &gt; 0),"x", "")</f>
        <v/>
      </c>
      <c r="AD730" s="14" t="str">
        <f>IF(OR(COUNTA(DetailPedro!AD730) &gt; 0, COUNTA(DetailWill!AD730) &gt; 0),"x", "")</f>
        <v/>
      </c>
      <c r="AE730" s="14" t="str">
        <f>IF(OR(COUNTA(DetailPedro!AE730) &gt; 0, COUNTA(DetailWill!AE730) &gt; 0),"x", "")</f>
        <v/>
      </c>
      <c r="AF730" s="34" t="str">
        <f>IF(OR(COUNTA(DetailPedro!AF730) &gt; 0, COUNTA(DetailWill!AF730) &gt; 0),"x", "")</f>
        <v/>
      </c>
      <c r="AG730" s="14" t="str">
        <f>IF(OR(COUNTA(DetailPedro!AG730) &gt; 0, COUNTA(DetailWill!AG730) &gt; 0),"x", "")</f>
        <v/>
      </c>
      <c r="AH730" s="14" t="str">
        <f>IF(OR(COUNTA(DetailPedro!AH730) &gt; 0, COUNTA(DetailWill!AH730) &gt; 0),"x", "")</f>
        <v/>
      </c>
      <c r="AI730" s="14" t="str">
        <f>IF(OR(COUNTA(DetailPedro!AI730) &gt; 0, COUNTA(DetailWill!AI730) &gt; 0),"x", "")</f>
        <v/>
      </c>
      <c r="AJ730" s="34" t="str">
        <f>IF(OR(COUNTA(DetailPedro!AJ730) &gt; 0, COUNTA(DetailWill!AJ730) &gt; 0),"x", "")</f>
        <v>x</v>
      </c>
      <c r="AK730" s="14" t="str">
        <f>IF(OR(COUNTA(DetailPedro!AK730) &gt; 0, COUNTA(DetailWill!AK730) &gt; 0),"x", "")</f>
        <v/>
      </c>
    </row>
    <row r="731" spans="1:37" x14ac:dyDescent="0.2">
      <c r="A731" s="16" t="s">
        <v>533</v>
      </c>
      <c r="B731" s="16" t="s">
        <v>613</v>
      </c>
      <c r="C731" s="16">
        <v>2</v>
      </c>
      <c r="D731" s="16" t="s">
        <v>888</v>
      </c>
      <c r="E731" s="16">
        <v>5</v>
      </c>
      <c r="F731" s="14">
        <f t="shared" si="45"/>
        <v>1</v>
      </c>
      <c r="G731" s="14" t="str">
        <f>IF(OR(COUNTA(DetailPedro!G731) &gt; 0, COUNTA(DetailWill!G731) &gt; 0),"x", "")</f>
        <v/>
      </c>
      <c r="H731" s="14" t="str">
        <f>IF(OR(COUNTA(DetailPedro!H731) &gt; 0, COUNTA(DetailWill!H731) &gt; 0),"x", "")</f>
        <v/>
      </c>
      <c r="I731" s="14" t="str">
        <f>IF(OR(COUNTA(DetailPedro!I731) &gt; 0, COUNTA(DetailWill!I731) &gt; 0),"x", "")</f>
        <v/>
      </c>
      <c r="J731" s="34" t="str">
        <f>IF(OR(COUNTA(DetailPedro!J731) &gt; 0, COUNTA(DetailWill!J731) &gt; 0),"x", "")</f>
        <v/>
      </c>
      <c r="K731" s="14" t="str">
        <f>IF(OR(COUNTA(DetailPedro!K731) &gt; 0, COUNTA(DetailWill!K731) &gt; 0),"x", "")</f>
        <v/>
      </c>
      <c r="L731" s="14" t="str">
        <f>IF(OR(COUNTA(DetailPedro!L731) &gt; 0, COUNTA(DetailWill!L731) &gt; 0),"x", "")</f>
        <v/>
      </c>
      <c r="M731" s="14" t="str">
        <f>IF(OR(COUNTA(DetailPedro!M731) &gt; 0, COUNTA(DetailWill!M731) &gt; 0),"x", "")</f>
        <v/>
      </c>
      <c r="N731" s="14" t="str">
        <f>IF(OR(COUNTA(DetailPedro!N731) &gt; 0, COUNTA(DetailWill!N731) &gt; 0),"x", "")</f>
        <v/>
      </c>
      <c r="O731" s="34" t="str">
        <f>IF(OR(COUNTA(DetailPedro!O731) &gt; 0, COUNTA(DetailWill!O731) &gt; 0),"x", "")</f>
        <v/>
      </c>
      <c r="P731" s="14" t="str">
        <f>IF(OR(COUNTA(DetailPedro!P731) &gt; 0, COUNTA(DetailWill!P731) &gt; 0),"x", "")</f>
        <v/>
      </c>
      <c r="Q731" s="14" t="str">
        <f>IF(OR(COUNTA(DetailPedro!Q731) &gt; 0, COUNTA(DetailWill!Q731) &gt; 0),"x", "")</f>
        <v/>
      </c>
      <c r="R731" s="14" t="str">
        <f>IF(OR(COUNTA(DetailPedro!R731) &gt; 0, COUNTA(DetailWill!R731) &gt; 0),"x", "")</f>
        <v/>
      </c>
      <c r="S731" s="14" t="str">
        <f>IF(OR(COUNTA(DetailPedro!S731) &gt; 0, COUNTA(DetailWill!S731) &gt; 0),"x", "")</f>
        <v/>
      </c>
      <c r="T731" s="14" t="str">
        <f>IF(OR(COUNTA(DetailPedro!T731) &gt; 0, COUNTA(DetailWill!T731) &gt; 0),"x", "")</f>
        <v/>
      </c>
      <c r="U731" s="34" t="str">
        <f>IF(OR(COUNTA(DetailPedro!U731) &gt; 0, COUNTA(DetailWill!U731) &gt; 0),"x", "")</f>
        <v/>
      </c>
      <c r="V731" s="14" t="str">
        <f>IF(OR(COUNTA(DetailPedro!V731) &gt; 0, COUNTA(DetailWill!V731) &gt; 0),"x", "")</f>
        <v/>
      </c>
      <c r="W731" s="14" t="str">
        <f>IF(OR(COUNTA(DetailPedro!W731) &gt; 0, COUNTA(DetailWill!W731) &gt; 0),"x", "")</f>
        <v/>
      </c>
      <c r="X731" s="14" t="str">
        <f>IF(OR(COUNTA(DetailPedro!X731) &gt; 0, COUNTA(DetailWill!X731) &gt; 0),"x", "")</f>
        <v/>
      </c>
      <c r="Y731" s="14" t="str">
        <f>IF(OR(COUNTA(DetailPedro!Y731) &gt; 0, COUNTA(DetailWill!Y731) &gt; 0),"x", "")</f>
        <v/>
      </c>
      <c r="Z731" s="34" t="str">
        <f>IF(OR(COUNTA(DetailPedro!Z731) &gt; 0, COUNTA(DetailWill!Z731) &gt; 0),"x", "")</f>
        <v/>
      </c>
      <c r="AA731" s="14" t="str">
        <f>IF(OR(COUNTA(DetailPedro!AA731) &gt; 0, COUNTA(DetailWill!AA731) &gt; 0),"x", "")</f>
        <v/>
      </c>
      <c r="AB731" s="14" t="str">
        <f>IF(OR(COUNTA(DetailPedro!AB731) &gt; 0, COUNTA(DetailWill!AB731) &gt; 0),"x", "")</f>
        <v/>
      </c>
      <c r="AC731" s="14" t="str">
        <f>IF(OR(COUNTA(DetailPedro!AC731) &gt; 0, COUNTA(DetailWill!AC731) &gt; 0),"x", "")</f>
        <v/>
      </c>
      <c r="AD731" s="14" t="str">
        <f>IF(OR(COUNTA(DetailPedro!AD731) &gt; 0, COUNTA(DetailWill!AD731) &gt; 0),"x", "")</f>
        <v/>
      </c>
      <c r="AE731" s="14" t="str">
        <f>IF(OR(COUNTA(DetailPedro!AE731) &gt; 0, COUNTA(DetailWill!AE731) &gt; 0),"x", "")</f>
        <v/>
      </c>
      <c r="AF731" s="34" t="str">
        <f>IF(OR(COUNTA(DetailPedro!AF731) &gt; 0, COUNTA(DetailWill!AF731) &gt; 0),"x", "")</f>
        <v/>
      </c>
      <c r="AG731" s="14" t="str">
        <f>IF(OR(COUNTA(DetailPedro!AG731) &gt; 0, COUNTA(DetailWill!AG731) &gt; 0),"x", "")</f>
        <v/>
      </c>
      <c r="AH731" s="14" t="str">
        <f>IF(OR(COUNTA(DetailPedro!AH731) &gt; 0, COUNTA(DetailWill!AH731) &gt; 0),"x", "")</f>
        <v/>
      </c>
      <c r="AI731" s="14" t="str">
        <f>IF(OR(COUNTA(DetailPedro!AI731) &gt; 0, COUNTA(DetailWill!AI731) &gt; 0),"x", "")</f>
        <v/>
      </c>
      <c r="AJ731" s="34" t="str">
        <f>IF(OR(COUNTA(DetailPedro!AJ731) &gt; 0, COUNTA(DetailWill!AJ731) &gt; 0),"x", "")</f>
        <v>x</v>
      </c>
      <c r="AK731" s="14" t="str">
        <f>IF(OR(COUNTA(DetailPedro!AK731) &gt; 0, COUNTA(DetailWill!AK731) &gt; 0),"x", "")</f>
        <v/>
      </c>
    </row>
    <row r="732" spans="1:37" x14ac:dyDescent="0.2">
      <c r="A732" s="16" t="s">
        <v>533</v>
      </c>
      <c r="B732" s="16" t="s">
        <v>613</v>
      </c>
      <c r="C732" s="16">
        <v>2</v>
      </c>
      <c r="D732" s="16" t="s">
        <v>887</v>
      </c>
      <c r="E732" s="16">
        <v>6</v>
      </c>
      <c r="F732" s="14">
        <f t="shared" si="45"/>
        <v>1</v>
      </c>
      <c r="G732" s="14" t="str">
        <f>IF(OR(COUNTA(DetailPedro!G732) &gt; 0, COUNTA(DetailWill!G732) &gt; 0),"x", "")</f>
        <v/>
      </c>
      <c r="H732" s="14" t="str">
        <f>IF(OR(COUNTA(DetailPedro!H732) &gt; 0, COUNTA(DetailWill!H732) &gt; 0),"x", "")</f>
        <v/>
      </c>
      <c r="I732" s="14" t="str">
        <f>IF(OR(COUNTA(DetailPedro!I732) &gt; 0, COUNTA(DetailWill!I732) &gt; 0),"x", "")</f>
        <v/>
      </c>
      <c r="J732" s="34" t="str">
        <f>IF(OR(COUNTA(DetailPedro!J732) &gt; 0, COUNTA(DetailWill!J732) &gt; 0),"x", "")</f>
        <v/>
      </c>
      <c r="K732" s="14" t="str">
        <f>IF(OR(COUNTA(DetailPedro!K732) &gt; 0, COUNTA(DetailWill!K732) &gt; 0),"x", "")</f>
        <v/>
      </c>
      <c r="L732" s="14" t="str">
        <f>IF(OR(COUNTA(DetailPedro!L732) &gt; 0, COUNTA(DetailWill!L732) &gt; 0),"x", "")</f>
        <v/>
      </c>
      <c r="M732" s="14" t="str">
        <f>IF(OR(COUNTA(DetailPedro!M732) &gt; 0, COUNTA(DetailWill!M732) &gt; 0),"x", "")</f>
        <v/>
      </c>
      <c r="N732" s="14" t="str">
        <f>IF(OR(COUNTA(DetailPedro!N732) &gt; 0, COUNTA(DetailWill!N732) &gt; 0),"x", "")</f>
        <v/>
      </c>
      <c r="O732" s="34" t="str">
        <f>IF(OR(COUNTA(DetailPedro!O732) &gt; 0, COUNTA(DetailWill!O732) &gt; 0),"x", "")</f>
        <v/>
      </c>
      <c r="P732" s="14" t="str">
        <f>IF(OR(COUNTA(DetailPedro!P732) &gt; 0, COUNTA(DetailWill!P732) &gt; 0),"x", "")</f>
        <v/>
      </c>
      <c r="Q732" s="14" t="str">
        <f>IF(OR(COUNTA(DetailPedro!Q732) &gt; 0, COUNTA(DetailWill!Q732) &gt; 0),"x", "")</f>
        <v/>
      </c>
      <c r="R732" s="14" t="str">
        <f>IF(OR(COUNTA(DetailPedro!R732) &gt; 0, COUNTA(DetailWill!R732) &gt; 0),"x", "")</f>
        <v/>
      </c>
      <c r="S732" s="14" t="str">
        <f>IF(OR(COUNTA(DetailPedro!S732) &gt; 0, COUNTA(DetailWill!S732) &gt; 0),"x", "")</f>
        <v/>
      </c>
      <c r="T732" s="14" t="str">
        <f>IF(OR(COUNTA(DetailPedro!T732) &gt; 0, COUNTA(DetailWill!T732) &gt; 0),"x", "")</f>
        <v/>
      </c>
      <c r="U732" s="34" t="str">
        <f>IF(OR(COUNTA(DetailPedro!U732) &gt; 0, COUNTA(DetailWill!U732) &gt; 0),"x", "")</f>
        <v/>
      </c>
      <c r="V732" s="14" t="str">
        <f>IF(OR(COUNTA(DetailPedro!V732) &gt; 0, COUNTA(DetailWill!V732) &gt; 0),"x", "")</f>
        <v/>
      </c>
      <c r="W732" s="14" t="str">
        <f>IF(OR(COUNTA(DetailPedro!W732) &gt; 0, COUNTA(DetailWill!W732) &gt; 0),"x", "")</f>
        <v/>
      </c>
      <c r="X732" s="14" t="str">
        <f>IF(OR(COUNTA(DetailPedro!X732) &gt; 0, COUNTA(DetailWill!X732) &gt; 0),"x", "")</f>
        <v/>
      </c>
      <c r="Y732" s="14" t="str">
        <f>IF(OR(COUNTA(DetailPedro!Y732) &gt; 0, COUNTA(DetailWill!Y732) &gt; 0),"x", "")</f>
        <v/>
      </c>
      <c r="Z732" s="34" t="str">
        <f>IF(OR(COUNTA(DetailPedro!Z732) &gt; 0, COUNTA(DetailWill!Z732) &gt; 0),"x", "")</f>
        <v/>
      </c>
      <c r="AA732" s="14" t="str">
        <f>IF(OR(COUNTA(DetailPedro!AA732) &gt; 0, COUNTA(DetailWill!AA732) &gt; 0),"x", "")</f>
        <v/>
      </c>
      <c r="AB732" s="14" t="str">
        <f>IF(OR(COUNTA(DetailPedro!AB732) &gt; 0, COUNTA(DetailWill!AB732) &gt; 0),"x", "")</f>
        <v/>
      </c>
      <c r="AC732" s="14" t="str">
        <f>IF(OR(COUNTA(DetailPedro!AC732) &gt; 0, COUNTA(DetailWill!AC732) &gt; 0),"x", "")</f>
        <v/>
      </c>
      <c r="AD732" s="14" t="str">
        <f>IF(OR(COUNTA(DetailPedro!AD732) &gt; 0, COUNTA(DetailWill!AD732) &gt; 0),"x", "")</f>
        <v/>
      </c>
      <c r="AE732" s="14" t="str">
        <f>IF(OR(COUNTA(DetailPedro!AE732) &gt; 0, COUNTA(DetailWill!AE732) &gt; 0),"x", "")</f>
        <v/>
      </c>
      <c r="AF732" s="34" t="str">
        <f>IF(OR(COUNTA(DetailPedro!AF732) &gt; 0, COUNTA(DetailWill!AF732) &gt; 0),"x", "")</f>
        <v/>
      </c>
      <c r="AG732" s="14" t="str">
        <f>IF(OR(COUNTA(DetailPedro!AG732) &gt; 0, COUNTA(DetailWill!AG732) &gt; 0),"x", "")</f>
        <v/>
      </c>
      <c r="AH732" s="14" t="str">
        <f>IF(OR(COUNTA(DetailPedro!AH732) &gt; 0, COUNTA(DetailWill!AH732) &gt; 0),"x", "")</f>
        <v/>
      </c>
      <c r="AI732" s="14" t="str">
        <f>IF(OR(COUNTA(DetailPedro!AI732) &gt; 0, COUNTA(DetailWill!AI732) &gt; 0),"x", "")</f>
        <v/>
      </c>
      <c r="AJ732" s="34" t="str">
        <f>IF(OR(COUNTA(DetailPedro!AJ732) &gt; 0, COUNTA(DetailWill!AJ732) &gt; 0),"x", "")</f>
        <v>x</v>
      </c>
      <c r="AK732" s="14" t="str">
        <f>IF(OR(COUNTA(DetailPedro!AK732) &gt; 0, COUNTA(DetailWill!AK732) &gt; 0),"x", "")</f>
        <v/>
      </c>
    </row>
    <row r="733" spans="1:37" x14ac:dyDescent="0.2">
      <c r="A733" s="16" t="s">
        <v>533</v>
      </c>
      <c r="B733" s="16" t="s">
        <v>613</v>
      </c>
      <c r="C733" s="16">
        <v>2</v>
      </c>
      <c r="D733" s="16" t="s">
        <v>888</v>
      </c>
      <c r="E733" s="16">
        <v>7</v>
      </c>
      <c r="F733" s="14">
        <f t="shared" si="45"/>
        <v>1</v>
      </c>
      <c r="G733" s="14" t="str">
        <f>IF(OR(COUNTA(DetailPedro!G733) &gt; 0, COUNTA(DetailWill!G733) &gt; 0),"x", "")</f>
        <v/>
      </c>
      <c r="H733" s="14" t="str">
        <f>IF(OR(COUNTA(DetailPedro!H733) &gt; 0, COUNTA(DetailWill!H733) &gt; 0),"x", "")</f>
        <v/>
      </c>
      <c r="I733" s="14" t="str">
        <f>IF(OR(COUNTA(DetailPedro!I733) &gt; 0, COUNTA(DetailWill!I733) &gt; 0),"x", "")</f>
        <v/>
      </c>
      <c r="J733" s="34" t="str">
        <f>IF(OR(COUNTA(DetailPedro!J733) &gt; 0, COUNTA(DetailWill!J733) &gt; 0),"x", "")</f>
        <v/>
      </c>
      <c r="K733" s="14" t="str">
        <f>IF(OR(COUNTA(DetailPedro!K733) &gt; 0, COUNTA(DetailWill!K733) &gt; 0),"x", "")</f>
        <v/>
      </c>
      <c r="L733" s="14" t="str">
        <f>IF(OR(COUNTA(DetailPedro!L733) &gt; 0, COUNTA(DetailWill!L733) &gt; 0),"x", "")</f>
        <v/>
      </c>
      <c r="M733" s="14" t="str">
        <f>IF(OR(COUNTA(DetailPedro!M733) &gt; 0, COUNTA(DetailWill!M733) &gt; 0),"x", "")</f>
        <v/>
      </c>
      <c r="N733" s="14" t="str">
        <f>IF(OR(COUNTA(DetailPedro!N733) &gt; 0, COUNTA(DetailWill!N733) &gt; 0),"x", "")</f>
        <v/>
      </c>
      <c r="O733" s="34" t="str">
        <f>IF(OR(COUNTA(DetailPedro!O733) &gt; 0, COUNTA(DetailWill!O733) &gt; 0),"x", "")</f>
        <v/>
      </c>
      <c r="P733" s="14" t="str">
        <f>IF(OR(COUNTA(DetailPedro!P733) &gt; 0, COUNTA(DetailWill!P733) &gt; 0),"x", "")</f>
        <v/>
      </c>
      <c r="Q733" s="14" t="str">
        <f>IF(OR(COUNTA(DetailPedro!Q733) &gt; 0, COUNTA(DetailWill!Q733) &gt; 0),"x", "")</f>
        <v/>
      </c>
      <c r="R733" s="14" t="str">
        <f>IF(OR(COUNTA(DetailPedro!R733) &gt; 0, COUNTA(DetailWill!R733) &gt; 0),"x", "")</f>
        <v/>
      </c>
      <c r="S733" s="14" t="str">
        <f>IF(OR(COUNTA(DetailPedro!S733) &gt; 0, COUNTA(DetailWill!S733) &gt; 0),"x", "")</f>
        <v/>
      </c>
      <c r="T733" s="14" t="str">
        <f>IF(OR(COUNTA(DetailPedro!T733) &gt; 0, COUNTA(DetailWill!T733) &gt; 0),"x", "")</f>
        <v/>
      </c>
      <c r="U733" s="34" t="str">
        <f>IF(OR(COUNTA(DetailPedro!U733) &gt; 0, COUNTA(DetailWill!U733) &gt; 0),"x", "")</f>
        <v/>
      </c>
      <c r="V733" s="14" t="str">
        <f>IF(OR(COUNTA(DetailPedro!V733) &gt; 0, COUNTA(DetailWill!V733) &gt; 0),"x", "")</f>
        <v/>
      </c>
      <c r="W733" s="14" t="str">
        <f>IF(OR(COUNTA(DetailPedro!W733) &gt; 0, COUNTA(DetailWill!W733) &gt; 0),"x", "")</f>
        <v/>
      </c>
      <c r="X733" s="14" t="str">
        <f>IF(OR(COUNTA(DetailPedro!X733) &gt; 0, COUNTA(DetailWill!X733) &gt; 0),"x", "")</f>
        <v/>
      </c>
      <c r="Y733" s="14" t="str">
        <f>IF(OR(COUNTA(DetailPedro!Y733) &gt; 0, COUNTA(DetailWill!Y733) &gt; 0),"x", "")</f>
        <v/>
      </c>
      <c r="Z733" s="34" t="str">
        <f>IF(OR(COUNTA(DetailPedro!Z733) &gt; 0, COUNTA(DetailWill!Z733) &gt; 0),"x", "")</f>
        <v/>
      </c>
      <c r="AA733" s="14" t="str">
        <f>IF(OR(COUNTA(DetailPedro!AA733) &gt; 0, COUNTA(DetailWill!AA733) &gt; 0),"x", "")</f>
        <v/>
      </c>
      <c r="AB733" s="14" t="str">
        <f>IF(OR(COUNTA(DetailPedro!AB733) &gt; 0, COUNTA(DetailWill!AB733) &gt; 0),"x", "")</f>
        <v/>
      </c>
      <c r="AC733" s="14" t="str">
        <f>IF(OR(COUNTA(DetailPedro!AC733) &gt; 0, COUNTA(DetailWill!AC733) &gt; 0),"x", "")</f>
        <v/>
      </c>
      <c r="AD733" s="14" t="str">
        <f>IF(OR(COUNTA(DetailPedro!AD733) &gt; 0, COUNTA(DetailWill!AD733) &gt; 0),"x", "")</f>
        <v/>
      </c>
      <c r="AE733" s="14" t="str">
        <f>IF(OR(COUNTA(DetailPedro!AE733) &gt; 0, COUNTA(DetailWill!AE733) &gt; 0),"x", "")</f>
        <v/>
      </c>
      <c r="AF733" s="34" t="str">
        <f>IF(OR(COUNTA(DetailPedro!AF733) &gt; 0, COUNTA(DetailWill!AF733) &gt; 0),"x", "")</f>
        <v/>
      </c>
      <c r="AG733" s="14" t="str">
        <f>IF(OR(COUNTA(DetailPedro!AG733) &gt; 0, COUNTA(DetailWill!AG733) &gt; 0),"x", "")</f>
        <v/>
      </c>
      <c r="AH733" s="14" t="str">
        <f>IF(OR(COUNTA(DetailPedro!AH733) &gt; 0, COUNTA(DetailWill!AH733) &gt; 0),"x", "")</f>
        <v/>
      </c>
      <c r="AI733" s="14" t="str">
        <f>IF(OR(COUNTA(DetailPedro!AI733) &gt; 0, COUNTA(DetailWill!AI733) &gt; 0),"x", "")</f>
        <v/>
      </c>
      <c r="AJ733" s="34" t="str">
        <f>IF(OR(COUNTA(DetailPedro!AJ733) &gt; 0, COUNTA(DetailWill!AJ733) &gt; 0),"x", "")</f>
        <v>x</v>
      </c>
      <c r="AK733" s="14" t="str">
        <f>IF(OR(COUNTA(DetailPedro!AK733) &gt; 0, COUNTA(DetailWill!AK733) &gt; 0),"x", "")</f>
        <v/>
      </c>
    </row>
    <row r="734" spans="1:37" x14ac:dyDescent="0.2">
      <c r="A734" s="16"/>
      <c r="B734" s="16"/>
      <c r="C734" s="16"/>
      <c r="D734" s="16"/>
      <c r="E734" s="16"/>
      <c r="F734" s="14">
        <f t="shared" si="45"/>
        <v>0</v>
      </c>
      <c r="G734" s="14" t="str">
        <f>IF(OR(COUNTA(DetailPedro!G734) &gt; 0, COUNTA(DetailWill!G734) &gt; 0),"x", "")</f>
        <v/>
      </c>
      <c r="H734" s="14" t="str">
        <f>IF(OR(COUNTA(DetailPedro!H734) &gt; 0, COUNTA(DetailWill!H734) &gt; 0),"x", "")</f>
        <v/>
      </c>
      <c r="I734" s="14" t="str">
        <f>IF(OR(COUNTA(DetailPedro!I734) &gt; 0, COUNTA(DetailWill!I734) &gt; 0),"x", "")</f>
        <v/>
      </c>
      <c r="J734" s="34" t="str">
        <f>IF(OR(COUNTA(DetailPedro!J734) &gt; 0, COUNTA(DetailWill!J734) &gt; 0),"x", "")</f>
        <v/>
      </c>
      <c r="K734" s="14" t="str">
        <f>IF(OR(COUNTA(DetailPedro!K734) &gt; 0, COUNTA(DetailWill!K734) &gt; 0),"x", "")</f>
        <v/>
      </c>
      <c r="L734" s="14" t="str">
        <f>IF(OR(COUNTA(DetailPedro!L734) &gt; 0, COUNTA(DetailWill!L734) &gt; 0),"x", "")</f>
        <v/>
      </c>
      <c r="M734" s="14" t="str">
        <f>IF(OR(COUNTA(DetailPedro!M734) &gt; 0, COUNTA(DetailWill!M734) &gt; 0),"x", "")</f>
        <v/>
      </c>
      <c r="N734" s="14" t="str">
        <f>IF(OR(COUNTA(DetailPedro!N734) &gt; 0, COUNTA(DetailWill!N734) &gt; 0),"x", "")</f>
        <v/>
      </c>
      <c r="O734" s="34" t="str">
        <f>IF(OR(COUNTA(DetailPedro!O734) &gt; 0, COUNTA(DetailWill!O734) &gt; 0),"x", "")</f>
        <v/>
      </c>
      <c r="P734" s="14" t="str">
        <f>IF(OR(COUNTA(DetailPedro!P734) &gt; 0, COUNTA(DetailWill!P734) &gt; 0),"x", "")</f>
        <v/>
      </c>
      <c r="Q734" s="14" t="str">
        <f>IF(OR(COUNTA(DetailPedro!Q734) &gt; 0, COUNTA(DetailWill!Q734) &gt; 0),"x", "")</f>
        <v/>
      </c>
      <c r="R734" s="14" t="str">
        <f>IF(OR(COUNTA(DetailPedro!R734) &gt; 0, COUNTA(DetailWill!R734) &gt; 0),"x", "")</f>
        <v/>
      </c>
      <c r="S734" s="14" t="str">
        <f>IF(OR(COUNTA(DetailPedro!S734) &gt; 0, COUNTA(DetailWill!S734) &gt; 0),"x", "")</f>
        <v/>
      </c>
      <c r="T734" s="14" t="str">
        <f>IF(OR(COUNTA(DetailPedro!T734) &gt; 0, COUNTA(DetailWill!T734) &gt; 0),"x", "")</f>
        <v/>
      </c>
      <c r="U734" s="34" t="str">
        <f>IF(OR(COUNTA(DetailPedro!U734) &gt; 0, COUNTA(DetailWill!U734) &gt; 0),"x", "")</f>
        <v/>
      </c>
      <c r="V734" s="14" t="str">
        <f>IF(OR(COUNTA(DetailPedro!V734) &gt; 0, COUNTA(DetailWill!V734) &gt; 0),"x", "")</f>
        <v/>
      </c>
      <c r="W734" s="14" t="str">
        <f>IF(OR(COUNTA(DetailPedro!W734) &gt; 0, COUNTA(DetailWill!W734) &gt; 0),"x", "")</f>
        <v/>
      </c>
      <c r="X734" s="14" t="str">
        <f>IF(OR(COUNTA(DetailPedro!X734) &gt; 0, COUNTA(DetailWill!X734) &gt; 0),"x", "")</f>
        <v/>
      </c>
      <c r="Y734" s="14" t="str">
        <f>IF(OR(COUNTA(DetailPedro!Y734) &gt; 0, COUNTA(DetailWill!Y734) &gt; 0),"x", "")</f>
        <v/>
      </c>
      <c r="Z734" s="34" t="str">
        <f>IF(OR(COUNTA(DetailPedro!Z734) &gt; 0, COUNTA(DetailWill!Z734) &gt; 0),"x", "")</f>
        <v/>
      </c>
      <c r="AA734" s="14" t="str">
        <f>IF(OR(COUNTA(DetailPedro!AA734) &gt; 0, COUNTA(DetailWill!AA734) &gt; 0),"x", "")</f>
        <v/>
      </c>
      <c r="AB734" s="14" t="str">
        <f>IF(OR(COUNTA(DetailPedro!AB734) &gt; 0, COUNTA(DetailWill!AB734) &gt; 0),"x", "")</f>
        <v/>
      </c>
      <c r="AC734" s="14" t="str">
        <f>IF(OR(COUNTA(DetailPedro!AC734) &gt; 0, COUNTA(DetailWill!AC734) &gt; 0),"x", "")</f>
        <v/>
      </c>
      <c r="AD734" s="14" t="str">
        <f>IF(OR(COUNTA(DetailPedro!AD734) &gt; 0, COUNTA(DetailWill!AD734) &gt; 0),"x", "")</f>
        <v/>
      </c>
      <c r="AE734" s="14" t="str">
        <f>IF(OR(COUNTA(DetailPedro!AE734) &gt; 0, COUNTA(DetailWill!AE734) &gt; 0),"x", "")</f>
        <v/>
      </c>
      <c r="AF734" s="34" t="str">
        <f>IF(OR(COUNTA(DetailPedro!AF734) &gt; 0, COUNTA(DetailWill!AF734) &gt; 0),"x", "")</f>
        <v/>
      </c>
      <c r="AG734" s="14" t="str">
        <f>IF(OR(COUNTA(DetailPedro!AG734) &gt; 0, COUNTA(DetailWill!AG734) &gt; 0),"x", "")</f>
        <v/>
      </c>
      <c r="AH734" s="14" t="str">
        <f>IF(OR(COUNTA(DetailPedro!AH734) &gt; 0, COUNTA(DetailWill!AH734) &gt; 0),"x", "")</f>
        <v/>
      </c>
      <c r="AI734" s="14" t="str">
        <f>IF(OR(COUNTA(DetailPedro!AI734) &gt; 0, COUNTA(DetailWill!AI734) &gt; 0),"x", "")</f>
        <v/>
      </c>
      <c r="AJ734" s="34" t="str">
        <f>IF(OR(COUNTA(DetailPedro!AJ734) &gt; 0, COUNTA(DetailWill!AJ734) &gt; 0),"x", "")</f>
        <v/>
      </c>
      <c r="AK734" s="14" t="str">
        <f>IF(OR(COUNTA(DetailPedro!AK734) &gt; 0, COUNTA(DetailWill!AK734) &gt; 0),"x", "")</f>
        <v/>
      </c>
    </row>
    <row r="735" spans="1:37" x14ac:dyDescent="0.2">
      <c r="A735" s="16" t="s">
        <v>533</v>
      </c>
      <c r="B735" s="16" t="s">
        <v>226</v>
      </c>
      <c r="C735" s="16">
        <v>0</v>
      </c>
      <c r="D735" s="16">
        <v>3</v>
      </c>
      <c r="E735" s="16"/>
      <c r="F735" s="14">
        <f t="shared" si="45"/>
        <v>0</v>
      </c>
      <c r="G735" s="14" t="str">
        <f>IF(OR(COUNTA(DetailPedro!G735) &gt; 0, COUNTA(DetailWill!G735) &gt; 0),"x", "")</f>
        <v/>
      </c>
      <c r="H735" s="14" t="str">
        <f>IF(OR(COUNTA(DetailPedro!H735) &gt; 0, COUNTA(DetailWill!H735) &gt; 0),"x", "")</f>
        <v/>
      </c>
      <c r="I735" s="14" t="str">
        <f>IF(OR(COUNTA(DetailPedro!I735) &gt; 0, COUNTA(DetailWill!I735) &gt; 0),"x", "")</f>
        <v/>
      </c>
      <c r="J735" s="34" t="str">
        <f>IF(OR(COUNTA(DetailPedro!J735) &gt; 0, COUNTA(DetailWill!J735) &gt; 0),"x", "")</f>
        <v/>
      </c>
      <c r="K735" s="14" t="str">
        <f>IF(OR(COUNTA(DetailPedro!K735) &gt; 0, COUNTA(DetailWill!K735) &gt; 0),"x", "")</f>
        <v/>
      </c>
      <c r="L735" s="14" t="str">
        <f>IF(OR(COUNTA(DetailPedro!L735) &gt; 0, COUNTA(DetailWill!L735) &gt; 0),"x", "")</f>
        <v/>
      </c>
      <c r="M735" s="14" t="str">
        <f>IF(OR(COUNTA(DetailPedro!M735) &gt; 0, COUNTA(DetailWill!M735) &gt; 0),"x", "")</f>
        <v/>
      </c>
      <c r="N735" s="14" t="str">
        <f>IF(OR(COUNTA(DetailPedro!N735) &gt; 0, COUNTA(DetailWill!N735) &gt; 0),"x", "")</f>
        <v/>
      </c>
      <c r="O735" s="34" t="str">
        <f>IF(OR(COUNTA(DetailPedro!O735) &gt; 0, COUNTA(DetailWill!O735) &gt; 0),"x", "")</f>
        <v/>
      </c>
      <c r="P735" s="14" t="str">
        <f>IF(OR(COUNTA(DetailPedro!P735) &gt; 0, COUNTA(DetailWill!P735) &gt; 0),"x", "")</f>
        <v/>
      </c>
      <c r="Q735" s="14" t="str">
        <f>IF(OR(COUNTA(DetailPedro!Q735) &gt; 0, COUNTA(DetailWill!Q735) &gt; 0),"x", "")</f>
        <v/>
      </c>
      <c r="R735" s="14" t="str">
        <f>IF(OR(COUNTA(DetailPedro!R735) &gt; 0, COUNTA(DetailWill!R735) &gt; 0),"x", "")</f>
        <v/>
      </c>
      <c r="S735" s="14" t="str">
        <f>IF(OR(COUNTA(DetailPedro!S735) &gt; 0, COUNTA(DetailWill!S735) &gt; 0),"x", "")</f>
        <v/>
      </c>
      <c r="T735" s="14" t="str">
        <f>IF(OR(COUNTA(DetailPedro!T735) &gt; 0, COUNTA(DetailWill!T735) &gt; 0),"x", "")</f>
        <v/>
      </c>
      <c r="U735" s="34" t="str">
        <f>IF(OR(COUNTA(DetailPedro!U735) &gt; 0, COUNTA(DetailWill!U735) &gt; 0),"x", "")</f>
        <v/>
      </c>
      <c r="V735" s="14" t="str">
        <f>IF(OR(COUNTA(DetailPedro!V735) &gt; 0, COUNTA(DetailWill!V735) &gt; 0),"x", "")</f>
        <v/>
      </c>
      <c r="W735" s="14" t="str">
        <f>IF(OR(COUNTA(DetailPedro!W735) &gt; 0, COUNTA(DetailWill!W735) &gt; 0),"x", "")</f>
        <v/>
      </c>
      <c r="X735" s="14" t="str">
        <f>IF(OR(COUNTA(DetailPedro!X735) &gt; 0, COUNTA(DetailWill!X735) &gt; 0),"x", "")</f>
        <v/>
      </c>
      <c r="Y735" s="14" t="str">
        <f>IF(OR(COUNTA(DetailPedro!Y735) &gt; 0, COUNTA(DetailWill!Y735) &gt; 0),"x", "")</f>
        <v/>
      </c>
      <c r="Z735" s="34" t="str">
        <f>IF(OR(COUNTA(DetailPedro!Z735) &gt; 0, COUNTA(DetailWill!Z735) &gt; 0),"x", "")</f>
        <v/>
      </c>
      <c r="AA735" s="14" t="str">
        <f>IF(OR(COUNTA(DetailPedro!AA735) &gt; 0, COUNTA(DetailWill!AA735) &gt; 0),"x", "")</f>
        <v/>
      </c>
      <c r="AB735" s="14" t="str">
        <f>IF(OR(COUNTA(DetailPedro!AB735) &gt; 0, COUNTA(DetailWill!AB735) &gt; 0),"x", "")</f>
        <v/>
      </c>
      <c r="AC735" s="14" t="str">
        <f>IF(OR(COUNTA(DetailPedro!AC735) &gt; 0, COUNTA(DetailWill!AC735) &gt; 0),"x", "")</f>
        <v/>
      </c>
      <c r="AD735" s="14" t="str">
        <f>IF(OR(COUNTA(DetailPedro!AD735) &gt; 0, COUNTA(DetailWill!AD735) &gt; 0),"x", "")</f>
        <v/>
      </c>
      <c r="AE735" s="14" t="str">
        <f>IF(OR(COUNTA(DetailPedro!AE735) &gt; 0, COUNTA(DetailWill!AE735) &gt; 0),"x", "")</f>
        <v/>
      </c>
      <c r="AF735" s="34" t="str">
        <f>IF(OR(COUNTA(DetailPedro!AF735) &gt; 0, COUNTA(DetailWill!AF735) &gt; 0),"x", "")</f>
        <v/>
      </c>
      <c r="AG735" s="14" t="str">
        <f>IF(OR(COUNTA(DetailPedro!AG735) &gt; 0, COUNTA(DetailWill!AG735) &gt; 0),"x", "")</f>
        <v/>
      </c>
      <c r="AH735" s="14" t="str">
        <f>IF(OR(COUNTA(DetailPedro!AH735) &gt; 0, COUNTA(DetailWill!AH735) &gt; 0),"x", "")</f>
        <v/>
      </c>
      <c r="AI735" s="14" t="str">
        <f>IF(OR(COUNTA(DetailPedro!AI735) &gt; 0, COUNTA(DetailWill!AI735) &gt; 0),"x", "")</f>
        <v/>
      </c>
      <c r="AJ735" s="34" t="str">
        <f>IF(OR(COUNTA(DetailPedro!AJ735) &gt; 0, COUNTA(DetailWill!AJ735) &gt; 0),"x", "")</f>
        <v/>
      </c>
      <c r="AK735" s="14" t="str">
        <f>IF(OR(COUNTA(DetailPedro!AK735) &gt; 0, COUNTA(DetailWill!AK735) &gt; 0),"x", "")</f>
        <v/>
      </c>
    </row>
    <row r="736" spans="1:37" x14ac:dyDescent="0.2">
      <c r="A736" s="16" t="s">
        <v>533</v>
      </c>
      <c r="B736" s="16" t="s">
        <v>226</v>
      </c>
      <c r="C736" s="16">
        <v>2</v>
      </c>
      <c r="D736" s="16" t="s">
        <v>887</v>
      </c>
      <c r="E736" s="16">
        <v>1</v>
      </c>
      <c r="F736" s="14">
        <f t="shared" si="45"/>
        <v>2</v>
      </c>
      <c r="G736" s="14" t="str">
        <f>IF(OR(COUNTA(DetailPedro!G736) &gt; 0, COUNTA(DetailWill!G736) &gt; 0),"x", "")</f>
        <v/>
      </c>
      <c r="H736" s="14" t="str">
        <f>IF(OR(COUNTA(DetailPedro!H736) &gt; 0, COUNTA(DetailWill!H736) &gt; 0),"x", "")</f>
        <v/>
      </c>
      <c r="I736" s="14" t="str">
        <f>IF(OR(COUNTA(DetailPedro!I736) &gt; 0, COUNTA(DetailWill!I736) &gt; 0),"x", "")</f>
        <v/>
      </c>
      <c r="J736" s="34" t="str">
        <f>IF(OR(COUNTA(DetailPedro!J736) &gt; 0, COUNTA(DetailWill!J736) &gt; 0),"x", "")</f>
        <v/>
      </c>
      <c r="K736" s="14" t="str">
        <f>IF(OR(COUNTA(DetailPedro!K736) &gt; 0, COUNTA(DetailWill!K736) &gt; 0),"x", "")</f>
        <v/>
      </c>
      <c r="L736" s="14" t="str">
        <f>IF(OR(COUNTA(DetailPedro!L736) &gt; 0, COUNTA(DetailWill!L736) &gt; 0),"x", "")</f>
        <v/>
      </c>
      <c r="M736" s="14" t="str">
        <f>IF(OR(COUNTA(DetailPedro!M736) &gt; 0, COUNTA(DetailWill!M736) &gt; 0),"x", "")</f>
        <v/>
      </c>
      <c r="N736" s="14" t="str">
        <f>IF(OR(COUNTA(DetailPedro!N736) &gt; 0, COUNTA(DetailWill!N736) &gt; 0),"x", "")</f>
        <v/>
      </c>
      <c r="O736" s="34" t="str">
        <f>IF(OR(COUNTA(DetailPedro!O736) &gt; 0, COUNTA(DetailWill!O736) &gt; 0),"x", "")</f>
        <v/>
      </c>
      <c r="P736" s="14" t="str">
        <f>IF(OR(COUNTA(DetailPedro!P736) &gt; 0, COUNTA(DetailWill!P736) &gt; 0),"x", "")</f>
        <v/>
      </c>
      <c r="Q736" s="14" t="str">
        <f>IF(OR(COUNTA(DetailPedro!Q736) &gt; 0, COUNTA(DetailWill!Q736) &gt; 0),"x", "")</f>
        <v/>
      </c>
      <c r="R736" s="14" t="str">
        <f>IF(OR(COUNTA(DetailPedro!R736) &gt; 0, COUNTA(DetailWill!R736) &gt; 0),"x", "")</f>
        <v/>
      </c>
      <c r="S736" s="14" t="str">
        <f>IF(OR(COUNTA(DetailPedro!S736) &gt; 0, COUNTA(DetailWill!S736) &gt; 0),"x", "")</f>
        <v/>
      </c>
      <c r="T736" s="14" t="str">
        <f>IF(OR(COUNTA(DetailPedro!T736) &gt; 0, COUNTA(DetailWill!T736) &gt; 0),"x", "")</f>
        <v/>
      </c>
      <c r="U736" s="34" t="str">
        <f>IF(OR(COUNTA(DetailPedro!U736) &gt; 0, COUNTA(DetailWill!U736) &gt; 0),"x", "")</f>
        <v/>
      </c>
      <c r="V736" s="14" t="str">
        <f>IF(OR(COUNTA(DetailPedro!V736) &gt; 0, COUNTA(DetailWill!V736) &gt; 0),"x", "")</f>
        <v/>
      </c>
      <c r="W736" s="14" t="str">
        <f>IF(OR(COUNTA(DetailPedro!W736) &gt; 0, COUNTA(DetailWill!W736) &gt; 0),"x", "")</f>
        <v/>
      </c>
      <c r="X736" s="14" t="str">
        <f>IF(OR(COUNTA(DetailPedro!X736) &gt; 0, COUNTA(DetailWill!X736) &gt; 0),"x", "")</f>
        <v/>
      </c>
      <c r="Y736" s="14" t="str">
        <f>IF(OR(COUNTA(DetailPedro!Y736) &gt; 0, COUNTA(DetailWill!Y736) &gt; 0),"x", "")</f>
        <v/>
      </c>
      <c r="Z736" s="34" t="str">
        <f>IF(OR(COUNTA(DetailPedro!Z736) &gt; 0, COUNTA(DetailWill!Z736) &gt; 0),"x", "")</f>
        <v/>
      </c>
      <c r="AA736" s="14" t="str">
        <f>IF(OR(COUNTA(DetailPedro!AA736) &gt; 0, COUNTA(DetailWill!AA736) &gt; 0),"x", "")</f>
        <v/>
      </c>
      <c r="AB736" s="14" t="str">
        <f>IF(OR(COUNTA(DetailPedro!AB736) &gt; 0, COUNTA(DetailWill!AB736) &gt; 0),"x", "")</f>
        <v/>
      </c>
      <c r="AC736" s="14" t="str">
        <f>IF(OR(COUNTA(DetailPedro!AC736) &gt; 0, COUNTA(DetailWill!AC736) &gt; 0),"x", "")</f>
        <v/>
      </c>
      <c r="AD736" s="14" t="str">
        <f>IF(OR(COUNTA(DetailPedro!AD736) &gt; 0, COUNTA(DetailWill!AD736) &gt; 0),"x", "")</f>
        <v/>
      </c>
      <c r="AE736" s="14" t="str">
        <f>IF(OR(COUNTA(DetailPedro!AE736) &gt; 0, COUNTA(DetailWill!AE736) &gt; 0),"x", "")</f>
        <v/>
      </c>
      <c r="AF736" s="34" t="str">
        <f>IF(OR(COUNTA(DetailPedro!AF736) &gt; 0, COUNTA(DetailWill!AF736) &gt; 0),"x", "")</f>
        <v/>
      </c>
      <c r="AG736" s="14" t="str">
        <f>IF(OR(COUNTA(DetailPedro!AG736) &gt; 0, COUNTA(DetailWill!AG736) &gt; 0),"x", "")</f>
        <v/>
      </c>
      <c r="AH736" s="14" t="str">
        <f>IF(OR(COUNTA(DetailPedro!AH736) &gt; 0, COUNTA(DetailWill!AH736) &gt; 0),"x", "")</f>
        <v>x</v>
      </c>
      <c r="AI736" s="14" t="str">
        <f>IF(OR(COUNTA(DetailPedro!AI736) &gt; 0, COUNTA(DetailWill!AI736) &gt; 0),"x", "")</f>
        <v/>
      </c>
      <c r="AJ736" s="34" t="str">
        <f>IF(OR(COUNTA(DetailPedro!AJ736) &gt; 0, COUNTA(DetailWill!AJ736) &gt; 0),"x", "")</f>
        <v>x</v>
      </c>
      <c r="AK736" s="14" t="str">
        <f>IF(OR(COUNTA(DetailPedro!AK736) &gt; 0, COUNTA(DetailWill!AK736) &gt; 0),"x", "")</f>
        <v/>
      </c>
    </row>
    <row r="737" spans="1:37" x14ac:dyDescent="0.2">
      <c r="A737" s="16" t="s">
        <v>533</v>
      </c>
      <c r="B737" s="16" t="s">
        <v>226</v>
      </c>
      <c r="C737" s="16">
        <v>2</v>
      </c>
      <c r="D737" s="16" t="s">
        <v>887</v>
      </c>
      <c r="E737" s="16">
        <v>2</v>
      </c>
      <c r="F737" s="14">
        <f t="shared" si="45"/>
        <v>1</v>
      </c>
      <c r="G737" s="14" t="str">
        <f>IF(OR(COUNTA(DetailPedro!G737) &gt; 0, COUNTA(DetailWill!G737) &gt; 0),"x", "")</f>
        <v/>
      </c>
      <c r="H737" s="14" t="str">
        <f>IF(OR(COUNTA(DetailPedro!H737) &gt; 0, COUNTA(DetailWill!H737) &gt; 0),"x", "")</f>
        <v/>
      </c>
      <c r="I737" s="14" t="str">
        <f>IF(OR(COUNTA(DetailPedro!I737) &gt; 0, COUNTA(DetailWill!I737) &gt; 0),"x", "")</f>
        <v/>
      </c>
      <c r="J737" s="34" t="str">
        <f>IF(OR(COUNTA(DetailPedro!J737) &gt; 0, COUNTA(DetailWill!J737) &gt; 0),"x", "")</f>
        <v/>
      </c>
      <c r="K737" s="14" t="str">
        <f>IF(OR(COUNTA(DetailPedro!K737) &gt; 0, COUNTA(DetailWill!K737) &gt; 0),"x", "")</f>
        <v/>
      </c>
      <c r="L737" s="14" t="str">
        <f>IF(OR(COUNTA(DetailPedro!L737) &gt; 0, COUNTA(DetailWill!L737) &gt; 0),"x", "")</f>
        <v/>
      </c>
      <c r="M737" s="14" t="str">
        <f>IF(OR(COUNTA(DetailPedro!M737) &gt; 0, COUNTA(DetailWill!M737) &gt; 0),"x", "")</f>
        <v/>
      </c>
      <c r="N737" s="14" t="str">
        <f>IF(OR(COUNTA(DetailPedro!N737) &gt; 0, COUNTA(DetailWill!N737) &gt; 0),"x", "")</f>
        <v/>
      </c>
      <c r="O737" s="34" t="str">
        <f>IF(OR(COUNTA(DetailPedro!O737) &gt; 0, COUNTA(DetailWill!O737) &gt; 0),"x", "")</f>
        <v/>
      </c>
      <c r="P737" s="14" t="str">
        <f>IF(OR(COUNTA(DetailPedro!P737) &gt; 0, COUNTA(DetailWill!P737) &gt; 0),"x", "")</f>
        <v/>
      </c>
      <c r="Q737" s="14" t="str">
        <f>IF(OR(COUNTA(DetailPedro!Q737) &gt; 0, COUNTA(DetailWill!Q737) &gt; 0),"x", "")</f>
        <v/>
      </c>
      <c r="R737" s="14" t="str">
        <f>IF(OR(COUNTA(DetailPedro!R737) &gt; 0, COUNTA(DetailWill!R737) &gt; 0),"x", "")</f>
        <v/>
      </c>
      <c r="S737" s="14" t="str">
        <f>IF(OR(COUNTA(DetailPedro!S737) &gt; 0, COUNTA(DetailWill!S737) &gt; 0),"x", "")</f>
        <v/>
      </c>
      <c r="T737" s="14" t="str">
        <f>IF(OR(COUNTA(DetailPedro!T737) &gt; 0, COUNTA(DetailWill!T737) &gt; 0),"x", "")</f>
        <v/>
      </c>
      <c r="U737" s="34" t="str">
        <f>IF(OR(COUNTA(DetailPedro!U737) &gt; 0, COUNTA(DetailWill!U737) &gt; 0),"x", "")</f>
        <v/>
      </c>
      <c r="V737" s="14" t="str">
        <f>IF(OR(COUNTA(DetailPedro!V737) &gt; 0, COUNTA(DetailWill!V737) &gt; 0),"x", "")</f>
        <v/>
      </c>
      <c r="W737" s="14" t="str">
        <f>IF(OR(COUNTA(DetailPedro!W737) &gt; 0, COUNTA(DetailWill!W737) &gt; 0),"x", "")</f>
        <v/>
      </c>
      <c r="X737" s="14" t="str">
        <f>IF(OR(COUNTA(DetailPedro!X737) &gt; 0, COUNTA(DetailWill!X737) &gt; 0),"x", "")</f>
        <v/>
      </c>
      <c r="Y737" s="14" t="str">
        <f>IF(OR(COUNTA(DetailPedro!Y737) &gt; 0, COUNTA(DetailWill!Y737) &gt; 0),"x", "")</f>
        <v/>
      </c>
      <c r="Z737" s="34" t="str">
        <f>IF(OR(COUNTA(DetailPedro!Z737) &gt; 0, COUNTA(DetailWill!Z737) &gt; 0),"x", "")</f>
        <v/>
      </c>
      <c r="AA737" s="14" t="str">
        <f>IF(OR(COUNTA(DetailPedro!AA737) &gt; 0, COUNTA(DetailWill!AA737) &gt; 0),"x", "")</f>
        <v/>
      </c>
      <c r="AB737" s="14" t="str">
        <f>IF(OR(COUNTA(DetailPedro!AB737) &gt; 0, COUNTA(DetailWill!AB737) &gt; 0),"x", "")</f>
        <v/>
      </c>
      <c r="AC737" s="14" t="str">
        <f>IF(OR(COUNTA(DetailPedro!AC737) &gt; 0, COUNTA(DetailWill!AC737) &gt; 0),"x", "")</f>
        <v/>
      </c>
      <c r="AD737" s="14" t="str">
        <f>IF(OR(COUNTA(DetailPedro!AD737) &gt; 0, COUNTA(DetailWill!AD737) &gt; 0),"x", "")</f>
        <v/>
      </c>
      <c r="AE737" s="14" t="str">
        <f>IF(OR(COUNTA(DetailPedro!AE737) &gt; 0, COUNTA(DetailWill!AE737) &gt; 0),"x", "")</f>
        <v/>
      </c>
      <c r="AF737" s="34" t="str">
        <f>IF(OR(COUNTA(DetailPedro!AF737) &gt; 0, COUNTA(DetailWill!AF737) &gt; 0),"x", "")</f>
        <v/>
      </c>
      <c r="AG737" s="14" t="str">
        <f>IF(OR(COUNTA(DetailPedro!AG737) &gt; 0, COUNTA(DetailWill!AG737) &gt; 0),"x", "")</f>
        <v/>
      </c>
      <c r="AH737" s="14" t="str">
        <f>IF(OR(COUNTA(DetailPedro!AH737) &gt; 0, COUNTA(DetailWill!AH737) &gt; 0),"x", "")</f>
        <v/>
      </c>
      <c r="AI737" s="14" t="str">
        <f>IF(OR(COUNTA(DetailPedro!AI737) &gt; 0, COUNTA(DetailWill!AI737) &gt; 0),"x", "")</f>
        <v/>
      </c>
      <c r="AJ737" s="34" t="str">
        <f>IF(OR(COUNTA(DetailPedro!AJ737) &gt; 0, COUNTA(DetailWill!AJ737) &gt; 0),"x", "")</f>
        <v>x</v>
      </c>
      <c r="AK737" s="14" t="str">
        <f>IF(OR(COUNTA(DetailPedro!AK737) &gt; 0, COUNTA(DetailWill!AK737) &gt; 0),"x", "")</f>
        <v/>
      </c>
    </row>
    <row r="738" spans="1:37" x14ac:dyDescent="0.2">
      <c r="A738" s="16" t="s">
        <v>533</v>
      </c>
      <c r="B738" s="16" t="s">
        <v>226</v>
      </c>
      <c r="C738" s="16">
        <v>2</v>
      </c>
      <c r="D738" s="16" t="s">
        <v>889</v>
      </c>
      <c r="E738" s="16">
        <v>3</v>
      </c>
      <c r="F738" s="14">
        <f t="shared" si="45"/>
        <v>2</v>
      </c>
      <c r="G738" s="14" t="str">
        <f>IF(OR(COUNTA(DetailPedro!G738) &gt; 0, COUNTA(DetailWill!G738) &gt; 0),"x", "")</f>
        <v/>
      </c>
      <c r="H738" s="14" t="str">
        <f>IF(OR(COUNTA(DetailPedro!H738) &gt; 0, COUNTA(DetailWill!H738) &gt; 0),"x", "")</f>
        <v/>
      </c>
      <c r="I738" s="14" t="str">
        <f>IF(OR(COUNTA(DetailPedro!I738) &gt; 0, COUNTA(DetailWill!I738) &gt; 0),"x", "")</f>
        <v/>
      </c>
      <c r="J738" s="34" t="str">
        <f>IF(OR(COUNTA(DetailPedro!J738) &gt; 0, COUNTA(DetailWill!J738) &gt; 0),"x", "")</f>
        <v/>
      </c>
      <c r="K738" s="14" t="str">
        <f>IF(OR(COUNTA(DetailPedro!K738) &gt; 0, COUNTA(DetailWill!K738) &gt; 0),"x", "")</f>
        <v/>
      </c>
      <c r="L738" s="14" t="str">
        <f>IF(OR(COUNTA(DetailPedro!L738) &gt; 0, COUNTA(DetailWill!L738) &gt; 0),"x", "")</f>
        <v/>
      </c>
      <c r="M738" s="14" t="str">
        <f>IF(OR(COUNTA(DetailPedro!M738) &gt; 0, COUNTA(DetailWill!M738) &gt; 0),"x", "")</f>
        <v/>
      </c>
      <c r="N738" s="14" t="str">
        <f>IF(OR(COUNTA(DetailPedro!N738) &gt; 0, COUNTA(DetailWill!N738) &gt; 0),"x", "")</f>
        <v/>
      </c>
      <c r="O738" s="34" t="str">
        <f>IF(OR(COUNTA(DetailPedro!O738) &gt; 0, COUNTA(DetailWill!O738) &gt; 0),"x", "")</f>
        <v/>
      </c>
      <c r="P738" s="14" t="str">
        <f>IF(OR(COUNTA(DetailPedro!P738) &gt; 0, COUNTA(DetailWill!P738) &gt; 0),"x", "")</f>
        <v/>
      </c>
      <c r="Q738" s="14" t="str">
        <f>IF(OR(COUNTA(DetailPedro!Q738) &gt; 0, COUNTA(DetailWill!Q738) &gt; 0),"x", "")</f>
        <v/>
      </c>
      <c r="R738" s="14" t="str">
        <f>IF(OR(COUNTA(DetailPedro!R738) &gt; 0, COUNTA(DetailWill!R738) &gt; 0),"x", "")</f>
        <v/>
      </c>
      <c r="S738" s="14" t="str">
        <f>IF(OR(COUNTA(DetailPedro!S738) &gt; 0, COUNTA(DetailWill!S738) &gt; 0),"x", "")</f>
        <v/>
      </c>
      <c r="T738" s="14" t="str">
        <f>IF(OR(COUNTA(DetailPedro!T738) &gt; 0, COUNTA(DetailWill!T738) &gt; 0),"x", "")</f>
        <v/>
      </c>
      <c r="U738" s="34" t="str">
        <f>IF(OR(COUNTA(DetailPedro!U738) &gt; 0, COUNTA(DetailWill!U738) &gt; 0),"x", "")</f>
        <v/>
      </c>
      <c r="V738" s="14" t="str">
        <f>IF(OR(COUNTA(DetailPedro!V738) &gt; 0, COUNTA(DetailWill!V738) &gt; 0),"x", "")</f>
        <v/>
      </c>
      <c r="W738" s="14" t="str">
        <f>IF(OR(COUNTA(DetailPedro!W738) &gt; 0, COUNTA(DetailWill!W738) &gt; 0),"x", "")</f>
        <v/>
      </c>
      <c r="X738" s="14" t="str">
        <f>IF(OR(COUNTA(DetailPedro!X738) &gt; 0, COUNTA(DetailWill!X738) &gt; 0),"x", "")</f>
        <v/>
      </c>
      <c r="Y738" s="14" t="str">
        <f>IF(OR(COUNTA(DetailPedro!Y738) &gt; 0, COUNTA(DetailWill!Y738) &gt; 0),"x", "")</f>
        <v/>
      </c>
      <c r="Z738" s="34" t="str">
        <f>IF(OR(COUNTA(DetailPedro!Z738) &gt; 0, COUNTA(DetailWill!Z738) &gt; 0),"x", "")</f>
        <v/>
      </c>
      <c r="AA738" s="14" t="str">
        <f>IF(OR(COUNTA(DetailPedro!AA738) &gt; 0, COUNTA(DetailWill!AA738) &gt; 0),"x", "")</f>
        <v/>
      </c>
      <c r="AB738" s="14" t="str">
        <f>IF(OR(COUNTA(DetailPedro!AB738) &gt; 0, COUNTA(DetailWill!AB738) &gt; 0),"x", "")</f>
        <v/>
      </c>
      <c r="AC738" s="14" t="str">
        <f>IF(OR(COUNTA(DetailPedro!AC738) &gt; 0, COUNTA(DetailWill!AC738) &gt; 0),"x", "")</f>
        <v/>
      </c>
      <c r="AD738" s="14" t="str">
        <f>IF(OR(COUNTA(DetailPedro!AD738) &gt; 0, COUNTA(DetailWill!AD738) &gt; 0),"x", "")</f>
        <v/>
      </c>
      <c r="AE738" s="14" t="str">
        <f>IF(OR(COUNTA(DetailPedro!AE738) &gt; 0, COUNTA(DetailWill!AE738) &gt; 0),"x", "")</f>
        <v/>
      </c>
      <c r="AF738" s="34" t="str">
        <f>IF(OR(COUNTA(DetailPedro!AF738) &gt; 0, COUNTA(DetailWill!AF738) &gt; 0),"x", "")</f>
        <v/>
      </c>
      <c r="AG738" s="14" t="str">
        <f>IF(OR(COUNTA(DetailPedro!AG738) &gt; 0, COUNTA(DetailWill!AG738) &gt; 0),"x", "")</f>
        <v/>
      </c>
      <c r="AH738" s="14" t="str">
        <f>IF(OR(COUNTA(DetailPedro!AH738) &gt; 0, COUNTA(DetailWill!AH738) &gt; 0),"x", "")</f>
        <v>x</v>
      </c>
      <c r="AI738" s="14" t="str">
        <f>IF(OR(COUNTA(DetailPedro!AI738) &gt; 0, COUNTA(DetailWill!AI738) &gt; 0),"x", "")</f>
        <v/>
      </c>
      <c r="AJ738" s="34" t="str">
        <f>IF(OR(COUNTA(DetailPedro!AJ738) &gt; 0, COUNTA(DetailWill!AJ738) &gt; 0),"x", "")</f>
        <v>x</v>
      </c>
      <c r="AK738" s="14" t="str">
        <f>IF(OR(COUNTA(DetailPedro!AK738) &gt; 0, COUNTA(DetailWill!AK738) &gt; 0),"x", "")</f>
        <v/>
      </c>
    </row>
    <row r="739" spans="1:37" x14ac:dyDescent="0.2">
      <c r="A739" s="16" t="s">
        <v>533</v>
      </c>
      <c r="B739" s="16" t="s">
        <v>226</v>
      </c>
      <c r="C739" s="16">
        <v>2</v>
      </c>
      <c r="D739" s="16" t="s">
        <v>889</v>
      </c>
      <c r="E739" s="16">
        <v>4</v>
      </c>
      <c r="F739" s="14">
        <f t="shared" si="45"/>
        <v>1</v>
      </c>
      <c r="G739" s="14" t="str">
        <f>IF(OR(COUNTA(DetailPedro!G739) &gt; 0, COUNTA(DetailWill!G739) &gt; 0),"x", "")</f>
        <v/>
      </c>
      <c r="H739" s="14" t="str">
        <f>IF(OR(COUNTA(DetailPedro!H739) &gt; 0, COUNTA(DetailWill!H739) &gt; 0),"x", "")</f>
        <v/>
      </c>
      <c r="I739" s="14" t="str">
        <f>IF(OR(COUNTA(DetailPedro!I739) &gt; 0, COUNTA(DetailWill!I739) &gt; 0),"x", "")</f>
        <v/>
      </c>
      <c r="J739" s="34" t="str">
        <f>IF(OR(COUNTA(DetailPedro!J739) &gt; 0, COUNTA(DetailWill!J739) &gt; 0),"x", "")</f>
        <v/>
      </c>
      <c r="K739" s="14" t="str">
        <f>IF(OR(COUNTA(DetailPedro!K739) &gt; 0, COUNTA(DetailWill!K739) &gt; 0),"x", "")</f>
        <v/>
      </c>
      <c r="L739" s="14" t="str">
        <f>IF(OR(COUNTA(DetailPedro!L739) &gt; 0, COUNTA(DetailWill!L739) &gt; 0),"x", "")</f>
        <v/>
      </c>
      <c r="M739" s="14" t="str">
        <f>IF(OR(COUNTA(DetailPedro!M739) &gt; 0, COUNTA(DetailWill!M739) &gt; 0),"x", "")</f>
        <v/>
      </c>
      <c r="N739" s="14" t="str">
        <f>IF(OR(COUNTA(DetailPedro!N739) &gt; 0, COUNTA(DetailWill!N739) &gt; 0),"x", "")</f>
        <v/>
      </c>
      <c r="O739" s="34" t="str">
        <f>IF(OR(COUNTA(DetailPedro!O739) &gt; 0, COUNTA(DetailWill!O739) &gt; 0),"x", "")</f>
        <v/>
      </c>
      <c r="P739" s="14" t="str">
        <f>IF(OR(COUNTA(DetailPedro!P739) &gt; 0, COUNTA(DetailWill!P739) &gt; 0),"x", "")</f>
        <v/>
      </c>
      <c r="Q739" s="14" t="str">
        <f>IF(OR(COUNTA(DetailPedro!Q739) &gt; 0, COUNTA(DetailWill!Q739) &gt; 0),"x", "")</f>
        <v/>
      </c>
      <c r="R739" s="14" t="str">
        <f>IF(OR(COUNTA(DetailPedro!R739) &gt; 0, COUNTA(DetailWill!R739) &gt; 0),"x", "")</f>
        <v/>
      </c>
      <c r="S739" s="14" t="str">
        <f>IF(OR(COUNTA(DetailPedro!S739) &gt; 0, COUNTA(DetailWill!S739) &gt; 0),"x", "")</f>
        <v/>
      </c>
      <c r="T739" s="14" t="str">
        <f>IF(OR(COUNTA(DetailPedro!T739) &gt; 0, COUNTA(DetailWill!T739) &gt; 0),"x", "")</f>
        <v/>
      </c>
      <c r="U739" s="34" t="str">
        <f>IF(OR(COUNTA(DetailPedro!U739) &gt; 0, COUNTA(DetailWill!U739) &gt; 0),"x", "")</f>
        <v/>
      </c>
      <c r="V739" s="14" t="str">
        <f>IF(OR(COUNTA(DetailPedro!V739) &gt; 0, COUNTA(DetailWill!V739) &gt; 0),"x", "")</f>
        <v/>
      </c>
      <c r="W739" s="14" t="str">
        <f>IF(OR(COUNTA(DetailPedro!W739) &gt; 0, COUNTA(DetailWill!W739) &gt; 0),"x", "")</f>
        <v/>
      </c>
      <c r="X739" s="14" t="str">
        <f>IF(OR(COUNTA(DetailPedro!X739) &gt; 0, COUNTA(DetailWill!X739) &gt; 0),"x", "")</f>
        <v/>
      </c>
      <c r="Y739" s="14" t="str">
        <f>IF(OR(COUNTA(DetailPedro!Y739) &gt; 0, COUNTA(DetailWill!Y739) &gt; 0),"x", "")</f>
        <v/>
      </c>
      <c r="Z739" s="34" t="str">
        <f>IF(OR(COUNTA(DetailPedro!Z739) &gt; 0, COUNTA(DetailWill!Z739) &gt; 0),"x", "")</f>
        <v/>
      </c>
      <c r="AA739" s="14" t="str">
        <f>IF(OR(COUNTA(DetailPedro!AA739) &gt; 0, COUNTA(DetailWill!AA739) &gt; 0),"x", "")</f>
        <v/>
      </c>
      <c r="AB739" s="14" t="str">
        <f>IF(OR(COUNTA(DetailPedro!AB739) &gt; 0, COUNTA(DetailWill!AB739) &gt; 0),"x", "")</f>
        <v/>
      </c>
      <c r="AC739" s="14" t="str">
        <f>IF(OR(COUNTA(DetailPedro!AC739) &gt; 0, COUNTA(DetailWill!AC739) &gt; 0),"x", "")</f>
        <v/>
      </c>
      <c r="AD739" s="14" t="str">
        <f>IF(OR(COUNTA(DetailPedro!AD739) &gt; 0, COUNTA(DetailWill!AD739) &gt; 0),"x", "")</f>
        <v/>
      </c>
      <c r="AE739" s="14" t="str">
        <f>IF(OR(COUNTA(DetailPedro!AE739) &gt; 0, COUNTA(DetailWill!AE739) &gt; 0),"x", "")</f>
        <v/>
      </c>
      <c r="AF739" s="34" t="str">
        <f>IF(OR(COUNTA(DetailPedro!AF739) &gt; 0, COUNTA(DetailWill!AF739) &gt; 0),"x", "")</f>
        <v/>
      </c>
      <c r="AG739" s="14" t="str">
        <f>IF(OR(COUNTA(DetailPedro!AG739) &gt; 0, COUNTA(DetailWill!AG739) &gt; 0),"x", "")</f>
        <v/>
      </c>
      <c r="AH739" s="14" t="str">
        <f>IF(OR(COUNTA(DetailPedro!AH739) &gt; 0, COUNTA(DetailWill!AH739) &gt; 0),"x", "")</f>
        <v/>
      </c>
      <c r="AI739" s="14" t="str">
        <f>IF(OR(COUNTA(DetailPedro!AI739) &gt; 0, COUNTA(DetailWill!AI739) &gt; 0),"x", "")</f>
        <v/>
      </c>
      <c r="AJ739" s="34" t="str">
        <f>IF(OR(COUNTA(DetailPedro!AJ739) &gt; 0, COUNTA(DetailWill!AJ739) &gt; 0),"x", "")</f>
        <v>x</v>
      </c>
      <c r="AK739" s="14" t="str">
        <f>IF(OR(COUNTA(DetailPedro!AK739) &gt; 0, COUNTA(DetailWill!AK739) &gt; 0),"x", "")</f>
        <v/>
      </c>
    </row>
    <row r="740" spans="1:37" x14ac:dyDescent="0.2">
      <c r="A740" s="16" t="s">
        <v>533</v>
      </c>
      <c r="B740" s="16" t="s">
        <v>226</v>
      </c>
      <c r="C740" s="16">
        <v>2</v>
      </c>
      <c r="D740" s="16" t="s">
        <v>887</v>
      </c>
      <c r="E740" s="16">
        <v>5</v>
      </c>
      <c r="F740" s="14">
        <f t="shared" si="45"/>
        <v>2</v>
      </c>
      <c r="G740" s="14" t="str">
        <f>IF(OR(COUNTA(DetailPedro!G740) &gt; 0, COUNTA(DetailWill!G740) &gt; 0),"x", "")</f>
        <v/>
      </c>
      <c r="H740" s="14" t="str">
        <f>IF(OR(COUNTA(DetailPedro!H740) &gt; 0, COUNTA(DetailWill!H740) &gt; 0),"x", "")</f>
        <v/>
      </c>
      <c r="I740" s="14" t="str">
        <f>IF(OR(COUNTA(DetailPedro!I740) &gt; 0, COUNTA(DetailWill!I740) &gt; 0),"x", "")</f>
        <v/>
      </c>
      <c r="J740" s="34" t="str">
        <f>IF(OR(COUNTA(DetailPedro!J740) &gt; 0, COUNTA(DetailWill!J740) &gt; 0),"x", "")</f>
        <v/>
      </c>
      <c r="K740" s="14" t="str">
        <f>IF(OR(COUNTA(DetailPedro!K740) &gt; 0, COUNTA(DetailWill!K740) &gt; 0),"x", "")</f>
        <v/>
      </c>
      <c r="L740" s="14" t="str">
        <f>IF(OR(COUNTA(DetailPedro!L740) &gt; 0, COUNTA(DetailWill!L740) &gt; 0),"x", "")</f>
        <v/>
      </c>
      <c r="M740" s="14" t="str">
        <f>IF(OR(COUNTA(DetailPedro!M740) &gt; 0, COUNTA(DetailWill!M740) &gt; 0),"x", "")</f>
        <v/>
      </c>
      <c r="N740" s="14" t="str">
        <f>IF(OR(COUNTA(DetailPedro!N740) &gt; 0, COUNTA(DetailWill!N740) &gt; 0),"x", "")</f>
        <v/>
      </c>
      <c r="O740" s="34" t="str">
        <f>IF(OR(COUNTA(DetailPedro!O740) &gt; 0, COUNTA(DetailWill!O740) &gt; 0),"x", "")</f>
        <v/>
      </c>
      <c r="P740" s="14" t="str">
        <f>IF(OR(COUNTA(DetailPedro!P740) &gt; 0, COUNTA(DetailWill!P740) &gt; 0),"x", "")</f>
        <v/>
      </c>
      <c r="Q740" s="14" t="str">
        <f>IF(OR(COUNTA(DetailPedro!Q740) &gt; 0, COUNTA(DetailWill!Q740) &gt; 0),"x", "")</f>
        <v/>
      </c>
      <c r="R740" s="14" t="str">
        <f>IF(OR(COUNTA(DetailPedro!R740) &gt; 0, COUNTA(DetailWill!R740) &gt; 0),"x", "")</f>
        <v/>
      </c>
      <c r="S740" s="14" t="str">
        <f>IF(OR(COUNTA(DetailPedro!S740) &gt; 0, COUNTA(DetailWill!S740) &gt; 0),"x", "")</f>
        <v/>
      </c>
      <c r="T740" s="14" t="str">
        <f>IF(OR(COUNTA(DetailPedro!T740) &gt; 0, COUNTA(DetailWill!T740) &gt; 0),"x", "")</f>
        <v/>
      </c>
      <c r="U740" s="34" t="str">
        <f>IF(OR(COUNTA(DetailPedro!U740) &gt; 0, COUNTA(DetailWill!U740) &gt; 0),"x", "")</f>
        <v/>
      </c>
      <c r="V740" s="14" t="str">
        <f>IF(OR(COUNTA(DetailPedro!V740) &gt; 0, COUNTA(DetailWill!V740) &gt; 0),"x", "")</f>
        <v/>
      </c>
      <c r="W740" s="14" t="str">
        <f>IF(OR(COUNTA(DetailPedro!W740) &gt; 0, COUNTA(DetailWill!W740) &gt; 0),"x", "")</f>
        <v/>
      </c>
      <c r="X740" s="14" t="str">
        <f>IF(OR(COUNTA(DetailPedro!X740) &gt; 0, COUNTA(DetailWill!X740) &gt; 0),"x", "")</f>
        <v/>
      </c>
      <c r="Y740" s="14" t="str">
        <f>IF(OR(COUNTA(DetailPedro!Y740) &gt; 0, COUNTA(DetailWill!Y740) &gt; 0),"x", "")</f>
        <v/>
      </c>
      <c r="Z740" s="34" t="str">
        <f>IF(OR(COUNTA(DetailPedro!Z740) &gt; 0, COUNTA(DetailWill!Z740) &gt; 0),"x", "")</f>
        <v/>
      </c>
      <c r="AA740" s="14" t="str">
        <f>IF(OR(COUNTA(DetailPedro!AA740) &gt; 0, COUNTA(DetailWill!AA740) &gt; 0),"x", "")</f>
        <v/>
      </c>
      <c r="AB740" s="14" t="str">
        <f>IF(OR(COUNTA(DetailPedro!AB740) &gt; 0, COUNTA(DetailWill!AB740) &gt; 0),"x", "")</f>
        <v/>
      </c>
      <c r="AC740" s="14" t="str">
        <f>IF(OR(COUNTA(DetailPedro!AC740) &gt; 0, COUNTA(DetailWill!AC740) &gt; 0),"x", "")</f>
        <v/>
      </c>
      <c r="AD740" s="14" t="str">
        <f>IF(OR(COUNTA(DetailPedro!AD740) &gt; 0, COUNTA(DetailWill!AD740) &gt; 0),"x", "")</f>
        <v/>
      </c>
      <c r="AE740" s="14" t="str">
        <f>IF(OR(COUNTA(DetailPedro!AE740) &gt; 0, COUNTA(DetailWill!AE740) &gt; 0),"x", "")</f>
        <v/>
      </c>
      <c r="AF740" s="34" t="str">
        <f>IF(OR(COUNTA(DetailPedro!AF740) &gt; 0, COUNTA(DetailWill!AF740) &gt; 0),"x", "")</f>
        <v/>
      </c>
      <c r="AG740" s="14" t="str">
        <f>IF(OR(COUNTA(DetailPedro!AG740) &gt; 0, COUNTA(DetailWill!AG740) &gt; 0),"x", "")</f>
        <v/>
      </c>
      <c r="AH740" s="14" t="str">
        <f>IF(OR(COUNTA(DetailPedro!AH740) &gt; 0, COUNTA(DetailWill!AH740) &gt; 0),"x", "")</f>
        <v>x</v>
      </c>
      <c r="AI740" s="14" t="str">
        <f>IF(OR(COUNTA(DetailPedro!AI740) &gt; 0, COUNTA(DetailWill!AI740) &gt; 0),"x", "")</f>
        <v/>
      </c>
      <c r="AJ740" s="34" t="str">
        <f>IF(OR(COUNTA(DetailPedro!AJ740) &gt; 0, COUNTA(DetailWill!AJ740) &gt; 0),"x", "")</f>
        <v>x</v>
      </c>
      <c r="AK740" s="14" t="str">
        <f>IF(OR(COUNTA(DetailPedro!AK740) &gt; 0, COUNTA(DetailWill!AK740) &gt; 0),"x", "")</f>
        <v/>
      </c>
    </row>
    <row r="741" spans="1:37" x14ac:dyDescent="0.2">
      <c r="A741" s="16" t="s">
        <v>533</v>
      </c>
      <c r="B741" s="16" t="s">
        <v>226</v>
      </c>
      <c r="C741" s="16">
        <v>2</v>
      </c>
      <c r="D741" s="16" t="s">
        <v>887</v>
      </c>
      <c r="E741" s="16">
        <v>6</v>
      </c>
      <c r="F741" s="14">
        <f t="shared" si="45"/>
        <v>1</v>
      </c>
      <c r="G741" s="14" t="str">
        <f>IF(OR(COUNTA(DetailPedro!G741) &gt; 0, COUNTA(DetailWill!G741) &gt; 0),"x", "")</f>
        <v/>
      </c>
      <c r="H741" s="14" t="str">
        <f>IF(OR(COUNTA(DetailPedro!H741) &gt; 0, COUNTA(DetailWill!H741) &gt; 0),"x", "")</f>
        <v/>
      </c>
      <c r="I741" s="14" t="str">
        <f>IF(OR(COUNTA(DetailPedro!I741) &gt; 0, COUNTA(DetailWill!I741) &gt; 0),"x", "")</f>
        <v/>
      </c>
      <c r="J741" s="34" t="str">
        <f>IF(OR(COUNTA(DetailPedro!J741) &gt; 0, COUNTA(DetailWill!J741) &gt; 0),"x", "")</f>
        <v/>
      </c>
      <c r="K741" s="14" t="str">
        <f>IF(OR(COUNTA(DetailPedro!K741) &gt; 0, COUNTA(DetailWill!K741) &gt; 0),"x", "")</f>
        <v/>
      </c>
      <c r="L741" s="14" t="str">
        <f>IF(OR(COUNTA(DetailPedro!L741) &gt; 0, COUNTA(DetailWill!L741) &gt; 0),"x", "")</f>
        <v/>
      </c>
      <c r="M741" s="14" t="str">
        <f>IF(OR(COUNTA(DetailPedro!M741) &gt; 0, COUNTA(DetailWill!M741) &gt; 0),"x", "")</f>
        <v/>
      </c>
      <c r="N741" s="14" t="str">
        <f>IF(OR(COUNTA(DetailPedro!N741) &gt; 0, COUNTA(DetailWill!N741) &gt; 0),"x", "")</f>
        <v/>
      </c>
      <c r="O741" s="34" t="str">
        <f>IF(OR(COUNTA(DetailPedro!O741) &gt; 0, COUNTA(DetailWill!O741) &gt; 0),"x", "")</f>
        <v/>
      </c>
      <c r="P741" s="14" t="str">
        <f>IF(OR(COUNTA(DetailPedro!P741) &gt; 0, COUNTA(DetailWill!P741) &gt; 0),"x", "")</f>
        <v/>
      </c>
      <c r="Q741" s="14" t="str">
        <f>IF(OR(COUNTA(DetailPedro!Q741) &gt; 0, COUNTA(DetailWill!Q741) &gt; 0),"x", "")</f>
        <v/>
      </c>
      <c r="R741" s="14" t="str">
        <f>IF(OR(COUNTA(DetailPedro!R741) &gt; 0, COUNTA(DetailWill!R741) &gt; 0),"x", "")</f>
        <v/>
      </c>
      <c r="S741" s="14" t="str">
        <f>IF(OR(COUNTA(DetailPedro!S741) &gt; 0, COUNTA(DetailWill!S741) &gt; 0),"x", "")</f>
        <v/>
      </c>
      <c r="T741" s="14" t="str">
        <f>IF(OR(COUNTA(DetailPedro!T741) &gt; 0, COUNTA(DetailWill!T741) &gt; 0),"x", "")</f>
        <v/>
      </c>
      <c r="U741" s="34" t="str">
        <f>IF(OR(COUNTA(DetailPedro!U741) &gt; 0, COUNTA(DetailWill!U741) &gt; 0),"x", "")</f>
        <v/>
      </c>
      <c r="V741" s="14" t="str">
        <f>IF(OR(COUNTA(DetailPedro!V741) &gt; 0, COUNTA(DetailWill!V741) &gt; 0),"x", "")</f>
        <v/>
      </c>
      <c r="W741" s="14" t="str">
        <f>IF(OR(COUNTA(DetailPedro!W741) &gt; 0, COUNTA(DetailWill!W741) &gt; 0),"x", "")</f>
        <v/>
      </c>
      <c r="X741" s="14" t="str">
        <f>IF(OR(COUNTA(DetailPedro!X741) &gt; 0, COUNTA(DetailWill!X741) &gt; 0),"x", "")</f>
        <v/>
      </c>
      <c r="Y741" s="14" t="str">
        <f>IF(OR(COUNTA(DetailPedro!Y741) &gt; 0, COUNTA(DetailWill!Y741) &gt; 0),"x", "")</f>
        <v/>
      </c>
      <c r="Z741" s="34" t="str">
        <f>IF(OR(COUNTA(DetailPedro!Z741) &gt; 0, COUNTA(DetailWill!Z741) &gt; 0),"x", "")</f>
        <v/>
      </c>
      <c r="AA741" s="14" t="str">
        <f>IF(OR(COUNTA(DetailPedro!AA741) &gt; 0, COUNTA(DetailWill!AA741) &gt; 0),"x", "")</f>
        <v/>
      </c>
      <c r="AB741" s="14" t="str">
        <f>IF(OR(COUNTA(DetailPedro!AB741) &gt; 0, COUNTA(DetailWill!AB741) &gt; 0),"x", "")</f>
        <v/>
      </c>
      <c r="AC741" s="14" t="str">
        <f>IF(OR(COUNTA(DetailPedro!AC741) &gt; 0, COUNTA(DetailWill!AC741) &gt; 0),"x", "")</f>
        <v/>
      </c>
      <c r="AD741" s="14" t="str">
        <f>IF(OR(COUNTA(DetailPedro!AD741) &gt; 0, COUNTA(DetailWill!AD741) &gt; 0),"x", "")</f>
        <v/>
      </c>
      <c r="AE741" s="14" t="str">
        <f>IF(OR(COUNTA(DetailPedro!AE741) &gt; 0, COUNTA(DetailWill!AE741) &gt; 0),"x", "")</f>
        <v/>
      </c>
      <c r="AF741" s="34" t="str">
        <f>IF(OR(COUNTA(DetailPedro!AF741) &gt; 0, COUNTA(DetailWill!AF741) &gt; 0),"x", "")</f>
        <v/>
      </c>
      <c r="AG741" s="14" t="str">
        <f>IF(OR(COUNTA(DetailPedro!AG741) &gt; 0, COUNTA(DetailWill!AG741) &gt; 0),"x", "")</f>
        <v/>
      </c>
      <c r="AH741" s="14" t="str">
        <f>IF(OR(COUNTA(DetailPedro!AH741) &gt; 0, COUNTA(DetailWill!AH741) &gt; 0),"x", "")</f>
        <v/>
      </c>
      <c r="AI741" s="14" t="str">
        <f>IF(OR(COUNTA(DetailPedro!AI741) &gt; 0, COUNTA(DetailWill!AI741) &gt; 0),"x", "")</f>
        <v/>
      </c>
      <c r="AJ741" s="34" t="str">
        <f>IF(OR(COUNTA(DetailPedro!AJ741) &gt; 0, COUNTA(DetailWill!AJ741) &gt; 0),"x", "")</f>
        <v>x</v>
      </c>
      <c r="AK741" s="14" t="str">
        <f>IF(OR(COUNTA(DetailPedro!AK741) &gt; 0, COUNTA(DetailWill!AK741) &gt; 0),"x", "")</f>
        <v/>
      </c>
    </row>
    <row r="742" spans="1:37" x14ac:dyDescent="0.2">
      <c r="A742" s="16"/>
      <c r="B742" s="16"/>
      <c r="C742" s="16"/>
      <c r="D742" s="16"/>
      <c r="E742" s="16"/>
      <c r="F742" s="14">
        <f t="shared" si="45"/>
        <v>0</v>
      </c>
      <c r="G742" s="14" t="str">
        <f>IF(OR(COUNTA(DetailPedro!G742) &gt; 0, COUNTA(DetailWill!G742) &gt; 0),"x", "")</f>
        <v/>
      </c>
      <c r="H742" s="14" t="str">
        <f>IF(OR(COUNTA(DetailPedro!H742) &gt; 0, COUNTA(DetailWill!H742) &gt; 0),"x", "")</f>
        <v/>
      </c>
      <c r="I742" s="14" t="str">
        <f>IF(OR(COUNTA(DetailPedro!I742) &gt; 0, COUNTA(DetailWill!I742) &gt; 0),"x", "")</f>
        <v/>
      </c>
      <c r="J742" s="34" t="str">
        <f>IF(OR(COUNTA(DetailPedro!J742) &gt; 0, COUNTA(DetailWill!J742) &gt; 0),"x", "")</f>
        <v/>
      </c>
      <c r="K742" s="14" t="str">
        <f>IF(OR(COUNTA(DetailPedro!K742) &gt; 0, COUNTA(DetailWill!K742) &gt; 0),"x", "")</f>
        <v/>
      </c>
      <c r="L742" s="14" t="str">
        <f>IF(OR(COUNTA(DetailPedro!L742) &gt; 0, COUNTA(DetailWill!L742) &gt; 0),"x", "")</f>
        <v/>
      </c>
      <c r="M742" s="14" t="str">
        <f>IF(OR(COUNTA(DetailPedro!M742) &gt; 0, COUNTA(DetailWill!M742) &gt; 0),"x", "")</f>
        <v/>
      </c>
      <c r="N742" s="14" t="str">
        <f>IF(OR(COUNTA(DetailPedro!N742) &gt; 0, COUNTA(DetailWill!N742) &gt; 0),"x", "")</f>
        <v/>
      </c>
      <c r="O742" s="34" t="str">
        <f>IF(OR(COUNTA(DetailPedro!O742) &gt; 0, COUNTA(DetailWill!O742) &gt; 0),"x", "")</f>
        <v/>
      </c>
      <c r="P742" s="14" t="str">
        <f>IF(OR(COUNTA(DetailPedro!P742) &gt; 0, COUNTA(DetailWill!P742) &gt; 0),"x", "")</f>
        <v/>
      </c>
      <c r="Q742" s="14" t="str">
        <f>IF(OR(COUNTA(DetailPedro!Q742) &gt; 0, COUNTA(DetailWill!Q742) &gt; 0),"x", "")</f>
        <v/>
      </c>
      <c r="R742" s="14" t="str">
        <f>IF(OR(COUNTA(DetailPedro!R742) &gt; 0, COUNTA(DetailWill!R742) &gt; 0),"x", "")</f>
        <v/>
      </c>
      <c r="S742" s="14" t="str">
        <f>IF(OR(COUNTA(DetailPedro!S742) &gt; 0, COUNTA(DetailWill!S742) &gt; 0),"x", "")</f>
        <v/>
      </c>
      <c r="T742" s="14" t="str">
        <f>IF(OR(COUNTA(DetailPedro!T742) &gt; 0, COUNTA(DetailWill!T742) &gt; 0),"x", "")</f>
        <v/>
      </c>
      <c r="U742" s="34" t="str">
        <f>IF(OR(COUNTA(DetailPedro!U742) &gt; 0, COUNTA(DetailWill!U742) &gt; 0),"x", "")</f>
        <v/>
      </c>
      <c r="V742" s="14" t="str">
        <f>IF(OR(COUNTA(DetailPedro!V742) &gt; 0, COUNTA(DetailWill!V742) &gt; 0),"x", "")</f>
        <v/>
      </c>
      <c r="W742" s="14" t="str">
        <f>IF(OR(COUNTA(DetailPedro!W742) &gt; 0, COUNTA(DetailWill!W742) &gt; 0),"x", "")</f>
        <v/>
      </c>
      <c r="X742" s="14" t="str">
        <f>IF(OR(COUNTA(DetailPedro!X742) &gt; 0, COUNTA(DetailWill!X742) &gt; 0),"x", "")</f>
        <v/>
      </c>
      <c r="Y742" s="14" t="str">
        <f>IF(OR(COUNTA(DetailPedro!Y742) &gt; 0, COUNTA(DetailWill!Y742) &gt; 0),"x", "")</f>
        <v/>
      </c>
      <c r="Z742" s="34" t="str">
        <f>IF(OR(COUNTA(DetailPedro!Z742) &gt; 0, COUNTA(DetailWill!Z742) &gt; 0),"x", "")</f>
        <v/>
      </c>
      <c r="AA742" s="14" t="str">
        <f>IF(OR(COUNTA(DetailPedro!AA742) &gt; 0, COUNTA(DetailWill!AA742) &gt; 0),"x", "")</f>
        <v/>
      </c>
      <c r="AB742" s="14" t="str">
        <f>IF(OR(COUNTA(DetailPedro!AB742) &gt; 0, COUNTA(DetailWill!AB742) &gt; 0),"x", "")</f>
        <v/>
      </c>
      <c r="AC742" s="14" t="str">
        <f>IF(OR(COUNTA(DetailPedro!AC742) &gt; 0, COUNTA(DetailWill!AC742) &gt; 0),"x", "")</f>
        <v/>
      </c>
      <c r="AD742" s="14" t="str">
        <f>IF(OR(COUNTA(DetailPedro!AD742) &gt; 0, COUNTA(DetailWill!AD742) &gt; 0),"x", "")</f>
        <v/>
      </c>
      <c r="AE742" s="14" t="str">
        <f>IF(OR(COUNTA(DetailPedro!AE742) &gt; 0, COUNTA(DetailWill!AE742) &gt; 0),"x", "")</f>
        <v/>
      </c>
      <c r="AF742" s="34" t="str">
        <f>IF(OR(COUNTA(DetailPedro!AF742) &gt; 0, COUNTA(DetailWill!AF742) &gt; 0),"x", "")</f>
        <v/>
      </c>
      <c r="AG742" s="14" t="str">
        <f>IF(OR(COUNTA(DetailPedro!AG742) &gt; 0, COUNTA(DetailWill!AG742) &gt; 0),"x", "")</f>
        <v/>
      </c>
      <c r="AH742" s="14" t="str">
        <f>IF(OR(COUNTA(DetailPedro!AH742) &gt; 0, COUNTA(DetailWill!AH742) &gt; 0),"x", "")</f>
        <v/>
      </c>
      <c r="AI742" s="14" t="str">
        <f>IF(OR(COUNTA(DetailPedro!AI742) &gt; 0, COUNTA(DetailWill!AI742) &gt; 0),"x", "")</f>
        <v/>
      </c>
      <c r="AJ742" s="34" t="str">
        <f>IF(OR(COUNTA(DetailPedro!AJ742) &gt; 0, COUNTA(DetailWill!AJ742) &gt; 0),"x", "")</f>
        <v/>
      </c>
      <c r="AK742" s="14" t="str">
        <f>IF(OR(COUNTA(DetailPedro!AK742) &gt; 0, COUNTA(DetailWill!AK742) &gt; 0),"x", "")</f>
        <v/>
      </c>
    </row>
    <row r="743" spans="1:37" x14ac:dyDescent="0.2">
      <c r="A743" s="16" t="s">
        <v>533</v>
      </c>
      <c r="B743" s="16" t="s">
        <v>542</v>
      </c>
      <c r="C743" s="16">
        <v>0</v>
      </c>
      <c r="D743" s="16">
        <v>2</v>
      </c>
      <c r="E743" s="16"/>
      <c r="F743" s="14">
        <f t="shared" si="45"/>
        <v>0</v>
      </c>
      <c r="G743" s="14" t="str">
        <f>IF(OR(COUNTA(DetailPedro!G743) &gt; 0, COUNTA(DetailWill!G743) &gt; 0),"x", "")</f>
        <v/>
      </c>
      <c r="H743" s="14" t="str">
        <f>IF(OR(COUNTA(DetailPedro!H743) &gt; 0, COUNTA(DetailWill!H743) &gt; 0),"x", "")</f>
        <v/>
      </c>
      <c r="I743" s="14" t="str">
        <f>IF(OR(COUNTA(DetailPedro!I743) &gt; 0, COUNTA(DetailWill!I743) &gt; 0),"x", "")</f>
        <v/>
      </c>
      <c r="J743" s="34" t="str">
        <f>IF(OR(COUNTA(DetailPedro!J743) &gt; 0, COUNTA(DetailWill!J743) &gt; 0),"x", "")</f>
        <v/>
      </c>
      <c r="K743" s="14" t="str">
        <f>IF(OR(COUNTA(DetailPedro!K743) &gt; 0, COUNTA(DetailWill!K743) &gt; 0),"x", "")</f>
        <v/>
      </c>
      <c r="L743" s="14" t="str">
        <f>IF(OR(COUNTA(DetailPedro!L743) &gt; 0, COUNTA(DetailWill!L743) &gt; 0),"x", "")</f>
        <v/>
      </c>
      <c r="M743" s="14" t="str">
        <f>IF(OR(COUNTA(DetailPedro!M743) &gt; 0, COUNTA(DetailWill!M743) &gt; 0),"x", "")</f>
        <v/>
      </c>
      <c r="N743" s="14" t="str">
        <f>IF(OR(COUNTA(DetailPedro!N743) &gt; 0, COUNTA(DetailWill!N743) &gt; 0),"x", "")</f>
        <v/>
      </c>
      <c r="O743" s="34" t="str">
        <f>IF(OR(COUNTA(DetailPedro!O743) &gt; 0, COUNTA(DetailWill!O743) &gt; 0),"x", "")</f>
        <v/>
      </c>
      <c r="P743" s="14" t="str">
        <f>IF(OR(COUNTA(DetailPedro!P743) &gt; 0, COUNTA(DetailWill!P743) &gt; 0),"x", "")</f>
        <v/>
      </c>
      <c r="Q743" s="14" t="str">
        <f>IF(OR(COUNTA(DetailPedro!Q743) &gt; 0, COUNTA(DetailWill!Q743) &gt; 0),"x", "")</f>
        <v/>
      </c>
      <c r="R743" s="14" t="str">
        <f>IF(OR(COUNTA(DetailPedro!R743) &gt; 0, COUNTA(DetailWill!R743) &gt; 0),"x", "")</f>
        <v/>
      </c>
      <c r="S743" s="14" t="str">
        <f>IF(OR(COUNTA(DetailPedro!S743) &gt; 0, COUNTA(DetailWill!S743) &gt; 0),"x", "")</f>
        <v/>
      </c>
      <c r="T743" s="14" t="str">
        <f>IF(OR(COUNTA(DetailPedro!T743) &gt; 0, COUNTA(DetailWill!T743) &gt; 0),"x", "")</f>
        <v/>
      </c>
      <c r="U743" s="34" t="str">
        <f>IF(OR(COUNTA(DetailPedro!U743) &gt; 0, COUNTA(DetailWill!U743) &gt; 0),"x", "")</f>
        <v/>
      </c>
      <c r="V743" s="14" t="str">
        <f>IF(OR(COUNTA(DetailPedro!V743) &gt; 0, COUNTA(DetailWill!V743) &gt; 0),"x", "")</f>
        <v/>
      </c>
      <c r="W743" s="14" t="str">
        <f>IF(OR(COUNTA(DetailPedro!W743) &gt; 0, COUNTA(DetailWill!W743) &gt; 0),"x", "")</f>
        <v/>
      </c>
      <c r="X743" s="14" t="str">
        <f>IF(OR(COUNTA(DetailPedro!X743) &gt; 0, COUNTA(DetailWill!X743) &gt; 0),"x", "")</f>
        <v/>
      </c>
      <c r="Y743" s="14" t="str">
        <f>IF(OR(COUNTA(DetailPedro!Y743) &gt; 0, COUNTA(DetailWill!Y743) &gt; 0),"x", "")</f>
        <v/>
      </c>
      <c r="Z743" s="34" t="str">
        <f>IF(OR(COUNTA(DetailPedro!Z743) &gt; 0, COUNTA(DetailWill!Z743) &gt; 0),"x", "")</f>
        <v/>
      </c>
      <c r="AA743" s="14" t="str">
        <f>IF(OR(COUNTA(DetailPedro!AA743) &gt; 0, COUNTA(DetailWill!AA743) &gt; 0),"x", "")</f>
        <v/>
      </c>
      <c r="AB743" s="14" t="str">
        <f>IF(OR(COUNTA(DetailPedro!AB743) &gt; 0, COUNTA(DetailWill!AB743) &gt; 0),"x", "")</f>
        <v/>
      </c>
      <c r="AC743" s="14" t="str">
        <f>IF(OR(COUNTA(DetailPedro!AC743) &gt; 0, COUNTA(DetailWill!AC743) &gt; 0),"x", "")</f>
        <v/>
      </c>
      <c r="AD743" s="14" t="str">
        <f>IF(OR(COUNTA(DetailPedro!AD743) &gt; 0, COUNTA(DetailWill!AD743) &gt; 0),"x", "")</f>
        <v/>
      </c>
      <c r="AE743" s="14" t="str">
        <f>IF(OR(COUNTA(DetailPedro!AE743) &gt; 0, COUNTA(DetailWill!AE743) &gt; 0),"x", "")</f>
        <v/>
      </c>
      <c r="AF743" s="34" t="str">
        <f>IF(OR(COUNTA(DetailPedro!AF743) &gt; 0, COUNTA(DetailWill!AF743) &gt; 0),"x", "")</f>
        <v/>
      </c>
      <c r="AG743" s="14" t="str">
        <f>IF(OR(COUNTA(DetailPedro!AG743) &gt; 0, COUNTA(DetailWill!AG743) &gt; 0),"x", "")</f>
        <v/>
      </c>
      <c r="AH743" s="14" t="str">
        <f>IF(OR(COUNTA(DetailPedro!AH743) &gt; 0, COUNTA(DetailWill!AH743) &gt; 0),"x", "")</f>
        <v/>
      </c>
      <c r="AI743" s="14" t="str">
        <f>IF(OR(COUNTA(DetailPedro!AI743) &gt; 0, COUNTA(DetailWill!AI743) &gt; 0),"x", "")</f>
        <v/>
      </c>
      <c r="AJ743" s="34" t="str">
        <f>IF(OR(COUNTA(DetailPedro!AJ743) &gt; 0, COUNTA(DetailWill!AJ743) &gt; 0),"x", "")</f>
        <v/>
      </c>
      <c r="AK743" s="14" t="str">
        <f>IF(OR(COUNTA(DetailPedro!AK743) &gt; 0, COUNTA(DetailWill!AK743) &gt; 0),"x", "")</f>
        <v/>
      </c>
    </row>
    <row r="744" spans="1:37" x14ac:dyDescent="0.2">
      <c r="A744" s="16" t="s">
        <v>533</v>
      </c>
      <c r="B744" s="16" t="s">
        <v>542</v>
      </c>
      <c r="C744" s="16">
        <v>2</v>
      </c>
      <c r="D744" s="16" t="s">
        <v>889</v>
      </c>
      <c r="E744" s="16">
        <v>1</v>
      </c>
      <c r="F744" s="14">
        <f t="shared" si="45"/>
        <v>1</v>
      </c>
      <c r="G744" s="14" t="str">
        <f>IF(OR(COUNTA(DetailPedro!G744) &gt; 0, COUNTA(DetailWill!G744) &gt; 0),"x", "")</f>
        <v/>
      </c>
      <c r="H744" s="14" t="str">
        <f>IF(OR(COUNTA(DetailPedro!H744) &gt; 0, COUNTA(DetailWill!H744) &gt; 0),"x", "")</f>
        <v/>
      </c>
      <c r="I744" s="14" t="str">
        <f>IF(OR(COUNTA(DetailPedro!I744) &gt; 0, COUNTA(DetailWill!I744) &gt; 0),"x", "")</f>
        <v/>
      </c>
      <c r="J744" s="34" t="str">
        <f>IF(OR(COUNTA(DetailPedro!J744) &gt; 0, COUNTA(DetailWill!J744) &gt; 0),"x", "")</f>
        <v/>
      </c>
      <c r="K744" s="14" t="str">
        <f>IF(OR(COUNTA(DetailPedro!K744) &gt; 0, COUNTA(DetailWill!K744) &gt; 0),"x", "")</f>
        <v/>
      </c>
      <c r="L744" s="14" t="str">
        <f>IF(OR(COUNTA(DetailPedro!L744) &gt; 0, COUNTA(DetailWill!L744) &gt; 0),"x", "")</f>
        <v/>
      </c>
      <c r="M744" s="14" t="str">
        <f>IF(OR(COUNTA(DetailPedro!M744) &gt; 0, COUNTA(DetailWill!M744) &gt; 0),"x", "")</f>
        <v/>
      </c>
      <c r="N744" s="14" t="str">
        <f>IF(OR(COUNTA(DetailPedro!N744) &gt; 0, COUNTA(DetailWill!N744) &gt; 0),"x", "")</f>
        <v/>
      </c>
      <c r="O744" s="34" t="str">
        <f>IF(OR(COUNTA(DetailPedro!O744) &gt; 0, COUNTA(DetailWill!O744) &gt; 0),"x", "")</f>
        <v/>
      </c>
      <c r="P744" s="14" t="str">
        <f>IF(OR(COUNTA(DetailPedro!P744) &gt; 0, COUNTA(DetailWill!P744) &gt; 0),"x", "")</f>
        <v/>
      </c>
      <c r="Q744" s="14" t="str">
        <f>IF(OR(COUNTA(DetailPedro!Q744) &gt; 0, COUNTA(DetailWill!Q744) &gt; 0),"x", "")</f>
        <v/>
      </c>
      <c r="R744" s="14" t="str">
        <f>IF(OR(COUNTA(DetailPedro!R744) &gt; 0, COUNTA(DetailWill!R744) &gt; 0),"x", "")</f>
        <v/>
      </c>
      <c r="S744" s="14" t="str">
        <f>IF(OR(COUNTA(DetailPedro!S744) &gt; 0, COUNTA(DetailWill!S744) &gt; 0),"x", "")</f>
        <v/>
      </c>
      <c r="T744" s="14" t="str">
        <f>IF(OR(COUNTA(DetailPedro!T744) &gt; 0, COUNTA(DetailWill!T744) &gt; 0),"x", "")</f>
        <v/>
      </c>
      <c r="U744" s="34" t="str">
        <f>IF(OR(COUNTA(DetailPedro!U744) &gt; 0, COUNTA(DetailWill!U744) &gt; 0),"x", "")</f>
        <v/>
      </c>
      <c r="V744" s="14" t="str">
        <f>IF(OR(COUNTA(DetailPedro!V744) &gt; 0, COUNTA(DetailWill!V744) &gt; 0),"x", "")</f>
        <v/>
      </c>
      <c r="W744" s="14" t="str">
        <f>IF(OR(COUNTA(DetailPedro!W744) &gt; 0, COUNTA(DetailWill!W744) &gt; 0),"x", "")</f>
        <v/>
      </c>
      <c r="X744" s="14" t="str">
        <f>IF(OR(COUNTA(DetailPedro!X744) &gt; 0, COUNTA(DetailWill!X744) &gt; 0),"x", "")</f>
        <v/>
      </c>
      <c r="Y744" s="14" t="str">
        <f>IF(OR(COUNTA(DetailPedro!Y744) &gt; 0, COUNTA(DetailWill!Y744) &gt; 0),"x", "")</f>
        <v/>
      </c>
      <c r="Z744" s="34" t="str">
        <f>IF(OR(COUNTA(DetailPedro!Z744) &gt; 0, COUNTA(DetailWill!Z744) &gt; 0),"x", "")</f>
        <v/>
      </c>
      <c r="AA744" s="14" t="str">
        <f>IF(OR(COUNTA(DetailPedro!AA744) &gt; 0, COUNTA(DetailWill!AA744) &gt; 0),"x", "")</f>
        <v/>
      </c>
      <c r="AB744" s="14" t="str">
        <f>IF(OR(COUNTA(DetailPedro!AB744) &gt; 0, COUNTA(DetailWill!AB744) &gt; 0),"x", "")</f>
        <v/>
      </c>
      <c r="AC744" s="14" t="str">
        <f>IF(OR(COUNTA(DetailPedro!AC744) &gt; 0, COUNTA(DetailWill!AC744) &gt; 0),"x", "")</f>
        <v/>
      </c>
      <c r="AD744" s="14" t="str">
        <f>IF(OR(COUNTA(DetailPedro!AD744) &gt; 0, COUNTA(DetailWill!AD744) &gt; 0),"x", "")</f>
        <v/>
      </c>
      <c r="AE744" s="14" t="str">
        <f>IF(OR(COUNTA(DetailPedro!AE744) &gt; 0, COUNTA(DetailWill!AE744) &gt; 0),"x", "")</f>
        <v/>
      </c>
      <c r="AF744" s="34" t="str">
        <f>IF(OR(COUNTA(DetailPedro!AF744) &gt; 0, COUNTA(DetailWill!AF744) &gt; 0),"x", "")</f>
        <v/>
      </c>
      <c r="AG744" s="14" t="str">
        <f>IF(OR(COUNTA(DetailPedro!AG744) &gt; 0, COUNTA(DetailWill!AG744) &gt; 0),"x", "")</f>
        <v/>
      </c>
      <c r="AH744" s="14" t="str">
        <f>IF(OR(COUNTA(DetailPedro!AH744) &gt; 0, COUNTA(DetailWill!AH744) &gt; 0),"x", "")</f>
        <v/>
      </c>
      <c r="AI744" s="14" t="str">
        <f>IF(OR(COUNTA(DetailPedro!AI744) &gt; 0, COUNTA(DetailWill!AI744) &gt; 0),"x", "")</f>
        <v/>
      </c>
      <c r="AJ744" s="34" t="str">
        <f>IF(OR(COUNTA(DetailPedro!AJ744) &gt; 0, COUNTA(DetailWill!AJ744) &gt; 0),"x", "")</f>
        <v>x</v>
      </c>
      <c r="AK744" s="14" t="str">
        <f>IF(OR(COUNTA(DetailPedro!AK744) &gt; 0, COUNTA(DetailWill!AK744) &gt; 0),"x", "")</f>
        <v/>
      </c>
    </row>
    <row r="745" spans="1:37" x14ac:dyDescent="0.2">
      <c r="A745" s="16" t="s">
        <v>533</v>
      </c>
      <c r="B745" s="16" t="s">
        <v>542</v>
      </c>
      <c r="C745" s="16">
        <v>2</v>
      </c>
      <c r="D745" s="16" t="s">
        <v>887</v>
      </c>
      <c r="E745" s="16">
        <v>2</v>
      </c>
      <c r="F745" s="14">
        <f t="shared" si="45"/>
        <v>1</v>
      </c>
      <c r="G745" s="14" t="str">
        <f>IF(OR(COUNTA(DetailPedro!G745) &gt; 0, COUNTA(DetailWill!G745) &gt; 0),"x", "")</f>
        <v/>
      </c>
      <c r="H745" s="14" t="str">
        <f>IF(OR(COUNTA(DetailPedro!H745) &gt; 0, COUNTA(DetailWill!H745) &gt; 0),"x", "")</f>
        <v/>
      </c>
      <c r="I745" s="14" t="str">
        <f>IF(OR(COUNTA(DetailPedro!I745) &gt; 0, COUNTA(DetailWill!I745) &gt; 0),"x", "")</f>
        <v/>
      </c>
      <c r="J745" s="34" t="str">
        <f>IF(OR(COUNTA(DetailPedro!J745) &gt; 0, COUNTA(DetailWill!J745) &gt; 0),"x", "")</f>
        <v/>
      </c>
      <c r="K745" s="14" t="str">
        <f>IF(OR(COUNTA(DetailPedro!K745) &gt; 0, COUNTA(DetailWill!K745) &gt; 0),"x", "")</f>
        <v/>
      </c>
      <c r="L745" s="14" t="str">
        <f>IF(OR(COUNTA(DetailPedro!L745) &gt; 0, COUNTA(DetailWill!L745) &gt; 0),"x", "")</f>
        <v/>
      </c>
      <c r="M745" s="14" t="str">
        <f>IF(OR(COUNTA(DetailPedro!M745) &gt; 0, COUNTA(DetailWill!M745) &gt; 0),"x", "")</f>
        <v/>
      </c>
      <c r="N745" s="14" t="str">
        <f>IF(OR(COUNTA(DetailPedro!N745) &gt; 0, COUNTA(DetailWill!N745) &gt; 0),"x", "")</f>
        <v/>
      </c>
      <c r="O745" s="34" t="str">
        <f>IF(OR(COUNTA(DetailPedro!O745) &gt; 0, COUNTA(DetailWill!O745) &gt; 0),"x", "")</f>
        <v/>
      </c>
      <c r="P745" s="14" t="str">
        <f>IF(OR(COUNTA(DetailPedro!P745) &gt; 0, COUNTA(DetailWill!P745) &gt; 0),"x", "")</f>
        <v/>
      </c>
      <c r="Q745" s="14" t="str">
        <f>IF(OR(COUNTA(DetailPedro!Q745) &gt; 0, COUNTA(DetailWill!Q745) &gt; 0),"x", "")</f>
        <v/>
      </c>
      <c r="R745" s="14" t="str">
        <f>IF(OR(COUNTA(DetailPedro!R745) &gt; 0, COUNTA(DetailWill!R745) &gt; 0),"x", "")</f>
        <v/>
      </c>
      <c r="S745" s="14" t="str">
        <f>IF(OR(COUNTA(DetailPedro!S745) &gt; 0, COUNTA(DetailWill!S745) &gt; 0),"x", "")</f>
        <v/>
      </c>
      <c r="T745" s="14" t="str">
        <f>IF(OR(COUNTA(DetailPedro!T745) &gt; 0, COUNTA(DetailWill!T745) &gt; 0),"x", "")</f>
        <v/>
      </c>
      <c r="U745" s="34" t="str">
        <f>IF(OR(COUNTA(DetailPedro!U745) &gt; 0, COUNTA(DetailWill!U745) &gt; 0),"x", "")</f>
        <v/>
      </c>
      <c r="V745" s="14" t="str">
        <f>IF(OR(COUNTA(DetailPedro!V745) &gt; 0, COUNTA(DetailWill!V745) &gt; 0),"x", "")</f>
        <v/>
      </c>
      <c r="W745" s="14" t="str">
        <f>IF(OR(COUNTA(DetailPedro!W745) &gt; 0, COUNTA(DetailWill!W745) &gt; 0),"x", "")</f>
        <v/>
      </c>
      <c r="X745" s="14" t="str">
        <f>IF(OR(COUNTA(DetailPedro!X745) &gt; 0, COUNTA(DetailWill!X745) &gt; 0),"x", "")</f>
        <v/>
      </c>
      <c r="Y745" s="14" t="str">
        <f>IF(OR(COUNTA(DetailPedro!Y745) &gt; 0, COUNTA(DetailWill!Y745) &gt; 0),"x", "")</f>
        <v/>
      </c>
      <c r="Z745" s="34" t="str">
        <f>IF(OR(COUNTA(DetailPedro!Z745) &gt; 0, COUNTA(DetailWill!Z745) &gt; 0),"x", "")</f>
        <v/>
      </c>
      <c r="AA745" s="14" t="str">
        <f>IF(OR(COUNTA(DetailPedro!AA745) &gt; 0, COUNTA(DetailWill!AA745) &gt; 0),"x", "")</f>
        <v/>
      </c>
      <c r="AB745" s="14" t="str">
        <f>IF(OR(COUNTA(DetailPedro!AB745) &gt; 0, COUNTA(DetailWill!AB745) &gt; 0),"x", "")</f>
        <v/>
      </c>
      <c r="AC745" s="14" t="str">
        <f>IF(OR(COUNTA(DetailPedro!AC745) &gt; 0, COUNTA(DetailWill!AC745) &gt; 0),"x", "")</f>
        <v/>
      </c>
      <c r="AD745" s="14" t="str">
        <f>IF(OR(COUNTA(DetailPedro!AD745) &gt; 0, COUNTA(DetailWill!AD745) &gt; 0),"x", "")</f>
        <v/>
      </c>
      <c r="AE745" s="14" t="str">
        <f>IF(OR(COUNTA(DetailPedro!AE745) &gt; 0, COUNTA(DetailWill!AE745) &gt; 0),"x", "")</f>
        <v/>
      </c>
      <c r="AF745" s="34" t="str">
        <f>IF(OR(COUNTA(DetailPedro!AF745) &gt; 0, COUNTA(DetailWill!AF745) &gt; 0),"x", "")</f>
        <v/>
      </c>
      <c r="AG745" s="14" t="str">
        <f>IF(OR(COUNTA(DetailPedro!AG745) &gt; 0, COUNTA(DetailWill!AG745) &gt; 0),"x", "")</f>
        <v/>
      </c>
      <c r="AH745" s="14" t="str">
        <f>IF(OR(COUNTA(DetailPedro!AH745) &gt; 0, COUNTA(DetailWill!AH745) &gt; 0),"x", "")</f>
        <v/>
      </c>
      <c r="AI745" s="14" t="str">
        <f>IF(OR(COUNTA(DetailPedro!AI745) &gt; 0, COUNTA(DetailWill!AI745) &gt; 0),"x", "")</f>
        <v/>
      </c>
      <c r="AJ745" s="34" t="str">
        <f>IF(OR(COUNTA(DetailPedro!AJ745) &gt; 0, COUNTA(DetailWill!AJ745) &gt; 0),"x", "")</f>
        <v>x</v>
      </c>
      <c r="AK745" s="14" t="str">
        <f>IF(OR(COUNTA(DetailPedro!AK745) &gt; 0, COUNTA(DetailWill!AK745) &gt; 0),"x", "")</f>
        <v/>
      </c>
    </row>
    <row r="746" spans="1:37" x14ac:dyDescent="0.2">
      <c r="A746" s="16" t="s">
        <v>533</v>
      </c>
      <c r="B746" s="16" t="s">
        <v>542</v>
      </c>
      <c r="C746" s="16">
        <v>2</v>
      </c>
      <c r="D746" s="16" t="s">
        <v>887</v>
      </c>
      <c r="E746" s="16">
        <v>3</v>
      </c>
      <c r="F746" s="14">
        <f t="shared" si="45"/>
        <v>1</v>
      </c>
      <c r="G746" s="14" t="str">
        <f>IF(OR(COUNTA(DetailPedro!G746) &gt; 0, COUNTA(DetailWill!G746) &gt; 0),"x", "")</f>
        <v/>
      </c>
      <c r="H746" s="14" t="str">
        <f>IF(OR(COUNTA(DetailPedro!H746) &gt; 0, COUNTA(DetailWill!H746) &gt; 0),"x", "")</f>
        <v/>
      </c>
      <c r="I746" s="14" t="str">
        <f>IF(OR(COUNTA(DetailPedro!I746) &gt; 0, COUNTA(DetailWill!I746) &gt; 0),"x", "")</f>
        <v/>
      </c>
      <c r="J746" s="34" t="str">
        <f>IF(OR(COUNTA(DetailPedro!J746) &gt; 0, COUNTA(DetailWill!J746) &gt; 0),"x", "")</f>
        <v/>
      </c>
      <c r="K746" s="14" t="str">
        <f>IF(OR(COUNTA(DetailPedro!K746) &gt; 0, COUNTA(DetailWill!K746) &gt; 0),"x", "")</f>
        <v/>
      </c>
      <c r="L746" s="14" t="str">
        <f>IF(OR(COUNTA(DetailPedro!L746) &gt; 0, COUNTA(DetailWill!L746) &gt; 0),"x", "")</f>
        <v/>
      </c>
      <c r="M746" s="14" t="str">
        <f>IF(OR(COUNTA(DetailPedro!M746) &gt; 0, COUNTA(DetailWill!M746) &gt; 0),"x", "")</f>
        <v/>
      </c>
      <c r="N746" s="14" t="str">
        <f>IF(OR(COUNTA(DetailPedro!N746) &gt; 0, COUNTA(DetailWill!N746) &gt; 0),"x", "")</f>
        <v/>
      </c>
      <c r="O746" s="34" t="str">
        <f>IF(OR(COUNTA(DetailPedro!O746) &gt; 0, COUNTA(DetailWill!O746) &gt; 0),"x", "")</f>
        <v/>
      </c>
      <c r="P746" s="14" t="str">
        <f>IF(OR(COUNTA(DetailPedro!P746) &gt; 0, COUNTA(DetailWill!P746) &gt; 0),"x", "")</f>
        <v/>
      </c>
      <c r="Q746" s="14" t="str">
        <f>IF(OR(COUNTA(DetailPedro!Q746) &gt; 0, COUNTA(DetailWill!Q746) &gt; 0),"x", "")</f>
        <v/>
      </c>
      <c r="R746" s="14" t="str">
        <f>IF(OR(COUNTA(DetailPedro!R746) &gt; 0, COUNTA(DetailWill!R746) &gt; 0),"x", "")</f>
        <v/>
      </c>
      <c r="S746" s="14" t="str">
        <f>IF(OR(COUNTA(DetailPedro!S746) &gt; 0, COUNTA(DetailWill!S746) &gt; 0),"x", "")</f>
        <v/>
      </c>
      <c r="T746" s="14" t="str">
        <f>IF(OR(COUNTA(DetailPedro!T746) &gt; 0, COUNTA(DetailWill!T746) &gt; 0),"x", "")</f>
        <v/>
      </c>
      <c r="U746" s="34" t="str">
        <f>IF(OR(COUNTA(DetailPedro!U746) &gt; 0, COUNTA(DetailWill!U746) &gt; 0),"x", "")</f>
        <v/>
      </c>
      <c r="V746" s="14" t="str">
        <f>IF(OR(COUNTA(DetailPedro!V746) &gt; 0, COUNTA(DetailWill!V746) &gt; 0),"x", "")</f>
        <v/>
      </c>
      <c r="W746" s="14" t="str">
        <f>IF(OR(COUNTA(DetailPedro!W746) &gt; 0, COUNTA(DetailWill!W746) &gt; 0),"x", "")</f>
        <v/>
      </c>
      <c r="X746" s="14" t="str">
        <f>IF(OR(COUNTA(DetailPedro!X746) &gt; 0, COUNTA(DetailWill!X746) &gt; 0),"x", "")</f>
        <v/>
      </c>
      <c r="Y746" s="14" t="str">
        <f>IF(OR(COUNTA(DetailPedro!Y746) &gt; 0, COUNTA(DetailWill!Y746) &gt; 0),"x", "")</f>
        <v/>
      </c>
      <c r="Z746" s="34" t="str">
        <f>IF(OR(COUNTA(DetailPedro!Z746) &gt; 0, COUNTA(DetailWill!Z746) &gt; 0),"x", "")</f>
        <v/>
      </c>
      <c r="AA746" s="14" t="str">
        <f>IF(OR(COUNTA(DetailPedro!AA746) &gt; 0, COUNTA(DetailWill!AA746) &gt; 0),"x", "")</f>
        <v/>
      </c>
      <c r="AB746" s="14" t="str">
        <f>IF(OR(COUNTA(DetailPedro!AB746) &gt; 0, COUNTA(DetailWill!AB746) &gt; 0),"x", "")</f>
        <v/>
      </c>
      <c r="AC746" s="14" t="str">
        <f>IF(OR(COUNTA(DetailPedro!AC746) &gt; 0, COUNTA(DetailWill!AC746) &gt; 0),"x", "")</f>
        <v/>
      </c>
      <c r="AD746" s="14" t="str">
        <f>IF(OR(COUNTA(DetailPedro!AD746) &gt; 0, COUNTA(DetailWill!AD746) &gt; 0),"x", "")</f>
        <v/>
      </c>
      <c r="AE746" s="14" t="str">
        <f>IF(OR(COUNTA(DetailPedro!AE746) &gt; 0, COUNTA(DetailWill!AE746) &gt; 0),"x", "")</f>
        <v/>
      </c>
      <c r="AF746" s="34" t="str">
        <f>IF(OR(COUNTA(DetailPedro!AF746) &gt; 0, COUNTA(DetailWill!AF746) &gt; 0),"x", "")</f>
        <v/>
      </c>
      <c r="AG746" s="14" t="str">
        <f>IF(OR(COUNTA(DetailPedro!AG746) &gt; 0, COUNTA(DetailWill!AG746) &gt; 0),"x", "")</f>
        <v/>
      </c>
      <c r="AH746" s="14" t="str">
        <f>IF(OR(COUNTA(DetailPedro!AH746) &gt; 0, COUNTA(DetailWill!AH746) &gt; 0),"x", "")</f>
        <v/>
      </c>
      <c r="AI746" s="14" t="str">
        <f>IF(OR(COUNTA(DetailPedro!AI746) &gt; 0, COUNTA(DetailWill!AI746) &gt; 0),"x", "")</f>
        <v/>
      </c>
      <c r="AJ746" s="34" t="str">
        <f>IF(OR(COUNTA(DetailPedro!AJ746) &gt; 0, COUNTA(DetailWill!AJ746) &gt; 0),"x", "")</f>
        <v>x</v>
      </c>
      <c r="AK746" s="14" t="str">
        <f>IF(OR(COUNTA(DetailPedro!AK746) &gt; 0, COUNTA(DetailWill!AK746) &gt; 0),"x", "")</f>
        <v/>
      </c>
    </row>
    <row r="747" spans="1:37" x14ac:dyDescent="0.2">
      <c r="A747" s="16" t="s">
        <v>533</v>
      </c>
      <c r="B747" s="16" t="s">
        <v>542</v>
      </c>
      <c r="C747" s="16">
        <v>2</v>
      </c>
      <c r="D747" s="16" t="s">
        <v>888</v>
      </c>
      <c r="E747" s="16">
        <v>4</v>
      </c>
      <c r="F747" s="14">
        <f t="shared" si="45"/>
        <v>0</v>
      </c>
      <c r="G747" s="14" t="str">
        <f>IF(OR(COUNTA(DetailPedro!G747) &gt; 0, COUNTA(DetailWill!G747) &gt; 0),"x", "")</f>
        <v/>
      </c>
      <c r="H747" s="14" t="str">
        <f>IF(OR(COUNTA(DetailPedro!H747) &gt; 0, COUNTA(DetailWill!H747) &gt; 0),"x", "")</f>
        <v/>
      </c>
      <c r="I747" s="14" t="str">
        <f>IF(OR(COUNTA(DetailPedro!I747) &gt; 0, COUNTA(DetailWill!I747) &gt; 0),"x", "")</f>
        <v/>
      </c>
      <c r="J747" s="34" t="str">
        <f>IF(OR(COUNTA(DetailPedro!J747) &gt; 0, COUNTA(DetailWill!J747) &gt; 0),"x", "")</f>
        <v/>
      </c>
      <c r="K747" s="14" t="str">
        <f>IF(OR(COUNTA(DetailPedro!K747) &gt; 0, COUNTA(DetailWill!K747) &gt; 0),"x", "")</f>
        <v/>
      </c>
      <c r="L747" s="14" t="str">
        <f>IF(OR(COUNTA(DetailPedro!L747) &gt; 0, COUNTA(DetailWill!L747) &gt; 0),"x", "")</f>
        <v/>
      </c>
      <c r="M747" s="14" t="str">
        <f>IF(OR(COUNTA(DetailPedro!M747) &gt; 0, COUNTA(DetailWill!M747) &gt; 0),"x", "")</f>
        <v/>
      </c>
      <c r="N747" s="14" t="str">
        <f>IF(OR(COUNTA(DetailPedro!N747) &gt; 0, COUNTA(DetailWill!N747) &gt; 0),"x", "")</f>
        <v/>
      </c>
      <c r="O747" s="34" t="str">
        <f>IF(OR(COUNTA(DetailPedro!O747) &gt; 0, COUNTA(DetailWill!O747) &gt; 0),"x", "")</f>
        <v/>
      </c>
      <c r="P747" s="14" t="str">
        <f>IF(OR(COUNTA(DetailPedro!P747) &gt; 0, COUNTA(DetailWill!P747) &gt; 0),"x", "")</f>
        <v/>
      </c>
      <c r="Q747" s="14" t="str">
        <f>IF(OR(COUNTA(DetailPedro!Q747) &gt; 0, COUNTA(DetailWill!Q747) &gt; 0),"x", "")</f>
        <v/>
      </c>
      <c r="R747" s="14" t="str">
        <f>IF(OR(COUNTA(DetailPedro!R747) &gt; 0, COUNTA(DetailWill!R747) &gt; 0),"x", "")</f>
        <v/>
      </c>
      <c r="S747" s="14" t="str">
        <f>IF(OR(COUNTA(DetailPedro!S747) &gt; 0, COUNTA(DetailWill!S747) &gt; 0),"x", "")</f>
        <v/>
      </c>
      <c r="T747" s="14" t="str">
        <f>IF(OR(COUNTA(DetailPedro!T747) &gt; 0, COUNTA(DetailWill!T747) &gt; 0),"x", "")</f>
        <v/>
      </c>
      <c r="U747" s="34" t="str">
        <f>IF(OR(COUNTA(DetailPedro!U747) &gt; 0, COUNTA(DetailWill!U747) &gt; 0),"x", "")</f>
        <v/>
      </c>
      <c r="V747" s="14" t="str">
        <f>IF(OR(COUNTA(DetailPedro!V747) &gt; 0, COUNTA(DetailWill!V747) &gt; 0),"x", "")</f>
        <v/>
      </c>
      <c r="W747" s="14" t="str">
        <f>IF(OR(COUNTA(DetailPedro!W747) &gt; 0, COUNTA(DetailWill!W747) &gt; 0),"x", "")</f>
        <v/>
      </c>
      <c r="X747" s="14" t="str">
        <f>IF(OR(COUNTA(DetailPedro!X747) &gt; 0, COUNTA(DetailWill!X747) &gt; 0),"x", "")</f>
        <v/>
      </c>
      <c r="Y747" s="14" t="str">
        <f>IF(OR(COUNTA(DetailPedro!Y747) &gt; 0, COUNTA(DetailWill!Y747) &gt; 0),"x", "")</f>
        <v/>
      </c>
      <c r="Z747" s="34" t="str">
        <f>IF(OR(COUNTA(DetailPedro!Z747) &gt; 0, COUNTA(DetailWill!Z747) &gt; 0),"x", "")</f>
        <v/>
      </c>
      <c r="AA747" s="14" t="str">
        <f>IF(OR(COUNTA(DetailPedro!AA747) &gt; 0, COUNTA(DetailWill!AA747) &gt; 0),"x", "")</f>
        <v/>
      </c>
      <c r="AB747" s="14" t="str">
        <f>IF(OR(COUNTA(DetailPedro!AB747) &gt; 0, COUNTA(DetailWill!AB747) &gt; 0),"x", "")</f>
        <v/>
      </c>
      <c r="AC747" s="14" t="str">
        <f>IF(OR(COUNTA(DetailPedro!AC747) &gt; 0, COUNTA(DetailWill!AC747) &gt; 0),"x", "")</f>
        <v/>
      </c>
      <c r="AD747" s="14" t="str">
        <f>IF(OR(COUNTA(DetailPedro!AD747) &gt; 0, COUNTA(DetailWill!AD747) &gt; 0),"x", "")</f>
        <v/>
      </c>
      <c r="AE747" s="14" t="str">
        <f>IF(OR(COUNTA(DetailPedro!AE747) &gt; 0, COUNTA(DetailWill!AE747) &gt; 0),"x", "")</f>
        <v/>
      </c>
      <c r="AF747" s="34" t="str">
        <f>IF(OR(COUNTA(DetailPedro!AF747) &gt; 0, COUNTA(DetailWill!AF747) &gt; 0),"x", "")</f>
        <v/>
      </c>
      <c r="AG747" s="14" t="str">
        <f>IF(OR(COUNTA(DetailPedro!AG747) &gt; 0, COUNTA(DetailWill!AG747) &gt; 0),"x", "")</f>
        <v/>
      </c>
      <c r="AH747" s="14" t="str">
        <f>IF(OR(COUNTA(DetailPedro!AH747) &gt; 0, COUNTA(DetailWill!AH747) &gt; 0),"x", "")</f>
        <v/>
      </c>
      <c r="AI747" s="14" t="str">
        <f>IF(OR(COUNTA(DetailPedro!AI747) &gt; 0, COUNTA(DetailWill!AI747) &gt; 0),"x", "")</f>
        <v/>
      </c>
      <c r="AJ747" s="34" t="str">
        <f>IF(OR(COUNTA(DetailPedro!AJ747) &gt; 0, COUNTA(DetailWill!AJ747) &gt; 0),"x", "")</f>
        <v/>
      </c>
      <c r="AK747" s="14" t="str">
        <f>IF(OR(COUNTA(DetailPedro!AK747) &gt; 0, COUNTA(DetailWill!AK747) &gt; 0),"x", "")</f>
        <v/>
      </c>
    </row>
    <row r="748" spans="1:37" x14ac:dyDescent="0.2">
      <c r="A748" s="16"/>
      <c r="B748" s="16"/>
      <c r="C748" s="16"/>
      <c r="D748" s="16"/>
      <c r="E748" s="16"/>
      <c r="F748" s="14">
        <f t="shared" si="45"/>
        <v>0</v>
      </c>
      <c r="G748" s="14" t="str">
        <f>IF(OR(COUNTA(DetailPedro!G748) &gt; 0, COUNTA(DetailWill!G748) &gt; 0),"x", "")</f>
        <v/>
      </c>
      <c r="H748" s="14" t="str">
        <f>IF(OR(COUNTA(DetailPedro!H748) &gt; 0, COUNTA(DetailWill!H748) &gt; 0),"x", "")</f>
        <v/>
      </c>
      <c r="I748" s="14" t="str">
        <f>IF(OR(COUNTA(DetailPedro!I748) &gt; 0, COUNTA(DetailWill!I748) &gt; 0),"x", "")</f>
        <v/>
      </c>
      <c r="J748" s="34" t="str">
        <f>IF(OR(COUNTA(DetailPedro!J748) &gt; 0, COUNTA(DetailWill!J748) &gt; 0),"x", "")</f>
        <v/>
      </c>
      <c r="K748" s="14" t="str">
        <f>IF(OR(COUNTA(DetailPedro!K748) &gt; 0, COUNTA(DetailWill!K748) &gt; 0),"x", "")</f>
        <v/>
      </c>
      <c r="L748" s="14" t="str">
        <f>IF(OR(COUNTA(DetailPedro!L748) &gt; 0, COUNTA(DetailWill!L748) &gt; 0),"x", "")</f>
        <v/>
      </c>
      <c r="M748" s="14" t="str">
        <f>IF(OR(COUNTA(DetailPedro!M748) &gt; 0, COUNTA(DetailWill!M748) &gt; 0),"x", "")</f>
        <v/>
      </c>
      <c r="N748" s="14" t="str">
        <f>IF(OR(COUNTA(DetailPedro!N748) &gt; 0, COUNTA(DetailWill!N748) &gt; 0),"x", "")</f>
        <v/>
      </c>
      <c r="O748" s="34" t="str">
        <f>IF(OR(COUNTA(DetailPedro!O748) &gt; 0, COUNTA(DetailWill!O748) &gt; 0),"x", "")</f>
        <v/>
      </c>
      <c r="P748" s="14" t="str">
        <f>IF(OR(COUNTA(DetailPedro!P748) &gt; 0, COUNTA(DetailWill!P748) &gt; 0),"x", "")</f>
        <v/>
      </c>
      <c r="Q748" s="14" t="str">
        <f>IF(OR(COUNTA(DetailPedro!Q748) &gt; 0, COUNTA(DetailWill!Q748) &gt; 0),"x", "")</f>
        <v/>
      </c>
      <c r="R748" s="14" t="str">
        <f>IF(OR(COUNTA(DetailPedro!R748) &gt; 0, COUNTA(DetailWill!R748) &gt; 0),"x", "")</f>
        <v/>
      </c>
      <c r="S748" s="14" t="str">
        <f>IF(OR(COUNTA(DetailPedro!S748) &gt; 0, COUNTA(DetailWill!S748) &gt; 0),"x", "")</f>
        <v/>
      </c>
      <c r="T748" s="14" t="str">
        <f>IF(OR(COUNTA(DetailPedro!T748) &gt; 0, COUNTA(DetailWill!T748) &gt; 0),"x", "")</f>
        <v/>
      </c>
      <c r="U748" s="34" t="str">
        <f>IF(OR(COUNTA(DetailPedro!U748) &gt; 0, COUNTA(DetailWill!U748) &gt; 0),"x", "")</f>
        <v/>
      </c>
      <c r="V748" s="14" t="str">
        <f>IF(OR(COUNTA(DetailPedro!V748) &gt; 0, COUNTA(DetailWill!V748) &gt; 0),"x", "")</f>
        <v/>
      </c>
      <c r="W748" s="14" t="str">
        <f>IF(OR(COUNTA(DetailPedro!W748) &gt; 0, COUNTA(DetailWill!W748) &gt; 0),"x", "")</f>
        <v/>
      </c>
      <c r="X748" s="14" t="str">
        <f>IF(OR(COUNTA(DetailPedro!X748) &gt; 0, COUNTA(DetailWill!X748) &gt; 0),"x", "")</f>
        <v/>
      </c>
      <c r="Y748" s="14" t="str">
        <f>IF(OR(COUNTA(DetailPedro!Y748) &gt; 0, COUNTA(DetailWill!Y748) &gt; 0),"x", "")</f>
        <v/>
      </c>
      <c r="Z748" s="34" t="str">
        <f>IF(OR(COUNTA(DetailPedro!Z748) &gt; 0, COUNTA(DetailWill!Z748) &gt; 0),"x", "")</f>
        <v/>
      </c>
      <c r="AA748" s="14" t="str">
        <f>IF(OR(COUNTA(DetailPedro!AA748) &gt; 0, COUNTA(DetailWill!AA748) &gt; 0),"x", "")</f>
        <v/>
      </c>
      <c r="AB748" s="14" t="str">
        <f>IF(OR(COUNTA(DetailPedro!AB748) &gt; 0, COUNTA(DetailWill!AB748) &gt; 0),"x", "")</f>
        <v/>
      </c>
      <c r="AC748" s="14" t="str">
        <f>IF(OR(COUNTA(DetailPedro!AC748) &gt; 0, COUNTA(DetailWill!AC748) &gt; 0),"x", "")</f>
        <v/>
      </c>
      <c r="AD748" s="14" t="str">
        <f>IF(OR(COUNTA(DetailPedro!AD748) &gt; 0, COUNTA(DetailWill!AD748) &gt; 0),"x", "")</f>
        <v/>
      </c>
      <c r="AE748" s="14" t="str">
        <f>IF(OR(COUNTA(DetailPedro!AE748) &gt; 0, COUNTA(DetailWill!AE748) &gt; 0),"x", "")</f>
        <v/>
      </c>
      <c r="AF748" s="34" t="str">
        <f>IF(OR(COUNTA(DetailPedro!AF748) &gt; 0, COUNTA(DetailWill!AF748) &gt; 0),"x", "")</f>
        <v/>
      </c>
      <c r="AG748" s="14" t="str">
        <f>IF(OR(COUNTA(DetailPedro!AG748) &gt; 0, COUNTA(DetailWill!AG748) &gt; 0),"x", "")</f>
        <v/>
      </c>
      <c r="AH748" s="14" t="str">
        <f>IF(OR(COUNTA(DetailPedro!AH748) &gt; 0, COUNTA(DetailWill!AH748) &gt; 0),"x", "")</f>
        <v/>
      </c>
      <c r="AI748" s="14" t="str">
        <f>IF(OR(COUNTA(DetailPedro!AI748) &gt; 0, COUNTA(DetailWill!AI748) &gt; 0),"x", "")</f>
        <v/>
      </c>
      <c r="AJ748" s="34" t="str">
        <f>IF(OR(COUNTA(DetailPedro!AJ748) &gt; 0, COUNTA(DetailWill!AJ748) &gt; 0),"x", "")</f>
        <v/>
      </c>
      <c r="AK748" s="14" t="str">
        <f>IF(OR(COUNTA(DetailPedro!AK748) &gt; 0, COUNTA(DetailWill!AK748) &gt; 0),"x", "")</f>
        <v/>
      </c>
    </row>
    <row r="749" spans="1:37" x14ac:dyDescent="0.2">
      <c r="A749" s="16" t="s">
        <v>533</v>
      </c>
      <c r="B749" s="16" t="s">
        <v>875</v>
      </c>
      <c r="C749" s="16">
        <v>0</v>
      </c>
      <c r="D749" s="16">
        <v>0</v>
      </c>
      <c r="E749" s="16"/>
      <c r="F749" s="14">
        <f t="shared" si="45"/>
        <v>0</v>
      </c>
      <c r="G749" s="14" t="str">
        <f>IF(OR(COUNTA(DetailPedro!G749) &gt; 0, COUNTA(DetailWill!G749) &gt; 0),"x", "")</f>
        <v/>
      </c>
      <c r="H749" s="14" t="str">
        <f>IF(OR(COUNTA(DetailPedro!H749) &gt; 0, COUNTA(DetailWill!H749) &gt; 0),"x", "")</f>
        <v/>
      </c>
      <c r="I749" s="14" t="str">
        <f>IF(OR(COUNTA(DetailPedro!I749) &gt; 0, COUNTA(DetailWill!I749) &gt; 0),"x", "")</f>
        <v/>
      </c>
      <c r="J749" s="34" t="str">
        <f>IF(OR(COUNTA(DetailPedro!J749) &gt; 0, COUNTA(DetailWill!J749) &gt; 0),"x", "")</f>
        <v/>
      </c>
      <c r="K749" s="14" t="str">
        <f>IF(OR(COUNTA(DetailPedro!K749) &gt; 0, COUNTA(DetailWill!K749) &gt; 0),"x", "")</f>
        <v/>
      </c>
      <c r="L749" s="14" t="str">
        <f>IF(OR(COUNTA(DetailPedro!L749) &gt; 0, COUNTA(DetailWill!L749) &gt; 0),"x", "")</f>
        <v/>
      </c>
      <c r="M749" s="14" t="str">
        <f>IF(OR(COUNTA(DetailPedro!M749) &gt; 0, COUNTA(DetailWill!M749) &gt; 0),"x", "")</f>
        <v/>
      </c>
      <c r="N749" s="14" t="str">
        <f>IF(OR(COUNTA(DetailPedro!N749) &gt; 0, COUNTA(DetailWill!N749) &gt; 0),"x", "")</f>
        <v/>
      </c>
      <c r="O749" s="34" t="str">
        <f>IF(OR(COUNTA(DetailPedro!O749) &gt; 0, COUNTA(DetailWill!O749) &gt; 0),"x", "")</f>
        <v/>
      </c>
      <c r="P749" s="14" t="str">
        <f>IF(OR(COUNTA(DetailPedro!P749) &gt; 0, COUNTA(DetailWill!P749) &gt; 0),"x", "")</f>
        <v/>
      </c>
      <c r="Q749" s="14" t="str">
        <f>IF(OR(COUNTA(DetailPedro!Q749) &gt; 0, COUNTA(DetailWill!Q749) &gt; 0),"x", "")</f>
        <v/>
      </c>
      <c r="R749" s="14" t="str">
        <f>IF(OR(COUNTA(DetailPedro!R749) &gt; 0, COUNTA(DetailWill!R749) &gt; 0),"x", "")</f>
        <v/>
      </c>
      <c r="S749" s="14" t="str">
        <f>IF(OR(COUNTA(DetailPedro!S749) &gt; 0, COUNTA(DetailWill!S749) &gt; 0),"x", "")</f>
        <v/>
      </c>
      <c r="T749" s="14" t="str">
        <f>IF(OR(COUNTA(DetailPedro!T749) &gt; 0, COUNTA(DetailWill!T749) &gt; 0),"x", "")</f>
        <v/>
      </c>
      <c r="U749" s="34" t="str">
        <f>IF(OR(COUNTA(DetailPedro!U749) &gt; 0, COUNTA(DetailWill!U749) &gt; 0),"x", "")</f>
        <v/>
      </c>
      <c r="V749" s="14" t="str">
        <f>IF(OR(COUNTA(DetailPedro!V749) &gt; 0, COUNTA(DetailWill!V749) &gt; 0),"x", "")</f>
        <v/>
      </c>
      <c r="W749" s="14" t="str">
        <f>IF(OR(COUNTA(DetailPedro!W749) &gt; 0, COUNTA(DetailWill!W749) &gt; 0),"x", "")</f>
        <v/>
      </c>
      <c r="X749" s="14" t="str">
        <f>IF(OR(COUNTA(DetailPedro!X749) &gt; 0, COUNTA(DetailWill!X749) &gt; 0),"x", "")</f>
        <v/>
      </c>
      <c r="Y749" s="14" t="str">
        <f>IF(OR(COUNTA(DetailPedro!Y749) &gt; 0, COUNTA(DetailWill!Y749) &gt; 0),"x", "")</f>
        <v/>
      </c>
      <c r="Z749" s="34" t="str">
        <f>IF(OR(COUNTA(DetailPedro!Z749) &gt; 0, COUNTA(DetailWill!Z749) &gt; 0),"x", "")</f>
        <v/>
      </c>
      <c r="AA749" s="14" t="str">
        <f>IF(OR(COUNTA(DetailPedro!AA749) &gt; 0, COUNTA(DetailWill!AA749) &gt; 0),"x", "")</f>
        <v/>
      </c>
      <c r="AB749" s="14" t="str">
        <f>IF(OR(COUNTA(DetailPedro!AB749) &gt; 0, COUNTA(DetailWill!AB749) &gt; 0),"x", "")</f>
        <v/>
      </c>
      <c r="AC749" s="14" t="str">
        <f>IF(OR(COUNTA(DetailPedro!AC749) &gt; 0, COUNTA(DetailWill!AC749) &gt; 0),"x", "")</f>
        <v/>
      </c>
      <c r="AD749" s="14" t="str">
        <f>IF(OR(COUNTA(DetailPedro!AD749) &gt; 0, COUNTA(DetailWill!AD749) &gt; 0),"x", "")</f>
        <v/>
      </c>
      <c r="AE749" s="14" t="str">
        <f>IF(OR(COUNTA(DetailPedro!AE749) &gt; 0, COUNTA(DetailWill!AE749) &gt; 0),"x", "")</f>
        <v/>
      </c>
      <c r="AF749" s="34" t="str">
        <f>IF(OR(COUNTA(DetailPedro!AF749) &gt; 0, COUNTA(DetailWill!AF749) &gt; 0),"x", "")</f>
        <v/>
      </c>
      <c r="AG749" s="14" t="str">
        <f>IF(OR(COUNTA(DetailPedro!AG749) &gt; 0, COUNTA(DetailWill!AG749) &gt; 0),"x", "")</f>
        <v/>
      </c>
      <c r="AH749" s="14" t="str">
        <f>IF(OR(COUNTA(DetailPedro!AH749) &gt; 0, COUNTA(DetailWill!AH749) &gt; 0),"x", "")</f>
        <v/>
      </c>
      <c r="AI749" s="14" t="str">
        <f>IF(OR(COUNTA(DetailPedro!AI749) &gt; 0, COUNTA(DetailWill!AI749) &gt; 0),"x", "")</f>
        <v/>
      </c>
      <c r="AJ749" s="34" t="str">
        <f>IF(OR(COUNTA(DetailPedro!AJ749) &gt; 0, COUNTA(DetailWill!AJ749) &gt; 0),"x", "")</f>
        <v/>
      </c>
      <c r="AK749" s="14" t="str">
        <f>IF(OR(COUNTA(DetailPedro!AK749) &gt; 0, COUNTA(DetailWill!AK749) &gt; 0),"x", "")</f>
        <v/>
      </c>
    </row>
    <row r="750" spans="1:37" x14ac:dyDescent="0.2">
      <c r="A750" s="16" t="s">
        <v>533</v>
      </c>
      <c r="B750" s="16" t="s">
        <v>875</v>
      </c>
      <c r="C750" s="16">
        <v>3</v>
      </c>
      <c r="D750" s="16" t="s">
        <v>887</v>
      </c>
      <c r="E750" s="16">
        <v>1</v>
      </c>
      <c r="F750" s="14">
        <f t="shared" si="45"/>
        <v>1</v>
      </c>
      <c r="G750" s="14" t="str">
        <f>IF(OR(COUNTA(DetailPedro!G750) &gt; 0, COUNTA(DetailWill!G750) &gt; 0),"x", "")</f>
        <v/>
      </c>
      <c r="H750" s="14" t="str">
        <f>IF(OR(COUNTA(DetailPedro!H750) &gt; 0, COUNTA(DetailWill!H750) &gt; 0),"x", "")</f>
        <v/>
      </c>
      <c r="I750" s="14" t="str">
        <f>IF(OR(COUNTA(DetailPedro!I750) &gt; 0, COUNTA(DetailWill!I750) &gt; 0),"x", "")</f>
        <v/>
      </c>
      <c r="J750" s="34" t="str">
        <f>IF(OR(COUNTA(DetailPedro!J750) &gt; 0, COUNTA(DetailWill!J750) &gt; 0),"x", "")</f>
        <v/>
      </c>
      <c r="K750" s="14" t="str">
        <f>IF(OR(COUNTA(DetailPedro!K750) &gt; 0, COUNTA(DetailWill!K750) &gt; 0),"x", "")</f>
        <v/>
      </c>
      <c r="L750" s="14" t="str">
        <f>IF(OR(COUNTA(DetailPedro!L750) &gt; 0, COUNTA(DetailWill!L750) &gt; 0),"x", "")</f>
        <v/>
      </c>
      <c r="M750" s="14" t="str">
        <f>IF(OR(COUNTA(DetailPedro!M750) &gt; 0, COUNTA(DetailWill!M750) &gt; 0),"x", "")</f>
        <v/>
      </c>
      <c r="N750" s="14" t="str">
        <f>IF(OR(COUNTA(DetailPedro!N750) &gt; 0, COUNTA(DetailWill!N750) &gt; 0),"x", "")</f>
        <v/>
      </c>
      <c r="O750" s="34" t="str">
        <f>IF(OR(COUNTA(DetailPedro!O750) &gt; 0, COUNTA(DetailWill!O750) &gt; 0),"x", "")</f>
        <v/>
      </c>
      <c r="P750" s="14" t="str">
        <f>IF(OR(COUNTA(DetailPedro!P750) &gt; 0, COUNTA(DetailWill!P750) &gt; 0),"x", "")</f>
        <v/>
      </c>
      <c r="Q750" s="14" t="str">
        <f>IF(OR(COUNTA(DetailPedro!Q750) &gt; 0, COUNTA(DetailWill!Q750) &gt; 0),"x", "")</f>
        <v/>
      </c>
      <c r="R750" s="14" t="str">
        <f>IF(OR(COUNTA(DetailPedro!R750) &gt; 0, COUNTA(DetailWill!R750) &gt; 0),"x", "")</f>
        <v/>
      </c>
      <c r="S750" s="14" t="str">
        <f>IF(OR(COUNTA(DetailPedro!S750) &gt; 0, COUNTA(DetailWill!S750) &gt; 0),"x", "")</f>
        <v/>
      </c>
      <c r="T750" s="14" t="str">
        <f>IF(OR(COUNTA(DetailPedro!T750) &gt; 0, COUNTA(DetailWill!T750) &gt; 0),"x", "")</f>
        <v/>
      </c>
      <c r="U750" s="34" t="str">
        <f>IF(OR(COUNTA(DetailPedro!U750) &gt; 0, COUNTA(DetailWill!U750) &gt; 0),"x", "")</f>
        <v/>
      </c>
      <c r="V750" s="14" t="str">
        <f>IF(OR(COUNTA(DetailPedro!V750) &gt; 0, COUNTA(DetailWill!V750) &gt; 0),"x", "")</f>
        <v/>
      </c>
      <c r="W750" s="14" t="str">
        <f>IF(OR(COUNTA(DetailPedro!W750) &gt; 0, COUNTA(DetailWill!W750) &gt; 0),"x", "")</f>
        <v/>
      </c>
      <c r="X750" s="14" t="str">
        <f>IF(OR(COUNTA(DetailPedro!X750) &gt; 0, COUNTA(DetailWill!X750) &gt; 0),"x", "")</f>
        <v/>
      </c>
      <c r="Y750" s="14" t="str">
        <f>IF(OR(COUNTA(DetailPedro!Y750) &gt; 0, COUNTA(DetailWill!Y750) &gt; 0),"x", "")</f>
        <v/>
      </c>
      <c r="Z750" s="34" t="str">
        <f>IF(OR(COUNTA(DetailPedro!Z750) &gt; 0, COUNTA(DetailWill!Z750) &gt; 0),"x", "")</f>
        <v/>
      </c>
      <c r="AA750" s="14" t="str">
        <f>IF(OR(COUNTA(DetailPedro!AA750) &gt; 0, COUNTA(DetailWill!AA750) &gt; 0),"x", "")</f>
        <v/>
      </c>
      <c r="AB750" s="14" t="str">
        <f>IF(OR(COUNTA(DetailPedro!AB750) &gt; 0, COUNTA(DetailWill!AB750) &gt; 0),"x", "")</f>
        <v/>
      </c>
      <c r="AC750" s="14" t="str">
        <f>IF(OR(COUNTA(DetailPedro!AC750) &gt; 0, COUNTA(DetailWill!AC750) &gt; 0),"x", "")</f>
        <v/>
      </c>
      <c r="AD750" s="14" t="str">
        <f>IF(OR(COUNTA(DetailPedro!AD750) &gt; 0, COUNTA(DetailWill!AD750) &gt; 0),"x", "")</f>
        <v/>
      </c>
      <c r="AE750" s="14" t="str">
        <f>IF(OR(COUNTA(DetailPedro!AE750) &gt; 0, COUNTA(DetailWill!AE750) &gt; 0),"x", "")</f>
        <v/>
      </c>
      <c r="AF750" s="34" t="str">
        <f>IF(OR(COUNTA(DetailPedro!AF750) &gt; 0, COUNTA(DetailWill!AF750) &gt; 0),"x", "")</f>
        <v/>
      </c>
      <c r="AG750" s="14" t="str">
        <f>IF(OR(COUNTA(DetailPedro!AG750) &gt; 0, COUNTA(DetailWill!AG750) &gt; 0),"x", "")</f>
        <v/>
      </c>
      <c r="AH750" s="14" t="str">
        <f>IF(OR(COUNTA(DetailPedro!AH750) &gt; 0, COUNTA(DetailWill!AH750) &gt; 0),"x", "")</f>
        <v/>
      </c>
      <c r="AI750" s="14" t="str">
        <f>IF(OR(COUNTA(DetailPedro!AI750) &gt; 0, COUNTA(DetailWill!AI750) &gt; 0),"x", "")</f>
        <v/>
      </c>
      <c r="AJ750" s="34" t="str">
        <f>IF(OR(COUNTA(DetailPedro!AJ750) &gt; 0, COUNTA(DetailWill!AJ750) &gt; 0),"x", "")</f>
        <v>x</v>
      </c>
      <c r="AK750" s="14" t="str">
        <f>IF(OR(COUNTA(DetailPedro!AK750) &gt; 0, COUNTA(DetailWill!AK750) &gt; 0),"x", "")</f>
        <v/>
      </c>
    </row>
    <row r="751" spans="1:37" x14ac:dyDescent="0.2">
      <c r="A751" s="16" t="s">
        <v>533</v>
      </c>
      <c r="B751" s="16" t="s">
        <v>875</v>
      </c>
      <c r="C751" s="16">
        <v>3</v>
      </c>
      <c r="D751" s="16" t="s">
        <v>887</v>
      </c>
      <c r="E751" s="16">
        <v>2</v>
      </c>
      <c r="F751" s="14">
        <f t="shared" si="45"/>
        <v>0</v>
      </c>
      <c r="G751" s="14" t="str">
        <f>IF(OR(COUNTA(DetailPedro!G751) &gt; 0, COUNTA(DetailWill!G751) &gt; 0),"x", "")</f>
        <v/>
      </c>
      <c r="H751" s="14" t="str">
        <f>IF(OR(COUNTA(DetailPedro!H751) &gt; 0, COUNTA(DetailWill!H751) &gt; 0),"x", "")</f>
        <v/>
      </c>
      <c r="I751" s="14" t="str">
        <f>IF(OR(COUNTA(DetailPedro!I751) &gt; 0, COUNTA(DetailWill!I751) &gt; 0),"x", "")</f>
        <v/>
      </c>
      <c r="J751" s="34" t="str">
        <f>IF(OR(COUNTA(DetailPedro!J751) &gt; 0, COUNTA(DetailWill!J751) &gt; 0),"x", "")</f>
        <v/>
      </c>
      <c r="K751" s="14" t="str">
        <f>IF(OR(COUNTA(DetailPedro!K751) &gt; 0, COUNTA(DetailWill!K751) &gt; 0),"x", "")</f>
        <v/>
      </c>
      <c r="L751" s="14" t="str">
        <f>IF(OR(COUNTA(DetailPedro!L751) &gt; 0, COUNTA(DetailWill!L751) &gt; 0),"x", "")</f>
        <v/>
      </c>
      <c r="M751" s="14" t="str">
        <f>IF(OR(COUNTA(DetailPedro!M751) &gt; 0, COUNTA(DetailWill!M751) &gt; 0),"x", "")</f>
        <v/>
      </c>
      <c r="N751" s="14" t="str">
        <f>IF(OR(COUNTA(DetailPedro!N751) &gt; 0, COUNTA(DetailWill!N751) &gt; 0),"x", "")</f>
        <v/>
      </c>
      <c r="O751" s="34" t="str">
        <f>IF(OR(COUNTA(DetailPedro!O751) &gt; 0, COUNTA(DetailWill!O751) &gt; 0),"x", "")</f>
        <v/>
      </c>
      <c r="P751" s="14" t="str">
        <f>IF(OR(COUNTA(DetailPedro!P751) &gt; 0, COUNTA(DetailWill!P751) &gt; 0),"x", "")</f>
        <v/>
      </c>
      <c r="Q751" s="14" t="str">
        <f>IF(OR(COUNTA(DetailPedro!Q751) &gt; 0, COUNTA(DetailWill!Q751) &gt; 0),"x", "")</f>
        <v/>
      </c>
      <c r="R751" s="14" t="str">
        <f>IF(OR(COUNTA(DetailPedro!R751) &gt; 0, COUNTA(DetailWill!R751) &gt; 0),"x", "")</f>
        <v/>
      </c>
      <c r="S751" s="14" t="str">
        <f>IF(OR(COUNTA(DetailPedro!S751) &gt; 0, COUNTA(DetailWill!S751) &gt; 0),"x", "")</f>
        <v/>
      </c>
      <c r="T751" s="14" t="str">
        <f>IF(OR(COUNTA(DetailPedro!T751) &gt; 0, COUNTA(DetailWill!T751) &gt; 0),"x", "")</f>
        <v/>
      </c>
      <c r="U751" s="34" t="str">
        <f>IF(OR(COUNTA(DetailPedro!U751) &gt; 0, COUNTA(DetailWill!U751) &gt; 0),"x", "")</f>
        <v/>
      </c>
      <c r="V751" s="14" t="str">
        <f>IF(OR(COUNTA(DetailPedro!V751) &gt; 0, COUNTA(DetailWill!V751) &gt; 0),"x", "")</f>
        <v/>
      </c>
      <c r="W751" s="14" t="str">
        <f>IF(OR(COUNTA(DetailPedro!W751) &gt; 0, COUNTA(DetailWill!W751) &gt; 0),"x", "")</f>
        <v/>
      </c>
      <c r="X751" s="14" t="str">
        <f>IF(OR(COUNTA(DetailPedro!X751) &gt; 0, COUNTA(DetailWill!X751) &gt; 0),"x", "")</f>
        <v/>
      </c>
      <c r="Y751" s="14" t="str">
        <f>IF(OR(COUNTA(DetailPedro!Y751) &gt; 0, COUNTA(DetailWill!Y751) &gt; 0),"x", "")</f>
        <v/>
      </c>
      <c r="Z751" s="34" t="str">
        <f>IF(OR(COUNTA(DetailPedro!Z751) &gt; 0, COUNTA(DetailWill!Z751) &gt; 0),"x", "")</f>
        <v/>
      </c>
      <c r="AA751" s="14" t="str">
        <f>IF(OR(COUNTA(DetailPedro!AA751) &gt; 0, COUNTA(DetailWill!AA751) &gt; 0),"x", "")</f>
        <v/>
      </c>
      <c r="AB751" s="14" t="str">
        <f>IF(OR(COUNTA(DetailPedro!AB751) &gt; 0, COUNTA(DetailWill!AB751) &gt; 0),"x", "")</f>
        <v/>
      </c>
      <c r="AC751" s="14" t="str">
        <f>IF(OR(COUNTA(DetailPedro!AC751) &gt; 0, COUNTA(DetailWill!AC751) &gt; 0),"x", "")</f>
        <v/>
      </c>
      <c r="AD751" s="14" t="str">
        <f>IF(OR(COUNTA(DetailPedro!AD751) &gt; 0, COUNTA(DetailWill!AD751) &gt; 0),"x", "")</f>
        <v/>
      </c>
      <c r="AE751" s="14" t="str">
        <f>IF(OR(COUNTA(DetailPedro!AE751) &gt; 0, COUNTA(DetailWill!AE751) &gt; 0),"x", "")</f>
        <v/>
      </c>
      <c r="AF751" s="34" t="str">
        <f>IF(OR(COUNTA(DetailPedro!AF751) &gt; 0, COUNTA(DetailWill!AF751) &gt; 0),"x", "")</f>
        <v/>
      </c>
      <c r="AG751" s="14" t="str">
        <f>IF(OR(COUNTA(DetailPedro!AG751) &gt; 0, COUNTA(DetailWill!AG751) &gt; 0),"x", "")</f>
        <v/>
      </c>
      <c r="AH751" s="14" t="str">
        <f>IF(OR(COUNTA(DetailPedro!AH751) &gt; 0, COUNTA(DetailWill!AH751) &gt; 0),"x", "")</f>
        <v/>
      </c>
      <c r="AI751" s="14" t="str">
        <f>IF(OR(COUNTA(DetailPedro!AI751) &gt; 0, COUNTA(DetailWill!AI751) &gt; 0),"x", "")</f>
        <v/>
      </c>
      <c r="AJ751" s="34" t="str">
        <f>IF(OR(COUNTA(DetailPedro!AJ751) &gt; 0, COUNTA(DetailWill!AJ751) &gt; 0),"x", "")</f>
        <v/>
      </c>
      <c r="AK751" s="14" t="str">
        <f>IF(OR(COUNTA(DetailPedro!AK751) &gt; 0, COUNTA(DetailWill!AK751) &gt; 0),"x", "")</f>
        <v/>
      </c>
    </row>
    <row r="752" spans="1:37" x14ac:dyDescent="0.2">
      <c r="A752" s="16" t="s">
        <v>533</v>
      </c>
      <c r="B752" s="16" t="s">
        <v>875</v>
      </c>
      <c r="C752" s="16">
        <v>3</v>
      </c>
      <c r="D752" s="16" t="s">
        <v>889</v>
      </c>
      <c r="E752" s="16">
        <v>3</v>
      </c>
      <c r="F752" s="14">
        <f t="shared" si="45"/>
        <v>0</v>
      </c>
      <c r="G752" s="14" t="str">
        <f>IF(OR(COUNTA(DetailPedro!G752) &gt; 0, COUNTA(DetailWill!G752) &gt; 0),"x", "")</f>
        <v/>
      </c>
      <c r="H752" s="14" t="str">
        <f>IF(OR(COUNTA(DetailPedro!H752) &gt; 0, COUNTA(DetailWill!H752) &gt; 0),"x", "")</f>
        <v/>
      </c>
      <c r="I752" s="14" t="str">
        <f>IF(OR(COUNTA(DetailPedro!I752) &gt; 0, COUNTA(DetailWill!I752) &gt; 0),"x", "")</f>
        <v/>
      </c>
      <c r="J752" s="34" t="str">
        <f>IF(OR(COUNTA(DetailPedro!J752) &gt; 0, COUNTA(DetailWill!J752) &gt; 0),"x", "")</f>
        <v/>
      </c>
      <c r="K752" s="14" t="str">
        <f>IF(OR(COUNTA(DetailPedro!K752) &gt; 0, COUNTA(DetailWill!K752) &gt; 0),"x", "")</f>
        <v/>
      </c>
      <c r="L752" s="14" t="str">
        <f>IF(OR(COUNTA(DetailPedro!L752) &gt; 0, COUNTA(DetailWill!L752) &gt; 0),"x", "")</f>
        <v/>
      </c>
      <c r="M752" s="14" t="str">
        <f>IF(OR(COUNTA(DetailPedro!M752) &gt; 0, COUNTA(DetailWill!M752) &gt; 0),"x", "")</f>
        <v/>
      </c>
      <c r="N752" s="14" t="str">
        <f>IF(OR(COUNTA(DetailPedro!N752) &gt; 0, COUNTA(DetailWill!N752) &gt; 0),"x", "")</f>
        <v/>
      </c>
      <c r="O752" s="34" t="str">
        <f>IF(OR(COUNTA(DetailPedro!O752) &gt; 0, COUNTA(DetailWill!O752) &gt; 0),"x", "")</f>
        <v/>
      </c>
      <c r="P752" s="14" t="str">
        <f>IF(OR(COUNTA(DetailPedro!P752) &gt; 0, COUNTA(DetailWill!P752) &gt; 0),"x", "")</f>
        <v/>
      </c>
      <c r="Q752" s="14" t="str">
        <f>IF(OR(COUNTA(DetailPedro!Q752) &gt; 0, COUNTA(DetailWill!Q752) &gt; 0),"x", "")</f>
        <v/>
      </c>
      <c r="R752" s="14" t="str">
        <f>IF(OR(COUNTA(DetailPedro!R752) &gt; 0, COUNTA(DetailWill!R752) &gt; 0),"x", "")</f>
        <v/>
      </c>
      <c r="S752" s="14" t="str">
        <f>IF(OR(COUNTA(DetailPedro!S752) &gt; 0, COUNTA(DetailWill!S752) &gt; 0),"x", "")</f>
        <v/>
      </c>
      <c r="T752" s="14" t="str">
        <f>IF(OR(COUNTA(DetailPedro!T752) &gt; 0, COUNTA(DetailWill!T752) &gt; 0),"x", "")</f>
        <v/>
      </c>
      <c r="U752" s="34" t="str">
        <f>IF(OR(COUNTA(DetailPedro!U752) &gt; 0, COUNTA(DetailWill!U752) &gt; 0),"x", "")</f>
        <v/>
      </c>
      <c r="V752" s="14" t="str">
        <f>IF(OR(COUNTA(DetailPedro!V752) &gt; 0, COUNTA(DetailWill!V752) &gt; 0),"x", "")</f>
        <v/>
      </c>
      <c r="W752" s="14" t="str">
        <f>IF(OR(COUNTA(DetailPedro!W752) &gt; 0, COUNTA(DetailWill!W752) &gt; 0),"x", "")</f>
        <v/>
      </c>
      <c r="X752" s="14" t="str">
        <f>IF(OR(COUNTA(DetailPedro!X752) &gt; 0, COUNTA(DetailWill!X752) &gt; 0),"x", "")</f>
        <v/>
      </c>
      <c r="Y752" s="14" t="str">
        <f>IF(OR(COUNTA(DetailPedro!Y752) &gt; 0, COUNTA(DetailWill!Y752) &gt; 0),"x", "")</f>
        <v/>
      </c>
      <c r="Z752" s="34" t="str">
        <f>IF(OR(COUNTA(DetailPedro!Z752) &gt; 0, COUNTA(DetailWill!Z752) &gt; 0),"x", "")</f>
        <v/>
      </c>
      <c r="AA752" s="14" t="str">
        <f>IF(OR(COUNTA(DetailPedro!AA752) &gt; 0, COUNTA(DetailWill!AA752) &gt; 0),"x", "")</f>
        <v/>
      </c>
      <c r="AB752" s="14" t="str">
        <f>IF(OR(COUNTA(DetailPedro!AB752) &gt; 0, COUNTA(DetailWill!AB752) &gt; 0),"x", "")</f>
        <v/>
      </c>
      <c r="AC752" s="14" t="str">
        <f>IF(OR(COUNTA(DetailPedro!AC752) &gt; 0, COUNTA(DetailWill!AC752) &gt; 0),"x", "")</f>
        <v/>
      </c>
      <c r="AD752" s="14" t="str">
        <f>IF(OR(COUNTA(DetailPedro!AD752) &gt; 0, COUNTA(DetailWill!AD752) &gt; 0),"x", "")</f>
        <v/>
      </c>
      <c r="AE752" s="14" t="str">
        <f>IF(OR(COUNTA(DetailPedro!AE752) &gt; 0, COUNTA(DetailWill!AE752) &gt; 0),"x", "")</f>
        <v/>
      </c>
      <c r="AF752" s="34" t="str">
        <f>IF(OR(COUNTA(DetailPedro!AF752) &gt; 0, COUNTA(DetailWill!AF752) &gt; 0),"x", "")</f>
        <v/>
      </c>
      <c r="AG752" s="14" t="str">
        <f>IF(OR(COUNTA(DetailPedro!AG752) &gt; 0, COUNTA(DetailWill!AG752) &gt; 0),"x", "")</f>
        <v/>
      </c>
      <c r="AH752" s="14" t="str">
        <f>IF(OR(COUNTA(DetailPedro!AH752) &gt; 0, COUNTA(DetailWill!AH752) &gt; 0),"x", "")</f>
        <v/>
      </c>
      <c r="AI752" s="14" t="str">
        <f>IF(OR(COUNTA(DetailPedro!AI752) &gt; 0, COUNTA(DetailWill!AI752) &gt; 0),"x", "")</f>
        <v/>
      </c>
      <c r="AJ752" s="34" t="str">
        <f>IF(OR(COUNTA(DetailPedro!AJ752) &gt; 0, COUNTA(DetailWill!AJ752) &gt; 0),"x", "")</f>
        <v/>
      </c>
      <c r="AK752" s="14" t="str">
        <f>IF(OR(COUNTA(DetailPedro!AK752) &gt; 0, COUNTA(DetailWill!AK752) &gt; 0),"x", "")</f>
        <v/>
      </c>
    </row>
    <row r="753" spans="1:37" x14ac:dyDescent="0.2">
      <c r="A753" s="16" t="s">
        <v>533</v>
      </c>
      <c r="B753" s="16" t="s">
        <v>875</v>
      </c>
      <c r="C753" s="16">
        <v>3</v>
      </c>
      <c r="D753" s="16" t="s">
        <v>888</v>
      </c>
      <c r="E753" s="16">
        <v>4</v>
      </c>
      <c r="F753" s="14">
        <f t="shared" si="45"/>
        <v>0</v>
      </c>
      <c r="G753" s="14" t="str">
        <f>IF(OR(COUNTA(DetailPedro!G753) &gt; 0, COUNTA(DetailWill!G753) &gt; 0),"x", "")</f>
        <v/>
      </c>
      <c r="H753" s="14" t="str">
        <f>IF(OR(COUNTA(DetailPedro!H753) &gt; 0, COUNTA(DetailWill!H753) &gt; 0),"x", "")</f>
        <v/>
      </c>
      <c r="I753" s="14" t="str">
        <f>IF(OR(COUNTA(DetailPedro!I753) &gt; 0, COUNTA(DetailWill!I753) &gt; 0),"x", "")</f>
        <v/>
      </c>
      <c r="J753" s="34" t="str">
        <f>IF(OR(COUNTA(DetailPedro!J753) &gt; 0, COUNTA(DetailWill!J753) &gt; 0),"x", "")</f>
        <v/>
      </c>
      <c r="K753" s="14" t="str">
        <f>IF(OR(COUNTA(DetailPedro!K753) &gt; 0, COUNTA(DetailWill!K753) &gt; 0),"x", "")</f>
        <v/>
      </c>
      <c r="L753" s="14" t="str">
        <f>IF(OR(COUNTA(DetailPedro!L753) &gt; 0, COUNTA(DetailWill!L753) &gt; 0),"x", "")</f>
        <v/>
      </c>
      <c r="M753" s="14" t="str">
        <f>IF(OR(COUNTA(DetailPedro!M753) &gt; 0, COUNTA(DetailWill!M753) &gt; 0),"x", "")</f>
        <v/>
      </c>
      <c r="N753" s="14" t="str">
        <f>IF(OR(COUNTA(DetailPedro!N753) &gt; 0, COUNTA(DetailWill!N753) &gt; 0),"x", "")</f>
        <v/>
      </c>
      <c r="O753" s="34" t="str">
        <f>IF(OR(COUNTA(DetailPedro!O753) &gt; 0, COUNTA(DetailWill!O753) &gt; 0),"x", "")</f>
        <v/>
      </c>
      <c r="P753" s="14" t="str">
        <f>IF(OR(COUNTA(DetailPedro!P753) &gt; 0, COUNTA(DetailWill!P753) &gt; 0),"x", "")</f>
        <v/>
      </c>
      <c r="Q753" s="14" t="str">
        <f>IF(OR(COUNTA(DetailPedro!Q753) &gt; 0, COUNTA(DetailWill!Q753) &gt; 0),"x", "")</f>
        <v/>
      </c>
      <c r="R753" s="14" t="str">
        <f>IF(OR(COUNTA(DetailPedro!R753) &gt; 0, COUNTA(DetailWill!R753) &gt; 0),"x", "")</f>
        <v/>
      </c>
      <c r="S753" s="14" t="str">
        <f>IF(OR(COUNTA(DetailPedro!S753) &gt; 0, COUNTA(DetailWill!S753) &gt; 0),"x", "")</f>
        <v/>
      </c>
      <c r="T753" s="14" t="str">
        <f>IF(OR(COUNTA(DetailPedro!T753) &gt; 0, COUNTA(DetailWill!T753) &gt; 0),"x", "")</f>
        <v/>
      </c>
      <c r="U753" s="34" t="str">
        <f>IF(OR(COUNTA(DetailPedro!U753) &gt; 0, COUNTA(DetailWill!U753) &gt; 0),"x", "")</f>
        <v/>
      </c>
      <c r="V753" s="14" t="str">
        <f>IF(OR(COUNTA(DetailPedro!V753) &gt; 0, COUNTA(DetailWill!V753) &gt; 0),"x", "")</f>
        <v/>
      </c>
      <c r="W753" s="14" t="str">
        <f>IF(OR(COUNTA(DetailPedro!W753) &gt; 0, COUNTA(DetailWill!W753) &gt; 0),"x", "")</f>
        <v/>
      </c>
      <c r="X753" s="14" t="str">
        <f>IF(OR(COUNTA(DetailPedro!X753) &gt; 0, COUNTA(DetailWill!X753) &gt; 0),"x", "")</f>
        <v/>
      </c>
      <c r="Y753" s="14" t="str">
        <f>IF(OR(COUNTA(DetailPedro!Y753) &gt; 0, COUNTA(DetailWill!Y753) &gt; 0),"x", "")</f>
        <v/>
      </c>
      <c r="Z753" s="34" t="str">
        <f>IF(OR(COUNTA(DetailPedro!Z753) &gt; 0, COUNTA(DetailWill!Z753) &gt; 0),"x", "")</f>
        <v/>
      </c>
      <c r="AA753" s="14" t="str">
        <f>IF(OR(COUNTA(DetailPedro!AA753) &gt; 0, COUNTA(DetailWill!AA753) &gt; 0),"x", "")</f>
        <v/>
      </c>
      <c r="AB753" s="14" t="str">
        <f>IF(OR(COUNTA(DetailPedro!AB753) &gt; 0, COUNTA(DetailWill!AB753) &gt; 0),"x", "")</f>
        <v/>
      </c>
      <c r="AC753" s="14" t="str">
        <f>IF(OR(COUNTA(DetailPedro!AC753) &gt; 0, COUNTA(DetailWill!AC753) &gt; 0),"x", "")</f>
        <v/>
      </c>
      <c r="AD753" s="14" t="str">
        <f>IF(OR(COUNTA(DetailPedro!AD753) &gt; 0, COUNTA(DetailWill!AD753) &gt; 0),"x", "")</f>
        <v/>
      </c>
      <c r="AE753" s="14" t="str">
        <f>IF(OR(COUNTA(DetailPedro!AE753) &gt; 0, COUNTA(DetailWill!AE753) &gt; 0),"x", "")</f>
        <v/>
      </c>
      <c r="AF753" s="34" t="str">
        <f>IF(OR(COUNTA(DetailPedro!AF753) &gt; 0, COUNTA(DetailWill!AF753) &gt; 0),"x", "")</f>
        <v/>
      </c>
      <c r="AG753" s="14" t="str">
        <f>IF(OR(COUNTA(DetailPedro!AG753) &gt; 0, COUNTA(DetailWill!AG753) &gt; 0),"x", "")</f>
        <v/>
      </c>
      <c r="AH753" s="14" t="str">
        <f>IF(OR(COUNTA(DetailPedro!AH753) &gt; 0, COUNTA(DetailWill!AH753) &gt; 0),"x", "")</f>
        <v/>
      </c>
      <c r="AI753" s="14" t="str">
        <f>IF(OR(COUNTA(DetailPedro!AI753) &gt; 0, COUNTA(DetailWill!AI753) &gt; 0),"x", "")</f>
        <v/>
      </c>
      <c r="AJ753" s="34" t="str">
        <f>IF(OR(COUNTA(DetailPedro!AJ753) &gt; 0, COUNTA(DetailWill!AJ753) &gt; 0),"x", "")</f>
        <v/>
      </c>
      <c r="AK753" s="14" t="str">
        <f>IF(OR(COUNTA(DetailPedro!AK753) &gt; 0, COUNTA(DetailWill!AK753) &gt; 0),"x", "")</f>
        <v/>
      </c>
    </row>
    <row r="754" spans="1:37" x14ac:dyDescent="0.2">
      <c r="A754" s="16"/>
      <c r="B754" s="16"/>
      <c r="C754" s="16"/>
      <c r="D754" s="16"/>
      <c r="E754" s="16"/>
      <c r="F754" s="14">
        <f t="shared" si="45"/>
        <v>0</v>
      </c>
      <c r="G754" s="14" t="str">
        <f>IF(OR(COUNTA(DetailPedro!G754) &gt; 0, COUNTA(DetailWill!G754) &gt; 0),"x", "")</f>
        <v/>
      </c>
      <c r="H754" s="14" t="str">
        <f>IF(OR(COUNTA(DetailPedro!H754) &gt; 0, COUNTA(DetailWill!H754) &gt; 0),"x", "")</f>
        <v/>
      </c>
      <c r="I754" s="14" t="str">
        <f>IF(OR(COUNTA(DetailPedro!I754) &gt; 0, COUNTA(DetailWill!I754) &gt; 0),"x", "")</f>
        <v/>
      </c>
      <c r="J754" s="34" t="str">
        <f>IF(OR(COUNTA(DetailPedro!J754) &gt; 0, COUNTA(DetailWill!J754) &gt; 0),"x", "")</f>
        <v/>
      </c>
      <c r="K754" s="14" t="str">
        <f>IF(OR(COUNTA(DetailPedro!K754) &gt; 0, COUNTA(DetailWill!K754) &gt; 0),"x", "")</f>
        <v/>
      </c>
      <c r="L754" s="14" t="str">
        <f>IF(OR(COUNTA(DetailPedro!L754) &gt; 0, COUNTA(DetailWill!L754) &gt; 0),"x", "")</f>
        <v/>
      </c>
      <c r="M754" s="14" t="str">
        <f>IF(OR(COUNTA(DetailPedro!M754) &gt; 0, COUNTA(DetailWill!M754) &gt; 0),"x", "")</f>
        <v/>
      </c>
      <c r="N754" s="14" t="str">
        <f>IF(OR(COUNTA(DetailPedro!N754) &gt; 0, COUNTA(DetailWill!N754) &gt; 0),"x", "")</f>
        <v/>
      </c>
      <c r="O754" s="34" t="str">
        <f>IF(OR(COUNTA(DetailPedro!O754) &gt; 0, COUNTA(DetailWill!O754) &gt; 0),"x", "")</f>
        <v/>
      </c>
      <c r="P754" s="14" t="str">
        <f>IF(OR(COUNTA(DetailPedro!P754) &gt; 0, COUNTA(DetailWill!P754) &gt; 0),"x", "")</f>
        <v/>
      </c>
      <c r="Q754" s="14" t="str">
        <f>IF(OR(COUNTA(DetailPedro!Q754) &gt; 0, COUNTA(DetailWill!Q754) &gt; 0),"x", "")</f>
        <v/>
      </c>
      <c r="R754" s="14" t="str">
        <f>IF(OR(COUNTA(DetailPedro!R754) &gt; 0, COUNTA(DetailWill!R754) &gt; 0),"x", "")</f>
        <v/>
      </c>
      <c r="S754" s="14" t="str">
        <f>IF(OR(COUNTA(DetailPedro!S754) &gt; 0, COUNTA(DetailWill!S754) &gt; 0),"x", "")</f>
        <v/>
      </c>
      <c r="T754" s="14" t="str">
        <f>IF(OR(COUNTA(DetailPedro!T754) &gt; 0, COUNTA(DetailWill!T754) &gt; 0),"x", "")</f>
        <v/>
      </c>
      <c r="U754" s="34" t="str">
        <f>IF(OR(COUNTA(DetailPedro!U754) &gt; 0, COUNTA(DetailWill!U754) &gt; 0),"x", "")</f>
        <v/>
      </c>
      <c r="V754" s="14" t="str">
        <f>IF(OR(COUNTA(DetailPedro!V754) &gt; 0, COUNTA(DetailWill!V754) &gt; 0),"x", "")</f>
        <v/>
      </c>
      <c r="W754" s="14" t="str">
        <f>IF(OR(COUNTA(DetailPedro!W754) &gt; 0, COUNTA(DetailWill!W754) &gt; 0),"x", "")</f>
        <v/>
      </c>
      <c r="X754" s="14" t="str">
        <f>IF(OR(COUNTA(DetailPedro!X754) &gt; 0, COUNTA(DetailWill!X754) &gt; 0),"x", "")</f>
        <v/>
      </c>
      <c r="Y754" s="14" t="str">
        <f>IF(OR(COUNTA(DetailPedro!Y754) &gt; 0, COUNTA(DetailWill!Y754) &gt; 0),"x", "")</f>
        <v/>
      </c>
      <c r="Z754" s="34" t="str">
        <f>IF(OR(COUNTA(DetailPedro!Z754) &gt; 0, COUNTA(DetailWill!Z754) &gt; 0),"x", "")</f>
        <v/>
      </c>
      <c r="AA754" s="14" t="str">
        <f>IF(OR(COUNTA(DetailPedro!AA754) &gt; 0, COUNTA(DetailWill!AA754) &gt; 0),"x", "")</f>
        <v/>
      </c>
      <c r="AB754" s="14" t="str">
        <f>IF(OR(COUNTA(DetailPedro!AB754) &gt; 0, COUNTA(DetailWill!AB754) &gt; 0),"x", "")</f>
        <v/>
      </c>
      <c r="AC754" s="14" t="str">
        <f>IF(OR(COUNTA(DetailPedro!AC754) &gt; 0, COUNTA(DetailWill!AC754) &gt; 0),"x", "")</f>
        <v/>
      </c>
      <c r="AD754" s="14" t="str">
        <f>IF(OR(COUNTA(DetailPedro!AD754) &gt; 0, COUNTA(DetailWill!AD754) &gt; 0),"x", "")</f>
        <v/>
      </c>
      <c r="AE754" s="14" t="str">
        <f>IF(OR(COUNTA(DetailPedro!AE754) &gt; 0, COUNTA(DetailWill!AE754) &gt; 0),"x", "")</f>
        <v/>
      </c>
      <c r="AF754" s="34" t="str">
        <f>IF(OR(COUNTA(DetailPedro!AF754) &gt; 0, COUNTA(DetailWill!AF754) &gt; 0),"x", "")</f>
        <v/>
      </c>
      <c r="AG754" s="14" t="str">
        <f>IF(OR(COUNTA(DetailPedro!AG754) &gt; 0, COUNTA(DetailWill!AG754) &gt; 0),"x", "")</f>
        <v/>
      </c>
      <c r="AH754" s="14" t="str">
        <f>IF(OR(COUNTA(DetailPedro!AH754) &gt; 0, COUNTA(DetailWill!AH754) &gt; 0),"x", "")</f>
        <v/>
      </c>
      <c r="AI754" s="14" t="str">
        <f>IF(OR(COUNTA(DetailPedro!AI754) &gt; 0, COUNTA(DetailWill!AI754) &gt; 0),"x", "")</f>
        <v/>
      </c>
      <c r="AJ754" s="34" t="str">
        <f>IF(OR(COUNTA(DetailPedro!AJ754) &gt; 0, COUNTA(DetailWill!AJ754) &gt; 0),"x", "")</f>
        <v/>
      </c>
      <c r="AK754" s="14" t="str">
        <f>IF(OR(COUNTA(DetailPedro!AK754) &gt; 0, COUNTA(DetailWill!AK754) &gt; 0),"x", "")</f>
        <v/>
      </c>
    </row>
    <row r="755" spans="1:37" x14ac:dyDescent="0.2">
      <c r="A755" s="16" t="s">
        <v>533</v>
      </c>
      <c r="B755" s="16" t="s">
        <v>87</v>
      </c>
      <c r="C755" s="16">
        <v>0</v>
      </c>
      <c r="D755" s="16">
        <v>0</v>
      </c>
      <c r="E755" s="16"/>
      <c r="F755" s="14">
        <f t="shared" si="45"/>
        <v>1</v>
      </c>
      <c r="G755" s="14" t="str">
        <f>IF(OR(COUNTA(DetailPedro!G755) &gt; 0, COUNTA(DetailWill!G755) &gt; 0),"x", "")</f>
        <v/>
      </c>
      <c r="H755" s="14" t="str">
        <f>IF(OR(COUNTA(DetailPedro!H755) &gt; 0, COUNTA(DetailWill!H755) &gt; 0),"x", "")</f>
        <v/>
      </c>
      <c r="I755" s="14" t="str">
        <f>IF(OR(COUNTA(DetailPedro!I755) &gt; 0, COUNTA(DetailWill!I755) &gt; 0),"x", "")</f>
        <v/>
      </c>
      <c r="J755" s="34" t="str">
        <f>IF(OR(COUNTA(DetailPedro!J755) &gt; 0, COUNTA(DetailWill!J755) &gt; 0),"x", "")</f>
        <v/>
      </c>
      <c r="K755" s="14" t="str">
        <f>IF(OR(COUNTA(DetailPedro!K755) &gt; 0, COUNTA(DetailWill!K755) &gt; 0),"x", "")</f>
        <v/>
      </c>
      <c r="L755" s="14" t="str">
        <f>IF(OR(COUNTA(DetailPedro!L755) &gt; 0, COUNTA(DetailWill!L755) &gt; 0),"x", "")</f>
        <v/>
      </c>
      <c r="M755" s="14" t="str">
        <f>IF(OR(COUNTA(DetailPedro!M755) &gt; 0, COUNTA(DetailWill!M755) &gt; 0),"x", "")</f>
        <v/>
      </c>
      <c r="N755" s="14" t="str">
        <f>IF(OR(COUNTA(DetailPedro!N755) &gt; 0, COUNTA(DetailWill!N755) &gt; 0),"x", "")</f>
        <v/>
      </c>
      <c r="O755" s="34" t="str">
        <f>IF(OR(COUNTA(DetailPedro!O755) &gt; 0, COUNTA(DetailWill!O755) &gt; 0),"x", "")</f>
        <v/>
      </c>
      <c r="P755" s="14" t="str">
        <f>IF(OR(COUNTA(DetailPedro!P755) &gt; 0, COUNTA(DetailWill!P755) &gt; 0),"x", "")</f>
        <v/>
      </c>
      <c r="Q755" s="14" t="str">
        <f>IF(OR(COUNTA(DetailPedro!Q755) &gt; 0, COUNTA(DetailWill!Q755) &gt; 0),"x", "")</f>
        <v/>
      </c>
      <c r="R755" s="14" t="str">
        <f>IF(OR(COUNTA(DetailPedro!R755) &gt; 0, COUNTA(DetailWill!R755) &gt; 0),"x", "")</f>
        <v/>
      </c>
      <c r="S755" s="14" t="str">
        <f>IF(OR(COUNTA(DetailPedro!S755) &gt; 0, COUNTA(DetailWill!S755) &gt; 0),"x", "")</f>
        <v/>
      </c>
      <c r="T755" s="14" t="str">
        <f>IF(OR(COUNTA(DetailPedro!T755) &gt; 0, COUNTA(DetailWill!T755) &gt; 0),"x", "")</f>
        <v/>
      </c>
      <c r="U755" s="34" t="str">
        <f>IF(OR(COUNTA(DetailPedro!U755) &gt; 0, COUNTA(DetailWill!U755) &gt; 0),"x", "")</f>
        <v/>
      </c>
      <c r="V755" s="14" t="str">
        <f>IF(OR(COUNTA(DetailPedro!V755) &gt; 0, COUNTA(DetailWill!V755) &gt; 0),"x", "")</f>
        <v/>
      </c>
      <c r="W755" s="14" t="str">
        <f>IF(OR(COUNTA(DetailPedro!W755) &gt; 0, COUNTA(DetailWill!W755) &gt; 0),"x", "")</f>
        <v/>
      </c>
      <c r="X755" s="14" t="str">
        <f>IF(OR(COUNTA(DetailPedro!X755) &gt; 0, COUNTA(DetailWill!X755) &gt; 0),"x", "")</f>
        <v/>
      </c>
      <c r="Y755" s="14" t="str">
        <f>IF(OR(COUNTA(DetailPedro!Y755) &gt; 0, COUNTA(DetailWill!Y755) &gt; 0),"x", "")</f>
        <v/>
      </c>
      <c r="Z755" s="34" t="str">
        <f>IF(OR(COUNTA(DetailPedro!Z755) &gt; 0, COUNTA(DetailWill!Z755) &gt; 0),"x", "")</f>
        <v/>
      </c>
      <c r="AA755" s="14" t="str">
        <f>IF(OR(COUNTA(DetailPedro!AA755) &gt; 0, COUNTA(DetailWill!AA755) &gt; 0),"x", "")</f>
        <v/>
      </c>
      <c r="AB755" s="14" t="str">
        <f>IF(OR(COUNTA(DetailPedro!AB755) &gt; 0, COUNTA(DetailWill!AB755) &gt; 0),"x", "")</f>
        <v/>
      </c>
      <c r="AC755" s="14" t="str">
        <f>IF(OR(COUNTA(DetailPedro!AC755) &gt; 0, COUNTA(DetailWill!AC755) &gt; 0),"x", "")</f>
        <v/>
      </c>
      <c r="AD755" s="14" t="str">
        <f>IF(OR(COUNTA(DetailPedro!AD755) &gt; 0, COUNTA(DetailWill!AD755) &gt; 0),"x", "")</f>
        <v/>
      </c>
      <c r="AE755" s="14" t="str">
        <f>IF(OR(COUNTA(DetailPedro!AE755) &gt; 0, COUNTA(DetailWill!AE755) &gt; 0),"x", "")</f>
        <v/>
      </c>
      <c r="AF755" s="34" t="str">
        <f>IF(OR(COUNTA(DetailPedro!AF755) &gt; 0, COUNTA(DetailWill!AF755) &gt; 0),"x", "")</f>
        <v/>
      </c>
      <c r="AG755" s="14" t="str">
        <f>IF(OR(COUNTA(DetailPedro!AG755) &gt; 0, COUNTA(DetailWill!AG755) &gt; 0),"x", "")</f>
        <v/>
      </c>
      <c r="AH755" s="14" t="str">
        <f>IF(OR(COUNTA(DetailPedro!AH755) &gt; 0, COUNTA(DetailWill!AH755) &gt; 0),"x", "")</f>
        <v>x</v>
      </c>
      <c r="AI755" s="14" t="str">
        <f>IF(OR(COUNTA(DetailPedro!AI755) &gt; 0, COUNTA(DetailWill!AI755) &gt; 0),"x", "")</f>
        <v/>
      </c>
      <c r="AJ755" s="34" t="str">
        <f>IF(OR(COUNTA(DetailPedro!AJ755) &gt; 0, COUNTA(DetailWill!AJ755) &gt; 0),"x", "")</f>
        <v/>
      </c>
      <c r="AK755" s="14" t="str">
        <f>IF(OR(COUNTA(DetailPedro!AK755) &gt; 0, COUNTA(DetailWill!AK755) &gt; 0),"x", "")</f>
        <v/>
      </c>
    </row>
    <row r="756" spans="1:37" x14ac:dyDescent="0.2">
      <c r="A756" s="16" t="s">
        <v>533</v>
      </c>
      <c r="B756" s="16" t="s">
        <v>87</v>
      </c>
      <c r="C756" s="16">
        <v>3</v>
      </c>
      <c r="D756" s="16" t="s">
        <v>887</v>
      </c>
      <c r="E756" s="16">
        <v>1</v>
      </c>
      <c r="F756" s="14">
        <f t="shared" si="45"/>
        <v>0</v>
      </c>
      <c r="G756" s="14" t="str">
        <f>IF(OR(COUNTA(DetailPedro!G756) &gt; 0, COUNTA(DetailWill!G756) &gt; 0),"x", "")</f>
        <v/>
      </c>
      <c r="H756" s="14" t="str">
        <f>IF(OR(COUNTA(DetailPedro!H756) &gt; 0, COUNTA(DetailWill!H756) &gt; 0),"x", "")</f>
        <v/>
      </c>
      <c r="I756" s="14" t="str">
        <f>IF(OR(COUNTA(DetailPedro!I756) &gt; 0, COUNTA(DetailWill!I756) &gt; 0),"x", "")</f>
        <v/>
      </c>
      <c r="J756" s="34" t="str">
        <f>IF(OR(COUNTA(DetailPedro!J756) &gt; 0, COUNTA(DetailWill!J756) &gt; 0),"x", "")</f>
        <v/>
      </c>
      <c r="K756" s="14" t="str">
        <f>IF(OR(COUNTA(DetailPedro!K756) &gt; 0, COUNTA(DetailWill!K756) &gt; 0),"x", "")</f>
        <v/>
      </c>
      <c r="L756" s="14" t="str">
        <f>IF(OR(COUNTA(DetailPedro!L756) &gt; 0, COUNTA(DetailWill!L756) &gt; 0),"x", "")</f>
        <v/>
      </c>
      <c r="M756" s="14" t="str">
        <f>IF(OR(COUNTA(DetailPedro!M756) &gt; 0, COUNTA(DetailWill!M756) &gt; 0),"x", "")</f>
        <v/>
      </c>
      <c r="N756" s="14" t="str">
        <f>IF(OR(COUNTA(DetailPedro!N756) &gt; 0, COUNTA(DetailWill!N756) &gt; 0),"x", "")</f>
        <v/>
      </c>
      <c r="O756" s="34" t="str">
        <f>IF(OR(COUNTA(DetailPedro!O756) &gt; 0, COUNTA(DetailWill!O756) &gt; 0),"x", "")</f>
        <v/>
      </c>
      <c r="P756" s="14" t="str">
        <f>IF(OR(COUNTA(DetailPedro!P756) &gt; 0, COUNTA(DetailWill!P756) &gt; 0),"x", "")</f>
        <v/>
      </c>
      <c r="Q756" s="14" t="str">
        <f>IF(OR(COUNTA(DetailPedro!Q756) &gt; 0, COUNTA(DetailWill!Q756) &gt; 0),"x", "")</f>
        <v/>
      </c>
      <c r="R756" s="14" t="str">
        <f>IF(OR(COUNTA(DetailPedro!R756) &gt; 0, COUNTA(DetailWill!R756) &gt; 0),"x", "")</f>
        <v/>
      </c>
      <c r="S756" s="14" t="str">
        <f>IF(OR(COUNTA(DetailPedro!S756) &gt; 0, COUNTA(DetailWill!S756) &gt; 0),"x", "")</f>
        <v/>
      </c>
      <c r="T756" s="14" t="str">
        <f>IF(OR(COUNTA(DetailPedro!T756) &gt; 0, COUNTA(DetailWill!T756) &gt; 0),"x", "")</f>
        <v/>
      </c>
      <c r="U756" s="34" t="str">
        <f>IF(OR(COUNTA(DetailPedro!U756) &gt; 0, COUNTA(DetailWill!U756) &gt; 0),"x", "")</f>
        <v/>
      </c>
      <c r="V756" s="14" t="str">
        <f>IF(OR(COUNTA(DetailPedro!V756) &gt; 0, COUNTA(DetailWill!V756) &gt; 0),"x", "")</f>
        <v/>
      </c>
      <c r="W756" s="14" t="str">
        <f>IF(OR(COUNTA(DetailPedro!W756) &gt; 0, COUNTA(DetailWill!W756) &gt; 0),"x", "")</f>
        <v/>
      </c>
      <c r="X756" s="14" t="str">
        <f>IF(OR(COUNTA(DetailPedro!X756) &gt; 0, COUNTA(DetailWill!X756) &gt; 0),"x", "")</f>
        <v/>
      </c>
      <c r="Y756" s="14" t="str">
        <f>IF(OR(COUNTA(DetailPedro!Y756) &gt; 0, COUNTA(DetailWill!Y756) &gt; 0),"x", "")</f>
        <v/>
      </c>
      <c r="Z756" s="34" t="str">
        <f>IF(OR(COUNTA(DetailPedro!Z756) &gt; 0, COUNTA(DetailWill!Z756) &gt; 0),"x", "")</f>
        <v/>
      </c>
      <c r="AA756" s="14" t="str">
        <f>IF(OR(COUNTA(DetailPedro!AA756) &gt; 0, COUNTA(DetailWill!AA756) &gt; 0),"x", "")</f>
        <v/>
      </c>
      <c r="AB756" s="14" t="str">
        <f>IF(OR(COUNTA(DetailPedro!AB756) &gt; 0, COUNTA(DetailWill!AB756) &gt; 0),"x", "")</f>
        <v/>
      </c>
      <c r="AC756" s="14" t="str">
        <f>IF(OR(COUNTA(DetailPedro!AC756) &gt; 0, COUNTA(DetailWill!AC756) &gt; 0),"x", "")</f>
        <v/>
      </c>
      <c r="AD756" s="14" t="str">
        <f>IF(OR(COUNTA(DetailPedro!AD756) &gt; 0, COUNTA(DetailWill!AD756) &gt; 0),"x", "")</f>
        <v/>
      </c>
      <c r="AE756" s="14" t="str">
        <f>IF(OR(COUNTA(DetailPedro!AE756) &gt; 0, COUNTA(DetailWill!AE756) &gt; 0),"x", "")</f>
        <v/>
      </c>
      <c r="AF756" s="34" t="str">
        <f>IF(OR(COUNTA(DetailPedro!AF756) &gt; 0, COUNTA(DetailWill!AF756) &gt; 0),"x", "")</f>
        <v/>
      </c>
      <c r="AG756" s="14" t="str">
        <f>IF(OR(COUNTA(DetailPedro!AG756) &gt; 0, COUNTA(DetailWill!AG756) &gt; 0),"x", "")</f>
        <v/>
      </c>
      <c r="AH756" s="14" t="str">
        <f>IF(OR(COUNTA(DetailPedro!AH756) &gt; 0, COUNTA(DetailWill!AH756) &gt; 0),"x", "")</f>
        <v/>
      </c>
      <c r="AI756" s="14" t="str">
        <f>IF(OR(COUNTA(DetailPedro!AI756) &gt; 0, COUNTA(DetailWill!AI756) &gt; 0),"x", "")</f>
        <v/>
      </c>
      <c r="AJ756" s="34" t="str">
        <f>IF(OR(COUNTA(DetailPedro!AJ756) &gt; 0, COUNTA(DetailWill!AJ756) &gt; 0),"x", "")</f>
        <v/>
      </c>
      <c r="AK756" s="14" t="str">
        <f>IF(OR(COUNTA(DetailPedro!AK756) &gt; 0, COUNTA(DetailWill!AK756) &gt; 0),"x", "")</f>
        <v/>
      </c>
    </row>
    <row r="757" spans="1:37" x14ac:dyDescent="0.2">
      <c r="A757" s="16" t="s">
        <v>533</v>
      </c>
      <c r="B757" s="16" t="s">
        <v>87</v>
      </c>
      <c r="C757" s="16">
        <v>3</v>
      </c>
      <c r="D757" s="16" t="s">
        <v>888</v>
      </c>
      <c r="E757" s="16">
        <v>2</v>
      </c>
      <c r="F757" s="14">
        <f t="shared" si="45"/>
        <v>0</v>
      </c>
      <c r="G757" s="14" t="str">
        <f>IF(OR(COUNTA(DetailPedro!G757) &gt; 0, COUNTA(DetailWill!G757) &gt; 0),"x", "")</f>
        <v/>
      </c>
      <c r="H757" s="14" t="str">
        <f>IF(OR(COUNTA(DetailPedro!H757) &gt; 0, COUNTA(DetailWill!H757) &gt; 0),"x", "")</f>
        <v/>
      </c>
      <c r="I757" s="14" t="str">
        <f>IF(OR(COUNTA(DetailPedro!I757) &gt; 0, COUNTA(DetailWill!I757) &gt; 0),"x", "")</f>
        <v/>
      </c>
      <c r="J757" s="34" t="str">
        <f>IF(OR(COUNTA(DetailPedro!J757) &gt; 0, COUNTA(DetailWill!J757) &gt; 0),"x", "")</f>
        <v/>
      </c>
      <c r="K757" s="14" t="str">
        <f>IF(OR(COUNTA(DetailPedro!K757) &gt; 0, COUNTA(DetailWill!K757) &gt; 0),"x", "")</f>
        <v/>
      </c>
      <c r="L757" s="14" t="str">
        <f>IF(OR(COUNTA(DetailPedro!L757) &gt; 0, COUNTA(DetailWill!L757) &gt; 0),"x", "")</f>
        <v/>
      </c>
      <c r="M757" s="14" t="str">
        <f>IF(OR(COUNTA(DetailPedro!M757) &gt; 0, COUNTA(DetailWill!M757) &gt; 0),"x", "")</f>
        <v/>
      </c>
      <c r="N757" s="14" t="str">
        <f>IF(OR(COUNTA(DetailPedro!N757) &gt; 0, COUNTA(DetailWill!N757) &gt; 0),"x", "")</f>
        <v/>
      </c>
      <c r="O757" s="34" t="str">
        <f>IF(OR(COUNTA(DetailPedro!O757) &gt; 0, COUNTA(DetailWill!O757) &gt; 0),"x", "")</f>
        <v/>
      </c>
      <c r="P757" s="14" t="str">
        <f>IF(OR(COUNTA(DetailPedro!P757) &gt; 0, COUNTA(DetailWill!P757) &gt; 0),"x", "")</f>
        <v/>
      </c>
      <c r="Q757" s="14" t="str">
        <f>IF(OR(COUNTA(DetailPedro!Q757) &gt; 0, COUNTA(DetailWill!Q757) &gt; 0),"x", "")</f>
        <v/>
      </c>
      <c r="R757" s="14" t="str">
        <f>IF(OR(COUNTA(DetailPedro!R757) &gt; 0, COUNTA(DetailWill!R757) &gt; 0),"x", "")</f>
        <v/>
      </c>
      <c r="S757" s="14" t="str">
        <f>IF(OR(COUNTA(DetailPedro!S757) &gt; 0, COUNTA(DetailWill!S757) &gt; 0),"x", "")</f>
        <v/>
      </c>
      <c r="T757" s="14" t="str">
        <f>IF(OR(COUNTA(DetailPedro!T757) &gt; 0, COUNTA(DetailWill!T757) &gt; 0),"x", "")</f>
        <v/>
      </c>
      <c r="U757" s="34" t="str">
        <f>IF(OR(COUNTA(DetailPedro!U757) &gt; 0, COUNTA(DetailWill!U757) &gt; 0),"x", "")</f>
        <v/>
      </c>
      <c r="V757" s="14" t="str">
        <f>IF(OR(COUNTA(DetailPedro!V757) &gt; 0, COUNTA(DetailWill!V757) &gt; 0),"x", "")</f>
        <v/>
      </c>
      <c r="W757" s="14" t="str">
        <f>IF(OR(COUNTA(DetailPedro!W757) &gt; 0, COUNTA(DetailWill!W757) &gt; 0),"x", "")</f>
        <v/>
      </c>
      <c r="X757" s="14" t="str">
        <f>IF(OR(COUNTA(DetailPedro!X757) &gt; 0, COUNTA(DetailWill!X757) &gt; 0),"x", "")</f>
        <v/>
      </c>
      <c r="Y757" s="14" t="str">
        <f>IF(OR(COUNTA(DetailPedro!Y757) &gt; 0, COUNTA(DetailWill!Y757) &gt; 0),"x", "")</f>
        <v/>
      </c>
      <c r="Z757" s="34" t="str">
        <f>IF(OR(COUNTA(DetailPedro!Z757) &gt; 0, COUNTA(DetailWill!Z757) &gt; 0),"x", "")</f>
        <v/>
      </c>
      <c r="AA757" s="14" t="str">
        <f>IF(OR(COUNTA(DetailPedro!AA757) &gt; 0, COUNTA(DetailWill!AA757) &gt; 0),"x", "")</f>
        <v/>
      </c>
      <c r="AB757" s="14" t="str">
        <f>IF(OR(COUNTA(DetailPedro!AB757) &gt; 0, COUNTA(DetailWill!AB757) &gt; 0),"x", "")</f>
        <v/>
      </c>
      <c r="AC757" s="14" t="str">
        <f>IF(OR(COUNTA(DetailPedro!AC757) &gt; 0, COUNTA(DetailWill!AC757) &gt; 0),"x", "")</f>
        <v/>
      </c>
      <c r="AD757" s="14" t="str">
        <f>IF(OR(COUNTA(DetailPedro!AD757) &gt; 0, COUNTA(DetailWill!AD757) &gt; 0),"x", "")</f>
        <v/>
      </c>
      <c r="AE757" s="14" t="str">
        <f>IF(OR(COUNTA(DetailPedro!AE757) &gt; 0, COUNTA(DetailWill!AE757) &gt; 0),"x", "")</f>
        <v/>
      </c>
      <c r="AF757" s="34" t="str">
        <f>IF(OR(COUNTA(DetailPedro!AF757) &gt; 0, COUNTA(DetailWill!AF757) &gt; 0),"x", "")</f>
        <v/>
      </c>
      <c r="AG757" s="14" t="str">
        <f>IF(OR(COUNTA(DetailPedro!AG757) &gt; 0, COUNTA(DetailWill!AG757) &gt; 0),"x", "")</f>
        <v/>
      </c>
      <c r="AH757" s="14" t="str">
        <f>IF(OR(COUNTA(DetailPedro!AH757) &gt; 0, COUNTA(DetailWill!AH757) &gt; 0),"x", "")</f>
        <v/>
      </c>
      <c r="AI757" s="14" t="str">
        <f>IF(OR(COUNTA(DetailPedro!AI757) &gt; 0, COUNTA(DetailWill!AI757) &gt; 0),"x", "")</f>
        <v/>
      </c>
      <c r="AJ757" s="34" t="str">
        <f>IF(OR(COUNTA(DetailPedro!AJ757) &gt; 0, COUNTA(DetailWill!AJ757) &gt; 0),"x", "")</f>
        <v/>
      </c>
      <c r="AK757" s="14" t="str">
        <f>IF(OR(COUNTA(DetailPedro!AK757) &gt; 0, COUNTA(DetailWill!AK757) &gt; 0),"x", "")</f>
        <v/>
      </c>
    </row>
    <row r="758" spans="1:37" x14ac:dyDescent="0.2">
      <c r="A758" s="16" t="s">
        <v>533</v>
      </c>
      <c r="B758" s="16" t="s">
        <v>87</v>
      </c>
      <c r="C758" s="16">
        <v>3</v>
      </c>
      <c r="D758" s="16" t="s">
        <v>887</v>
      </c>
      <c r="E758" s="16">
        <v>3</v>
      </c>
      <c r="F758" s="14">
        <f t="shared" si="45"/>
        <v>0</v>
      </c>
      <c r="G758" s="14" t="str">
        <f>IF(OR(COUNTA(DetailPedro!G758) &gt; 0, COUNTA(DetailWill!G758) &gt; 0),"x", "")</f>
        <v/>
      </c>
      <c r="H758" s="14" t="str">
        <f>IF(OR(COUNTA(DetailPedro!H758) &gt; 0, COUNTA(DetailWill!H758) &gt; 0),"x", "")</f>
        <v/>
      </c>
      <c r="I758" s="14" t="str">
        <f>IF(OR(COUNTA(DetailPedro!I758) &gt; 0, COUNTA(DetailWill!I758) &gt; 0),"x", "")</f>
        <v/>
      </c>
      <c r="J758" s="34" t="str">
        <f>IF(OR(COUNTA(DetailPedro!J758) &gt; 0, COUNTA(DetailWill!J758) &gt; 0),"x", "")</f>
        <v/>
      </c>
      <c r="K758" s="14" t="str">
        <f>IF(OR(COUNTA(DetailPedro!K758) &gt; 0, COUNTA(DetailWill!K758) &gt; 0),"x", "")</f>
        <v/>
      </c>
      <c r="L758" s="14" t="str">
        <f>IF(OR(COUNTA(DetailPedro!L758) &gt; 0, COUNTA(DetailWill!L758) &gt; 0),"x", "")</f>
        <v/>
      </c>
      <c r="M758" s="14" t="str">
        <f>IF(OR(COUNTA(DetailPedro!M758) &gt; 0, COUNTA(DetailWill!M758) &gt; 0),"x", "")</f>
        <v/>
      </c>
      <c r="N758" s="14" t="str">
        <f>IF(OR(COUNTA(DetailPedro!N758) &gt; 0, COUNTA(DetailWill!N758) &gt; 0),"x", "")</f>
        <v/>
      </c>
      <c r="O758" s="34" t="str">
        <f>IF(OR(COUNTA(DetailPedro!O758) &gt; 0, COUNTA(DetailWill!O758) &gt; 0),"x", "")</f>
        <v/>
      </c>
      <c r="P758" s="14" t="str">
        <f>IF(OR(COUNTA(DetailPedro!P758) &gt; 0, COUNTA(DetailWill!P758) &gt; 0),"x", "")</f>
        <v/>
      </c>
      <c r="Q758" s="14" t="str">
        <f>IF(OR(COUNTA(DetailPedro!Q758) &gt; 0, COUNTA(DetailWill!Q758) &gt; 0),"x", "")</f>
        <v/>
      </c>
      <c r="R758" s="14" t="str">
        <f>IF(OR(COUNTA(DetailPedro!R758) &gt; 0, COUNTA(DetailWill!R758) &gt; 0),"x", "")</f>
        <v/>
      </c>
      <c r="S758" s="14" t="str">
        <f>IF(OR(COUNTA(DetailPedro!S758) &gt; 0, COUNTA(DetailWill!S758) &gt; 0),"x", "")</f>
        <v/>
      </c>
      <c r="T758" s="14" t="str">
        <f>IF(OR(COUNTA(DetailPedro!T758) &gt; 0, COUNTA(DetailWill!T758) &gt; 0),"x", "")</f>
        <v/>
      </c>
      <c r="U758" s="34" t="str">
        <f>IF(OR(COUNTA(DetailPedro!U758) &gt; 0, COUNTA(DetailWill!U758) &gt; 0),"x", "")</f>
        <v/>
      </c>
      <c r="V758" s="14" t="str">
        <f>IF(OR(COUNTA(DetailPedro!V758) &gt; 0, COUNTA(DetailWill!V758) &gt; 0),"x", "")</f>
        <v/>
      </c>
      <c r="W758" s="14" t="str">
        <f>IF(OR(COUNTA(DetailPedro!W758) &gt; 0, COUNTA(DetailWill!W758) &gt; 0),"x", "")</f>
        <v/>
      </c>
      <c r="X758" s="14" t="str">
        <f>IF(OR(COUNTA(DetailPedro!X758) &gt; 0, COUNTA(DetailWill!X758) &gt; 0),"x", "")</f>
        <v/>
      </c>
      <c r="Y758" s="14" t="str">
        <f>IF(OR(COUNTA(DetailPedro!Y758) &gt; 0, COUNTA(DetailWill!Y758) &gt; 0),"x", "")</f>
        <v/>
      </c>
      <c r="Z758" s="34" t="str">
        <f>IF(OR(COUNTA(DetailPedro!Z758) &gt; 0, COUNTA(DetailWill!Z758) &gt; 0),"x", "")</f>
        <v/>
      </c>
      <c r="AA758" s="14" t="str">
        <f>IF(OR(COUNTA(DetailPedro!AA758) &gt; 0, COUNTA(DetailWill!AA758) &gt; 0),"x", "")</f>
        <v/>
      </c>
      <c r="AB758" s="14" t="str">
        <f>IF(OR(COUNTA(DetailPedro!AB758) &gt; 0, COUNTA(DetailWill!AB758) &gt; 0),"x", "")</f>
        <v/>
      </c>
      <c r="AC758" s="14" t="str">
        <f>IF(OR(COUNTA(DetailPedro!AC758) &gt; 0, COUNTA(DetailWill!AC758) &gt; 0),"x", "")</f>
        <v/>
      </c>
      <c r="AD758" s="14" t="str">
        <f>IF(OR(COUNTA(DetailPedro!AD758) &gt; 0, COUNTA(DetailWill!AD758) &gt; 0),"x", "")</f>
        <v/>
      </c>
      <c r="AE758" s="14" t="str">
        <f>IF(OR(COUNTA(DetailPedro!AE758) &gt; 0, COUNTA(DetailWill!AE758) &gt; 0),"x", "")</f>
        <v/>
      </c>
      <c r="AF758" s="34" t="str">
        <f>IF(OR(COUNTA(DetailPedro!AF758) &gt; 0, COUNTA(DetailWill!AF758) &gt; 0),"x", "")</f>
        <v/>
      </c>
      <c r="AG758" s="14" t="str">
        <f>IF(OR(COUNTA(DetailPedro!AG758) &gt; 0, COUNTA(DetailWill!AG758) &gt; 0),"x", "")</f>
        <v/>
      </c>
      <c r="AH758" s="14" t="str">
        <f>IF(OR(COUNTA(DetailPedro!AH758) &gt; 0, COUNTA(DetailWill!AH758) &gt; 0),"x", "")</f>
        <v/>
      </c>
      <c r="AI758" s="14" t="str">
        <f>IF(OR(COUNTA(DetailPedro!AI758) &gt; 0, COUNTA(DetailWill!AI758) &gt; 0),"x", "")</f>
        <v/>
      </c>
      <c r="AJ758" s="34" t="str">
        <f>IF(OR(COUNTA(DetailPedro!AJ758) &gt; 0, COUNTA(DetailWill!AJ758) &gt; 0),"x", "")</f>
        <v/>
      </c>
      <c r="AK758" s="14" t="str">
        <f>IF(OR(COUNTA(DetailPedro!AK758) &gt; 0, COUNTA(DetailWill!AK758) &gt; 0),"x", "")</f>
        <v/>
      </c>
    </row>
    <row r="759" spans="1:37" x14ac:dyDescent="0.2">
      <c r="A759" s="16" t="s">
        <v>533</v>
      </c>
      <c r="B759" s="16" t="s">
        <v>87</v>
      </c>
      <c r="C759" s="16">
        <v>3</v>
      </c>
      <c r="D759" s="16" t="s">
        <v>888</v>
      </c>
      <c r="E759" s="16">
        <v>4</v>
      </c>
      <c r="F759" s="14">
        <f t="shared" si="45"/>
        <v>0</v>
      </c>
      <c r="G759" s="14" t="str">
        <f>IF(OR(COUNTA(DetailPedro!G759) &gt; 0, COUNTA(DetailWill!G759) &gt; 0),"x", "")</f>
        <v/>
      </c>
      <c r="H759" s="14" t="str">
        <f>IF(OR(COUNTA(DetailPedro!H759) &gt; 0, COUNTA(DetailWill!H759) &gt; 0),"x", "")</f>
        <v/>
      </c>
      <c r="I759" s="14" t="str">
        <f>IF(OR(COUNTA(DetailPedro!I759) &gt; 0, COUNTA(DetailWill!I759) &gt; 0),"x", "")</f>
        <v/>
      </c>
      <c r="J759" s="34" t="str">
        <f>IF(OR(COUNTA(DetailPedro!J759) &gt; 0, COUNTA(DetailWill!J759) &gt; 0),"x", "")</f>
        <v/>
      </c>
      <c r="K759" s="14" t="str">
        <f>IF(OR(COUNTA(DetailPedro!K759) &gt; 0, COUNTA(DetailWill!K759) &gt; 0),"x", "")</f>
        <v/>
      </c>
      <c r="L759" s="14" t="str">
        <f>IF(OR(COUNTA(DetailPedro!L759) &gt; 0, COUNTA(DetailWill!L759) &gt; 0),"x", "")</f>
        <v/>
      </c>
      <c r="M759" s="14" t="str">
        <f>IF(OR(COUNTA(DetailPedro!M759) &gt; 0, COUNTA(DetailWill!M759) &gt; 0),"x", "")</f>
        <v/>
      </c>
      <c r="N759" s="14" t="str">
        <f>IF(OR(COUNTA(DetailPedro!N759) &gt; 0, COUNTA(DetailWill!N759) &gt; 0),"x", "")</f>
        <v/>
      </c>
      <c r="O759" s="34" t="str">
        <f>IF(OR(COUNTA(DetailPedro!O759) &gt; 0, COUNTA(DetailWill!O759) &gt; 0),"x", "")</f>
        <v/>
      </c>
      <c r="P759" s="14" t="str">
        <f>IF(OR(COUNTA(DetailPedro!P759) &gt; 0, COUNTA(DetailWill!P759) &gt; 0),"x", "")</f>
        <v/>
      </c>
      <c r="Q759" s="14" t="str">
        <f>IF(OR(COUNTA(DetailPedro!Q759) &gt; 0, COUNTA(DetailWill!Q759) &gt; 0),"x", "")</f>
        <v/>
      </c>
      <c r="R759" s="14" t="str">
        <f>IF(OR(COUNTA(DetailPedro!R759) &gt; 0, COUNTA(DetailWill!R759) &gt; 0),"x", "")</f>
        <v/>
      </c>
      <c r="S759" s="14" t="str">
        <f>IF(OR(COUNTA(DetailPedro!S759) &gt; 0, COUNTA(DetailWill!S759) &gt; 0),"x", "")</f>
        <v/>
      </c>
      <c r="T759" s="14" t="str">
        <f>IF(OR(COUNTA(DetailPedro!T759) &gt; 0, COUNTA(DetailWill!T759) &gt; 0),"x", "")</f>
        <v/>
      </c>
      <c r="U759" s="34" t="str">
        <f>IF(OR(COUNTA(DetailPedro!U759) &gt; 0, COUNTA(DetailWill!U759) &gt; 0),"x", "")</f>
        <v/>
      </c>
      <c r="V759" s="14" t="str">
        <f>IF(OR(COUNTA(DetailPedro!V759) &gt; 0, COUNTA(DetailWill!V759) &gt; 0),"x", "")</f>
        <v/>
      </c>
      <c r="W759" s="14" t="str">
        <f>IF(OR(COUNTA(DetailPedro!W759) &gt; 0, COUNTA(DetailWill!W759) &gt; 0),"x", "")</f>
        <v/>
      </c>
      <c r="X759" s="14" t="str">
        <f>IF(OR(COUNTA(DetailPedro!X759) &gt; 0, COUNTA(DetailWill!X759) &gt; 0),"x", "")</f>
        <v/>
      </c>
      <c r="Y759" s="14" t="str">
        <f>IF(OR(COUNTA(DetailPedro!Y759) &gt; 0, COUNTA(DetailWill!Y759) &gt; 0),"x", "")</f>
        <v/>
      </c>
      <c r="Z759" s="34" t="str">
        <f>IF(OR(COUNTA(DetailPedro!Z759) &gt; 0, COUNTA(DetailWill!Z759) &gt; 0),"x", "")</f>
        <v/>
      </c>
      <c r="AA759" s="14" t="str">
        <f>IF(OR(COUNTA(DetailPedro!AA759) &gt; 0, COUNTA(DetailWill!AA759) &gt; 0),"x", "")</f>
        <v/>
      </c>
      <c r="AB759" s="14" t="str">
        <f>IF(OR(COUNTA(DetailPedro!AB759) &gt; 0, COUNTA(DetailWill!AB759) &gt; 0),"x", "")</f>
        <v/>
      </c>
      <c r="AC759" s="14" t="str">
        <f>IF(OR(COUNTA(DetailPedro!AC759) &gt; 0, COUNTA(DetailWill!AC759) &gt; 0),"x", "")</f>
        <v/>
      </c>
      <c r="AD759" s="14" t="str">
        <f>IF(OR(COUNTA(DetailPedro!AD759) &gt; 0, COUNTA(DetailWill!AD759) &gt; 0),"x", "")</f>
        <v/>
      </c>
      <c r="AE759" s="14" t="str">
        <f>IF(OR(COUNTA(DetailPedro!AE759) &gt; 0, COUNTA(DetailWill!AE759) &gt; 0),"x", "")</f>
        <v/>
      </c>
      <c r="AF759" s="34" t="str">
        <f>IF(OR(COUNTA(DetailPedro!AF759) &gt; 0, COUNTA(DetailWill!AF759) &gt; 0),"x", "")</f>
        <v/>
      </c>
      <c r="AG759" s="14" t="str">
        <f>IF(OR(COUNTA(DetailPedro!AG759) &gt; 0, COUNTA(DetailWill!AG759) &gt; 0),"x", "")</f>
        <v/>
      </c>
      <c r="AH759" s="14" t="str">
        <f>IF(OR(COUNTA(DetailPedro!AH759) &gt; 0, COUNTA(DetailWill!AH759) &gt; 0),"x", "")</f>
        <v/>
      </c>
      <c r="AI759" s="14" t="str">
        <f>IF(OR(COUNTA(DetailPedro!AI759) &gt; 0, COUNTA(DetailWill!AI759) &gt; 0),"x", "")</f>
        <v/>
      </c>
      <c r="AJ759" s="34" t="str">
        <f>IF(OR(COUNTA(DetailPedro!AJ759) &gt; 0, COUNTA(DetailWill!AJ759) &gt; 0),"x", "")</f>
        <v/>
      </c>
      <c r="AK759" s="14" t="str">
        <f>IF(OR(COUNTA(DetailPedro!AK759) &gt; 0, COUNTA(DetailWill!AK759) &gt; 0),"x", "")</f>
        <v/>
      </c>
    </row>
    <row r="760" spans="1:37" x14ac:dyDescent="0.2">
      <c r="A760" s="16" t="s">
        <v>533</v>
      </c>
      <c r="B760" s="16" t="s">
        <v>87</v>
      </c>
      <c r="C760" s="16">
        <v>3</v>
      </c>
      <c r="D760" s="16" t="s">
        <v>888</v>
      </c>
      <c r="E760" s="16">
        <v>5</v>
      </c>
      <c r="F760" s="14">
        <f t="shared" si="45"/>
        <v>0</v>
      </c>
      <c r="G760" s="14" t="str">
        <f>IF(OR(COUNTA(DetailPedro!G760) &gt; 0, COUNTA(DetailWill!G760) &gt; 0),"x", "")</f>
        <v/>
      </c>
      <c r="H760" s="14" t="str">
        <f>IF(OR(COUNTA(DetailPedro!H760) &gt; 0, COUNTA(DetailWill!H760) &gt; 0),"x", "")</f>
        <v/>
      </c>
      <c r="I760" s="14" t="str">
        <f>IF(OR(COUNTA(DetailPedro!I760) &gt; 0, COUNTA(DetailWill!I760) &gt; 0),"x", "")</f>
        <v/>
      </c>
      <c r="J760" s="34" t="str">
        <f>IF(OR(COUNTA(DetailPedro!J760) &gt; 0, COUNTA(DetailWill!J760) &gt; 0),"x", "")</f>
        <v/>
      </c>
      <c r="K760" s="14" t="str">
        <f>IF(OR(COUNTA(DetailPedro!K760) &gt; 0, COUNTA(DetailWill!K760) &gt; 0),"x", "")</f>
        <v/>
      </c>
      <c r="L760" s="14" t="str">
        <f>IF(OR(COUNTA(DetailPedro!L760) &gt; 0, COUNTA(DetailWill!L760) &gt; 0),"x", "")</f>
        <v/>
      </c>
      <c r="M760" s="14" t="str">
        <f>IF(OR(COUNTA(DetailPedro!M760) &gt; 0, COUNTA(DetailWill!M760) &gt; 0),"x", "")</f>
        <v/>
      </c>
      <c r="N760" s="14" t="str">
        <f>IF(OR(COUNTA(DetailPedro!N760) &gt; 0, COUNTA(DetailWill!N760) &gt; 0),"x", "")</f>
        <v/>
      </c>
      <c r="O760" s="34" t="str">
        <f>IF(OR(COUNTA(DetailPedro!O760) &gt; 0, COUNTA(DetailWill!O760) &gt; 0),"x", "")</f>
        <v/>
      </c>
      <c r="P760" s="14" t="str">
        <f>IF(OR(COUNTA(DetailPedro!P760) &gt; 0, COUNTA(DetailWill!P760) &gt; 0),"x", "")</f>
        <v/>
      </c>
      <c r="Q760" s="14" t="str">
        <f>IF(OR(COUNTA(DetailPedro!Q760) &gt; 0, COUNTA(DetailWill!Q760) &gt; 0),"x", "")</f>
        <v/>
      </c>
      <c r="R760" s="14" t="str">
        <f>IF(OR(COUNTA(DetailPedro!R760) &gt; 0, COUNTA(DetailWill!R760) &gt; 0),"x", "")</f>
        <v/>
      </c>
      <c r="S760" s="14" t="str">
        <f>IF(OR(COUNTA(DetailPedro!S760) &gt; 0, COUNTA(DetailWill!S760) &gt; 0),"x", "")</f>
        <v/>
      </c>
      <c r="T760" s="14" t="str">
        <f>IF(OR(COUNTA(DetailPedro!T760) &gt; 0, COUNTA(DetailWill!T760) &gt; 0),"x", "")</f>
        <v/>
      </c>
      <c r="U760" s="34" t="str">
        <f>IF(OR(COUNTA(DetailPedro!U760) &gt; 0, COUNTA(DetailWill!U760) &gt; 0),"x", "")</f>
        <v/>
      </c>
      <c r="V760" s="14" t="str">
        <f>IF(OR(COUNTA(DetailPedro!V760) &gt; 0, COUNTA(DetailWill!V760) &gt; 0),"x", "")</f>
        <v/>
      </c>
      <c r="W760" s="14" t="str">
        <f>IF(OR(COUNTA(DetailPedro!W760) &gt; 0, COUNTA(DetailWill!W760) &gt; 0),"x", "")</f>
        <v/>
      </c>
      <c r="X760" s="14" t="str">
        <f>IF(OR(COUNTA(DetailPedro!X760) &gt; 0, COUNTA(DetailWill!X760) &gt; 0),"x", "")</f>
        <v/>
      </c>
      <c r="Y760" s="14" t="str">
        <f>IF(OR(COUNTA(DetailPedro!Y760) &gt; 0, COUNTA(DetailWill!Y760) &gt; 0),"x", "")</f>
        <v/>
      </c>
      <c r="Z760" s="34" t="str">
        <f>IF(OR(COUNTA(DetailPedro!Z760) &gt; 0, COUNTA(DetailWill!Z760) &gt; 0),"x", "")</f>
        <v/>
      </c>
      <c r="AA760" s="14" t="str">
        <f>IF(OR(COUNTA(DetailPedro!AA760) &gt; 0, COUNTA(DetailWill!AA760) &gt; 0),"x", "")</f>
        <v/>
      </c>
      <c r="AB760" s="14" t="str">
        <f>IF(OR(COUNTA(DetailPedro!AB760) &gt; 0, COUNTA(DetailWill!AB760) &gt; 0),"x", "")</f>
        <v/>
      </c>
      <c r="AC760" s="14" t="str">
        <f>IF(OR(COUNTA(DetailPedro!AC760) &gt; 0, COUNTA(DetailWill!AC760) &gt; 0),"x", "")</f>
        <v/>
      </c>
      <c r="AD760" s="14" t="str">
        <f>IF(OR(COUNTA(DetailPedro!AD760) &gt; 0, COUNTA(DetailWill!AD760) &gt; 0),"x", "")</f>
        <v/>
      </c>
      <c r="AE760" s="14" t="str">
        <f>IF(OR(COUNTA(DetailPedro!AE760) &gt; 0, COUNTA(DetailWill!AE760) &gt; 0),"x", "")</f>
        <v/>
      </c>
      <c r="AF760" s="34" t="str">
        <f>IF(OR(COUNTA(DetailPedro!AF760) &gt; 0, COUNTA(DetailWill!AF760) &gt; 0),"x", "")</f>
        <v/>
      </c>
      <c r="AG760" s="14" t="str">
        <f>IF(OR(COUNTA(DetailPedro!AG760) &gt; 0, COUNTA(DetailWill!AG760) &gt; 0),"x", "")</f>
        <v/>
      </c>
      <c r="AH760" s="14" t="str">
        <f>IF(OR(COUNTA(DetailPedro!AH760) &gt; 0, COUNTA(DetailWill!AH760) &gt; 0),"x", "")</f>
        <v/>
      </c>
      <c r="AI760" s="14" t="str">
        <f>IF(OR(COUNTA(DetailPedro!AI760) &gt; 0, COUNTA(DetailWill!AI760) &gt; 0),"x", "")</f>
        <v/>
      </c>
      <c r="AJ760" s="34" t="str">
        <f>IF(OR(COUNTA(DetailPedro!AJ760) &gt; 0, COUNTA(DetailWill!AJ760) &gt; 0),"x", "")</f>
        <v/>
      </c>
      <c r="AK760" s="14" t="str">
        <f>IF(OR(COUNTA(DetailPedro!AK760) &gt; 0, COUNTA(DetailWill!AK760) &gt; 0),"x", "")</f>
        <v/>
      </c>
    </row>
    <row r="761" spans="1:37" x14ac:dyDescent="0.2">
      <c r="A761" s="16" t="s">
        <v>533</v>
      </c>
      <c r="B761" s="16" t="s">
        <v>87</v>
      </c>
      <c r="C761" s="16">
        <v>3</v>
      </c>
      <c r="D761" s="16" t="s">
        <v>887</v>
      </c>
      <c r="E761" s="16">
        <v>6</v>
      </c>
      <c r="F761" s="14">
        <f t="shared" si="45"/>
        <v>1</v>
      </c>
      <c r="G761" s="14" t="str">
        <f>IF(OR(COUNTA(DetailPedro!G761) &gt; 0, COUNTA(DetailWill!G761) &gt; 0),"x", "")</f>
        <v/>
      </c>
      <c r="H761" s="14" t="str">
        <f>IF(OR(COUNTA(DetailPedro!H761) &gt; 0, COUNTA(DetailWill!H761) &gt; 0),"x", "")</f>
        <v/>
      </c>
      <c r="I761" s="14" t="str">
        <f>IF(OR(COUNTA(DetailPedro!I761) &gt; 0, COUNTA(DetailWill!I761) &gt; 0),"x", "")</f>
        <v/>
      </c>
      <c r="J761" s="34" t="str">
        <f>IF(OR(COUNTA(DetailPedro!J761) &gt; 0, COUNTA(DetailWill!J761) &gt; 0),"x", "")</f>
        <v/>
      </c>
      <c r="K761" s="14" t="str">
        <f>IF(OR(COUNTA(DetailPedro!K761) &gt; 0, COUNTA(DetailWill!K761) &gt; 0),"x", "")</f>
        <v/>
      </c>
      <c r="L761" s="14" t="str">
        <f>IF(OR(COUNTA(DetailPedro!L761) &gt; 0, COUNTA(DetailWill!L761) &gt; 0),"x", "")</f>
        <v/>
      </c>
      <c r="M761" s="14" t="str">
        <f>IF(OR(COUNTA(DetailPedro!M761) &gt; 0, COUNTA(DetailWill!M761) &gt; 0),"x", "")</f>
        <v/>
      </c>
      <c r="N761" s="14" t="str">
        <f>IF(OR(COUNTA(DetailPedro!N761) &gt; 0, COUNTA(DetailWill!N761) &gt; 0),"x", "")</f>
        <v/>
      </c>
      <c r="O761" s="34" t="str">
        <f>IF(OR(COUNTA(DetailPedro!O761) &gt; 0, COUNTA(DetailWill!O761) &gt; 0),"x", "")</f>
        <v/>
      </c>
      <c r="P761" s="14" t="str">
        <f>IF(OR(COUNTA(DetailPedro!P761) &gt; 0, COUNTA(DetailWill!P761) &gt; 0),"x", "")</f>
        <v/>
      </c>
      <c r="Q761" s="14" t="str">
        <f>IF(OR(COUNTA(DetailPedro!Q761) &gt; 0, COUNTA(DetailWill!Q761) &gt; 0),"x", "")</f>
        <v/>
      </c>
      <c r="R761" s="14" t="str">
        <f>IF(OR(COUNTA(DetailPedro!R761) &gt; 0, COUNTA(DetailWill!R761) &gt; 0),"x", "")</f>
        <v/>
      </c>
      <c r="S761" s="14" t="str">
        <f>IF(OR(COUNTA(DetailPedro!S761) &gt; 0, COUNTA(DetailWill!S761) &gt; 0),"x", "")</f>
        <v/>
      </c>
      <c r="T761" s="14" t="str">
        <f>IF(OR(COUNTA(DetailPedro!T761) &gt; 0, COUNTA(DetailWill!T761) &gt; 0),"x", "")</f>
        <v/>
      </c>
      <c r="U761" s="34" t="str">
        <f>IF(OR(COUNTA(DetailPedro!U761) &gt; 0, COUNTA(DetailWill!U761) &gt; 0),"x", "")</f>
        <v/>
      </c>
      <c r="V761" s="14" t="str">
        <f>IF(OR(COUNTA(DetailPedro!V761) &gt; 0, COUNTA(DetailWill!V761) &gt; 0),"x", "")</f>
        <v/>
      </c>
      <c r="W761" s="14" t="str">
        <f>IF(OR(COUNTA(DetailPedro!W761) &gt; 0, COUNTA(DetailWill!W761) &gt; 0),"x", "")</f>
        <v/>
      </c>
      <c r="X761" s="14" t="str">
        <f>IF(OR(COUNTA(DetailPedro!X761) &gt; 0, COUNTA(DetailWill!X761) &gt; 0),"x", "")</f>
        <v/>
      </c>
      <c r="Y761" s="14" t="str">
        <f>IF(OR(COUNTA(DetailPedro!Y761) &gt; 0, COUNTA(DetailWill!Y761) &gt; 0),"x", "")</f>
        <v/>
      </c>
      <c r="Z761" s="34" t="str">
        <f>IF(OR(COUNTA(DetailPedro!Z761) &gt; 0, COUNTA(DetailWill!Z761) &gt; 0),"x", "")</f>
        <v/>
      </c>
      <c r="AA761" s="14" t="str">
        <f>IF(OR(COUNTA(DetailPedro!AA761) &gt; 0, COUNTA(DetailWill!AA761) &gt; 0),"x", "")</f>
        <v/>
      </c>
      <c r="AB761" s="14" t="str">
        <f>IF(OR(COUNTA(DetailPedro!AB761) &gt; 0, COUNTA(DetailWill!AB761) &gt; 0),"x", "")</f>
        <v/>
      </c>
      <c r="AC761" s="14" t="str">
        <f>IF(OR(COUNTA(DetailPedro!AC761) &gt; 0, COUNTA(DetailWill!AC761) &gt; 0),"x", "")</f>
        <v/>
      </c>
      <c r="AD761" s="14" t="str">
        <f>IF(OR(COUNTA(DetailPedro!AD761) &gt; 0, COUNTA(DetailWill!AD761) &gt; 0),"x", "")</f>
        <v/>
      </c>
      <c r="AE761" s="14" t="str">
        <f>IF(OR(COUNTA(DetailPedro!AE761) &gt; 0, COUNTA(DetailWill!AE761) &gt; 0),"x", "")</f>
        <v/>
      </c>
      <c r="AF761" s="34" t="str">
        <f>IF(OR(COUNTA(DetailPedro!AF761) &gt; 0, COUNTA(DetailWill!AF761) &gt; 0),"x", "")</f>
        <v/>
      </c>
      <c r="AG761" s="14" t="str">
        <f>IF(OR(COUNTA(DetailPedro!AG761) &gt; 0, COUNTA(DetailWill!AG761) &gt; 0),"x", "")</f>
        <v/>
      </c>
      <c r="AH761" s="14" t="str">
        <f>IF(OR(COUNTA(DetailPedro!AH761) &gt; 0, COUNTA(DetailWill!AH761) &gt; 0),"x", "")</f>
        <v/>
      </c>
      <c r="AI761" s="14" t="str">
        <f>IF(OR(COUNTA(DetailPedro!AI761) &gt; 0, COUNTA(DetailWill!AI761) &gt; 0),"x", "")</f>
        <v/>
      </c>
      <c r="AJ761" s="34" t="str">
        <f>IF(OR(COUNTA(DetailPedro!AJ761) &gt; 0, COUNTA(DetailWill!AJ761) &gt; 0),"x", "")</f>
        <v>x</v>
      </c>
      <c r="AK761" s="14" t="str">
        <f>IF(OR(COUNTA(DetailPedro!AK761) &gt; 0, COUNTA(DetailWill!AK761) &gt; 0),"x", "")</f>
        <v/>
      </c>
    </row>
    <row r="762" spans="1:37" x14ac:dyDescent="0.2">
      <c r="A762" s="16" t="s">
        <v>533</v>
      </c>
      <c r="B762" s="16" t="s">
        <v>87</v>
      </c>
      <c r="C762" s="16">
        <v>3</v>
      </c>
      <c r="D762" s="16" t="s">
        <v>888</v>
      </c>
      <c r="E762" s="16">
        <v>7</v>
      </c>
      <c r="F762" s="14">
        <f t="shared" si="45"/>
        <v>0</v>
      </c>
      <c r="G762" s="14" t="str">
        <f>IF(OR(COUNTA(DetailPedro!G762) &gt; 0, COUNTA(DetailWill!G762) &gt; 0),"x", "")</f>
        <v/>
      </c>
      <c r="H762" s="14" t="str">
        <f>IF(OR(COUNTA(DetailPedro!H762) &gt; 0, COUNTA(DetailWill!H762) &gt; 0),"x", "")</f>
        <v/>
      </c>
      <c r="I762" s="14" t="str">
        <f>IF(OR(COUNTA(DetailPedro!I762) &gt; 0, COUNTA(DetailWill!I762) &gt; 0),"x", "")</f>
        <v/>
      </c>
      <c r="J762" s="34" t="str">
        <f>IF(OR(COUNTA(DetailPedro!J762) &gt; 0, COUNTA(DetailWill!J762) &gt; 0),"x", "")</f>
        <v/>
      </c>
      <c r="K762" s="14" t="str">
        <f>IF(OR(COUNTA(DetailPedro!K762) &gt; 0, COUNTA(DetailWill!K762) &gt; 0),"x", "")</f>
        <v/>
      </c>
      <c r="L762" s="14" t="str">
        <f>IF(OR(COUNTA(DetailPedro!L762) &gt; 0, COUNTA(DetailWill!L762) &gt; 0),"x", "")</f>
        <v/>
      </c>
      <c r="M762" s="14" t="str">
        <f>IF(OR(COUNTA(DetailPedro!M762) &gt; 0, COUNTA(DetailWill!M762) &gt; 0),"x", "")</f>
        <v/>
      </c>
      <c r="N762" s="14" t="str">
        <f>IF(OR(COUNTA(DetailPedro!N762) &gt; 0, COUNTA(DetailWill!N762) &gt; 0),"x", "")</f>
        <v/>
      </c>
      <c r="O762" s="34" t="str">
        <f>IF(OR(COUNTA(DetailPedro!O762) &gt; 0, COUNTA(DetailWill!O762) &gt; 0),"x", "")</f>
        <v/>
      </c>
      <c r="P762" s="14" t="str">
        <f>IF(OR(COUNTA(DetailPedro!P762) &gt; 0, COUNTA(DetailWill!P762) &gt; 0),"x", "")</f>
        <v/>
      </c>
      <c r="Q762" s="14" t="str">
        <f>IF(OR(COUNTA(DetailPedro!Q762) &gt; 0, COUNTA(DetailWill!Q762) &gt; 0),"x", "")</f>
        <v/>
      </c>
      <c r="R762" s="14" t="str">
        <f>IF(OR(COUNTA(DetailPedro!R762) &gt; 0, COUNTA(DetailWill!R762) &gt; 0),"x", "")</f>
        <v/>
      </c>
      <c r="S762" s="14" t="str">
        <f>IF(OR(COUNTA(DetailPedro!S762) &gt; 0, COUNTA(DetailWill!S762) &gt; 0),"x", "")</f>
        <v/>
      </c>
      <c r="T762" s="14" t="str">
        <f>IF(OR(COUNTA(DetailPedro!T762) &gt; 0, COUNTA(DetailWill!T762) &gt; 0),"x", "")</f>
        <v/>
      </c>
      <c r="U762" s="34" t="str">
        <f>IF(OR(COUNTA(DetailPedro!U762) &gt; 0, COUNTA(DetailWill!U762) &gt; 0),"x", "")</f>
        <v/>
      </c>
      <c r="V762" s="14" t="str">
        <f>IF(OR(COUNTA(DetailPedro!V762) &gt; 0, COUNTA(DetailWill!V762) &gt; 0),"x", "")</f>
        <v/>
      </c>
      <c r="W762" s="14" t="str">
        <f>IF(OR(COUNTA(DetailPedro!W762) &gt; 0, COUNTA(DetailWill!W762) &gt; 0),"x", "")</f>
        <v/>
      </c>
      <c r="X762" s="14" t="str">
        <f>IF(OR(COUNTA(DetailPedro!X762) &gt; 0, COUNTA(DetailWill!X762) &gt; 0),"x", "")</f>
        <v/>
      </c>
      <c r="Y762" s="14" t="str">
        <f>IF(OR(COUNTA(DetailPedro!Y762) &gt; 0, COUNTA(DetailWill!Y762) &gt; 0),"x", "")</f>
        <v/>
      </c>
      <c r="Z762" s="34" t="str">
        <f>IF(OR(COUNTA(DetailPedro!Z762) &gt; 0, COUNTA(DetailWill!Z762) &gt; 0),"x", "")</f>
        <v/>
      </c>
      <c r="AA762" s="14" t="str">
        <f>IF(OR(COUNTA(DetailPedro!AA762) &gt; 0, COUNTA(DetailWill!AA762) &gt; 0),"x", "")</f>
        <v/>
      </c>
      <c r="AB762" s="14" t="str">
        <f>IF(OR(COUNTA(DetailPedro!AB762) &gt; 0, COUNTA(DetailWill!AB762) &gt; 0),"x", "")</f>
        <v/>
      </c>
      <c r="AC762" s="14" t="str">
        <f>IF(OR(COUNTA(DetailPedro!AC762) &gt; 0, COUNTA(DetailWill!AC762) &gt; 0),"x", "")</f>
        <v/>
      </c>
      <c r="AD762" s="14" t="str">
        <f>IF(OR(COUNTA(DetailPedro!AD762) &gt; 0, COUNTA(DetailWill!AD762) &gt; 0),"x", "")</f>
        <v/>
      </c>
      <c r="AE762" s="14" t="str">
        <f>IF(OR(COUNTA(DetailPedro!AE762) &gt; 0, COUNTA(DetailWill!AE762) &gt; 0),"x", "")</f>
        <v/>
      </c>
      <c r="AF762" s="34" t="str">
        <f>IF(OR(COUNTA(DetailPedro!AF762) &gt; 0, COUNTA(DetailWill!AF762) &gt; 0),"x", "")</f>
        <v/>
      </c>
      <c r="AG762" s="14" t="str">
        <f>IF(OR(COUNTA(DetailPedro!AG762) &gt; 0, COUNTA(DetailWill!AG762) &gt; 0),"x", "")</f>
        <v/>
      </c>
      <c r="AH762" s="14" t="str">
        <f>IF(OR(COUNTA(DetailPedro!AH762) &gt; 0, COUNTA(DetailWill!AH762) &gt; 0),"x", "")</f>
        <v/>
      </c>
      <c r="AI762" s="14" t="str">
        <f>IF(OR(COUNTA(DetailPedro!AI762) &gt; 0, COUNTA(DetailWill!AI762) &gt; 0),"x", "")</f>
        <v/>
      </c>
      <c r="AJ762" s="34" t="str">
        <f>IF(OR(COUNTA(DetailPedro!AJ762) &gt; 0, COUNTA(DetailWill!AJ762) &gt; 0),"x", "")</f>
        <v/>
      </c>
      <c r="AK762" s="14" t="str">
        <f>IF(OR(COUNTA(DetailPedro!AK762) &gt; 0, COUNTA(DetailWill!AK762) &gt; 0),"x", "")</f>
        <v/>
      </c>
    </row>
    <row r="763" spans="1:37" x14ac:dyDescent="0.2">
      <c r="A763" s="16"/>
      <c r="B763" s="16"/>
      <c r="C763" s="16"/>
      <c r="D763" s="16"/>
      <c r="E763" s="16"/>
      <c r="F763" s="14">
        <f t="shared" si="45"/>
        <v>0</v>
      </c>
      <c r="G763" s="14" t="str">
        <f>IF(OR(COUNTA(DetailPedro!G763) &gt; 0, COUNTA(DetailWill!G763) &gt; 0),"x", "")</f>
        <v/>
      </c>
      <c r="H763" s="14" t="str">
        <f>IF(OR(COUNTA(DetailPedro!H763) &gt; 0, COUNTA(DetailWill!H763) &gt; 0),"x", "")</f>
        <v/>
      </c>
      <c r="I763" s="14" t="str">
        <f>IF(OR(COUNTA(DetailPedro!I763) &gt; 0, COUNTA(DetailWill!I763) &gt; 0),"x", "")</f>
        <v/>
      </c>
      <c r="J763" s="34" t="str">
        <f>IF(OR(COUNTA(DetailPedro!J763) &gt; 0, COUNTA(DetailWill!J763) &gt; 0),"x", "")</f>
        <v/>
      </c>
      <c r="K763" s="14" t="str">
        <f>IF(OR(COUNTA(DetailPedro!K763) &gt; 0, COUNTA(DetailWill!K763) &gt; 0),"x", "")</f>
        <v/>
      </c>
      <c r="L763" s="14" t="str">
        <f>IF(OR(COUNTA(DetailPedro!L763) &gt; 0, COUNTA(DetailWill!L763) &gt; 0),"x", "")</f>
        <v/>
      </c>
      <c r="M763" s="14" t="str">
        <f>IF(OR(COUNTA(DetailPedro!M763) &gt; 0, COUNTA(DetailWill!M763) &gt; 0),"x", "")</f>
        <v/>
      </c>
      <c r="N763" s="14" t="str">
        <f>IF(OR(COUNTA(DetailPedro!N763) &gt; 0, COUNTA(DetailWill!N763) &gt; 0),"x", "")</f>
        <v/>
      </c>
      <c r="O763" s="34" t="str">
        <f>IF(OR(COUNTA(DetailPedro!O763) &gt; 0, COUNTA(DetailWill!O763) &gt; 0),"x", "")</f>
        <v/>
      </c>
      <c r="P763" s="14" t="str">
        <f>IF(OR(COUNTA(DetailPedro!P763) &gt; 0, COUNTA(DetailWill!P763) &gt; 0),"x", "")</f>
        <v/>
      </c>
      <c r="Q763" s="14" t="str">
        <f>IF(OR(COUNTA(DetailPedro!Q763) &gt; 0, COUNTA(DetailWill!Q763) &gt; 0),"x", "")</f>
        <v/>
      </c>
      <c r="R763" s="14" t="str">
        <f>IF(OR(COUNTA(DetailPedro!R763) &gt; 0, COUNTA(DetailWill!R763) &gt; 0),"x", "")</f>
        <v/>
      </c>
      <c r="S763" s="14" t="str">
        <f>IF(OR(COUNTA(DetailPedro!S763) &gt; 0, COUNTA(DetailWill!S763) &gt; 0),"x", "")</f>
        <v/>
      </c>
      <c r="T763" s="14" t="str">
        <f>IF(OR(COUNTA(DetailPedro!T763) &gt; 0, COUNTA(DetailWill!T763) &gt; 0),"x", "")</f>
        <v/>
      </c>
      <c r="U763" s="34" t="str">
        <f>IF(OR(COUNTA(DetailPedro!U763) &gt; 0, COUNTA(DetailWill!U763) &gt; 0),"x", "")</f>
        <v/>
      </c>
      <c r="V763" s="14" t="str">
        <f>IF(OR(COUNTA(DetailPedro!V763) &gt; 0, COUNTA(DetailWill!V763) &gt; 0),"x", "")</f>
        <v/>
      </c>
      <c r="W763" s="14" t="str">
        <f>IF(OR(COUNTA(DetailPedro!W763) &gt; 0, COUNTA(DetailWill!W763) &gt; 0),"x", "")</f>
        <v/>
      </c>
      <c r="X763" s="14" t="str">
        <f>IF(OR(COUNTA(DetailPedro!X763) &gt; 0, COUNTA(DetailWill!X763) &gt; 0),"x", "")</f>
        <v/>
      </c>
      <c r="Y763" s="14" t="str">
        <f>IF(OR(COUNTA(DetailPedro!Y763) &gt; 0, COUNTA(DetailWill!Y763) &gt; 0),"x", "")</f>
        <v/>
      </c>
      <c r="Z763" s="34" t="str">
        <f>IF(OR(COUNTA(DetailPedro!Z763) &gt; 0, COUNTA(DetailWill!Z763) &gt; 0),"x", "")</f>
        <v/>
      </c>
      <c r="AA763" s="14" t="str">
        <f>IF(OR(COUNTA(DetailPedro!AA763) &gt; 0, COUNTA(DetailWill!AA763) &gt; 0),"x", "")</f>
        <v/>
      </c>
      <c r="AB763" s="14" t="str">
        <f>IF(OR(COUNTA(DetailPedro!AB763) &gt; 0, COUNTA(DetailWill!AB763) &gt; 0),"x", "")</f>
        <v/>
      </c>
      <c r="AC763" s="14" t="str">
        <f>IF(OR(COUNTA(DetailPedro!AC763) &gt; 0, COUNTA(DetailWill!AC763) &gt; 0),"x", "")</f>
        <v/>
      </c>
      <c r="AD763" s="14" t="str">
        <f>IF(OR(COUNTA(DetailPedro!AD763) &gt; 0, COUNTA(DetailWill!AD763) &gt; 0),"x", "")</f>
        <v/>
      </c>
      <c r="AE763" s="14" t="str">
        <f>IF(OR(COUNTA(DetailPedro!AE763) &gt; 0, COUNTA(DetailWill!AE763) &gt; 0),"x", "")</f>
        <v/>
      </c>
      <c r="AF763" s="34" t="str">
        <f>IF(OR(COUNTA(DetailPedro!AF763) &gt; 0, COUNTA(DetailWill!AF763) &gt; 0),"x", "")</f>
        <v/>
      </c>
      <c r="AG763" s="14" t="str">
        <f>IF(OR(COUNTA(DetailPedro!AG763) &gt; 0, COUNTA(DetailWill!AG763) &gt; 0),"x", "")</f>
        <v/>
      </c>
      <c r="AH763" s="14" t="str">
        <f>IF(OR(COUNTA(DetailPedro!AH763) &gt; 0, COUNTA(DetailWill!AH763) &gt; 0),"x", "")</f>
        <v/>
      </c>
      <c r="AI763" s="14" t="str">
        <f>IF(OR(COUNTA(DetailPedro!AI763) &gt; 0, COUNTA(DetailWill!AI763) &gt; 0),"x", "")</f>
        <v/>
      </c>
      <c r="AJ763" s="34" t="str">
        <f>IF(OR(COUNTA(DetailPedro!AJ763) &gt; 0, COUNTA(DetailWill!AJ763) &gt; 0),"x", "")</f>
        <v/>
      </c>
      <c r="AK763" s="14" t="str">
        <f>IF(OR(COUNTA(DetailPedro!AK763) &gt; 0, COUNTA(DetailWill!AK763) &gt; 0),"x", "")</f>
        <v/>
      </c>
    </row>
    <row r="764" spans="1:37" x14ac:dyDescent="0.2">
      <c r="A764" s="16" t="s">
        <v>533</v>
      </c>
      <c r="B764" s="16" t="s">
        <v>108</v>
      </c>
      <c r="C764" s="16">
        <v>0</v>
      </c>
      <c r="D764" s="16">
        <v>0</v>
      </c>
      <c r="E764" s="16"/>
      <c r="F764" s="14">
        <f t="shared" ref="F764:F827" si="46">COUNTIF(G764:AK764,"x")</f>
        <v>1</v>
      </c>
      <c r="G764" s="14" t="str">
        <f>IF(OR(COUNTA(DetailPedro!G764) &gt; 0, COUNTA(DetailWill!G764) &gt; 0),"x", "")</f>
        <v/>
      </c>
      <c r="H764" s="14" t="str">
        <f>IF(OR(COUNTA(DetailPedro!H764) &gt; 0, COUNTA(DetailWill!H764) &gt; 0),"x", "")</f>
        <v/>
      </c>
      <c r="I764" s="14" t="str">
        <f>IF(OR(COUNTA(DetailPedro!I764) &gt; 0, COUNTA(DetailWill!I764) &gt; 0),"x", "")</f>
        <v/>
      </c>
      <c r="J764" s="34" t="str">
        <f>IF(OR(COUNTA(DetailPedro!J764) &gt; 0, COUNTA(DetailWill!J764) &gt; 0),"x", "")</f>
        <v/>
      </c>
      <c r="K764" s="14" t="str">
        <f>IF(OR(COUNTA(DetailPedro!K764) &gt; 0, COUNTA(DetailWill!K764) &gt; 0),"x", "")</f>
        <v/>
      </c>
      <c r="L764" s="14" t="str">
        <f>IF(OR(COUNTA(DetailPedro!L764) &gt; 0, COUNTA(DetailWill!L764) &gt; 0),"x", "")</f>
        <v/>
      </c>
      <c r="M764" s="14" t="str">
        <f>IF(OR(COUNTA(DetailPedro!M764) &gt; 0, COUNTA(DetailWill!M764) &gt; 0),"x", "")</f>
        <v/>
      </c>
      <c r="N764" s="14" t="str">
        <f>IF(OR(COUNTA(DetailPedro!N764) &gt; 0, COUNTA(DetailWill!N764) &gt; 0),"x", "")</f>
        <v/>
      </c>
      <c r="O764" s="34" t="str">
        <f>IF(OR(COUNTA(DetailPedro!O764) &gt; 0, COUNTA(DetailWill!O764) &gt; 0),"x", "")</f>
        <v/>
      </c>
      <c r="P764" s="14" t="str">
        <f>IF(OR(COUNTA(DetailPedro!P764) &gt; 0, COUNTA(DetailWill!P764) &gt; 0),"x", "")</f>
        <v/>
      </c>
      <c r="Q764" s="14" t="str">
        <f>IF(OR(COUNTA(DetailPedro!Q764) &gt; 0, COUNTA(DetailWill!Q764) &gt; 0),"x", "")</f>
        <v/>
      </c>
      <c r="R764" s="14" t="str">
        <f>IF(OR(COUNTA(DetailPedro!R764) &gt; 0, COUNTA(DetailWill!R764) &gt; 0),"x", "")</f>
        <v/>
      </c>
      <c r="S764" s="14" t="str">
        <f>IF(OR(COUNTA(DetailPedro!S764) &gt; 0, COUNTA(DetailWill!S764) &gt; 0),"x", "")</f>
        <v/>
      </c>
      <c r="T764" s="14" t="str">
        <f>IF(OR(COUNTA(DetailPedro!T764) &gt; 0, COUNTA(DetailWill!T764) &gt; 0),"x", "")</f>
        <v/>
      </c>
      <c r="U764" s="34" t="str">
        <f>IF(OR(COUNTA(DetailPedro!U764) &gt; 0, COUNTA(DetailWill!U764) &gt; 0),"x", "")</f>
        <v/>
      </c>
      <c r="V764" s="14" t="str">
        <f>IF(OR(COUNTA(DetailPedro!V764) &gt; 0, COUNTA(DetailWill!V764) &gt; 0),"x", "")</f>
        <v/>
      </c>
      <c r="W764" s="14" t="str">
        <f>IF(OR(COUNTA(DetailPedro!W764) &gt; 0, COUNTA(DetailWill!W764) &gt; 0),"x", "")</f>
        <v/>
      </c>
      <c r="X764" s="14" t="str">
        <f>IF(OR(COUNTA(DetailPedro!X764) &gt; 0, COUNTA(DetailWill!X764) &gt; 0),"x", "")</f>
        <v/>
      </c>
      <c r="Y764" s="14" t="str">
        <f>IF(OR(COUNTA(DetailPedro!Y764) &gt; 0, COUNTA(DetailWill!Y764) &gt; 0),"x", "")</f>
        <v/>
      </c>
      <c r="Z764" s="34" t="str">
        <f>IF(OR(COUNTA(DetailPedro!Z764) &gt; 0, COUNTA(DetailWill!Z764) &gt; 0),"x", "")</f>
        <v/>
      </c>
      <c r="AA764" s="14" t="str">
        <f>IF(OR(COUNTA(DetailPedro!AA764) &gt; 0, COUNTA(DetailWill!AA764) &gt; 0),"x", "")</f>
        <v/>
      </c>
      <c r="AB764" s="14" t="str">
        <f>IF(OR(COUNTA(DetailPedro!AB764) &gt; 0, COUNTA(DetailWill!AB764) &gt; 0),"x", "")</f>
        <v/>
      </c>
      <c r="AC764" s="14" t="str">
        <f>IF(OR(COUNTA(DetailPedro!AC764) &gt; 0, COUNTA(DetailWill!AC764) &gt; 0),"x", "")</f>
        <v/>
      </c>
      <c r="AD764" s="14" t="str">
        <f>IF(OR(COUNTA(DetailPedro!AD764) &gt; 0, COUNTA(DetailWill!AD764) &gt; 0),"x", "")</f>
        <v/>
      </c>
      <c r="AE764" s="14" t="str">
        <f>IF(OR(COUNTA(DetailPedro!AE764) &gt; 0, COUNTA(DetailWill!AE764) &gt; 0),"x", "")</f>
        <v/>
      </c>
      <c r="AF764" s="34" t="str">
        <f>IF(OR(COUNTA(DetailPedro!AF764) &gt; 0, COUNTA(DetailWill!AF764) &gt; 0),"x", "")</f>
        <v/>
      </c>
      <c r="AG764" s="14" t="str">
        <f>IF(OR(COUNTA(DetailPedro!AG764) &gt; 0, COUNTA(DetailWill!AG764) &gt; 0),"x", "")</f>
        <v/>
      </c>
      <c r="AH764" s="14" t="str">
        <f>IF(OR(COUNTA(DetailPedro!AH764) &gt; 0, COUNTA(DetailWill!AH764) &gt; 0),"x", "")</f>
        <v/>
      </c>
      <c r="AI764" s="14" t="str">
        <f>IF(OR(COUNTA(DetailPedro!AI764) &gt; 0, COUNTA(DetailWill!AI764) &gt; 0),"x", "")</f>
        <v/>
      </c>
      <c r="AJ764" s="34" t="str">
        <f>IF(OR(COUNTA(DetailPedro!AJ764) &gt; 0, COUNTA(DetailWill!AJ764) &gt; 0),"x", "")</f>
        <v>x</v>
      </c>
      <c r="AK764" s="14" t="str">
        <f>IF(OR(COUNTA(DetailPedro!AK764) &gt; 0, COUNTA(DetailWill!AK764) &gt; 0),"x", "")</f>
        <v/>
      </c>
    </row>
    <row r="765" spans="1:37" x14ac:dyDescent="0.2">
      <c r="A765" s="16" t="s">
        <v>533</v>
      </c>
      <c r="B765" s="16" t="s">
        <v>108</v>
      </c>
      <c r="C765" s="16">
        <v>3</v>
      </c>
      <c r="D765" s="16" t="s">
        <v>887</v>
      </c>
      <c r="E765" s="16">
        <v>1</v>
      </c>
      <c r="F765" s="14">
        <f t="shared" si="46"/>
        <v>1</v>
      </c>
      <c r="G765" s="14" t="str">
        <f>IF(OR(COUNTA(DetailPedro!G765) &gt; 0, COUNTA(DetailWill!G765) &gt; 0),"x", "")</f>
        <v/>
      </c>
      <c r="H765" s="14" t="str">
        <f>IF(OR(COUNTA(DetailPedro!H765) &gt; 0, COUNTA(DetailWill!H765) &gt; 0),"x", "")</f>
        <v/>
      </c>
      <c r="I765" s="14" t="str">
        <f>IF(OR(COUNTA(DetailPedro!I765) &gt; 0, COUNTA(DetailWill!I765) &gt; 0),"x", "")</f>
        <v/>
      </c>
      <c r="J765" s="34" t="str">
        <f>IF(OR(COUNTA(DetailPedro!J765) &gt; 0, COUNTA(DetailWill!J765) &gt; 0),"x", "")</f>
        <v/>
      </c>
      <c r="K765" s="14" t="str">
        <f>IF(OR(COUNTA(DetailPedro!K765) &gt; 0, COUNTA(DetailWill!K765) &gt; 0),"x", "")</f>
        <v/>
      </c>
      <c r="L765" s="14" t="str">
        <f>IF(OR(COUNTA(DetailPedro!L765) &gt; 0, COUNTA(DetailWill!L765) &gt; 0),"x", "")</f>
        <v/>
      </c>
      <c r="M765" s="14" t="str">
        <f>IF(OR(COUNTA(DetailPedro!M765) &gt; 0, COUNTA(DetailWill!M765) &gt; 0),"x", "")</f>
        <v/>
      </c>
      <c r="N765" s="14" t="str">
        <f>IF(OR(COUNTA(DetailPedro!N765) &gt; 0, COUNTA(DetailWill!N765) &gt; 0),"x", "")</f>
        <v/>
      </c>
      <c r="O765" s="34" t="str">
        <f>IF(OR(COUNTA(DetailPedro!O765) &gt; 0, COUNTA(DetailWill!O765) &gt; 0),"x", "")</f>
        <v/>
      </c>
      <c r="P765" s="14" t="str">
        <f>IF(OR(COUNTA(DetailPedro!P765) &gt; 0, COUNTA(DetailWill!P765) &gt; 0),"x", "")</f>
        <v/>
      </c>
      <c r="Q765" s="14" t="str">
        <f>IF(OR(COUNTA(DetailPedro!Q765) &gt; 0, COUNTA(DetailWill!Q765) &gt; 0),"x", "")</f>
        <v/>
      </c>
      <c r="R765" s="14" t="str">
        <f>IF(OR(COUNTA(DetailPedro!R765) &gt; 0, COUNTA(DetailWill!R765) &gt; 0),"x", "")</f>
        <v/>
      </c>
      <c r="S765" s="14" t="str">
        <f>IF(OR(COUNTA(DetailPedro!S765) &gt; 0, COUNTA(DetailWill!S765) &gt; 0),"x", "")</f>
        <v/>
      </c>
      <c r="T765" s="14" t="str">
        <f>IF(OR(COUNTA(DetailPedro!T765) &gt; 0, COUNTA(DetailWill!T765) &gt; 0),"x", "")</f>
        <v/>
      </c>
      <c r="U765" s="34" t="str">
        <f>IF(OR(COUNTA(DetailPedro!U765) &gt; 0, COUNTA(DetailWill!U765) &gt; 0),"x", "")</f>
        <v/>
      </c>
      <c r="V765" s="14" t="str">
        <f>IF(OR(COUNTA(DetailPedro!V765) &gt; 0, COUNTA(DetailWill!V765) &gt; 0),"x", "")</f>
        <v/>
      </c>
      <c r="W765" s="14" t="str">
        <f>IF(OR(COUNTA(DetailPedro!W765) &gt; 0, COUNTA(DetailWill!W765) &gt; 0),"x", "")</f>
        <v/>
      </c>
      <c r="X765" s="14" t="str">
        <f>IF(OR(COUNTA(DetailPedro!X765) &gt; 0, COUNTA(DetailWill!X765) &gt; 0),"x", "")</f>
        <v/>
      </c>
      <c r="Y765" s="14" t="str">
        <f>IF(OR(COUNTA(DetailPedro!Y765) &gt; 0, COUNTA(DetailWill!Y765) &gt; 0),"x", "")</f>
        <v/>
      </c>
      <c r="Z765" s="34" t="str">
        <f>IF(OR(COUNTA(DetailPedro!Z765) &gt; 0, COUNTA(DetailWill!Z765) &gt; 0),"x", "")</f>
        <v/>
      </c>
      <c r="AA765" s="14" t="str">
        <f>IF(OR(COUNTA(DetailPedro!AA765) &gt; 0, COUNTA(DetailWill!AA765) &gt; 0),"x", "")</f>
        <v/>
      </c>
      <c r="AB765" s="14" t="str">
        <f>IF(OR(COUNTA(DetailPedro!AB765) &gt; 0, COUNTA(DetailWill!AB765) &gt; 0),"x", "")</f>
        <v/>
      </c>
      <c r="AC765" s="14" t="str">
        <f>IF(OR(COUNTA(DetailPedro!AC765) &gt; 0, COUNTA(DetailWill!AC765) &gt; 0),"x", "")</f>
        <v/>
      </c>
      <c r="AD765" s="14" t="str">
        <f>IF(OR(COUNTA(DetailPedro!AD765) &gt; 0, COUNTA(DetailWill!AD765) &gt; 0),"x", "")</f>
        <v/>
      </c>
      <c r="AE765" s="14" t="str">
        <f>IF(OR(COUNTA(DetailPedro!AE765) &gt; 0, COUNTA(DetailWill!AE765) &gt; 0),"x", "")</f>
        <v/>
      </c>
      <c r="AF765" s="34" t="str">
        <f>IF(OR(COUNTA(DetailPedro!AF765) &gt; 0, COUNTA(DetailWill!AF765) &gt; 0),"x", "")</f>
        <v/>
      </c>
      <c r="AG765" s="14" t="str">
        <f>IF(OR(COUNTA(DetailPedro!AG765) &gt; 0, COUNTA(DetailWill!AG765) &gt; 0),"x", "")</f>
        <v/>
      </c>
      <c r="AH765" s="14" t="str">
        <f>IF(OR(COUNTA(DetailPedro!AH765) &gt; 0, COUNTA(DetailWill!AH765) &gt; 0),"x", "")</f>
        <v/>
      </c>
      <c r="AI765" s="14" t="str">
        <f>IF(OR(COUNTA(DetailPedro!AI765) &gt; 0, COUNTA(DetailWill!AI765) &gt; 0),"x", "")</f>
        <v/>
      </c>
      <c r="AJ765" s="34" t="str">
        <f>IF(OR(COUNTA(DetailPedro!AJ765) &gt; 0, COUNTA(DetailWill!AJ765) &gt; 0),"x", "")</f>
        <v>x</v>
      </c>
      <c r="AK765" s="14" t="str">
        <f>IF(OR(COUNTA(DetailPedro!AK765) &gt; 0, COUNTA(DetailWill!AK765) &gt; 0),"x", "")</f>
        <v/>
      </c>
    </row>
    <row r="766" spans="1:37" x14ac:dyDescent="0.2">
      <c r="A766" s="16" t="s">
        <v>533</v>
      </c>
      <c r="B766" s="16" t="s">
        <v>108</v>
      </c>
      <c r="C766" s="16">
        <v>3</v>
      </c>
      <c r="D766" s="16" t="s">
        <v>888</v>
      </c>
      <c r="E766" s="16">
        <v>2</v>
      </c>
      <c r="F766" s="14">
        <f t="shared" si="46"/>
        <v>1</v>
      </c>
      <c r="G766" s="14" t="str">
        <f>IF(OR(COUNTA(DetailPedro!G766) &gt; 0, COUNTA(DetailWill!G766) &gt; 0),"x", "")</f>
        <v/>
      </c>
      <c r="H766" s="14" t="str">
        <f>IF(OR(COUNTA(DetailPedro!H766) &gt; 0, COUNTA(DetailWill!H766) &gt; 0),"x", "")</f>
        <v/>
      </c>
      <c r="I766" s="14" t="str">
        <f>IF(OR(COUNTA(DetailPedro!I766) &gt; 0, COUNTA(DetailWill!I766) &gt; 0),"x", "")</f>
        <v/>
      </c>
      <c r="J766" s="34" t="str">
        <f>IF(OR(COUNTA(DetailPedro!J766) &gt; 0, COUNTA(DetailWill!J766) &gt; 0),"x", "")</f>
        <v/>
      </c>
      <c r="K766" s="14" t="str">
        <f>IF(OR(COUNTA(DetailPedro!K766) &gt; 0, COUNTA(DetailWill!K766) &gt; 0),"x", "")</f>
        <v/>
      </c>
      <c r="L766" s="14" t="str">
        <f>IF(OR(COUNTA(DetailPedro!L766) &gt; 0, COUNTA(DetailWill!L766) &gt; 0),"x", "")</f>
        <v/>
      </c>
      <c r="M766" s="14" t="str">
        <f>IF(OR(COUNTA(DetailPedro!M766) &gt; 0, COUNTA(DetailWill!M766) &gt; 0),"x", "")</f>
        <v/>
      </c>
      <c r="N766" s="14" t="str">
        <f>IF(OR(COUNTA(DetailPedro!N766) &gt; 0, COUNTA(DetailWill!N766) &gt; 0),"x", "")</f>
        <v/>
      </c>
      <c r="O766" s="34" t="str">
        <f>IF(OR(COUNTA(DetailPedro!O766) &gt; 0, COUNTA(DetailWill!O766) &gt; 0),"x", "")</f>
        <v/>
      </c>
      <c r="P766" s="14" t="str">
        <f>IF(OR(COUNTA(DetailPedro!P766) &gt; 0, COUNTA(DetailWill!P766) &gt; 0),"x", "")</f>
        <v/>
      </c>
      <c r="Q766" s="14" t="str">
        <f>IF(OR(COUNTA(DetailPedro!Q766) &gt; 0, COUNTA(DetailWill!Q766) &gt; 0),"x", "")</f>
        <v/>
      </c>
      <c r="R766" s="14" t="str">
        <f>IF(OR(COUNTA(DetailPedro!R766) &gt; 0, COUNTA(DetailWill!R766) &gt; 0),"x", "")</f>
        <v/>
      </c>
      <c r="S766" s="14" t="str">
        <f>IF(OR(COUNTA(DetailPedro!S766) &gt; 0, COUNTA(DetailWill!S766) &gt; 0),"x", "")</f>
        <v/>
      </c>
      <c r="T766" s="14" t="str">
        <f>IF(OR(COUNTA(DetailPedro!T766) &gt; 0, COUNTA(DetailWill!T766) &gt; 0),"x", "")</f>
        <v/>
      </c>
      <c r="U766" s="34" t="str">
        <f>IF(OR(COUNTA(DetailPedro!U766) &gt; 0, COUNTA(DetailWill!U766) &gt; 0),"x", "")</f>
        <v/>
      </c>
      <c r="V766" s="14" t="str">
        <f>IF(OR(COUNTA(DetailPedro!V766) &gt; 0, COUNTA(DetailWill!V766) &gt; 0),"x", "")</f>
        <v/>
      </c>
      <c r="W766" s="14" t="str">
        <f>IF(OR(COUNTA(DetailPedro!W766) &gt; 0, COUNTA(DetailWill!W766) &gt; 0),"x", "")</f>
        <v/>
      </c>
      <c r="X766" s="14" t="str">
        <f>IF(OR(COUNTA(DetailPedro!X766) &gt; 0, COUNTA(DetailWill!X766) &gt; 0),"x", "")</f>
        <v/>
      </c>
      <c r="Y766" s="14" t="str">
        <f>IF(OR(COUNTA(DetailPedro!Y766) &gt; 0, COUNTA(DetailWill!Y766) &gt; 0),"x", "")</f>
        <v/>
      </c>
      <c r="Z766" s="34" t="str">
        <f>IF(OR(COUNTA(DetailPedro!Z766) &gt; 0, COUNTA(DetailWill!Z766) &gt; 0),"x", "")</f>
        <v/>
      </c>
      <c r="AA766" s="14" t="str">
        <f>IF(OR(COUNTA(DetailPedro!AA766) &gt; 0, COUNTA(DetailWill!AA766) &gt; 0),"x", "")</f>
        <v/>
      </c>
      <c r="AB766" s="14" t="str">
        <f>IF(OR(COUNTA(DetailPedro!AB766) &gt; 0, COUNTA(DetailWill!AB766) &gt; 0),"x", "")</f>
        <v/>
      </c>
      <c r="AC766" s="14" t="str">
        <f>IF(OR(COUNTA(DetailPedro!AC766) &gt; 0, COUNTA(DetailWill!AC766) &gt; 0),"x", "")</f>
        <v/>
      </c>
      <c r="AD766" s="14" t="str">
        <f>IF(OR(COUNTA(DetailPedro!AD766) &gt; 0, COUNTA(DetailWill!AD766) &gt; 0),"x", "")</f>
        <v/>
      </c>
      <c r="AE766" s="14" t="str">
        <f>IF(OR(COUNTA(DetailPedro!AE766) &gt; 0, COUNTA(DetailWill!AE766) &gt; 0),"x", "")</f>
        <v/>
      </c>
      <c r="AF766" s="34" t="str">
        <f>IF(OR(COUNTA(DetailPedro!AF766) &gt; 0, COUNTA(DetailWill!AF766) &gt; 0),"x", "")</f>
        <v/>
      </c>
      <c r="AG766" s="14" t="str">
        <f>IF(OR(COUNTA(DetailPedro!AG766) &gt; 0, COUNTA(DetailWill!AG766) &gt; 0),"x", "")</f>
        <v/>
      </c>
      <c r="AH766" s="14" t="str">
        <f>IF(OR(COUNTA(DetailPedro!AH766) &gt; 0, COUNTA(DetailWill!AH766) &gt; 0),"x", "")</f>
        <v/>
      </c>
      <c r="AI766" s="14" t="str">
        <f>IF(OR(COUNTA(DetailPedro!AI766) &gt; 0, COUNTA(DetailWill!AI766) &gt; 0),"x", "")</f>
        <v/>
      </c>
      <c r="AJ766" s="34" t="str">
        <f>IF(OR(COUNTA(DetailPedro!AJ766) &gt; 0, COUNTA(DetailWill!AJ766) &gt; 0),"x", "")</f>
        <v>x</v>
      </c>
      <c r="AK766" s="14" t="str">
        <f>IF(OR(COUNTA(DetailPedro!AK766) &gt; 0, COUNTA(DetailWill!AK766) &gt; 0),"x", "")</f>
        <v/>
      </c>
    </row>
    <row r="767" spans="1:37" x14ac:dyDescent="0.2">
      <c r="A767" s="16" t="s">
        <v>533</v>
      </c>
      <c r="B767" s="16" t="s">
        <v>108</v>
      </c>
      <c r="C767" s="16">
        <v>3</v>
      </c>
      <c r="D767" s="16" t="s">
        <v>887</v>
      </c>
      <c r="E767" s="16">
        <v>3</v>
      </c>
      <c r="F767" s="14">
        <f t="shared" si="46"/>
        <v>0</v>
      </c>
      <c r="G767" s="14" t="str">
        <f>IF(OR(COUNTA(DetailPedro!G767) &gt; 0, COUNTA(DetailWill!G767) &gt; 0),"x", "")</f>
        <v/>
      </c>
      <c r="H767" s="14" t="str">
        <f>IF(OR(COUNTA(DetailPedro!H767) &gt; 0, COUNTA(DetailWill!H767) &gt; 0),"x", "")</f>
        <v/>
      </c>
      <c r="I767" s="14" t="str">
        <f>IF(OR(COUNTA(DetailPedro!I767) &gt; 0, COUNTA(DetailWill!I767) &gt; 0),"x", "")</f>
        <v/>
      </c>
      <c r="J767" s="34" t="str">
        <f>IF(OR(COUNTA(DetailPedro!J767) &gt; 0, COUNTA(DetailWill!J767) &gt; 0),"x", "")</f>
        <v/>
      </c>
      <c r="K767" s="14" t="str">
        <f>IF(OR(COUNTA(DetailPedro!K767) &gt; 0, COUNTA(DetailWill!K767) &gt; 0),"x", "")</f>
        <v/>
      </c>
      <c r="L767" s="14" t="str">
        <f>IF(OR(COUNTA(DetailPedro!L767) &gt; 0, COUNTA(DetailWill!L767) &gt; 0),"x", "")</f>
        <v/>
      </c>
      <c r="M767" s="14" t="str">
        <f>IF(OR(COUNTA(DetailPedro!M767) &gt; 0, COUNTA(DetailWill!M767) &gt; 0),"x", "")</f>
        <v/>
      </c>
      <c r="N767" s="14" t="str">
        <f>IF(OR(COUNTA(DetailPedro!N767) &gt; 0, COUNTA(DetailWill!N767) &gt; 0),"x", "")</f>
        <v/>
      </c>
      <c r="O767" s="34" t="str">
        <f>IF(OR(COUNTA(DetailPedro!O767) &gt; 0, COUNTA(DetailWill!O767) &gt; 0),"x", "")</f>
        <v/>
      </c>
      <c r="P767" s="14" t="str">
        <f>IF(OR(COUNTA(DetailPedro!P767) &gt; 0, COUNTA(DetailWill!P767) &gt; 0),"x", "")</f>
        <v/>
      </c>
      <c r="Q767" s="14" t="str">
        <f>IF(OR(COUNTA(DetailPedro!Q767) &gt; 0, COUNTA(DetailWill!Q767) &gt; 0),"x", "")</f>
        <v/>
      </c>
      <c r="R767" s="14" t="str">
        <f>IF(OR(COUNTA(DetailPedro!R767) &gt; 0, COUNTA(DetailWill!R767) &gt; 0),"x", "")</f>
        <v/>
      </c>
      <c r="S767" s="14" t="str">
        <f>IF(OR(COUNTA(DetailPedro!S767) &gt; 0, COUNTA(DetailWill!S767) &gt; 0),"x", "")</f>
        <v/>
      </c>
      <c r="T767" s="14" t="str">
        <f>IF(OR(COUNTA(DetailPedro!T767) &gt; 0, COUNTA(DetailWill!T767) &gt; 0),"x", "")</f>
        <v/>
      </c>
      <c r="U767" s="34" t="str">
        <f>IF(OR(COUNTA(DetailPedro!U767) &gt; 0, COUNTA(DetailWill!U767) &gt; 0),"x", "")</f>
        <v/>
      </c>
      <c r="V767" s="14" t="str">
        <f>IF(OR(COUNTA(DetailPedro!V767) &gt; 0, COUNTA(DetailWill!V767) &gt; 0),"x", "")</f>
        <v/>
      </c>
      <c r="W767" s="14" t="str">
        <f>IF(OR(COUNTA(DetailPedro!W767) &gt; 0, COUNTA(DetailWill!W767) &gt; 0),"x", "")</f>
        <v/>
      </c>
      <c r="X767" s="14" t="str">
        <f>IF(OR(COUNTA(DetailPedro!X767) &gt; 0, COUNTA(DetailWill!X767) &gt; 0),"x", "")</f>
        <v/>
      </c>
      <c r="Y767" s="14" t="str">
        <f>IF(OR(COUNTA(DetailPedro!Y767) &gt; 0, COUNTA(DetailWill!Y767) &gt; 0),"x", "")</f>
        <v/>
      </c>
      <c r="Z767" s="34" t="str">
        <f>IF(OR(COUNTA(DetailPedro!Z767) &gt; 0, COUNTA(DetailWill!Z767) &gt; 0),"x", "")</f>
        <v/>
      </c>
      <c r="AA767" s="14" t="str">
        <f>IF(OR(COUNTA(DetailPedro!AA767) &gt; 0, COUNTA(DetailWill!AA767) &gt; 0),"x", "")</f>
        <v/>
      </c>
      <c r="AB767" s="14" t="str">
        <f>IF(OR(COUNTA(DetailPedro!AB767) &gt; 0, COUNTA(DetailWill!AB767) &gt; 0),"x", "")</f>
        <v/>
      </c>
      <c r="AC767" s="14" t="str">
        <f>IF(OR(COUNTA(DetailPedro!AC767) &gt; 0, COUNTA(DetailWill!AC767) &gt; 0),"x", "")</f>
        <v/>
      </c>
      <c r="AD767" s="14" t="str">
        <f>IF(OR(COUNTA(DetailPedro!AD767) &gt; 0, COUNTA(DetailWill!AD767) &gt; 0),"x", "")</f>
        <v/>
      </c>
      <c r="AE767" s="14" t="str">
        <f>IF(OR(COUNTA(DetailPedro!AE767) &gt; 0, COUNTA(DetailWill!AE767) &gt; 0),"x", "")</f>
        <v/>
      </c>
      <c r="AF767" s="34" t="str">
        <f>IF(OR(COUNTA(DetailPedro!AF767) &gt; 0, COUNTA(DetailWill!AF767) &gt; 0),"x", "")</f>
        <v/>
      </c>
      <c r="AG767" s="14" t="str">
        <f>IF(OR(COUNTA(DetailPedro!AG767) &gt; 0, COUNTA(DetailWill!AG767) &gt; 0),"x", "")</f>
        <v/>
      </c>
      <c r="AH767" s="14" t="str">
        <f>IF(OR(COUNTA(DetailPedro!AH767) &gt; 0, COUNTA(DetailWill!AH767) &gt; 0),"x", "")</f>
        <v/>
      </c>
      <c r="AI767" s="14" t="str">
        <f>IF(OR(COUNTA(DetailPedro!AI767) &gt; 0, COUNTA(DetailWill!AI767) &gt; 0),"x", "")</f>
        <v/>
      </c>
      <c r="AJ767" s="34" t="str">
        <f>IF(OR(COUNTA(DetailPedro!AJ767) &gt; 0, COUNTA(DetailWill!AJ767) &gt; 0),"x", "")</f>
        <v/>
      </c>
      <c r="AK767" s="14" t="str">
        <f>IF(OR(COUNTA(DetailPedro!AK767) &gt; 0, COUNTA(DetailWill!AK767) &gt; 0),"x", "")</f>
        <v/>
      </c>
    </row>
    <row r="768" spans="1:37" x14ac:dyDescent="0.2">
      <c r="A768" s="16" t="s">
        <v>533</v>
      </c>
      <c r="B768" s="16" t="s">
        <v>108</v>
      </c>
      <c r="C768" s="16">
        <v>3</v>
      </c>
      <c r="D768" s="16" t="s">
        <v>887</v>
      </c>
      <c r="E768" s="16">
        <v>4</v>
      </c>
      <c r="F768" s="14">
        <f t="shared" si="46"/>
        <v>1</v>
      </c>
      <c r="G768" s="14" t="str">
        <f>IF(OR(COUNTA(DetailPedro!G768) &gt; 0, COUNTA(DetailWill!G768) &gt; 0),"x", "")</f>
        <v/>
      </c>
      <c r="H768" s="14" t="str">
        <f>IF(OR(COUNTA(DetailPedro!H768) &gt; 0, COUNTA(DetailWill!H768) &gt; 0),"x", "")</f>
        <v/>
      </c>
      <c r="I768" s="14" t="str">
        <f>IF(OR(COUNTA(DetailPedro!I768) &gt; 0, COUNTA(DetailWill!I768) &gt; 0),"x", "")</f>
        <v/>
      </c>
      <c r="J768" s="34" t="str">
        <f>IF(OR(COUNTA(DetailPedro!J768) &gt; 0, COUNTA(DetailWill!J768) &gt; 0),"x", "")</f>
        <v/>
      </c>
      <c r="K768" s="14" t="str">
        <f>IF(OR(COUNTA(DetailPedro!K768) &gt; 0, COUNTA(DetailWill!K768) &gt; 0),"x", "")</f>
        <v/>
      </c>
      <c r="L768" s="14" t="str">
        <f>IF(OR(COUNTA(DetailPedro!L768) &gt; 0, COUNTA(DetailWill!L768) &gt; 0),"x", "")</f>
        <v/>
      </c>
      <c r="M768" s="14" t="str">
        <f>IF(OR(COUNTA(DetailPedro!M768) &gt; 0, COUNTA(DetailWill!M768) &gt; 0),"x", "")</f>
        <v/>
      </c>
      <c r="N768" s="14" t="str">
        <f>IF(OR(COUNTA(DetailPedro!N768) &gt; 0, COUNTA(DetailWill!N768) &gt; 0),"x", "")</f>
        <v/>
      </c>
      <c r="O768" s="34" t="str">
        <f>IF(OR(COUNTA(DetailPedro!O768) &gt; 0, COUNTA(DetailWill!O768) &gt; 0),"x", "")</f>
        <v/>
      </c>
      <c r="P768" s="14" t="str">
        <f>IF(OR(COUNTA(DetailPedro!P768) &gt; 0, COUNTA(DetailWill!P768) &gt; 0),"x", "")</f>
        <v/>
      </c>
      <c r="Q768" s="14" t="str">
        <f>IF(OR(COUNTA(DetailPedro!Q768) &gt; 0, COUNTA(DetailWill!Q768) &gt; 0),"x", "")</f>
        <v/>
      </c>
      <c r="R768" s="14" t="str">
        <f>IF(OR(COUNTA(DetailPedro!R768) &gt; 0, COUNTA(DetailWill!R768) &gt; 0),"x", "")</f>
        <v/>
      </c>
      <c r="S768" s="14" t="str">
        <f>IF(OR(COUNTA(DetailPedro!S768) &gt; 0, COUNTA(DetailWill!S768) &gt; 0),"x", "")</f>
        <v/>
      </c>
      <c r="T768" s="14" t="str">
        <f>IF(OR(COUNTA(DetailPedro!T768) &gt; 0, COUNTA(DetailWill!T768) &gt; 0),"x", "")</f>
        <v/>
      </c>
      <c r="U768" s="34" t="str">
        <f>IF(OR(COUNTA(DetailPedro!U768) &gt; 0, COUNTA(DetailWill!U768) &gt; 0),"x", "")</f>
        <v/>
      </c>
      <c r="V768" s="14" t="str">
        <f>IF(OR(COUNTA(DetailPedro!V768) &gt; 0, COUNTA(DetailWill!V768) &gt; 0),"x", "")</f>
        <v/>
      </c>
      <c r="W768" s="14" t="str">
        <f>IF(OR(COUNTA(DetailPedro!W768) &gt; 0, COUNTA(DetailWill!W768) &gt; 0),"x", "")</f>
        <v/>
      </c>
      <c r="X768" s="14" t="str">
        <f>IF(OR(COUNTA(DetailPedro!X768) &gt; 0, COUNTA(DetailWill!X768) &gt; 0),"x", "")</f>
        <v/>
      </c>
      <c r="Y768" s="14" t="str">
        <f>IF(OR(COUNTA(DetailPedro!Y768) &gt; 0, COUNTA(DetailWill!Y768) &gt; 0),"x", "")</f>
        <v/>
      </c>
      <c r="Z768" s="34" t="str">
        <f>IF(OR(COUNTA(DetailPedro!Z768) &gt; 0, COUNTA(DetailWill!Z768) &gt; 0),"x", "")</f>
        <v/>
      </c>
      <c r="AA768" s="14" t="str">
        <f>IF(OR(COUNTA(DetailPedro!AA768) &gt; 0, COUNTA(DetailWill!AA768) &gt; 0),"x", "")</f>
        <v/>
      </c>
      <c r="AB768" s="14" t="str">
        <f>IF(OR(COUNTA(DetailPedro!AB768) &gt; 0, COUNTA(DetailWill!AB768) &gt; 0),"x", "")</f>
        <v/>
      </c>
      <c r="AC768" s="14" t="str">
        <f>IF(OR(COUNTA(DetailPedro!AC768) &gt; 0, COUNTA(DetailWill!AC768) &gt; 0),"x", "")</f>
        <v/>
      </c>
      <c r="AD768" s="14" t="str">
        <f>IF(OR(COUNTA(DetailPedro!AD768) &gt; 0, COUNTA(DetailWill!AD768) &gt; 0),"x", "")</f>
        <v/>
      </c>
      <c r="AE768" s="14" t="str">
        <f>IF(OR(COUNTA(DetailPedro!AE768) &gt; 0, COUNTA(DetailWill!AE768) &gt; 0),"x", "")</f>
        <v/>
      </c>
      <c r="AF768" s="34" t="str">
        <f>IF(OR(COUNTA(DetailPedro!AF768) &gt; 0, COUNTA(DetailWill!AF768) &gt; 0),"x", "")</f>
        <v/>
      </c>
      <c r="AG768" s="14" t="str">
        <f>IF(OR(COUNTA(DetailPedro!AG768) &gt; 0, COUNTA(DetailWill!AG768) &gt; 0),"x", "")</f>
        <v/>
      </c>
      <c r="AH768" s="14" t="str">
        <f>IF(OR(COUNTA(DetailPedro!AH768) &gt; 0, COUNTA(DetailWill!AH768) &gt; 0),"x", "")</f>
        <v/>
      </c>
      <c r="AI768" s="14" t="str">
        <f>IF(OR(COUNTA(DetailPedro!AI768) &gt; 0, COUNTA(DetailWill!AI768) &gt; 0),"x", "")</f>
        <v/>
      </c>
      <c r="AJ768" s="34" t="str">
        <f>IF(OR(COUNTA(DetailPedro!AJ768) &gt; 0, COUNTA(DetailWill!AJ768) &gt; 0),"x", "")</f>
        <v>x</v>
      </c>
      <c r="AK768" s="14" t="str">
        <f>IF(OR(COUNTA(DetailPedro!AK768) &gt; 0, COUNTA(DetailWill!AK768) &gt; 0),"x", "")</f>
        <v/>
      </c>
    </row>
    <row r="769" spans="1:37" x14ac:dyDescent="0.2">
      <c r="A769" s="16"/>
      <c r="B769" s="16"/>
      <c r="C769" s="16"/>
      <c r="D769" s="16"/>
      <c r="E769" s="16"/>
      <c r="F769" s="14">
        <f t="shared" si="46"/>
        <v>0</v>
      </c>
      <c r="G769" s="14" t="str">
        <f>IF(OR(COUNTA(DetailPedro!G769) &gt; 0, COUNTA(DetailWill!G769) &gt; 0),"x", "")</f>
        <v/>
      </c>
      <c r="H769" s="14" t="str">
        <f>IF(OR(COUNTA(DetailPedro!H769) &gt; 0, COUNTA(DetailWill!H769) &gt; 0),"x", "")</f>
        <v/>
      </c>
      <c r="I769" s="14" t="str">
        <f>IF(OR(COUNTA(DetailPedro!I769) &gt; 0, COUNTA(DetailWill!I769) &gt; 0),"x", "")</f>
        <v/>
      </c>
      <c r="J769" s="34" t="str">
        <f>IF(OR(COUNTA(DetailPedro!J769) &gt; 0, COUNTA(DetailWill!J769) &gt; 0),"x", "")</f>
        <v/>
      </c>
      <c r="K769" s="14" t="str">
        <f>IF(OR(COUNTA(DetailPedro!K769) &gt; 0, COUNTA(DetailWill!K769) &gt; 0),"x", "")</f>
        <v/>
      </c>
      <c r="L769" s="14" t="str">
        <f>IF(OR(COUNTA(DetailPedro!L769) &gt; 0, COUNTA(DetailWill!L769) &gt; 0),"x", "")</f>
        <v/>
      </c>
      <c r="M769" s="14" t="str">
        <f>IF(OR(COUNTA(DetailPedro!M769) &gt; 0, COUNTA(DetailWill!M769) &gt; 0),"x", "")</f>
        <v/>
      </c>
      <c r="N769" s="14" t="str">
        <f>IF(OR(COUNTA(DetailPedro!N769) &gt; 0, COUNTA(DetailWill!N769) &gt; 0),"x", "")</f>
        <v/>
      </c>
      <c r="O769" s="34" t="str">
        <f>IF(OR(COUNTA(DetailPedro!O769) &gt; 0, COUNTA(DetailWill!O769) &gt; 0),"x", "")</f>
        <v/>
      </c>
      <c r="P769" s="14" t="str">
        <f>IF(OR(COUNTA(DetailPedro!P769) &gt; 0, COUNTA(DetailWill!P769) &gt; 0),"x", "")</f>
        <v/>
      </c>
      <c r="Q769" s="14" t="str">
        <f>IF(OR(COUNTA(DetailPedro!Q769) &gt; 0, COUNTA(DetailWill!Q769) &gt; 0),"x", "")</f>
        <v/>
      </c>
      <c r="R769" s="14" t="str">
        <f>IF(OR(COUNTA(DetailPedro!R769) &gt; 0, COUNTA(DetailWill!R769) &gt; 0),"x", "")</f>
        <v/>
      </c>
      <c r="S769" s="14" t="str">
        <f>IF(OR(COUNTA(DetailPedro!S769) &gt; 0, COUNTA(DetailWill!S769) &gt; 0),"x", "")</f>
        <v/>
      </c>
      <c r="T769" s="14" t="str">
        <f>IF(OR(COUNTA(DetailPedro!T769) &gt; 0, COUNTA(DetailWill!T769) &gt; 0),"x", "")</f>
        <v/>
      </c>
      <c r="U769" s="34" t="str">
        <f>IF(OR(COUNTA(DetailPedro!U769) &gt; 0, COUNTA(DetailWill!U769) &gt; 0),"x", "")</f>
        <v/>
      </c>
      <c r="V769" s="14" t="str">
        <f>IF(OR(COUNTA(DetailPedro!V769) &gt; 0, COUNTA(DetailWill!V769) &gt; 0),"x", "")</f>
        <v/>
      </c>
      <c r="W769" s="14" t="str">
        <f>IF(OR(COUNTA(DetailPedro!W769) &gt; 0, COUNTA(DetailWill!W769) &gt; 0),"x", "")</f>
        <v/>
      </c>
      <c r="X769" s="14" t="str">
        <f>IF(OR(COUNTA(DetailPedro!X769) &gt; 0, COUNTA(DetailWill!X769) &gt; 0),"x", "")</f>
        <v/>
      </c>
      <c r="Y769" s="14" t="str">
        <f>IF(OR(COUNTA(DetailPedro!Y769) &gt; 0, COUNTA(DetailWill!Y769) &gt; 0),"x", "")</f>
        <v/>
      </c>
      <c r="Z769" s="34" t="str">
        <f>IF(OR(COUNTA(DetailPedro!Z769) &gt; 0, COUNTA(DetailWill!Z769) &gt; 0),"x", "")</f>
        <v/>
      </c>
      <c r="AA769" s="14" t="str">
        <f>IF(OR(COUNTA(DetailPedro!AA769) &gt; 0, COUNTA(DetailWill!AA769) &gt; 0),"x", "")</f>
        <v/>
      </c>
      <c r="AB769" s="14" t="str">
        <f>IF(OR(COUNTA(DetailPedro!AB769) &gt; 0, COUNTA(DetailWill!AB769) &gt; 0),"x", "")</f>
        <v/>
      </c>
      <c r="AC769" s="14" t="str">
        <f>IF(OR(COUNTA(DetailPedro!AC769) &gt; 0, COUNTA(DetailWill!AC769) &gt; 0),"x", "")</f>
        <v/>
      </c>
      <c r="AD769" s="14" t="str">
        <f>IF(OR(COUNTA(DetailPedro!AD769) &gt; 0, COUNTA(DetailWill!AD769) &gt; 0),"x", "")</f>
        <v/>
      </c>
      <c r="AE769" s="14" t="str">
        <f>IF(OR(COUNTA(DetailPedro!AE769) &gt; 0, COUNTA(DetailWill!AE769) &gt; 0),"x", "")</f>
        <v/>
      </c>
      <c r="AF769" s="34" t="str">
        <f>IF(OR(COUNTA(DetailPedro!AF769) &gt; 0, COUNTA(DetailWill!AF769) &gt; 0),"x", "")</f>
        <v/>
      </c>
      <c r="AG769" s="14" t="str">
        <f>IF(OR(COUNTA(DetailPedro!AG769) &gt; 0, COUNTA(DetailWill!AG769) &gt; 0),"x", "")</f>
        <v/>
      </c>
      <c r="AH769" s="14" t="str">
        <f>IF(OR(COUNTA(DetailPedro!AH769) &gt; 0, COUNTA(DetailWill!AH769) &gt; 0),"x", "")</f>
        <v/>
      </c>
      <c r="AI769" s="14" t="str">
        <f>IF(OR(COUNTA(DetailPedro!AI769) &gt; 0, COUNTA(DetailWill!AI769) &gt; 0),"x", "")</f>
        <v/>
      </c>
      <c r="AJ769" s="34" t="str">
        <f>IF(OR(COUNTA(DetailPedro!AJ769) &gt; 0, COUNTA(DetailWill!AJ769) &gt; 0),"x", "")</f>
        <v/>
      </c>
      <c r="AK769" s="14" t="str">
        <f>IF(OR(COUNTA(DetailPedro!AK769) &gt; 0, COUNTA(DetailWill!AK769) &gt; 0),"x", "")</f>
        <v/>
      </c>
    </row>
    <row r="770" spans="1:37" x14ac:dyDescent="0.2">
      <c r="A770" s="16" t="s">
        <v>533</v>
      </c>
      <c r="B770" s="16" t="s">
        <v>212</v>
      </c>
      <c r="C770" s="16">
        <v>0</v>
      </c>
      <c r="D770" s="16">
        <v>0</v>
      </c>
      <c r="E770" s="16"/>
      <c r="F770" s="14">
        <f t="shared" si="46"/>
        <v>0</v>
      </c>
      <c r="G770" s="14" t="str">
        <f>IF(OR(COUNTA(DetailPedro!G770) &gt; 0, COUNTA(DetailWill!G770) &gt; 0),"x", "")</f>
        <v/>
      </c>
      <c r="H770" s="14" t="str">
        <f>IF(OR(COUNTA(DetailPedro!H770) &gt; 0, COUNTA(DetailWill!H770) &gt; 0),"x", "")</f>
        <v/>
      </c>
      <c r="I770" s="14" t="str">
        <f>IF(OR(COUNTA(DetailPedro!I770) &gt; 0, COUNTA(DetailWill!I770) &gt; 0),"x", "")</f>
        <v/>
      </c>
      <c r="J770" s="34" t="str">
        <f>IF(OR(COUNTA(DetailPedro!J770) &gt; 0, COUNTA(DetailWill!J770) &gt; 0),"x", "")</f>
        <v/>
      </c>
      <c r="K770" s="14" t="str">
        <f>IF(OR(COUNTA(DetailPedro!K770) &gt; 0, COUNTA(DetailWill!K770) &gt; 0),"x", "")</f>
        <v/>
      </c>
      <c r="L770" s="14" t="str">
        <f>IF(OR(COUNTA(DetailPedro!L770) &gt; 0, COUNTA(DetailWill!L770) &gt; 0),"x", "")</f>
        <v/>
      </c>
      <c r="M770" s="14" t="str">
        <f>IF(OR(COUNTA(DetailPedro!M770) &gt; 0, COUNTA(DetailWill!M770) &gt; 0),"x", "")</f>
        <v/>
      </c>
      <c r="N770" s="14" t="str">
        <f>IF(OR(COUNTA(DetailPedro!N770) &gt; 0, COUNTA(DetailWill!N770) &gt; 0),"x", "")</f>
        <v/>
      </c>
      <c r="O770" s="34" t="str">
        <f>IF(OR(COUNTA(DetailPedro!O770) &gt; 0, COUNTA(DetailWill!O770) &gt; 0),"x", "")</f>
        <v/>
      </c>
      <c r="P770" s="14" t="str">
        <f>IF(OR(COUNTA(DetailPedro!P770) &gt; 0, COUNTA(DetailWill!P770) &gt; 0),"x", "")</f>
        <v/>
      </c>
      <c r="Q770" s="14" t="str">
        <f>IF(OR(COUNTA(DetailPedro!Q770) &gt; 0, COUNTA(DetailWill!Q770) &gt; 0),"x", "")</f>
        <v/>
      </c>
      <c r="R770" s="14" t="str">
        <f>IF(OR(COUNTA(DetailPedro!R770) &gt; 0, COUNTA(DetailWill!R770) &gt; 0),"x", "")</f>
        <v/>
      </c>
      <c r="S770" s="14" t="str">
        <f>IF(OR(COUNTA(DetailPedro!S770) &gt; 0, COUNTA(DetailWill!S770) &gt; 0),"x", "")</f>
        <v/>
      </c>
      <c r="T770" s="14" t="str">
        <f>IF(OR(COUNTA(DetailPedro!T770) &gt; 0, COUNTA(DetailWill!T770) &gt; 0),"x", "")</f>
        <v/>
      </c>
      <c r="U770" s="34" t="str">
        <f>IF(OR(COUNTA(DetailPedro!U770) &gt; 0, COUNTA(DetailWill!U770) &gt; 0),"x", "")</f>
        <v/>
      </c>
      <c r="V770" s="14" t="str">
        <f>IF(OR(COUNTA(DetailPedro!V770) &gt; 0, COUNTA(DetailWill!V770) &gt; 0),"x", "")</f>
        <v/>
      </c>
      <c r="W770" s="14" t="str">
        <f>IF(OR(COUNTA(DetailPedro!W770) &gt; 0, COUNTA(DetailWill!W770) &gt; 0),"x", "")</f>
        <v/>
      </c>
      <c r="X770" s="14" t="str">
        <f>IF(OR(COUNTA(DetailPedro!X770) &gt; 0, COUNTA(DetailWill!X770) &gt; 0),"x", "")</f>
        <v/>
      </c>
      <c r="Y770" s="14" t="str">
        <f>IF(OR(COUNTA(DetailPedro!Y770) &gt; 0, COUNTA(DetailWill!Y770) &gt; 0),"x", "")</f>
        <v/>
      </c>
      <c r="Z770" s="34" t="str">
        <f>IF(OR(COUNTA(DetailPedro!Z770) &gt; 0, COUNTA(DetailWill!Z770) &gt; 0),"x", "")</f>
        <v/>
      </c>
      <c r="AA770" s="14" t="str">
        <f>IF(OR(COUNTA(DetailPedro!AA770) &gt; 0, COUNTA(DetailWill!AA770) &gt; 0),"x", "")</f>
        <v/>
      </c>
      <c r="AB770" s="14" t="str">
        <f>IF(OR(COUNTA(DetailPedro!AB770) &gt; 0, COUNTA(DetailWill!AB770) &gt; 0),"x", "")</f>
        <v/>
      </c>
      <c r="AC770" s="14" t="str">
        <f>IF(OR(COUNTA(DetailPedro!AC770) &gt; 0, COUNTA(DetailWill!AC770) &gt; 0),"x", "")</f>
        <v/>
      </c>
      <c r="AD770" s="14" t="str">
        <f>IF(OR(COUNTA(DetailPedro!AD770) &gt; 0, COUNTA(DetailWill!AD770) &gt; 0),"x", "")</f>
        <v/>
      </c>
      <c r="AE770" s="14" t="str">
        <f>IF(OR(COUNTA(DetailPedro!AE770) &gt; 0, COUNTA(DetailWill!AE770) &gt; 0),"x", "")</f>
        <v/>
      </c>
      <c r="AF770" s="34" t="str">
        <f>IF(OR(COUNTA(DetailPedro!AF770) &gt; 0, COUNTA(DetailWill!AF770) &gt; 0),"x", "")</f>
        <v/>
      </c>
      <c r="AG770" s="14" t="str">
        <f>IF(OR(COUNTA(DetailPedro!AG770) &gt; 0, COUNTA(DetailWill!AG770) &gt; 0),"x", "")</f>
        <v/>
      </c>
      <c r="AH770" s="14" t="str">
        <f>IF(OR(COUNTA(DetailPedro!AH770) &gt; 0, COUNTA(DetailWill!AH770) &gt; 0),"x", "")</f>
        <v/>
      </c>
      <c r="AI770" s="14" t="str">
        <f>IF(OR(COUNTA(DetailPedro!AI770) &gt; 0, COUNTA(DetailWill!AI770) &gt; 0),"x", "")</f>
        <v/>
      </c>
      <c r="AJ770" s="34" t="str">
        <f>IF(OR(COUNTA(DetailPedro!AJ770) &gt; 0, COUNTA(DetailWill!AJ770) &gt; 0),"x", "")</f>
        <v/>
      </c>
      <c r="AK770" s="14" t="str">
        <f>IF(OR(COUNTA(DetailPedro!AK770) &gt; 0, COUNTA(DetailWill!AK770) &gt; 0),"x", "")</f>
        <v/>
      </c>
    </row>
    <row r="771" spans="1:37" x14ac:dyDescent="0.2">
      <c r="A771" s="16" t="s">
        <v>533</v>
      </c>
      <c r="B771" s="16" t="s">
        <v>212</v>
      </c>
      <c r="C771" s="16">
        <v>3</v>
      </c>
      <c r="D771" s="16" t="s">
        <v>887</v>
      </c>
      <c r="E771" s="16">
        <v>1</v>
      </c>
      <c r="F771" s="14">
        <f t="shared" si="46"/>
        <v>0</v>
      </c>
      <c r="G771" s="14" t="str">
        <f>IF(OR(COUNTA(DetailPedro!G771) &gt; 0, COUNTA(DetailWill!G771) &gt; 0),"x", "")</f>
        <v/>
      </c>
      <c r="H771" s="14" t="str">
        <f>IF(OR(COUNTA(DetailPedro!H771) &gt; 0, COUNTA(DetailWill!H771) &gt; 0),"x", "")</f>
        <v/>
      </c>
      <c r="I771" s="14" t="str">
        <f>IF(OR(COUNTA(DetailPedro!I771) &gt; 0, COUNTA(DetailWill!I771) &gt; 0),"x", "")</f>
        <v/>
      </c>
      <c r="J771" s="34" t="str">
        <f>IF(OR(COUNTA(DetailPedro!J771) &gt; 0, COUNTA(DetailWill!J771) &gt; 0),"x", "")</f>
        <v/>
      </c>
      <c r="K771" s="14" t="str">
        <f>IF(OR(COUNTA(DetailPedro!K771) &gt; 0, COUNTA(DetailWill!K771) &gt; 0),"x", "")</f>
        <v/>
      </c>
      <c r="L771" s="14" t="str">
        <f>IF(OR(COUNTA(DetailPedro!L771) &gt; 0, COUNTA(DetailWill!L771) &gt; 0),"x", "")</f>
        <v/>
      </c>
      <c r="M771" s="14" t="str">
        <f>IF(OR(COUNTA(DetailPedro!M771) &gt; 0, COUNTA(DetailWill!M771) &gt; 0),"x", "")</f>
        <v/>
      </c>
      <c r="N771" s="14" t="str">
        <f>IF(OR(COUNTA(DetailPedro!N771) &gt; 0, COUNTA(DetailWill!N771) &gt; 0),"x", "")</f>
        <v/>
      </c>
      <c r="O771" s="34" t="str">
        <f>IF(OR(COUNTA(DetailPedro!O771) &gt; 0, COUNTA(DetailWill!O771) &gt; 0),"x", "")</f>
        <v/>
      </c>
      <c r="P771" s="14" t="str">
        <f>IF(OR(COUNTA(DetailPedro!P771) &gt; 0, COUNTA(DetailWill!P771) &gt; 0),"x", "")</f>
        <v/>
      </c>
      <c r="Q771" s="14" t="str">
        <f>IF(OR(COUNTA(DetailPedro!Q771) &gt; 0, COUNTA(DetailWill!Q771) &gt; 0),"x", "")</f>
        <v/>
      </c>
      <c r="R771" s="14" t="str">
        <f>IF(OR(COUNTA(DetailPedro!R771) &gt; 0, COUNTA(DetailWill!R771) &gt; 0),"x", "")</f>
        <v/>
      </c>
      <c r="S771" s="14" t="str">
        <f>IF(OR(COUNTA(DetailPedro!S771) &gt; 0, COUNTA(DetailWill!S771) &gt; 0),"x", "")</f>
        <v/>
      </c>
      <c r="T771" s="14" t="str">
        <f>IF(OR(COUNTA(DetailPedro!T771) &gt; 0, COUNTA(DetailWill!T771) &gt; 0),"x", "")</f>
        <v/>
      </c>
      <c r="U771" s="34" t="str">
        <f>IF(OR(COUNTA(DetailPedro!U771) &gt; 0, COUNTA(DetailWill!U771) &gt; 0),"x", "")</f>
        <v/>
      </c>
      <c r="V771" s="14" t="str">
        <f>IF(OR(COUNTA(DetailPedro!V771) &gt; 0, COUNTA(DetailWill!V771) &gt; 0),"x", "")</f>
        <v/>
      </c>
      <c r="W771" s="14" t="str">
        <f>IF(OR(COUNTA(DetailPedro!W771) &gt; 0, COUNTA(DetailWill!W771) &gt; 0),"x", "")</f>
        <v/>
      </c>
      <c r="X771" s="14" t="str">
        <f>IF(OR(COUNTA(DetailPedro!X771) &gt; 0, COUNTA(DetailWill!X771) &gt; 0),"x", "")</f>
        <v/>
      </c>
      <c r="Y771" s="14" t="str">
        <f>IF(OR(COUNTA(DetailPedro!Y771) &gt; 0, COUNTA(DetailWill!Y771) &gt; 0),"x", "")</f>
        <v/>
      </c>
      <c r="Z771" s="34" t="str">
        <f>IF(OR(COUNTA(DetailPedro!Z771) &gt; 0, COUNTA(DetailWill!Z771) &gt; 0),"x", "")</f>
        <v/>
      </c>
      <c r="AA771" s="14" t="str">
        <f>IF(OR(COUNTA(DetailPedro!AA771) &gt; 0, COUNTA(DetailWill!AA771) &gt; 0),"x", "")</f>
        <v/>
      </c>
      <c r="AB771" s="14" t="str">
        <f>IF(OR(COUNTA(DetailPedro!AB771) &gt; 0, COUNTA(DetailWill!AB771) &gt; 0),"x", "")</f>
        <v/>
      </c>
      <c r="AC771" s="14" t="str">
        <f>IF(OR(COUNTA(DetailPedro!AC771) &gt; 0, COUNTA(DetailWill!AC771) &gt; 0),"x", "")</f>
        <v/>
      </c>
      <c r="AD771" s="14" t="str">
        <f>IF(OR(COUNTA(DetailPedro!AD771) &gt; 0, COUNTA(DetailWill!AD771) &gt; 0),"x", "")</f>
        <v/>
      </c>
      <c r="AE771" s="14" t="str">
        <f>IF(OR(COUNTA(DetailPedro!AE771) &gt; 0, COUNTA(DetailWill!AE771) &gt; 0),"x", "")</f>
        <v/>
      </c>
      <c r="AF771" s="34" t="str">
        <f>IF(OR(COUNTA(DetailPedro!AF771) &gt; 0, COUNTA(DetailWill!AF771) &gt; 0),"x", "")</f>
        <v/>
      </c>
      <c r="AG771" s="14" t="str">
        <f>IF(OR(COUNTA(DetailPedro!AG771) &gt; 0, COUNTA(DetailWill!AG771) &gt; 0),"x", "")</f>
        <v/>
      </c>
      <c r="AH771" s="14" t="str">
        <f>IF(OR(COUNTA(DetailPedro!AH771) &gt; 0, COUNTA(DetailWill!AH771) &gt; 0),"x", "")</f>
        <v/>
      </c>
      <c r="AI771" s="14" t="str">
        <f>IF(OR(COUNTA(DetailPedro!AI771) &gt; 0, COUNTA(DetailWill!AI771) &gt; 0),"x", "")</f>
        <v/>
      </c>
      <c r="AJ771" s="34" t="str">
        <f>IF(OR(COUNTA(DetailPedro!AJ771) &gt; 0, COUNTA(DetailWill!AJ771) &gt; 0),"x", "")</f>
        <v/>
      </c>
      <c r="AK771" s="14" t="str">
        <f>IF(OR(COUNTA(DetailPedro!AK771) &gt; 0, COUNTA(DetailWill!AK771) &gt; 0),"x", "")</f>
        <v/>
      </c>
    </row>
    <row r="772" spans="1:37" x14ac:dyDescent="0.2">
      <c r="A772" s="16" t="s">
        <v>533</v>
      </c>
      <c r="B772" s="16" t="s">
        <v>212</v>
      </c>
      <c r="C772" s="16">
        <v>3</v>
      </c>
      <c r="D772" s="16" t="s">
        <v>887</v>
      </c>
      <c r="E772" s="16">
        <v>2</v>
      </c>
      <c r="F772" s="14">
        <f t="shared" si="46"/>
        <v>0</v>
      </c>
      <c r="G772" s="14" t="str">
        <f>IF(OR(COUNTA(DetailPedro!G772) &gt; 0, COUNTA(DetailWill!G772) &gt; 0),"x", "")</f>
        <v/>
      </c>
      <c r="H772" s="14" t="str">
        <f>IF(OR(COUNTA(DetailPedro!H772) &gt; 0, COUNTA(DetailWill!H772) &gt; 0),"x", "")</f>
        <v/>
      </c>
      <c r="I772" s="14" t="str">
        <f>IF(OR(COUNTA(DetailPedro!I772) &gt; 0, COUNTA(DetailWill!I772) &gt; 0),"x", "")</f>
        <v/>
      </c>
      <c r="J772" s="34" t="str">
        <f>IF(OR(COUNTA(DetailPedro!J772) &gt; 0, COUNTA(DetailWill!J772) &gt; 0),"x", "")</f>
        <v/>
      </c>
      <c r="K772" s="14" t="str">
        <f>IF(OR(COUNTA(DetailPedro!K772) &gt; 0, COUNTA(DetailWill!K772) &gt; 0),"x", "")</f>
        <v/>
      </c>
      <c r="L772" s="14" t="str">
        <f>IF(OR(COUNTA(DetailPedro!L772) &gt; 0, COUNTA(DetailWill!L772) &gt; 0),"x", "")</f>
        <v/>
      </c>
      <c r="M772" s="14" t="str">
        <f>IF(OR(COUNTA(DetailPedro!M772) &gt; 0, COUNTA(DetailWill!M772) &gt; 0),"x", "")</f>
        <v/>
      </c>
      <c r="N772" s="14" t="str">
        <f>IF(OR(COUNTA(DetailPedro!N772) &gt; 0, COUNTA(DetailWill!N772) &gt; 0),"x", "")</f>
        <v/>
      </c>
      <c r="O772" s="34" t="str">
        <f>IF(OR(COUNTA(DetailPedro!O772) &gt; 0, COUNTA(DetailWill!O772) &gt; 0),"x", "")</f>
        <v/>
      </c>
      <c r="P772" s="14" t="str">
        <f>IF(OR(COUNTA(DetailPedro!P772) &gt; 0, COUNTA(DetailWill!P772) &gt; 0),"x", "")</f>
        <v/>
      </c>
      <c r="Q772" s="14" t="str">
        <f>IF(OR(COUNTA(DetailPedro!Q772) &gt; 0, COUNTA(DetailWill!Q772) &gt; 0),"x", "")</f>
        <v/>
      </c>
      <c r="R772" s="14" t="str">
        <f>IF(OR(COUNTA(DetailPedro!R772) &gt; 0, COUNTA(DetailWill!R772) &gt; 0),"x", "")</f>
        <v/>
      </c>
      <c r="S772" s="14" t="str">
        <f>IF(OR(COUNTA(DetailPedro!S772) &gt; 0, COUNTA(DetailWill!S772) &gt; 0),"x", "")</f>
        <v/>
      </c>
      <c r="T772" s="14" t="str">
        <f>IF(OR(COUNTA(DetailPedro!T772) &gt; 0, COUNTA(DetailWill!T772) &gt; 0),"x", "")</f>
        <v/>
      </c>
      <c r="U772" s="34" t="str">
        <f>IF(OR(COUNTA(DetailPedro!U772) &gt; 0, COUNTA(DetailWill!U772) &gt; 0),"x", "")</f>
        <v/>
      </c>
      <c r="V772" s="14" t="str">
        <f>IF(OR(COUNTA(DetailPedro!V772) &gt; 0, COUNTA(DetailWill!V772) &gt; 0),"x", "")</f>
        <v/>
      </c>
      <c r="W772" s="14" t="str">
        <f>IF(OR(COUNTA(DetailPedro!W772) &gt; 0, COUNTA(DetailWill!W772) &gt; 0),"x", "")</f>
        <v/>
      </c>
      <c r="X772" s="14" t="str">
        <f>IF(OR(COUNTA(DetailPedro!X772) &gt; 0, COUNTA(DetailWill!X772) &gt; 0),"x", "")</f>
        <v/>
      </c>
      <c r="Y772" s="14" t="str">
        <f>IF(OR(COUNTA(DetailPedro!Y772) &gt; 0, COUNTA(DetailWill!Y772) &gt; 0),"x", "")</f>
        <v/>
      </c>
      <c r="Z772" s="34" t="str">
        <f>IF(OR(COUNTA(DetailPedro!Z772) &gt; 0, COUNTA(DetailWill!Z772) &gt; 0),"x", "")</f>
        <v/>
      </c>
      <c r="AA772" s="14" t="str">
        <f>IF(OR(COUNTA(DetailPedro!AA772) &gt; 0, COUNTA(DetailWill!AA772) &gt; 0),"x", "")</f>
        <v/>
      </c>
      <c r="AB772" s="14" t="str">
        <f>IF(OR(COUNTA(DetailPedro!AB772) &gt; 0, COUNTA(DetailWill!AB772) &gt; 0),"x", "")</f>
        <v/>
      </c>
      <c r="AC772" s="14" t="str">
        <f>IF(OR(COUNTA(DetailPedro!AC772) &gt; 0, COUNTA(DetailWill!AC772) &gt; 0),"x", "")</f>
        <v/>
      </c>
      <c r="AD772" s="14" t="str">
        <f>IF(OR(COUNTA(DetailPedro!AD772) &gt; 0, COUNTA(DetailWill!AD772) &gt; 0),"x", "")</f>
        <v/>
      </c>
      <c r="AE772" s="14" t="str">
        <f>IF(OR(COUNTA(DetailPedro!AE772) &gt; 0, COUNTA(DetailWill!AE772) &gt; 0),"x", "")</f>
        <v/>
      </c>
      <c r="AF772" s="34" t="str">
        <f>IF(OR(COUNTA(DetailPedro!AF772) &gt; 0, COUNTA(DetailWill!AF772) &gt; 0),"x", "")</f>
        <v/>
      </c>
      <c r="AG772" s="14" t="str">
        <f>IF(OR(COUNTA(DetailPedro!AG772) &gt; 0, COUNTA(DetailWill!AG772) &gt; 0),"x", "")</f>
        <v/>
      </c>
      <c r="AH772" s="14" t="str">
        <f>IF(OR(COUNTA(DetailPedro!AH772) &gt; 0, COUNTA(DetailWill!AH772) &gt; 0),"x", "")</f>
        <v/>
      </c>
      <c r="AI772" s="14" t="str">
        <f>IF(OR(COUNTA(DetailPedro!AI772) &gt; 0, COUNTA(DetailWill!AI772) &gt; 0),"x", "")</f>
        <v/>
      </c>
      <c r="AJ772" s="34" t="str">
        <f>IF(OR(COUNTA(DetailPedro!AJ772) &gt; 0, COUNTA(DetailWill!AJ772) &gt; 0),"x", "")</f>
        <v/>
      </c>
      <c r="AK772" s="14" t="str">
        <f>IF(OR(COUNTA(DetailPedro!AK772) &gt; 0, COUNTA(DetailWill!AK772) &gt; 0),"x", "")</f>
        <v/>
      </c>
    </row>
    <row r="773" spans="1:37" x14ac:dyDescent="0.2">
      <c r="A773" s="16" t="s">
        <v>533</v>
      </c>
      <c r="B773" s="16" t="s">
        <v>212</v>
      </c>
      <c r="C773" s="16">
        <v>3</v>
      </c>
      <c r="D773" s="16" t="s">
        <v>887</v>
      </c>
      <c r="E773" s="16">
        <v>3</v>
      </c>
      <c r="F773" s="14">
        <f t="shared" si="46"/>
        <v>0</v>
      </c>
      <c r="G773" s="14" t="str">
        <f>IF(OR(COUNTA(DetailPedro!G773) &gt; 0, COUNTA(DetailWill!G773) &gt; 0),"x", "")</f>
        <v/>
      </c>
      <c r="H773" s="14" t="str">
        <f>IF(OR(COUNTA(DetailPedro!H773) &gt; 0, COUNTA(DetailWill!H773) &gt; 0),"x", "")</f>
        <v/>
      </c>
      <c r="I773" s="14" t="str">
        <f>IF(OR(COUNTA(DetailPedro!I773) &gt; 0, COUNTA(DetailWill!I773) &gt; 0),"x", "")</f>
        <v/>
      </c>
      <c r="J773" s="34" t="str">
        <f>IF(OR(COUNTA(DetailPedro!J773) &gt; 0, COUNTA(DetailWill!J773) &gt; 0),"x", "")</f>
        <v/>
      </c>
      <c r="K773" s="14" t="str">
        <f>IF(OR(COUNTA(DetailPedro!K773) &gt; 0, COUNTA(DetailWill!K773) &gt; 0),"x", "")</f>
        <v/>
      </c>
      <c r="L773" s="14" t="str">
        <f>IF(OR(COUNTA(DetailPedro!L773) &gt; 0, COUNTA(DetailWill!L773) &gt; 0),"x", "")</f>
        <v/>
      </c>
      <c r="M773" s="14" t="str">
        <f>IF(OR(COUNTA(DetailPedro!M773) &gt; 0, COUNTA(DetailWill!M773) &gt; 0),"x", "")</f>
        <v/>
      </c>
      <c r="N773" s="14" t="str">
        <f>IF(OR(COUNTA(DetailPedro!N773) &gt; 0, COUNTA(DetailWill!N773) &gt; 0),"x", "")</f>
        <v/>
      </c>
      <c r="O773" s="34" t="str">
        <f>IF(OR(COUNTA(DetailPedro!O773) &gt; 0, COUNTA(DetailWill!O773) &gt; 0),"x", "")</f>
        <v/>
      </c>
      <c r="P773" s="14" t="str">
        <f>IF(OR(COUNTA(DetailPedro!P773) &gt; 0, COUNTA(DetailWill!P773) &gt; 0),"x", "")</f>
        <v/>
      </c>
      <c r="Q773" s="14" t="str">
        <f>IF(OR(COUNTA(DetailPedro!Q773) &gt; 0, COUNTA(DetailWill!Q773) &gt; 0),"x", "")</f>
        <v/>
      </c>
      <c r="R773" s="14" t="str">
        <f>IF(OR(COUNTA(DetailPedro!R773) &gt; 0, COUNTA(DetailWill!R773) &gt; 0),"x", "")</f>
        <v/>
      </c>
      <c r="S773" s="14" t="str">
        <f>IF(OR(COUNTA(DetailPedro!S773) &gt; 0, COUNTA(DetailWill!S773) &gt; 0),"x", "")</f>
        <v/>
      </c>
      <c r="T773" s="14" t="str">
        <f>IF(OR(COUNTA(DetailPedro!T773) &gt; 0, COUNTA(DetailWill!T773) &gt; 0),"x", "")</f>
        <v/>
      </c>
      <c r="U773" s="34" t="str">
        <f>IF(OR(COUNTA(DetailPedro!U773) &gt; 0, COUNTA(DetailWill!U773) &gt; 0),"x", "")</f>
        <v/>
      </c>
      <c r="V773" s="14" t="str">
        <f>IF(OR(COUNTA(DetailPedro!V773) &gt; 0, COUNTA(DetailWill!V773) &gt; 0),"x", "")</f>
        <v/>
      </c>
      <c r="W773" s="14" t="str">
        <f>IF(OR(COUNTA(DetailPedro!W773) &gt; 0, COUNTA(DetailWill!W773) &gt; 0),"x", "")</f>
        <v/>
      </c>
      <c r="X773" s="14" t="str">
        <f>IF(OR(COUNTA(DetailPedro!X773) &gt; 0, COUNTA(DetailWill!X773) &gt; 0),"x", "")</f>
        <v/>
      </c>
      <c r="Y773" s="14" t="str">
        <f>IF(OR(COUNTA(DetailPedro!Y773) &gt; 0, COUNTA(DetailWill!Y773) &gt; 0),"x", "")</f>
        <v/>
      </c>
      <c r="Z773" s="34" t="str">
        <f>IF(OR(COUNTA(DetailPedro!Z773) &gt; 0, COUNTA(DetailWill!Z773) &gt; 0),"x", "")</f>
        <v/>
      </c>
      <c r="AA773" s="14" t="str">
        <f>IF(OR(COUNTA(DetailPedro!AA773) &gt; 0, COUNTA(DetailWill!AA773) &gt; 0),"x", "")</f>
        <v/>
      </c>
      <c r="AB773" s="14" t="str">
        <f>IF(OR(COUNTA(DetailPedro!AB773) &gt; 0, COUNTA(DetailWill!AB773) &gt; 0),"x", "")</f>
        <v/>
      </c>
      <c r="AC773" s="14" t="str">
        <f>IF(OR(COUNTA(DetailPedro!AC773) &gt; 0, COUNTA(DetailWill!AC773) &gt; 0),"x", "")</f>
        <v/>
      </c>
      <c r="AD773" s="14" t="str">
        <f>IF(OR(COUNTA(DetailPedro!AD773) &gt; 0, COUNTA(DetailWill!AD773) &gt; 0),"x", "")</f>
        <v/>
      </c>
      <c r="AE773" s="14" t="str">
        <f>IF(OR(COUNTA(DetailPedro!AE773) &gt; 0, COUNTA(DetailWill!AE773) &gt; 0),"x", "")</f>
        <v/>
      </c>
      <c r="AF773" s="34" t="str">
        <f>IF(OR(COUNTA(DetailPedro!AF773) &gt; 0, COUNTA(DetailWill!AF773) &gt; 0),"x", "")</f>
        <v/>
      </c>
      <c r="AG773" s="14" t="str">
        <f>IF(OR(COUNTA(DetailPedro!AG773) &gt; 0, COUNTA(DetailWill!AG773) &gt; 0),"x", "")</f>
        <v/>
      </c>
      <c r="AH773" s="14" t="str">
        <f>IF(OR(COUNTA(DetailPedro!AH773) &gt; 0, COUNTA(DetailWill!AH773) &gt; 0),"x", "")</f>
        <v/>
      </c>
      <c r="AI773" s="14" t="str">
        <f>IF(OR(COUNTA(DetailPedro!AI773) &gt; 0, COUNTA(DetailWill!AI773) &gt; 0),"x", "")</f>
        <v/>
      </c>
      <c r="AJ773" s="34" t="str">
        <f>IF(OR(COUNTA(DetailPedro!AJ773) &gt; 0, COUNTA(DetailWill!AJ773) &gt; 0),"x", "")</f>
        <v/>
      </c>
      <c r="AK773" s="14" t="str">
        <f>IF(OR(COUNTA(DetailPedro!AK773) &gt; 0, COUNTA(DetailWill!AK773) &gt; 0),"x", "")</f>
        <v/>
      </c>
    </row>
    <row r="774" spans="1:37" x14ac:dyDescent="0.2">
      <c r="A774" s="16"/>
      <c r="B774" s="16"/>
      <c r="C774" s="16"/>
      <c r="D774" s="16"/>
      <c r="E774" s="16"/>
      <c r="F774" s="14">
        <f t="shared" si="46"/>
        <v>0</v>
      </c>
      <c r="G774" s="14" t="str">
        <f>IF(OR(COUNTA(DetailPedro!G774) &gt; 0, COUNTA(DetailWill!G774) &gt; 0),"x", "")</f>
        <v/>
      </c>
      <c r="H774" s="14" t="str">
        <f>IF(OR(COUNTA(DetailPedro!H774) &gt; 0, COUNTA(DetailWill!H774) &gt; 0),"x", "")</f>
        <v/>
      </c>
      <c r="I774" s="14" t="str">
        <f>IF(OR(COUNTA(DetailPedro!I774) &gt; 0, COUNTA(DetailWill!I774) &gt; 0),"x", "")</f>
        <v/>
      </c>
      <c r="J774" s="34" t="str">
        <f>IF(OR(COUNTA(DetailPedro!J774) &gt; 0, COUNTA(DetailWill!J774) &gt; 0),"x", "")</f>
        <v/>
      </c>
      <c r="K774" s="14" t="str">
        <f>IF(OR(COUNTA(DetailPedro!K774) &gt; 0, COUNTA(DetailWill!K774) &gt; 0),"x", "")</f>
        <v/>
      </c>
      <c r="L774" s="14" t="str">
        <f>IF(OR(COUNTA(DetailPedro!L774) &gt; 0, COUNTA(DetailWill!L774) &gt; 0),"x", "")</f>
        <v/>
      </c>
      <c r="M774" s="14" t="str">
        <f>IF(OR(COUNTA(DetailPedro!M774) &gt; 0, COUNTA(DetailWill!M774) &gt; 0),"x", "")</f>
        <v/>
      </c>
      <c r="N774" s="14" t="str">
        <f>IF(OR(COUNTA(DetailPedro!N774) &gt; 0, COUNTA(DetailWill!N774) &gt; 0),"x", "")</f>
        <v/>
      </c>
      <c r="O774" s="34" t="str">
        <f>IF(OR(COUNTA(DetailPedro!O774) &gt; 0, COUNTA(DetailWill!O774) &gt; 0),"x", "")</f>
        <v/>
      </c>
      <c r="P774" s="14" t="str">
        <f>IF(OR(COUNTA(DetailPedro!P774) &gt; 0, COUNTA(DetailWill!P774) &gt; 0),"x", "")</f>
        <v/>
      </c>
      <c r="Q774" s="14" t="str">
        <f>IF(OR(COUNTA(DetailPedro!Q774) &gt; 0, COUNTA(DetailWill!Q774) &gt; 0),"x", "")</f>
        <v/>
      </c>
      <c r="R774" s="14" t="str">
        <f>IF(OR(COUNTA(DetailPedro!R774) &gt; 0, COUNTA(DetailWill!R774) &gt; 0),"x", "")</f>
        <v/>
      </c>
      <c r="S774" s="14" t="str">
        <f>IF(OR(COUNTA(DetailPedro!S774) &gt; 0, COUNTA(DetailWill!S774) &gt; 0),"x", "")</f>
        <v/>
      </c>
      <c r="T774" s="14" t="str">
        <f>IF(OR(COUNTA(DetailPedro!T774) &gt; 0, COUNTA(DetailWill!T774) &gt; 0),"x", "")</f>
        <v/>
      </c>
      <c r="U774" s="34" t="str">
        <f>IF(OR(COUNTA(DetailPedro!U774) &gt; 0, COUNTA(DetailWill!U774) &gt; 0),"x", "")</f>
        <v/>
      </c>
      <c r="V774" s="14" t="str">
        <f>IF(OR(COUNTA(DetailPedro!V774) &gt; 0, COUNTA(DetailWill!V774) &gt; 0),"x", "")</f>
        <v/>
      </c>
      <c r="W774" s="14" t="str">
        <f>IF(OR(COUNTA(DetailPedro!W774) &gt; 0, COUNTA(DetailWill!W774) &gt; 0),"x", "")</f>
        <v/>
      </c>
      <c r="X774" s="14" t="str">
        <f>IF(OR(COUNTA(DetailPedro!X774) &gt; 0, COUNTA(DetailWill!X774) &gt; 0),"x", "")</f>
        <v/>
      </c>
      <c r="Y774" s="14" t="str">
        <f>IF(OR(COUNTA(DetailPedro!Y774) &gt; 0, COUNTA(DetailWill!Y774) &gt; 0),"x", "")</f>
        <v/>
      </c>
      <c r="Z774" s="34" t="str">
        <f>IF(OR(COUNTA(DetailPedro!Z774) &gt; 0, COUNTA(DetailWill!Z774) &gt; 0),"x", "")</f>
        <v/>
      </c>
      <c r="AA774" s="14" t="str">
        <f>IF(OR(COUNTA(DetailPedro!AA774) &gt; 0, COUNTA(DetailWill!AA774) &gt; 0),"x", "")</f>
        <v/>
      </c>
      <c r="AB774" s="14" t="str">
        <f>IF(OR(COUNTA(DetailPedro!AB774) &gt; 0, COUNTA(DetailWill!AB774) &gt; 0),"x", "")</f>
        <v/>
      </c>
      <c r="AC774" s="14" t="str">
        <f>IF(OR(COUNTA(DetailPedro!AC774) &gt; 0, COUNTA(DetailWill!AC774) &gt; 0),"x", "")</f>
        <v/>
      </c>
      <c r="AD774" s="14" t="str">
        <f>IF(OR(COUNTA(DetailPedro!AD774) &gt; 0, COUNTA(DetailWill!AD774) &gt; 0),"x", "")</f>
        <v/>
      </c>
      <c r="AE774" s="14" t="str">
        <f>IF(OR(COUNTA(DetailPedro!AE774) &gt; 0, COUNTA(DetailWill!AE774) &gt; 0),"x", "")</f>
        <v/>
      </c>
      <c r="AF774" s="34" t="str">
        <f>IF(OR(COUNTA(DetailPedro!AF774) &gt; 0, COUNTA(DetailWill!AF774) &gt; 0),"x", "")</f>
        <v/>
      </c>
      <c r="AG774" s="14" t="str">
        <f>IF(OR(COUNTA(DetailPedro!AG774) &gt; 0, COUNTA(DetailWill!AG774) &gt; 0),"x", "")</f>
        <v/>
      </c>
      <c r="AH774" s="14" t="str">
        <f>IF(OR(COUNTA(DetailPedro!AH774) &gt; 0, COUNTA(DetailWill!AH774) &gt; 0),"x", "")</f>
        <v/>
      </c>
      <c r="AI774" s="14" t="str">
        <f>IF(OR(COUNTA(DetailPedro!AI774) &gt; 0, COUNTA(DetailWill!AI774) &gt; 0),"x", "")</f>
        <v/>
      </c>
      <c r="AJ774" s="34" t="str">
        <f>IF(OR(COUNTA(DetailPedro!AJ774) &gt; 0, COUNTA(DetailWill!AJ774) &gt; 0),"x", "")</f>
        <v/>
      </c>
      <c r="AK774" s="14" t="str">
        <f>IF(OR(COUNTA(DetailPedro!AK774) &gt; 0, COUNTA(DetailWill!AK774) &gt; 0),"x", "")</f>
        <v/>
      </c>
    </row>
    <row r="775" spans="1:37" x14ac:dyDescent="0.2">
      <c r="A775" s="16" t="s">
        <v>533</v>
      </c>
      <c r="B775" s="16" t="s">
        <v>479</v>
      </c>
      <c r="C775" s="16">
        <v>0</v>
      </c>
      <c r="D775" s="16">
        <v>0</v>
      </c>
      <c r="E775" s="16"/>
      <c r="F775" s="14">
        <f t="shared" si="46"/>
        <v>0</v>
      </c>
      <c r="G775" s="14" t="str">
        <f>IF(OR(COUNTA(DetailPedro!G775) &gt; 0, COUNTA(DetailWill!G775) &gt; 0),"x", "")</f>
        <v/>
      </c>
      <c r="H775" s="14" t="str">
        <f>IF(OR(COUNTA(DetailPedro!H775) &gt; 0, COUNTA(DetailWill!H775) &gt; 0),"x", "")</f>
        <v/>
      </c>
      <c r="I775" s="14" t="str">
        <f>IF(OR(COUNTA(DetailPedro!I775) &gt; 0, COUNTA(DetailWill!I775) &gt; 0),"x", "")</f>
        <v/>
      </c>
      <c r="J775" s="34" t="str">
        <f>IF(OR(COUNTA(DetailPedro!J775) &gt; 0, COUNTA(DetailWill!J775) &gt; 0),"x", "")</f>
        <v/>
      </c>
      <c r="K775" s="14" t="str">
        <f>IF(OR(COUNTA(DetailPedro!K775) &gt; 0, COUNTA(DetailWill!K775) &gt; 0),"x", "")</f>
        <v/>
      </c>
      <c r="L775" s="14" t="str">
        <f>IF(OR(COUNTA(DetailPedro!L775) &gt; 0, COUNTA(DetailWill!L775) &gt; 0),"x", "")</f>
        <v/>
      </c>
      <c r="M775" s="14" t="str">
        <f>IF(OR(COUNTA(DetailPedro!M775) &gt; 0, COUNTA(DetailWill!M775) &gt; 0),"x", "")</f>
        <v/>
      </c>
      <c r="N775" s="14" t="str">
        <f>IF(OR(COUNTA(DetailPedro!N775) &gt; 0, COUNTA(DetailWill!N775) &gt; 0),"x", "")</f>
        <v/>
      </c>
      <c r="O775" s="34" t="str">
        <f>IF(OR(COUNTA(DetailPedro!O775) &gt; 0, COUNTA(DetailWill!O775) &gt; 0),"x", "")</f>
        <v/>
      </c>
      <c r="P775" s="14" t="str">
        <f>IF(OR(COUNTA(DetailPedro!P775) &gt; 0, COUNTA(DetailWill!P775) &gt; 0),"x", "")</f>
        <v/>
      </c>
      <c r="Q775" s="14" t="str">
        <f>IF(OR(COUNTA(DetailPedro!Q775) &gt; 0, COUNTA(DetailWill!Q775) &gt; 0),"x", "")</f>
        <v/>
      </c>
      <c r="R775" s="14" t="str">
        <f>IF(OR(COUNTA(DetailPedro!R775) &gt; 0, COUNTA(DetailWill!R775) &gt; 0),"x", "")</f>
        <v/>
      </c>
      <c r="S775" s="14" t="str">
        <f>IF(OR(COUNTA(DetailPedro!S775) &gt; 0, COUNTA(DetailWill!S775) &gt; 0),"x", "")</f>
        <v/>
      </c>
      <c r="T775" s="14" t="str">
        <f>IF(OR(COUNTA(DetailPedro!T775) &gt; 0, COUNTA(DetailWill!T775) &gt; 0),"x", "")</f>
        <v/>
      </c>
      <c r="U775" s="34" t="str">
        <f>IF(OR(COUNTA(DetailPedro!U775) &gt; 0, COUNTA(DetailWill!U775) &gt; 0),"x", "")</f>
        <v/>
      </c>
      <c r="V775" s="14" t="str">
        <f>IF(OR(COUNTA(DetailPedro!V775) &gt; 0, COUNTA(DetailWill!V775) &gt; 0),"x", "")</f>
        <v/>
      </c>
      <c r="W775" s="14" t="str">
        <f>IF(OR(COUNTA(DetailPedro!W775) &gt; 0, COUNTA(DetailWill!W775) &gt; 0),"x", "")</f>
        <v/>
      </c>
      <c r="X775" s="14" t="str">
        <f>IF(OR(COUNTA(DetailPedro!X775) &gt; 0, COUNTA(DetailWill!X775) &gt; 0),"x", "")</f>
        <v/>
      </c>
      <c r="Y775" s="14" t="str">
        <f>IF(OR(COUNTA(DetailPedro!Y775) &gt; 0, COUNTA(DetailWill!Y775) &gt; 0),"x", "")</f>
        <v/>
      </c>
      <c r="Z775" s="34" t="str">
        <f>IF(OR(COUNTA(DetailPedro!Z775) &gt; 0, COUNTA(DetailWill!Z775) &gt; 0),"x", "")</f>
        <v/>
      </c>
      <c r="AA775" s="14" t="str">
        <f>IF(OR(COUNTA(DetailPedro!AA775) &gt; 0, COUNTA(DetailWill!AA775) &gt; 0),"x", "")</f>
        <v/>
      </c>
      <c r="AB775" s="14" t="str">
        <f>IF(OR(COUNTA(DetailPedro!AB775) &gt; 0, COUNTA(DetailWill!AB775) &gt; 0),"x", "")</f>
        <v/>
      </c>
      <c r="AC775" s="14" t="str">
        <f>IF(OR(COUNTA(DetailPedro!AC775) &gt; 0, COUNTA(DetailWill!AC775) &gt; 0),"x", "")</f>
        <v/>
      </c>
      <c r="AD775" s="14" t="str">
        <f>IF(OR(COUNTA(DetailPedro!AD775) &gt; 0, COUNTA(DetailWill!AD775) &gt; 0),"x", "")</f>
        <v/>
      </c>
      <c r="AE775" s="14" t="str">
        <f>IF(OR(COUNTA(DetailPedro!AE775) &gt; 0, COUNTA(DetailWill!AE775) &gt; 0),"x", "")</f>
        <v/>
      </c>
      <c r="AF775" s="34" t="str">
        <f>IF(OR(COUNTA(DetailPedro!AF775) &gt; 0, COUNTA(DetailWill!AF775) &gt; 0),"x", "")</f>
        <v/>
      </c>
      <c r="AG775" s="14" t="str">
        <f>IF(OR(COUNTA(DetailPedro!AG775) &gt; 0, COUNTA(DetailWill!AG775) &gt; 0),"x", "")</f>
        <v/>
      </c>
      <c r="AH775" s="14" t="str">
        <f>IF(OR(COUNTA(DetailPedro!AH775) &gt; 0, COUNTA(DetailWill!AH775) &gt; 0),"x", "")</f>
        <v/>
      </c>
      <c r="AI775" s="14" t="str">
        <f>IF(OR(COUNTA(DetailPedro!AI775) &gt; 0, COUNTA(DetailWill!AI775) &gt; 0),"x", "")</f>
        <v/>
      </c>
      <c r="AJ775" s="34" t="str">
        <f>IF(OR(COUNTA(DetailPedro!AJ775) &gt; 0, COUNTA(DetailWill!AJ775) &gt; 0),"x", "")</f>
        <v/>
      </c>
      <c r="AK775" s="14" t="str">
        <f>IF(OR(COUNTA(DetailPedro!AK775) &gt; 0, COUNTA(DetailWill!AK775) &gt; 0),"x", "")</f>
        <v/>
      </c>
    </row>
    <row r="776" spans="1:37" x14ac:dyDescent="0.2">
      <c r="A776" s="16" t="s">
        <v>533</v>
      </c>
      <c r="B776" s="16" t="s">
        <v>479</v>
      </c>
      <c r="C776" s="16">
        <v>3</v>
      </c>
      <c r="D776" s="16" t="s">
        <v>887</v>
      </c>
      <c r="E776" s="16">
        <v>1</v>
      </c>
      <c r="F776" s="14">
        <f t="shared" si="46"/>
        <v>0</v>
      </c>
      <c r="G776" s="14" t="str">
        <f>IF(OR(COUNTA(DetailPedro!G776) &gt; 0, COUNTA(DetailWill!G776) &gt; 0),"x", "")</f>
        <v/>
      </c>
      <c r="H776" s="14" t="str">
        <f>IF(OR(COUNTA(DetailPedro!H776) &gt; 0, COUNTA(DetailWill!H776) &gt; 0),"x", "")</f>
        <v/>
      </c>
      <c r="I776" s="14" t="str">
        <f>IF(OR(COUNTA(DetailPedro!I776) &gt; 0, COUNTA(DetailWill!I776) &gt; 0),"x", "")</f>
        <v/>
      </c>
      <c r="J776" s="34" t="str">
        <f>IF(OR(COUNTA(DetailPedro!J776) &gt; 0, COUNTA(DetailWill!J776) &gt; 0),"x", "")</f>
        <v/>
      </c>
      <c r="K776" s="14" t="str">
        <f>IF(OR(COUNTA(DetailPedro!K776) &gt; 0, COUNTA(DetailWill!K776) &gt; 0),"x", "")</f>
        <v/>
      </c>
      <c r="L776" s="14" t="str">
        <f>IF(OR(COUNTA(DetailPedro!L776) &gt; 0, COUNTA(DetailWill!L776) &gt; 0),"x", "")</f>
        <v/>
      </c>
      <c r="M776" s="14" t="str">
        <f>IF(OR(COUNTA(DetailPedro!M776) &gt; 0, COUNTA(DetailWill!M776) &gt; 0),"x", "")</f>
        <v/>
      </c>
      <c r="N776" s="14" t="str">
        <f>IF(OR(COUNTA(DetailPedro!N776) &gt; 0, COUNTA(DetailWill!N776) &gt; 0),"x", "")</f>
        <v/>
      </c>
      <c r="O776" s="34" t="str">
        <f>IF(OR(COUNTA(DetailPedro!O776) &gt; 0, COUNTA(DetailWill!O776) &gt; 0),"x", "")</f>
        <v/>
      </c>
      <c r="P776" s="14" t="str">
        <f>IF(OR(COUNTA(DetailPedro!P776) &gt; 0, COUNTA(DetailWill!P776) &gt; 0),"x", "")</f>
        <v/>
      </c>
      <c r="Q776" s="14" t="str">
        <f>IF(OR(COUNTA(DetailPedro!Q776) &gt; 0, COUNTA(DetailWill!Q776) &gt; 0),"x", "")</f>
        <v/>
      </c>
      <c r="R776" s="14" t="str">
        <f>IF(OR(COUNTA(DetailPedro!R776) &gt; 0, COUNTA(DetailWill!R776) &gt; 0),"x", "")</f>
        <v/>
      </c>
      <c r="S776" s="14" t="str">
        <f>IF(OR(COUNTA(DetailPedro!S776) &gt; 0, COUNTA(DetailWill!S776) &gt; 0),"x", "")</f>
        <v/>
      </c>
      <c r="T776" s="14" t="str">
        <f>IF(OR(COUNTA(DetailPedro!T776) &gt; 0, COUNTA(DetailWill!T776) &gt; 0),"x", "")</f>
        <v/>
      </c>
      <c r="U776" s="34" t="str">
        <f>IF(OR(COUNTA(DetailPedro!U776) &gt; 0, COUNTA(DetailWill!U776) &gt; 0),"x", "")</f>
        <v/>
      </c>
      <c r="V776" s="14" t="str">
        <f>IF(OR(COUNTA(DetailPedro!V776) &gt; 0, COUNTA(DetailWill!V776) &gt; 0),"x", "")</f>
        <v/>
      </c>
      <c r="W776" s="14" t="str">
        <f>IF(OR(COUNTA(DetailPedro!W776) &gt; 0, COUNTA(DetailWill!W776) &gt; 0),"x", "")</f>
        <v/>
      </c>
      <c r="X776" s="14" t="str">
        <f>IF(OR(COUNTA(DetailPedro!X776) &gt; 0, COUNTA(DetailWill!X776) &gt; 0),"x", "")</f>
        <v/>
      </c>
      <c r="Y776" s="14" t="str">
        <f>IF(OR(COUNTA(DetailPedro!Y776) &gt; 0, COUNTA(DetailWill!Y776) &gt; 0),"x", "")</f>
        <v/>
      </c>
      <c r="Z776" s="34" t="str">
        <f>IF(OR(COUNTA(DetailPedro!Z776) &gt; 0, COUNTA(DetailWill!Z776) &gt; 0),"x", "")</f>
        <v/>
      </c>
      <c r="AA776" s="14" t="str">
        <f>IF(OR(COUNTA(DetailPedro!AA776) &gt; 0, COUNTA(DetailWill!AA776) &gt; 0),"x", "")</f>
        <v/>
      </c>
      <c r="AB776" s="14" t="str">
        <f>IF(OR(COUNTA(DetailPedro!AB776) &gt; 0, COUNTA(DetailWill!AB776) &gt; 0),"x", "")</f>
        <v/>
      </c>
      <c r="AC776" s="14" t="str">
        <f>IF(OR(COUNTA(DetailPedro!AC776) &gt; 0, COUNTA(DetailWill!AC776) &gt; 0),"x", "")</f>
        <v/>
      </c>
      <c r="AD776" s="14" t="str">
        <f>IF(OR(COUNTA(DetailPedro!AD776) &gt; 0, COUNTA(DetailWill!AD776) &gt; 0),"x", "")</f>
        <v/>
      </c>
      <c r="AE776" s="14" t="str">
        <f>IF(OR(COUNTA(DetailPedro!AE776) &gt; 0, COUNTA(DetailWill!AE776) &gt; 0),"x", "")</f>
        <v/>
      </c>
      <c r="AF776" s="34" t="str">
        <f>IF(OR(COUNTA(DetailPedro!AF776) &gt; 0, COUNTA(DetailWill!AF776) &gt; 0),"x", "")</f>
        <v/>
      </c>
      <c r="AG776" s="14" t="str">
        <f>IF(OR(COUNTA(DetailPedro!AG776) &gt; 0, COUNTA(DetailWill!AG776) &gt; 0),"x", "")</f>
        <v/>
      </c>
      <c r="AH776" s="14" t="str">
        <f>IF(OR(COUNTA(DetailPedro!AH776) &gt; 0, COUNTA(DetailWill!AH776) &gt; 0),"x", "")</f>
        <v/>
      </c>
      <c r="AI776" s="14" t="str">
        <f>IF(OR(COUNTA(DetailPedro!AI776) &gt; 0, COUNTA(DetailWill!AI776) &gt; 0),"x", "")</f>
        <v/>
      </c>
      <c r="AJ776" s="34" t="str">
        <f>IF(OR(COUNTA(DetailPedro!AJ776) &gt; 0, COUNTA(DetailWill!AJ776) &gt; 0),"x", "")</f>
        <v/>
      </c>
      <c r="AK776" s="14" t="str">
        <f>IF(OR(COUNTA(DetailPedro!AK776) &gt; 0, COUNTA(DetailWill!AK776) &gt; 0),"x", "")</f>
        <v/>
      </c>
    </row>
    <row r="777" spans="1:37" x14ac:dyDescent="0.2">
      <c r="A777" s="16" t="s">
        <v>533</v>
      </c>
      <c r="B777" s="16" t="s">
        <v>479</v>
      </c>
      <c r="C777" s="16">
        <v>3</v>
      </c>
      <c r="D777" s="16" t="s">
        <v>887</v>
      </c>
      <c r="E777" s="16">
        <v>2</v>
      </c>
      <c r="F777" s="14">
        <f t="shared" si="46"/>
        <v>1</v>
      </c>
      <c r="G777" s="14" t="str">
        <f>IF(OR(COUNTA(DetailPedro!G777) &gt; 0, COUNTA(DetailWill!G777) &gt; 0),"x", "")</f>
        <v/>
      </c>
      <c r="H777" s="14" t="str">
        <f>IF(OR(COUNTA(DetailPedro!H777) &gt; 0, COUNTA(DetailWill!H777) &gt; 0),"x", "")</f>
        <v/>
      </c>
      <c r="I777" s="14" t="str">
        <f>IF(OR(COUNTA(DetailPedro!I777) &gt; 0, COUNTA(DetailWill!I777) &gt; 0),"x", "")</f>
        <v/>
      </c>
      <c r="J777" s="34" t="str">
        <f>IF(OR(COUNTA(DetailPedro!J777) &gt; 0, COUNTA(DetailWill!J777) &gt; 0),"x", "")</f>
        <v/>
      </c>
      <c r="K777" s="14" t="str">
        <f>IF(OR(COUNTA(DetailPedro!K777) &gt; 0, COUNTA(DetailWill!K777) &gt; 0),"x", "")</f>
        <v/>
      </c>
      <c r="L777" s="14" t="str">
        <f>IF(OR(COUNTA(DetailPedro!L777) &gt; 0, COUNTA(DetailWill!L777) &gt; 0),"x", "")</f>
        <v/>
      </c>
      <c r="M777" s="14" t="str">
        <f>IF(OR(COUNTA(DetailPedro!M777) &gt; 0, COUNTA(DetailWill!M777) &gt; 0),"x", "")</f>
        <v/>
      </c>
      <c r="N777" s="14" t="str">
        <f>IF(OR(COUNTA(DetailPedro!N777) &gt; 0, COUNTA(DetailWill!N777) &gt; 0),"x", "")</f>
        <v/>
      </c>
      <c r="O777" s="34" t="str">
        <f>IF(OR(COUNTA(DetailPedro!O777) &gt; 0, COUNTA(DetailWill!O777) &gt; 0),"x", "")</f>
        <v/>
      </c>
      <c r="P777" s="14" t="str">
        <f>IF(OR(COUNTA(DetailPedro!P777) &gt; 0, COUNTA(DetailWill!P777) &gt; 0),"x", "")</f>
        <v/>
      </c>
      <c r="Q777" s="14" t="str">
        <f>IF(OR(COUNTA(DetailPedro!Q777) &gt; 0, COUNTA(DetailWill!Q777) &gt; 0),"x", "")</f>
        <v/>
      </c>
      <c r="R777" s="14" t="str">
        <f>IF(OR(COUNTA(DetailPedro!R777) &gt; 0, COUNTA(DetailWill!R777) &gt; 0),"x", "")</f>
        <v/>
      </c>
      <c r="S777" s="14" t="str">
        <f>IF(OR(COUNTA(DetailPedro!S777) &gt; 0, COUNTA(DetailWill!S777) &gt; 0),"x", "")</f>
        <v/>
      </c>
      <c r="T777" s="14" t="str">
        <f>IF(OR(COUNTA(DetailPedro!T777) &gt; 0, COUNTA(DetailWill!T777) &gt; 0),"x", "")</f>
        <v/>
      </c>
      <c r="U777" s="34" t="str">
        <f>IF(OR(COUNTA(DetailPedro!U777) &gt; 0, COUNTA(DetailWill!U777) &gt; 0),"x", "")</f>
        <v/>
      </c>
      <c r="V777" s="14" t="str">
        <f>IF(OR(COUNTA(DetailPedro!V777) &gt; 0, COUNTA(DetailWill!V777) &gt; 0),"x", "")</f>
        <v/>
      </c>
      <c r="W777" s="14" t="str">
        <f>IF(OR(COUNTA(DetailPedro!W777) &gt; 0, COUNTA(DetailWill!W777) &gt; 0),"x", "")</f>
        <v/>
      </c>
      <c r="X777" s="14" t="str">
        <f>IF(OR(COUNTA(DetailPedro!X777) &gt; 0, COUNTA(DetailWill!X777) &gt; 0),"x", "")</f>
        <v/>
      </c>
      <c r="Y777" s="14" t="str">
        <f>IF(OR(COUNTA(DetailPedro!Y777) &gt; 0, COUNTA(DetailWill!Y777) &gt; 0),"x", "")</f>
        <v/>
      </c>
      <c r="Z777" s="34" t="str">
        <f>IF(OR(COUNTA(DetailPedro!Z777) &gt; 0, COUNTA(DetailWill!Z777) &gt; 0),"x", "")</f>
        <v/>
      </c>
      <c r="AA777" s="14" t="str">
        <f>IF(OR(COUNTA(DetailPedro!AA777) &gt; 0, COUNTA(DetailWill!AA777) &gt; 0),"x", "")</f>
        <v/>
      </c>
      <c r="AB777" s="14" t="str">
        <f>IF(OR(COUNTA(DetailPedro!AB777) &gt; 0, COUNTA(DetailWill!AB777) &gt; 0),"x", "")</f>
        <v/>
      </c>
      <c r="AC777" s="14" t="str">
        <f>IF(OR(COUNTA(DetailPedro!AC777) &gt; 0, COUNTA(DetailWill!AC777) &gt; 0),"x", "")</f>
        <v/>
      </c>
      <c r="AD777" s="14" t="str">
        <f>IF(OR(COUNTA(DetailPedro!AD777) &gt; 0, COUNTA(DetailWill!AD777) &gt; 0),"x", "")</f>
        <v/>
      </c>
      <c r="AE777" s="14" t="str">
        <f>IF(OR(COUNTA(DetailPedro!AE777) &gt; 0, COUNTA(DetailWill!AE777) &gt; 0),"x", "")</f>
        <v/>
      </c>
      <c r="AF777" s="34" t="str">
        <f>IF(OR(COUNTA(DetailPedro!AF777) &gt; 0, COUNTA(DetailWill!AF777) &gt; 0),"x", "")</f>
        <v/>
      </c>
      <c r="AG777" s="14" t="str">
        <f>IF(OR(COUNTA(DetailPedro!AG777) &gt; 0, COUNTA(DetailWill!AG777) &gt; 0),"x", "")</f>
        <v/>
      </c>
      <c r="AH777" s="14" t="str">
        <f>IF(OR(COUNTA(DetailPedro!AH777) &gt; 0, COUNTA(DetailWill!AH777) &gt; 0),"x", "")</f>
        <v/>
      </c>
      <c r="AI777" s="14" t="str">
        <f>IF(OR(COUNTA(DetailPedro!AI777) &gt; 0, COUNTA(DetailWill!AI777) &gt; 0),"x", "")</f>
        <v/>
      </c>
      <c r="AJ777" s="34" t="str">
        <f>IF(OR(COUNTA(DetailPedro!AJ777) &gt; 0, COUNTA(DetailWill!AJ777) &gt; 0),"x", "")</f>
        <v>x</v>
      </c>
      <c r="AK777" s="14" t="str">
        <f>IF(OR(COUNTA(DetailPedro!AK777) &gt; 0, COUNTA(DetailWill!AK777) &gt; 0),"x", "")</f>
        <v/>
      </c>
    </row>
    <row r="778" spans="1:37" x14ac:dyDescent="0.2">
      <c r="A778" s="16" t="s">
        <v>533</v>
      </c>
      <c r="B778" s="16" t="s">
        <v>479</v>
      </c>
      <c r="C778" s="16">
        <v>3</v>
      </c>
      <c r="D778" s="16" t="s">
        <v>887</v>
      </c>
      <c r="E778" s="16">
        <v>3</v>
      </c>
      <c r="F778" s="14">
        <f t="shared" si="46"/>
        <v>1</v>
      </c>
      <c r="G778" s="14" t="str">
        <f>IF(OR(COUNTA(DetailPedro!G778) &gt; 0, COUNTA(DetailWill!G778) &gt; 0),"x", "")</f>
        <v/>
      </c>
      <c r="H778" s="14" t="str">
        <f>IF(OR(COUNTA(DetailPedro!H778) &gt; 0, COUNTA(DetailWill!H778) &gt; 0),"x", "")</f>
        <v/>
      </c>
      <c r="I778" s="14" t="str">
        <f>IF(OR(COUNTA(DetailPedro!I778) &gt; 0, COUNTA(DetailWill!I778) &gt; 0),"x", "")</f>
        <v/>
      </c>
      <c r="J778" s="34" t="str">
        <f>IF(OR(COUNTA(DetailPedro!J778) &gt; 0, COUNTA(DetailWill!J778) &gt; 0),"x", "")</f>
        <v/>
      </c>
      <c r="K778" s="14" t="str">
        <f>IF(OR(COUNTA(DetailPedro!K778) &gt; 0, COUNTA(DetailWill!K778) &gt; 0),"x", "")</f>
        <v/>
      </c>
      <c r="L778" s="14" t="str">
        <f>IF(OR(COUNTA(DetailPedro!L778) &gt; 0, COUNTA(DetailWill!L778) &gt; 0),"x", "")</f>
        <v/>
      </c>
      <c r="M778" s="14" t="str">
        <f>IF(OR(COUNTA(DetailPedro!M778) &gt; 0, COUNTA(DetailWill!M778) &gt; 0),"x", "")</f>
        <v/>
      </c>
      <c r="N778" s="14" t="str">
        <f>IF(OR(COUNTA(DetailPedro!N778) &gt; 0, COUNTA(DetailWill!N778) &gt; 0),"x", "")</f>
        <v/>
      </c>
      <c r="O778" s="34" t="str">
        <f>IF(OR(COUNTA(DetailPedro!O778) &gt; 0, COUNTA(DetailWill!O778) &gt; 0),"x", "")</f>
        <v/>
      </c>
      <c r="P778" s="14" t="str">
        <f>IF(OR(COUNTA(DetailPedro!P778) &gt; 0, COUNTA(DetailWill!P778) &gt; 0),"x", "")</f>
        <v/>
      </c>
      <c r="Q778" s="14" t="str">
        <f>IF(OR(COUNTA(DetailPedro!Q778) &gt; 0, COUNTA(DetailWill!Q778) &gt; 0),"x", "")</f>
        <v/>
      </c>
      <c r="R778" s="14" t="str">
        <f>IF(OR(COUNTA(DetailPedro!R778) &gt; 0, COUNTA(DetailWill!R778) &gt; 0),"x", "")</f>
        <v/>
      </c>
      <c r="S778" s="14" t="str">
        <f>IF(OR(COUNTA(DetailPedro!S778) &gt; 0, COUNTA(DetailWill!S778) &gt; 0),"x", "")</f>
        <v/>
      </c>
      <c r="T778" s="14" t="str">
        <f>IF(OR(COUNTA(DetailPedro!T778) &gt; 0, COUNTA(DetailWill!T778) &gt; 0),"x", "")</f>
        <v/>
      </c>
      <c r="U778" s="34" t="str">
        <f>IF(OR(COUNTA(DetailPedro!U778) &gt; 0, COUNTA(DetailWill!U778) &gt; 0),"x", "")</f>
        <v/>
      </c>
      <c r="V778" s="14" t="str">
        <f>IF(OR(COUNTA(DetailPedro!V778) &gt; 0, COUNTA(DetailWill!V778) &gt; 0),"x", "")</f>
        <v/>
      </c>
      <c r="W778" s="14" t="str">
        <f>IF(OR(COUNTA(DetailPedro!W778) &gt; 0, COUNTA(DetailWill!W778) &gt; 0),"x", "")</f>
        <v/>
      </c>
      <c r="X778" s="14" t="str">
        <f>IF(OR(COUNTA(DetailPedro!X778) &gt; 0, COUNTA(DetailWill!X778) &gt; 0),"x", "")</f>
        <v/>
      </c>
      <c r="Y778" s="14" t="str">
        <f>IF(OR(COUNTA(DetailPedro!Y778) &gt; 0, COUNTA(DetailWill!Y778) &gt; 0),"x", "")</f>
        <v/>
      </c>
      <c r="Z778" s="34" t="str">
        <f>IF(OR(COUNTA(DetailPedro!Z778) &gt; 0, COUNTA(DetailWill!Z778) &gt; 0),"x", "")</f>
        <v/>
      </c>
      <c r="AA778" s="14" t="str">
        <f>IF(OR(COUNTA(DetailPedro!AA778) &gt; 0, COUNTA(DetailWill!AA778) &gt; 0),"x", "")</f>
        <v/>
      </c>
      <c r="AB778" s="14" t="str">
        <f>IF(OR(COUNTA(DetailPedro!AB778) &gt; 0, COUNTA(DetailWill!AB778) &gt; 0),"x", "")</f>
        <v/>
      </c>
      <c r="AC778" s="14" t="str">
        <f>IF(OR(COUNTA(DetailPedro!AC778) &gt; 0, COUNTA(DetailWill!AC778) &gt; 0),"x", "")</f>
        <v/>
      </c>
      <c r="AD778" s="14" t="str">
        <f>IF(OR(COUNTA(DetailPedro!AD778) &gt; 0, COUNTA(DetailWill!AD778) &gt; 0),"x", "")</f>
        <v/>
      </c>
      <c r="AE778" s="14" t="str">
        <f>IF(OR(COUNTA(DetailPedro!AE778) &gt; 0, COUNTA(DetailWill!AE778) &gt; 0),"x", "")</f>
        <v/>
      </c>
      <c r="AF778" s="34" t="str">
        <f>IF(OR(COUNTA(DetailPedro!AF778) &gt; 0, COUNTA(DetailWill!AF778) &gt; 0),"x", "")</f>
        <v/>
      </c>
      <c r="AG778" s="14" t="str">
        <f>IF(OR(COUNTA(DetailPedro!AG778) &gt; 0, COUNTA(DetailWill!AG778) &gt; 0),"x", "")</f>
        <v/>
      </c>
      <c r="AH778" s="14" t="str">
        <f>IF(OR(COUNTA(DetailPedro!AH778) &gt; 0, COUNTA(DetailWill!AH778) &gt; 0),"x", "")</f>
        <v/>
      </c>
      <c r="AI778" s="14" t="str">
        <f>IF(OR(COUNTA(DetailPedro!AI778) &gt; 0, COUNTA(DetailWill!AI778) &gt; 0),"x", "")</f>
        <v/>
      </c>
      <c r="AJ778" s="34" t="str">
        <f>IF(OR(COUNTA(DetailPedro!AJ778) &gt; 0, COUNTA(DetailWill!AJ778) &gt; 0),"x", "")</f>
        <v>x</v>
      </c>
      <c r="AK778" s="14" t="str">
        <f>IF(OR(COUNTA(DetailPedro!AK778) &gt; 0, COUNTA(DetailWill!AK778) &gt; 0),"x", "")</f>
        <v/>
      </c>
    </row>
    <row r="779" spans="1:37" x14ac:dyDescent="0.2">
      <c r="A779" s="16"/>
      <c r="B779" s="16"/>
      <c r="C779" s="16"/>
      <c r="D779" s="16"/>
      <c r="E779" s="16"/>
      <c r="F779" s="14">
        <f t="shared" si="46"/>
        <v>0</v>
      </c>
      <c r="G779" s="14" t="str">
        <f>IF(OR(COUNTA(DetailPedro!G779) &gt; 0, COUNTA(DetailWill!G779) &gt; 0),"x", "")</f>
        <v/>
      </c>
      <c r="H779" s="14" t="str">
        <f>IF(OR(COUNTA(DetailPedro!H779) &gt; 0, COUNTA(DetailWill!H779) &gt; 0),"x", "")</f>
        <v/>
      </c>
      <c r="I779" s="14" t="str">
        <f>IF(OR(COUNTA(DetailPedro!I779) &gt; 0, COUNTA(DetailWill!I779) &gt; 0),"x", "")</f>
        <v/>
      </c>
      <c r="J779" s="34" t="str">
        <f>IF(OR(COUNTA(DetailPedro!J779) &gt; 0, COUNTA(DetailWill!J779) &gt; 0),"x", "")</f>
        <v/>
      </c>
      <c r="K779" s="14" t="str">
        <f>IF(OR(COUNTA(DetailPedro!K779) &gt; 0, COUNTA(DetailWill!K779) &gt; 0),"x", "")</f>
        <v/>
      </c>
      <c r="L779" s="14" t="str">
        <f>IF(OR(COUNTA(DetailPedro!L779) &gt; 0, COUNTA(DetailWill!L779) &gt; 0),"x", "")</f>
        <v/>
      </c>
      <c r="M779" s="14" t="str">
        <f>IF(OR(COUNTA(DetailPedro!M779) &gt; 0, COUNTA(DetailWill!M779) &gt; 0),"x", "")</f>
        <v/>
      </c>
      <c r="N779" s="14" t="str">
        <f>IF(OR(COUNTA(DetailPedro!N779) &gt; 0, COUNTA(DetailWill!N779) &gt; 0),"x", "")</f>
        <v/>
      </c>
      <c r="O779" s="34" t="str">
        <f>IF(OR(COUNTA(DetailPedro!O779) &gt; 0, COUNTA(DetailWill!O779) &gt; 0),"x", "")</f>
        <v/>
      </c>
      <c r="P779" s="14" t="str">
        <f>IF(OR(COUNTA(DetailPedro!P779) &gt; 0, COUNTA(DetailWill!P779) &gt; 0),"x", "")</f>
        <v/>
      </c>
      <c r="Q779" s="14" t="str">
        <f>IF(OR(COUNTA(DetailPedro!Q779) &gt; 0, COUNTA(DetailWill!Q779) &gt; 0),"x", "")</f>
        <v/>
      </c>
      <c r="R779" s="14" t="str">
        <f>IF(OR(COUNTA(DetailPedro!R779) &gt; 0, COUNTA(DetailWill!R779) &gt; 0),"x", "")</f>
        <v/>
      </c>
      <c r="S779" s="14" t="str">
        <f>IF(OR(COUNTA(DetailPedro!S779) &gt; 0, COUNTA(DetailWill!S779) &gt; 0),"x", "")</f>
        <v/>
      </c>
      <c r="T779" s="14" t="str">
        <f>IF(OR(COUNTA(DetailPedro!T779) &gt; 0, COUNTA(DetailWill!T779) &gt; 0),"x", "")</f>
        <v/>
      </c>
      <c r="U779" s="34" t="str">
        <f>IF(OR(COUNTA(DetailPedro!U779) &gt; 0, COUNTA(DetailWill!U779) &gt; 0),"x", "")</f>
        <v/>
      </c>
      <c r="V779" s="14" t="str">
        <f>IF(OR(COUNTA(DetailPedro!V779) &gt; 0, COUNTA(DetailWill!V779) &gt; 0),"x", "")</f>
        <v/>
      </c>
      <c r="W779" s="14" t="str">
        <f>IF(OR(COUNTA(DetailPedro!W779) &gt; 0, COUNTA(DetailWill!W779) &gt; 0),"x", "")</f>
        <v/>
      </c>
      <c r="X779" s="14" t="str">
        <f>IF(OR(COUNTA(DetailPedro!X779) &gt; 0, COUNTA(DetailWill!X779) &gt; 0),"x", "")</f>
        <v/>
      </c>
      <c r="Y779" s="14" t="str">
        <f>IF(OR(COUNTA(DetailPedro!Y779) &gt; 0, COUNTA(DetailWill!Y779) &gt; 0),"x", "")</f>
        <v/>
      </c>
      <c r="Z779" s="34" t="str">
        <f>IF(OR(COUNTA(DetailPedro!Z779) &gt; 0, COUNTA(DetailWill!Z779) &gt; 0),"x", "")</f>
        <v/>
      </c>
      <c r="AA779" s="14" t="str">
        <f>IF(OR(COUNTA(DetailPedro!AA779) &gt; 0, COUNTA(DetailWill!AA779) &gt; 0),"x", "")</f>
        <v/>
      </c>
      <c r="AB779" s="14" t="str">
        <f>IF(OR(COUNTA(DetailPedro!AB779) &gt; 0, COUNTA(DetailWill!AB779) &gt; 0),"x", "")</f>
        <v/>
      </c>
      <c r="AC779" s="14" t="str">
        <f>IF(OR(COUNTA(DetailPedro!AC779) &gt; 0, COUNTA(DetailWill!AC779) &gt; 0),"x", "")</f>
        <v/>
      </c>
      <c r="AD779" s="14" t="str">
        <f>IF(OR(COUNTA(DetailPedro!AD779) &gt; 0, COUNTA(DetailWill!AD779) &gt; 0),"x", "")</f>
        <v/>
      </c>
      <c r="AE779" s="14" t="str">
        <f>IF(OR(COUNTA(DetailPedro!AE779) &gt; 0, COUNTA(DetailWill!AE779) &gt; 0),"x", "")</f>
        <v/>
      </c>
      <c r="AF779" s="34" t="str">
        <f>IF(OR(COUNTA(DetailPedro!AF779) &gt; 0, COUNTA(DetailWill!AF779) &gt; 0),"x", "")</f>
        <v/>
      </c>
      <c r="AG779" s="14" t="str">
        <f>IF(OR(COUNTA(DetailPedro!AG779) &gt; 0, COUNTA(DetailWill!AG779) &gt; 0),"x", "")</f>
        <v/>
      </c>
      <c r="AH779" s="14" t="str">
        <f>IF(OR(COUNTA(DetailPedro!AH779) &gt; 0, COUNTA(DetailWill!AH779) &gt; 0),"x", "")</f>
        <v/>
      </c>
      <c r="AI779" s="14" t="str">
        <f>IF(OR(COUNTA(DetailPedro!AI779) &gt; 0, COUNTA(DetailWill!AI779) &gt; 0),"x", "")</f>
        <v/>
      </c>
      <c r="AJ779" s="34" t="str">
        <f>IF(OR(COUNTA(DetailPedro!AJ779) &gt; 0, COUNTA(DetailWill!AJ779) &gt; 0),"x", "")</f>
        <v/>
      </c>
      <c r="AK779" s="14" t="str">
        <f>IF(OR(COUNTA(DetailPedro!AK779) &gt; 0, COUNTA(DetailWill!AK779) &gt; 0),"x", "")</f>
        <v/>
      </c>
    </row>
    <row r="780" spans="1:37" x14ac:dyDescent="0.2">
      <c r="A780" s="16" t="s">
        <v>533</v>
      </c>
      <c r="B780" s="16" t="s">
        <v>101</v>
      </c>
      <c r="C780" s="16">
        <v>0</v>
      </c>
      <c r="D780" s="16">
        <v>0</v>
      </c>
      <c r="E780" s="16"/>
      <c r="F780" s="14">
        <f t="shared" si="46"/>
        <v>0</v>
      </c>
      <c r="G780" s="14" t="str">
        <f>IF(OR(COUNTA(DetailPedro!G780) &gt; 0, COUNTA(DetailWill!G780) &gt; 0),"x", "")</f>
        <v/>
      </c>
      <c r="H780" s="14" t="str">
        <f>IF(OR(COUNTA(DetailPedro!H780) &gt; 0, COUNTA(DetailWill!H780) &gt; 0),"x", "")</f>
        <v/>
      </c>
      <c r="I780" s="14" t="str">
        <f>IF(OR(COUNTA(DetailPedro!I780) &gt; 0, COUNTA(DetailWill!I780) &gt; 0),"x", "")</f>
        <v/>
      </c>
      <c r="J780" s="34" t="str">
        <f>IF(OR(COUNTA(DetailPedro!J780) &gt; 0, COUNTA(DetailWill!J780) &gt; 0),"x", "")</f>
        <v/>
      </c>
      <c r="K780" s="14" t="str">
        <f>IF(OR(COUNTA(DetailPedro!K780) &gt; 0, COUNTA(DetailWill!K780) &gt; 0),"x", "")</f>
        <v/>
      </c>
      <c r="L780" s="14" t="str">
        <f>IF(OR(COUNTA(DetailPedro!L780) &gt; 0, COUNTA(DetailWill!L780) &gt; 0),"x", "")</f>
        <v/>
      </c>
      <c r="M780" s="14" t="str">
        <f>IF(OR(COUNTA(DetailPedro!M780) &gt; 0, COUNTA(DetailWill!M780) &gt; 0),"x", "")</f>
        <v/>
      </c>
      <c r="N780" s="14" t="str">
        <f>IF(OR(COUNTA(DetailPedro!N780) &gt; 0, COUNTA(DetailWill!N780) &gt; 0),"x", "")</f>
        <v/>
      </c>
      <c r="O780" s="34" t="str">
        <f>IF(OR(COUNTA(DetailPedro!O780) &gt; 0, COUNTA(DetailWill!O780) &gt; 0),"x", "")</f>
        <v/>
      </c>
      <c r="P780" s="14" t="str">
        <f>IF(OR(COUNTA(DetailPedro!P780) &gt; 0, COUNTA(DetailWill!P780) &gt; 0),"x", "")</f>
        <v/>
      </c>
      <c r="Q780" s="14" t="str">
        <f>IF(OR(COUNTA(DetailPedro!Q780) &gt; 0, COUNTA(DetailWill!Q780) &gt; 0),"x", "")</f>
        <v/>
      </c>
      <c r="R780" s="14" t="str">
        <f>IF(OR(COUNTA(DetailPedro!R780) &gt; 0, COUNTA(DetailWill!R780) &gt; 0),"x", "")</f>
        <v/>
      </c>
      <c r="S780" s="14" t="str">
        <f>IF(OR(COUNTA(DetailPedro!S780) &gt; 0, COUNTA(DetailWill!S780) &gt; 0),"x", "")</f>
        <v/>
      </c>
      <c r="T780" s="14" t="str">
        <f>IF(OR(COUNTA(DetailPedro!T780) &gt; 0, COUNTA(DetailWill!T780) &gt; 0),"x", "")</f>
        <v/>
      </c>
      <c r="U780" s="34" t="str">
        <f>IF(OR(COUNTA(DetailPedro!U780) &gt; 0, COUNTA(DetailWill!U780) &gt; 0),"x", "")</f>
        <v/>
      </c>
      <c r="V780" s="14" t="str">
        <f>IF(OR(COUNTA(DetailPedro!V780) &gt; 0, COUNTA(DetailWill!V780) &gt; 0),"x", "")</f>
        <v/>
      </c>
      <c r="W780" s="14" t="str">
        <f>IF(OR(COUNTA(DetailPedro!W780) &gt; 0, COUNTA(DetailWill!W780) &gt; 0),"x", "")</f>
        <v/>
      </c>
      <c r="X780" s="14" t="str">
        <f>IF(OR(COUNTA(DetailPedro!X780) &gt; 0, COUNTA(DetailWill!X780) &gt; 0),"x", "")</f>
        <v/>
      </c>
      <c r="Y780" s="14" t="str">
        <f>IF(OR(COUNTA(DetailPedro!Y780) &gt; 0, COUNTA(DetailWill!Y780) &gt; 0),"x", "")</f>
        <v/>
      </c>
      <c r="Z780" s="34" t="str">
        <f>IF(OR(COUNTA(DetailPedro!Z780) &gt; 0, COUNTA(DetailWill!Z780) &gt; 0),"x", "")</f>
        <v/>
      </c>
      <c r="AA780" s="14" t="str">
        <f>IF(OR(COUNTA(DetailPedro!AA780) &gt; 0, COUNTA(DetailWill!AA780) &gt; 0),"x", "")</f>
        <v/>
      </c>
      <c r="AB780" s="14" t="str">
        <f>IF(OR(COUNTA(DetailPedro!AB780) &gt; 0, COUNTA(DetailWill!AB780) &gt; 0),"x", "")</f>
        <v/>
      </c>
      <c r="AC780" s="14" t="str">
        <f>IF(OR(COUNTA(DetailPedro!AC780) &gt; 0, COUNTA(DetailWill!AC780) &gt; 0),"x", "")</f>
        <v/>
      </c>
      <c r="AD780" s="14" t="str">
        <f>IF(OR(COUNTA(DetailPedro!AD780) &gt; 0, COUNTA(DetailWill!AD780) &gt; 0),"x", "")</f>
        <v/>
      </c>
      <c r="AE780" s="14" t="str">
        <f>IF(OR(COUNTA(DetailPedro!AE780) &gt; 0, COUNTA(DetailWill!AE780) &gt; 0),"x", "")</f>
        <v/>
      </c>
      <c r="AF780" s="34" t="str">
        <f>IF(OR(COUNTA(DetailPedro!AF780) &gt; 0, COUNTA(DetailWill!AF780) &gt; 0),"x", "")</f>
        <v/>
      </c>
      <c r="AG780" s="14" t="str">
        <f>IF(OR(COUNTA(DetailPedro!AG780) &gt; 0, COUNTA(DetailWill!AG780) &gt; 0),"x", "")</f>
        <v/>
      </c>
      <c r="AH780" s="14" t="str">
        <f>IF(OR(COUNTA(DetailPedro!AH780) &gt; 0, COUNTA(DetailWill!AH780) &gt; 0),"x", "")</f>
        <v/>
      </c>
      <c r="AI780" s="14" t="str">
        <f>IF(OR(COUNTA(DetailPedro!AI780) &gt; 0, COUNTA(DetailWill!AI780) &gt; 0),"x", "")</f>
        <v/>
      </c>
      <c r="AJ780" s="34" t="str">
        <f>IF(OR(COUNTA(DetailPedro!AJ780) &gt; 0, COUNTA(DetailWill!AJ780) &gt; 0),"x", "")</f>
        <v/>
      </c>
      <c r="AK780" s="14" t="str">
        <f>IF(OR(COUNTA(DetailPedro!AK780) &gt; 0, COUNTA(DetailWill!AK780) &gt; 0),"x", "")</f>
        <v/>
      </c>
    </row>
    <row r="781" spans="1:37" x14ac:dyDescent="0.2">
      <c r="A781" s="16" t="s">
        <v>533</v>
      </c>
      <c r="B781" s="16" t="s">
        <v>101</v>
      </c>
      <c r="C781" s="16">
        <v>3</v>
      </c>
      <c r="D781" s="16" t="s">
        <v>887</v>
      </c>
      <c r="E781" s="16">
        <v>1</v>
      </c>
      <c r="F781" s="14">
        <f t="shared" si="46"/>
        <v>0</v>
      </c>
      <c r="G781" s="14" t="str">
        <f>IF(OR(COUNTA(DetailPedro!G781) &gt; 0, COUNTA(DetailWill!G781) &gt; 0),"x", "")</f>
        <v/>
      </c>
      <c r="H781" s="14" t="str">
        <f>IF(OR(COUNTA(DetailPedro!H781) &gt; 0, COUNTA(DetailWill!H781) &gt; 0),"x", "")</f>
        <v/>
      </c>
      <c r="I781" s="14" t="str">
        <f>IF(OR(COUNTA(DetailPedro!I781) &gt; 0, COUNTA(DetailWill!I781) &gt; 0),"x", "")</f>
        <v/>
      </c>
      <c r="J781" s="34" t="str">
        <f>IF(OR(COUNTA(DetailPedro!J781) &gt; 0, COUNTA(DetailWill!J781) &gt; 0),"x", "")</f>
        <v/>
      </c>
      <c r="K781" s="14" t="str">
        <f>IF(OR(COUNTA(DetailPedro!K781) &gt; 0, COUNTA(DetailWill!K781) &gt; 0),"x", "")</f>
        <v/>
      </c>
      <c r="L781" s="14" t="str">
        <f>IF(OR(COUNTA(DetailPedro!L781) &gt; 0, COUNTA(DetailWill!L781) &gt; 0),"x", "")</f>
        <v/>
      </c>
      <c r="M781" s="14" t="str">
        <f>IF(OR(COUNTA(DetailPedro!M781) &gt; 0, COUNTA(DetailWill!M781) &gt; 0),"x", "")</f>
        <v/>
      </c>
      <c r="N781" s="14" t="str">
        <f>IF(OR(COUNTA(DetailPedro!N781) &gt; 0, COUNTA(DetailWill!N781) &gt; 0),"x", "")</f>
        <v/>
      </c>
      <c r="O781" s="34" t="str">
        <f>IF(OR(COUNTA(DetailPedro!O781) &gt; 0, COUNTA(DetailWill!O781) &gt; 0),"x", "")</f>
        <v/>
      </c>
      <c r="P781" s="14" t="str">
        <f>IF(OR(COUNTA(DetailPedro!P781) &gt; 0, COUNTA(DetailWill!P781) &gt; 0),"x", "")</f>
        <v/>
      </c>
      <c r="Q781" s="14" t="str">
        <f>IF(OR(COUNTA(DetailPedro!Q781) &gt; 0, COUNTA(DetailWill!Q781) &gt; 0),"x", "")</f>
        <v/>
      </c>
      <c r="R781" s="14" t="str">
        <f>IF(OR(COUNTA(DetailPedro!R781) &gt; 0, COUNTA(DetailWill!R781) &gt; 0),"x", "")</f>
        <v/>
      </c>
      <c r="S781" s="14" t="str">
        <f>IF(OR(COUNTA(DetailPedro!S781) &gt; 0, COUNTA(DetailWill!S781) &gt; 0),"x", "")</f>
        <v/>
      </c>
      <c r="T781" s="14" t="str">
        <f>IF(OR(COUNTA(DetailPedro!T781) &gt; 0, COUNTA(DetailWill!T781) &gt; 0),"x", "")</f>
        <v/>
      </c>
      <c r="U781" s="34" t="str">
        <f>IF(OR(COUNTA(DetailPedro!U781) &gt; 0, COUNTA(DetailWill!U781) &gt; 0),"x", "")</f>
        <v/>
      </c>
      <c r="V781" s="14" t="str">
        <f>IF(OR(COUNTA(DetailPedro!V781) &gt; 0, COUNTA(DetailWill!V781) &gt; 0),"x", "")</f>
        <v/>
      </c>
      <c r="W781" s="14" t="str">
        <f>IF(OR(COUNTA(DetailPedro!W781) &gt; 0, COUNTA(DetailWill!W781) &gt; 0),"x", "")</f>
        <v/>
      </c>
      <c r="X781" s="14" t="str">
        <f>IF(OR(COUNTA(DetailPedro!X781) &gt; 0, COUNTA(DetailWill!X781) &gt; 0),"x", "")</f>
        <v/>
      </c>
      <c r="Y781" s="14" t="str">
        <f>IF(OR(COUNTA(DetailPedro!Y781) &gt; 0, COUNTA(DetailWill!Y781) &gt; 0),"x", "")</f>
        <v/>
      </c>
      <c r="Z781" s="34" t="str">
        <f>IF(OR(COUNTA(DetailPedro!Z781) &gt; 0, COUNTA(DetailWill!Z781) &gt; 0),"x", "")</f>
        <v/>
      </c>
      <c r="AA781" s="14" t="str">
        <f>IF(OR(COUNTA(DetailPedro!AA781) &gt; 0, COUNTA(DetailWill!AA781) &gt; 0),"x", "")</f>
        <v/>
      </c>
      <c r="AB781" s="14" t="str">
        <f>IF(OR(COUNTA(DetailPedro!AB781) &gt; 0, COUNTA(DetailWill!AB781) &gt; 0),"x", "")</f>
        <v/>
      </c>
      <c r="AC781" s="14" t="str">
        <f>IF(OR(COUNTA(DetailPedro!AC781) &gt; 0, COUNTA(DetailWill!AC781) &gt; 0),"x", "")</f>
        <v/>
      </c>
      <c r="AD781" s="14" t="str">
        <f>IF(OR(COUNTA(DetailPedro!AD781) &gt; 0, COUNTA(DetailWill!AD781) &gt; 0),"x", "")</f>
        <v/>
      </c>
      <c r="AE781" s="14" t="str">
        <f>IF(OR(COUNTA(DetailPedro!AE781) &gt; 0, COUNTA(DetailWill!AE781) &gt; 0),"x", "")</f>
        <v/>
      </c>
      <c r="AF781" s="34" t="str">
        <f>IF(OR(COUNTA(DetailPedro!AF781) &gt; 0, COUNTA(DetailWill!AF781) &gt; 0),"x", "")</f>
        <v/>
      </c>
      <c r="AG781" s="14" t="str">
        <f>IF(OR(COUNTA(DetailPedro!AG781) &gt; 0, COUNTA(DetailWill!AG781) &gt; 0),"x", "")</f>
        <v/>
      </c>
      <c r="AH781" s="14" t="str">
        <f>IF(OR(COUNTA(DetailPedro!AH781) &gt; 0, COUNTA(DetailWill!AH781) &gt; 0),"x", "")</f>
        <v/>
      </c>
      <c r="AI781" s="14" t="str">
        <f>IF(OR(COUNTA(DetailPedro!AI781) &gt; 0, COUNTA(DetailWill!AI781) &gt; 0),"x", "")</f>
        <v/>
      </c>
      <c r="AJ781" s="34" t="str">
        <f>IF(OR(COUNTA(DetailPedro!AJ781) &gt; 0, COUNTA(DetailWill!AJ781) &gt; 0),"x", "")</f>
        <v/>
      </c>
      <c r="AK781" s="14" t="str">
        <f>IF(OR(COUNTA(DetailPedro!AK781) &gt; 0, COUNTA(DetailWill!AK781) &gt; 0),"x", "")</f>
        <v/>
      </c>
    </row>
    <row r="782" spans="1:37" x14ac:dyDescent="0.2">
      <c r="A782" s="16" t="s">
        <v>533</v>
      </c>
      <c r="B782" s="16" t="s">
        <v>101</v>
      </c>
      <c r="C782" s="16">
        <v>3</v>
      </c>
      <c r="D782" s="16" t="s">
        <v>887</v>
      </c>
      <c r="E782" s="16">
        <v>2</v>
      </c>
      <c r="F782" s="14">
        <f t="shared" si="46"/>
        <v>0</v>
      </c>
      <c r="G782" s="14" t="str">
        <f>IF(OR(COUNTA(DetailPedro!G782) &gt; 0, COUNTA(DetailWill!G782) &gt; 0),"x", "")</f>
        <v/>
      </c>
      <c r="H782" s="14" t="str">
        <f>IF(OR(COUNTA(DetailPedro!H782) &gt; 0, COUNTA(DetailWill!H782) &gt; 0),"x", "")</f>
        <v/>
      </c>
      <c r="I782" s="14" t="str">
        <f>IF(OR(COUNTA(DetailPedro!I782) &gt; 0, COUNTA(DetailWill!I782) &gt; 0),"x", "")</f>
        <v/>
      </c>
      <c r="J782" s="34" t="str">
        <f>IF(OR(COUNTA(DetailPedro!J782) &gt; 0, COUNTA(DetailWill!J782) &gt; 0),"x", "")</f>
        <v/>
      </c>
      <c r="K782" s="14" t="str">
        <f>IF(OR(COUNTA(DetailPedro!K782) &gt; 0, COUNTA(DetailWill!K782) &gt; 0),"x", "")</f>
        <v/>
      </c>
      <c r="L782" s="14" t="str">
        <f>IF(OR(COUNTA(DetailPedro!L782) &gt; 0, COUNTA(DetailWill!L782) &gt; 0),"x", "")</f>
        <v/>
      </c>
      <c r="M782" s="14" t="str">
        <f>IF(OR(COUNTA(DetailPedro!M782) &gt; 0, COUNTA(DetailWill!M782) &gt; 0),"x", "")</f>
        <v/>
      </c>
      <c r="N782" s="14" t="str">
        <f>IF(OR(COUNTA(DetailPedro!N782) &gt; 0, COUNTA(DetailWill!N782) &gt; 0),"x", "")</f>
        <v/>
      </c>
      <c r="O782" s="34" t="str">
        <f>IF(OR(COUNTA(DetailPedro!O782) &gt; 0, COUNTA(DetailWill!O782) &gt; 0),"x", "")</f>
        <v/>
      </c>
      <c r="P782" s="14" t="str">
        <f>IF(OR(COUNTA(DetailPedro!P782) &gt; 0, COUNTA(DetailWill!P782) &gt; 0),"x", "")</f>
        <v/>
      </c>
      <c r="Q782" s="14" t="str">
        <f>IF(OR(COUNTA(DetailPedro!Q782) &gt; 0, COUNTA(DetailWill!Q782) &gt; 0),"x", "")</f>
        <v/>
      </c>
      <c r="R782" s="14" t="str">
        <f>IF(OR(COUNTA(DetailPedro!R782) &gt; 0, COUNTA(DetailWill!R782) &gt; 0),"x", "")</f>
        <v/>
      </c>
      <c r="S782" s="14" t="str">
        <f>IF(OR(COUNTA(DetailPedro!S782) &gt; 0, COUNTA(DetailWill!S782) &gt; 0),"x", "")</f>
        <v/>
      </c>
      <c r="T782" s="14" t="str">
        <f>IF(OR(COUNTA(DetailPedro!T782) &gt; 0, COUNTA(DetailWill!T782) &gt; 0),"x", "")</f>
        <v/>
      </c>
      <c r="U782" s="34" t="str">
        <f>IF(OR(COUNTA(DetailPedro!U782) &gt; 0, COUNTA(DetailWill!U782) &gt; 0),"x", "")</f>
        <v/>
      </c>
      <c r="V782" s="14" t="str">
        <f>IF(OR(COUNTA(DetailPedro!V782) &gt; 0, COUNTA(DetailWill!V782) &gt; 0),"x", "")</f>
        <v/>
      </c>
      <c r="W782" s="14" t="str">
        <f>IF(OR(COUNTA(DetailPedro!W782) &gt; 0, COUNTA(DetailWill!W782) &gt; 0),"x", "")</f>
        <v/>
      </c>
      <c r="X782" s="14" t="str">
        <f>IF(OR(COUNTA(DetailPedro!X782) &gt; 0, COUNTA(DetailWill!X782) &gt; 0),"x", "")</f>
        <v/>
      </c>
      <c r="Y782" s="14" t="str">
        <f>IF(OR(COUNTA(DetailPedro!Y782) &gt; 0, COUNTA(DetailWill!Y782) &gt; 0),"x", "")</f>
        <v/>
      </c>
      <c r="Z782" s="34" t="str">
        <f>IF(OR(COUNTA(DetailPedro!Z782) &gt; 0, COUNTA(DetailWill!Z782) &gt; 0),"x", "")</f>
        <v/>
      </c>
      <c r="AA782" s="14" t="str">
        <f>IF(OR(COUNTA(DetailPedro!AA782) &gt; 0, COUNTA(DetailWill!AA782) &gt; 0),"x", "")</f>
        <v/>
      </c>
      <c r="AB782" s="14" t="str">
        <f>IF(OR(COUNTA(DetailPedro!AB782) &gt; 0, COUNTA(DetailWill!AB782) &gt; 0),"x", "")</f>
        <v/>
      </c>
      <c r="AC782" s="14" t="str">
        <f>IF(OR(COUNTA(DetailPedro!AC782) &gt; 0, COUNTA(DetailWill!AC782) &gt; 0),"x", "")</f>
        <v/>
      </c>
      <c r="AD782" s="14" t="str">
        <f>IF(OR(COUNTA(DetailPedro!AD782) &gt; 0, COUNTA(DetailWill!AD782) &gt; 0),"x", "")</f>
        <v/>
      </c>
      <c r="AE782" s="14" t="str">
        <f>IF(OR(COUNTA(DetailPedro!AE782) &gt; 0, COUNTA(DetailWill!AE782) &gt; 0),"x", "")</f>
        <v/>
      </c>
      <c r="AF782" s="34" t="str">
        <f>IF(OR(COUNTA(DetailPedro!AF782) &gt; 0, COUNTA(DetailWill!AF782) &gt; 0),"x", "")</f>
        <v/>
      </c>
      <c r="AG782" s="14" t="str">
        <f>IF(OR(COUNTA(DetailPedro!AG782) &gt; 0, COUNTA(DetailWill!AG782) &gt; 0),"x", "")</f>
        <v/>
      </c>
      <c r="AH782" s="14" t="str">
        <f>IF(OR(COUNTA(DetailPedro!AH782) &gt; 0, COUNTA(DetailWill!AH782) &gt; 0),"x", "")</f>
        <v/>
      </c>
      <c r="AI782" s="14" t="str">
        <f>IF(OR(COUNTA(DetailPedro!AI782) &gt; 0, COUNTA(DetailWill!AI782) &gt; 0),"x", "")</f>
        <v/>
      </c>
      <c r="AJ782" s="34" t="str">
        <f>IF(OR(COUNTA(DetailPedro!AJ782) &gt; 0, COUNTA(DetailWill!AJ782) &gt; 0),"x", "")</f>
        <v/>
      </c>
      <c r="AK782" s="14" t="str">
        <f>IF(OR(COUNTA(DetailPedro!AK782) &gt; 0, COUNTA(DetailWill!AK782) &gt; 0),"x", "")</f>
        <v/>
      </c>
    </row>
    <row r="783" spans="1:37" x14ac:dyDescent="0.2">
      <c r="A783" s="16"/>
      <c r="B783" s="16"/>
      <c r="C783" s="16"/>
      <c r="D783" s="16"/>
      <c r="E783" s="16"/>
      <c r="F783" s="14">
        <f t="shared" si="46"/>
        <v>0</v>
      </c>
      <c r="G783" s="14" t="str">
        <f>IF(OR(COUNTA(DetailPedro!G783) &gt; 0, COUNTA(DetailWill!G783) &gt; 0),"x", "")</f>
        <v/>
      </c>
      <c r="H783" s="14" t="str">
        <f>IF(OR(COUNTA(DetailPedro!H783) &gt; 0, COUNTA(DetailWill!H783) &gt; 0),"x", "")</f>
        <v/>
      </c>
      <c r="I783" s="14" t="str">
        <f>IF(OR(COUNTA(DetailPedro!I783) &gt; 0, COUNTA(DetailWill!I783) &gt; 0),"x", "")</f>
        <v/>
      </c>
      <c r="J783" s="34" t="str">
        <f>IF(OR(COUNTA(DetailPedro!J783) &gt; 0, COUNTA(DetailWill!J783) &gt; 0),"x", "")</f>
        <v/>
      </c>
      <c r="K783" s="14" t="str">
        <f>IF(OR(COUNTA(DetailPedro!K783) &gt; 0, COUNTA(DetailWill!K783) &gt; 0),"x", "")</f>
        <v/>
      </c>
      <c r="L783" s="14" t="str">
        <f>IF(OR(COUNTA(DetailPedro!L783) &gt; 0, COUNTA(DetailWill!L783) &gt; 0),"x", "")</f>
        <v/>
      </c>
      <c r="M783" s="14" t="str">
        <f>IF(OR(COUNTA(DetailPedro!M783) &gt; 0, COUNTA(DetailWill!M783) &gt; 0),"x", "")</f>
        <v/>
      </c>
      <c r="N783" s="14" t="str">
        <f>IF(OR(COUNTA(DetailPedro!N783) &gt; 0, COUNTA(DetailWill!N783) &gt; 0),"x", "")</f>
        <v/>
      </c>
      <c r="O783" s="34" t="str">
        <f>IF(OR(COUNTA(DetailPedro!O783) &gt; 0, COUNTA(DetailWill!O783) &gt; 0),"x", "")</f>
        <v/>
      </c>
      <c r="P783" s="14" t="str">
        <f>IF(OR(COUNTA(DetailPedro!P783) &gt; 0, COUNTA(DetailWill!P783) &gt; 0),"x", "")</f>
        <v/>
      </c>
      <c r="Q783" s="14" t="str">
        <f>IF(OR(COUNTA(DetailPedro!Q783) &gt; 0, COUNTA(DetailWill!Q783) &gt; 0),"x", "")</f>
        <v/>
      </c>
      <c r="R783" s="14" t="str">
        <f>IF(OR(COUNTA(DetailPedro!R783) &gt; 0, COUNTA(DetailWill!R783) &gt; 0),"x", "")</f>
        <v/>
      </c>
      <c r="S783" s="14" t="str">
        <f>IF(OR(COUNTA(DetailPedro!S783) &gt; 0, COUNTA(DetailWill!S783) &gt; 0),"x", "")</f>
        <v/>
      </c>
      <c r="T783" s="14" t="str">
        <f>IF(OR(COUNTA(DetailPedro!T783) &gt; 0, COUNTA(DetailWill!T783) &gt; 0),"x", "")</f>
        <v/>
      </c>
      <c r="U783" s="34" t="str">
        <f>IF(OR(COUNTA(DetailPedro!U783) &gt; 0, COUNTA(DetailWill!U783) &gt; 0),"x", "")</f>
        <v/>
      </c>
      <c r="V783" s="14" t="str">
        <f>IF(OR(COUNTA(DetailPedro!V783) &gt; 0, COUNTA(DetailWill!V783) &gt; 0),"x", "")</f>
        <v/>
      </c>
      <c r="W783" s="14" t="str">
        <f>IF(OR(COUNTA(DetailPedro!W783) &gt; 0, COUNTA(DetailWill!W783) &gt; 0),"x", "")</f>
        <v/>
      </c>
      <c r="X783" s="14" t="str">
        <f>IF(OR(COUNTA(DetailPedro!X783) &gt; 0, COUNTA(DetailWill!X783) &gt; 0),"x", "")</f>
        <v/>
      </c>
      <c r="Y783" s="14" t="str">
        <f>IF(OR(COUNTA(DetailPedro!Y783) &gt; 0, COUNTA(DetailWill!Y783) &gt; 0),"x", "")</f>
        <v/>
      </c>
      <c r="Z783" s="34" t="str">
        <f>IF(OR(COUNTA(DetailPedro!Z783) &gt; 0, COUNTA(DetailWill!Z783) &gt; 0),"x", "")</f>
        <v/>
      </c>
      <c r="AA783" s="14" t="str">
        <f>IF(OR(COUNTA(DetailPedro!AA783) &gt; 0, COUNTA(DetailWill!AA783) &gt; 0),"x", "")</f>
        <v/>
      </c>
      <c r="AB783" s="14" t="str">
        <f>IF(OR(COUNTA(DetailPedro!AB783) &gt; 0, COUNTA(DetailWill!AB783) &gt; 0),"x", "")</f>
        <v/>
      </c>
      <c r="AC783" s="14" t="str">
        <f>IF(OR(COUNTA(DetailPedro!AC783) &gt; 0, COUNTA(DetailWill!AC783) &gt; 0),"x", "")</f>
        <v/>
      </c>
      <c r="AD783" s="14" t="str">
        <f>IF(OR(COUNTA(DetailPedro!AD783) &gt; 0, COUNTA(DetailWill!AD783) &gt; 0),"x", "")</f>
        <v/>
      </c>
      <c r="AE783" s="14" t="str">
        <f>IF(OR(COUNTA(DetailPedro!AE783) &gt; 0, COUNTA(DetailWill!AE783) &gt; 0),"x", "")</f>
        <v/>
      </c>
      <c r="AF783" s="34" t="str">
        <f>IF(OR(COUNTA(DetailPedro!AF783) &gt; 0, COUNTA(DetailWill!AF783) &gt; 0),"x", "")</f>
        <v/>
      </c>
      <c r="AG783" s="14" t="str">
        <f>IF(OR(COUNTA(DetailPedro!AG783) &gt; 0, COUNTA(DetailWill!AG783) &gt; 0),"x", "")</f>
        <v/>
      </c>
      <c r="AH783" s="14" t="str">
        <f>IF(OR(COUNTA(DetailPedro!AH783) &gt; 0, COUNTA(DetailWill!AH783) &gt; 0),"x", "")</f>
        <v/>
      </c>
      <c r="AI783" s="14" t="str">
        <f>IF(OR(COUNTA(DetailPedro!AI783) &gt; 0, COUNTA(DetailWill!AI783) &gt; 0),"x", "")</f>
        <v/>
      </c>
      <c r="AJ783" s="34" t="str">
        <f>IF(OR(COUNTA(DetailPedro!AJ783) &gt; 0, COUNTA(DetailWill!AJ783) &gt; 0),"x", "")</f>
        <v/>
      </c>
      <c r="AK783" s="14" t="str">
        <f>IF(OR(COUNTA(DetailPedro!AK783) &gt; 0, COUNTA(DetailWill!AK783) &gt; 0),"x", "")</f>
        <v/>
      </c>
    </row>
    <row r="784" spans="1:37" x14ac:dyDescent="0.2">
      <c r="A784" s="16" t="s">
        <v>320</v>
      </c>
      <c r="B784" s="16" t="s">
        <v>791</v>
      </c>
      <c r="C784" s="16">
        <v>0</v>
      </c>
      <c r="D784" s="16">
        <v>0</v>
      </c>
      <c r="E784" s="16"/>
      <c r="F784" s="14">
        <f t="shared" si="46"/>
        <v>0</v>
      </c>
      <c r="G784" s="14" t="str">
        <f>IF(OR(COUNTA(DetailPedro!G784) &gt; 0, COUNTA(DetailWill!G784) &gt; 0),"x", "")</f>
        <v/>
      </c>
      <c r="H784" s="14" t="str">
        <f>IF(OR(COUNTA(DetailPedro!H784) &gt; 0, COUNTA(DetailWill!H784) &gt; 0),"x", "")</f>
        <v/>
      </c>
      <c r="I784" s="14" t="str">
        <f>IF(OR(COUNTA(DetailPedro!I784) &gt; 0, COUNTA(DetailWill!I784) &gt; 0),"x", "")</f>
        <v/>
      </c>
      <c r="J784" s="34" t="str">
        <f>IF(OR(COUNTA(DetailPedro!J784) &gt; 0, COUNTA(DetailWill!J784) &gt; 0),"x", "")</f>
        <v/>
      </c>
      <c r="K784" s="14" t="str">
        <f>IF(OR(COUNTA(DetailPedro!K784) &gt; 0, COUNTA(DetailWill!K784) &gt; 0),"x", "")</f>
        <v/>
      </c>
      <c r="L784" s="14" t="str">
        <f>IF(OR(COUNTA(DetailPedro!L784) &gt; 0, COUNTA(DetailWill!L784) &gt; 0),"x", "")</f>
        <v/>
      </c>
      <c r="M784" s="14" t="str">
        <f>IF(OR(COUNTA(DetailPedro!M784) &gt; 0, COUNTA(DetailWill!M784) &gt; 0),"x", "")</f>
        <v/>
      </c>
      <c r="N784" s="14" t="str">
        <f>IF(OR(COUNTA(DetailPedro!N784) &gt; 0, COUNTA(DetailWill!N784) &gt; 0),"x", "")</f>
        <v/>
      </c>
      <c r="O784" s="34" t="str">
        <f>IF(OR(COUNTA(DetailPedro!O784) &gt; 0, COUNTA(DetailWill!O784) &gt; 0),"x", "")</f>
        <v/>
      </c>
      <c r="P784" s="14" t="str">
        <f>IF(OR(COUNTA(DetailPedro!P784) &gt; 0, COUNTA(DetailWill!P784) &gt; 0),"x", "")</f>
        <v/>
      </c>
      <c r="Q784" s="14" t="str">
        <f>IF(OR(COUNTA(DetailPedro!Q784) &gt; 0, COUNTA(DetailWill!Q784) &gt; 0),"x", "")</f>
        <v/>
      </c>
      <c r="R784" s="14" t="str">
        <f>IF(OR(COUNTA(DetailPedro!R784) &gt; 0, COUNTA(DetailWill!R784) &gt; 0),"x", "")</f>
        <v/>
      </c>
      <c r="S784" s="14" t="str">
        <f>IF(OR(COUNTA(DetailPedro!S784) &gt; 0, COUNTA(DetailWill!S784) &gt; 0),"x", "")</f>
        <v/>
      </c>
      <c r="T784" s="14" t="str">
        <f>IF(OR(COUNTA(DetailPedro!T784) &gt; 0, COUNTA(DetailWill!T784) &gt; 0),"x", "")</f>
        <v/>
      </c>
      <c r="U784" s="34" t="str">
        <f>IF(OR(COUNTA(DetailPedro!U784) &gt; 0, COUNTA(DetailWill!U784) &gt; 0),"x", "")</f>
        <v/>
      </c>
      <c r="V784" s="14" t="str">
        <f>IF(OR(COUNTA(DetailPedro!V784) &gt; 0, COUNTA(DetailWill!V784) &gt; 0),"x", "")</f>
        <v/>
      </c>
      <c r="W784" s="14" t="str">
        <f>IF(OR(COUNTA(DetailPedro!W784) &gt; 0, COUNTA(DetailWill!W784) &gt; 0),"x", "")</f>
        <v/>
      </c>
      <c r="X784" s="14" t="str">
        <f>IF(OR(COUNTA(DetailPedro!X784) &gt; 0, COUNTA(DetailWill!X784) &gt; 0),"x", "")</f>
        <v/>
      </c>
      <c r="Y784" s="14" t="str">
        <f>IF(OR(COUNTA(DetailPedro!Y784) &gt; 0, COUNTA(DetailWill!Y784) &gt; 0),"x", "")</f>
        <v/>
      </c>
      <c r="Z784" s="34" t="str">
        <f>IF(OR(COUNTA(DetailPedro!Z784) &gt; 0, COUNTA(DetailWill!Z784) &gt; 0),"x", "")</f>
        <v/>
      </c>
      <c r="AA784" s="14" t="str">
        <f>IF(OR(COUNTA(DetailPedro!AA784) &gt; 0, COUNTA(DetailWill!AA784) &gt; 0),"x", "")</f>
        <v/>
      </c>
      <c r="AB784" s="14" t="str">
        <f>IF(OR(COUNTA(DetailPedro!AB784) &gt; 0, COUNTA(DetailWill!AB784) &gt; 0),"x", "")</f>
        <v/>
      </c>
      <c r="AC784" s="14" t="str">
        <f>IF(OR(COUNTA(DetailPedro!AC784) &gt; 0, COUNTA(DetailWill!AC784) &gt; 0),"x", "")</f>
        <v/>
      </c>
      <c r="AD784" s="14" t="str">
        <f>IF(OR(COUNTA(DetailPedro!AD784) &gt; 0, COUNTA(DetailWill!AD784) &gt; 0),"x", "")</f>
        <v/>
      </c>
      <c r="AE784" s="14" t="str">
        <f>IF(OR(COUNTA(DetailPedro!AE784) &gt; 0, COUNTA(DetailWill!AE784) &gt; 0),"x", "")</f>
        <v/>
      </c>
      <c r="AF784" s="34" t="str">
        <f>IF(OR(COUNTA(DetailPedro!AF784) &gt; 0, COUNTA(DetailWill!AF784) &gt; 0),"x", "")</f>
        <v/>
      </c>
      <c r="AG784" s="14" t="str">
        <f>IF(OR(COUNTA(DetailPedro!AG784) &gt; 0, COUNTA(DetailWill!AG784) &gt; 0),"x", "")</f>
        <v/>
      </c>
      <c r="AH784" s="14" t="str">
        <f>IF(OR(COUNTA(DetailPedro!AH784) &gt; 0, COUNTA(DetailWill!AH784) &gt; 0),"x", "")</f>
        <v/>
      </c>
      <c r="AI784" s="14" t="str">
        <f>IF(OR(COUNTA(DetailPedro!AI784) &gt; 0, COUNTA(DetailWill!AI784) &gt; 0),"x", "")</f>
        <v/>
      </c>
      <c r="AJ784" s="34" t="str">
        <f>IF(OR(COUNTA(DetailPedro!AJ784) &gt; 0, COUNTA(DetailWill!AJ784) &gt; 0),"x", "")</f>
        <v/>
      </c>
      <c r="AK784" s="14" t="str">
        <f>IF(OR(COUNTA(DetailPedro!AK784) &gt; 0, COUNTA(DetailWill!AK784) &gt; 0),"x", "")</f>
        <v/>
      </c>
    </row>
    <row r="785" spans="1:37" x14ac:dyDescent="0.2">
      <c r="A785" s="16" t="s">
        <v>320</v>
      </c>
      <c r="B785" s="16" t="s">
        <v>791</v>
      </c>
      <c r="C785" s="16">
        <v>3</v>
      </c>
      <c r="D785" s="16" t="s">
        <v>887</v>
      </c>
      <c r="E785" s="16">
        <v>1</v>
      </c>
      <c r="F785" s="14">
        <f t="shared" si="46"/>
        <v>0</v>
      </c>
      <c r="G785" s="14" t="str">
        <f>IF(OR(COUNTA(DetailPedro!G785) &gt; 0, COUNTA(DetailWill!G785) &gt; 0),"x", "")</f>
        <v/>
      </c>
      <c r="H785" s="14" t="str">
        <f>IF(OR(COUNTA(DetailPedro!H785) &gt; 0, COUNTA(DetailWill!H785) &gt; 0),"x", "")</f>
        <v/>
      </c>
      <c r="I785" s="14" t="str">
        <f>IF(OR(COUNTA(DetailPedro!I785) &gt; 0, COUNTA(DetailWill!I785) &gt; 0),"x", "")</f>
        <v/>
      </c>
      <c r="J785" s="34" t="str">
        <f>IF(OR(COUNTA(DetailPedro!J785) &gt; 0, COUNTA(DetailWill!J785) &gt; 0),"x", "")</f>
        <v/>
      </c>
      <c r="K785" s="14" t="str">
        <f>IF(OR(COUNTA(DetailPedro!K785) &gt; 0, COUNTA(DetailWill!K785) &gt; 0),"x", "")</f>
        <v/>
      </c>
      <c r="L785" s="14" t="str">
        <f>IF(OR(COUNTA(DetailPedro!L785) &gt; 0, COUNTA(DetailWill!L785) &gt; 0),"x", "")</f>
        <v/>
      </c>
      <c r="M785" s="14" t="str">
        <f>IF(OR(COUNTA(DetailPedro!M785) &gt; 0, COUNTA(DetailWill!M785) &gt; 0),"x", "")</f>
        <v/>
      </c>
      <c r="N785" s="14" t="str">
        <f>IF(OR(COUNTA(DetailPedro!N785) &gt; 0, COUNTA(DetailWill!N785) &gt; 0),"x", "")</f>
        <v/>
      </c>
      <c r="O785" s="34" t="str">
        <f>IF(OR(COUNTA(DetailPedro!O785) &gt; 0, COUNTA(DetailWill!O785) &gt; 0),"x", "")</f>
        <v/>
      </c>
      <c r="P785" s="14" t="str">
        <f>IF(OR(COUNTA(DetailPedro!P785) &gt; 0, COUNTA(DetailWill!P785) &gt; 0),"x", "")</f>
        <v/>
      </c>
      <c r="Q785" s="14" t="str">
        <f>IF(OR(COUNTA(DetailPedro!Q785) &gt; 0, COUNTA(DetailWill!Q785) &gt; 0),"x", "")</f>
        <v/>
      </c>
      <c r="R785" s="14" t="str">
        <f>IF(OR(COUNTA(DetailPedro!R785) &gt; 0, COUNTA(DetailWill!R785) &gt; 0),"x", "")</f>
        <v/>
      </c>
      <c r="S785" s="14" t="str">
        <f>IF(OR(COUNTA(DetailPedro!S785) &gt; 0, COUNTA(DetailWill!S785) &gt; 0),"x", "")</f>
        <v/>
      </c>
      <c r="T785" s="14" t="str">
        <f>IF(OR(COUNTA(DetailPedro!T785) &gt; 0, COUNTA(DetailWill!T785) &gt; 0),"x", "")</f>
        <v/>
      </c>
      <c r="U785" s="34" t="str">
        <f>IF(OR(COUNTA(DetailPedro!U785) &gt; 0, COUNTA(DetailWill!U785) &gt; 0),"x", "")</f>
        <v/>
      </c>
      <c r="V785" s="14" t="str">
        <f>IF(OR(COUNTA(DetailPedro!V785) &gt; 0, COUNTA(DetailWill!V785) &gt; 0),"x", "")</f>
        <v/>
      </c>
      <c r="W785" s="14" t="str">
        <f>IF(OR(COUNTA(DetailPedro!W785) &gt; 0, COUNTA(DetailWill!W785) &gt; 0),"x", "")</f>
        <v/>
      </c>
      <c r="X785" s="14" t="str">
        <f>IF(OR(COUNTA(DetailPedro!X785) &gt; 0, COUNTA(DetailWill!X785) &gt; 0),"x", "")</f>
        <v/>
      </c>
      <c r="Y785" s="14" t="str">
        <f>IF(OR(COUNTA(DetailPedro!Y785) &gt; 0, COUNTA(DetailWill!Y785) &gt; 0),"x", "")</f>
        <v/>
      </c>
      <c r="Z785" s="34" t="str">
        <f>IF(OR(COUNTA(DetailPedro!Z785) &gt; 0, COUNTA(DetailWill!Z785) &gt; 0),"x", "")</f>
        <v/>
      </c>
      <c r="AA785" s="14" t="str">
        <f>IF(OR(COUNTA(DetailPedro!AA785) &gt; 0, COUNTA(DetailWill!AA785) &gt; 0),"x", "")</f>
        <v/>
      </c>
      <c r="AB785" s="14" t="str">
        <f>IF(OR(COUNTA(DetailPedro!AB785) &gt; 0, COUNTA(DetailWill!AB785) &gt; 0),"x", "")</f>
        <v/>
      </c>
      <c r="AC785" s="14" t="str">
        <f>IF(OR(COUNTA(DetailPedro!AC785) &gt; 0, COUNTA(DetailWill!AC785) &gt; 0),"x", "")</f>
        <v/>
      </c>
      <c r="AD785" s="14" t="str">
        <f>IF(OR(COUNTA(DetailPedro!AD785) &gt; 0, COUNTA(DetailWill!AD785) &gt; 0),"x", "")</f>
        <v/>
      </c>
      <c r="AE785" s="14" t="str">
        <f>IF(OR(COUNTA(DetailPedro!AE785) &gt; 0, COUNTA(DetailWill!AE785) &gt; 0),"x", "")</f>
        <v/>
      </c>
      <c r="AF785" s="34" t="str">
        <f>IF(OR(COUNTA(DetailPedro!AF785) &gt; 0, COUNTA(DetailWill!AF785) &gt; 0),"x", "")</f>
        <v/>
      </c>
      <c r="AG785" s="14" t="str">
        <f>IF(OR(COUNTA(DetailPedro!AG785) &gt; 0, COUNTA(DetailWill!AG785) &gt; 0),"x", "")</f>
        <v/>
      </c>
      <c r="AH785" s="14" t="str">
        <f>IF(OR(COUNTA(DetailPedro!AH785) &gt; 0, COUNTA(DetailWill!AH785) &gt; 0),"x", "")</f>
        <v/>
      </c>
      <c r="AI785" s="14" t="str">
        <f>IF(OR(COUNTA(DetailPedro!AI785) &gt; 0, COUNTA(DetailWill!AI785) &gt; 0),"x", "")</f>
        <v/>
      </c>
      <c r="AJ785" s="34" t="str">
        <f>IF(OR(COUNTA(DetailPedro!AJ785) &gt; 0, COUNTA(DetailWill!AJ785) &gt; 0),"x", "")</f>
        <v/>
      </c>
      <c r="AK785" s="14" t="str">
        <f>IF(OR(COUNTA(DetailPedro!AK785) &gt; 0, COUNTA(DetailWill!AK785) &gt; 0),"x", "")</f>
        <v/>
      </c>
    </row>
    <row r="786" spans="1:37" x14ac:dyDescent="0.2">
      <c r="A786" s="16" t="s">
        <v>320</v>
      </c>
      <c r="B786" s="16" t="s">
        <v>791</v>
      </c>
      <c r="C786" s="16">
        <v>3</v>
      </c>
      <c r="D786" s="16" t="s">
        <v>887</v>
      </c>
      <c r="E786" s="16">
        <v>2</v>
      </c>
      <c r="F786" s="14">
        <f t="shared" si="46"/>
        <v>0</v>
      </c>
      <c r="G786" s="14" t="str">
        <f>IF(OR(COUNTA(DetailPedro!G786) &gt; 0, COUNTA(DetailWill!G786) &gt; 0),"x", "")</f>
        <v/>
      </c>
      <c r="H786" s="14" t="str">
        <f>IF(OR(COUNTA(DetailPedro!H786) &gt; 0, COUNTA(DetailWill!H786) &gt; 0),"x", "")</f>
        <v/>
      </c>
      <c r="I786" s="14" t="str">
        <f>IF(OR(COUNTA(DetailPedro!I786) &gt; 0, COUNTA(DetailWill!I786) &gt; 0),"x", "")</f>
        <v/>
      </c>
      <c r="J786" s="34" t="str">
        <f>IF(OR(COUNTA(DetailPedro!J786) &gt; 0, COUNTA(DetailWill!J786) &gt; 0),"x", "")</f>
        <v/>
      </c>
      <c r="K786" s="14" t="str">
        <f>IF(OR(COUNTA(DetailPedro!K786) &gt; 0, COUNTA(DetailWill!K786) &gt; 0),"x", "")</f>
        <v/>
      </c>
      <c r="L786" s="14" t="str">
        <f>IF(OR(COUNTA(DetailPedro!L786) &gt; 0, COUNTA(DetailWill!L786) &gt; 0),"x", "")</f>
        <v/>
      </c>
      <c r="M786" s="14" t="str">
        <f>IF(OR(COUNTA(DetailPedro!M786) &gt; 0, COUNTA(DetailWill!M786) &gt; 0),"x", "")</f>
        <v/>
      </c>
      <c r="N786" s="14" t="str">
        <f>IF(OR(COUNTA(DetailPedro!N786) &gt; 0, COUNTA(DetailWill!N786) &gt; 0),"x", "")</f>
        <v/>
      </c>
      <c r="O786" s="34" t="str">
        <f>IF(OR(COUNTA(DetailPedro!O786) &gt; 0, COUNTA(DetailWill!O786) &gt; 0),"x", "")</f>
        <v/>
      </c>
      <c r="P786" s="14" t="str">
        <f>IF(OR(COUNTA(DetailPedro!P786) &gt; 0, COUNTA(DetailWill!P786) &gt; 0),"x", "")</f>
        <v/>
      </c>
      <c r="Q786" s="14" t="str">
        <f>IF(OR(COUNTA(DetailPedro!Q786) &gt; 0, COUNTA(DetailWill!Q786) &gt; 0),"x", "")</f>
        <v/>
      </c>
      <c r="R786" s="14" t="str">
        <f>IF(OR(COUNTA(DetailPedro!R786) &gt; 0, COUNTA(DetailWill!R786) &gt; 0),"x", "")</f>
        <v/>
      </c>
      <c r="S786" s="14" t="str">
        <f>IF(OR(COUNTA(DetailPedro!S786) &gt; 0, COUNTA(DetailWill!S786) &gt; 0),"x", "")</f>
        <v/>
      </c>
      <c r="T786" s="14" t="str">
        <f>IF(OR(COUNTA(DetailPedro!T786) &gt; 0, COUNTA(DetailWill!T786) &gt; 0),"x", "")</f>
        <v/>
      </c>
      <c r="U786" s="34" t="str">
        <f>IF(OR(COUNTA(DetailPedro!U786) &gt; 0, COUNTA(DetailWill!U786) &gt; 0),"x", "")</f>
        <v/>
      </c>
      <c r="V786" s="14" t="str">
        <f>IF(OR(COUNTA(DetailPedro!V786) &gt; 0, COUNTA(DetailWill!V786) &gt; 0),"x", "")</f>
        <v/>
      </c>
      <c r="W786" s="14" t="str">
        <f>IF(OR(COUNTA(DetailPedro!W786) &gt; 0, COUNTA(DetailWill!W786) &gt; 0),"x", "")</f>
        <v/>
      </c>
      <c r="X786" s="14" t="str">
        <f>IF(OR(COUNTA(DetailPedro!X786) &gt; 0, COUNTA(DetailWill!X786) &gt; 0),"x", "")</f>
        <v/>
      </c>
      <c r="Y786" s="14" t="str">
        <f>IF(OR(COUNTA(DetailPedro!Y786) &gt; 0, COUNTA(DetailWill!Y786) &gt; 0),"x", "")</f>
        <v/>
      </c>
      <c r="Z786" s="34" t="str">
        <f>IF(OR(COUNTA(DetailPedro!Z786) &gt; 0, COUNTA(DetailWill!Z786) &gt; 0),"x", "")</f>
        <v/>
      </c>
      <c r="AA786" s="14" t="str">
        <f>IF(OR(COUNTA(DetailPedro!AA786) &gt; 0, COUNTA(DetailWill!AA786) &gt; 0),"x", "")</f>
        <v/>
      </c>
      <c r="AB786" s="14" t="str">
        <f>IF(OR(COUNTA(DetailPedro!AB786) &gt; 0, COUNTA(DetailWill!AB786) &gt; 0),"x", "")</f>
        <v/>
      </c>
      <c r="AC786" s="14" t="str">
        <f>IF(OR(COUNTA(DetailPedro!AC786) &gt; 0, COUNTA(DetailWill!AC786) &gt; 0),"x", "")</f>
        <v/>
      </c>
      <c r="AD786" s="14" t="str">
        <f>IF(OR(COUNTA(DetailPedro!AD786) &gt; 0, COUNTA(DetailWill!AD786) &gt; 0),"x", "")</f>
        <v/>
      </c>
      <c r="AE786" s="14" t="str">
        <f>IF(OR(COUNTA(DetailPedro!AE786) &gt; 0, COUNTA(DetailWill!AE786) &gt; 0),"x", "")</f>
        <v/>
      </c>
      <c r="AF786" s="34" t="str">
        <f>IF(OR(COUNTA(DetailPedro!AF786) &gt; 0, COUNTA(DetailWill!AF786) &gt; 0),"x", "")</f>
        <v/>
      </c>
      <c r="AG786" s="14" t="str">
        <f>IF(OR(COUNTA(DetailPedro!AG786) &gt; 0, COUNTA(DetailWill!AG786) &gt; 0),"x", "")</f>
        <v/>
      </c>
      <c r="AH786" s="14" t="str">
        <f>IF(OR(COUNTA(DetailPedro!AH786) &gt; 0, COUNTA(DetailWill!AH786) &gt; 0),"x", "")</f>
        <v/>
      </c>
      <c r="AI786" s="14" t="str">
        <f>IF(OR(COUNTA(DetailPedro!AI786) &gt; 0, COUNTA(DetailWill!AI786) &gt; 0),"x", "")</f>
        <v/>
      </c>
      <c r="AJ786" s="34" t="str">
        <f>IF(OR(COUNTA(DetailPedro!AJ786) &gt; 0, COUNTA(DetailWill!AJ786) &gt; 0),"x", "")</f>
        <v/>
      </c>
      <c r="AK786" s="14" t="str">
        <f>IF(OR(COUNTA(DetailPedro!AK786) &gt; 0, COUNTA(DetailWill!AK786) &gt; 0),"x", "")</f>
        <v/>
      </c>
    </row>
    <row r="787" spans="1:37" x14ac:dyDescent="0.2">
      <c r="A787" s="16" t="s">
        <v>320</v>
      </c>
      <c r="B787" s="16" t="s">
        <v>791</v>
      </c>
      <c r="C787" s="16">
        <v>3</v>
      </c>
      <c r="D787" s="16" t="s">
        <v>888</v>
      </c>
      <c r="E787" s="16">
        <v>3</v>
      </c>
      <c r="F787" s="14">
        <f t="shared" si="46"/>
        <v>0</v>
      </c>
      <c r="G787" s="14" t="str">
        <f>IF(OR(COUNTA(DetailPedro!G787) &gt; 0, COUNTA(DetailWill!G787) &gt; 0),"x", "")</f>
        <v/>
      </c>
      <c r="H787" s="14" t="str">
        <f>IF(OR(COUNTA(DetailPedro!H787) &gt; 0, COUNTA(DetailWill!H787) &gt; 0),"x", "")</f>
        <v/>
      </c>
      <c r="I787" s="14" t="str">
        <f>IF(OR(COUNTA(DetailPedro!I787) &gt; 0, COUNTA(DetailWill!I787) &gt; 0),"x", "")</f>
        <v/>
      </c>
      <c r="J787" s="34" t="str">
        <f>IF(OR(COUNTA(DetailPedro!J787) &gt; 0, COUNTA(DetailWill!J787) &gt; 0),"x", "")</f>
        <v/>
      </c>
      <c r="K787" s="14" t="str">
        <f>IF(OR(COUNTA(DetailPedro!K787) &gt; 0, COUNTA(DetailWill!K787) &gt; 0),"x", "")</f>
        <v/>
      </c>
      <c r="L787" s="14" t="str">
        <f>IF(OR(COUNTA(DetailPedro!L787) &gt; 0, COUNTA(DetailWill!L787) &gt; 0),"x", "")</f>
        <v/>
      </c>
      <c r="M787" s="14" t="str">
        <f>IF(OR(COUNTA(DetailPedro!M787) &gt; 0, COUNTA(DetailWill!M787) &gt; 0),"x", "")</f>
        <v/>
      </c>
      <c r="N787" s="14" t="str">
        <f>IF(OR(COUNTA(DetailPedro!N787) &gt; 0, COUNTA(DetailWill!N787) &gt; 0),"x", "")</f>
        <v/>
      </c>
      <c r="O787" s="34" t="str">
        <f>IF(OR(COUNTA(DetailPedro!O787) &gt; 0, COUNTA(DetailWill!O787) &gt; 0),"x", "")</f>
        <v/>
      </c>
      <c r="P787" s="14" t="str">
        <f>IF(OR(COUNTA(DetailPedro!P787) &gt; 0, COUNTA(DetailWill!P787) &gt; 0),"x", "")</f>
        <v/>
      </c>
      <c r="Q787" s="14" t="str">
        <f>IF(OR(COUNTA(DetailPedro!Q787) &gt; 0, COUNTA(DetailWill!Q787) &gt; 0),"x", "")</f>
        <v/>
      </c>
      <c r="R787" s="14" t="str">
        <f>IF(OR(COUNTA(DetailPedro!R787) &gt; 0, COUNTA(DetailWill!R787) &gt; 0),"x", "")</f>
        <v/>
      </c>
      <c r="S787" s="14" t="str">
        <f>IF(OR(COUNTA(DetailPedro!S787) &gt; 0, COUNTA(DetailWill!S787) &gt; 0),"x", "")</f>
        <v/>
      </c>
      <c r="T787" s="14" t="str">
        <f>IF(OR(COUNTA(DetailPedro!T787) &gt; 0, COUNTA(DetailWill!T787) &gt; 0),"x", "")</f>
        <v/>
      </c>
      <c r="U787" s="34" t="str">
        <f>IF(OR(COUNTA(DetailPedro!U787) &gt; 0, COUNTA(DetailWill!U787) &gt; 0),"x", "")</f>
        <v/>
      </c>
      <c r="V787" s="14" t="str">
        <f>IF(OR(COUNTA(DetailPedro!V787) &gt; 0, COUNTA(DetailWill!V787) &gt; 0),"x", "")</f>
        <v/>
      </c>
      <c r="W787" s="14" t="str">
        <f>IF(OR(COUNTA(DetailPedro!W787) &gt; 0, COUNTA(DetailWill!W787) &gt; 0),"x", "")</f>
        <v/>
      </c>
      <c r="X787" s="14" t="str">
        <f>IF(OR(COUNTA(DetailPedro!X787) &gt; 0, COUNTA(DetailWill!X787) &gt; 0),"x", "")</f>
        <v/>
      </c>
      <c r="Y787" s="14" t="str">
        <f>IF(OR(COUNTA(DetailPedro!Y787) &gt; 0, COUNTA(DetailWill!Y787) &gt; 0),"x", "")</f>
        <v/>
      </c>
      <c r="Z787" s="34" t="str">
        <f>IF(OR(COUNTA(DetailPedro!Z787) &gt; 0, COUNTA(DetailWill!Z787) &gt; 0),"x", "")</f>
        <v/>
      </c>
      <c r="AA787" s="14" t="str">
        <f>IF(OR(COUNTA(DetailPedro!AA787) &gt; 0, COUNTA(DetailWill!AA787) &gt; 0),"x", "")</f>
        <v/>
      </c>
      <c r="AB787" s="14" t="str">
        <f>IF(OR(COUNTA(DetailPedro!AB787) &gt; 0, COUNTA(DetailWill!AB787) &gt; 0),"x", "")</f>
        <v/>
      </c>
      <c r="AC787" s="14" t="str">
        <f>IF(OR(COUNTA(DetailPedro!AC787) &gt; 0, COUNTA(DetailWill!AC787) &gt; 0),"x", "")</f>
        <v/>
      </c>
      <c r="AD787" s="14" t="str">
        <f>IF(OR(COUNTA(DetailPedro!AD787) &gt; 0, COUNTA(DetailWill!AD787) &gt; 0),"x", "")</f>
        <v/>
      </c>
      <c r="AE787" s="14" t="str">
        <f>IF(OR(COUNTA(DetailPedro!AE787) &gt; 0, COUNTA(DetailWill!AE787) &gt; 0),"x", "")</f>
        <v/>
      </c>
      <c r="AF787" s="34" t="str">
        <f>IF(OR(COUNTA(DetailPedro!AF787) &gt; 0, COUNTA(DetailWill!AF787) &gt; 0),"x", "")</f>
        <v/>
      </c>
      <c r="AG787" s="14" t="str">
        <f>IF(OR(COUNTA(DetailPedro!AG787) &gt; 0, COUNTA(DetailWill!AG787) &gt; 0),"x", "")</f>
        <v/>
      </c>
      <c r="AH787" s="14" t="str">
        <f>IF(OR(COUNTA(DetailPedro!AH787) &gt; 0, COUNTA(DetailWill!AH787) &gt; 0),"x", "")</f>
        <v/>
      </c>
      <c r="AI787" s="14" t="str">
        <f>IF(OR(COUNTA(DetailPedro!AI787) &gt; 0, COUNTA(DetailWill!AI787) &gt; 0),"x", "")</f>
        <v/>
      </c>
      <c r="AJ787" s="34" t="str">
        <f>IF(OR(COUNTA(DetailPedro!AJ787) &gt; 0, COUNTA(DetailWill!AJ787) &gt; 0),"x", "")</f>
        <v/>
      </c>
      <c r="AK787" s="14" t="str">
        <f>IF(OR(COUNTA(DetailPedro!AK787) &gt; 0, COUNTA(DetailWill!AK787) &gt; 0),"x", "")</f>
        <v/>
      </c>
    </row>
    <row r="788" spans="1:37" x14ac:dyDescent="0.2">
      <c r="A788" s="16" t="s">
        <v>320</v>
      </c>
      <c r="B788" s="16" t="s">
        <v>791</v>
      </c>
      <c r="C788" s="16">
        <v>3</v>
      </c>
      <c r="D788" s="16" t="s">
        <v>887</v>
      </c>
      <c r="E788" s="16">
        <v>4</v>
      </c>
      <c r="F788" s="14">
        <f t="shared" si="46"/>
        <v>0</v>
      </c>
      <c r="G788" s="14" t="str">
        <f>IF(OR(COUNTA(DetailPedro!G788) &gt; 0, COUNTA(DetailWill!G788) &gt; 0),"x", "")</f>
        <v/>
      </c>
      <c r="H788" s="14" t="str">
        <f>IF(OR(COUNTA(DetailPedro!H788) &gt; 0, COUNTA(DetailWill!H788) &gt; 0),"x", "")</f>
        <v/>
      </c>
      <c r="I788" s="14" t="str">
        <f>IF(OR(COUNTA(DetailPedro!I788) &gt; 0, COUNTA(DetailWill!I788) &gt; 0),"x", "")</f>
        <v/>
      </c>
      <c r="J788" s="34" t="str">
        <f>IF(OR(COUNTA(DetailPedro!J788) &gt; 0, COUNTA(DetailWill!J788) &gt; 0),"x", "")</f>
        <v/>
      </c>
      <c r="K788" s="14" t="str">
        <f>IF(OR(COUNTA(DetailPedro!K788) &gt; 0, COUNTA(DetailWill!K788) &gt; 0),"x", "")</f>
        <v/>
      </c>
      <c r="L788" s="14" t="str">
        <f>IF(OR(COUNTA(DetailPedro!L788) &gt; 0, COUNTA(DetailWill!L788) &gt; 0),"x", "")</f>
        <v/>
      </c>
      <c r="M788" s="14" t="str">
        <f>IF(OR(COUNTA(DetailPedro!M788) &gt; 0, COUNTA(DetailWill!M788) &gt; 0),"x", "")</f>
        <v/>
      </c>
      <c r="N788" s="14" t="str">
        <f>IF(OR(COUNTA(DetailPedro!N788) &gt; 0, COUNTA(DetailWill!N788) &gt; 0),"x", "")</f>
        <v/>
      </c>
      <c r="O788" s="34" t="str">
        <f>IF(OR(COUNTA(DetailPedro!O788) &gt; 0, COUNTA(DetailWill!O788) &gt; 0),"x", "")</f>
        <v/>
      </c>
      <c r="P788" s="14" t="str">
        <f>IF(OR(COUNTA(DetailPedro!P788) &gt; 0, COUNTA(DetailWill!P788) &gt; 0),"x", "")</f>
        <v/>
      </c>
      <c r="Q788" s="14" t="str">
        <f>IF(OR(COUNTA(DetailPedro!Q788) &gt; 0, COUNTA(DetailWill!Q788) &gt; 0),"x", "")</f>
        <v/>
      </c>
      <c r="R788" s="14" t="str">
        <f>IF(OR(COUNTA(DetailPedro!R788) &gt; 0, COUNTA(DetailWill!R788) &gt; 0),"x", "")</f>
        <v/>
      </c>
      <c r="S788" s="14" t="str">
        <f>IF(OR(COUNTA(DetailPedro!S788) &gt; 0, COUNTA(DetailWill!S788) &gt; 0),"x", "")</f>
        <v/>
      </c>
      <c r="T788" s="14" t="str">
        <f>IF(OR(COUNTA(DetailPedro!T788) &gt; 0, COUNTA(DetailWill!T788) &gt; 0),"x", "")</f>
        <v/>
      </c>
      <c r="U788" s="34" t="str">
        <f>IF(OR(COUNTA(DetailPedro!U788) &gt; 0, COUNTA(DetailWill!U788) &gt; 0),"x", "")</f>
        <v/>
      </c>
      <c r="V788" s="14" t="str">
        <f>IF(OR(COUNTA(DetailPedro!V788) &gt; 0, COUNTA(DetailWill!V788) &gt; 0),"x", "")</f>
        <v/>
      </c>
      <c r="W788" s="14" t="str">
        <f>IF(OR(COUNTA(DetailPedro!W788) &gt; 0, COUNTA(DetailWill!W788) &gt; 0),"x", "")</f>
        <v/>
      </c>
      <c r="X788" s="14" t="str">
        <f>IF(OR(COUNTA(DetailPedro!X788) &gt; 0, COUNTA(DetailWill!X788) &gt; 0),"x", "")</f>
        <v/>
      </c>
      <c r="Y788" s="14" t="str">
        <f>IF(OR(COUNTA(DetailPedro!Y788) &gt; 0, COUNTA(DetailWill!Y788) &gt; 0),"x", "")</f>
        <v/>
      </c>
      <c r="Z788" s="34" t="str">
        <f>IF(OR(COUNTA(DetailPedro!Z788) &gt; 0, COUNTA(DetailWill!Z788) &gt; 0),"x", "")</f>
        <v/>
      </c>
      <c r="AA788" s="14" t="str">
        <f>IF(OR(COUNTA(DetailPedro!AA788) &gt; 0, COUNTA(DetailWill!AA788) &gt; 0),"x", "")</f>
        <v/>
      </c>
      <c r="AB788" s="14" t="str">
        <f>IF(OR(COUNTA(DetailPedro!AB788) &gt; 0, COUNTA(DetailWill!AB788) &gt; 0),"x", "")</f>
        <v/>
      </c>
      <c r="AC788" s="14" t="str">
        <f>IF(OR(COUNTA(DetailPedro!AC788) &gt; 0, COUNTA(DetailWill!AC788) &gt; 0),"x", "")</f>
        <v/>
      </c>
      <c r="AD788" s="14" t="str">
        <f>IF(OR(COUNTA(DetailPedro!AD788) &gt; 0, COUNTA(DetailWill!AD788) &gt; 0),"x", "")</f>
        <v/>
      </c>
      <c r="AE788" s="14" t="str">
        <f>IF(OR(COUNTA(DetailPedro!AE788) &gt; 0, COUNTA(DetailWill!AE788) &gt; 0),"x", "")</f>
        <v/>
      </c>
      <c r="AF788" s="34" t="str">
        <f>IF(OR(COUNTA(DetailPedro!AF788) &gt; 0, COUNTA(DetailWill!AF788) &gt; 0),"x", "")</f>
        <v/>
      </c>
      <c r="AG788" s="14" t="str">
        <f>IF(OR(COUNTA(DetailPedro!AG788) &gt; 0, COUNTA(DetailWill!AG788) &gt; 0),"x", "")</f>
        <v/>
      </c>
      <c r="AH788" s="14" t="str">
        <f>IF(OR(COUNTA(DetailPedro!AH788) &gt; 0, COUNTA(DetailWill!AH788) &gt; 0),"x", "")</f>
        <v/>
      </c>
      <c r="AI788" s="14" t="str">
        <f>IF(OR(COUNTA(DetailPedro!AI788) &gt; 0, COUNTA(DetailWill!AI788) &gt; 0),"x", "")</f>
        <v/>
      </c>
      <c r="AJ788" s="34" t="str">
        <f>IF(OR(COUNTA(DetailPedro!AJ788) &gt; 0, COUNTA(DetailWill!AJ788) &gt; 0),"x", "")</f>
        <v/>
      </c>
      <c r="AK788" s="14" t="str">
        <f>IF(OR(COUNTA(DetailPedro!AK788) &gt; 0, COUNTA(DetailWill!AK788) &gt; 0),"x", "")</f>
        <v/>
      </c>
    </row>
    <row r="789" spans="1:37" x14ac:dyDescent="0.2">
      <c r="A789" s="16"/>
      <c r="B789" s="16"/>
      <c r="C789" s="16"/>
      <c r="D789" s="16"/>
      <c r="E789" s="16"/>
      <c r="F789" s="14">
        <f t="shared" si="46"/>
        <v>0</v>
      </c>
      <c r="G789" s="14" t="str">
        <f>IF(OR(COUNTA(DetailPedro!G789) &gt; 0, COUNTA(DetailWill!G789) &gt; 0),"x", "")</f>
        <v/>
      </c>
      <c r="H789" s="14" t="str">
        <f>IF(OR(COUNTA(DetailPedro!H789) &gt; 0, COUNTA(DetailWill!H789) &gt; 0),"x", "")</f>
        <v/>
      </c>
      <c r="I789" s="14" t="str">
        <f>IF(OR(COUNTA(DetailPedro!I789) &gt; 0, COUNTA(DetailWill!I789) &gt; 0),"x", "")</f>
        <v/>
      </c>
      <c r="J789" s="34" t="str">
        <f>IF(OR(COUNTA(DetailPedro!J789) &gt; 0, COUNTA(DetailWill!J789) &gt; 0),"x", "")</f>
        <v/>
      </c>
      <c r="K789" s="14" t="str">
        <f>IF(OR(COUNTA(DetailPedro!K789) &gt; 0, COUNTA(DetailWill!K789) &gt; 0),"x", "")</f>
        <v/>
      </c>
      <c r="L789" s="14" t="str">
        <f>IF(OR(COUNTA(DetailPedro!L789) &gt; 0, COUNTA(DetailWill!L789) &gt; 0),"x", "")</f>
        <v/>
      </c>
      <c r="M789" s="14" t="str">
        <f>IF(OR(COUNTA(DetailPedro!M789) &gt; 0, COUNTA(DetailWill!M789) &gt; 0),"x", "")</f>
        <v/>
      </c>
      <c r="N789" s="14" t="str">
        <f>IF(OR(COUNTA(DetailPedro!N789) &gt; 0, COUNTA(DetailWill!N789) &gt; 0),"x", "")</f>
        <v/>
      </c>
      <c r="O789" s="34" t="str">
        <f>IF(OR(COUNTA(DetailPedro!O789) &gt; 0, COUNTA(DetailWill!O789) &gt; 0),"x", "")</f>
        <v/>
      </c>
      <c r="P789" s="14" t="str">
        <f>IF(OR(COUNTA(DetailPedro!P789) &gt; 0, COUNTA(DetailWill!P789) &gt; 0),"x", "")</f>
        <v/>
      </c>
      <c r="Q789" s="14" t="str">
        <f>IF(OR(COUNTA(DetailPedro!Q789) &gt; 0, COUNTA(DetailWill!Q789) &gt; 0),"x", "")</f>
        <v/>
      </c>
      <c r="R789" s="14" t="str">
        <f>IF(OR(COUNTA(DetailPedro!R789) &gt; 0, COUNTA(DetailWill!R789) &gt; 0),"x", "")</f>
        <v/>
      </c>
      <c r="S789" s="14" t="str">
        <f>IF(OR(COUNTA(DetailPedro!S789) &gt; 0, COUNTA(DetailWill!S789) &gt; 0),"x", "")</f>
        <v/>
      </c>
      <c r="T789" s="14" t="str">
        <f>IF(OR(COUNTA(DetailPedro!T789) &gt; 0, COUNTA(DetailWill!T789) &gt; 0),"x", "")</f>
        <v/>
      </c>
      <c r="U789" s="34" t="str">
        <f>IF(OR(COUNTA(DetailPedro!U789) &gt; 0, COUNTA(DetailWill!U789) &gt; 0),"x", "")</f>
        <v/>
      </c>
      <c r="V789" s="14" t="str">
        <f>IF(OR(COUNTA(DetailPedro!V789) &gt; 0, COUNTA(DetailWill!V789) &gt; 0),"x", "")</f>
        <v/>
      </c>
      <c r="W789" s="14" t="str">
        <f>IF(OR(COUNTA(DetailPedro!W789) &gt; 0, COUNTA(DetailWill!W789) &gt; 0),"x", "")</f>
        <v/>
      </c>
      <c r="X789" s="14" t="str">
        <f>IF(OR(COUNTA(DetailPedro!X789) &gt; 0, COUNTA(DetailWill!X789) &gt; 0),"x", "")</f>
        <v/>
      </c>
      <c r="Y789" s="14" t="str">
        <f>IF(OR(COUNTA(DetailPedro!Y789) &gt; 0, COUNTA(DetailWill!Y789) &gt; 0),"x", "")</f>
        <v/>
      </c>
      <c r="Z789" s="34" t="str">
        <f>IF(OR(COUNTA(DetailPedro!Z789) &gt; 0, COUNTA(DetailWill!Z789) &gt; 0),"x", "")</f>
        <v/>
      </c>
      <c r="AA789" s="14" t="str">
        <f>IF(OR(COUNTA(DetailPedro!AA789) &gt; 0, COUNTA(DetailWill!AA789) &gt; 0),"x", "")</f>
        <v/>
      </c>
      <c r="AB789" s="14" t="str">
        <f>IF(OR(COUNTA(DetailPedro!AB789) &gt; 0, COUNTA(DetailWill!AB789) &gt; 0),"x", "")</f>
        <v/>
      </c>
      <c r="AC789" s="14" t="str">
        <f>IF(OR(COUNTA(DetailPedro!AC789) &gt; 0, COUNTA(DetailWill!AC789) &gt; 0),"x", "")</f>
        <v/>
      </c>
      <c r="AD789" s="14" t="str">
        <f>IF(OR(COUNTA(DetailPedro!AD789) &gt; 0, COUNTA(DetailWill!AD789) &gt; 0),"x", "")</f>
        <v/>
      </c>
      <c r="AE789" s="14" t="str">
        <f>IF(OR(COUNTA(DetailPedro!AE789) &gt; 0, COUNTA(DetailWill!AE789) &gt; 0),"x", "")</f>
        <v/>
      </c>
      <c r="AF789" s="34" t="str">
        <f>IF(OR(COUNTA(DetailPedro!AF789) &gt; 0, COUNTA(DetailWill!AF789) &gt; 0),"x", "")</f>
        <v/>
      </c>
      <c r="AG789" s="14" t="str">
        <f>IF(OR(COUNTA(DetailPedro!AG789) &gt; 0, COUNTA(DetailWill!AG789) &gt; 0),"x", "")</f>
        <v/>
      </c>
      <c r="AH789" s="14" t="str">
        <f>IF(OR(COUNTA(DetailPedro!AH789) &gt; 0, COUNTA(DetailWill!AH789) &gt; 0),"x", "")</f>
        <v/>
      </c>
      <c r="AI789" s="14" t="str">
        <f>IF(OR(COUNTA(DetailPedro!AI789) &gt; 0, COUNTA(DetailWill!AI789) &gt; 0),"x", "")</f>
        <v/>
      </c>
      <c r="AJ789" s="34" t="str">
        <f>IF(OR(COUNTA(DetailPedro!AJ789) &gt; 0, COUNTA(DetailWill!AJ789) &gt; 0),"x", "")</f>
        <v/>
      </c>
      <c r="AK789" s="14" t="str">
        <f>IF(OR(COUNTA(DetailPedro!AK789) &gt; 0, COUNTA(DetailWill!AK789) &gt; 0),"x", "")</f>
        <v/>
      </c>
    </row>
    <row r="790" spans="1:37" x14ac:dyDescent="0.2">
      <c r="A790" s="16" t="s">
        <v>320</v>
      </c>
      <c r="B790" s="16" t="s">
        <v>754</v>
      </c>
      <c r="C790" s="16">
        <v>0</v>
      </c>
      <c r="D790" s="16">
        <v>0</v>
      </c>
      <c r="E790" s="16"/>
      <c r="F790" s="14">
        <f t="shared" si="46"/>
        <v>0</v>
      </c>
      <c r="G790" s="14" t="str">
        <f>IF(OR(COUNTA(DetailPedro!G790) &gt; 0, COUNTA(DetailWill!G790) &gt; 0),"x", "")</f>
        <v/>
      </c>
      <c r="H790" s="14" t="str">
        <f>IF(OR(COUNTA(DetailPedro!H790) &gt; 0, COUNTA(DetailWill!H790) &gt; 0),"x", "")</f>
        <v/>
      </c>
      <c r="I790" s="14" t="str">
        <f>IF(OR(COUNTA(DetailPedro!I790) &gt; 0, COUNTA(DetailWill!I790) &gt; 0),"x", "")</f>
        <v/>
      </c>
      <c r="J790" s="34" t="str">
        <f>IF(OR(COUNTA(DetailPedro!J790) &gt; 0, COUNTA(DetailWill!J790) &gt; 0),"x", "")</f>
        <v/>
      </c>
      <c r="K790" s="14" t="str">
        <f>IF(OR(COUNTA(DetailPedro!K790) &gt; 0, COUNTA(DetailWill!K790) &gt; 0),"x", "")</f>
        <v/>
      </c>
      <c r="L790" s="14" t="str">
        <f>IF(OR(COUNTA(DetailPedro!L790) &gt; 0, COUNTA(DetailWill!L790) &gt; 0),"x", "")</f>
        <v/>
      </c>
      <c r="M790" s="14" t="str">
        <f>IF(OR(COUNTA(DetailPedro!M790) &gt; 0, COUNTA(DetailWill!M790) &gt; 0),"x", "")</f>
        <v/>
      </c>
      <c r="N790" s="14" t="str">
        <f>IF(OR(COUNTA(DetailPedro!N790) &gt; 0, COUNTA(DetailWill!N790) &gt; 0),"x", "")</f>
        <v/>
      </c>
      <c r="O790" s="34" t="str">
        <f>IF(OR(COUNTA(DetailPedro!O790) &gt; 0, COUNTA(DetailWill!O790) &gt; 0),"x", "")</f>
        <v/>
      </c>
      <c r="P790" s="14" t="str">
        <f>IF(OR(COUNTA(DetailPedro!P790) &gt; 0, COUNTA(DetailWill!P790) &gt; 0),"x", "")</f>
        <v/>
      </c>
      <c r="Q790" s="14" t="str">
        <f>IF(OR(COUNTA(DetailPedro!Q790) &gt; 0, COUNTA(DetailWill!Q790) &gt; 0),"x", "")</f>
        <v/>
      </c>
      <c r="R790" s="14" t="str">
        <f>IF(OR(COUNTA(DetailPedro!R790) &gt; 0, COUNTA(DetailWill!R790) &gt; 0),"x", "")</f>
        <v/>
      </c>
      <c r="S790" s="14" t="str">
        <f>IF(OR(COUNTA(DetailPedro!S790) &gt; 0, COUNTA(DetailWill!S790) &gt; 0),"x", "")</f>
        <v/>
      </c>
      <c r="T790" s="14" t="str">
        <f>IF(OR(COUNTA(DetailPedro!T790) &gt; 0, COUNTA(DetailWill!T790) &gt; 0),"x", "")</f>
        <v/>
      </c>
      <c r="U790" s="34" t="str">
        <f>IF(OR(COUNTA(DetailPedro!U790) &gt; 0, COUNTA(DetailWill!U790) &gt; 0),"x", "")</f>
        <v/>
      </c>
      <c r="V790" s="14" t="str">
        <f>IF(OR(COUNTA(DetailPedro!V790) &gt; 0, COUNTA(DetailWill!V790) &gt; 0),"x", "")</f>
        <v/>
      </c>
      <c r="W790" s="14" t="str">
        <f>IF(OR(COUNTA(DetailPedro!W790) &gt; 0, COUNTA(DetailWill!W790) &gt; 0),"x", "")</f>
        <v/>
      </c>
      <c r="X790" s="14" t="str">
        <f>IF(OR(COUNTA(DetailPedro!X790) &gt; 0, COUNTA(DetailWill!X790) &gt; 0),"x", "")</f>
        <v/>
      </c>
      <c r="Y790" s="14" t="str">
        <f>IF(OR(COUNTA(DetailPedro!Y790) &gt; 0, COUNTA(DetailWill!Y790) &gt; 0),"x", "")</f>
        <v/>
      </c>
      <c r="Z790" s="34" t="str">
        <f>IF(OR(COUNTA(DetailPedro!Z790) &gt; 0, COUNTA(DetailWill!Z790) &gt; 0),"x", "")</f>
        <v/>
      </c>
      <c r="AA790" s="14" t="str">
        <f>IF(OR(COUNTA(DetailPedro!AA790) &gt; 0, COUNTA(DetailWill!AA790) &gt; 0),"x", "")</f>
        <v/>
      </c>
      <c r="AB790" s="14" t="str">
        <f>IF(OR(COUNTA(DetailPedro!AB790) &gt; 0, COUNTA(DetailWill!AB790) &gt; 0),"x", "")</f>
        <v/>
      </c>
      <c r="AC790" s="14" t="str">
        <f>IF(OR(COUNTA(DetailPedro!AC790) &gt; 0, COUNTA(DetailWill!AC790) &gt; 0),"x", "")</f>
        <v/>
      </c>
      <c r="AD790" s="14" t="str">
        <f>IF(OR(COUNTA(DetailPedro!AD790) &gt; 0, COUNTA(DetailWill!AD790) &gt; 0),"x", "")</f>
        <v/>
      </c>
      <c r="AE790" s="14" t="str">
        <f>IF(OR(COUNTA(DetailPedro!AE790) &gt; 0, COUNTA(DetailWill!AE790) &gt; 0),"x", "")</f>
        <v/>
      </c>
      <c r="AF790" s="34" t="str">
        <f>IF(OR(COUNTA(DetailPedro!AF790) &gt; 0, COUNTA(DetailWill!AF790) &gt; 0),"x", "")</f>
        <v/>
      </c>
      <c r="AG790" s="14" t="str">
        <f>IF(OR(COUNTA(DetailPedro!AG790) &gt; 0, COUNTA(DetailWill!AG790) &gt; 0),"x", "")</f>
        <v/>
      </c>
      <c r="AH790" s="14" t="str">
        <f>IF(OR(COUNTA(DetailPedro!AH790) &gt; 0, COUNTA(DetailWill!AH790) &gt; 0),"x", "")</f>
        <v/>
      </c>
      <c r="AI790" s="14" t="str">
        <f>IF(OR(COUNTA(DetailPedro!AI790) &gt; 0, COUNTA(DetailWill!AI790) &gt; 0),"x", "")</f>
        <v/>
      </c>
      <c r="AJ790" s="34" t="str">
        <f>IF(OR(COUNTA(DetailPedro!AJ790) &gt; 0, COUNTA(DetailWill!AJ790) &gt; 0),"x", "")</f>
        <v/>
      </c>
      <c r="AK790" s="14" t="str">
        <f>IF(OR(COUNTA(DetailPedro!AK790) &gt; 0, COUNTA(DetailWill!AK790) &gt; 0),"x", "")</f>
        <v/>
      </c>
    </row>
    <row r="791" spans="1:37" x14ac:dyDescent="0.2">
      <c r="A791" s="16" t="s">
        <v>320</v>
      </c>
      <c r="B791" s="16" t="s">
        <v>754</v>
      </c>
      <c r="C791" s="16">
        <v>3</v>
      </c>
      <c r="D791" s="16" t="s">
        <v>888</v>
      </c>
      <c r="E791" s="16">
        <v>1</v>
      </c>
      <c r="F791" s="14">
        <f t="shared" si="46"/>
        <v>0</v>
      </c>
      <c r="G791" s="14" t="str">
        <f>IF(OR(COUNTA(DetailPedro!G791) &gt; 0, COUNTA(DetailWill!G791) &gt; 0),"x", "")</f>
        <v/>
      </c>
      <c r="H791" s="14" t="str">
        <f>IF(OR(COUNTA(DetailPedro!H791) &gt; 0, COUNTA(DetailWill!H791) &gt; 0),"x", "")</f>
        <v/>
      </c>
      <c r="I791" s="14" t="str">
        <f>IF(OR(COUNTA(DetailPedro!I791) &gt; 0, COUNTA(DetailWill!I791) &gt; 0),"x", "")</f>
        <v/>
      </c>
      <c r="J791" s="34" t="str">
        <f>IF(OR(COUNTA(DetailPedro!J791) &gt; 0, COUNTA(DetailWill!J791) &gt; 0),"x", "")</f>
        <v/>
      </c>
      <c r="K791" s="14" t="str">
        <f>IF(OR(COUNTA(DetailPedro!K791) &gt; 0, COUNTA(DetailWill!K791) &gt; 0),"x", "")</f>
        <v/>
      </c>
      <c r="L791" s="14" t="str">
        <f>IF(OR(COUNTA(DetailPedro!L791) &gt; 0, COUNTA(DetailWill!L791) &gt; 0),"x", "")</f>
        <v/>
      </c>
      <c r="M791" s="14" t="str">
        <f>IF(OR(COUNTA(DetailPedro!M791) &gt; 0, COUNTA(DetailWill!M791) &gt; 0),"x", "")</f>
        <v/>
      </c>
      <c r="N791" s="14" t="str">
        <f>IF(OR(COUNTA(DetailPedro!N791) &gt; 0, COUNTA(DetailWill!N791) &gt; 0),"x", "")</f>
        <v/>
      </c>
      <c r="O791" s="34" t="str">
        <f>IF(OR(COUNTA(DetailPedro!O791) &gt; 0, COUNTA(DetailWill!O791) &gt; 0),"x", "")</f>
        <v/>
      </c>
      <c r="P791" s="14" t="str">
        <f>IF(OR(COUNTA(DetailPedro!P791) &gt; 0, COUNTA(DetailWill!P791) &gt; 0),"x", "")</f>
        <v/>
      </c>
      <c r="Q791" s="14" t="str">
        <f>IF(OR(COUNTA(DetailPedro!Q791) &gt; 0, COUNTA(DetailWill!Q791) &gt; 0),"x", "")</f>
        <v/>
      </c>
      <c r="R791" s="14" t="str">
        <f>IF(OR(COUNTA(DetailPedro!R791) &gt; 0, COUNTA(DetailWill!R791) &gt; 0),"x", "")</f>
        <v/>
      </c>
      <c r="S791" s="14" t="str">
        <f>IF(OR(COUNTA(DetailPedro!S791) &gt; 0, COUNTA(DetailWill!S791) &gt; 0),"x", "")</f>
        <v/>
      </c>
      <c r="T791" s="14" t="str">
        <f>IF(OR(COUNTA(DetailPedro!T791) &gt; 0, COUNTA(DetailWill!T791) &gt; 0),"x", "")</f>
        <v/>
      </c>
      <c r="U791" s="34" t="str">
        <f>IF(OR(COUNTA(DetailPedro!U791) &gt; 0, COUNTA(DetailWill!U791) &gt; 0),"x", "")</f>
        <v/>
      </c>
      <c r="V791" s="14" t="str">
        <f>IF(OR(COUNTA(DetailPedro!V791) &gt; 0, COUNTA(DetailWill!V791) &gt; 0),"x", "")</f>
        <v/>
      </c>
      <c r="W791" s="14" t="str">
        <f>IF(OR(COUNTA(DetailPedro!W791) &gt; 0, COUNTA(DetailWill!W791) &gt; 0),"x", "")</f>
        <v/>
      </c>
      <c r="X791" s="14" t="str">
        <f>IF(OR(COUNTA(DetailPedro!X791) &gt; 0, COUNTA(DetailWill!X791) &gt; 0),"x", "")</f>
        <v/>
      </c>
      <c r="Y791" s="14" t="str">
        <f>IF(OR(COUNTA(DetailPedro!Y791) &gt; 0, COUNTA(DetailWill!Y791) &gt; 0),"x", "")</f>
        <v/>
      </c>
      <c r="Z791" s="34" t="str">
        <f>IF(OR(COUNTA(DetailPedro!Z791) &gt; 0, COUNTA(DetailWill!Z791) &gt; 0),"x", "")</f>
        <v/>
      </c>
      <c r="AA791" s="14" t="str">
        <f>IF(OR(COUNTA(DetailPedro!AA791) &gt; 0, COUNTA(DetailWill!AA791) &gt; 0),"x", "")</f>
        <v/>
      </c>
      <c r="AB791" s="14" t="str">
        <f>IF(OR(COUNTA(DetailPedro!AB791) &gt; 0, COUNTA(DetailWill!AB791) &gt; 0),"x", "")</f>
        <v/>
      </c>
      <c r="AC791" s="14" t="str">
        <f>IF(OR(COUNTA(DetailPedro!AC791) &gt; 0, COUNTA(DetailWill!AC791) &gt; 0),"x", "")</f>
        <v/>
      </c>
      <c r="AD791" s="14" t="str">
        <f>IF(OR(COUNTA(DetailPedro!AD791) &gt; 0, COUNTA(DetailWill!AD791) &gt; 0),"x", "")</f>
        <v/>
      </c>
      <c r="AE791" s="14" t="str">
        <f>IF(OR(COUNTA(DetailPedro!AE791) &gt; 0, COUNTA(DetailWill!AE791) &gt; 0),"x", "")</f>
        <v/>
      </c>
      <c r="AF791" s="34" t="str">
        <f>IF(OR(COUNTA(DetailPedro!AF791) &gt; 0, COUNTA(DetailWill!AF791) &gt; 0),"x", "")</f>
        <v/>
      </c>
      <c r="AG791" s="14" t="str">
        <f>IF(OR(COUNTA(DetailPedro!AG791) &gt; 0, COUNTA(DetailWill!AG791) &gt; 0),"x", "")</f>
        <v/>
      </c>
      <c r="AH791" s="14" t="str">
        <f>IF(OR(COUNTA(DetailPedro!AH791) &gt; 0, COUNTA(DetailWill!AH791) &gt; 0),"x", "")</f>
        <v/>
      </c>
      <c r="AI791" s="14" t="str">
        <f>IF(OR(COUNTA(DetailPedro!AI791) &gt; 0, COUNTA(DetailWill!AI791) &gt; 0),"x", "")</f>
        <v/>
      </c>
      <c r="AJ791" s="34" t="str">
        <f>IF(OR(COUNTA(DetailPedro!AJ791) &gt; 0, COUNTA(DetailWill!AJ791) &gt; 0),"x", "")</f>
        <v/>
      </c>
      <c r="AK791" s="14" t="str">
        <f>IF(OR(COUNTA(DetailPedro!AK791) &gt; 0, COUNTA(DetailWill!AK791) &gt; 0),"x", "")</f>
        <v/>
      </c>
    </row>
    <row r="792" spans="1:37" x14ac:dyDescent="0.2">
      <c r="A792" s="16" t="s">
        <v>320</v>
      </c>
      <c r="B792" s="16" t="s">
        <v>754</v>
      </c>
      <c r="C792" s="16">
        <v>3</v>
      </c>
      <c r="D792" s="16" t="s">
        <v>887</v>
      </c>
      <c r="E792" s="16">
        <v>2</v>
      </c>
      <c r="F792" s="14">
        <f t="shared" si="46"/>
        <v>0</v>
      </c>
      <c r="G792" s="14" t="str">
        <f>IF(OR(COUNTA(DetailPedro!G792) &gt; 0, COUNTA(DetailWill!G792) &gt; 0),"x", "")</f>
        <v/>
      </c>
      <c r="H792" s="14" t="str">
        <f>IF(OR(COUNTA(DetailPedro!H792) &gt; 0, COUNTA(DetailWill!H792) &gt; 0),"x", "")</f>
        <v/>
      </c>
      <c r="I792" s="14" t="str">
        <f>IF(OR(COUNTA(DetailPedro!I792) &gt; 0, COUNTA(DetailWill!I792) &gt; 0),"x", "")</f>
        <v/>
      </c>
      <c r="J792" s="34" t="str">
        <f>IF(OR(COUNTA(DetailPedro!J792) &gt; 0, COUNTA(DetailWill!J792) &gt; 0),"x", "")</f>
        <v/>
      </c>
      <c r="K792" s="14" t="str">
        <f>IF(OR(COUNTA(DetailPedro!K792) &gt; 0, COUNTA(DetailWill!K792) &gt; 0),"x", "")</f>
        <v/>
      </c>
      <c r="L792" s="14" t="str">
        <f>IF(OR(COUNTA(DetailPedro!L792) &gt; 0, COUNTA(DetailWill!L792) &gt; 0),"x", "")</f>
        <v/>
      </c>
      <c r="M792" s="14" t="str">
        <f>IF(OR(COUNTA(DetailPedro!M792) &gt; 0, COUNTA(DetailWill!M792) &gt; 0),"x", "")</f>
        <v/>
      </c>
      <c r="N792" s="14" t="str">
        <f>IF(OR(COUNTA(DetailPedro!N792) &gt; 0, COUNTA(DetailWill!N792) &gt; 0),"x", "")</f>
        <v/>
      </c>
      <c r="O792" s="34" t="str">
        <f>IF(OR(COUNTA(DetailPedro!O792) &gt; 0, COUNTA(DetailWill!O792) &gt; 0),"x", "")</f>
        <v/>
      </c>
      <c r="P792" s="14" t="str">
        <f>IF(OR(COUNTA(DetailPedro!P792) &gt; 0, COUNTA(DetailWill!P792) &gt; 0),"x", "")</f>
        <v/>
      </c>
      <c r="Q792" s="14" t="str">
        <f>IF(OR(COUNTA(DetailPedro!Q792) &gt; 0, COUNTA(DetailWill!Q792) &gt; 0),"x", "")</f>
        <v/>
      </c>
      <c r="R792" s="14" t="str">
        <f>IF(OR(COUNTA(DetailPedro!R792) &gt; 0, COUNTA(DetailWill!R792) &gt; 0),"x", "")</f>
        <v/>
      </c>
      <c r="S792" s="14" t="str">
        <f>IF(OR(COUNTA(DetailPedro!S792) &gt; 0, COUNTA(DetailWill!S792) &gt; 0),"x", "")</f>
        <v/>
      </c>
      <c r="T792" s="14" t="str">
        <f>IF(OR(COUNTA(DetailPedro!T792) &gt; 0, COUNTA(DetailWill!T792) &gt; 0),"x", "")</f>
        <v/>
      </c>
      <c r="U792" s="34" t="str">
        <f>IF(OR(COUNTA(DetailPedro!U792) &gt; 0, COUNTA(DetailWill!U792) &gt; 0),"x", "")</f>
        <v/>
      </c>
      <c r="V792" s="14" t="str">
        <f>IF(OR(COUNTA(DetailPedro!V792) &gt; 0, COUNTA(DetailWill!V792) &gt; 0),"x", "")</f>
        <v/>
      </c>
      <c r="W792" s="14" t="str">
        <f>IF(OR(COUNTA(DetailPedro!W792) &gt; 0, COUNTA(DetailWill!W792) &gt; 0),"x", "")</f>
        <v/>
      </c>
      <c r="X792" s="14" t="str">
        <f>IF(OR(COUNTA(DetailPedro!X792) &gt; 0, COUNTA(DetailWill!X792) &gt; 0),"x", "")</f>
        <v/>
      </c>
      <c r="Y792" s="14" t="str">
        <f>IF(OR(COUNTA(DetailPedro!Y792) &gt; 0, COUNTA(DetailWill!Y792) &gt; 0),"x", "")</f>
        <v/>
      </c>
      <c r="Z792" s="34" t="str">
        <f>IF(OR(COUNTA(DetailPedro!Z792) &gt; 0, COUNTA(DetailWill!Z792) &gt; 0),"x", "")</f>
        <v/>
      </c>
      <c r="AA792" s="14" t="str">
        <f>IF(OR(COUNTA(DetailPedro!AA792) &gt; 0, COUNTA(DetailWill!AA792) &gt; 0),"x", "")</f>
        <v/>
      </c>
      <c r="AB792" s="14" t="str">
        <f>IF(OR(COUNTA(DetailPedro!AB792) &gt; 0, COUNTA(DetailWill!AB792) &gt; 0),"x", "")</f>
        <v/>
      </c>
      <c r="AC792" s="14" t="str">
        <f>IF(OR(COUNTA(DetailPedro!AC792) &gt; 0, COUNTA(DetailWill!AC792) &gt; 0),"x", "")</f>
        <v/>
      </c>
      <c r="AD792" s="14" t="str">
        <f>IF(OR(COUNTA(DetailPedro!AD792) &gt; 0, COUNTA(DetailWill!AD792) &gt; 0),"x", "")</f>
        <v/>
      </c>
      <c r="AE792" s="14" t="str">
        <f>IF(OR(COUNTA(DetailPedro!AE792) &gt; 0, COUNTA(DetailWill!AE792) &gt; 0),"x", "")</f>
        <v/>
      </c>
      <c r="AF792" s="34" t="str">
        <f>IF(OR(COUNTA(DetailPedro!AF792) &gt; 0, COUNTA(DetailWill!AF792) &gt; 0),"x", "")</f>
        <v/>
      </c>
      <c r="AG792" s="14" t="str">
        <f>IF(OR(COUNTA(DetailPedro!AG792) &gt; 0, COUNTA(DetailWill!AG792) &gt; 0),"x", "")</f>
        <v/>
      </c>
      <c r="AH792" s="14" t="str">
        <f>IF(OR(COUNTA(DetailPedro!AH792) &gt; 0, COUNTA(DetailWill!AH792) &gt; 0),"x", "")</f>
        <v/>
      </c>
      <c r="AI792" s="14" t="str">
        <f>IF(OR(COUNTA(DetailPedro!AI792) &gt; 0, COUNTA(DetailWill!AI792) &gt; 0),"x", "")</f>
        <v/>
      </c>
      <c r="AJ792" s="34" t="str">
        <f>IF(OR(COUNTA(DetailPedro!AJ792) &gt; 0, COUNTA(DetailWill!AJ792) &gt; 0),"x", "")</f>
        <v/>
      </c>
      <c r="AK792" s="14" t="str">
        <f>IF(OR(COUNTA(DetailPedro!AK792) &gt; 0, COUNTA(DetailWill!AK792) &gt; 0),"x", "")</f>
        <v/>
      </c>
    </row>
    <row r="793" spans="1:37" x14ac:dyDescent="0.2">
      <c r="A793" s="16" t="s">
        <v>320</v>
      </c>
      <c r="B793" s="16" t="s">
        <v>754</v>
      </c>
      <c r="C793" s="16">
        <v>3</v>
      </c>
      <c r="D793" s="16" t="s">
        <v>889</v>
      </c>
      <c r="E793" s="16">
        <v>3</v>
      </c>
      <c r="F793" s="14">
        <f t="shared" si="46"/>
        <v>0</v>
      </c>
      <c r="G793" s="14" t="str">
        <f>IF(OR(COUNTA(DetailPedro!G793) &gt; 0, COUNTA(DetailWill!G793) &gt; 0),"x", "")</f>
        <v/>
      </c>
      <c r="H793" s="14" t="str">
        <f>IF(OR(COUNTA(DetailPedro!H793) &gt; 0, COUNTA(DetailWill!H793) &gt; 0),"x", "")</f>
        <v/>
      </c>
      <c r="I793" s="14" t="str">
        <f>IF(OR(COUNTA(DetailPedro!I793) &gt; 0, COUNTA(DetailWill!I793) &gt; 0),"x", "")</f>
        <v/>
      </c>
      <c r="J793" s="34" t="str">
        <f>IF(OR(COUNTA(DetailPedro!J793) &gt; 0, COUNTA(DetailWill!J793) &gt; 0),"x", "")</f>
        <v/>
      </c>
      <c r="K793" s="14" t="str">
        <f>IF(OR(COUNTA(DetailPedro!K793) &gt; 0, COUNTA(DetailWill!K793) &gt; 0),"x", "")</f>
        <v/>
      </c>
      <c r="L793" s="14" t="str">
        <f>IF(OR(COUNTA(DetailPedro!L793) &gt; 0, COUNTA(DetailWill!L793) &gt; 0),"x", "")</f>
        <v/>
      </c>
      <c r="M793" s="14" t="str">
        <f>IF(OR(COUNTA(DetailPedro!M793) &gt; 0, COUNTA(DetailWill!M793) &gt; 0),"x", "")</f>
        <v/>
      </c>
      <c r="N793" s="14" t="str">
        <f>IF(OR(COUNTA(DetailPedro!N793) &gt; 0, COUNTA(DetailWill!N793) &gt; 0),"x", "")</f>
        <v/>
      </c>
      <c r="O793" s="34" t="str">
        <f>IF(OR(COUNTA(DetailPedro!O793) &gt; 0, COUNTA(DetailWill!O793) &gt; 0),"x", "")</f>
        <v/>
      </c>
      <c r="P793" s="14" t="str">
        <f>IF(OR(COUNTA(DetailPedro!P793) &gt; 0, COUNTA(DetailWill!P793) &gt; 0),"x", "")</f>
        <v/>
      </c>
      <c r="Q793" s="14" t="str">
        <f>IF(OR(COUNTA(DetailPedro!Q793) &gt; 0, COUNTA(DetailWill!Q793) &gt; 0),"x", "")</f>
        <v/>
      </c>
      <c r="R793" s="14" t="str">
        <f>IF(OR(COUNTA(DetailPedro!R793) &gt; 0, COUNTA(DetailWill!R793) &gt; 0),"x", "")</f>
        <v/>
      </c>
      <c r="S793" s="14" t="str">
        <f>IF(OR(COUNTA(DetailPedro!S793) &gt; 0, COUNTA(DetailWill!S793) &gt; 0),"x", "")</f>
        <v/>
      </c>
      <c r="T793" s="14" t="str">
        <f>IF(OR(COUNTA(DetailPedro!T793) &gt; 0, COUNTA(DetailWill!T793) &gt; 0),"x", "")</f>
        <v/>
      </c>
      <c r="U793" s="34" t="str">
        <f>IF(OR(COUNTA(DetailPedro!U793) &gt; 0, COUNTA(DetailWill!U793) &gt; 0),"x", "")</f>
        <v/>
      </c>
      <c r="V793" s="14" t="str">
        <f>IF(OR(COUNTA(DetailPedro!V793) &gt; 0, COUNTA(DetailWill!V793) &gt; 0),"x", "")</f>
        <v/>
      </c>
      <c r="W793" s="14" t="str">
        <f>IF(OR(COUNTA(DetailPedro!W793) &gt; 0, COUNTA(DetailWill!W793) &gt; 0),"x", "")</f>
        <v/>
      </c>
      <c r="X793" s="14" t="str">
        <f>IF(OR(COUNTA(DetailPedro!X793) &gt; 0, COUNTA(DetailWill!X793) &gt; 0),"x", "")</f>
        <v/>
      </c>
      <c r="Y793" s="14" t="str">
        <f>IF(OR(COUNTA(DetailPedro!Y793) &gt; 0, COUNTA(DetailWill!Y793) &gt; 0),"x", "")</f>
        <v/>
      </c>
      <c r="Z793" s="34" t="str">
        <f>IF(OR(COUNTA(DetailPedro!Z793) &gt; 0, COUNTA(DetailWill!Z793) &gt; 0),"x", "")</f>
        <v/>
      </c>
      <c r="AA793" s="14" t="str">
        <f>IF(OR(COUNTA(DetailPedro!AA793) &gt; 0, COUNTA(DetailWill!AA793) &gt; 0),"x", "")</f>
        <v/>
      </c>
      <c r="AB793" s="14" t="str">
        <f>IF(OR(COUNTA(DetailPedro!AB793) &gt; 0, COUNTA(DetailWill!AB793) &gt; 0),"x", "")</f>
        <v/>
      </c>
      <c r="AC793" s="14" t="str">
        <f>IF(OR(COUNTA(DetailPedro!AC793) &gt; 0, COUNTA(DetailWill!AC793) &gt; 0),"x", "")</f>
        <v/>
      </c>
      <c r="AD793" s="14" t="str">
        <f>IF(OR(COUNTA(DetailPedro!AD793) &gt; 0, COUNTA(DetailWill!AD793) &gt; 0),"x", "")</f>
        <v/>
      </c>
      <c r="AE793" s="14" t="str">
        <f>IF(OR(COUNTA(DetailPedro!AE793) &gt; 0, COUNTA(DetailWill!AE793) &gt; 0),"x", "")</f>
        <v/>
      </c>
      <c r="AF793" s="34" t="str">
        <f>IF(OR(COUNTA(DetailPedro!AF793) &gt; 0, COUNTA(DetailWill!AF793) &gt; 0),"x", "")</f>
        <v/>
      </c>
      <c r="AG793" s="14" t="str">
        <f>IF(OR(COUNTA(DetailPedro!AG793) &gt; 0, COUNTA(DetailWill!AG793) &gt; 0),"x", "")</f>
        <v/>
      </c>
      <c r="AH793" s="14" t="str">
        <f>IF(OR(COUNTA(DetailPedro!AH793) &gt; 0, COUNTA(DetailWill!AH793) &gt; 0),"x", "")</f>
        <v/>
      </c>
      <c r="AI793" s="14" t="str">
        <f>IF(OR(COUNTA(DetailPedro!AI793) &gt; 0, COUNTA(DetailWill!AI793) &gt; 0),"x", "")</f>
        <v/>
      </c>
      <c r="AJ793" s="34" t="str">
        <f>IF(OR(COUNTA(DetailPedro!AJ793) &gt; 0, COUNTA(DetailWill!AJ793) &gt; 0),"x", "")</f>
        <v/>
      </c>
      <c r="AK793" s="14" t="str">
        <f>IF(OR(COUNTA(DetailPedro!AK793) &gt; 0, COUNTA(DetailWill!AK793) &gt; 0),"x", "")</f>
        <v/>
      </c>
    </row>
    <row r="794" spans="1:37" x14ac:dyDescent="0.2">
      <c r="A794" s="16" t="s">
        <v>320</v>
      </c>
      <c r="B794" s="16" t="s">
        <v>754</v>
      </c>
      <c r="C794" s="16">
        <v>3</v>
      </c>
      <c r="D794" s="16" t="s">
        <v>887</v>
      </c>
      <c r="E794" s="16">
        <v>4</v>
      </c>
      <c r="F794" s="14">
        <f t="shared" si="46"/>
        <v>0</v>
      </c>
      <c r="G794" s="14" t="str">
        <f>IF(OR(COUNTA(DetailPedro!G794) &gt; 0, COUNTA(DetailWill!G794) &gt; 0),"x", "")</f>
        <v/>
      </c>
      <c r="H794" s="14" t="str">
        <f>IF(OR(COUNTA(DetailPedro!H794) &gt; 0, COUNTA(DetailWill!H794) &gt; 0),"x", "")</f>
        <v/>
      </c>
      <c r="I794" s="14" t="str">
        <f>IF(OR(COUNTA(DetailPedro!I794) &gt; 0, COUNTA(DetailWill!I794) &gt; 0),"x", "")</f>
        <v/>
      </c>
      <c r="J794" s="34" t="str">
        <f>IF(OR(COUNTA(DetailPedro!J794) &gt; 0, COUNTA(DetailWill!J794) &gt; 0),"x", "")</f>
        <v/>
      </c>
      <c r="K794" s="14" t="str">
        <f>IF(OR(COUNTA(DetailPedro!K794) &gt; 0, COUNTA(DetailWill!K794) &gt; 0),"x", "")</f>
        <v/>
      </c>
      <c r="L794" s="14" t="str">
        <f>IF(OR(COUNTA(DetailPedro!L794) &gt; 0, COUNTA(DetailWill!L794) &gt; 0),"x", "")</f>
        <v/>
      </c>
      <c r="M794" s="14" t="str">
        <f>IF(OR(COUNTA(DetailPedro!M794) &gt; 0, COUNTA(DetailWill!M794) &gt; 0),"x", "")</f>
        <v/>
      </c>
      <c r="N794" s="14" t="str">
        <f>IF(OR(COUNTA(DetailPedro!N794) &gt; 0, COUNTA(DetailWill!N794) &gt; 0),"x", "")</f>
        <v/>
      </c>
      <c r="O794" s="34" t="str">
        <f>IF(OR(COUNTA(DetailPedro!O794) &gt; 0, COUNTA(DetailWill!O794) &gt; 0),"x", "")</f>
        <v/>
      </c>
      <c r="P794" s="14" t="str">
        <f>IF(OR(COUNTA(DetailPedro!P794) &gt; 0, COUNTA(DetailWill!P794) &gt; 0),"x", "")</f>
        <v/>
      </c>
      <c r="Q794" s="14" t="str">
        <f>IF(OR(COUNTA(DetailPedro!Q794) &gt; 0, COUNTA(DetailWill!Q794) &gt; 0),"x", "")</f>
        <v/>
      </c>
      <c r="R794" s="14" t="str">
        <f>IF(OR(COUNTA(DetailPedro!R794) &gt; 0, COUNTA(DetailWill!R794) &gt; 0),"x", "")</f>
        <v/>
      </c>
      <c r="S794" s="14" t="str">
        <f>IF(OR(COUNTA(DetailPedro!S794) &gt; 0, COUNTA(DetailWill!S794) &gt; 0),"x", "")</f>
        <v/>
      </c>
      <c r="T794" s="14" t="str">
        <f>IF(OR(COUNTA(DetailPedro!T794) &gt; 0, COUNTA(DetailWill!T794) &gt; 0),"x", "")</f>
        <v/>
      </c>
      <c r="U794" s="34" t="str">
        <f>IF(OR(COUNTA(DetailPedro!U794) &gt; 0, COUNTA(DetailWill!U794) &gt; 0),"x", "")</f>
        <v/>
      </c>
      <c r="V794" s="14" t="str">
        <f>IF(OR(COUNTA(DetailPedro!V794) &gt; 0, COUNTA(DetailWill!V794) &gt; 0),"x", "")</f>
        <v/>
      </c>
      <c r="W794" s="14" t="str">
        <f>IF(OR(COUNTA(DetailPedro!W794) &gt; 0, COUNTA(DetailWill!W794) &gt; 0),"x", "")</f>
        <v/>
      </c>
      <c r="X794" s="14" t="str">
        <f>IF(OR(COUNTA(DetailPedro!X794) &gt; 0, COUNTA(DetailWill!X794) &gt; 0),"x", "")</f>
        <v/>
      </c>
      <c r="Y794" s="14" t="str">
        <f>IF(OR(COUNTA(DetailPedro!Y794) &gt; 0, COUNTA(DetailWill!Y794) &gt; 0),"x", "")</f>
        <v/>
      </c>
      <c r="Z794" s="34" t="str">
        <f>IF(OR(COUNTA(DetailPedro!Z794) &gt; 0, COUNTA(DetailWill!Z794) &gt; 0),"x", "")</f>
        <v/>
      </c>
      <c r="AA794" s="14" t="str">
        <f>IF(OR(COUNTA(DetailPedro!AA794) &gt; 0, COUNTA(DetailWill!AA794) &gt; 0),"x", "")</f>
        <v/>
      </c>
      <c r="AB794" s="14" t="str">
        <f>IF(OR(COUNTA(DetailPedro!AB794) &gt; 0, COUNTA(DetailWill!AB794) &gt; 0),"x", "")</f>
        <v/>
      </c>
      <c r="AC794" s="14" t="str">
        <f>IF(OR(COUNTA(DetailPedro!AC794) &gt; 0, COUNTA(DetailWill!AC794) &gt; 0),"x", "")</f>
        <v/>
      </c>
      <c r="AD794" s="14" t="str">
        <f>IF(OR(COUNTA(DetailPedro!AD794) &gt; 0, COUNTA(DetailWill!AD794) &gt; 0),"x", "")</f>
        <v/>
      </c>
      <c r="AE794" s="14" t="str">
        <f>IF(OR(COUNTA(DetailPedro!AE794) &gt; 0, COUNTA(DetailWill!AE794) &gt; 0),"x", "")</f>
        <v/>
      </c>
      <c r="AF794" s="34" t="str">
        <f>IF(OR(COUNTA(DetailPedro!AF794) &gt; 0, COUNTA(DetailWill!AF794) &gt; 0),"x", "")</f>
        <v/>
      </c>
      <c r="AG794" s="14" t="str">
        <f>IF(OR(COUNTA(DetailPedro!AG794) &gt; 0, COUNTA(DetailWill!AG794) &gt; 0),"x", "")</f>
        <v/>
      </c>
      <c r="AH794" s="14" t="str">
        <f>IF(OR(COUNTA(DetailPedro!AH794) &gt; 0, COUNTA(DetailWill!AH794) &gt; 0),"x", "")</f>
        <v/>
      </c>
      <c r="AI794" s="14" t="str">
        <f>IF(OR(COUNTA(DetailPedro!AI794) &gt; 0, COUNTA(DetailWill!AI794) &gt; 0),"x", "")</f>
        <v/>
      </c>
      <c r="AJ794" s="34" t="str">
        <f>IF(OR(COUNTA(DetailPedro!AJ794) &gt; 0, COUNTA(DetailWill!AJ794) &gt; 0),"x", "")</f>
        <v/>
      </c>
      <c r="AK794" s="14" t="str">
        <f>IF(OR(COUNTA(DetailPedro!AK794) &gt; 0, COUNTA(DetailWill!AK794) &gt; 0),"x", "")</f>
        <v/>
      </c>
    </row>
    <row r="795" spans="1:37" x14ac:dyDescent="0.2">
      <c r="A795" s="16" t="s">
        <v>320</v>
      </c>
      <c r="B795" s="16" t="s">
        <v>754</v>
      </c>
      <c r="C795" s="16">
        <v>3</v>
      </c>
      <c r="D795" s="16" t="s">
        <v>889</v>
      </c>
      <c r="E795" s="16">
        <v>5</v>
      </c>
      <c r="F795" s="14">
        <f t="shared" si="46"/>
        <v>0</v>
      </c>
      <c r="G795" s="14" t="str">
        <f>IF(OR(COUNTA(DetailPedro!G795) &gt; 0, COUNTA(DetailWill!G795) &gt; 0),"x", "")</f>
        <v/>
      </c>
      <c r="H795" s="14" t="str">
        <f>IF(OR(COUNTA(DetailPedro!H795) &gt; 0, COUNTA(DetailWill!H795) &gt; 0),"x", "")</f>
        <v/>
      </c>
      <c r="I795" s="14" t="str">
        <f>IF(OR(COUNTA(DetailPedro!I795) &gt; 0, COUNTA(DetailWill!I795) &gt; 0),"x", "")</f>
        <v/>
      </c>
      <c r="J795" s="34" t="str">
        <f>IF(OR(COUNTA(DetailPedro!J795) &gt; 0, COUNTA(DetailWill!J795) &gt; 0),"x", "")</f>
        <v/>
      </c>
      <c r="K795" s="14" t="str">
        <f>IF(OR(COUNTA(DetailPedro!K795) &gt; 0, COUNTA(DetailWill!K795) &gt; 0),"x", "")</f>
        <v/>
      </c>
      <c r="L795" s="14" t="str">
        <f>IF(OR(COUNTA(DetailPedro!L795) &gt; 0, COUNTA(DetailWill!L795) &gt; 0),"x", "")</f>
        <v/>
      </c>
      <c r="M795" s="14" t="str">
        <f>IF(OR(COUNTA(DetailPedro!M795) &gt; 0, COUNTA(DetailWill!M795) &gt; 0),"x", "")</f>
        <v/>
      </c>
      <c r="N795" s="14" t="str">
        <f>IF(OR(COUNTA(DetailPedro!N795) &gt; 0, COUNTA(DetailWill!N795) &gt; 0),"x", "")</f>
        <v/>
      </c>
      <c r="O795" s="34" t="str">
        <f>IF(OR(COUNTA(DetailPedro!O795) &gt; 0, COUNTA(DetailWill!O795) &gt; 0),"x", "")</f>
        <v/>
      </c>
      <c r="P795" s="14" t="str">
        <f>IF(OR(COUNTA(DetailPedro!P795) &gt; 0, COUNTA(DetailWill!P795) &gt; 0),"x", "")</f>
        <v/>
      </c>
      <c r="Q795" s="14" t="str">
        <f>IF(OR(COUNTA(DetailPedro!Q795) &gt; 0, COUNTA(DetailWill!Q795) &gt; 0),"x", "")</f>
        <v/>
      </c>
      <c r="R795" s="14" t="str">
        <f>IF(OR(COUNTA(DetailPedro!R795) &gt; 0, COUNTA(DetailWill!R795) &gt; 0),"x", "")</f>
        <v/>
      </c>
      <c r="S795" s="14" t="str">
        <f>IF(OR(COUNTA(DetailPedro!S795) &gt; 0, COUNTA(DetailWill!S795) &gt; 0),"x", "")</f>
        <v/>
      </c>
      <c r="T795" s="14" t="str">
        <f>IF(OR(COUNTA(DetailPedro!T795) &gt; 0, COUNTA(DetailWill!T795) &gt; 0),"x", "")</f>
        <v/>
      </c>
      <c r="U795" s="34" t="str">
        <f>IF(OR(COUNTA(DetailPedro!U795) &gt; 0, COUNTA(DetailWill!U795) &gt; 0),"x", "")</f>
        <v/>
      </c>
      <c r="V795" s="14" t="str">
        <f>IF(OR(COUNTA(DetailPedro!V795) &gt; 0, COUNTA(DetailWill!V795) &gt; 0),"x", "")</f>
        <v/>
      </c>
      <c r="W795" s="14" t="str">
        <f>IF(OR(COUNTA(DetailPedro!W795) &gt; 0, COUNTA(DetailWill!W795) &gt; 0),"x", "")</f>
        <v/>
      </c>
      <c r="X795" s="14" t="str">
        <f>IF(OR(COUNTA(DetailPedro!X795) &gt; 0, COUNTA(DetailWill!X795) &gt; 0),"x", "")</f>
        <v/>
      </c>
      <c r="Y795" s="14" t="str">
        <f>IF(OR(COUNTA(DetailPedro!Y795) &gt; 0, COUNTA(DetailWill!Y795) &gt; 0),"x", "")</f>
        <v/>
      </c>
      <c r="Z795" s="34" t="str">
        <f>IF(OR(COUNTA(DetailPedro!Z795) &gt; 0, COUNTA(DetailWill!Z795) &gt; 0),"x", "")</f>
        <v/>
      </c>
      <c r="AA795" s="14" t="str">
        <f>IF(OR(COUNTA(DetailPedro!AA795) &gt; 0, COUNTA(DetailWill!AA795) &gt; 0),"x", "")</f>
        <v/>
      </c>
      <c r="AB795" s="14" t="str">
        <f>IF(OR(COUNTA(DetailPedro!AB795) &gt; 0, COUNTA(DetailWill!AB795) &gt; 0),"x", "")</f>
        <v/>
      </c>
      <c r="AC795" s="14" t="str">
        <f>IF(OR(COUNTA(DetailPedro!AC795) &gt; 0, COUNTA(DetailWill!AC795) &gt; 0),"x", "")</f>
        <v/>
      </c>
      <c r="AD795" s="14" t="str">
        <f>IF(OR(COUNTA(DetailPedro!AD795) &gt; 0, COUNTA(DetailWill!AD795) &gt; 0),"x", "")</f>
        <v/>
      </c>
      <c r="AE795" s="14" t="str">
        <f>IF(OR(COUNTA(DetailPedro!AE795) &gt; 0, COUNTA(DetailWill!AE795) &gt; 0),"x", "")</f>
        <v/>
      </c>
      <c r="AF795" s="34" t="str">
        <f>IF(OR(COUNTA(DetailPedro!AF795) &gt; 0, COUNTA(DetailWill!AF795) &gt; 0),"x", "")</f>
        <v/>
      </c>
      <c r="AG795" s="14" t="str">
        <f>IF(OR(COUNTA(DetailPedro!AG795) &gt; 0, COUNTA(DetailWill!AG795) &gt; 0),"x", "")</f>
        <v/>
      </c>
      <c r="AH795" s="14" t="str">
        <f>IF(OR(COUNTA(DetailPedro!AH795) &gt; 0, COUNTA(DetailWill!AH795) &gt; 0),"x", "")</f>
        <v/>
      </c>
      <c r="AI795" s="14" t="str">
        <f>IF(OR(COUNTA(DetailPedro!AI795) &gt; 0, COUNTA(DetailWill!AI795) &gt; 0),"x", "")</f>
        <v/>
      </c>
      <c r="AJ795" s="34" t="str">
        <f>IF(OR(COUNTA(DetailPedro!AJ795) &gt; 0, COUNTA(DetailWill!AJ795) &gt; 0),"x", "")</f>
        <v/>
      </c>
      <c r="AK795" s="14" t="str">
        <f>IF(OR(COUNTA(DetailPedro!AK795) &gt; 0, COUNTA(DetailWill!AK795) &gt; 0),"x", "")</f>
        <v/>
      </c>
    </row>
    <row r="796" spans="1:37" x14ac:dyDescent="0.2">
      <c r="A796" s="16" t="s">
        <v>320</v>
      </c>
      <c r="B796" s="16" t="s">
        <v>754</v>
      </c>
      <c r="C796" s="16">
        <v>3</v>
      </c>
      <c r="D796" s="16" t="s">
        <v>887</v>
      </c>
      <c r="E796" s="16">
        <v>6</v>
      </c>
      <c r="F796" s="14">
        <f t="shared" si="46"/>
        <v>0</v>
      </c>
      <c r="G796" s="14" t="str">
        <f>IF(OR(COUNTA(DetailPedro!G796) &gt; 0, COUNTA(DetailWill!G796) &gt; 0),"x", "")</f>
        <v/>
      </c>
      <c r="H796" s="14" t="str">
        <f>IF(OR(COUNTA(DetailPedro!H796) &gt; 0, COUNTA(DetailWill!H796) &gt; 0),"x", "")</f>
        <v/>
      </c>
      <c r="I796" s="14" t="str">
        <f>IF(OR(COUNTA(DetailPedro!I796) &gt; 0, COUNTA(DetailWill!I796) &gt; 0),"x", "")</f>
        <v/>
      </c>
      <c r="J796" s="34" t="str">
        <f>IF(OR(COUNTA(DetailPedro!J796) &gt; 0, COUNTA(DetailWill!J796) &gt; 0),"x", "")</f>
        <v/>
      </c>
      <c r="K796" s="14" t="str">
        <f>IF(OR(COUNTA(DetailPedro!K796) &gt; 0, COUNTA(DetailWill!K796) &gt; 0),"x", "")</f>
        <v/>
      </c>
      <c r="L796" s="14" t="str">
        <f>IF(OR(COUNTA(DetailPedro!L796) &gt; 0, COUNTA(DetailWill!L796) &gt; 0),"x", "")</f>
        <v/>
      </c>
      <c r="M796" s="14" t="str">
        <f>IF(OR(COUNTA(DetailPedro!M796) &gt; 0, COUNTA(DetailWill!M796) &gt; 0),"x", "")</f>
        <v/>
      </c>
      <c r="N796" s="14" t="str">
        <f>IF(OR(COUNTA(DetailPedro!N796) &gt; 0, COUNTA(DetailWill!N796) &gt; 0),"x", "")</f>
        <v/>
      </c>
      <c r="O796" s="34" t="str">
        <f>IF(OR(COUNTA(DetailPedro!O796) &gt; 0, COUNTA(DetailWill!O796) &gt; 0),"x", "")</f>
        <v/>
      </c>
      <c r="P796" s="14" t="str">
        <f>IF(OR(COUNTA(DetailPedro!P796) &gt; 0, COUNTA(DetailWill!P796) &gt; 0),"x", "")</f>
        <v/>
      </c>
      <c r="Q796" s="14" t="str">
        <f>IF(OR(COUNTA(DetailPedro!Q796) &gt; 0, COUNTA(DetailWill!Q796) &gt; 0),"x", "")</f>
        <v/>
      </c>
      <c r="R796" s="14" t="str">
        <f>IF(OR(COUNTA(DetailPedro!R796) &gt; 0, COUNTA(DetailWill!R796) &gt; 0),"x", "")</f>
        <v/>
      </c>
      <c r="S796" s="14" t="str">
        <f>IF(OR(COUNTA(DetailPedro!S796) &gt; 0, COUNTA(DetailWill!S796) &gt; 0),"x", "")</f>
        <v/>
      </c>
      <c r="T796" s="14" t="str">
        <f>IF(OR(COUNTA(DetailPedro!T796) &gt; 0, COUNTA(DetailWill!T796) &gt; 0),"x", "")</f>
        <v/>
      </c>
      <c r="U796" s="34" t="str">
        <f>IF(OR(COUNTA(DetailPedro!U796) &gt; 0, COUNTA(DetailWill!U796) &gt; 0),"x", "")</f>
        <v/>
      </c>
      <c r="V796" s="14" t="str">
        <f>IF(OR(COUNTA(DetailPedro!V796) &gt; 0, COUNTA(DetailWill!V796) &gt; 0),"x", "")</f>
        <v/>
      </c>
      <c r="W796" s="14" t="str">
        <f>IF(OR(COUNTA(DetailPedro!W796) &gt; 0, COUNTA(DetailWill!W796) &gt; 0),"x", "")</f>
        <v/>
      </c>
      <c r="X796" s="14" t="str">
        <f>IF(OR(COUNTA(DetailPedro!X796) &gt; 0, COUNTA(DetailWill!X796) &gt; 0),"x", "")</f>
        <v/>
      </c>
      <c r="Y796" s="14" t="str">
        <f>IF(OR(COUNTA(DetailPedro!Y796) &gt; 0, COUNTA(DetailWill!Y796) &gt; 0),"x", "")</f>
        <v/>
      </c>
      <c r="Z796" s="34" t="str">
        <f>IF(OR(COUNTA(DetailPedro!Z796) &gt; 0, COUNTA(DetailWill!Z796) &gt; 0),"x", "")</f>
        <v/>
      </c>
      <c r="AA796" s="14" t="str">
        <f>IF(OR(COUNTA(DetailPedro!AA796) &gt; 0, COUNTA(DetailWill!AA796) &gt; 0),"x", "")</f>
        <v/>
      </c>
      <c r="AB796" s="14" t="str">
        <f>IF(OR(COUNTA(DetailPedro!AB796) &gt; 0, COUNTA(DetailWill!AB796) &gt; 0),"x", "")</f>
        <v/>
      </c>
      <c r="AC796" s="14" t="str">
        <f>IF(OR(COUNTA(DetailPedro!AC796) &gt; 0, COUNTA(DetailWill!AC796) &gt; 0),"x", "")</f>
        <v/>
      </c>
      <c r="AD796" s="14" t="str">
        <f>IF(OR(COUNTA(DetailPedro!AD796) &gt; 0, COUNTA(DetailWill!AD796) &gt; 0),"x", "")</f>
        <v/>
      </c>
      <c r="AE796" s="14" t="str">
        <f>IF(OR(COUNTA(DetailPedro!AE796) &gt; 0, COUNTA(DetailWill!AE796) &gt; 0),"x", "")</f>
        <v/>
      </c>
      <c r="AF796" s="34" t="str">
        <f>IF(OR(COUNTA(DetailPedro!AF796) &gt; 0, COUNTA(DetailWill!AF796) &gt; 0),"x", "")</f>
        <v/>
      </c>
      <c r="AG796" s="14" t="str">
        <f>IF(OR(COUNTA(DetailPedro!AG796) &gt; 0, COUNTA(DetailWill!AG796) &gt; 0),"x", "")</f>
        <v/>
      </c>
      <c r="AH796" s="14" t="str">
        <f>IF(OR(COUNTA(DetailPedro!AH796) &gt; 0, COUNTA(DetailWill!AH796) &gt; 0),"x", "")</f>
        <v/>
      </c>
      <c r="AI796" s="14" t="str">
        <f>IF(OR(COUNTA(DetailPedro!AI796) &gt; 0, COUNTA(DetailWill!AI796) &gt; 0),"x", "")</f>
        <v/>
      </c>
      <c r="AJ796" s="34" t="str">
        <f>IF(OR(COUNTA(DetailPedro!AJ796) &gt; 0, COUNTA(DetailWill!AJ796) &gt; 0),"x", "")</f>
        <v/>
      </c>
      <c r="AK796" s="14" t="str">
        <f>IF(OR(COUNTA(DetailPedro!AK796) &gt; 0, COUNTA(DetailWill!AK796) &gt; 0),"x", "")</f>
        <v/>
      </c>
    </row>
    <row r="797" spans="1:37" x14ac:dyDescent="0.2">
      <c r="A797" s="16"/>
      <c r="B797" s="16"/>
      <c r="C797" s="16"/>
      <c r="D797" s="16"/>
      <c r="E797" s="16"/>
      <c r="F797" s="14">
        <f t="shared" si="46"/>
        <v>0</v>
      </c>
      <c r="G797" s="14" t="str">
        <f>IF(OR(COUNTA(DetailPedro!G797) &gt; 0, COUNTA(DetailWill!G797) &gt; 0),"x", "")</f>
        <v/>
      </c>
      <c r="H797" s="14" t="str">
        <f>IF(OR(COUNTA(DetailPedro!H797) &gt; 0, COUNTA(DetailWill!H797) &gt; 0),"x", "")</f>
        <v/>
      </c>
      <c r="I797" s="14" t="str">
        <f>IF(OR(COUNTA(DetailPedro!I797) &gt; 0, COUNTA(DetailWill!I797) &gt; 0),"x", "")</f>
        <v/>
      </c>
      <c r="J797" s="34" t="str">
        <f>IF(OR(COUNTA(DetailPedro!J797) &gt; 0, COUNTA(DetailWill!J797) &gt; 0),"x", "")</f>
        <v/>
      </c>
      <c r="K797" s="14" t="str">
        <f>IF(OR(COUNTA(DetailPedro!K797) &gt; 0, COUNTA(DetailWill!K797) &gt; 0),"x", "")</f>
        <v/>
      </c>
      <c r="L797" s="14" t="str">
        <f>IF(OR(COUNTA(DetailPedro!L797) &gt; 0, COUNTA(DetailWill!L797) &gt; 0),"x", "")</f>
        <v/>
      </c>
      <c r="M797" s="14" t="str">
        <f>IF(OR(COUNTA(DetailPedro!M797) &gt; 0, COUNTA(DetailWill!M797) &gt; 0),"x", "")</f>
        <v/>
      </c>
      <c r="N797" s="14" t="str">
        <f>IF(OR(COUNTA(DetailPedro!N797) &gt; 0, COUNTA(DetailWill!N797) &gt; 0),"x", "")</f>
        <v/>
      </c>
      <c r="O797" s="34" t="str">
        <f>IF(OR(COUNTA(DetailPedro!O797) &gt; 0, COUNTA(DetailWill!O797) &gt; 0),"x", "")</f>
        <v/>
      </c>
      <c r="P797" s="14" t="str">
        <f>IF(OR(COUNTA(DetailPedro!P797) &gt; 0, COUNTA(DetailWill!P797) &gt; 0),"x", "")</f>
        <v/>
      </c>
      <c r="Q797" s="14" t="str">
        <f>IF(OR(COUNTA(DetailPedro!Q797) &gt; 0, COUNTA(DetailWill!Q797) &gt; 0),"x", "")</f>
        <v/>
      </c>
      <c r="R797" s="14" t="str">
        <f>IF(OR(COUNTA(DetailPedro!R797) &gt; 0, COUNTA(DetailWill!R797) &gt; 0),"x", "")</f>
        <v/>
      </c>
      <c r="S797" s="14" t="str">
        <f>IF(OR(COUNTA(DetailPedro!S797) &gt; 0, COUNTA(DetailWill!S797) &gt; 0),"x", "")</f>
        <v/>
      </c>
      <c r="T797" s="14" t="str">
        <f>IF(OR(COUNTA(DetailPedro!T797) &gt; 0, COUNTA(DetailWill!T797) &gt; 0),"x", "")</f>
        <v/>
      </c>
      <c r="U797" s="34" t="str">
        <f>IF(OR(COUNTA(DetailPedro!U797) &gt; 0, COUNTA(DetailWill!U797) &gt; 0),"x", "")</f>
        <v/>
      </c>
      <c r="V797" s="14" t="str">
        <f>IF(OR(COUNTA(DetailPedro!V797) &gt; 0, COUNTA(DetailWill!V797) &gt; 0),"x", "")</f>
        <v/>
      </c>
      <c r="W797" s="14" t="str">
        <f>IF(OR(COUNTA(DetailPedro!W797) &gt; 0, COUNTA(DetailWill!W797) &gt; 0),"x", "")</f>
        <v/>
      </c>
      <c r="X797" s="14" t="str">
        <f>IF(OR(COUNTA(DetailPedro!X797) &gt; 0, COUNTA(DetailWill!X797) &gt; 0),"x", "")</f>
        <v/>
      </c>
      <c r="Y797" s="14" t="str">
        <f>IF(OR(COUNTA(DetailPedro!Y797) &gt; 0, COUNTA(DetailWill!Y797) &gt; 0),"x", "")</f>
        <v/>
      </c>
      <c r="Z797" s="34" t="str">
        <f>IF(OR(COUNTA(DetailPedro!Z797) &gt; 0, COUNTA(DetailWill!Z797) &gt; 0),"x", "")</f>
        <v/>
      </c>
      <c r="AA797" s="14" t="str">
        <f>IF(OR(COUNTA(DetailPedro!AA797) &gt; 0, COUNTA(DetailWill!AA797) &gt; 0),"x", "")</f>
        <v/>
      </c>
      <c r="AB797" s="14" t="str">
        <f>IF(OR(COUNTA(DetailPedro!AB797) &gt; 0, COUNTA(DetailWill!AB797) &gt; 0),"x", "")</f>
        <v/>
      </c>
      <c r="AC797" s="14" t="str">
        <f>IF(OR(COUNTA(DetailPedro!AC797) &gt; 0, COUNTA(DetailWill!AC797) &gt; 0),"x", "")</f>
        <v/>
      </c>
      <c r="AD797" s="14" t="str">
        <f>IF(OR(COUNTA(DetailPedro!AD797) &gt; 0, COUNTA(DetailWill!AD797) &gt; 0),"x", "")</f>
        <v/>
      </c>
      <c r="AE797" s="14" t="str">
        <f>IF(OR(COUNTA(DetailPedro!AE797) &gt; 0, COUNTA(DetailWill!AE797) &gt; 0),"x", "")</f>
        <v/>
      </c>
      <c r="AF797" s="34" t="str">
        <f>IF(OR(COUNTA(DetailPedro!AF797) &gt; 0, COUNTA(DetailWill!AF797) &gt; 0),"x", "")</f>
        <v/>
      </c>
      <c r="AG797" s="14" t="str">
        <f>IF(OR(COUNTA(DetailPedro!AG797) &gt; 0, COUNTA(DetailWill!AG797) &gt; 0),"x", "")</f>
        <v/>
      </c>
      <c r="AH797" s="14" t="str">
        <f>IF(OR(COUNTA(DetailPedro!AH797) &gt; 0, COUNTA(DetailWill!AH797) &gt; 0),"x", "")</f>
        <v/>
      </c>
      <c r="AI797" s="14" t="str">
        <f>IF(OR(COUNTA(DetailPedro!AI797) &gt; 0, COUNTA(DetailWill!AI797) &gt; 0),"x", "")</f>
        <v/>
      </c>
      <c r="AJ797" s="34" t="str">
        <f>IF(OR(COUNTA(DetailPedro!AJ797) &gt; 0, COUNTA(DetailWill!AJ797) &gt; 0),"x", "")</f>
        <v/>
      </c>
      <c r="AK797" s="14" t="str">
        <f>IF(OR(COUNTA(DetailPedro!AK797) &gt; 0, COUNTA(DetailWill!AK797) &gt; 0),"x", "")</f>
        <v/>
      </c>
    </row>
    <row r="798" spans="1:37" x14ac:dyDescent="0.2">
      <c r="A798" s="16" t="s">
        <v>320</v>
      </c>
      <c r="B798" s="16" t="s">
        <v>335</v>
      </c>
      <c r="C798" s="16">
        <v>0</v>
      </c>
      <c r="D798" s="16">
        <v>0</v>
      </c>
      <c r="E798" s="16"/>
      <c r="F798" s="14">
        <f t="shared" si="46"/>
        <v>0</v>
      </c>
      <c r="G798" s="14" t="str">
        <f>IF(OR(COUNTA(DetailPedro!G798) &gt; 0, COUNTA(DetailWill!G798) &gt; 0),"x", "")</f>
        <v/>
      </c>
      <c r="H798" s="14" t="str">
        <f>IF(OR(COUNTA(DetailPedro!H798) &gt; 0, COUNTA(DetailWill!H798) &gt; 0),"x", "")</f>
        <v/>
      </c>
      <c r="I798" s="14" t="str">
        <f>IF(OR(COUNTA(DetailPedro!I798) &gt; 0, COUNTA(DetailWill!I798) &gt; 0),"x", "")</f>
        <v/>
      </c>
      <c r="J798" s="34" t="str">
        <f>IF(OR(COUNTA(DetailPedro!J798) &gt; 0, COUNTA(DetailWill!J798) &gt; 0),"x", "")</f>
        <v/>
      </c>
      <c r="K798" s="14" t="str">
        <f>IF(OR(COUNTA(DetailPedro!K798) &gt; 0, COUNTA(DetailWill!K798) &gt; 0),"x", "")</f>
        <v/>
      </c>
      <c r="L798" s="14" t="str">
        <f>IF(OR(COUNTA(DetailPedro!L798) &gt; 0, COUNTA(DetailWill!L798) &gt; 0),"x", "")</f>
        <v/>
      </c>
      <c r="M798" s="14" t="str">
        <f>IF(OR(COUNTA(DetailPedro!M798) &gt; 0, COUNTA(DetailWill!M798) &gt; 0),"x", "")</f>
        <v/>
      </c>
      <c r="N798" s="14" t="str">
        <f>IF(OR(COUNTA(DetailPedro!N798) &gt; 0, COUNTA(DetailWill!N798) &gt; 0),"x", "")</f>
        <v/>
      </c>
      <c r="O798" s="34" t="str">
        <f>IF(OR(COUNTA(DetailPedro!O798) &gt; 0, COUNTA(DetailWill!O798) &gt; 0),"x", "")</f>
        <v/>
      </c>
      <c r="P798" s="14" t="str">
        <f>IF(OR(COUNTA(DetailPedro!P798) &gt; 0, COUNTA(DetailWill!P798) &gt; 0),"x", "")</f>
        <v/>
      </c>
      <c r="Q798" s="14" t="str">
        <f>IF(OR(COUNTA(DetailPedro!Q798) &gt; 0, COUNTA(DetailWill!Q798) &gt; 0),"x", "")</f>
        <v/>
      </c>
      <c r="R798" s="14" t="str">
        <f>IF(OR(COUNTA(DetailPedro!R798) &gt; 0, COUNTA(DetailWill!R798) &gt; 0),"x", "")</f>
        <v/>
      </c>
      <c r="S798" s="14" t="str">
        <f>IF(OR(COUNTA(DetailPedro!S798) &gt; 0, COUNTA(DetailWill!S798) &gt; 0),"x", "")</f>
        <v/>
      </c>
      <c r="T798" s="14" t="str">
        <f>IF(OR(COUNTA(DetailPedro!T798) &gt; 0, COUNTA(DetailWill!T798) &gt; 0),"x", "")</f>
        <v/>
      </c>
      <c r="U798" s="34" t="str">
        <f>IF(OR(COUNTA(DetailPedro!U798) &gt; 0, COUNTA(DetailWill!U798) &gt; 0),"x", "")</f>
        <v/>
      </c>
      <c r="V798" s="14" t="str">
        <f>IF(OR(COUNTA(DetailPedro!V798) &gt; 0, COUNTA(DetailWill!V798) &gt; 0),"x", "")</f>
        <v/>
      </c>
      <c r="W798" s="14" t="str">
        <f>IF(OR(COUNTA(DetailPedro!W798) &gt; 0, COUNTA(DetailWill!W798) &gt; 0),"x", "")</f>
        <v/>
      </c>
      <c r="X798" s="14" t="str">
        <f>IF(OR(COUNTA(DetailPedro!X798) &gt; 0, COUNTA(DetailWill!X798) &gt; 0),"x", "")</f>
        <v/>
      </c>
      <c r="Y798" s="14" t="str">
        <f>IF(OR(COUNTA(DetailPedro!Y798) &gt; 0, COUNTA(DetailWill!Y798) &gt; 0),"x", "")</f>
        <v/>
      </c>
      <c r="Z798" s="34" t="str">
        <f>IF(OR(COUNTA(DetailPedro!Z798) &gt; 0, COUNTA(DetailWill!Z798) &gt; 0),"x", "")</f>
        <v/>
      </c>
      <c r="AA798" s="14" t="str">
        <f>IF(OR(COUNTA(DetailPedro!AA798) &gt; 0, COUNTA(DetailWill!AA798) &gt; 0),"x", "")</f>
        <v/>
      </c>
      <c r="AB798" s="14" t="str">
        <f>IF(OR(COUNTA(DetailPedro!AB798) &gt; 0, COUNTA(DetailWill!AB798) &gt; 0),"x", "")</f>
        <v/>
      </c>
      <c r="AC798" s="14" t="str">
        <f>IF(OR(COUNTA(DetailPedro!AC798) &gt; 0, COUNTA(DetailWill!AC798) &gt; 0),"x", "")</f>
        <v/>
      </c>
      <c r="AD798" s="14" t="str">
        <f>IF(OR(COUNTA(DetailPedro!AD798) &gt; 0, COUNTA(DetailWill!AD798) &gt; 0),"x", "")</f>
        <v/>
      </c>
      <c r="AE798" s="14" t="str">
        <f>IF(OR(COUNTA(DetailPedro!AE798) &gt; 0, COUNTA(DetailWill!AE798) &gt; 0),"x", "")</f>
        <v/>
      </c>
      <c r="AF798" s="34" t="str">
        <f>IF(OR(COUNTA(DetailPedro!AF798) &gt; 0, COUNTA(DetailWill!AF798) &gt; 0),"x", "")</f>
        <v/>
      </c>
      <c r="AG798" s="14" t="str">
        <f>IF(OR(COUNTA(DetailPedro!AG798) &gt; 0, COUNTA(DetailWill!AG798) &gt; 0),"x", "")</f>
        <v/>
      </c>
      <c r="AH798" s="14" t="str">
        <f>IF(OR(COUNTA(DetailPedro!AH798) &gt; 0, COUNTA(DetailWill!AH798) &gt; 0),"x", "")</f>
        <v/>
      </c>
      <c r="AI798" s="14" t="str">
        <f>IF(OR(COUNTA(DetailPedro!AI798) &gt; 0, COUNTA(DetailWill!AI798) &gt; 0),"x", "")</f>
        <v/>
      </c>
      <c r="AJ798" s="34" t="str">
        <f>IF(OR(COUNTA(DetailPedro!AJ798) &gt; 0, COUNTA(DetailWill!AJ798) &gt; 0),"x", "")</f>
        <v/>
      </c>
      <c r="AK798" s="14" t="str">
        <f>IF(OR(COUNTA(DetailPedro!AK798) &gt; 0, COUNTA(DetailWill!AK798) &gt; 0),"x", "")</f>
        <v/>
      </c>
    </row>
    <row r="799" spans="1:37" x14ac:dyDescent="0.2">
      <c r="A799" s="16" t="s">
        <v>320</v>
      </c>
      <c r="B799" s="16" t="s">
        <v>335</v>
      </c>
      <c r="C799" s="16">
        <v>3</v>
      </c>
      <c r="D799" s="16" t="s">
        <v>888</v>
      </c>
      <c r="E799" s="16">
        <v>1</v>
      </c>
      <c r="F799" s="14">
        <f t="shared" si="46"/>
        <v>0</v>
      </c>
      <c r="G799" s="14" t="str">
        <f>IF(OR(COUNTA(DetailPedro!G799) &gt; 0, COUNTA(DetailWill!G799) &gt; 0),"x", "")</f>
        <v/>
      </c>
      <c r="H799" s="14" t="str">
        <f>IF(OR(COUNTA(DetailPedro!H799) &gt; 0, COUNTA(DetailWill!H799) &gt; 0),"x", "")</f>
        <v/>
      </c>
      <c r="I799" s="14" t="str">
        <f>IF(OR(COUNTA(DetailPedro!I799) &gt; 0, COUNTA(DetailWill!I799) &gt; 0),"x", "")</f>
        <v/>
      </c>
      <c r="J799" s="34" t="str">
        <f>IF(OR(COUNTA(DetailPedro!J799) &gt; 0, COUNTA(DetailWill!J799) &gt; 0),"x", "")</f>
        <v/>
      </c>
      <c r="K799" s="14" t="str">
        <f>IF(OR(COUNTA(DetailPedro!K799) &gt; 0, COUNTA(DetailWill!K799) &gt; 0),"x", "")</f>
        <v/>
      </c>
      <c r="L799" s="14" t="str">
        <f>IF(OR(COUNTA(DetailPedro!L799) &gt; 0, COUNTA(DetailWill!L799) &gt; 0),"x", "")</f>
        <v/>
      </c>
      <c r="M799" s="14" t="str">
        <f>IF(OR(COUNTA(DetailPedro!M799) &gt; 0, COUNTA(DetailWill!M799) &gt; 0),"x", "")</f>
        <v/>
      </c>
      <c r="N799" s="14" t="str">
        <f>IF(OR(COUNTA(DetailPedro!N799) &gt; 0, COUNTA(DetailWill!N799) &gt; 0),"x", "")</f>
        <v/>
      </c>
      <c r="O799" s="34" t="str">
        <f>IF(OR(COUNTA(DetailPedro!O799) &gt; 0, COUNTA(DetailWill!O799) &gt; 0),"x", "")</f>
        <v/>
      </c>
      <c r="P799" s="14" t="str">
        <f>IF(OR(COUNTA(DetailPedro!P799) &gt; 0, COUNTA(DetailWill!P799) &gt; 0),"x", "")</f>
        <v/>
      </c>
      <c r="Q799" s="14" t="str">
        <f>IF(OR(COUNTA(DetailPedro!Q799) &gt; 0, COUNTA(DetailWill!Q799) &gt; 0),"x", "")</f>
        <v/>
      </c>
      <c r="R799" s="14" t="str">
        <f>IF(OR(COUNTA(DetailPedro!R799) &gt; 0, COUNTA(DetailWill!R799) &gt; 0),"x", "")</f>
        <v/>
      </c>
      <c r="S799" s="14" t="str">
        <f>IF(OR(COUNTA(DetailPedro!S799) &gt; 0, COUNTA(DetailWill!S799) &gt; 0),"x", "")</f>
        <v/>
      </c>
      <c r="T799" s="14" t="str">
        <f>IF(OR(COUNTA(DetailPedro!T799) &gt; 0, COUNTA(DetailWill!T799) &gt; 0),"x", "")</f>
        <v/>
      </c>
      <c r="U799" s="34" t="str">
        <f>IF(OR(COUNTA(DetailPedro!U799) &gt; 0, COUNTA(DetailWill!U799) &gt; 0),"x", "")</f>
        <v/>
      </c>
      <c r="V799" s="14" t="str">
        <f>IF(OR(COUNTA(DetailPedro!V799) &gt; 0, COUNTA(DetailWill!V799) &gt; 0),"x", "")</f>
        <v/>
      </c>
      <c r="W799" s="14" t="str">
        <f>IF(OR(COUNTA(DetailPedro!W799) &gt; 0, COUNTA(DetailWill!W799) &gt; 0),"x", "")</f>
        <v/>
      </c>
      <c r="X799" s="14" t="str">
        <f>IF(OR(COUNTA(DetailPedro!X799) &gt; 0, COUNTA(DetailWill!X799) &gt; 0),"x", "")</f>
        <v/>
      </c>
      <c r="Y799" s="14" t="str">
        <f>IF(OR(COUNTA(DetailPedro!Y799) &gt; 0, COUNTA(DetailWill!Y799) &gt; 0),"x", "")</f>
        <v/>
      </c>
      <c r="Z799" s="34" t="str">
        <f>IF(OR(COUNTA(DetailPedro!Z799) &gt; 0, COUNTA(DetailWill!Z799) &gt; 0),"x", "")</f>
        <v/>
      </c>
      <c r="AA799" s="14" t="str">
        <f>IF(OR(COUNTA(DetailPedro!AA799) &gt; 0, COUNTA(DetailWill!AA799) &gt; 0),"x", "")</f>
        <v/>
      </c>
      <c r="AB799" s="14" t="str">
        <f>IF(OR(COUNTA(DetailPedro!AB799) &gt; 0, COUNTA(DetailWill!AB799) &gt; 0),"x", "")</f>
        <v/>
      </c>
      <c r="AC799" s="14" t="str">
        <f>IF(OR(COUNTA(DetailPedro!AC799) &gt; 0, COUNTA(DetailWill!AC799) &gt; 0),"x", "")</f>
        <v/>
      </c>
      <c r="AD799" s="14" t="str">
        <f>IF(OR(COUNTA(DetailPedro!AD799) &gt; 0, COUNTA(DetailWill!AD799) &gt; 0),"x", "")</f>
        <v/>
      </c>
      <c r="AE799" s="14" t="str">
        <f>IF(OR(COUNTA(DetailPedro!AE799) &gt; 0, COUNTA(DetailWill!AE799) &gt; 0),"x", "")</f>
        <v/>
      </c>
      <c r="AF799" s="34" t="str">
        <f>IF(OR(COUNTA(DetailPedro!AF799) &gt; 0, COUNTA(DetailWill!AF799) &gt; 0),"x", "")</f>
        <v/>
      </c>
      <c r="AG799" s="14" t="str">
        <f>IF(OR(COUNTA(DetailPedro!AG799) &gt; 0, COUNTA(DetailWill!AG799) &gt; 0),"x", "")</f>
        <v/>
      </c>
      <c r="AH799" s="14" t="str">
        <f>IF(OR(COUNTA(DetailPedro!AH799) &gt; 0, COUNTA(DetailWill!AH799) &gt; 0),"x", "")</f>
        <v/>
      </c>
      <c r="AI799" s="14" t="str">
        <f>IF(OR(COUNTA(DetailPedro!AI799) &gt; 0, COUNTA(DetailWill!AI799) &gt; 0),"x", "")</f>
        <v/>
      </c>
      <c r="AJ799" s="34" t="str">
        <f>IF(OR(COUNTA(DetailPedro!AJ799) &gt; 0, COUNTA(DetailWill!AJ799) &gt; 0),"x", "")</f>
        <v/>
      </c>
      <c r="AK799" s="14" t="str">
        <f>IF(OR(COUNTA(DetailPedro!AK799) &gt; 0, COUNTA(DetailWill!AK799) &gt; 0),"x", "")</f>
        <v/>
      </c>
    </row>
    <row r="800" spans="1:37" x14ac:dyDescent="0.2">
      <c r="A800" s="16" t="s">
        <v>320</v>
      </c>
      <c r="B800" s="16" t="s">
        <v>335</v>
      </c>
      <c r="C800" s="16">
        <v>3</v>
      </c>
      <c r="D800" s="16" t="s">
        <v>887</v>
      </c>
      <c r="E800" s="16">
        <v>2</v>
      </c>
      <c r="F800" s="14">
        <f t="shared" si="46"/>
        <v>0</v>
      </c>
      <c r="G800" s="14" t="str">
        <f>IF(OR(COUNTA(DetailPedro!G800) &gt; 0, COUNTA(DetailWill!G800) &gt; 0),"x", "")</f>
        <v/>
      </c>
      <c r="H800" s="14" t="str">
        <f>IF(OR(COUNTA(DetailPedro!H800) &gt; 0, COUNTA(DetailWill!H800) &gt; 0),"x", "")</f>
        <v/>
      </c>
      <c r="I800" s="14" t="str">
        <f>IF(OR(COUNTA(DetailPedro!I800) &gt; 0, COUNTA(DetailWill!I800) &gt; 0),"x", "")</f>
        <v/>
      </c>
      <c r="J800" s="34" t="str">
        <f>IF(OR(COUNTA(DetailPedro!J800) &gt; 0, COUNTA(DetailWill!J800) &gt; 0),"x", "")</f>
        <v/>
      </c>
      <c r="K800" s="14" t="str">
        <f>IF(OR(COUNTA(DetailPedro!K800) &gt; 0, COUNTA(DetailWill!K800) &gt; 0),"x", "")</f>
        <v/>
      </c>
      <c r="L800" s="14" t="str">
        <f>IF(OR(COUNTA(DetailPedro!L800) &gt; 0, COUNTA(DetailWill!L800) &gt; 0),"x", "")</f>
        <v/>
      </c>
      <c r="M800" s="14" t="str">
        <f>IF(OR(COUNTA(DetailPedro!M800) &gt; 0, COUNTA(DetailWill!M800) &gt; 0),"x", "")</f>
        <v/>
      </c>
      <c r="N800" s="14" t="str">
        <f>IF(OR(COUNTA(DetailPedro!N800) &gt; 0, COUNTA(DetailWill!N800) &gt; 0),"x", "")</f>
        <v/>
      </c>
      <c r="O800" s="34" t="str">
        <f>IF(OR(COUNTA(DetailPedro!O800) &gt; 0, COUNTA(DetailWill!O800) &gt; 0),"x", "")</f>
        <v/>
      </c>
      <c r="P800" s="14" t="str">
        <f>IF(OR(COUNTA(DetailPedro!P800) &gt; 0, COUNTA(DetailWill!P800) &gt; 0),"x", "")</f>
        <v/>
      </c>
      <c r="Q800" s="14" t="str">
        <f>IF(OR(COUNTA(DetailPedro!Q800) &gt; 0, COUNTA(DetailWill!Q800) &gt; 0),"x", "")</f>
        <v/>
      </c>
      <c r="R800" s="14" t="str">
        <f>IF(OR(COUNTA(DetailPedro!R800) &gt; 0, COUNTA(DetailWill!R800) &gt; 0),"x", "")</f>
        <v/>
      </c>
      <c r="S800" s="14" t="str">
        <f>IF(OR(COUNTA(DetailPedro!S800) &gt; 0, COUNTA(DetailWill!S800) &gt; 0),"x", "")</f>
        <v/>
      </c>
      <c r="T800" s="14" t="str">
        <f>IF(OR(COUNTA(DetailPedro!T800) &gt; 0, COUNTA(DetailWill!T800) &gt; 0),"x", "")</f>
        <v/>
      </c>
      <c r="U800" s="34" t="str">
        <f>IF(OR(COUNTA(DetailPedro!U800) &gt; 0, COUNTA(DetailWill!U800) &gt; 0),"x", "")</f>
        <v/>
      </c>
      <c r="V800" s="14" t="str">
        <f>IF(OR(COUNTA(DetailPedro!V800) &gt; 0, COUNTA(DetailWill!V800) &gt; 0),"x", "")</f>
        <v/>
      </c>
      <c r="W800" s="14" t="str">
        <f>IF(OR(COUNTA(DetailPedro!W800) &gt; 0, COUNTA(DetailWill!W800) &gt; 0),"x", "")</f>
        <v/>
      </c>
      <c r="X800" s="14" t="str">
        <f>IF(OR(COUNTA(DetailPedro!X800) &gt; 0, COUNTA(DetailWill!X800) &gt; 0),"x", "")</f>
        <v/>
      </c>
      <c r="Y800" s="14" t="str">
        <f>IF(OR(COUNTA(DetailPedro!Y800) &gt; 0, COUNTA(DetailWill!Y800) &gt; 0),"x", "")</f>
        <v/>
      </c>
      <c r="Z800" s="34" t="str">
        <f>IF(OR(COUNTA(DetailPedro!Z800) &gt; 0, COUNTA(DetailWill!Z800) &gt; 0),"x", "")</f>
        <v/>
      </c>
      <c r="AA800" s="14" t="str">
        <f>IF(OR(COUNTA(DetailPedro!AA800) &gt; 0, COUNTA(DetailWill!AA800) &gt; 0),"x", "")</f>
        <v/>
      </c>
      <c r="AB800" s="14" t="str">
        <f>IF(OR(COUNTA(DetailPedro!AB800) &gt; 0, COUNTA(DetailWill!AB800) &gt; 0),"x", "")</f>
        <v/>
      </c>
      <c r="AC800" s="14" t="str">
        <f>IF(OR(COUNTA(DetailPedro!AC800) &gt; 0, COUNTA(DetailWill!AC800) &gt; 0),"x", "")</f>
        <v/>
      </c>
      <c r="AD800" s="14" t="str">
        <f>IF(OR(COUNTA(DetailPedro!AD800) &gt; 0, COUNTA(DetailWill!AD800) &gt; 0),"x", "")</f>
        <v/>
      </c>
      <c r="AE800" s="14" t="str">
        <f>IF(OR(COUNTA(DetailPedro!AE800) &gt; 0, COUNTA(DetailWill!AE800) &gt; 0),"x", "")</f>
        <v/>
      </c>
      <c r="AF800" s="34" t="str">
        <f>IF(OR(COUNTA(DetailPedro!AF800) &gt; 0, COUNTA(DetailWill!AF800) &gt; 0),"x", "")</f>
        <v/>
      </c>
      <c r="AG800" s="14" t="str">
        <f>IF(OR(COUNTA(DetailPedro!AG800) &gt; 0, COUNTA(DetailWill!AG800) &gt; 0),"x", "")</f>
        <v/>
      </c>
      <c r="AH800" s="14" t="str">
        <f>IF(OR(COUNTA(DetailPedro!AH800) &gt; 0, COUNTA(DetailWill!AH800) &gt; 0),"x", "")</f>
        <v/>
      </c>
      <c r="AI800" s="14" t="str">
        <f>IF(OR(COUNTA(DetailPedro!AI800) &gt; 0, COUNTA(DetailWill!AI800) &gt; 0),"x", "")</f>
        <v/>
      </c>
      <c r="AJ800" s="34" t="str">
        <f>IF(OR(COUNTA(DetailPedro!AJ800) &gt; 0, COUNTA(DetailWill!AJ800) &gt; 0),"x", "")</f>
        <v/>
      </c>
      <c r="AK800" s="14" t="str">
        <f>IF(OR(COUNTA(DetailPedro!AK800) &gt; 0, COUNTA(DetailWill!AK800) &gt; 0),"x", "")</f>
        <v/>
      </c>
    </row>
    <row r="801" spans="1:37" x14ac:dyDescent="0.2">
      <c r="A801" s="16" t="s">
        <v>320</v>
      </c>
      <c r="B801" s="16" t="s">
        <v>335</v>
      </c>
      <c r="C801" s="16">
        <v>3</v>
      </c>
      <c r="D801" s="16" t="s">
        <v>887</v>
      </c>
      <c r="E801" s="16">
        <v>3</v>
      </c>
      <c r="F801" s="14">
        <f t="shared" si="46"/>
        <v>0</v>
      </c>
      <c r="G801" s="14" t="str">
        <f>IF(OR(COUNTA(DetailPedro!G801) &gt; 0, COUNTA(DetailWill!G801) &gt; 0),"x", "")</f>
        <v/>
      </c>
      <c r="H801" s="14" t="str">
        <f>IF(OR(COUNTA(DetailPedro!H801) &gt; 0, COUNTA(DetailWill!H801) &gt; 0),"x", "")</f>
        <v/>
      </c>
      <c r="I801" s="14" t="str">
        <f>IF(OR(COUNTA(DetailPedro!I801) &gt; 0, COUNTA(DetailWill!I801) &gt; 0),"x", "")</f>
        <v/>
      </c>
      <c r="J801" s="34" t="str">
        <f>IF(OR(COUNTA(DetailPedro!J801) &gt; 0, COUNTA(DetailWill!J801) &gt; 0),"x", "")</f>
        <v/>
      </c>
      <c r="K801" s="14" t="str">
        <f>IF(OR(COUNTA(DetailPedro!K801) &gt; 0, COUNTA(DetailWill!K801) &gt; 0),"x", "")</f>
        <v/>
      </c>
      <c r="L801" s="14" t="str">
        <f>IF(OR(COUNTA(DetailPedro!L801) &gt; 0, COUNTA(DetailWill!L801) &gt; 0),"x", "")</f>
        <v/>
      </c>
      <c r="M801" s="14" t="str">
        <f>IF(OR(COUNTA(DetailPedro!M801) &gt; 0, COUNTA(DetailWill!M801) &gt; 0),"x", "")</f>
        <v/>
      </c>
      <c r="N801" s="14" t="str">
        <f>IF(OR(COUNTA(DetailPedro!N801) &gt; 0, COUNTA(DetailWill!N801) &gt; 0),"x", "")</f>
        <v/>
      </c>
      <c r="O801" s="34" t="str">
        <f>IF(OR(COUNTA(DetailPedro!O801) &gt; 0, COUNTA(DetailWill!O801) &gt; 0),"x", "")</f>
        <v/>
      </c>
      <c r="P801" s="14" t="str">
        <f>IF(OR(COUNTA(DetailPedro!P801) &gt; 0, COUNTA(DetailWill!P801) &gt; 0),"x", "")</f>
        <v/>
      </c>
      <c r="Q801" s="14" t="str">
        <f>IF(OR(COUNTA(DetailPedro!Q801) &gt; 0, COUNTA(DetailWill!Q801) &gt; 0),"x", "")</f>
        <v/>
      </c>
      <c r="R801" s="14" t="str">
        <f>IF(OR(COUNTA(DetailPedro!R801) &gt; 0, COUNTA(DetailWill!R801) &gt; 0),"x", "")</f>
        <v/>
      </c>
      <c r="S801" s="14" t="str">
        <f>IF(OR(COUNTA(DetailPedro!S801) &gt; 0, COUNTA(DetailWill!S801) &gt; 0),"x", "")</f>
        <v/>
      </c>
      <c r="T801" s="14" t="str">
        <f>IF(OR(COUNTA(DetailPedro!T801) &gt; 0, COUNTA(DetailWill!T801) &gt; 0),"x", "")</f>
        <v/>
      </c>
      <c r="U801" s="34" t="str">
        <f>IF(OR(COUNTA(DetailPedro!U801) &gt; 0, COUNTA(DetailWill!U801) &gt; 0),"x", "")</f>
        <v/>
      </c>
      <c r="V801" s="14" t="str">
        <f>IF(OR(COUNTA(DetailPedro!V801) &gt; 0, COUNTA(DetailWill!V801) &gt; 0),"x", "")</f>
        <v/>
      </c>
      <c r="W801" s="14" t="str">
        <f>IF(OR(COUNTA(DetailPedro!W801) &gt; 0, COUNTA(DetailWill!W801) &gt; 0),"x", "")</f>
        <v/>
      </c>
      <c r="X801" s="14" t="str">
        <f>IF(OR(COUNTA(DetailPedro!X801) &gt; 0, COUNTA(DetailWill!X801) &gt; 0),"x", "")</f>
        <v/>
      </c>
      <c r="Y801" s="14" t="str">
        <f>IF(OR(COUNTA(DetailPedro!Y801) &gt; 0, COUNTA(DetailWill!Y801) &gt; 0),"x", "")</f>
        <v/>
      </c>
      <c r="Z801" s="34" t="str">
        <f>IF(OR(COUNTA(DetailPedro!Z801) &gt; 0, COUNTA(DetailWill!Z801) &gt; 0),"x", "")</f>
        <v/>
      </c>
      <c r="AA801" s="14" t="str">
        <f>IF(OR(COUNTA(DetailPedro!AA801) &gt; 0, COUNTA(DetailWill!AA801) &gt; 0),"x", "")</f>
        <v/>
      </c>
      <c r="AB801" s="14" t="str">
        <f>IF(OR(COUNTA(DetailPedro!AB801) &gt; 0, COUNTA(DetailWill!AB801) &gt; 0),"x", "")</f>
        <v/>
      </c>
      <c r="AC801" s="14" t="str">
        <f>IF(OR(COUNTA(DetailPedro!AC801) &gt; 0, COUNTA(DetailWill!AC801) &gt; 0),"x", "")</f>
        <v/>
      </c>
      <c r="AD801" s="14" t="str">
        <f>IF(OR(COUNTA(DetailPedro!AD801) &gt; 0, COUNTA(DetailWill!AD801) &gt; 0),"x", "")</f>
        <v/>
      </c>
      <c r="AE801" s="14" t="str">
        <f>IF(OR(COUNTA(DetailPedro!AE801) &gt; 0, COUNTA(DetailWill!AE801) &gt; 0),"x", "")</f>
        <v/>
      </c>
      <c r="AF801" s="34" t="str">
        <f>IF(OR(COUNTA(DetailPedro!AF801) &gt; 0, COUNTA(DetailWill!AF801) &gt; 0),"x", "")</f>
        <v/>
      </c>
      <c r="AG801" s="14" t="str">
        <f>IF(OR(COUNTA(DetailPedro!AG801) &gt; 0, COUNTA(DetailWill!AG801) &gt; 0),"x", "")</f>
        <v/>
      </c>
      <c r="AH801" s="14" t="str">
        <f>IF(OR(COUNTA(DetailPedro!AH801) &gt; 0, COUNTA(DetailWill!AH801) &gt; 0),"x", "")</f>
        <v/>
      </c>
      <c r="AI801" s="14" t="str">
        <f>IF(OR(COUNTA(DetailPedro!AI801) &gt; 0, COUNTA(DetailWill!AI801) &gt; 0),"x", "")</f>
        <v/>
      </c>
      <c r="AJ801" s="34" t="str">
        <f>IF(OR(COUNTA(DetailPedro!AJ801) &gt; 0, COUNTA(DetailWill!AJ801) &gt; 0),"x", "")</f>
        <v/>
      </c>
      <c r="AK801" s="14" t="str">
        <f>IF(OR(COUNTA(DetailPedro!AK801) &gt; 0, COUNTA(DetailWill!AK801) &gt; 0),"x", "")</f>
        <v/>
      </c>
    </row>
    <row r="802" spans="1:37" x14ac:dyDescent="0.2">
      <c r="A802" s="16" t="s">
        <v>320</v>
      </c>
      <c r="B802" s="16" t="s">
        <v>335</v>
      </c>
      <c r="C802" s="16">
        <v>3</v>
      </c>
      <c r="D802" s="16" t="s">
        <v>889</v>
      </c>
      <c r="E802" s="16">
        <v>4</v>
      </c>
      <c r="F802" s="14">
        <f t="shared" si="46"/>
        <v>0</v>
      </c>
      <c r="G802" s="14" t="str">
        <f>IF(OR(COUNTA(DetailPedro!G802) &gt; 0, COUNTA(DetailWill!G802) &gt; 0),"x", "")</f>
        <v/>
      </c>
      <c r="H802" s="14" t="str">
        <f>IF(OR(COUNTA(DetailPedro!H802) &gt; 0, COUNTA(DetailWill!H802) &gt; 0),"x", "")</f>
        <v/>
      </c>
      <c r="I802" s="14" t="str">
        <f>IF(OR(COUNTA(DetailPedro!I802) &gt; 0, COUNTA(DetailWill!I802) &gt; 0),"x", "")</f>
        <v/>
      </c>
      <c r="J802" s="34" t="str">
        <f>IF(OR(COUNTA(DetailPedro!J802) &gt; 0, COUNTA(DetailWill!J802) &gt; 0),"x", "")</f>
        <v/>
      </c>
      <c r="K802" s="14" t="str">
        <f>IF(OR(COUNTA(DetailPedro!K802) &gt; 0, COUNTA(DetailWill!K802) &gt; 0),"x", "")</f>
        <v/>
      </c>
      <c r="L802" s="14" t="str">
        <f>IF(OR(COUNTA(DetailPedro!L802) &gt; 0, COUNTA(DetailWill!L802) &gt; 0),"x", "")</f>
        <v/>
      </c>
      <c r="M802" s="14" t="str">
        <f>IF(OR(COUNTA(DetailPedro!M802) &gt; 0, COUNTA(DetailWill!M802) &gt; 0),"x", "")</f>
        <v/>
      </c>
      <c r="N802" s="14" t="str">
        <f>IF(OR(COUNTA(DetailPedro!N802) &gt; 0, COUNTA(DetailWill!N802) &gt; 0),"x", "")</f>
        <v/>
      </c>
      <c r="O802" s="34" t="str">
        <f>IF(OR(COUNTA(DetailPedro!O802) &gt; 0, COUNTA(DetailWill!O802) &gt; 0),"x", "")</f>
        <v/>
      </c>
      <c r="P802" s="14" t="str">
        <f>IF(OR(COUNTA(DetailPedro!P802) &gt; 0, COUNTA(DetailWill!P802) &gt; 0),"x", "")</f>
        <v/>
      </c>
      <c r="Q802" s="14" t="str">
        <f>IF(OR(COUNTA(DetailPedro!Q802) &gt; 0, COUNTA(DetailWill!Q802) &gt; 0),"x", "")</f>
        <v/>
      </c>
      <c r="R802" s="14" t="str">
        <f>IF(OR(COUNTA(DetailPedro!R802) &gt; 0, COUNTA(DetailWill!R802) &gt; 0),"x", "")</f>
        <v/>
      </c>
      <c r="S802" s="14" t="str">
        <f>IF(OR(COUNTA(DetailPedro!S802) &gt; 0, COUNTA(DetailWill!S802) &gt; 0),"x", "")</f>
        <v/>
      </c>
      <c r="T802" s="14" t="str">
        <f>IF(OR(COUNTA(DetailPedro!T802) &gt; 0, COUNTA(DetailWill!T802) &gt; 0),"x", "")</f>
        <v/>
      </c>
      <c r="U802" s="34" t="str">
        <f>IF(OR(COUNTA(DetailPedro!U802) &gt; 0, COUNTA(DetailWill!U802) &gt; 0),"x", "")</f>
        <v/>
      </c>
      <c r="V802" s="14" t="str">
        <f>IF(OR(COUNTA(DetailPedro!V802) &gt; 0, COUNTA(DetailWill!V802) &gt; 0),"x", "")</f>
        <v/>
      </c>
      <c r="W802" s="14" t="str">
        <f>IF(OR(COUNTA(DetailPedro!W802) &gt; 0, COUNTA(DetailWill!W802) &gt; 0),"x", "")</f>
        <v/>
      </c>
      <c r="X802" s="14" t="str">
        <f>IF(OR(COUNTA(DetailPedro!X802) &gt; 0, COUNTA(DetailWill!X802) &gt; 0),"x", "")</f>
        <v/>
      </c>
      <c r="Y802" s="14" t="str">
        <f>IF(OR(COUNTA(DetailPedro!Y802) &gt; 0, COUNTA(DetailWill!Y802) &gt; 0),"x", "")</f>
        <v/>
      </c>
      <c r="Z802" s="34" t="str">
        <f>IF(OR(COUNTA(DetailPedro!Z802) &gt; 0, COUNTA(DetailWill!Z802) &gt; 0),"x", "")</f>
        <v/>
      </c>
      <c r="AA802" s="14" t="str">
        <f>IF(OR(COUNTA(DetailPedro!AA802) &gt; 0, COUNTA(DetailWill!AA802) &gt; 0),"x", "")</f>
        <v/>
      </c>
      <c r="AB802" s="14" t="str">
        <f>IF(OR(COUNTA(DetailPedro!AB802) &gt; 0, COUNTA(DetailWill!AB802) &gt; 0),"x", "")</f>
        <v/>
      </c>
      <c r="AC802" s="14" t="str">
        <f>IF(OR(COUNTA(DetailPedro!AC802) &gt; 0, COUNTA(DetailWill!AC802) &gt; 0),"x", "")</f>
        <v/>
      </c>
      <c r="AD802" s="14" t="str">
        <f>IF(OR(COUNTA(DetailPedro!AD802) &gt; 0, COUNTA(DetailWill!AD802) &gt; 0),"x", "")</f>
        <v/>
      </c>
      <c r="AE802" s="14" t="str">
        <f>IF(OR(COUNTA(DetailPedro!AE802) &gt; 0, COUNTA(DetailWill!AE802) &gt; 0),"x", "")</f>
        <v/>
      </c>
      <c r="AF802" s="34" t="str">
        <f>IF(OR(COUNTA(DetailPedro!AF802) &gt; 0, COUNTA(DetailWill!AF802) &gt; 0),"x", "")</f>
        <v/>
      </c>
      <c r="AG802" s="14" t="str">
        <f>IF(OR(COUNTA(DetailPedro!AG802) &gt; 0, COUNTA(DetailWill!AG802) &gt; 0),"x", "")</f>
        <v/>
      </c>
      <c r="AH802" s="14" t="str">
        <f>IF(OR(COUNTA(DetailPedro!AH802) &gt; 0, COUNTA(DetailWill!AH802) &gt; 0),"x", "")</f>
        <v/>
      </c>
      <c r="AI802" s="14" t="str">
        <f>IF(OR(COUNTA(DetailPedro!AI802) &gt; 0, COUNTA(DetailWill!AI802) &gt; 0),"x", "")</f>
        <v/>
      </c>
      <c r="AJ802" s="34" t="str">
        <f>IF(OR(COUNTA(DetailPedro!AJ802) &gt; 0, COUNTA(DetailWill!AJ802) &gt; 0),"x", "")</f>
        <v/>
      </c>
      <c r="AK802" s="14" t="str">
        <f>IF(OR(COUNTA(DetailPedro!AK802) &gt; 0, COUNTA(DetailWill!AK802) &gt; 0),"x", "")</f>
        <v/>
      </c>
    </row>
    <row r="803" spans="1:37" x14ac:dyDescent="0.2">
      <c r="A803" s="16"/>
      <c r="B803" s="16"/>
      <c r="C803" s="16"/>
      <c r="D803" s="16"/>
      <c r="E803" s="16"/>
      <c r="F803" s="14">
        <f t="shared" si="46"/>
        <v>0</v>
      </c>
      <c r="G803" s="14" t="str">
        <f>IF(OR(COUNTA(DetailPedro!G803) &gt; 0, COUNTA(DetailWill!G803) &gt; 0),"x", "")</f>
        <v/>
      </c>
      <c r="H803" s="14" t="str">
        <f>IF(OR(COUNTA(DetailPedro!H803) &gt; 0, COUNTA(DetailWill!H803) &gt; 0),"x", "")</f>
        <v/>
      </c>
      <c r="I803" s="14" t="str">
        <f>IF(OR(COUNTA(DetailPedro!I803) &gt; 0, COUNTA(DetailWill!I803) &gt; 0),"x", "")</f>
        <v/>
      </c>
      <c r="J803" s="34" t="str">
        <f>IF(OR(COUNTA(DetailPedro!J803) &gt; 0, COUNTA(DetailWill!J803) &gt; 0),"x", "")</f>
        <v/>
      </c>
      <c r="K803" s="14" t="str">
        <f>IF(OR(COUNTA(DetailPedro!K803) &gt; 0, COUNTA(DetailWill!K803) &gt; 0),"x", "")</f>
        <v/>
      </c>
      <c r="L803" s="14" t="str">
        <f>IF(OR(COUNTA(DetailPedro!L803) &gt; 0, COUNTA(DetailWill!L803) &gt; 0),"x", "")</f>
        <v/>
      </c>
      <c r="M803" s="14" t="str">
        <f>IF(OR(COUNTA(DetailPedro!M803) &gt; 0, COUNTA(DetailWill!M803) &gt; 0),"x", "")</f>
        <v/>
      </c>
      <c r="N803" s="14" t="str">
        <f>IF(OR(COUNTA(DetailPedro!N803) &gt; 0, COUNTA(DetailWill!N803) &gt; 0),"x", "")</f>
        <v/>
      </c>
      <c r="O803" s="34" t="str">
        <f>IF(OR(COUNTA(DetailPedro!O803) &gt; 0, COUNTA(DetailWill!O803) &gt; 0),"x", "")</f>
        <v/>
      </c>
      <c r="P803" s="14" t="str">
        <f>IF(OR(COUNTA(DetailPedro!P803) &gt; 0, COUNTA(DetailWill!P803) &gt; 0),"x", "")</f>
        <v/>
      </c>
      <c r="Q803" s="14" t="str">
        <f>IF(OR(COUNTA(DetailPedro!Q803) &gt; 0, COUNTA(DetailWill!Q803) &gt; 0),"x", "")</f>
        <v/>
      </c>
      <c r="R803" s="14" t="str">
        <f>IF(OR(COUNTA(DetailPedro!R803) &gt; 0, COUNTA(DetailWill!R803) &gt; 0),"x", "")</f>
        <v/>
      </c>
      <c r="S803" s="14" t="str">
        <f>IF(OR(COUNTA(DetailPedro!S803) &gt; 0, COUNTA(DetailWill!S803) &gt; 0),"x", "")</f>
        <v/>
      </c>
      <c r="T803" s="14" t="str">
        <f>IF(OR(COUNTA(DetailPedro!T803) &gt; 0, COUNTA(DetailWill!T803) &gt; 0),"x", "")</f>
        <v/>
      </c>
      <c r="U803" s="34" t="str">
        <f>IF(OR(COUNTA(DetailPedro!U803) &gt; 0, COUNTA(DetailWill!U803) &gt; 0),"x", "")</f>
        <v/>
      </c>
      <c r="V803" s="14" t="str">
        <f>IF(OR(COUNTA(DetailPedro!V803) &gt; 0, COUNTA(DetailWill!V803) &gt; 0),"x", "")</f>
        <v/>
      </c>
      <c r="W803" s="14" t="str">
        <f>IF(OR(COUNTA(DetailPedro!W803) &gt; 0, COUNTA(DetailWill!W803) &gt; 0),"x", "")</f>
        <v/>
      </c>
      <c r="X803" s="14" t="str">
        <f>IF(OR(COUNTA(DetailPedro!X803) &gt; 0, COUNTA(DetailWill!X803) &gt; 0),"x", "")</f>
        <v/>
      </c>
      <c r="Y803" s="14" t="str">
        <f>IF(OR(COUNTA(DetailPedro!Y803) &gt; 0, COUNTA(DetailWill!Y803) &gt; 0),"x", "")</f>
        <v/>
      </c>
      <c r="Z803" s="34" t="str">
        <f>IF(OR(COUNTA(DetailPedro!Z803) &gt; 0, COUNTA(DetailWill!Z803) &gt; 0),"x", "")</f>
        <v/>
      </c>
      <c r="AA803" s="14" t="str">
        <f>IF(OR(COUNTA(DetailPedro!AA803) &gt; 0, COUNTA(DetailWill!AA803) &gt; 0),"x", "")</f>
        <v/>
      </c>
      <c r="AB803" s="14" t="str">
        <f>IF(OR(COUNTA(DetailPedro!AB803) &gt; 0, COUNTA(DetailWill!AB803) &gt; 0),"x", "")</f>
        <v/>
      </c>
      <c r="AC803" s="14" t="str">
        <f>IF(OR(COUNTA(DetailPedro!AC803) &gt; 0, COUNTA(DetailWill!AC803) &gt; 0),"x", "")</f>
        <v/>
      </c>
      <c r="AD803" s="14" t="str">
        <f>IF(OR(COUNTA(DetailPedro!AD803) &gt; 0, COUNTA(DetailWill!AD803) &gt; 0),"x", "")</f>
        <v/>
      </c>
      <c r="AE803" s="14" t="str">
        <f>IF(OR(COUNTA(DetailPedro!AE803) &gt; 0, COUNTA(DetailWill!AE803) &gt; 0),"x", "")</f>
        <v/>
      </c>
      <c r="AF803" s="34" t="str">
        <f>IF(OR(COUNTA(DetailPedro!AF803) &gt; 0, COUNTA(DetailWill!AF803) &gt; 0),"x", "")</f>
        <v/>
      </c>
      <c r="AG803" s="14" t="str">
        <f>IF(OR(COUNTA(DetailPedro!AG803) &gt; 0, COUNTA(DetailWill!AG803) &gt; 0),"x", "")</f>
        <v/>
      </c>
      <c r="AH803" s="14" t="str">
        <f>IF(OR(COUNTA(DetailPedro!AH803) &gt; 0, COUNTA(DetailWill!AH803) &gt; 0),"x", "")</f>
        <v/>
      </c>
      <c r="AI803" s="14" t="str">
        <f>IF(OR(COUNTA(DetailPedro!AI803) &gt; 0, COUNTA(DetailWill!AI803) &gt; 0),"x", "")</f>
        <v/>
      </c>
      <c r="AJ803" s="34" t="str">
        <f>IF(OR(COUNTA(DetailPedro!AJ803) &gt; 0, COUNTA(DetailWill!AJ803) &gt; 0),"x", "")</f>
        <v/>
      </c>
      <c r="AK803" s="14" t="str">
        <f>IF(OR(COUNTA(DetailPedro!AK803) &gt; 0, COUNTA(DetailWill!AK803) &gt; 0),"x", "")</f>
        <v/>
      </c>
    </row>
    <row r="804" spans="1:37" x14ac:dyDescent="0.2">
      <c r="A804" s="16" t="s">
        <v>320</v>
      </c>
      <c r="B804" s="16" t="s">
        <v>500</v>
      </c>
      <c r="C804" s="16">
        <v>0</v>
      </c>
      <c r="D804" s="16">
        <v>0</v>
      </c>
      <c r="E804" s="16"/>
      <c r="F804" s="14">
        <f t="shared" si="46"/>
        <v>0</v>
      </c>
      <c r="G804" s="14" t="str">
        <f>IF(OR(COUNTA(DetailPedro!G804) &gt; 0, COUNTA(DetailWill!G804) &gt; 0),"x", "")</f>
        <v/>
      </c>
      <c r="H804" s="14" t="str">
        <f>IF(OR(COUNTA(DetailPedro!H804) &gt; 0, COUNTA(DetailWill!H804) &gt; 0),"x", "")</f>
        <v/>
      </c>
      <c r="I804" s="14" t="str">
        <f>IF(OR(COUNTA(DetailPedro!I804) &gt; 0, COUNTA(DetailWill!I804) &gt; 0),"x", "")</f>
        <v/>
      </c>
      <c r="J804" s="34" t="str">
        <f>IF(OR(COUNTA(DetailPedro!J804) &gt; 0, COUNTA(DetailWill!J804) &gt; 0),"x", "")</f>
        <v/>
      </c>
      <c r="K804" s="14" t="str">
        <f>IF(OR(COUNTA(DetailPedro!K804) &gt; 0, COUNTA(DetailWill!K804) &gt; 0),"x", "")</f>
        <v/>
      </c>
      <c r="L804" s="14" t="str">
        <f>IF(OR(COUNTA(DetailPedro!L804) &gt; 0, COUNTA(DetailWill!L804) &gt; 0),"x", "")</f>
        <v/>
      </c>
      <c r="M804" s="14" t="str">
        <f>IF(OR(COUNTA(DetailPedro!M804) &gt; 0, COUNTA(DetailWill!M804) &gt; 0),"x", "")</f>
        <v/>
      </c>
      <c r="N804" s="14" t="str">
        <f>IF(OR(COUNTA(DetailPedro!N804) &gt; 0, COUNTA(DetailWill!N804) &gt; 0),"x", "")</f>
        <v/>
      </c>
      <c r="O804" s="34" t="str">
        <f>IF(OR(COUNTA(DetailPedro!O804) &gt; 0, COUNTA(DetailWill!O804) &gt; 0),"x", "")</f>
        <v/>
      </c>
      <c r="P804" s="14" t="str">
        <f>IF(OR(COUNTA(DetailPedro!P804) &gt; 0, COUNTA(DetailWill!P804) &gt; 0),"x", "")</f>
        <v/>
      </c>
      <c r="Q804" s="14" t="str">
        <f>IF(OR(COUNTA(DetailPedro!Q804) &gt; 0, COUNTA(DetailWill!Q804) &gt; 0),"x", "")</f>
        <v/>
      </c>
      <c r="R804" s="14" t="str">
        <f>IF(OR(COUNTA(DetailPedro!R804) &gt; 0, COUNTA(DetailWill!R804) &gt; 0),"x", "")</f>
        <v/>
      </c>
      <c r="S804" s="14" t="str">
        <f>IF(OR(COUNTA(DetailPedro!S804) &gt; 0, COUNTA(DetailWill!S804) &gt; 0),"x", "")</f>
        <v/>
      </c>
      <c r="T804" s="14" t="str">
        <f>IF(OR(COUNTA(DetailPedro!T804) &gt; 0, COUNTA(DetailWill!T804) &gt; 0),"x", "")</f>
        <v/>
      </c>
      <c r="U804" s="34" t="str">
        <f>IF(OR(COUNTA(DetailPedro!U804) &gt; 0, COUNTA(DetailWill!U804) &gt; 0),"x", "")</f>
        <v/>
      </c>
      <c r="V804" s="14" t="str">
        <f>IF(OR(COUNTA(DetailPedro!V804) &gt; 0, COUNTA(DetailWill!V804) &gt; 0),"x", "")</f>
        <v/>
      </c>
      <c r="W804" s="14" t="str">
        <f>IF(OR(COUNTA(DetailPedro!W804) &gt; 0, COUNTA(DetailWill!W804) &gt; 0),"x", "")</f>
        <v/>
      </c>
      <c r="X804" s="14" t="str">
        <f>IF(OR(COUNTA(DetailPedro!X804) &gt; 0, COUNTA(DetailWill!X804) &gt; 0),"x", "")</f>
        <v/>
      </c>
      <c r="Y804" s="14" t="str">
        <f>IF(OR(COUNTA(DetailPedro!Y804) &gt; 0, COUNTA(DetailWill!Y804) &gt; 0),"x", "")</f>
        <v/>
      </c>
      <c r="Z804" s="34" t="str">
        <f>IF(OR(COUNTA(DetailPedro!Z804) &gt; 0, COUNTA(DetailWill!Z804) &gt; 0),"x", "")</f>
        <v/>
      </c>
      <c r="AA804" s="14" t="str">
        <f>IF(OR(COUNTA(DetailPedro!AA804) &gt; 0, COUNTA(DetailWill!AA804) &gt; 0),"x", "")</f>
        <v/>
      </c>
      <c r="AB804" s="14" t="str">
        <f>IF(OR(COUNTA(DetailPedro!AB804) &gt; 0, COUNTA(DetailWill!AB804) &gt; 0),"x", "")</f>
        <v/>
      </c>
      <c r="AC804" s="14" t="str">
        <f>IF(OR(COUNTA(DetailPedro!AC804) &gt; 0, COUNTA(DetailWill!AC804) &gt; 0),"x", "")</f>
        <v/>
      </c>
      <c r="AD804" s="14" t="str">
        <f>IF(OR(COUNTA(DetailPedro!AD804) &gt; 0, COUNTA(DetailWill!AD804) &gt; 0),"x", "")</f>
        <v/>
      </c>
      <c r="AE804" s="14" t="str">
        <f>IF(OR(COUNTA(DetailPedro!AE804) &gt; 0, COUNTA(DetailWill!AE804) &gt; 0),"x", "")</f>
        <v/>
      </c>
      <c r="AF804" s="34" t="str">
        <f>IF(OR(COUNTA(DetailPedro!AF804) &gt; 0, COUNTA(DetailWill!AF804) &gt; 0),"x", "")</f>
        <v/>
      </c>
      <c r="AG804" s="14" t="str">
        <f>IF(OR(COUNTA(DetailPedro!AG804) &gt; 0, COUNTA(DetailWill!AG804) &gt; 0),"x", "")</f>
        <v/>
      </c>
      <c r="AH804" s="14" t="str">
        <f>IF(OR(COUNTA(DetailPedro!AH804) &gt; 0, COUNTA(DetailWill!AH804) &gt; 0),"x", "")</f>
        <v/>
      </c>
      <c r="AI804" s="14" t="str">
        <f>IF(OR(COUNTA(DetailPedro!AI804) &gt; 0, COUNTA(DetailWill!AI804) &gt; 0),"x", "")</f>
        <v/>
      </c>
      <c r="AJ804" s="34" t="str">
        <f>IF(OR(COUNTA(DetailPedro!AJ804) &gt; 0, COUNTA(DetailWill!AJ804) &gt; 0),"x", "")</f>
        <v/>
      </c>
      <c r="AK804" s="14" t="str">
        <f>IF(OR(COUNTA(DetailPedro!AK804) &gt; 0, COUNTA(DetailWill!AK804) &gt; 0),"x", "")</f>
        <v/>
      </c>
    </row>
    <row r="805" spans="1:37" x14ac:dyDescent="0.2">
      <c r="A805" s="16" t="s">
        <v>320</v>
      </c>
      <c r="B805" s="16" t="s">
        <v>500</v>
      </c>
      <c r="C805" s="16">
        <v>3</v>
      </c>
      <c r="D805" s="16" t="s">
        <v>888</v>
      </c>
      <c r="E805" s="16">
        <v>1</v>
      </c>
      <c r="F805" s="14">
        <f t="shared" si="46"/>
        <v>0</v>
      </c>
      <c r="G805" s="14" t="str">
        <f>IF(OR(COUNTA(DetailPedro!G805) &gt; 0, COUNTA(DetailWill!G805) &gt; 0),"x", "")</f>
        <v/>
      </c>
      <c r="H805" s="14" t="str">
        <f>IF(OR(COUNTA(DetailPedro!H805) &gt; 0, COUNTA(DetailWill!H805) &gt; 0),"x", "")</f>
        <v/>
      </c>
      <c r="I805" s="14" t="str">
        <f>IF(OR(COUNTA(DetailPedro!I805) &gt; 0, COUNTA(DetailWill!I805) &gt; 0),"x", "")</f>
        <v/>
      </c>
      <c r="J805" s="34" t="str">
        <f>IF(OR(COUNTA(DetailPedro!J805) &gt; 0, COUNTA(DetailWill!J805) &gt; 0),"x", "")</f>
        <v/>
      </c>
      <c r="K805" s="14" t="str">
        <f>IF(OR(COUNTA(DetailPedro!K805) &gt; 0, COUNTA(DetailWill!K805) &gt; 0),"x", "")</f>
        <v/>
      </c>
      <c r="L805" s="14" t="str">
        <f>IF(OR(COUNTA(DetailPedro!L805) &gt; 0, COUNTA(DetailWill!L805) &gt; 0),"x", "")</f>
        <v/>
      </c>
      <c r="M805" s="14" t="str">
        <f>IF(OR(COUNTA(DetailPedro!M805) &gt; 0, COUNTA(DetailWill!M805) &gt; 0),"x", "")</f>
        <v/>
      </c>
      <c r="N805" s="14" t="str">
        <f>IF(OR(COUNTA(DetailPedro!N805) &gt; 0, COUNTA(DetailWill!N805) &gt; 0),"x", "")</f>
        <v/>
      </c>
      <c r="O805" s="34" t="str">
        <f>IF(OR(COUNTA(DetailPedro!O805) &gt; 0, COUNTA(DetailWill!O805) &gt; 0),"x", "")</f>
        <v/>
      </c>
      <c r="P805" s="14" t="str">
        <f>IF(OR(COUNTA(DetailPedro!P805) &gt; 0, COUNTA(DetailWill!P805) &gt; 0),"x", "")</f>
        <v/>
      </c>
      <c r="Q805" s="14" t="str">
        <f>IF(OR(COUNTA(DetailPedro!Q805) &gt; 0, COUNTA(DetailWill!Q805) &gt; 0),"x", "")</f>
        <v/>
      </c>
      <c r="R805" s="14" t="str">
        <f>IF(OR(COUNTA(DetailPedro!R805) &gt; 0, COUNTA(DetailWill!R805) &gt; 0),"x", "")</f>
        <v/>
      </c>
      <c r="S805" s="14" t="str">
        <f>IF(OR(COUNTA(DetailPedro!S805) &gt; 0, COUNTA(DetailWill!S805) &gt; 0),"x", "")</f>
        <v/>
      </c>
      <c r="T805" s="14" t="str">
        <f>IF(OR(COUNTA(DetailPedro!T805) &gt; 0, COUNTA(DetailWill!T805) &gt; 0),"x", "")</f>
        <v/>
      </c>
      <c r="U805" s="34" t="str">
        <f>IF(OR(COUNTA(DetailPedro!U805) &gt; 0, COUNTA(DetailWill!U805) &gt; 0),"x", "")</f>
        <v/>
      </c>
      <c r="V805" s="14" t="str">
        <f>IF(OR(COUNTA(DetailPedro!V805) &gt; 0, COUNTA(DetailWill!V805) &gt; 0),"x", "")</f>
        <v/>
      </c>
      <c r="W805" s="14" t="str">
        <f>IF(OR(COUNTA(DetailPedro!W805) &gt; 0, COUNTA(DetailWill!W805) &gt; 0),"x", "")</f>
        <v/>
      </c>
      <c r="X805" s="14" t="str">
        <f>IF(OR(COUNTA(DetailPedro!X805) &gt; 0, COUNTA(DetailWill!X805) &gt; 0),"x", "")</f>
        <v/>
      </c>
      <c r="Y805" s="14" t="str">
        <f>IF(OR(COUNTA(DetailPedro!Y805) &gt; 0, COUNTA(DetailWill!Y805) &gt; 0),"x", "")</f>
        <v/>
      </c>
      <c r="Z805" s="34" t="str">
        <f>IF(OR(COUNTA(DetailPedro!Z805) &gt; 0, COUNTA(DetailWill!Z805) &gt; 0),"x", "")</f>
        <v/>
      </c>
      <c r="AA805" s="14" t="str">
        <f>IF(OR(COUNTA(DetailPedro!AA805) &gt; 0, COUNTA(DetailWill!AA805) &gt; 0),"x", "")</f>
        <v/>
      </c>
      <c r="AB805" s="14" t="str">
        <f>IF(OR(COUNTA(DetailPedro!AB805) &gt; 0, COUNTA(DetailWill!AB805) &gt; 0),"x", "")</f>
        <v/>
      </c>
      <c r="AC805" s="14" t="str">
        <f>IF(OR(COUNTA(DetailPedro!AC805) &gt; 0, COUNTA(DetailWill!AC805) &gt; 0),"x", "")</f>
        <v/>
      </c>
      <c r="AD805" s="14" t="str">
        <f>IF(OR(COUNTA(DetailPedro!AD805) &gt; 0, COUNTA(DetailWill!AD805) &gt; 0),"x", "")</f>
        <v/>
      </c>
      <c r="AE805" s="14" t="str">
        <f>IF(OR(COUNTA(DetailPedro!AE805) &gt; 0, COUNTA(DetailWill!AE805) &gt; 0),"x", "")</f>
        <v/>
      </c>
      <c r="AF805" s="34" t="str">
        <f>IF(OR(COUNTA(DetailPedro!AF805) &gt; 0, COUNTA(DetailWill!AF805) &gt; 0),"x", "")</f>
        <v/>
      </c>
      <c r="AG805" s="14" t="str">
        <f>IF(OR(COUNTA(DetailPedro!AG805) &gt; 0, COUNTA(DetailWill!AG805) &gt; 0),"x", "")</f>
        <v/>
      </c>
      <c r="AH805" s="14" t="str">
        <f>IF(OR(COUNTA(DetailPedro!AH805) &gt; 0, COUNTA(DetailWill!AH805) &gt; 0),"x", "")</f>
        <v/>
      </c>
      <c r="AI805" s="14" t="str">
        <f>IF(OR(COUNTA(DetailPedro!AI805) &gt; 0, COUNTA(DetailWill!AI805) &gt; 0),"x", "")</f>
        <v/>
      </c>
      <c r="AJ805" s="34" t="str">
        <f>IF(OR(COUNTA(DetailPedro!AJ805) &gt; 0, COUNTA(DetailWill!AJ805) &gt; 0),"x", "")</f>
        <v/>
      </c>
      <c r="AK805" s="14" t="str">
        <f>IF(OR(COUNTA(DetailPedro!AK805) &gt; 0, COUNTA(DetailWill!AK805) &gt; 0),"x", "")</f>
        <v/>
      </c>
    </row>
    <row r="806" spans="1:37" x14ac:dyDescent="0.2">
      <c r="A806" s="16" t="s">
        <v>320</v>
      </c>
      <c r="B806" s="16" t="s">
        <v>500</v>
      </c>
      <c r="C806" s="16">
        <v>3</v>
      </c>
      <c r="D806" s="16" t="s">
        <v>889</v>
      </c>
      <c r="E806" s="16">
        <v>2</v>
      </c>
      <c r="F806" s="14">
        <f t="shared" si="46"/>
        <v>0</v>
      </c>
      <c r="G806" s="14" t="str">
        <f>IF(OR(COUNTA(DetailPedro!G806) &gt; 0, COUNTA(DetailWill!G806) &gt; 0),"x", "")</f>
        <v/>
      </c>
      <c r="H806" s="14" t="str">
        <f>IF(OR(COUNTA(DetailPedro!H806) &gt; 0, COUNTA(DetailWill!H806) &gt; 0),"x", "")</f>
        <v/>
      </c>
      <c r="I806" s="14" t="str">
        <f>IF(OR(COUNTA(DetailPedro!I806) &gt; 0, COUNTA(DetailWill!I806) &gt; 0),"x", "")</f>
        <v/>
      </c>
      <c r="J806" s="34" t="str">
        <f>IF(OR(COUNTA(DetailPedro!J806) &gt; 0, COUNTA(DetailWill!J806) &gt; 0),"x", "")</f>
        <v/>
      </c>
      <c r="K806" s="14" t="str">
        <f>IF(OR(COUNTA(DetailPedro!K806) &gt; 0, COUNTA(DetailWill!K806) &gt; 0),"x", "")</f>
        <v/>
      </c>
      <c r="L806" s="14" t="str">
        <f>IF(OR(COUNTA(DetailPedro!L806) &gt; 0, COUNTA(DetailWill!L806) &gt; 0),"x", "")</f>
        <v/>
      </c>
      <c r="M806" s="14" t="str">
        <f>IF(OR(COUNTA(DetailPedro!M806) &gt; 0, COUNTA(DetailWill!M806) &gt; 0),"x", "")</f>
        <v/>
      </c>
      <c r="N806" s="14" t="str">
        <f>IF(OR(COUNTA(DetailPedro!N806) &gt; 0, COUNTA(DetailWill!N806) &gt; 0),"x", "")</f>
        <v/>
      </c>
      <c r="O806" s="34" t="str">
        <f>IF(OR(COUNTA(DetailPedro!O806) &gt; 0, COUNTA(DetailWill!O806) &gt; 0),"x", "")</f>
        <v/>
      </c>
      <c r="P806" s="14" t="str">
        <f>IF(OR(COUNTA(DetailPedro!P806) &gt; 0, COUNTA(DetailWill!P806) &gt; 0),"x", "")</f>
        <v/>
      </c>
      <c r="Q806" s="14" t="str">
        <f>IF(OR(COUNTA(DetailPedro!Q806) &gt; 0, COUNTA(DetailWill!Q806) &gt; 0),"x", "")</f>
        <v/>
      </c>
      <c r="R806" s="14" t="str">
        <f>IF(OR(COUNTA(DetailPedro!R806) &gt; 0, COUNTA(DetailWill!R806) &gt; 0),"x", "")</f>
        <v/>
      </c>
      <c r="S806" s="14" t="str">
        <f>IF(OR(COUNTA(DetailPedro!S806) &gt; 0, COUNTA(DetailWill!S806) &gt; 0),"x", "")</f>
        <v/>
      </c>
      <c r="T806" s="14" t="str">
        <f>IF(OR(COUNTA(DetailPedro!T806) &gt; 0, COUNTA(DetailWill!T806) &gt; 0),"x", "")</f>
        <v/>
      </c>
      <c r="U806" s="34" t="str">
        <f>IF(OR(COUNTA(DetailPedro!U806) &gt; 0, COUNTA(DetailWill!U806) &gt; 0),"x", "")</f>
        <v/>
      </c>
      <c r="V806" s="14" t="str">
        <f>IF(OR(COUNTA(DetailPedro!V806) &gt; 0, COUNTA(DetailWill!V806) &gt; 0),"x", "")</f>
        <v/>
      </c>
      <c r="W806" s="14" t="str">
        <f>IF(OR(COUNTA(DetailPedro!W806) &gt; 0, COUNTA(DetailWill!W806) &gt; 0),"x", "")</f>
        <v/>
      </c>
      <c r="X806" s="14" t="str">
        <f>IF(OR(COUNTA(DetailPedro!X806) &gt; 0, COUNTA(DetailWill!X806) &gt; 0),"x", "")</f>
        <v/>
      </c>
      <c r="Y806" s="14" t="str">
        <f>IF(OR(COUNTA(DetailPedro!Y806) &gt; 0, COUNTA(DetailWill!Y806) &gt; 0),"x", "")</f>
        <v/>
      </c>
      <c r="Z806" s="34" t="str">
        <f>IF(OR(COUNTA(DetailPedro!Z806) &gt; 0, COUNTA(DetailWill!Z806) &gt; 0),"x", "")</f>
        <v/>
      </c>
      <c r="AA806" s="14" t="str">
        <f>IF(OR(COUNTA(DetailPedro!AA806) &gt; 0, COUNTA(DetailWill!AA806) &gt; 0),"x", "")</f>
        <v/>
      </c>
      <c r="AB806" s="14" t="str">
        <f>IF(OR(COUNTA(DetailPedro!AB806) &gt; 0, COUNTA(DetailWill!AB806) &gt; 0),"x", "")</f>
        <v/>
      </c>
      <c r="AC806" s="14" t="str">
        <f>IF(OR(COUNTA(DetailPedro!AC806) &gt; 0, COUNTA(DetailWill!AC806) &gt; 0),"x", "")</f>
        <v/>
      </c>
      <c r="AD806" s="14" t="str">
        <f>IF(OR(COUNTA(DetailPedro!AD806) &gt; 0, COUNTA(DetailWill!AD806) &gt; 0),"x", "")</f>
        <v/>
      </c>
      <c r="AE806" s="14" t="str">
        <f>IF(OR(COUNTA(DetailPedro!AE806) &gt; 0, COUNTA(DetailWill!AE806) &gt; 0),"x", "")</f>
        <v/>
      </c>
      <c r="AF806" s="34" t="str">
        <f>IF(OR(COUNTA(DetailPedro!AF806) &gt; 0, COUNTA(DetailWill!AF806) &gt; 0),"x", "")</f>
        <v/>
      </c>
      <c r="AG806" s="14" t="str">
        <f>IF(OR(COUNTA(DetailPedro!AG806) &gt; 0, COUNTA(DetailWill!AG806) &gt; 0),"x", "")</f>
        <v/>
      </c>
      <c r="AH806" s="14" t="str">
        <f>IF(OR(COUNTA(DetailPedro!AH806) &gt; 0, COUNTA(DetailWill!AH806) &gt; 0),"x", "")</f>
        <v/>
      </c>
      <c r="AI806" s="14" t="str">
        <f>IF(OR(COUNTA(DetailPedro!AI806) &gt; 0, COUNTA(DetailWill!AI806) &gt; 0),"x", "")</f>
        <v/>
      </c>
      <c r="AJ806" s="34" t="str">
        <f>IF(OR(COUNTA(DetailPedro!AJ806) &gt; 0, COUNTA(DetailWill!AJ806) &gt; 0),"x", "")</f>
        <v/>
      </c>
      <c r="AK806" s="14" t="str">
        <f>IF(OR(COUNTA(DetailPedro!AK806) &gt; 0, COUNTA(DetailWill!AK806) &gt; 0),"x", "")</f>
        <v/>
      </c>
    </row>
    <row r="807" spans="1:37" x14ac:dyDescent="0.2">
      <c r="A807" s="16" t="s">
        <v>320</v>
      </c>
      <c r="B807" s="16" t="s">
        <v>500</v>
      </c>
      <c r="C807" s="16">
        <v>3</v>
      </c>
      <c r="D807" s="16" t="s">
        <v>887</v>
      </c>
      <c r="E807" s="16">
        <v>3</v>
      </c>
      <c r="F807" s="14">
        <f t="shared" si="46"/>
        <v>0</v>
      </c>
      <c r="G807" s="14" t="str">
        <f>IF(OR(COUNTA(DetailPedro!G807) &gt; 0, COUNTA(DetailWill!G807) &gt; 0),"x", "")</f>
        <v/>
      </c>
      <c r="H807" s="14" t="str">
        <f>IF(OR(COUNTA(DetailPedro!H807) &gt; 0, COUNTA(DetailWill!H807) &gt; 0),"x", "")</f>
        <v/>
      </c>
      <c r="I807" s="14" t="str">
        <f>IF(OR(COUNTA(DetailPedro!I807) &gt; 0, COUNTA(DetailWill!I807) &gt; 0),"x", "")</f>
        <v/>
      </c>
      <c r="J807" s="34" t="str">
        <f>IF(OR(COUNTA(DetailPedro!J807) &gt; 0, COUNTA(DetailWill!J807) &gt; 0),"x", "")</f>
        <v/>
      </c>
      <c r="K807" s="14" t="str">
        <f>IF(OR(COUNTA(DetailPedro!K807) &gt; 0, COUNTA(DetailWill!K807) &gt; 0),"x", "")</f>
        <v/>
      </c>
      <c r="L807" s="14" t="str">
        <f>IF(OR(COUNTA(DetailPedro!L807) &gt; 0, COUNTA(DetailWill!L807) &gt; 0),"x", "")</f>
        <v/>
      </c>
      <c r="M807" s="14" t="str">
        <f>IF(OR(COUNTA(DetailPedro!M807) &gt; 0, COUNTA(DetailWill!M807) &gt; 0),"x", "")</f>
        <v/>
      </c>
      <c r="N807" s="14" t="str">
        <f>IF(OR(COUNTA(DetailPedro!N807) &gt; 0, COUNTA(DetailWill!N807) &gt; 0),"x", "")</f>
        <v/>
      </c>
      <c r="O807" s="34" t="str">
        <f>IF(OR(COUNTA(DetailPedro!O807) &gt; 0, COUNTA(DetailWill!O807) &gt; 0),"x", "")</f>
        <v/>
      </c>
      <c r="P807" s="14" t="str">
        <f>IF(OR(COUNTA(DetailPedro!P807) &gt; 0, COUNTA(DetailWill!P807) &gt; 0),"x", "")</f>
        <v/>
      </c>
      <c r="Q807" s="14" t="str">
        <f>IF(OR(COUNTA(DetailPedro!Q807) &gt; 0, COUNTA(DetailWill!Q807) &gt; 0),"x", "")</f>
        <v/>
      </c>
      <c r="R807" s="14" t="str">
        <f>IF(OR(COUNTA(DetailPedro!R807) &gt; 0, COUNTA(DetailWill!R807) &gt; 0),"x", "")</f>
        <v/>
      </c>
      <c r="S807" s="14" t="str">
        <f>IF(OR(COUNTA(DetailPedro!S807) &gt; 0, COUNTA(DetailWill!S807) &gt; 0),"x", "")</f>
        <v/>
      </c>
      <c r="T807" s="14" t="str">
        <f>IF(OR(COUNTA(DetailPedro!T807) &gt; 0, COUNTA(DetailWill!T807) &gt; 0),"x", "")</f>
        <v/>
      </c>
      <c r="U807" s="34" t="str">
        <f>IF(OR(COUNTA(DetailPedro!U807) &gt; 0, COUNTA(DetailWill!U807) &gt; 0),"x", "")</f>
        <v/>
      </c>
      <c r="V807" s="14" t="str">
        <f>IF(OR(COUNTA(DetailPedro!V807) &gt; 0, COUNTA(DetailWill!V807) &gt; 0),"x", "")</f>
        <v/>
      </c>
      <c r="W807" s="14" t="str">
        <f>IF(OR(COUNTA(DetailPedro!W807) &gt; 0, COUNTA(DetailWill!W807) &gt; 0),"x", "")</f>
        <v/>
      </c>
      <c r="X807" s="14" t="str">
        <f>IF(OR(COUNTA(DetailPedro!X807) &gt; 0, COUNTA(DetailWill!X807) &gt; 0),"x", "")</f>
        <v/>
      </c>
      <c r="Y807" s="14" t="str">
        <f>IF(OR(COUNTA(DetailPedro!Y807) &gt; 0, COUNTA(DetailWill!Y807) &gt; 0),"x", "")</f>
        <v/>
      </c>
      <c r="Z807" s="34" t="str">
        <f>IF(OR(COUNTA(DetailPedro!Z807) &gt; 0, COUNTA(DetailWill!Z807) &gt; 0),"x", "")</f>
        <v/>
      </c>
      <c r="AA807" s="14" t="str">
        <f>IF(OR(COUNTA(DetailPedro!AA807) &gt; 0, COUNTA(DetailWill!AA807) &gt; 0),"x", "")</f>
        <v/>
      </c>
      <c r="AB807" s="14" t="str">
        <f>IF(OR(COUNTA(DetailPedro!AB807) &gt; 0, COUNTA(DetailWill!AB807) &gt; 0),"x", "")</f>
        <v/>
      </c>
      <c r="AC807" s="14" t="str">
        <f>IF(OR(COUNTA(DetailPedro!AC807) &gt; 0, COUNTA(DetailWill!AC807) &gt; 0),"x", "")</f>
        <v/>
      </c>
      <c r="AD807" s="14" t="str">
        <f>IF(OR(COUNTA(DetailPedro!AD807) &gt; 0, COUNTA(DetailWill!AD807) &gt; 0),"x", "")</f>
        <v/>
      </c>
      <c r="AE807" s="14" t="str">
        <f>IF(OR(COUNTA(DetailPedro!AE807) &gt; 0, COUNTA(DetailWill!AE807) &gt; 0),"x", "")</f>
        <v/>
      </c>
      <c r="AF807" s="34" t="str">
        <f>IF(OR(COUNTA(DetailPedro!AF807) &gt; 0, COUNTA(DetailWill!AF807) &gt; 0),"x", "")</f>
        <v/>
      </c>
      <c r="AG807" s="14" t="str">
        <f>IF(OR(COUNTA(DetailPedro!AG807) &gt; 0, COUNTA(DetailWill!AG807) &gt; 0),"x", "")</f>
        <v/>
      </c>
      <c r="AH807" s="14" t="str">
        <f>IF(OR(COUNTA(DetailPedro!AH807) &gt; 0, COUNTA(DetailWill!AH807) &gt; 0),"x", "")</f>
        <v/>
      </c>
      <c r="AI807" s="14" t="str">
        <f>IF(OR(COUNTA(DetailPedro!AI807) &gt; 0, COUNTA(DetailWill!AI807) &gt; 0),"x", "")</f>
        <v/>
      </c>
      <c r="AJ807" s="34" t="str">
        <f>IF(OR(COUNTA(DetailPedro!AJ807) &gt; 0, COUNTA(DetailWill!AJ807) &gt; 0),"x", "")</f>
        <v/>
      </c>
      <c r="AK807" s="14" t="str">
        <f>IF(OR(COUNTA(DetailPedro!AK807) &gt; 0, COUNTA(DetailWill!AK807) &gt; 0),"x", "")</f>
        <v/>
      </c>
    </row>
    <row r="808" spans="1:37" x14ac:dyDescent="0.2">
      <c r="A808" s="16"/>
      <c r="B808" s="16"/>
      <c r="C808" s="16"/>
      <c r="D808" s="16"/>
      <c r="E808" s="16"/>
      <c r="F808" s="14">
        <f t="shared" si="46"/>
        <v>0</v>
      </c>
      <c r="G808" s="14" t="str">
        <f>IF(OR(COUNTA(DetailPedro!G808) &gt; 0, COUNTA(DetailWill!G808) &gt; 0),"x", "")</f>
        <v/>
      </c>
      <c r="H808" s="14" t="str">
        <f>IF(OR(COUNTA(DetailPedro!H808) &gt; 0, COUNTA(DetailWill!H808) &gt; 0),"x", "")</f>
        <v/>
      </c>
      <c r="I808" s="14" t="str">
        <f>IF(OR(COUNTA(DetailPedro!I808) &gt; 0, COUNTA(DetailWill!I808) &gt; 0),"x", "")</f>
        <v/>
      </c>
      <c r="J808" s="34" t="str">
        <f>IF(OR(COUNTA(DetailPedro!J808) &gt; 0, COUNTA(DetailWill!J808) &gt; 0),"x", "")</f>
        <v/>
      </c>
      <c r="K808" s="14" t="str">
        <f>IF(OR(COUNTA(DetailPedro!K808) &gt; 0, COUNTA(DetailWill!K808) &gt; 0),"x", "")</f>
        <v/>
      </c>
      <c r="L808" s="14" t="str">
        <f>IF(OR(COUNTA(DetailPedro!L808) &gt; 0, COUNTA(DetailWill!L808) &gt; 0),"x", "")</f>
        <v/>
      </c>
      <c r="M808" s="14" t="str">
        <f>IF(OR(COUNTA(DetailPedro!M808) &gt; 0, COUNTA(DetailWill!M808) &gt; 0),"x", "")</f>
        <v/>
      </c>
      <c r="N808" s="14" t="str">
        <f>IF(OR(COUNTA(DetailPedro!N808) &gt; 0, COUNTA(DetailWill!N808) &gt; 0),"x", "")</f>
        <v/>
      </c>
      <c r="O808" s="34" t="str">
        <f>IF(OR(COUNTA(DetailPedro!O808) &gt; 0, COUNTA(DetailWill!O808) &gt; 0),"x", "")</f>
        <v/>
      </c>
      <c r="P808" s="14" t="str">
        <f>IF(OR(COUNTA(DetailPedro!P808) &gt; 0, COUNTA(DetailWill!P808) &gt; 0),"x", "")</f>
        <v/>
      </c>
      <c r="Q808" s="14" t="str">
        <f>IF(OR(COUNTA(DetailPedro!Q808) &gt; 0, COUNTA(DetailWill!Q808) &gt; 0),"x", "")</f>
        <v/>
      </c>
      <c r="R808" s="14" t="str">
        <f>IF(OR(COUNTA(DetailPedro!R808) &gt; 0, COUNTA(DetailWill!R808) &gt; 0),"x", "")</f>
        <v/>
      </c>
      <c r="S808" s="14" t="str">
        <f>IF(OR(COUNTA(DetailPedro!S808) &gt; 0, COUNTA(DetailWill!S808) &gt; 0),"x", "")</f>
        <v/>
      </c>
      <c r="T808" s="14" t="str">
        <f>IF(OR(COUNTA(DetailPedro!T808) &gt; 0, COUNTA(DetailWill!T808) &gt; 0),"x", "")</f>
        <v/>
      </c>
      <c r="U808" s="34" t="str">
        <f>IF(OR(COUNTA(DetailPedro!U808) &gt; 0, COUNTA(DetailWill!U808) &gt; 0),"x", "")</f>
        <v/>
      </c>
      <c r="V808" s="14" t="str">
        <f>IF(OR(COUNTA(DetailPedro!V808) &gt; 0, COUNTA(DetailWill!V808) &gt; 0),"x", "")</f>
        <v/>
      </c>
      <c r="W808" s="14" t="str">
        <f>IF(OR(COUNTA(DetailPedro!W808) &gt; 0, COUNTA(DetailWill!W808) &gt; 0),"x", "")</f>
        <v/>
      </c>
      <c r="X808" s="14" t="str">
        <f>IF(OR(COUNTA(DetailPedro!X808) &gt; 0, COUNTA(DetailWill!X808) &gt; 0),"x", "")</f>
        <v/>
      </c>
      <c r="Y808" s="14" t="str">
        <f>IF(OR(COUNTA(DetailPedro!Y808) &gt; 0, COUNTA(DetailWill!Y808) &gt; 0),"x", "")</f>
        <v/>
      </c>
      <c r="Z808" s="34" t="str">
        <f>IF(OR(COUNTA(DetailPedro!Z808) &gt; 0, COUNTA(DetailWill!Z808) &gt; 0),"x", "")</f>
        <v/>
      </c>
      <c r="AA808" s="14" t="str">
        <f>IF(OR(COUNTA(DetailPedro!AA808) &gt; 0, COUNTA(DetailWill!AA808) &gt; 0),"x", "")</f>
        <v/>
      </c>
      <c r="AB808" s="14" t="str">
        <f>IF(OR(COUNTA(DetailPedro!AB808) &gt; 0, COUNTA(DetailWill!AB808) &gt; 0),"x", "")</f>
        <v/>
      </c>
      <c r="AC808" s="14" t="str">
        <f>IF(OR(COUNTA(DetailPedro!AC808) &gt; 0, COUNTA(DetailWill!AC808) &gt; 0),"x", "")</f>
        <v/>
      </c>
      <c r="AD808" s="14" t="str">
        <f>IF(OR(COUNTA(DetailPedro!AD808) &gt; 0, COUNTA(DetailWill!AD808) &gt; 0),"x", "")</f>
        <v/>
      </c>
      <c r="AE808" s="14" t="str">
        <f>IF(OR(COUNTA(DetailPedro!AE808) &gt; 0, COUNTA(DetailWill!AE808) &gt; 0),"x", "")</f>
        <v/>
      </c>
      <c r="AF808" s="34" t="str">
        <f>IF(OR(COUNTA(DetailPedro!AF808) &gt; 0, COUNTA(DetailWill!AF808) &gt; 0),"x", "")</f>
        <v/>
      </c>
      <c r="AG808" s="14" t="str">
        <f>IF(OR(COUNTA(DetailPedro!AG808) &gt; 0, COUNTA(DetailWill!AG808) &gt; 0),"x", "")</f>
        <v/>
      </c>
      <c r="AH808" s="14" t="str">
        <f>IF(OR(COUNTA(DetailPedro!AH808) &gt; 0, COUNTA(DetailWill!AH808) &gt; 0),"x", "")</f>
        <v/>
      </c>
      <c r="AI808" s="14" t="str">
        <f>IF(OR(COUNTA(DetailPedro!AI808) &gt; 0, COUNTA(DetailWill!AI808) &gt; 0),"x", "")</f>
        <v/>
      </c>
      <c r="AJ808" s="34" t="str">
        <f>IF(OR(COUNTA(DetailPedro!AJ808) &gt; 0, COUNTA(DetailWill!AJ808) &gt; 0),"x", "")</f>
        <v/>
      </c>
      <c r="AK808" s="14" t="str">
        <f>IF(OR(COUNTA(DetailPedro!AK808) &gt; 0, COUNTA(DetailWill!AK808) &gt; 0),"x", "")</f>
        <v/>
      </c>
    </row>
    <row r="809" spans="1:37" x14ac:dyDescent="0.2">
      <c r="A809" s="16" t="s">
        <v>320</v>
      </c>
      <c r="B809" s="16" t="s">
        <v>399</v>
      </c>
      <c r="C809" s="16">
        <v>0</v>
      </c>
      <c r="D809" s="16">
        <v>0</v>
      </c>
      <c r="E809" s="16"/>
      <c r="F809" s="14">
        <f t="shared" si="46"/>
        <v>0</v>
      </c>
      <c r="G809" s="14" t="str">
        <f>IF(OR(COUNTA(DetailPedro!G809) &gt; 0, COUNTA(DetailWill!G809) &gt; 0),"x", "")</f>
        <v/>
      </c>
      <c r="H809" s="14" t="str">
        <f>IF(OR(COUNTA(DetailPedro!H809) &gt; 0, COUNTA(DetailWill!H809) &gt; 0),"x", "")</f>
        <v/>
      </c>
      <c r="I809" s="14" t="str">
        <f>IF(OR(COUNTA(DetailPedro!I809) &gt; 0, COUNTA(DetailWill!I809) &gt; 0),"x", "")</f>
        <v/>
      </c>
      <c r="J809" s="34" t="str">
        <f>IF(OR(COUNTA(DetailPedro!J809) &gt; 0, COUNTA(DetailWill!J809) &gt; 0),"x", "")</f>
        <v/>
      </c>
      <c r="K809" s="14" t="str">
        <f>IF(OR(COUNTA(DetailPedro!K809) &gt; 0, COUNTA(DetailWill!K809) &gt; 0),"x", "")</f>
        <v/>
      </c>
      <c r="L809" s="14" t="str">
        <f>IF(OR(COUNTA(DetailPedro!L809) &gt; 0, COUNTA(DetailWill!L809) &gt; 0),"x", "")</f>
        <v/>
      </c>
      <c r="M809" s="14" t="str">
        <f>IF(OR(COUNTA(DetailPedro!M809) &gt; 0, COUNTA(DetailWill!M809) &gt; 0),"x", "")</f>
        <v/>
      </c>
      <c r="N809" s="14" t="str">
        <f>IF(OR(COUNTA(DetailPedro!N809) &gt; 0, COUNTA(DetailWill!N809) &gt; 0),"x", "")</f>
        <v/>
      </c>
      <c r="O809" s="34" t="str">
        <f>IF(OR(COUNTA(DetailPedro!O809) &gt; 0, COUNTA(DetailWill!O809) &gt; 0),"x", "")</f>
        <v/>
      </c>
      <c r="P809" s="14" t="str">
        <f>IF(OR(COUNTA(DetailPedro!P809) &gt; 0, COUNTA(DetailWill!P809) &gt; 0),"x", "")</f>
        <v/>
      </c>
      <c r="Q809" s="14" t="str">
        <f>IF(OR(COUNTA(DetailPedro!Q809) &gt; 0, COUNTA(DetailWill!Q809) &gt; 0),"x", "")</f>
        <v/>
      </c>
      <c r="R809" s="14" t="str">
        <f>IF(OR(COUNTA(DetailPedro!R809) &gt; 0, COUNTA(DetailWill!R809) &gt; 0),"x", "")</f>
        <v/>
      </c>
      <c r="S809" s="14" t="str">
        <f>IF(OR(COUNTA(DetailPedro!S809) &gt; 0, COUNTA(DetailWill!S809) &gt; 0),"x", "")</f>
        <v/>
      </c>
      <c r="T809" s="14" t="str">
        <f>IF(OR(COUNTA(DetailPedro!T809) &gt; 0, COUNTA(DetailWill!T809) &gt; 0),"x", "")</f>
        <v/>
      </c>
      <c r="U809" s="34" t="str">
        <f>IF(OR(COUNTA(DetailPedro!U809) &gt; 0, COUNTA(DetailWill!U809) &gt; 0),"x", "")</f>
        <v/>
      </c>
      <c r="V809" s="14" t="str">
        <f>IF(OR(COUNTA(DetailPedro!V809) &gt; 0, COUNTA(DetailWill!V809) &gt; 0),"x", "")</f>
        <v/>
      </c>
      <c r="W809" s="14" t="str">
        <f>IF(OR(COUNTA(DetailPedro!W809) &gt; 0, COUNTA(DetailWill!W809) &gt; 0),"x", "")</f>
        <v/>
      </c>
      <c r="X809" s="14" t="str">
        <f>IF(OR(COUNTA(DetailPedro!X809) &gt; 0, COUNTA(DetailWill!X809) &gt; 0),"x", "")</f>
        <v/>
      </c>
      <c r="Y809" s="14" t="str">
        <f>IF(OR(COUNTA(DetailPedro!Y809) &gt; 0, COUNTA(DetailWill!Y809) &gt; 0),"x", "")</f>
        <v/>
      </c>
      <c r="Z809" s="34" t="str">
        <f>IF(OR(COUNTA(DetailPedro!Z809) &gt; 0, COUNTA(DetailWill!Z809) &gt; 0),"x", "")</f>
        <v/>
      </c>
      <c r="AA809" s="14" t="str">
        <f>IF(OR(COUNTA(DetailPedro!AA809) &gt; 0, COUNTA(DetailWill!AA809) &gt; 0),"x", "")</f>
        <v/>
      </c>
      <c r="AB809" s="14" t="str">
        <f>IF(OR(COUNTA(DetailPedro!AB809) &gt; 0, COUNTA(DetailWill!AB809) &gt; 0),"x", "")</f>
        <v/>
      </c>
      <c r="AC809" s="14" t="str">
        <f>IF(OR(COUNTA(DetailPedro!AC809) &gt; 0, COUNTA(DetailWill!AC809) &gt; 0),"x", "")</f>
        <v/>
      </c>
      <c r="AD809" s="14" t="str">
        <f>IF(OR(COUNTA(DetailPedro!AD809) &gt; 0, COUNTA(DetailWill!AD809) &gt; 0),"x", "")</f>
        <v/>
      </c>
      <c r="AE809" s="14" t="str">
        <f>IF(OR(COUNTA(DetailPedro!AE809) &gt; 0, COUNTA(DetailWill!AE809) &gt; 0),"x", "")</f>
        <v/>
      </c>
      <c r="AF809" s="34" t="str">
        <f>IF(OR(COUNTA(DetailPedro!AF809) &gt; 0, COUNTA(DetailWill!AF809) &gt; 0),"x", "")</f>
        <v/>
      </c>
      <c r="AG809" s="14" t="str">
        <f>IF(OR(COUNTA(DetailPedro!AG809) &gt; 0, COUNTA(DetailWill!AG809) &gt; 0),"x", "")</f>
        <v/>
      </c>
      <c r="AH809" s="14" t="str">
        <f>IF(OR(COUNTA(DetailPedro!AH809) &gt; 0, COUNTA(DetailWill!AH809) &gt; 0),"x", "")</f>
        <v/>
      </c>
      <c r="AI809" s="14" t="str">
        <f>IF(OR(COUNTA(DetailPedro!AI809) &gt; 0, COUNTA(DetailWill!AI809) &gt; 0),"x", "")</f>
        <v/>
      </c>
      <c r="AJ809" s="34" t="str">
        <f>IF(OR(COUNTA(DetailPedro!AJ809) &gt; 0, COUNTA(DetailWill!AJ809) &gt; 0),"x", "")</f>
        <v/>
      </c>
      <c r="AK809" s="14" t="str">
        <f>IF(OR(COUNTA(DetailPedro!AK809) &gt; 0, COUNTA(DetailWill!AK809) &gt; 0),"x", "")</f>
        <v/>
      </c>
    </row>
    <row r="810" spans="1:37" x14ac:dyDescent="0.2">
      <c r="A810" s="16" t="s">
        <v>320</v>
      </c>
      <c r="B810" s="16" t="s">
        <v>399</v>
      </c>
      <c r="C810" s="16">
        <v>3</v>
      </c>
      <c r="D810" s="16" t="s">
        <v>888</v>
      </c>
      <c r="E810" s="16">
        <v>1</v>
      </c>
      <c r="F810" s="14">
        <f t="shared" si="46"/>
        <v>0</v>
      </c>
      <c r="G810" s="14" t="str">
        <f>IF(OR(COUNTA(DetailPedro!G810) &gt; 0, COUNTA(DetailWill!G810) &gt; 0),"x", "")</f>
        <v/>
      </c>
      <c r="H810" s="14" t="str">
        <f>IF(OR(COUNTA(DetailPedro!H810) &gt; 0, COUNTA(DetailWill!H810) &gt; 0),"x", "")</f>
        <v/>
      </c>
      <c r="I810" s="14" t="str">
        <f>IF(OR(COUNTA(DetailPedro!I810) &gt; 0, COUNTA(DetailWill!I810) &gt; 0),"x", "")</f>
        <v/>
      </c>
      <c r="J810" s="34" t="str">
        <f>IF(OR(COUNTA(DetailPedro!J810) &gt; 0, COUNTA(DetailWill!J810) &gt; 0),"x", "")</f>
        <v/>
      </c>
      <c r="K810" s="14" t="str">
        <f>IF(OR(COUNTA(DetailPedro!K810) &gt; 0, COUNTA(DetailWill!K810) &gt; 0),"x", "")</f>
        <v/>
      </c>
      <c r="L810" s="14" t="str">
        <f>IF(OR(COUNTA(DetailPedro!L810) &gt; 0, COUNTA(DetailWill!L810) &gt; 0),"x", "")</f>
        <v/>
      </c>
      <c r="M810" s="14" t="str">
        <f>IF(OR(COUNTA(DetailPedro!M810) &gt; 0, COUNTA(DetailWill!M810) &gt; 0),"x", "")</f>
        <v/>
      </c>
      <c r="N810" s="14" t="str">
        <f>IF(OR(COUNTA(DetailPedro!N810) &gt; 0, COUNTA(DetailWill!N810) &gt; 0),"x", "")</f>
        <v/>
      </c>
      <c r="O810" s="34" t="str">
        <f>IF(OR(COUNTA(DetailPedro!O810) &gt; 0, COUNTA(DetailWill!O810) &gt; 0),"x", "")</f>
        <v/>
      </c>
      <c r="P810" s="14" t="str">
        <f>IF(OR(COUNTA(DetailPedro!P810) &gt; 0, COUNTA(DetailWill!P810) &gt; 0),"x", "")</f>
        <v/>
      </c>
      <c r="Q810" s="14" t="str">
        <f>IF(OR(COUNTA(DetailPedro!Q810) &gt; 0, COUNTA(DetailWill!Q810) &gt; 0),"x", "")</f>
        <v/>
      </c>
      <c r="R810" s="14" t="str">
        <f>IF(OR(COUNTA(DetailPedro!R810) &gt; 0, COUNTA(DetailWill!R810) &gt; 0),"x", "")</f>
        <v/>
      </c>
      <c r="S810" s="14" t="str">
        <f>IF(OR(COUNTA(DetailPedro!S810) &gt; 0, COUNTA(DetailWill!S810) &gt; 0),"x", "")</f>
        <v/>
      </c>
      <c r="T810" s="14" t="str">
        <f>IF(OR(COUNTA(DetailPedro!T810) &gt; 0, COUNTA(DetailWill!T810) &gt; 0),"x", "")</f>
        <v/>
      </c>
      <c r="U810" s="34" t="str">
        <f>IF(OR(COUNTA(DetailPedro!U810) &gt; 0, COUNTA(DetailWill!U810) &gt; 0),"x", "")</f>
        <v/>
      </c>
      <c r="V810" s="14" t="str">
        <f>IF(OR(COUNTA(DetailPedro!V810) &gt; 0, COUNTA(DetailWill!V810) &gt; 0),"x", "")</f>
        <v/>
      </c>
      <c r="W810" s="14" t="str">
        <f>IF(OR(COUNTA(DetailPedro!W810) &gt; 0, COUNTA(DetailWill!W810) &gt; 0),"x", "")</f>
        <v/>
      </c>
      <c r="X810" s="14" t="str">
        <f>IF(OR(COUNTA(DetailPedro!X810) &gt; 0, COUNTA(DetailWill!X810) &gt; 0),"x", "")</f>
        <v/>
      </c>
      <c r="Y810" s="14" t="str">
        <f>IF(OR(COUNTA(DetailPedro!Y810) &gt; 0, COUNTA(DetailWill!Y810) &gt; 0),"x", "")</f>
        <v/>
      </c>
      <c r="Z810" s="34" t="str">
        <f>IF(OR(COUNTA(DetailPedro!Z810) &gt; 0, COUNTA(DetailWill!Z810) &gt; 0),"x", "")</f>
        <v/>
      </c>
      <c r="AA810" s="14" t="str">
        <f>IF(OR(COUNTA(DetailPedro!AA810) &gt; 0, COUNTA(DetailWill!AA810) &gt; 0),"x", "")</f>
        <v/>
      </c>
      <c r="AB810" s="14" t="str">
        <f>IF(OR(COUNTA(DetailPedro!AB810) &gt; 0, COUNTA(DetailWill!AB810) &gt; 0),"x", "")</f>
        <v/>
      </c>
      <c r="AC810" s="14" t="str">
        <f>IF(OR(COUNTA(DetailPedro!AC810) &gt; 0, COUNTA(DetailWill!AC810) &gt; 0),"x", "")</f>
        <v/>
      </c>
      <c r="AD810" s="14" t="str">
        <f>IF(OR(COUNTA(DetailPedro!AD810) &gt; 0, COUNTA(DetailWill!AD810) &gt; 0),"x", "")</f>
        <v/>
      </c>
      <c r="AE810" s="14" t="str">
        <f>IF(OR(COUNTA(DetailPedro!AE810) &gt; 0, COUNTA(DetailWill!AE810) &gt; 0),"x", "")</f>
        <v/>
      </c>
      <c r="AF810" s="34" t="str">
        <f>IF(OR(COUNTA(DetailPedro!AF810) &gt; 0, COUNTA(DetailWill!AF810) &gt; 0),"x", "")</f>
        <v/>
      </c>
      <c r="AG810" s="14" t="str">
        <f>IF(OR(COUNTA(DetailPedro!AG810) &gt; 0, COUNTA(DetailWill!AG810) &gt; 0),"x", "")</f>
        <v/>
      </c>
      <c r="AH810" s="14" t="str">
        <f>IF(OR(COUNTA(DetailPedro!AH810) &gt; 0, COUNTA(DetailWill!AH810) &gt; 0),"x", "")</f>
        <v/>
      </c>
      <c r="AI810" s="14" t="str">
        <f>IF(OR(COUNTA(DetailPedro!AI810) &gt; 0, COUNTA(DetailWill!AI810) &gt; 0),"x", "")</f>
        <v/>
      </c>
      <c r="AJ810" s="34" t="str">
        <f>IF(OR(COUNTA(DetailPedro!AJ810) &gt; 0, COUNTA(DetailWill!AJ810) &gt; 0),"x", "")</f>
        <v/>
      </c>
      <c r="AK810" s="14" t="str">
        <f>IF(OR(COUNTA(DetailPedro!AK810) &gt; 0, COUNTA(DetailWill!AK810) &gt; 0),"x", "")</f>
        <v/>
      </c>
    </row>
    <row r="811" spans="1:37" x14ac:dyDescent="0.2">
      <c r="A811" s="16" t="s">
        <v>320</v>
      </c>
      <c r="B811" s="16" t="s">
        <v>399</v>
      </c>
      <c r="C811" s="16">
        <v>3</v>
      </c>
      <c r="D811" s="16" t="s">
        <v>887</v>
      </c>
      <c r="E811" s="16">
        <v>2</v>
      </c>
      <c r="F811" s="14">
        <f t="shared" si="46"/>
        <v>0</v>
      </c>
      <c r="G811" s="14" t="str">
        <f>IF(OR(COUNTA(DetailPedro!G811) &gt; 0, COUNTA(DetailWill!G811) &gt; 0),"x", "")</f>
        <v/>
      </c>
      <c r="H811" s="14" t="str">
        <f>IF(OR(COUNTA(DetailPedro!H811) &gt; 0, COUNTA(DetailWill!H811) &gt; 0),"x", "")</f>
        <v/>
      </c>
      <c r="I811" s="14" t="str">
        <f>IF(OR(COUNTA(DetailPedro!I811) &gt; 0, COUNTA(DetailWill!I811) &gt; 0),"x", "")</f>
        <v/>
      </c>
      <c r="J811" s="34" t="str">
        <f>IF(OR(COUNTA(DetailPedro!J811) &gt; 0, COUNTA(DetailWill!J811) &gt; 0),"x", "")</f>
        <v/>
      </c>
      <c r="K811" s="14" t="str">
        <f>IF(OR(COUNTA(DetailPedro!K811) &gt; 0, COUNTA(DetailWill!K811) &gt; 0),"x", "")</f>
        <v/>
      </c>
      <c r="L811" s="14" t="str">
        <f>IF(OR(COUNTA(DetailPedro!L811) &gt; 0, COUNTA(DetailWill!L811) &gt; 0),"x", "")</f>
        <v/>
      </c>
      <c r="M811" s="14" t="str">
        <f>IF(OR(COUNTA(DetailPedro!M811) &gt; 0, COUNTA(DetailWill!M811) &gt; 0),"x", "")</f>
        <v/>
      </c>
      <c r="N811" s="14" t="str">
        <f>IF(OR(COUNTA(DetailPedro!N811) &gt; 0, COUNTA(DetailWill!N811) &gt; 0),"x", "")</f>
        <v/>
      </c>
      <c r="O811" s="34" t="str">
        <f>IF(OR(COUNTA(DetailPedro!O811) &gt; 0, COUNTA(DetailWill!O811) &gt; 0),"x", "")</f>
        <v/>
      </c>
      <c r="P811" s="14" t="str">
        <f>IF(OR(COUNTA(DetailPedro!P811) &gt; 0, COUNTA(DetailWill!P811) &gt; 0),"x", "")</f>
        <v/>
      </c>
      <c r="Q811" s="14" t="str">
        <f>IF(OR(COUNTA(DetailPedro!Q811) &gt; 0, COUNTA(DetailWill!Q811) &gt; 0),"x", "")</f>
        <v/>
      </c>
      <c r="R811" s="14" t="str">
        <f>IF(OR(COUNTA(DetailPedro!R811) &gt; 0, COUNTA(DetailWill!R811) &gt; 0),"x", "")</f>
        <v/>
      </c>
      <c r="S811" s="14" t="str">
        <f>IF(OR(COUNTA(DetailPedro!S811) &gt; 0, COUNTA(DetailWill!S811) &gt; 0),"x", "")</f>
        <v/>
      </c>
      <c r="T811" s="14" t="str">
        <f>IF(OR(COUNTA(DetailPedro!T811) &gt; 0, COUNTA(DetailWill!T811) &gt; 0),"x", "")</f>
        <v/>
      </c>
      <c r="U811" s="34" t="str">
        <f>IF(OR(COUNTA(DetailPedro!U811) &gt; 0, COUNTA(DetailWill!U811) &gt; 0),"x", "")</f>
        <v/>
      </c>
      <c r="V811" s="14" t="str">
        <f>IF(OR(COUNTA(DetailPedro!V811) &gt; 0, COUNTA(DetailWill!V811) &gt; 0),"x", "")</f>
        <v/>
      </c>
      <c r="W811" s="14" t="str">
        <f>IF(OR(COUNTA(DetailPedro!W811) &gt; 0, COUNTA(DetailWill!W811) &gt; 0),"x", "")</f>
        <v/>
      </c>
      <c r="X811" s="14" t="str">
        <f>IF(OR(COUNTA(DetailPedro!X811) &gt; 0, COUNTA(DetailWill!X811) &gt; 0),"x", "")</f>
        <v/>
      </c>
      <c r="Y811" s="14" t="str">
        <f>IF(OR(COUNTA(DetailPedro!Y811) &gt; 0, COUNTA(DetailWill!Y811) &gt; 0),"x", "")</f>
        <v/>
      </c>
      <c r="Z811" s="34" t="str">
        <f>IF(OR(COUNTA(DetailPedro!Z811) &gt; 0, COUNTA(DetailWill!Z811) &gt; 0),"x", "")</f>
        <v/>
      </c>
      <c r="AA811" s="14" t="str">
        <f>IF(OR(COUNTA(DetailPedro!AA811) &gt; 0, COUNTA(DetailWill!AA811) &gt; 0),"x", "")</f>
        <v/>
      </c>
      <c r="AB811" s="14" t="str">
        <f>IF(OR(COUNTA(DetailPedro!AB811) &gt; 0, COUNTA(DetailWill!AB811) &gt; 0),"x", "")</f>
        <v/>
      </c>
      <c r="AC811" s="14" t="str">
        <f>IF(OR(COUNTA(DetailPedro!AC811) &gt; 0, COUNTA(DetailWill!AC811) &gt; 0),"x", "")</f>
        <v/>
      </c>
      <c r="AD811" s="14" t="str">
        <f>IF(OR(COUNTA(DetailPedro!AD811) &gt; 0, COUNTA(DetailWill!AD811) &gt; 0),"x", "")</f>
        <v/>
      </c>
      <c r="AE811" s="14" t="str">
        <f>IF(OR(COUNTA(DetailPedro!AE811) &gt; 0, COUNTA(DetailWill!AE811) &gt; 0),"x", "")</f>
        <v/>
      </c>
      <c r="AF811" s="34" t="str">
        <f>IF(OR(COUNTA(DetailPedro!AF811) &gt; 0, COUNTA(DetailWill!AF811) &gt; 0),"x", "")</f>
        <v/>
      </c>
      <c r="AG811" s="14" t="str">
        <f>IF(OR(COUNTA(DetailPedro!AG811) &gt; 0, COUNTA(DetailWill!AG811) &gt; 0),"x", "")</f>
        <v/>
      </c>
      <c r="AH811" s="14" t="str">
        <f>IF(OR(COUNTA(DetailPedro!AH811) &gt; 0, COUNTA(DetailWill!AH811) &gt; 0),"x", "")</f>
        <v/>
      </c>
      <c r="AI811" s="14" t="str">
        <f>IF(OR(COUNTA(DetailPedro!AI811) &gt; 0, COUNTA(DetailWill!AI811) &gt; 0),"x", "")</f>
        <v/>
      </c>
      <c r="AJ811" s="34" t="str">
        <f>IF(OR(COUNTA(DetailPedro!AJ811) &gt; 0, COUNTA(DetailWill!AJ811) &gt; 0),"x", "")</f>
        <v/>
      </c>
      <c r="AK811" s="14" t="str">
        <f>IF(OR(COUNTA(DetailPedro!AK811) &gt; 0, COUNTA(DetailWill!AK811) &gt; 0),"x", "")</f>
        <v/>
      </c>
    </row>
    <row r="812" spans="1:37" x14ac:dyDescent="0.2">
      <c r="A812" s="16" t="s">
        <v>320</v>
      </c>
      <c r="B812" s="16" t="s">
        <v>399</v>
      </c>
      <c r="C812" s="16">
        <v>3</v>
      </c>
      <c r="D812" s="16" t="s">
        <v>889</v>
      </c>
      <c r="E812" s="16">
        <v>3</v>
      </c>
      <c r="F812" s="14">
        <f t="shared" si="46"/>
        <v>0</v>
      </c>
      <c r="G812" s="14" t="str">
        <f>IF(OR(COUNTA(DetailPedro!G812) &gt; 0, COUNTA(DetailWill!G812) &gt; 0),"x", "")</f>
        <v/>
      </c>
      <c r="H812" s="14" t="str">
        <f>IF(OR(COUNTA(DetailPedro!H812) &gt; 0, COUNTA(DetailWill!H812) &gt; 0),"x", "")</f>
        <v/>
      </c>
      <c r="I812" s="14" t="str">
        <f>IF(OR(COUNTA(DetailPedro!I812) &gt; 0, COUNTA(DetailWill!I812) &gt; 0),"x", "")</f>
        <v/>
      </c>
      <c r="J812" s="34" t="str">
        <f>IF(OR(COUNTA(DetailPedro!J812) &gt; 0, COUNTA(DetailWill!J812) &gt; 0),"x", "")</f>
        <v/>
      </c>
      <c r="K812" s="14" t="str">
        <f>IF(OR(COUNTA(DetailPedro!K812) &gt; 0, COUNTA(DetailWill!K812) &gt; 0),"x", "")</f>
        <v/>
      </c>
      <c r="L812" s="14" t="str">
        <f>IF(OR(COUNTA(DetailPedro!L812) &gt; 0, COUNTA(DetailWill!L812) &gt; 0),"x", "")</f>
        <v/>
      </c>
      <c r="M812" s="14" t="str">
        <f>IF(OR(COUNTA(DetailPedro!M812) &gt; 0, COUNTA(DetailWill!M812) &gt; 0),"x", "")</f>
        <v/>
      </c>
      <c r="N812" s="14" t="str">
        <f>IF(OR(COUNTA(DetailPedro!N812) &gt; 0, COUNTA(DetailWill!N812) &gt; 0),"x", "")</f>
        <v/>
      </c>
      <c r="O812" s="34" t="str">
        <f>IF(OR(COUNTA(DetailPedro!O812) &gt; 0, COUNTA(DetailWill!O812) &gt; 0),"x", "")</f>
        <v/>
      </c>
      <c r="P812" s="14" t="str">
        <f>IF(OR(COUNTA(DetailPedro!P812) &gt; 0, COUNTA(DetailWill!P812) &gt; 0),"x", "")</f>
        <v/>
      </c>
      <c r="Q812" s="14" t="str">
        <f>IF(OR(COUNTA(DetailPedro!Q812) &gt; 0, COUNTA(DetailWill!Q812) &gt; 0),"x", "")</f>
        <v/>
      </c>
      <c r="R812" s="14" t="str">
        <f>IF(OR(COUNTA(DetailPedro!R812) &gt; 0, COUNTA(DetailWill!R812) &gt; 0),"x", "")</f>
        <v/>
      </c>
      <c r="S812" s="14" t="str">
        <f>IF(OR(COUNTA(DetailPedro!S812) &gt; 0, COUNTA(DetailWill!S812) &gt; 0),"x", "")</f>
        <v/>
      </c>
      <c r="T812" s="14" t="str">
        <f>IF(OR(COUNTA(DetailPedro!T812) &gt; 0, COUNTA(DetailWill!T812) &gt; 0),"x", "")</f>
        <v/>
      </c>
      <c r="U812" s="34" t="str">
        <f>IF(OR(COUNTA(DetailPedro!U812) &gt; 0, COUNTA(DetailWill!U812) &gt; 0),"x", "")</f>
        <v/>
      </c>
      <c r="V812" s="14" t="str">
        <f>IF(OR(COUNTA(DetailPedro!V812) &gt; 0, COUNTA(DetailWill!V812) &gt; 0),"x", "")</f>
        <v/>
      </c>
      <c r="W812" s="14" t="str">
        <f>IF(OR(COUNTA(DetailPedro!W812) &gt; 0, COUNTA(DetailWill!W812) &gt; 0),"x", "")</f>
        <v/>
      </c>
      <c r="X812" s="14" t="str">
        <f>IF(OR(COUNTA(DetailPedro!X812) &gt; 0, COUNTA(DetailWill!X812) &gt; 0),"x", "")</f>
        <v/>
      </c>
      <c r="Y812" s="14" t="str">
        <f>IF(OR(COUNTA(DetailPedro!Y812) &gt; 0, COUNTA(DetailWill!Y812) &gt; 0),"x", "")</f>
        <v/>
      </c>
      <c r="Z812" s="34" t="str">
        <f>IF(OR(COUNTA(DetailPedro!Z812) &gt; 0, COUNTA(DetailWill!Z812) &gt; 0),"x", "")</f>
        <v/>
      </c>
      <c r="AA812" s="14" t="str">
        <f>IF(OR(COUNTA(DetailPedro!AA812) &gt; 0, COUNTA(DetailWill!AA812) &gt; 0),"x", "")</f>
        <v/>
      </c>
      <c r="AB812" s="14" t="str">
        <f>IF(OR(COUNTA(DetailPedro!AB812) &gt; 0, COUNTA(DetailWill!AB812) &gt; 0),"x", "")</f>
        <v/>
      </c>
      <c r="AC812" s="14" t="str">
        <f>IF(OR(COUNTA(DetailPedro!AC812) &gt; 0, COUNTA(DetailWill!AC812) &gt; 0),"x", "")</f>
        <v/>
      </c>
      <c r="AD812" s="14" t="str">
        <f>IF(OR(COUNTA(DetailPedro!AD812) &gt; 0, COUNTA(DetailWill!AD812) &gt; 0),"x", "")</f>
        <v/>
      </c>
      <c r="AE812" s="14" t="str">
        <f>IF(OR(COUNTA(DetailPedro!AE812) &gt; 0, COUNTA(DetailWill!AE812) &gt; 0),"x", "")</f>
        <v/>
      </c>
      <c r="AF812" s="34" t="str">
        <f>IF(OR(COUNTA(DetailPedro!AF812) &gt; 0, COUNTA(DetailWill!AF812) &gt; 0),"x", "")</f>
        <v/>
      </c>
      <c r="AG812" s="14" t="str">
        <f>IF(OR(COUNTA(DetailPedro!AG812) &gt; 0, COUNTA(DetailWill!AG812) &gt; 0),"x", "")</f>
        <v/>
      </c>
      <c r="AH812" s="14" t="str">
        <f>IF(OR(COUNTA(DetailPedro!AH812) &gt; 0, COUNTA(DetailWill!AH812) &gt; 0),"x", "")</f>
        <v/>
      </c>
      <c r="AI812" s="14" t="str">
        <f>IF(OR(COUNTA(DetailPedro!AI812) &gt; 0, COUNTA(DetailWill!AI812) &gt; 0),"x", "")</f>
        <v/>
      </c>
      <c r="AJ812" s="34" t="str">
        <f>IF(OR(COUNTA(DetailPedro!AJ812) &gt; 0, COUNTA(DetailWill!AJ812) &gt; 0),"x", "")</f>
        <v/>
      </c>
      <c r="AK812" s="14" t="str">
        <f>IF(OR(COUNTA(DetailPedro!AK812) &gt; 0, COUNTA(DetailWill!AK812) &gt; 0),"x", "")</f>
        <v/>
      </c>
    </row>
    <row r="813" spans="1:37" x14ac:dyDescent="0.2">
      <c r="A813" s="16"/>
      <c r="B813" s="16"/>
      <c r="C813" s="16"/>
      <c r="D813" s="16"/>
      <c r="E813" s="16"/>
      <c r="F813" s="14">
        <f t="shared" si="46"/>
        <v>0</v>
      </c>
      <c r="G813" s="14" t="str">
        <f>IF(OR(COUNTA(DetailPedro!G813) &gt; 0, COUNTA(DetailWill!G813) &gt; 0),"x", "")</f>
        <v/>
      </c>
      <c r="H813" s="14" t="str">
        <f>IF(OR(COUNTA(DetailPedro!H813) &gt; 0, COUNTA(DetailWill!H813) &gt; 0),"x", "")</f>
        <v/>
      </c>
      <c r="I813" s="14" t="str">
        <f>IF(OR(COUNTA(DetailPedro!I813) &gt; 0, COUNTA(DetailWill!I813) &gt; 0),"x", "")</f>
        <v/>
      </c>
      <c r="J813" s="34" t="str">
        <f>IF(OR(COUNTA(DetailPedro!J813) &gt; 0, COUNTA(DetailWill!J813) &gt; 0),"x", "")</f>
        <v/>
      </c>
      <c r="K813" s="14" t="str">
        <f>IF(OR(COUNTA(DetailPedro!K813) &gt; 0, COUNTA(DetailWill!K813) &gt; 0),"x", "")</f>
        <v/>
      </c>
      <c r="L813" s="14" t="str">
        <f>IF(OR(COUNTA(DetailPedro!L813) &gt; 0, COUNTA(DetailWill!L813) &gt; 0),"x", "")</f>
        <v/>
      </c>
      <c r="M813" s="14" t="str">
        <f>IF(OR(COUNTA(DetailPedro!M813) &gt; 0, COUNTA(DetailWill!M813) &gt; 0),"x", "")</f>
        <v/>
      </c>
      <c r="N813" s="14" t="str">
        <f>IF(OR(COUNTA(DetailPedro!N813) &gt; 0, COUNTA(DetailWill!N813) &gt; 0),"x", "")</f>
        <v/>
      </c>
      <c r="O813" s="34" t="str">
        <f>IF(OR(COUNTA(DetailPedro!O813) &gt; 0, COUNTA(DetailWill!O813) &gt; 0),"x", "")</f>
        <v/>
      </c>
      <c r="P813" s="14" t="str">
        <f>IF(OR(COUNTA(DetailPedro!P813) &gt; 0, COUNTA(DetailWill!P813) &gt; 0),"x", "")</f>
        <v/>
      </c>
      <c r="Q813" s="14" t="str">
        <f>IF(OR(COUNTA(DetailPedro!Q813) &gt; 0, COUNTA(DetailWill!Q813) &gt; 0),"x", "")</f>
        <v/>
      </c>
      <c r="R813" s="14" t="str">
        <f>IF(OR(COUNTA(DetailPedro!R813) &gt; 0, COUNTA(DetailWill!R813) &gt; 0),"x", "")</f>
        <v/>
      </c>
      <c r="S813" s="14" t="str">
        <f>IF(OR(COUNTA(DetailPedro!S813) &gt; 0, COUNTA(DetailWill!S813) &gt; 0),"x", "")</f>
        <v/>
      </c>
      <c r="T813" s="14" t="str">
        <f>IF(OR(COUNTA(DetailPedro!T813) &gt; 0, COUNTA(DetailWill!T813) &gt; 0),"x", "")</f>
        <v/>
      </c>
      <c r="U813" s="34" t="str">
        <f>IF(OR(COUNTA(DetailPedro!U813) &gt; 0, COUNTA(DetailWill!U813) &gt; 0),"x", "")</f>
        <v/>
      </c>
      <c r="V813" s="14" t="str">
        <f>IF(OR(COUNTA(DetailPedro!V813) &gt; 0, COUNTA(DetailWill!V813) &gt; 0),"x", "")</f>
        <v/>
      </c>
      <c r="W813" s="14" t="str">
        <f>IF(OR(COUNTA(DetailPedro!W813) &gt; 0, COUNTA(DetailWill!W813) &gt; 0),"x", "")</f>
        <v/>
      </c>
      <c r="X813" s="14" t="str">
        <f>IF(OR(COUNTA(DetailPedro!X813) &gt; 0, COUNTA(DetailWill!X813) &gt; 0),"x", "")</f>
        <v/>
      </c>
      <c r="Y813" s="14" t="str">
        <f>IF(OR(COUNTA(DetailPedro!Y813) &gt; 0, COUNTA(DetailWill!Y813) &gt; 0),"x", "")</f>
        <v/>
      </c>
      <c r="Z813" s="34" t="str">
        <f>IF(OR(COUNTA(DetailPedro!Z813) &gt; 0, COUNTA(DetailWill!Z813) &gt; 0),"x", "")</f>
        <v/>
      </c>
      <c r="AA813" s="14" t="str">
        <f>IF(OR(COUNTA(DetailPedro!AA813) &gt; 0, COUNTA(DetailWill!AA813) &gt; 0),"x", "")</f>
        <v/>
      </c>
      <c r="AB813" s="14" t="str">
        <f>IF(OR(COUNTA(DetailPedro!AB813) &gt; 0, COUNTA(DetailWill!AB813) &gt; 0),"x", "")</f>
        <v/>
      </c>
      <c r="AC813" s="14" t="str">
        <f>IF(OR(COUNTA(DetailPedro!AC813) &gt; 0, COUNTA(DetailWill!AC813) &gt; 0),"x", "")</f>
        <v/>
      </c>
      <c r="AD813" s="14" t="str">
        <f>IF(OR(COUNTA(DetailPedro!AD813) &gt; 0, COUNTA(DetailWill!AD813) &gt; 0),"x", "")</f>
        <v/>
      </c>
      <c r="AE813" s="14" t="str">
        <f>IF(OR(COUNTA(DetailPedro!AE813) &gt; 0, COUNTA(DetailWill!AE813) &gt; 0),"x", "")</f>
        <v/>
      </c>
      <c r="AF813" s="34" t="str">
        <f>IF(OR(COUNTA(DetailPedro!AF813) &gt; 0, COUNTA(DetailWill!AF813) &gt; 0),"x", "")</f>
        <v/>
      </c>
      <c r="AG813" s="14" t="str">
        <f>IF(OR(COUNTA(DetailPedro!AG813) &gt; 0, COUNTA(DetailWill!AG813) &gt; 0),"x", "")</f>
        <v/>
      </c>
      <c r="AH813" s="14" t="str">
        <f>IF(OR(COUNTA(DetailPedro!AH813) &gt; 0, COUNTA(DetailWill!AH813) &gt; 0),"x", "")</f>
        <v/>
      </c>
      <c r="AI813" s="14" t="str">
        <f>IF(OR(COUNTA(DetailPedro!AI813) &gt; 0, COUNTA(DetailWill!AI813) &gt; 0),"x", "")</f>
        <v/>
      </c>
      <c r="AJ813" s="34" t="str">
        <f>IF(OR(COUNTA(DetailPedro!AJ813) &gt; 0, COUNTA(DetailWill!AJ813) &gt; 0),"x", "")</f>
        <v/>
      </c>
      <c r="AK813" s="14" t="str">
        <f>IF(OR(COUNTA(DetailPedro!AK813) &gt; 0, COUNTA(DetailWill!AK813) &gt; 0),"x", "")</f>
        <v/>
      </c>
    </row>
    <row r="814" spans="1:37" x14ac:dyDescent="0.2">
      <c r="A814" s="16" t="s">
        <v>543</v>
      </c>
      <c r="B814" s="16" t="s">
        <v>780</v>
      </c>
      <c r="C814" s="16">
        <v>2</v>
      </c>
      <c r="D814" s="16">
        <v>0</v>
      </c>
      <c r="E814" s="16"/>
      <c r="F814" s="14">
        <f t="shared" si="46"/>
        <v>0</v>
      </c>
      <c r="G814" s="14" t="str">
        <f>IF(OR(COUNTA(DetailPedro!G814) &gt; 0, COUNTA(DetailWill!G814) &gt; 0),"x", "")</f>
        <v/>
      </c>
      <c r="H814" s="14" t="str">
        <f>IF(OR(COUNTA(DetailPedro!H814) &gt; 0, COUNTA(DetailWill!H814) &gt; 0),"x", "")</f>
        <v/>
      </c>
      <c r="I814" s="14" t="str">
        <f>IF(OR(COUNTA(DetailPedro!I814) &gt; 0, COUNTA(DetailWill!I814) &gt; 0),"x", "")</f>
        <v/>
      </c>
      <c r="J814" s="34" t="str">
        <f>IF(OR(COUNTA(DetailPedro!J814) &gt; 0, COUNTA(DetailWill!J814) &gt; 0),"x", "")</f>
        <v/>
      </c>
      <c r="K814" s="14" t="str">
        <f>IF(OR(COUNTA(DetailPedro!K814) &gt; 0, COUNTA(DetailWill!K814) &gt; 0),"x", "")</f>
        <v/>
      </c>
      <c r="L814" s="14" t="str">
        <f>IF(OR(COUNTA(DetailPedro!L814) &gt; 0, COUNTA(DetailWill!L814) &gt; 0),"x", "")</f>
        <v/>
      </c>
      <c r="M814" s="14" t="str">
        <f>IF(OR(COUNTA(DetailPedro!M814) &gt; 0, COUNTA(DetailWill!M814) &gt; 0),"x", "")</f>
        <v/>
      </c>
      <c r="N814" s="14" t="str">
        <f>IF(OR(COUNTA(DetailPedro!N814) &gt; 0, COUNTA(DetailWill!N814) &gt; 0),"x", "")</f>
        <v/>
      </c>
      <c r="O814" s="34" t="str">
        <f>IF(OR(COUNTA(DetailPedro!O814) &gt; 0, COUNTA(DetailWill!O814) &gt; 0),"x", "")</f>
        <v/>
      </c>
      <c r="P814" s="14" t="str">
        <f>IF(OR(COUNTA(DetailPedro!P814) &gt; 0, COUNTA(DetailWill!P814) &gt; 0),"x", "")</f>
        <v/>
      </c>
      <c r="Q814" s="14" t="str">
        <f>IF(OR(COUNTA(DetailPedro!Q814) &gt; 0, COUNTA(DetailWill!Q814) &gt; 0),"x", "")</f>
        <v/>
      </c>
      <c r="R814" s="14" t="str">
        <f>IF(OR(COUNTA(DetailPedro!R814) &gt; 0, COUNTA(DetailWill!R814) &gt; 0),"x", "")</f>
        <v/>
      </c>
      <c r="S814" s="14" t="str">
        <f>IF(OR(COUNTA(DetailPedro!S814) &gt; 0, COUNTA(DetailWill!S814) &gt; 0),"x", "")</f>
        <v/>
      </c>
      <c r="T814" s="14" t="str">
        <f>IF(OR(COUNTA(DetailPedro!T814) &gt; 0, COUNTA(DetailWill!T814) &gt; 0),"x", "")</f>
        <v/>
      </c>
      <c r="U814" s="34" t="str">
        <f>IF(OR(COUNTA(DetailPedro!U814) &gt; 0, COUNTA(DetailWill!U814) &gt; 0),"x", "")</f>
        <v/>
      </c>
      <c r="V814" s="14" t="str">
        <f>IF(OR(COUNTA(DetailPedro!V814) &gt; 0, COUNTA(DetailWill!V814) &gt; 0),"x", "")</f>
        <v/>
      </c>
      <c r="W814" s="14" t="str">
        <f>IF(OR(COUNTA(DetailPedro!W814) &gt; 0, COUNTA(DetailWill!W814) &gt; 0),"x", "")</f>
        <v/>
      </c>
      <c r="X814" s="14" t="str">
        <f>IF(OR(COUNTA(DetailPedro!X814) &gt; 0, COUNTA(DetailWill!X814) &gt; 0),"x", "")</f>
        <v/>
      </c>
      <c r="Y814" s="14" t="str">
        <f>IF(OR(COUNTA(DetailPedro!Y814) &gt; 0, COUNTA(DetailWill!Y814) &gt; 0),"x", "")</f>
        <v/>
      </c>
      <c r="Z814" s="34" t="str">
        <f>IF(OR(COUNTA(DetailPedro!Z814) &gt; 0, COUNTA(DetailWill!Z814) &gt; 0),"x", "")</f>
        <v/>
      </c>
      <c r="AA814" s="14" t="str">
        <f>IF(OR(COUNTA(DetailPedro!AA814) &gt; 0, COUNTA(DetailWill!AA814) &gt; 0),"x", "")</f>
        <v/>
      </c>
      <c r="AB814" s="14" t="str">
        <f>IF(OR(COUNTA(DetailPedro!AB814) &gt; 0, COUNTA(DetailWill!AB814) &gt; 0),"x", "")</f>
        <v/>
      </c>
      <c r="AC814" s="14" t="str">
        <f>IF(OR(COUNTA(DetailPedro!AC814) &gt; 0, COUNTA(DetailWill!AC814) &gt; 0),"x", "")</f>
        <v/>
      </c>
      <c r="AD814" s="14" t="str">
        <f>IF(OR(COUNTA(DetailPedro!AD814) &gt; 0, COUNTA(DetailWill!AD814) &gt; 0),"x", "")</f>
        <v/>
      </c>
      <c r="AE814" s="14" t="str">
        <f>IF(OR(COUNTA(DetailPedro!AE814) &gt; 0, COUNTA(DetailWill!AE814) &gt; 0),"x", "")</f>
        <v/>
      </c>
      <c r="AF814" s="34" t="str">
        <f>IF(OR(COUNTA(DetailPedro!AF814) &gt; 0, COUNTA(DetailWill!AF814) &gt; 0),"x", "")</f>
        <v/>
      </c>
      <c r="AG814" s="14" t="str">
        <f>IF(OR(COUNTA(DetailPedro!AG814) &gt; 0, COUNTA(DetailWill!AG814) &gt; 0),"x", "")</f>
        <v/>
      </c>
      <c r="AH814" s="14" t="str">
        <f>IF(OR(COUNTA(DetailPedro!AH814) &gt; 0, COUNTA(DetailWill!AH814) &gt; 0),"x", "")</f>
        <v/>
      </c>
      <c r="AI814" s="14" t="str">
        <f>IF(OR(COUNTA(DetailPedro!AI814) &gt; 0, COUNTA(DetailWill!AI814) &gt; 0),"x", "")</f>
        <v/>
      </c>
      <c r="AJ814" s="34" t="str">
        <f>IF(OR(COUNTA(DetailPedro!AJ814) &gt; 0, COUNTA(DetailWill!AJ814) &gt; 0),"x", "")</f>
        <v/>
      </c>
      <c r="AK814" s="14" t="str">
        <f>IF(OR(COUNTA(DetailPedro!AK814) &gt; 0, COUNTA(DetailWill!AK814) &gt; 0),"x", "")</f>
        <v/>
      </c>
    </row>
    <row r="815" spans="1:37" x14ac:dyDescent="0.2">
      <c r="A815" s="16" t="s">
        <v>543</v>
      </c>
      <c r="B815" s="16" t="s">
        <v>780</v>
      </c>
      <c r="C815" s="16">
        <v>1</v>
      </c>
      <c r="D815" s="16" t="s">
        <v>887</v>
      </c>
      <c r="E815" s="16">
        <v>1</v>
      </c>
      <c r="F815" s="14">
        <f t="shared" si="46"/>
        <v>1</v>
      </c>
      <c r="G815" s="14" t="str">
        <f>IF(OR(COUNTA(DetailPedro!G815) &gt; 0, COUNTA(DetailWill!G815) &gt; 0),"x", "")</f>
        <v/>
      </c>
      <c r="H815" s="14" t="str">
        <f>IF(OR(COUNTA(DetailPedro!H815) &gt; 0, COUNTA(DetailWill!H815) &gt; 0),"x", "")</f>
        <v/>
      </c>
      <c r="I815" s="14" t="str">
        <f>IF(OR(COUNTA(DetailPedro!I815) &gt; 0, COUNTA(DetailWill!I815) &gt; 0),"x", "")</f>
        <v/>
      </c>
      <c r="J815" s="34" t="str">
        <f>IF(OR(COUNTA(DetailPedro!J815) &gt; 0, COUNTA(DetailWill!J815) &gt; 0),"x", "")</f>
        <v/>
      </c>
      <c r="K815" s="14" t="str">
        <f>IF(OR(COUNTA(DetailPedro!K815) &gt; 0, COUNTA(DetailWill!K815) &gt; 0),"x", "")</f>
        <v/>
      </c>
      <c r="L815" s="14" t="str">
        <f>IF(OR(COUNTA(DetailPedro!L815) &gt; 0, COUNTA(DetailWill!L815) &gt; 0),"x", "")</f>
        <v/>
      </c>
      <c r="M815" s="14" t="str">
        <f>IF(OR(COUNTA(DetailPedro!M815) &gt; 0, COUNTA(DetailWill!M815) &gt; 0),"x", "")</f>
        <v/>
      </c>
      <c r="N815" s="14" t="str">
        <f>IF(OR(COUNTA(DetailPedro!N815) &gt; 0, COUNTA(DetailWill!N815) &gt; 0),"x", "")</f>
        <v/>
      </c>
      <c r="O815" s="34" t="str">
        <f>IF(OR(COUNTA(DetailPedro!O815) &gt; 0, COUNTA(DetailWill!O815) &gt; 0),"x", "")</f>
        <v/>
      </c>
      <c r="P815" s="14" t="str">
        <f>IF(OR(COUNTA(DetailPedro!P815) &gt; 0, COUNTA(DetailWill!P815) &gt; 0),"x", "")</f>
        <v/>
      </c>
      <c r="Q815" s="14" t="str">
        <f>IF(OR(COUNTA(DetailPedro!Q815) &gt; 0, COUNTA(DetailWill!Q815) &gt; 0),"x", "")</f>
        <v/>
      </c>
      <c r="R815" s="14" t="str">
        <f>IF(OR(COUNTA(DetailPedro!R815) &gt; 0, COUNTA(DetailWill!R815) &gt; 0),"x", "")</f>
        <v/>
      </c>
      <c r="S815" s="14" t="str">
        <f>IF(OR(COUNTA(DetailPedro!S815) &gt; 0, COUNTA(DetailWill!S815) &gt; 0),"x", "")</f>
        <v/>
      </c>
      <c r="T815" s="14" t="str">
        <f>IF(OR(COUNTA(DetailPedro!T815) &gt; 0, COUNTA(DetailWill!T815) &gt; 0),"x", "")</f>
        <v/>
      </c>
      <c r="U815" s="34" t="str">
        <f>IF(OR(COUNTA(DetailPedro!U815) &gt; 0, COUNTA(DetailWill!U815) &gt; 0),"x", "")</f>
        <v/>
      </c>
      <c r="V815" s="14" t="str">
        <f>IF(OR(COUNTA(DetailPedro!V815) &gt; 0, COUNTA(DetailWill!V815) &gt; 0),"x", "")</f>
        <v/>
      </c>
      <c r="W815" s="14" t="str">
        <f>IF(OR(COUNTA(DetailPedro!W815) &gt; 0, COUNTA(DetailWill!W815) &gt; 0),"x", "")</f>
        <v/>
      </c>
      <c r="X815" s="14" t="str">
        <f>IF(OR(COUNTA(DetailPedro!X815) &gt; 0, COUNTA(DetailWill!X815) &gt; 0),"x", "")</f>
        <v/>
      </c>
      <c r="Y815" s="14" t="str">
        <f>IF(OR(COUNTA(DetailPedro!Y815) &gt; 0, COUNTA(DetailWill!Y815) &gt; 0),"x", "")</f>
        <v/>
      </c>
      <c r="Z815" s="34" t="str">
        <f>IF(OR(COUNTA(DetailPedro!Z815) &gt; 0, COUNTA(DetailWill!Z815) &gt; 0),"x", "")</f>
        <v/>
      </c>
      <c r="AA815" s="14" t="str">
        <f>IF(OR(COUNTA(DetailPedro!AA815) &gt; 0, COUNTA(DetailWill!AA815) &gt; 0),"x", "")</f>
        <v/>
      </c>
      <c r="AB815" s="14" t="str">
        <f>IF(OR(COUNTA(DetailPedro!AB815) &gt; 0, COUNTA(DetailWill!AB815) &gt; 0),"x", "")</f>
        <v/>
      </c>
      <c r="AC815" s="14" t="str">
        <f>IF(OR(COUNTA(DetailPedro!AC815) &gt; 0, COUNTA(DetailWill!AC815) &gt; 0),"x", "")</f>
        <v/>
      </c>
      <c r="AD815" s="14" t="str">
        <f>IF(OR(COUNTA(DetailPedro!AD815) &gt; 0, COUNTA(DetailWill!AD815) &gt; 0),"x", "")</f>
        <v/>
      </c>
      <c r="AE815" s="14" t="str">
        <f>IF(OR(COUNTA(DetailPedro!AE815) &gt; 0, COUNTA(DetailWill!AE815) &gt; 0),"x", "")</f>
        <v/>
      </c>
      <c r="AF815" s="34" t="str">
        <f>IF(OR(COUNTA(DetailPedro!AF815) &gt; 0, COUNTA(DetailWill!AF815) &gt; 0),"x", "")</f>
        <v/>
      </c>
      <c r="AG815" s="14" t="str">
        <f>IF(OR(COUNTA(DetailPedro!AG815) &gt; 0, COUNTA(DetailWill!AG815) &gt; 0),"x", "")</f>
        <v/>
      </c>
      <c r="AH815" s="14" t="str">
        <f>IF(OR(COUNTA(DetailPedro!AH815) &gt; 0, COUNTA(DetailWill!AH815) &gt; 0),"x", "")</f>
        <v/>
      </c>
      <c r="AI815" s="14" t="str">
        <f>IF(OR(COUNTA(DetailPedro!AI815) &gt; 0, COUNTA(DetailWill!AI815) &gt; 0),"x", "")</f>
        <v/>
      </c>
      <c r="AJ815" s="34" t="str">
        <f>IF(OR(COUNTA(DetailPedro!AJ815) &gt; 0, COUNTA(DetailWill!AJ815) &gt; 0),"x", "")</f>
        <v/>
      </c>
      <c r="AK815" s="14" t="str">
        <f>IF(OR(COUNTA(DetailPedro!AK815) &gt; 0, COUNTA(DetailWill!AK815) &gt; 0),"x", "")</f>
        <v>x</v>
      </c>
    </row>
    <row r="816" spans="1:37" x14ac:dyDescent="0.2">
      <c r="A816" s="16" t="s">
        <v>543</v>
      </c>
      <c r="B816" s="16" t="s">
        <v>780</v>
      </c>
      <c r="C816" s="16">
        <v>1</v>
      </c>
      <c r="D816" s="16" t="s">
        <v>887</v>
      </c>
      <c r="E816" s="16">
        <v>2</v>
      </c>
      <c r="F816" s="14">
        <f t="shared" si="46"/>
        <v>2</v>
      </c>
      <c r="G816" s="14" t="str">
        <f>IF(OR(COUNTA(DetailPedro!G816) &gt; 0, COUNTA(DetailWill!G816) &gt; 0),"x", "")</f>
        <v/>
      </c>
      <c r="H816" s="14" t="str">
        <f>IF(OR(COUNTA(DetailPedro!H816) &gt; 0, COUNTA(DetailWill!H816) &gt; 0),"x", "")</f>
        <v/>
      </c>
      <c r="I816" s="14" t="str">
        <f>IF(OR(COUNTA(DetailPedro!I816) &gt; 0, COUNTA(DetailWill!I816) &gt; 0),"x", "")</f>
        <v/>
      </c>
      <c r="J816" s="34" t="str">
        <f>IF(OR(COUNTA(DetailPedro!J816) &gt; 0, COUNTA(DetailWill!J816) &gt; 0),"x", "")</f>
        <v/>
      </c>
      <c r="K816" s="14" t="str">
        <f>IF(OR(COUNTA(DetailPedro!K816) &gt; 0, COUNTA(DetailWill!K816) &gt; 0),"x", "")</f>
        <v/>
      </c>
      <c r="L816" s="14" t="str">
        <f>IF(OR(COUNTA(DetailPedro!L816) &gt; 0, COUNTA(DetailWill!L816) &gt; 0),"x", "")</f>
        <v/>
      </c>
      <c r="M816" s="14" t="str">
        <f>IF(OR(COUNTA(DetailPedro!M816) &gt; 0, COUNTA(DetailWill!M816) &gt; 0),"x", "")</f>
        <v/>
      </c>
      <c r="N816" s="14" t="str">
        <f>IF(OR(COUNTA(DetailPedro!N816) &gt; 0, COUNTA(DetailWill!N816) &gt; 0),"x", "")</f>
        <v/>
      </c>
      <c r="O816" s="34" t="str">
        <f>IF(OR(COUNTA(DetailPedro!O816) &gt; 0, COUNTA(DetailWill!O816) &gt; 0),"x", "")</f>
        <v/>
      </c>
      <c r="P816" s="14" t="str">
        <f>IF(OR(COUNTA(DetailPedro!P816) &gt; 0, COUNTA(DetailWill!P816) &gt; 0),"x", "")</f>
        <v/>
      </c>
      <c r="Q816" s="14" t="str">
        <f>IF(OR(COUNTA(DetailPedro!Q816) &gt; 0, COUNTA(DetailWill!Q816) &gt; 0),"x", "")</f>
        <v/>
      </c>
      <c r="R816" s="14" t="str">
        <f>IF(OR(COUNTA(DetailPedro!R816) &gt; 0, COUNTA(DetailWill!R816) &gt; 0),"x", "")</f>
        <v/>
      </c>
      <c r="S816" s="14" t="str">
        <f>IF(OR(COUNTA(DetailPedro!S816) &gt; 0, COUNTA(DetailWill!S816) &gt; 0),"x", "")</f>
        <v/>
      </c>
      <c r="T816" s="14" t="str">
        <f>IF(OR(COUNTA(DetailPedro!T816) &gt; 0, COUNTA(DetailWill!T816) &gt; 0),"x", "")</f>
        <v/>
      </c>
      <c r="U816" s="34" t="str">
        <f>IF(OR(COUNTA(DetailPedro!U816) &gt; 0, COUNTA(DetailWill!U816) &gt; 0),"x", "")</f>
        <v/>
      </c>
      <c r="V816" s="14" t="str">
        <f>IF(OR(COUNTA(DetailPedro!V816) &gt; 0, COUNTA(DetailWill!V816) &gt; 0),"x", "")</f>
        <v/>
      </c>
      <c r="W816" s="14" t="str">
        <f>IF(OR(COUNTA(DetailPedro!W816) &gt; 0, COUNTA(DetailWill!W816) &gt; 0),"x", "")</f>
        <v/>
      </c>
      <c r="X816" s="14" t="str">
        <f>IF(OR(COUNTA(DetailPedro!X816) &gt; 0, COUNTA(DetailWill!X816) &gt; 0),"x", "")</f>
        <v/>
      </c>
      <c r="Y816" s="14" t="str">
        <f>IF(OR(COUNTA(DetailPedro!Y816) &gt; 0, COUNTA(DetailWill!Y816) &gt; 0),"x", "")</f>
        <v/>
      </c>
      <c r="Z816" s="34" t="str">
        <f>IF(OR(COUNTA(DetailPedro!Z816) &gt; 0, COUNTA(DetailWill!Z816) &gt; 0),"x", "")</f>
        <v/>
      </c>
      <c r="AA816" s="14" t="str">
        <f>IF(OR(COUNTA(DetailPedro!AA816) &gt; 0, COUNTA(DetailWill!AA816) &gt; 0),"x", "")</f>
        <v/>
      </c>
      <c r="AB816" s="14" t="str">
        <f>IF(OR(COUNTA(DetailPedro!AB816) &gt; 0, COUNTA(DetailWill!AB816) &gt; 0),"x", "")</f>
        <v/>
      </c>
      <c r="AC816" s="14" t="str">
        <f>IF(OR(COUNTA(DetailPedro!AC816) &gt; 0, COUNTA(DetailWill!AC816) &gt; 0),"x", "")</f>
        <v/>
      </c>
      <c r="AD816" s="14" t="str">
        <f>IF(OR(COUNTA(DetailPedro!AD816) &gt; 0, COUNTA(DetailWill!AD816) &gt; 0),"x", "")</f>
        <v/>
      </c>
      <c r="AE816" s="14" t="str">
        <f>IF(OR(COUNTA(DetailPedro!AE816) &gt; 0, COUNTA(DetailWill!AE816) &gt; 0),"x", "")</f>
        <v/>
      </c>
      <c r="AF816" s="34" t="str">
        <f>IF(OR(COUNTA(DetailPedro!AF816) &gt; 0, COUNTA(DetailWill!AF816) &gt; 0),"x", "")</f>
        <v/>
      </c>
      <c r="AG816" s="14" t="str">
        <f>IF(OR(COUNTA(DetailPedro!AG816) &gt; 0, COUNTA(DetailWill!AG816) &gt; 0),"x", "")</f>
        <v/>
      </c>
      <c r="AH816" s="14" t="str">
        <f>IF(OR(COUNTA(DetailPedro!AH816) &gt; 0, COUNTA(DetailWill!AH816) &gt; 0),"x", "")</f>
        <v/>
      </c>
      <c r="AI816" s="14" t="str">
        <f>IF(OR(COUNTA(DetailPedro!AI816) &gt; 0, COUNTA(DetailWill!AI816) &gt; 0),"x", "")</f>
        <v/>
      </c>
      <c r="AJ816" s="34" t="str">
        <f>IF(OR(COUNTA(DetailPedro!AJ816) &gt; 0, COUNTA(DetailWill!AJ816) &gt; 0),"x", "")</f>
        <v>x</v>
      </c>
      <c r="AK816" s="14" t="str">
        <f>IF(OR(COUNTA(DetailPedro!AK816) &gt; 0, COUNTA(DetailWill!AK816) &gt; 0),"x", "")</f>
        <v>x</v>
      </c>
    </row>
    <row r="817" spans="1:37" x14ac:dyDescent="0.2">
      <c r="A817" s="16" t="s">
        <v>543</v>
      </c>
      <c r="B817" s="16" t="s">
        <v>780</v>
      </c>
      <c r="C817" s="16">
        <v>1</v>
      </c>
      <c r="D817" s="16" t="s">
        <v>887</v>
      </c>
      <c r="E817" s="16">
        <v>3</v>
      </c>
      <c r="F817" s="14">
        <f t="shared" si="46"/>
        <v>0</v>
      </c>
      <c r="G817" s="14" t="str">
        <f>IF(OR(COUNTA(DetailPedro!G817) &gt; 0, COUNTA(DetailWill!G817) &gt; 0),"x", "")</f>
        <v/>
      </c>
      <c r="H817" s="14" t="str">
        <f>IF(OR(COUNTA(DetailPedro!H817) &gt; 0, COUNTA(DetailWill!H817) &gt; 0),"x", "")</f>
        <v/>
      </c>
      <c r="I817" s="14" t="str">
        <f>IF(OR(COUNTA(DetailPedro!I817) &gt; 0, COUNTA(DetailWill!I817) &gt; 0),"x", "")</f>
        <v/>
      </c>
      <c r="J817" s="34" t="str">
        <f>IF(OR(COUNTA(DetailPedro!J817) &gt; 0, COUNTA(DetailWill!J817) &gt; 0),"x", "")</f>
        <v/>
      </c>
      <c r="K817" s="14" t="str">
        <f>IF(OR(COUNTA(DetailPedro!K817) &gt; 0, COUNTA(DetailWill!K817) &gt; 0),"x", "")</f>
        <v/>
      </c>
      <c r="L817" s="14" t="str">
        <f>IF(OR(COUNTA(DetailPedro!L817) &gt; 0, COUNTA(DetailWill!L817) &gt; 0),"x", "")</f>
        <v/>
      </c>
      <c r="M817" s="14" t="str">
        <f>IF(OR(COUNTA(DetailPedro!M817) &gt; 0, COUNTA(DetailWill!M817) &gt; 0),"x", "")</f>
        <v/>
      </c>
      <c r="N817" s="14" t="str">
        <f>IF(OR(COUNTA(DetailPedro!N817) &gt; 0, COUNTA(DetailWill!N817) &gt; 0),"x", "")</f>
        <v/>
      </c>
      <c r="O817" s="34" t="str">
        <f>IF(OR(COUNTA(DetailPedro!O817) &gt; 0, COUNTA(DetailWill!O817) &gt; 0),"x", "")</f>
        <v/>
      </c>
      <c r="P817" s="14" t="str">
        <f>IF(OR(COUNTA(DetailPedro!P817) &gt; 0, COUNTA(DetailWill!P817) &gt; 0),"x", "")</f>
        <v/>
      </c>
      <c r="Q817" s="14" t="str">
        <f>IF(OR(COUNTA(DetailPedro!Q817) &gt; 0, COUNTA(DetailWill!Q817) &gt; 0),"x", "")</f>
        <v/>
      </c>
      <c r="R817" s="14" t="str">
        <f>IF(OR(COUNTA(DetailPedro!R817) &gt; 0, COUNTA(DetailWill!R817) &gt; 0),"x", "")</f>
        <v/>
      </c>
      <c r="S817" s="14" t="str">
        <f>IF(OR(COUNTA(DetailPedro!S817) &gt; 0, COUNTA(DetailWill!S817) &gt; 0),"x", "")</f>
        <v/>
      </c>
      <c r="T817" s="14" t="str">
        <f>IF(OR(COUNTA(DetailPedro!T817) &gt; 0, COUNTA(DetailWill!T817) &gt; 0),"x", "")</f>
        <v/>
      </c>
      <c r="U817" s="34" t="str">
        <f>IF(OR(COUNTA(DetailPedro!U817) &gt; 0, COUNTA(DetailWill!U817) &gt; 0),"x", "")</f>
        <v/>
      </c>
      <c r="V817" s="14" t="str">
        <f>IF(OR(COUNTA(DetailPedro!V817) &gt; 0, COUNTA(DetailWill!V817) &gt; 0),"x", "")</f>
        <v/>
      </c>
      <c r="W817" s="14" t="str">
        <f>IF(OR(COUNTA(DetailPedro!W817) &gt; 0, COUNTA(DetailWill!W817) &gt; 0),"x", "")</f>
        <v/>
      </c>
      <c r="X817" s="14" t="str">
        <f>IF(OR(COUNTA(DetailPedro!X817) &gt; 0, COUNTA(DetailWill!X817) &gt; 0),"x", "")</f>
        <v/>
      </c>
      <c r="Y817" s="14" t="str">
        <f>IF(OR(COUNTA(DetailPedro!Y817) &gt; 0, COUNTA(DetailWill!Y817) &gt; 0),"x", "")</f>
        <v/>
      </c>
      <c r="Z817" s="34" t="str">
        <f>IF(OR(COUNTA(DetailPedro!Z817) &gt; 0, COUNTA(DetailWill!Z817) &gt; 0),"x", "")</f>
        <v/>
      </c>
      <c r="AA817" s="14" t="str">
        <f>IF(OR(COUNTA(DetailPedro!AA817) &gt; 0, COUNTA(DetailWill!AA817) &gt; 0),"x", "")</f>
        <v/>
      </c>
      <c r="AB817" s="14" t="str">
        <f>IF(OR(COUNTA(DetailPedro!AB817) &gt; 0, COUNTA(DetailWill!AB817) &gt; 0),"x", "")</f>
        <v/>
      </c>
      <c r="AC817" s="14" t="str">
        <f>IF(OR(COUNTA(DetailPedro!AC817) &gt; 0, COUNTA(DetailWill!AC817) &gt; 0),"x", "")</f>
        <v/>
      </c>
      <c r="AD817" s="14" t="str">
        <f>IF(OR(COUNTA(DetailPedro!AD817) &gt; 0, COUNTA(DetailWill!AD817) &gt; 0),"x", "")</f>
        <v/>
      </c>
      <c r="AE817" s="14" t="str">
        <f>IF(OR(COUNTA(DetailPedro!AE817) &gt; 0, COUNTA(DetailWill!AE817) &gt; 0),"x", "")</f>
        <v/>
      </c>
      <c r="AF817" s="34" t="str">
        <f>IF(OR(COUNTA(DetailPedro!AF817) &gt; 0, COUNTA(DetailWill!AF817) &gt; 0),"x", "")</f>
        <v/>
      </c>
      <c r="AG817" s="14" t="str">
        <f>IF(OR(COUNTA(DetailPedro!AG817) &gt; 0, COUNTA(DetailWill!AG817) &gt; 0),"x", "")</f>
        <v/>
      </c>
      <c r="AH817" s="14" t="str">
        <f>IF(OR(COUNTA(DetailPedro!AH817) &gt; 0, COUNTA(DetailWill!AH817) &gt; 0),"x", "")</f>
        <v/>
      </c>
      <c r="AI817" s="14" t="str">
        <f>IF(OR(COUNTA(DetailPedro!AI817) &gt; 0, COUNTA(DetailWill!AI817) &gt; 0),"x", "")</f>
        <v/>
      </c>
      <c r="AJ817" s="34" t="str">
        <f>IF(OR(COUNTA(DetailPedro!AJ817) &gt; 0, COUNTA(DetailWill!AJ817) &gt; 0),"x", "")</f>
        <v/>
      </c>
      <c r="AK817" s="14" t="str">
        <f>IF(OR(COUNTA(DetailPedro!AK817) &gt; 0, COUNTA(DetailWill!AK817) &gt; 0),"x", "")</f>
        <v/>
      </c>
    </row>
    <row r="818" spans="1:37" x14ac:dyDescent="0.2">
      <c r="A818" s="16"/>
      <c r="B818" s="16"/>
      <c r="C818" s="16"/>
      <c r="D818" s="16"/>
      <c r="E818" s="16"/>
      <c r="F818" s="14">
        <f t="shared" si="46"/>
        <v>0</v>
      </c>
      <c r="G818" s="14" t="str">
        <f>IF(OR(COUNTA(DetailPedro!G818) &gt; 0, COUNTA(DetailWill!G818) &gt; 0),"x", "")</f>
        <v/>
      </c>
      <c r="H818" s="14" t="str">
        <f>IF(OR(COUNTA(DetailPedro!H818) &gt; 0, COUNTA(DetailWill!H818) &gt; 0),"x", "")</f>
        <v/>
      </c>
      <c r="I818" s="14" t="str">
        <f>IF(OR(COUNTA(DetailPedro!I818) &gt; 0, COUNTA(DetailWill!I818) &gt; 0),"x", "")</f>
        <v/>
      </c>
      <c r="J818" s="34" t="str">
        <f>IF(OR(COUNTA(DetailPedro!J818) &gt; 0, COUNTA(DetailWill!J818) &gt; 0),"x", "")</f>
        <v/>
      </c>
      <c r="K818" s="14" t="str">
        <f>IF(OR(COUNTA(DetailPedro!K818) &gt; 0, COUNTA(DetailWill!K818) &gt; 0),"x", "")</f>
        <v/>
      </c>
      <c r="L818" s="14" t="str">
        <f>IF(OR(COUNTA(DetailPedro!L818) &gt; 0, COUNTA(DetailWill!L818) &gt; 0),"x", "")</f>
        <v/>
      </c>
      <c r="M818" s="14" t="str">
        <f>IF(OR(COUNTA(DetailPedro!M818) &gt; 0, COUNTA(DetailWill!M818) &gt; 0),"x", "")</f>
        <v/>
      </c>
      <c r="N818" s="14" t="str">
        <f>IF(OR(COUNTA(DetailPedro!N818) &gt; 0, COUNTA(DetailWill!N818) &gt; 0),"x", "")</f>
        <v/>
      </c>
      <c r="O818" s="34" t="str">
        <f>IF(OR(COUNTA(DetailPedro!O818) &gt; 0, COUNTA(DetailWill!O818) &gt; 0),"x", "")</f>
        <v/>
      </c>
      <c r="P818" s="14" t="str">
        <f>IF(OR(COUNTA(DetailPedro!P818) &gt; 0, COUNTA(DetailWill!P818) &gt; 0),"x", "")</f>
        <v/>
      </c>
      <c r="Q818" s="14" t="str">
        <f>IF(OR(COUNTA(DetailPedro!Q818) &gt; 0, COUNTA(DetailWill!Q818) &gt; 0),"x", "")</f>
        <v/>
      </c>
      <c r="R818" s="14" t="str">
        <f>IF(OR(COUNTA(DetailPedro!R818) &gt; 0, COUNTA(DetailWill!R818) &gt; 0),"x", "")</f>
        <v/>
      </c>
      <c r="S818" s="14" t="str">
        <f>IF(OR(COUNTA(DetailPedro!S818) &gt; 0, COUNTA(DetailWill!S818) &gt; 0),"x", "")</f>
        <v/>
      </c>
      <c r="T818" s="14" t="str">
        <f>IF(OR(COUNTA(DetailPedro!T818) &gt; 0, COUNTA(DetailWill!T818) &gt; 0),"x", "")</f>
        <v/>
      </c>
      <c r="U818" s="34" t="str">
        <f>IF(OR(COUNTA(DetailPedro!U818) &gt; 0, COUNTA(DetailWill!U818) &gt; 0),"x", "")</f>
        <v/>
      </c>
      <c r="V818" s="14" t="str">
        <f>IF(OR(COUNTA(DetailPedro!V818) &gt; 0, COUNTA(DetailWill!V818) &gt; 0),"x", "")</f>
        <v/>
      </c>
      <c r="W818" s="14" t="str">
        <f>IF(OR(COUNTA(DetailPedro!W818) &gt; 0, COUNTA(DetailWill!W818) &gt; 0),"x", "")</f>
        <v/>
      </c>
      <c r="X818" s="14" t="str">
        <f>IF(OR(COUNTA(DetailPedro!X818) &gt; 0, COUNTA(DetailWill!X818) &gt; 0),"x", "")</f>
        <v/>
      </c>
      <c r="Y818" s="14" t="str">
        <f>IF(OR(COUNTA(DetailPedro!Y818) &gt; 0, COUNTA(DetailWill!Y818) &gt; 0),"x", "")</f>
        <v/>
      </c>
      <c r="Z818" s="34" t="str">
        <f>IF(OR(COUNTA(DetailPedro!Z818) &gt; 0, COUNTA(DetailWill!Z818) &gt; 0),"x", "")</f>
        <v/>
      </c>
      <c r="AA818" s="14" t="str">
        <f>IF(OR(COUNTA(DetailPedro!AA818) &gt; 0, COUNTA(DetailWill!AA818) &gt; 0),"x", "")</f>
        <v/>
      </c>
      <c r="AB818" s="14" t="str">
        <f>IF(OR(COUNTA(DetailPedro!AB818) &gt; 0, COUNTA(DetailWill!AB818) &gt; 0),"x", "")</f>
        <v/>
      </c>
      <c r="AC818" s="14" t="str">
        <f>IF(OR(COUNTA(DetailPedro!AC818) &gt; 0, COUNTA(DetailWill!AC818) &gt; 0),"x", "")</f>
        <v/>
      </c>
      <c r="AD818" s="14" t="str">
        <f>IF(OR(COUNTA(DetailPedro!AD818) &gt; 0, COUNTA(DetailWill!AD818) &gt; 0),"x", "")</f>
        <v/>
      </c>
      <c r="AE818" s="14" t="str">
        <f>IF(OR(COUNTA(DetailPedro!AE818) &gt; 0, COUNTA(DetailWill!AE818) &gt; 0),"x", "")</f>
        <v/>
      </c>
      <c r="AF818" s="34" t="str">
        <f>IF(OR(COUNTA(DetailPedro!AF818) &gt; 0, COUNTA(DetailWill!AF818) &gt; 0),"x", "")</f>
        <v/>
      </c>
      <c r="AG818" s="14" t="str">
        <f>IF(OR(COUNTA(DetailPedro!AG818) &gt; 0, COUNTA(DetailWill!AG818) &gt; 0),"x", "")</f>
        <v/>
      </c>
      <c r="AH818" s="14" t="str">
        <f>IF(OR(COUNTA(DetailPedro!AH818) &gt; 0, COUNTA(DetailWill!AH818) &gt; 0),"x", "")</f>
        <v/>
      </c>
      <c r="AI818" s="14" t="str">
        <f>IF(OR(COUNTA(DetailPedro!AI818) &gt; 0, COUNTA(DetailWill!AI818) &gt; 0),"x", "")</f>
        <v/>
      </c>
      <c r="AJ818" s="34" t="str">
        <f>IF(OR(COUNTA(DetailPedro!AJ818) &gt; 0, COUNTA(DetailWill!AJ818) &gt; 0),"x", "")</f>
        <v/>
      </c>
      <c r="AK818" s="14" t="str">
        <f>IF(OR(COUNTA(DetailPedro!AK818) &gt; 0, COUNTA(DetailWill!AK818) &gt; 0),"x", "")</f>
        <v/>
      </c>
    </row>
    <row r="819" spans="1:37" x14ac:dyDescent="0.2">
      <c r="A819" s="16" t="s">
        <v>543</v>
      </c>
      <c r="B819" s="16" t="s">
        <v>762</v>
      </c>
      <c r="C819" s="16">
        <v>1</v>
      </c>
      <c r="D819" s="16">
        <v>2</v>
      </c>
      <c r="E819" s="16"/>
      <c r="F819" s="14">
        <f t="shared" si="46"/>
        <v>0</v>
      </c>
      <c r="G819" s="14" t="str">
        <f>IF(OR(COUNTA(DetailPedro!G819) &gt; 0, COUNTA(DetailWill!G819) &gt; 0),"x", "")</f>
        <v/>
      </c>
      <c r="H819" s="14" t="str">
        <f>IF(OR(COUNTA(DetailPedro!H819) &gt; 0, COUNTA(DetailWill!H819) &gt; 0),"x", "")</f>
        <v/>
      </c>
      <c r="I819" s="14" t="str">
        <f>IF(OR(COUNTA(DetailPedro!I819) &gt; 0, COUNTA(DetailWill!I819) &gt; 0),"x", "")</f>
        <v/>
      </c>
      <c r="J819" s="34" t="str">
        <f>IF(OR(COUNTA(DetailPedro!J819) &gt; 0, COUNTA(DetailWill!J819) &gt; 0),"x", "")</f>
        <v/>
      </c>
      <c r="K819" s="14" t="str">
        <f>IF(OR(COUNTA(DetailPedro!K819) &gt; 0, COUNTA(DetailWill!K819) &gt; 0),"x", "")</f>
        <v/>
      </c>
      <c r="L819" s="14" t="str">
        <f>IF(OR(COUNTA(DetailPedro!L819) &gt; 0, COUNTA(DetailWill!L819) &gt; 0),"x", "")</f>
        <v/>
      </c>
      <c r="M819" s="14" t="str">
        <f>IF(OR(COUNTA(DetailPedro!M819) &gt; 0, COUNTA(DetailWill!M819) &gt; 0),"x", "")</f>
        <v/>
      </c>
      <c r="N819" s="14" t="str">
        <f>IF(OR(COUNTA(DetailPedro!N819) &gt; 0, COUNTA(DetailWill!N819) &gt; 0),"x", "")</f>
        <v/>
      </c>
      <c r="O819" s="34" t="str">
        <f>IF(OR(COUNTA(DetailPedro!O819) &gt; 0, COUNTA(DetailWill!O819) &gt; 0),"x", "")</f>
        <v/>
      </c>
      <c r="P819" s="14" t="str">
        <f>IF(OR(COUNTA(DetailPedro!P819) &gt; 0, COUNTA(DetailWill!P819) &gt; 0),"x", "")</f>
        <v/>
      </c>
      <c r="Q819" s="14" t="str">
        <f>IF(OR(COUNTA(DetailPedro!Q819) &gt; 0, COUNTA(DetailWill!Q819) &gt; 0),"x", "")</f>
        <v/>
      </c>
      <c r="R819" s="14" t="str">
        <f>IF(OR(COUNTA(DetailPedro!R819) &gt; 0, COUNTA(DetailWill!R819) &gt; 0),"x", "")</f>
        <v/>
      </c>
      <c r="S819" s="14" t="str">
        <f>IF(OR(COUNTA(DetailPedro!S819) &gt; 0, COUNTA(DetailWill!S819) &gt; 0),"x", "")</f>
        <v/>
      </c>
      <c r="T819" s="14" t="str">
        <f>IF(OR(COUNTA(DetailPedro!T819) &gt; 0, COUNTA(DetailWill!T819) &gt; 0),"x", "")</f>
        <v/>
      </c>
      <c r="U819" s="34" t="str">
        <f>IF(OR(COUNTA(DetailPedro!U819) &gt; 0, COUNTA(DetailWill!U819) &gt; 0),"x", "")</f>
        <v/>
      </c>
      <c r="V819" s="14" t="str">
        <f>IF(OR(COUNTA(DetailPedro!V819) &gt; 0, COUNTA(DetailWill!V819) &gt; 0),"x", "")</f>
        <v/>
      </c>
      <c r="W819" s="14" t="str">
        <f>IF(OR(COUNTA(DetailPedro!W819) &gt; 0, COUNTA(DetailWill!W819) &gt; 0),"x", "")</f>
        <v/>
      </c>
      <c r="X819" s="14" t="str">
        <f>IF(OR(COUNTA(DetailPedro!X819) &gt; 0, COUNTA(DetailWill!X819) &gt; 0),"x", "")</f>
        <v/>
      </c>
      <c r="Y819" s="14" t="str">
        <f>IF(OR(COUNTA(DetailPedro!Y819) &gt; 0, COUNTA(DetailWill!Y819) &gt; 0),"x", "")</f>
        <v/>
      </c>
      <c r="Z819" s="34" t="str">
        <f>IF(OR(COUNTA(DetailPedro!Z819) &gt; 0, COUNTA(DetailWill!Z819) &gt; 0),"x", "")</f>
        <v/>
      </c>
      <c r="AA819" s="14" t="str">
        <f>IF(OR(COUNTA(DetailPedro!AA819) &gt; 0, COUNTA(DetailWill!AA819) &gt; 0),"x", "")</f>
        <v/>
      </c>
      <c r="AB819" s="14" t="str">
        <f>IF(OR(COUNTA(DetailPedro!AB819) &gt; 0, COUNTA(DetailWill!AB819) &gt; 0),"x", "")</f>
        <v/>
      </c>
      <c r="AC819" s="14" t="str">
        <f>IF(OR(COUNTA(DetailPedro!AC819) &gt; 0, COUNTA(DetailWill!AC819) &gt; 0),"x", "")</f>
        <v/>
      </c>
      <c r="AD819" s="14" t="str">
        <f>IF(OR(COUNTA(DetailPedro!AD819) &gt; 0, COUNTA(DetailWill!AD819) &gt; 0),"x", "")</f>
        <v/>
      </c>
      <c r="AE819" s="14" t="str">
        <f>IF(OR(COUNTA(DetailPedro!AE819) &gt; 0, COUNTA(DetailWill!AE819) &gt; 0),"x", "")</f>
        <v/>
      </c>
      <c r="AF819" s="34" t="str">
        <f>IF(OR(COUNTA(DetailPedro!AF819) &gt; 0, COUNTA(DetailWill!AF819) &gt; 0),"x", "")</f>
        <v/>
      </c>
      <c r="AG819" s="14" t="str">
        <f>IF(OR(COUNTA(DetailPedro!AG819) &gt; 0, COUNTA(DetailWill!AG819) &gt; 0),"x", "")</f>
        <v/>
      </c>
      <c r="AH819" s="14" t="str">
        <f>IF(OR(COUNTA(DetailPedro!AH819) &gt; 0, COUNTA(DetailWill!AH819) &gt; 0),"x", "")</f>
        <v/>
      </c>
      <c r="AI819" s="14" t="str">
        <f>IF(OR(COUNTA(DetailPedro!AI819) &gt; 0, COUNTA(DetailWill!AI819) &gt; 0),"x", "")</f>
        <v/>
      </c>
      <c r="AJ819" s="34" t="str">
        <f>IF(OR(COUNTA(DetailPedro!AJ819) &gt; 0, COUNTA(DetailWill!AJ819) &gt; 0),"x", "")</f>
        <v/>
      </c>
      <c r="AK819" s="14" t="str">
        <f>IF(OR(COUNTA(DetailPedro!AK819) &gt; 0, COUNTA(DetailWill!AK819) &gt; 0),"x", "")</f>
        <v/>
      </c>
    </row>
    <row r="820" spans="1:37" x14ac:dyDescent="0.2">
      <c r="A820" s="16" t="s">
        <v>543</v>
      </c>
      <c r="B820" s="16" t="s">
        <v>762</v>
      </c>
      <c r="C820" s="16">
        <v>1</v>
      </c>
      <c r="D820" s="16" t="s">
        <v>888</v>
      </c>
      <c r="E820" s="16">
        <v>1</v>
      </c>
      <c r="F820" s="14">
        <f t="shared" si="46"/>
        <v>2</v>
      </c>
      <c r="G820" s="14" t="str">
        <f>IF(OR(COUNTA(DetailPedro!G820) &gt; 0, COUNTA(DetailWill!G820) &gt; 0),"x", "")</f>
        <v/>
      </c>
      <c r="H820" s="14" t="str">
        <f>IF(OR(COUNTA(DetailPedro!H820) &gt; 0, COUNTA(DetailWill!H820) &gt; 0),"x", "")</f>
        <v/>
      </c>
      <c r="I820" s="14" t="str">
        <f>IF(OR(COUNTA(DetailPedro!I820) &gt; 0, COUNTA(DetailWill!I820) &gt; 0),"x", "")</f>
        <v/>
      </c>
      <c r="J820" s="34" t="str">
        <f>IF(OR(COUNTA(DetailPedro!J820) &gt; 0, COUNTA(DetailWill!J820) &gt; 0),"x", "")</f>
        <v/>
      </c>
      <c r="K820" s="14" t="str">
        <f>IF(OR(COUNTA(DetailPedro!K820) &gt; 0, COUNTA(DetailWill!K820) &gt; 0),"x", "")</f>
        <v/>
      </c>
      <c r="L820" s="14" t="str">
        <f>IF(OR(COUNTA(DetailPedro!L820) &gt; 0, COUNTA(DetailWill!L820) &gt; 0),"x", "")</f>
        <v/>
      </c>
      <c r="M820" s="14" t="str">
        <f>IF(OR(COUNTA(DetailPedro!M820) &gt; 0, COUNTA(DetailWill!M820) &gt; 0),"x", "")</f>
        <v/>
      </c>
      <c r="N820" s="14" t="str">
        <f>IF(OR(COUNTA(DetailPedro!N820) &gt; 0, COUNTA(DetailWill!N820) &gt; 0),"x", "")</f>
        <v/>
      </c>
      <c r="O820" s="34" t="str">
        <f>IF(OR(COUNTA(DetailPedro!O820) &gt; 0, COUNTA(DetailWill!O820) &gt; 0),"x", "")</f>
        <v/>
      </c>
      <c r="P820" s="14" t="str">
        <f>IF(OR(COUNTA(DetailPedro!P820) &gt; 0, COUNTA(DetailWill!P820) &gt; 0),"x", "")</f>
        <v/>
      </c>
      <c r="Q820" s="14" t="str">
        <f>IF(OR(COUNTA(DetailPedro!Q820) &gt; 0, COUNTA(DetailWill!Q820) &gt; 0),"x", "")</f>
        <v/>
      </c>
      <c r="R820" s="14" t="str">
        <f>IF(OR(COUNTA(DetailPedro!R820) &gt; 0, COUNTA(DetailWill!R820) &gt; 0),"x", "")</f>
        <v/>
      </c>
      <c r="S820" s="14" t="str">
        <f>IF(OR(COUNTA(DetailPedro!S820) &gt; 0, COUNTA(DetailWill!S820) &gt; 0),"x", "")</f>
        <v/>
      </c>
      <c r="T820" s="14" t="str">
        <f>IF(OR(COUNTA(DetailPedro!T820) &gt; 0, COUNTA(DetailWill!T820) &gt; 0),"x", "")</f>
        <v/>
      </c>
      <c r="U820" s="34" t="str">
        <f>IF(OR(COUNTA(DetailPedro!U820) &gt; 0, COUNTA(DetailWill!U820) &gt; 0),"x", "")</f>
        <v/>
      </c>
      <c r="V820" s="14" t="str">
        <f>IF(OR(COUNTA(DetailPedro!V820) &gt; 0, COUNTA(DetailWill!V820) &gt; 0),"x", "")</f>
        <v/>
      </c>
      <c r="W820" s="14" t="str">
        <f>IF(OR(COUNTA(DetailPedro!W820) &gt; 0, COUNTA(DetailWill!W820) &gt; 0),"x", "")</f>
        <v/>
      </c>
      <c r="X820" s="14" t="str">
        <f>IF(OR(COUNTA(DetailPedro!X820) &gt; 0, COUNTA(DetailWill!X820) &gt; 0),"x", "")</f>
        <v/>
      </c>
      <c r="Y820" s="14" t="str">
        <f>IF(OR(COUNTA(DetailPedro!Y820) &gt; 0, COUNTA(DetailWill!Y820) &gt; 0),"x", "")</f>
        <v/>
      </c>
      <c r="Z820" s="34" t="str">
        <f>IF(OR(COUNTA(DetailPedro!Z820) &gt; 0, COUNTA(DetailWill!Z820) &gt; 0),"x", "")</f>
        <v/>
      </c>
      <c r="AA820" s="14" t="str">
        <f>IF(OR(COUNTA(DetailPedro!AA820) &gt; 0, COUNTA(DetailWill!AA820) &gt; 0),"x", "")</f>
        <v/>
      </c>
      <c r="AB820" s="14" t="str">
        <f>IF(OR(COUNTA(DetailPedro!AB820) &gt; 0, COUNTA(DetailWill!AB820) &gt; 0),"x", "")</f>
        <v/>
      </c>
      <c r="AC820" s="14" t="str">
        <f>IF(OR(COUNTA(DetailPedro!AC820) &gt; 0, COUNTA(DetailWill!AC820) &gt; 0),"x", "")</f>
        <v/>
      </c>
      <c r="AD820" s="14" t="str">
        <f>IF(OR(COUNTA(DetailPedro!AD820) &gt; 0, COUNTA(DetailWill!AD820) &gt; 0),"x", "")</f>
        <v/>
      </c>
      <c r="AE820" s="14" t="str">
        <f>IF(OR(COUNTA(DetailPedro!AE820) &gt; 0, COUNTA(DetailWill!AE820) &gt; 0),"x", "")</f>
        <v/>
      </c>
      <c r="AF820" s="34" t="str">
        <f>IF(OR(COUNTA(DetailPedro!AF820) &gt; 0, COUNTA(DetailWill!AF820) &gt; 0),"x", "")</f>
        <v/>
      </c>
      <c r="AG820" s="14" t="str">
        <f>IF(OR(COUNTA(DetailPedro!AG820) &gt; 0, COUNTA(DetailWill!AG820) &gt; 0),"x", "")</f>
        <v/>
      </c>
      <c r="AH820" s="14" t="str">
        <f>IF(OR(COUNTA(DetailPedro!AH820) &gt; 0, COUNTA(DetailWill!AH820) &gt; 0),"x", "")</f>
        <v/>
      </c>
      <c r="AI820" s="14" t="str">
        <f>IF(OR(COUNTA(DetailPedro!AI820) &gt; 0, COUNTA(DetailWill!AI820) &gt; 0),"x", "")</f>
        <v/>
      </c>
      <c r="AJ820" s="34" t="str">
        <f>IF(OR(COUNTA(DetailPedro!AJ820) &gt; 0, COUNTA(DetailWill!AJ820) &gt; 0),"x", "")</f>
        <v>x</v>
      </c>
      <c r="AK820" s="14" t="str">
        <f>IF(OR(COUNTA(DetailPedro!AK820) &gt; 0, COUNTA(DetailWill!AK820) &gt; 0),"x", "")</f>
        <v>x</v>
      </c>
    </row>
    <row r="821" spans="1:37" x14ac:dyDescent="0.2">
      <c r="A821" s="16" t="s">
        <v>543</v>
      </c>
      <c r="B821" s="16" t="s">
        <v>762</v>
      </c>
      <c r="C821" s="16">
        <v>2</v>
      </c>
      <c r="D821" s="16" t="s">
        <v>888</v>
      </c>
      <c r="E821" s="16">
        <v>2</v>
      </c>
      <c r="F821" s="14">
        <f t="shared" si="46"/>
        <v>1</v>
      </c>
      <c r="G821" s="14" t="str">
        <f>IF(OR(COUNTA(DetailPedro!G821) &gt; 0, COUNTA(DetailWill!G821) &gt; 0),"x", "")</f>
        <v/>
      </c>
      <c r="H821" s="14" t="str">
        <f>IF(OR(COUNTA(DetailPedro!H821) &gt; 0, COUNTA(DetailWill!H821) &gt; 0),"x", "")</f>
        <v/>
      </c>
      <c r="I821" s="14" t="str">
        <f>IF(OR(COUNTA(DetailPedro!I821) &gt; 0, COUNTA(DetailWill!I821) &gt; 0),"x", "")</f>
        <v/>
      </c>
      <c r="J821" s="34" t="str">
        <f>IF(OR(COUNTA(DetailPedro!J821) &gt; 0, COUNTA(DetailWill!J821) &gt; 0),"x", "")</f>
        <v/>
      </c>
      <c r="K821" s="14" t="str">
        <f>IF(OR(COUNTA(DetailPedro!K821) &gt; 0, COUNTA(DetailWill!K821) &gt; 0),"x", "")</f>
        <v/>
      </c>
      <c r="L821" s="14" t="str">
        <f>IF(OR(COUNTA(DetailPedro!L821) &gt; 0, COUNTA(DetailWill!L821) &gt; 0),"x", "")</f>
        <v/>
      </c>
      <c r="M821" s="14" t="str">
        <f>IF(OR(COUNTA(DetailPedro!M821) &gt; 0, COUNTA(DetailWill!M821) &gt; 0),"x", "")</f>
        <v/>
      </c>
      <c r="N821" s="14" t="str">
        <f>IF(OR(COUNTA(DetailPedro!N821) &gt; 0, COUNTA(DetailWill!N821) &gt; 0),"x", "")</f>
        <v/>
      </c>
      <c r="O821" s="34" t="str">
        <f>IF(OR(COUNTA(DetailPedro!O821) &gt; 0, COUNTA(DetailWill!O821) &gt; 0),"x", "")</f>
        <v/>
      </c>
      <c r="P821" s="14" t="str">
        <f>IF(OR(COUNTA(DetailPedro!P821) &gt; 0, COUNTA(DetailWill!P821) &gt; 0),"x", "")</f>
        <v/>
      </c>
      <c r="Q821" s="14" t="str">
        <f>IF(OR(COUNTA(DetailPedro!Q821) &gt; 0, COUNTA(DetailWill!Q821) &gt; 0),"x", "")</f>
        <v/>
      </c>
      <c r="R821" s="14" t="str">
        <f>IF(OR(COUNTA(DetailPedro!R821) &gt; 0, COUNTA(DetailWill!R821) &gt; 0),"x", "")</f>
        <v/>
      </c>
      <c r="S821" s="14" t="str">
        <f>IF(OR(COUNTA(DetailPedro!S821) &gt; 0, COUNTA(DetailWill!S821) &gt; 0),"x", "")</f>
        <v/>
      </c>
      <c r="T821" s="14" t="str">
        <f>IF(OR(COUNTA(DetailPedro!T821) &gt; 0, COUNTA(DetailWill!T821) &gt; 0),"x", "")</f>
        <v/>
      </c>
      <c r="U821" s="34" t="str">
        <f>IF(OR(COUNTA(DetailPedro!U821) &gt; 0, COUNTA(DetailWill!U821) &gt; 0),"x", "")</f>
        <v/>
      </c>
      <c r="V821" s="14" t="str">
        <f>IF(OR(COUNTA(DetailPedro!V821) &gt; 0, COUNTA(DetailWill!V821) &gt; 0),"x", "")</f>
        <v/>
      </c>
      <c r="W821" s="14" t="str">
        <f>IF(OR(COUNTA(DetailPedro!W821) &gt; 0, COUNTA(DetailWill!W821) &gt; 0),"x", "")</f>
        <v/>
      </c>
      <c r="X821" s="14" t="str">
        <f>IF(OR(COUNTA(DetailPedro!X821) &gt; 0, COUNTA(DetailWill!X821) &gt; 0),"x", "")</f>
        <v/>
      </c>
      <c r="Y821" s="14" t="str">
        <f>IF(OR(COUNTA(DetailPedro!Y821) &gt; 0, COUNTA(DetailWill!Y821) &gt; 0),"x", "")</f>
        <v/>
      </c>
      <c r="Z821" s="34" t="str">
        <f>IF(OR(COUNTA(DetailPedro!Z821) &gt; 0, COUNTA(DetailWill!Z821) &gt; 0),"x", "")</f>
        <v/>
      </c>
      <c r="AA821" s="14" t="str">
        <f>IF(OR(COUNTA(DetailPedro!AA821) &gt; 0, COUNTA(DetailWill!AA821) &gt; 0),"x", "")</f>
        <v/>
      </c>
      <c r="AB821" s="14" t="str">
        <f>IF(OR(COUNTA(DetailPedro!AB821) &gt; 0, COUNTA(DetailWill!AB821) &gt; 0),"x", "")</f>
        <v/>
      </c>
      <c r="AC821" s="14" t="str">
        <f>IF(OR(COUNTA(DetailPedro!AC821) &gt; 0, COUNTA(DetailWill!AC821) &gt; 0),"x", "")</f>
        <v/>
      </c>
      <c r="AD821" s="14" t="str">
        <f>IF(OR(COUNTA(DetailPedro!AD821) &gt; 0, COUNTA(DetailWill!AD821) &gt; 0),"x", "")</f>
        <v/>
      </c>
      <c r="AE821" s="14" t="str">
        <f>IF(OR(COUNTA(DetailPedro!AE821) &gt; 0, COUNTA(DetailWill!AE821) &gt; 0),"x", "")</f>
        <v/>
      </c>
      <c r="AF821" s="34" t="str">
        <f>IF(OR(COUNTA(DetailPedro!AF821) &gt; 0, COUNTA(DetailWill!AF821) &gt; 0),"x", "")</f>
        <v/>
      </c>
      <c r="AG821" s="14" t="str">
        <f>IF(OR(COUNTA(DetailPedro!AG821) &gt; 0, COUNTA(DetailWill!AG821) &gt; 0),"x", "")</f>
        <v/>
      </c>
      <c r="AH821" s="14" t="str">
        <f>IF(OR(COUNTA(DetailPedro!AH821) &gt; 0, COUNTA(DetailWill!AH821) &gt; 0),"x", "")</f>
        <v/>
      </c>
      <c r="AI821" s="14" t="str">
        <f>IF(OR(COUNTA(DetailPedro!AI821) &gt; 0, COUNTA(DetailWill!AI821) &gt; 0),"x", "")</f>
        <v/>
      </c>
      <c r="AJ821" s="34" t="str">
        <f>IF(OR(COUNTA(DetailPedro!AJ821) &gt; 0, COUNTA(DetailWill!AJ821) &gt; 0),"x", "")</f>
        <v/>
      </c>
      <c r="AK821" s="14" t="str">
        <f>IF(OR(COUNTA(DetailPedro!AK821) &gt; 0, COUNTA(DetailWill!AK821) &gt; 0),"x", "")</f>
        <v>x</v>
      </c>
    </row>
    <row r="822" spans="1:37" x14ac:dyDescent="0.2">
      <c r="A822" s="16" t="s">
        <v>543</v>
      </c>
      <c r="B822" s="16" t="s">
        <v>762</v>
      </c>
      <c r="C822" s="16">
        <v>2</v>
      </c>
      <c r="D822" s="16" t="s">
        <v>888</v>
      </c>
      <c r="E822" s="16">
        <v>3</v>
      </c>
      <c r="F822" s="14">
        <f t="shared" si="46"/>
        <v>1</v>
      </c>
      <c r="G822" s="14" t="str">
        <f>IF(OR(COUNTA(DetailPedro!G822) &gt; 0, COUNTA(DetailWill!G822) &gt; 0),"x", "")</f>
        <v/>
      </c>
      <c r="H822" s="14" t="str">
        <f>IF(OR(COUNTA(DetailPedro!H822) &gt; 0, COUNTA(DetailWill!H822) &gt; 0),"x", "")</f>
        <v/>
      </c>
      <c r="I822" s="14" t="str">
        <f>IF(OR(COUNTA(DetailPedro!I822) &gt; 0, COUNTA(DetailWill!I822) &gt; 0),"x", "")</f>
        <v/>
      </c>
      <c r="J822" s="34" t="str">
        <f>IF(OR(COUNTA(DetailPedro!J822) &gt; 0, COUNTA(DetailWill!J822) &gt; 0),"x", "")</f>
        <v/>
      </c>
      <c r="K822" s="14" t="str">
        <f>IF(OR(COUNTA(DetailPedro!K822) &gt; 0, COUNTA(DetailWill!K822) &gt; 0),"x", "")</f>
        <v/>
      </c>
      <c r="L822" s="14" t="str">
        <f>IF(OR(COUNTA(DetailPedro!L822) &gt; 0, COUNTA(DetailWill!L822) &gt; 0),"x", "")</f>
        <v/>
      </c>
      <c r="M822" s="14" t="str">
        <f>IF(OR(COUNTA(DetailPedro!M822) &gt; 0, COUNTA(DetailWill!M822) &gt; 0),"x", "")</f>
        <v/>
      </c>
      <c r="N822" s="14" t="str">
        <f>IF(OR(COUNTA(DetailPedro!N822) &gt; 0, COUNTA(DetailWill!N822) &gt; 0),"x", "")</f>
        <v/>
      </c>
      <c r="O822" s="34" t="str">
        <f>IF(OR(COUNTA(DetailPedro!O822) &gt; 0, COUNTA(DetailWill!O822) &gt; 0),"x", "")</f>
        <v/>
      </c>
      <c r="P822" s="14" t="str">
        <f>IF(OR(COUNTA(DetailPedro!P822) &gt; 0, COUNTA(DetailWill!P822) &gt; 0),"x", "")</f>
        <v/>
      </c>
      <c r="Q822" s="14" t="str">
        <f>IF(OR(COUNTA(DetailPedro!Q822) &gt; 0, COUNTA(DetailWill!Q822) &gt; 0),"x", "")</f>
        <v/>
      </c>
      <c r="R822" s="14" t="str">
        <f>IF(OR(COUNTA(DetailPedro!R822) &gt; 0, COUNTA(DetailWill!R822) &gt; 0),"x", "")</f>
        <v/>
      </c>
      <c r="S822" s="14" t="str">
        <f>IF(OR(COUNTA(DetailPedro!S822) &gt; 0, COUNTA(DetailWill!S822) &gt; 0),"x", "")</f>
        <v/>
      </c>
      <c r="T822" s="14" t="str">
        <f>IF(OR(COUNTA(DetailPedro!T822) &gt; 0, COUNTA(DetailWill!T822) &gt; 0),"x", "")</f>
        <v/>
      </c>
      <c r="U822" s="34" t="str">
        <f>IF(OR(COUNTA(DetailPedro!U822) &gt; 0, COUNTA(DetailWill!U822) &gt; 0),"x", "")</f>
        <v/>
      </c>
      <c r="V822" s="14" t="str">
        <f>IF(OR(COUNTA(DetailPedro!V822) &gt; 0, COUNTA(DetailWill!V822) &gt; 0),"x", "")</f>
        <v/>
      </c>
      <c r="W822" s="14" t="str">
        <f>IF(OR(COUNTA(DetailPedro!W822) &gt; 0, COUNTA(DetailWill!W822) &gt; 0),"x", "")</f>
        <v/>
      </c>
      <c r="X822" s="14" t="str">
        <f>IF(OR(COUNTA(DetailPedro!X822) &gt; 0, COUNTA(DetailWill!X822) &gt; 0),"x", "")</f>
        <v/>
      </c>
      <c r="Y822" s="14" t="str">
        <f>IF(OR(COUNTA(DetailPedro!Y822) &gt; 0, COUNTA(DetailWill!Y822) &gt; 0),"x", "")</f>
        <v/>
      </c>
      <c r="Z822" s="34" t="str">
        <f>IF(OR(COUNTA(DetailPedro!Z822) &gt; 0, COUNTA(DetailWill!Z822) &gt; 0),"x", "")</f>
        <v/>
      </c>
      <c r="AA822" s="14" t="str">
        <f>IF(OR(COUNTA(DetailPedro!AA822) &gt; 0, COUNTA(DetailWill!AA822) &gt; 0),"x", "")</f>
        <v/>
      </c>
      <c r="AB822" s="14" t="str">
        <f>IF(OR(COUNTA(DetailPedro!AB822) &gt; 0, COUNTA(DetailWill!AB822) &gt; 0),"x", "")</f>
        <v/>
      </c>
      <c r="AC822" s="14" t="str">
        <f>IF(OR(COUNTA(DetailPedro!AC822) &gt; 0, COUNTA(DetailWill!AC822) &gt; 0),"x", "")</f>
        <v/>
      </c>
      <c r="AD822" s="14" t="str">
        <f>IF(OR(COUNTA(DetailPedro!AD822) &gt; 0, COUNTA(DetailWill!AD822) &gt; 0),"x", "")</f>
        <v/>
      </c>
      <c r="AE822" s="14" t="str">
        <f>IF(OR(COUNTA(DetailPedro!AE822) &gt; 0, COUNTA(DetailWill!AE822) &gt; 0),"x", "")</f>
        <v/>
      </c>
      <c r="AF822" s="34" t="str">
        <f>IF(OR(COUNTA(DetailPedro!AF822) &gt; 0, COUNTA(DetailWill!AF822) &gt; 0),"x", "")</f>
        <v/>
      </c>
      <c r="AG822" s="14" t="str">
        <f>IF(OR(COUNTA(DetailPedro!AG822) &gt; 0, COUNTA(DetailWill!AG822) &gt; 0),"x", "")</f>
        <v/>
      </c>
      <c r="AH822" s="14" t="str">
        <f>IF(OR(COUNTA(DetailPedro!AH822) &gt; 0, COUNTA(DetailWill!AH822) &gt; 0),"x", "")</f>
        <v/>
      </c>
      <c r="AI822" s="14" t="str">
        <f>IF(OR(COUNTA(DetailPedro!AI822) &gt; 0, COUNTA(DetailWill!AI822) &gt; 0),"x", "")</f>
        <v/>
      </c>
      <c r="AJ822" s="34" t="str">
        <f>IF(OR(COUNTA(DetailPedro!AJ822) &gt; 0, COUNTA(DetailWill!AJ822) &gt; 0),"x", "")</f>
        <v/>
      </c>
      <c r="AK822" s="14" t="str">
        <f>IF(OR(COUNTA(DetailPedro!AK822) &gt; 0, COUNTA(DetailWill!AK822) &gt; 0),"x", "")</f>
        <v>x</v>
      </c>
    </row>
    <row r="823" spans="1:37" x14ac:dyDescent="0.2">
      <c r="A823" s="16" t="s">
        <v>543</v>
      </c>
      <c r="B823" s="16" t="s">
        <v>762</v>
      </c>
      <c r="C823" s="16">
        <v>2</v>
      </c>
      <c r="D823" s="16" t="s">
        <v>888</v>
      </c>
      <c r="E823" s="16">
        <v>4</v>
      </c>
      <c r="F823" s="14">
        <f t="shared" si="46"/>
        <v>1</v>
      </c>
      <c r="G823" s="14" t="str">
        <f>IF(OR(COUNTA(DetailPedro!G823) &gt; 0, COUNTA(DetailWill!G823) &gt; 0),"x", "")</f>
        <v/>
      </c>
      <c r="H823" s="14" t="str">
        <f>IF(OR(COUNTA(DetailPedro!H823) &gt; 0, COUNTA(DetailWill!H823) &gt; 0),"x", "")</f>
        <v/>
      </c>
      <c r="I823" s="14" t="str">
        <f>IF(OR(COUNTA(DetailPedro!I823) &gt; 0, COUNTA(DetailWill!I823) &gt; 0),"x", "")</f>
        <v/>
      </c>
      <c r="J823" s="34" t="str">
        <f>IF(OR(COUNTA(DetailPedro!J823) &gt; 0, COUNTA(DetailWill!J823) &gt; 0),"x", "")</f>
        <v/>
      </c>
      <c r="K823" s="14" t="str">
        <f>IF(OR(COUNTA(DetailPedro!K823) &gt; 0, COUNTA(DetailWill!K823) &gt; 0),"x", "")</f>
        <v/>
      </c>
      <c r="L823" s="14" t="str">
        <f>IF(OR(COUNTA(DetailPedro!L823) &gt; 0, COUNTA(DetailWill!L823) &gt; 0),"x", "")</f>
        <v/>
      </c>
      <c r="M823" s="14" t="str">
        <f>IF(OR(COUNTA(DetailPedro!M823) &gt; 0, COUNTA(DetailWill!M823) &gt; 0),"x", "")</f>
        <v/>
      </c>
      <c r="N823" s="14" t="str">
        <f>IF(OR(COUNTA(DetailPedro!N823) &gt; 0, COUNTA(DetailWill!N823) &gt; 0),"x", "")</f>
        <v/>
      </c>
      <c r="O823" s="34" t="str">
        <f>IF(OR(COUNTA(DetailPedro!O823) &gt; 0, COUNTA(DetailWill!O823) &gt; 0),"x", "")</f>
        <v/>
      </c>
      <c r="P823" s="14" t="str">
        <f>IF(OR(COUNTA(DetailPedro!P823) &gt; 0, COUNTA(DetailWill!P823) &gt; 0),"x", "")</f>
        <v/>
      </c>
      <c r="Q823" s="14" t="str">
        <f>IF(OR(COUNTA(DetailPedro!Q823) &gt; 0, COUNTA(DetailWill!Q823) &gt; 0),"x", "")</f>
        <v/>
      </c>
      <c r="R823" s="14" t="str">
        <f>IF(OR(COUNTA(DetailPedro!R823) &gt; 0, COUNTA(DetailWill!R823) &gt; 0),"x", "")</f>
        <v/>
      </c>
      <c r="S823" s="14" t="str">
        <f>IF(OR(COUNTA(DetailPedro!S823) &gt; 0, COUNTA(DetailWill!S823) &gt; 0),"x", "")</f>
        <v/>
      </c>
      <c r="T823" s="14" t="str">
        <f>IF(OR(COUNTA(DetailPedro!T823) &gt; 0, COUNTA(DetailWill!T823) &gt; 0),"x", "")</f>
        <v/>
      </c>
      <c r="U823" s="34" t="str">
        <f>IF(OR(COUNTA(DetailPedro!U823) &gt; 0, COUNTA(DetailWill!U823) &gt; 0),"x", "")</f>
        <v/>
      </c>
      <c r="V823" s="14" t="str">
        <f>IF(OR(COUNTA(DetailPedro!V823) &gt; 0, COUNTA(DetailWill!V823) &gt; 0),"x", "")</f>
        <v/>
      </c>
      <c r="W823" s="14" t="str">
        <f>IF(OR(COUNTA(DetailPedro!W823) &gt; 0, COUNTA(DetailWill!W823) &gt; 0),"x", "")</f>
        <v/>
      </c>
      <c r="X823" s="14" t="str">
        <f>IF(OR(COUNTA(DetailPedro!X823) &gt; 0, COUNTA(DetailWill!X823) &gt; 0),"x", "")</f>
        <v/>
      </c>
      <c r="Y823" s="14" t="str">
        <f>IF(OR(COUNTA(DetailPedro!Y823) &gt; 0, COUNTA(DetailWill!Y823) &gt; 0),"x", "")</f>
        <v/>
      </c>
      <c r="Z823" s="34" t="str">
        <f>IF(OR(COUNTA(DetailPedro!Z823) &gt; 0, COUNTA(DetailWill!Z823) &gt; 0),"x", "")</f>
        <v/>
      </c>
      <c r="AA823" s="14" t="str">
        <f>IF(OR(COUNTA(DetailPedro!AA823) &gt; 0, COUNTA(DetailWill!AA823) &gt; 0),"x", "")</f>
        <v/>
      </c>
      <c r="AB823" s="14" t="str">
        <f>IF(OR(COUNTA(DetailPedro!AB823) &gt; 0, COUNTA(DetailWill!AB823) &gt; 0),"x", "")</f>
        <v/>
      </c>
      <c r="AC823" s="14" t="str">
        <f>IF(OR(COUNTA(DetailPedro!AC823) &gt; 0, COUNTA(DetailWill!AC823) &gt; 0),"x", "")</f>
        <v/>
      </c>
      <c r="AD823" s="14" t="str">
        <f>IF(OR(COUNTA(DetailPedro!AD823) &gt; 0, COUNTA(DetailWill!AD823) &gt; 0),"x", "")</f>
        <v/>
      </c>
      <c r="AE823" s="14" t="str">
        <f>IF(OR(COUNTA(DetailPedro!AE823) &gt; 0, COUNTA(DetailWill!AE823) &gt; 0),"x", "")</f>
        <v/>
      </c>
      <c r="AF823" s="34" t="str">
        <f>IF(OR(COUNTA(DetailPedro!AF823) &gt; 0, COUNTA(DetailWill!AF823) &gt; 0),"x", "")</f>
        <v/>
      </c>
      <c r="AG823" s="14" t="str">
        <f>IF(OR(COUNTA(DetailPedro!AG823) &gt; 0, COUNTA(DetailWill!AG823) &gt; 0),"x", "")</f>
        <v/>
      </c>
      <c r="AH823" s="14" t="str">
        <f>IF(OR(COUNTA(DetailPedro!AH823) &gt; 0, COUNTA(DetailWill!AH823) &gt; 0),"x", "")</f>
        <v/>
      </c>
      <c r="AI823" s="14" t="str">
        <f>IF(OR(COUNTA(DetailPedro!AI823) &gt; 0, COUNTA(DetailWill!AI823) &gt; 0),"x", "")</f>
        <v/>
      </c>
      <c r="AJ823" s="34" t="str">
        <f>IF(OR(COUNTA(DetailPedro!AJ823) &gt; 0, COUNTA(DetailWill!AJ823) &gt; 0),"x", "")</f>
        <v/>
      </c>
      <c r="AK823" s="14" t="str">
        <f>IF(OR(COUNTA(DetailPedro!AK823) &gt; 0, COUNTA(DetailWill!AK823) &gt; 0),"x", "")</f>
        <v>x</v>
      </c>
    </row>
    <row r="824" spans="1:37" x14ac:dyDescent="0.2">
      <c r="A824" s="16"/>
      <c r="B824" s="16"/>
      <c r="C824" s="16"/>
      <c r="D824" s="16"/>
      <c r="E824" s="16"/>
      <c r="F824" s="14">
        <f t="shared" si="46"/>
        <v>0</v>
      </c>
      <c r="G824" s="14" t="str">
        <f>IF(OR(COUNTA(DetailPedro!G824) &gt; 0, COUNTA(DetailWill!G824) &gt; 0),"x", "")</f>
        <v/>
      </c>
      <c r="H824" s="14" t="str">
        <f>IF(OR(COUNTA(DetailPedro!H824) &gt; 0, COUNTA(DetailWill!H824) &gt; 0),"x", "")</f>
        <v/>
      </c>
      <c r="I824" s="14" t="str">
        <f>IF(OR(COUNTA(DetailPedro!I824) &gt; 0, COUNTA(DetailWill!I824) &gt; 0),"x", "")</f>
        <v/>
      </c>
      <c r="J824" s="34" t="str">
        <f>IF(OR(COUNTA(DetailPedro!J824) &gt; 0, COUNTA(DetailWill!J824) &gt; 0),"x", "")</f>
        <v/>
      </c>
      <c r="K824" s="14" t="str">
        <f>IF(OR(COUNTA(DetailPedro!K824) &gt; 0, COUNTA(DetailWill!K824) &gt; 0),"x", "")</f>
        <v/>
      </c>
      <c r="L824" s="14" t="str">
        <f>IF(OR(COUNTA(DetailPedro!L824) &gt; 0, COUNTA(DetailWill!L824) &gt; 0),"x", "")</f>
        <v/>
      </c>
      <c r="M824" s="14" t="str">
        <f>IF(OR(COUNTA(DetailPedro!M824) &gt; 0, COUNTA(DetailWill!M824) &gt; 0),"x", "")</f>
        <v/>
      </c>
      <c r="N824" s="14" t="str">
        <f>IF(OR(COUNTA(DetailPedro!N824) &gt; 0, COUNTA(DetailWill!N824) &gt; 0),"x", "")</f>
        <v/>
      </c>
      <c r="O824" s="34" t="str">
        <f>IF(OR(COUNTA(DetailPedro!O824) &gt; 0, COUNTA(DetailWill!O824) &gt; 0),"x", "")</f>
        <v/>
      </c>
      <c r="P824" s="14" t="str">
        <f>IF(OR(COUNTA(DetailPedro!P824) &gt; 0, COUNTA(DetailWill!P824) &gt; 0),"x", "")</f>
        <v/>
      </c>
      <c r="Q824" s="14" t="str">
        <f>IF(OR(COUNTA(DetailPedro!Q824) &gt; 0, COUNTA(DetailWill!Q824) &gt; 0),"x", "")</f>
        <v/>
      </c>
      <c r="R824" s="14" t="str">
        <f>IF(OR(COUNTA(DetailPedro!R824) &gt; 0, COUNTA(DetailWill!R824) &gt; 0),"x", "")</f>
        <v/>
      </c>
      <c r="S824" s="14" t="str">
        <f>IF(OR(COUNTA(DetailPedro!S824) &gt; 0, COUNTA(DetailWill!S824) &gt; 0),"x", "")</f>
        <v/>
      </c>
      <c r="T824" s="14" t="str">
        <f>IF(OR(COUNTA(DetailPedro!T824) &gt; 0, COUNTA(DetailWill!T824) &gt; 0),"x", "")</f>
        <v/>
      </c>
      <c r="U824" s="34" t="str">
        <f>IF(OR(COUNTA(DetailPedro!U824) &gt; 0, COUNTA(DetailWill!U824) &gt; 0),"x", "")</f>
        <v/>
      </c>
      <c r="V824" s="14" t="str">
        <f>IF(OR(COUNTA(DetailPedro!V824) &gt; 0, COUNTA(DetailWill!V824) &gt; 0),"x", "")</f>
        <v/>
      </c>
      <c r="W824" s="14" t="str">
        <f>IF(OR(COUNTA(DetailPedro!W824) &gt; 0, COUNTA(DetailWill!W824) &gt; 0),"x", "")</f>
        <v/>
      </c>
      <c r="X824" s="14" t="str">
        <f>IF(OR(COUNTA(DetailPedro!X824) &gt; 0, COUNTA(DetailWill!X824) &gt; 0),"x", "")</f>
        <v/>
      </c>
      <c r="Y824" s="14" t="str">
        <f>IF(OR(COUNTA(DetailPedro!Y824) &gt; 0, COUNTA(DetailWill!Y824) &gt; 0),"x", "")</f>
        <v/>
      </c>
      <c r="Z824" s="34" t="str">
        <f>IF(OR(COUNTA(DetailPedro!Z824) &gt; 0, COUNTA(DetailWill!Z824) &gt; 0),"x", "")</f>
        <v/>
      </c>
      <c r="AA824" s="14" t="str">
        <f>IF(OR(COUNTA(DetailPedro!AA824) &gt; 0, COUNTA(DetailWill!AA824) &gt; 0),"x", "")</f>
        <v/>
      </c>
      <c r="AB824" s="14" t="str">
        <f>IF(OR(COUNTA(DetailPedro!AB824) &gt; 0, COUNTA(DetailWill!AB824) &gt; 0),"x", "")</f>
        <v/>
      </c>
      <c r="AC824" s="14" t="str">
        <f>IF(OR(COUNTA(DetailPedro!AC824) &gt; 0, COUNTA(DetailWill!AC824) &gt; 0),"x", "")</f>
        <v/>
      </c>
      <c r="AD824" s="14" t="str">
        <f>IF(OR(COUNTA(DetailPedro!AD824) &gt; 0, COUNTA(DetailWill!AD824) &gt; 0),"x", "")</f>
        <v/>
      </c>
      <c r="AE824" s="14" t="str">
        <f>IF(OR(COUNTA(DetailPedro!AE824) &gt; 0, COUNTA(DetailWill!AE824) &gt; 0),"x", "")</f>
        <v/>
      </c>
      <c r="AF824" s="34" t="str">
        <f>IF(OR(COUNTA(DetailPedro!AF824) &gt; 0, COUNTA(DetailWill!AF824) &gt; 0),"x", "")</f>
        <v/>
      </c>
      <c r="AG824" s="14" t="str">
        <f>IF(OR(COUNTA(DetailPedro!AG824) &gt; 0, COUNTA(DetailWill!AG824) &gt; 0),"x", "")</f>
        <v/>
      </c>
      <c r="AH824" s="14" t="str">
        <f>IF(OR(COUNTA(DetailPedro!AH824) &gt; 0, COUNTA(DetailWill!AH824) &gt; 0),"x", "")</f>
        <v/>
      </c>
      <c r="AI824" s="14" t="str">
        <f>IF(OR(COUNTA(DetailPedro!AI824) &gt; 0, COUNTA(DetailWill!AI824) &gt; 0),"x", "")</f>
        <v/>
      </c>
      <c r="AJ824" s="34" t="str">
        <f>IF(OR(COUNTA(DetailPedro!AJ824) &gt; 0, COUNTA(DetailWill!AJ824) &gt; 0),"x", "")</f>
        <v/>
      </c>
      <c r="AK824" s="14" t="str">
        <f>IF(OR(COUNTA(DetailPedro!AK824) &gt; 0, COUNTA(DetailWill!AK824) &gt; 0),"x", "")</f>
        <v/>
      </c>
    </row>
    <row r="825" spans="1:37" x14ac:dyDescent="0.2">
      <c r="A825" s="16" t="s">
        <v>543</v>
      </c>
      <c r="B825" s="16" t="s">
        <v>453</v>
      </c>
      <c r="C825" s="16">
        <v>1</v>
      </c>
      <c r="D825" s="16">
        <v>3</v>
      </c>
      <c r="E825" s="16"/>
      <c r="F825" s="14">
        <f t="shared" si="46"/>
        <v>0</v>
      </c>
      <c r="G825" s="14" t="str">
        <f>IF(OR(COUNTA(DetailPedro!G825) &gt; 0, COUNTA(DetailWill!G825) &gt; 0),"x", "")</f>
        <v/>
      </c>
      <c r="H825" s="14" t="str">
        <f>IF(OR(COUNTA(DetailPedro!H825) &gt; 0, COUNTA(DetailWill!H825) &gt; 0),"x", "")</f>
        <v/>
      </c>
      <c r="I825" s="14" t="str">
        <f>IF(OR(COUNTA(DetailPedro!I825) &gt; 0, COUNTA(DetailWill!I825) &gt; 0),"x", "")</f>
        <v/>
      </c>
      <c r="J825" s="34" t="str">
        <f>IF(OR(COUNTA(DetailPedro!J825) &gt; 0, COUNTA(DetailWill!J825) &gt; 0),"x", "")</f>
        <v/>
      </c>
      <c r="K825" s="14" t="str">
        <f>IF(OR(COUNTA(DetailPedro!K825) &gt; 0, COUNTA(DetailWill!K825) &gt; 0),"x", "")</f>
        <v/>
      </c>
      <c r="L825" s="14" t="str">
        <f>IF(OR(COUNTA(DetailPedro!L825) &gt; 0, COUNTA(DetailWill!L825) &gt; 0),"x", "")</f>
        <v/>
      </c>
      <c r="M825" s="14" t="str">
        <f>IF(OR(COUNTA(DetailPedro!M825) &gt; 0, COUNTA(DetailWill!M825) &gt; 0),"x", "")</f>
        <v/>
      </c>
      <c r="N825" s="14" t="str">
        <f>IF(OR(COUNTA(DetailPedro!N825) &gt; 0, COUNTA(DetailWill!N825) &gt; 0),"x", "")</f>
        <v/>
      </c>
      <c r="O825" s="34" t="str">
        <f>IF(OR(COUNTA(DetailPedro!O825) &gt; 0, COUNTA(DetailWill!O825) &gt; 0),"x", "")</f>
        <v/>
      </c>
      <c r="P825" s="14" t="str">
        <f>IF(OR(COUNTA(DetailPedro!P825) &gt; 0, COUNTA(DetailWill!P825) &gt; 0),"x", "")</f>
        <v/>
      </c>
      <c r="Q825" s="14" t="str">
        <f>IF(OR(COUNTA(DetailPedro!Q825) &gt; 0, COUNTA(DetailWill!Q825) &gt; 0),"x", "")</f>
        <v/>
      </c>
      <c r="R825" s="14" t="str">
        <f>IF(OR(COUNTA(DetailPedro!R825) &gt; 0, COUNTA(DetailWill!R825) &gt; 0),"x", "")</f>
        <v/>
      </c>
      <c r="S825" s="14" t="str">
        <f>IF(OR(COUNTA(DetailPedro!S825) &gt; 0, COUNTA(DetailWill!S825) &gt; 0),"x", "")</f>
        <v/>
      </c>
      <c r="T825" s="14" t="str">
        <f>IF(OR(COUNTA(DetailPedro!T825) &gt; 0, COUNTA(DetailWill!T825) &gt; 0),"x", "")</f>
        <v/>
      </c>
      <c r="U825" s="34" t="str">
        <f>IF(OR(COUNTA(DetailPedro!U825) &gt; 0, COUNTA(DetailWill!U825) &gt; 0),"x", "")</f>
        <v/>
      </c>
      <c r="V825" s="14" t="str">
        <f>IF(OR(COUNTA(DetailPedro!V825) &gt; 0, COUNTA(DetailWill!V825) &gt; 0),"x", "")</f>
        <v/>
      </c>
      <c r="W825" s="14" t="str">
        <f>IF(OR(COUNTA(DetailPedro!W825) &gt; 0, COUNTA(DetailWill!W825) &gt; 0),"x", "")</f>
        <v/>
      </c>
      <c r="X825" s="14" t="str">
        <f>IF(OR(COUNTA(DetailPedro!X825) &gt; 0, COUNTA(DetailWill!X825) &gt; 0),"x", "")</f>
        <v/>
      </c>
      <c r="Y825" s="14" t="str">
        <f>IF(OR(COUNTA(DetailPedro!Y825) &gt; 0, COUNTA(DetailWill!Y825) &gt; 0),"x", "")</f>
        <v/>
      </c>
      <c r="Z825" s="34" t="str">
        <f>IF(OR(COUNTA(DetailPedro!Z825) &gt; 0, COUNTA(DetailWill!Z825) &gt; 0),"x", "")</f>
        <v/>
      </c>
      <c r="AA825" s="14" t="str">
        <f>IF(OR(COUNTA(DetailPedro!AA825) &gt; 0, COUNTA(DetailWill!AA825) &gt; 0),"x", "")</f>
        <v/>
      </c>
      <c r="AB825" s="14" t="str">
        <f>IF(OR(COUNTA(DetailPedro!AB825) &gt; 0, COUNTA(DetailWill!AB825) &gt; 0),"x", "")</f>
        <v/>
      </c>
      <c r="AC825" s="14" t="str">
        <f>IF(OR(COUNTA(DetailPedro!AC825) &gt; 0, COUNTA(DetailWill!AC825) &gt; 0),"x", "")</f>
        <v/>
      </c>
      <c r="AD825" s="14" t="str">
        <f>IF(OR(COUNTA(DetailPedro!AD825) &gt; 0, COUNTA(DetailWill!AD825) &gt; 0),"x", "")</f>
        <v/>
      </c>
      <c r="AE825" s="14" t="str">
        <f>IF(OR(COUNTA(DetailPedro!AE825) &gt; 0, COUNTA(DetailWill!AE825) &gt; 0),"x", "")</f>
        <v/>
      </c>
      <c r="AF825" s="34" t="str">
        <f>IF(OR(COUNTA(DetailPedro!AF825) &gt; 0, COUNTA(DetailWill!AF825) &gt; 0),"x", "")</f>
        <v/>
      </c>
      <c r="AG825" s="14" t="str">
        <f>IF(OR(COUNTA(DetailPedro!AG825) &gt; 0, COUNTA(DetailWill!AG825) &gt; 0),"x", "")</f>
        <v/>
      </c>
      <c r="AH825" s="14" t="str">
        <f>IF(OR(COUNTA(DetailPedro!AH825) &gt; 0, COUNTA(DetailWill!AH825) &gt; 0),"x", "")</f>
        <v/>
      </c>
      <c r="AI825" s="14" t="str">
        <f>IF(OR(COUNTA(DetailPedro!AI825) &gt; 0, COUNTA(DetailWill!AI825) &gt; 0),"x", "")</f>
        <v/>
      </c>
      <c r="AJ825" s="34" t="str">
        <f>IF(OR(COUNTA(DetailPedro!AJ825) &gt; 0, COUNTA(DetailWill!AJ825) &gt; 0),"x", "")</f>
        <v/>
      </c>
      <c r="AK825" s="14" t="str">
        <f>IF(OR(COUNTA(DetailPedro!AK825) &gt; 0, COUNTA(DetailWill!AK825) &gt; 0),"x", "")</f>
        <v/>
      </c>
    </row>
    <row r="826" spans="1:37" x14ac:dyDescent="0.2">
      <c r="A826" s="16" t="s">
        <v>543</v>
      </c>
      <c r="B826" s="16" t="s">
        <v>453</v>
      </c>
      <c r="C826" s="16">
        <v>1</v>
      </c>
      <c r="D826" s="16" t="s">
        <v>888</v>
      </c>
      <c r="E826" s="16">
        <v>1</v>
      </c>
      <c r="F826" s="14">
        <f t="shared" si="46"/>
        <v>1</v>
      </c>
      <c r="G826" s="14" t="str">
        <f>IF(OR(COUNTA(DetailPedro!G826) &gt; 0, COUNTA(DetailWill!G826) &gt; 0),"x", "")</f>
        <v/>
      </c>
      <c r="H826" s="14" t="str">
        <f>IF(OR(COUNTA(DetailPedro!H826) &gt; 0, COUNTA(DetailWill!H826) &gt; 0),"x", "")</f>
        <v/>
      </c>
      <c r="I826" s="14" t="str">
        <f>IF(OR(COUNTA(DetailPedro!I826) &gt; 0, COUNTA(DetailWill!I826) &gt; 0),"x", "")</f>
        <v/>
      </c>
      <c r="J826" s="34" t="str">
        <f>IF(OR(COUNTA(DetailPedro!J826) &gt; 0, COUNTA(DetailWill!J826) &gt; 0),"x", "")</f>
        <v/>
      </c>
      <c r="K826" s="14" t="str">
        <f>IF(OR(COUNTA(DetailPedro!K826) &gt; 0, COUNTA(DetailWill!K826) &gt; 0),"x", "")</f>
        <v/>
      </c>
      <c r="L826" s="14" t="str">
        <f>IF(OR(COUNTA(DetailPedro!L826) &gt; 0, COUNTA(DetailWill!L826) &gt; 0),"x", "")</f>
        <v/>
      </c>
      <c r="M826" s="14" t="str">
        <f>IF(OR(COUNTA(DetailPedro!M826) &gt; 0, COUNTA(DetailWill!M826) &gt; 0),"x", "")</f>
        <v/>
      </c>
      <c r="N826" s="14" t="str">
        <f>IF(OR(COUNTA(DetailPedro!N826) &gt; 0, COUNTA(DetailWill!N826) &gt; 0),"x", "")</f>
        <v/>
      </c>
      <c r="O826" s="34" t="str">
        <f>IF(OR(COUNTA(DetailPedro!O826) &gt; 0, COUNTA(DetailWill!O826) &gt; 0),"x", "")</f>
        <v/>
      </c>
      <c r="P826" s="14" t="str">
        <f>IF(OR(COUNTA(DetailPedro!P826) &gt; 0, COUNTA(DetailWill!P826) &gt; 0),"x", "")</f>
        <v/>
      </c>
      <c r="Q826" s="14" t="str">
        <f>IF(OR(COUNTA(DetailPedro!Q826) &gt; 0, COUNTA(DetailWill!Q826) &gt; 0),"x", "")</f>
        <v/>
      </c>
      <c r="R826" s="14" t="str">
        <f>IF(OR(COUNTA(DetailPedro!R826) &gt; 0, COUNTA(DetailWill!R826) &gt; 0),"x", "")</f>
        <v/>
      </c>
      <c r="S826" s="14" t="str">
        <f>IF(OR(COUNTA(DetailPedro!S826) &gt; 0, COUNTA(DetailWill!S826) &gt; 0),"x", "")</f>
        <v/>
      </c>
      <c r="T826" s="14" t="str">
        <f>IF(OR(COUNTA(DetailPedro!T826) &gt; 0, COUNTA(DetailWill!T826) &gt; 0),"x", "")</f>
        <v/>
      </c>
      <c r="U826" s="34" t="str">
        <f>IF(OR(COUNTA(DetailPedro!U826) &gt; 0, COUNTA(DetailWill!U826) &gt; 0),"x", "")</f>
        <v/>
      </c>
      <c r="V826" s="14" t="str">
        <f>IF(OR(COUNTA(DetailPedro!V826) &gt; 0, COUNTA(DetailWill!V826) &gt; 0),"x", "")</f>
        <v/>
      </c>
      <c r="W826" s="14" t="str">
        <f>IF(OR(COUNTA(DetailPedro!W826) &gt; 0, COUNTA(DetailWill!W826) &gt; 0),"x", "")</f>
        <v/>
      </c>
      <c r="X826" s="14" t="str">
        <f>IF(OR(COUNTA(DetailPedro!X826) &gt; 0, COUNTA(DetailWill!X826) &gt; 0),"x", "")</f>
        <v/>
      </c>
      <c r="Y826" s="14" t="str">
        <f>IF(OR(COUNTA(DetailPedro!Y826) &gt; 0, COUNTA(DetailWill!Y826) &gt; 0),"x", "")</f>
        <v/>
      </c>
      <c r="Z826" s="34" t="str">
        <f>IF(OR(COUNTA(DetailPedro!Z826) &gt; 0, COUNTA(DetailWill!Z826) &gt; 0),"x", "")</f>
        <v/>
      </c>
      <c r="AA826" s="14" t="str">
        <f>IF(OR(COUNTA(DetailPedro!AA826) &gt; 0, COUNTA(DetailWill!AA826) &gt; 0),"x", "")</f>
        <v/>
      </c>
      <c r="AB826" s="14" t="str">
        <f>IF(OR(COUNTA(DetailPedro!AB826) &gt; 0, COUNTA(DetailWill!AB826) &gt; 0),"x", "")</f>
        <v/>
      </c>
      <c r="AC826" s="14" t="str">
        <f>IF(OR(COUNTA(DetailPedro!AC826) &gt; 0, COUNTA(DetailWill!AC826) &gt; 0),"x", "")</f>
        <v/>
      </c>
      <c r="AD826" s="14" t="str">
        <f>IF(OR(COUNTA(DetailPedro!AD826) &gt; 0, COUNTA(DetailWill!AD826) &gt; 0),"x", "")</f>
        <v/>
      </c>
      <c r="AE826" s="14" t="str">
        <f>IF(OR(COUNTA(DetailPedro!AE826) &gt; 0, COUNTA(DetailWill!AE826) &gt; 0),"x", "")</f>
        <v/>
      </c>
      <c r="AF826" s="34" t="str">
        <f>IF(OR(COUNTA(DetailPedro!AF826) &gt; 0, COUNTA(DetailWill!AF826) &gt; 0),"x", "")</f>
        <v/>
      </c>
      <c r="AG826" s="14" t="str">
        <f>IF(OR(COUNTA(DetailPedro!AG826) &gt; 0, COUNTA(DetailWill!AG826) &gt; 0),"x", "")</f>
        <v/>
      </c>
      <c r="AH826" s="14" t="str">
        <f>IF(OR(COUNTA(DetailPedro!AH826) &gt; 0, COUNTA(DetailWill!AH826) &gt; 0),"x", "")</f>
        <v/>
      </c>
      <c r="AI826" s="14" t="str">
        <f>IF(OR(COUNTA(DetailPedro!AI826) &gt; 0, COUNTA(DetailWill!AI826) &gt; 0),"x", "")</f>
        <v/>
      </c>
      <c r="AJ826" s="34" t="str">
        <f>IF(OR(COUNTA(DetailPedro!AJ826) &gt; 0, COUNTA(DetailWill!AJ826) &gt; 0),"x", "")</f>
        <v/>
      </c>
      <c r="AK826" s="14" t="str">
        <f>IF(OR(COUNTA(DetailPedro!AK826) &gt; 0, COUNTA(DetailWill!AK826) &gt; 0),"x", "")</f>
        <v>x</v>
      </c>
    </row>
    <row r="827" spans="1:37" x14ac:dyDescent="0.2">
      <c r="A827" s="16" t="s">
        <v>543</v>
      </c>
      <c r="B827" s="16" t="s">
        <v>453</v>
      </c>
      <c r="C827" s="16">
        <v>2</v>
      </c>
      <c r="D827" s="16" t="s">
        <v>887</v>
      </c>
      <c r="E827" s="16">
        <v>2</v>
      </c>
      <c r="F827" s="14">
        <f t="shared" si="46"/>
        <v>1</v>
      </c>
      <c r="G827" s="14" t="str">
        <f>IF(OR(COUNTA(DetailPedro!G827) &gt; 0, COUNTA(DetailWill!G827) &gt; 0),"x", "")</f>
        <v/>
      </c>
      <c r="H827" s="14" t="str">
        <f>IF(OR(COUNTA(DetailPedro!H827) &gt; 0, COUNTA(DetailWill!H827) &gt; 0),"x", "")</f>
        <v/>
      </c>
      <c r="I827" s="14" t="str">
        <f>IF(OR(COUNTA(DetailPedro!I827) &gt; 0, COUNTA(DetailWill!I827) &gt; 0),"x", "")</f>
        <v/>
      </c>
      <c r="J827" s="34" t="str">
        <f>IF(OR(COUNTA(DetailPedro!J827) &gt; 0, COUNTA(DetailWill!J827) &gt; 0),"x", "")</f>
        <v/>
      </c>
      <c r="K827" s="14" t="str">
        <f>IF(OR(COUNTA(DetailPedro!K827) &gt; 0, COUNTA(DetailWill!K827) &gt; 0),"x", "")</f>
        <v/>
      </c>
      <c r="L827" s="14" t="str">
        <f>IF(OR(COUNTA(DetailPedro!L827) &gt; 0, COUNTA(DetailWill!L827) &gt; 0),"x", "")</f>
        <v/>
      </c>
      <c r="M827" s="14" t="str">
        <f>IF(OR(COUNTA(DetailPedro!M827) &gt; 0, COUNTA(DetailWill!M827) &gt; 0),"x", "")</f>
        <v/>
      </c>
      <c r="N827" s="14" t="str">
        <f>IF(OR(COUNTA(DetailPedro!N827) &gt; 0, COUNTA(DetailWill!N827) &gt; 0),"x", "")</f>
        <v/>
      </c>
      <c r="O827" s="34" t="str">
        <f>IF(OR(COUNTA(DetailPedro!O827) &gt; 0, COUNTA(DetailWill!O827) &gt; 0),"x", "")</f>
        <v/>
      </c>
      <c r="P827" s="14" t="str">
        <f>IF(OR(COUNTA(DetailPedro!P827) &gt; 0, COUNTA(DetailWill!P827) &gt; 0),"x", "")</f>
        <v/>
      </c>
      <c r="Q827" s="14" t="str">
        <f>IF(OR(COUNTA(DetailPedro!Q827) &gt; 0, COUNTA(DetailWill!Q827) &gt; 0),"x", "")</f>
        <v/>
      </c>
      <c r="R827" s="14" t="str">
        <f>IF(OR(COUNTA(DetailPedro!R827) &gt; 0, COUNTA(DetailWill!R827) &gt; 0),"x", "")</f>
        <v/>
      </c>
      <c r="S827" s="14" t="str">
        <f>IF(OR(COUNTA(DetailPedro!S827) &gt; 0, COUNTA(DetailWill!S827) &gt; 0),"x", "")</f>
        <v/>
      </c>
      <c r="T827" s="14" t="str">
        <f>IF(OR(COUNTA(DetailPedro!T827) &gt; 0, COUNTA(DetailWill!T827) &gt; 0),"x", "")</f>
        <v/>
      </c>
      <c r="U827" s="34" t="str">
        <f>IF(OR(COUNTA(DetailPedro!U827) &gt; 0, COUNTA(DetailWill!U827) &gt; 0),"x", "")</f>
        <v/>
      </c>
      <c r="V827" s="14" t="str">
        <f>IF(OR(COUNTA(DetailPedro!V827) &gt; 0, COUNTA(DetailWill!V827) &gt; 0),"x", "")</f>
        <v/>
      </c>
      <c r="W827" s="14" t="str">
        <f>IF(OR(COUNTA(DetailPedro!W827) &gt; 0, COUNTA(DetailWill!W827) &gt; 0),"x", "")</f>
        <v/>
      </c>
      <c r="X827" s="14" t="str">
        <f>IF(OR(COUNTA(DetailPedro!X827) &gt; 0, COUNTA(DetailWill!X827) &gt; 0),"x", "")</f>
        <v/>
      </c>
      <c r="Y827" s="14" t="str">
        <f>IF(OR(COUNTA(DetailPedro!Y827) &gt; 0, COUNTA(DetailWill!Y827) &gt; 0),"x", "")</f>
        <v/>
      </c>
      <c r="Z827" s="34" t="str">
        <f>IF(OR(COUNTA(DetailPedro!Z827) &gt; 0, COUNTA(DetailWill!Z827) &gt; 0),"x", "")</f>
        <v/>
      </c>
      <c r="AA827" s="14" t="str">
        <f>IF(OR(COUNTA(DetailPedro!AA827) &gt; 0, COUNTA(DetailWill!AA827) &gt; 0),"x", "")</f>
        <v/>
      </c>
      <c r="AB827" s="14" t="str">
        <f>IF(OR(COUNTA(DetailPedro!AB827) &gt; 0, COUNTA(DetailWill!AB827) &gt; 0),"x", "")</f>
        <v/>
      </c>
      <c r="AC827" s="14" t="str">
        <f>IF(OR(COUNTA(DetailPedro!AC827) &gt; 0, COUNTA(DetailWill!AC827) &gt; 0),"x", "")</f>
        <v/>
      </c>
      <c r="AD827" s="14" t="str">
        <f>IF(OR(COUNTA(DetailPedro!AD827) &gt; 0, COUNTA(DetailWill!AD827) &gt; 0),"x", "")</f>
        <v/>
      </c>
      <c r="AE827" s="14" t="str">
        <f>IF(OR(COUNTA(DetailPedro!AE827) &gt; 0, COUNTA(DetailWill!AE827) &gt; 0),"x", "")</f>
        <v/>
      </c>
      <c r="AF827" s="34" t="str">
        <f>IF(OR(COUNTA(DetailPedro!AF827) &gt; 0, COUNTA(DetailWill!AF827) &gt; 0),"x", "")</f>
        <v/>
      </c>
      <c r="AG827" s="14" t="str">
        <f>IF(OR(COUNTA(DetailPedro!AG827) &gt; 0, COUNTA(DetailWill!AG827) &gt; 0),"x", "")</f>
        <v/>
      </c>
      <c r="AH827" s="14" t="str">
        <f>IF(OR(COUNTA(DetailPedro!AH827) &gt; 0, COUNTA(DetailWill!AH827) &gt; 0),"x", "")</f>
        <v/>
      </c>
      <c r="AI827" s="14" t="str">
        <f>IF(OR(COUNTA(DetailPedro!AI827) &gt; 0, COUNTA(DetailWill!AI827) &gt; 0),"x", "")</f>
        <v/>
      </c>
      <c r="AJ827" s="34" t="str">
        <f>IF(OR(COUNTA(DetailPedro!AJ827) &gt; 0, COUNTA(DetailWill!AJ827) &gt; 0),"x", "")</f>
        <v/>
      </c>
      <c r="AK827" s="14" t="str">
        <f>IF(OR(COUNTA(DetailPedro!AK827) &gt; 0, COUNTA(DetailWill!AK827) &gt; 0),"x", "")</f>
        <v>x</v>
      </c>
    </row>
    <row r="828" spans="1:37" x14ac:dyDescent="0.2">
      <c r="A828" s="16" t="s">
        <v>543</v>
      </c>
      <c r="B828" s="16" t="s">
        <v>453</v>
      </c>
      <c r="C828" s="16">
        <v>2</v>
      </c>
      <c r="D828" s="16" t="s">
        <v>888</v>
      </c>
      <c r="E828" s="16">
        <v>3</v>
      </c>
      <c r="F828" s="14">
        <f t="shared" ref="F828:F891" si="47">COUNTIF(G828:AK828,"x")</f>
        <v>1</v>
      </c>
      <c r="G828" s="14" t="str">
        <f>IF(OR(COUNTA(DetailPedro!G828) &gt; 0, COUNTA(DetailWill!G828) &gt; 0),"x", "")</f>
        <v/>
      </c>
      <c r="H828" s="14" t="str">
        <f>IF(OR(COUNTA(DetailPedro!H828) &gt; 0, COUNTA(DetailWill!H828) &gt; 0),"x", "")</f>
        <v/>
      </c>
      <c r="I828" s="14" t="str">
        <f>IF(OR(COUNTA(DetailPedro!I828) &gt; 0, COUNTA(DetailWill!I828) &gt; 0),"x", "")</f>
        <v/>
      </c>
      <c r="J828" s="34" t="str">
        <f>IF(OR(COUNTA(DetailPedro!J828) &gt; 0, COUNTA(DetailWill!J828) &gt; 0),"x", "")</f>
        <v/>
      </c>
      <c r="K828" s="14" t="str">
        <f>IF(OR(COUNTA(DetailPedro!K828) &gt; 0, COUNTA(DetailWill!K828) &gt; 0),"x", "")</f>
        <v/>
      </c>
      <c r="L828" s="14" t="str">
        <f>IF(OR(COUNTA(DetailPedro!L828) &gt; 0, COUNTA(DetailWill!L828) &gt; 0),"x", "")</f>
        <v/>
      </c>
      <c r="M828" s="14" t="str">
        <f>IF(OR(COUNTA(DetailPedro!M828) &gt; 0, COUNTA(DetailWill!M828) &gt; 0),"x", "")</f>
        <v/>
      </c>
      <c r="N828" s="14" t="str">
        <f>IF(OR(COUNTA(DetailPedro!N828) &gt; 0, COUNTA(DetailWill!N828) &gt; 0),"x", "")</f>
        <v/>
      </c>
      <c r="O828" s="34" t="str">
        <f>IF(OR(COUNTA(DetailPedro!O828) &gt; 0, COUNTA(DetailWill!O828) &gt; 0),"x", "")</f>
        <v/>
      </c>
      <c r="P828" s="14" t="str">
        <f>IF(OR(COUNTA(DetailPedro!P828) &gt; 0, COUNTA(DetailWill!P828) &gt; 0),"x", "")</f>
        <v/>
      </c>
      <c r="Q828" s="14" t="str">
        <f>IF(OR(COUNTA(DetailPedro!Q828) &gt; 0, COUNTA(DetailWill!Q828) &gt; 0),"x", "")</f>
        <v/>
      </c>
      <c r="R828" s="14" t="str">
        <f>IF(OR(COUNTA(DetailPedro!R828) &gt; 0, COUNTA(DetailWill!R828) &gt; 0),"x", "")</f>
        <v/>
      </c>
      <c r="S828" s="14" t="str">
        <f>IF(OR(COUNTA(DetailPedro!S828) &gt; 0, COUNTA(DetailWill!S828) &gt; 0),"x", "")</f>
        <v/>
      </c>
      <c r="T828" s="14" t="str">
        <f>IF(OR(COUNTA(DetailPedro!T828) &gt; 0, COUNTA(DetailWill!T828) &gt; 0),"x", "")</f>
        <v/>
      </c>
      <c r="U828" s="34" t="str">
        <f>IF(OR(COUNTA(DetailPedro!U828) &gt; 0, COUNTA(DetailWill!U828) &gt; 0),"x", "")</f>
        <v/>
      </c>
      <c r="V828" s="14" t="str">
        <f>IF(OR(COUNTA(DetailPedro!V828) &gt; 0, COUNTA(DetailWill!V828) &gt; 0),"x", "")</f>
        <v/>
      </c>
      <c r="W828" s="14" t="str">
        <f>IF(OR(COUNTA(DetailPedro!W828) &gt; 0, COUNTA(DetailWill!W828) &gt; 0),"x", "")</f>
        <v/>
      </c>
      <c r="X828" s="14" t="str">
        <f>IF(OR(COUNTA(DetailPedro!X828) &gt; 0, COUNTA(DetailWill!X828) &gt; 0),"x", "")</f>
        <v/>
      </c>
      <c r="Y828" s="14" t="str">
        <f>IF(OR(COUNTA(DetailPedro!Y828) &gt; 0, COUNTA(DetailWill!Y828) &gt; 0),"x", "")</f>
        <v/>
      </c>
      <c r="Z828" s="34" t="str">
        <f>IF(OR(COUNTA(DetailPedro!Z828) &gt; 0, COUNTA(DetailWill!Z828) &gt; 0),"x", "")</f>
        <v/>
      </c>
      <c r="AA828" s="14" t="str">
        <f>IF(OR(COUNTA(DetailPedro!AA828) &gt; 0, COUNTA(DetailWill!AA828) &gt; 0),"x", "")</f>
        <v/>
      </c>
      <c r="AB828" s="14" t="str">
        <f>IF(OR(COUNTA(DetailPedro!AB828) &gt; 0, COUNTA(DetailWill!AB828) &gt; 0),"x", "")</f>
        <v/>
      </c>
      <c r="AC828" s="14" t="str">
        <f>IF(OR(COUNTA(DetailPedro!AC828) &gt; 0, COUNTA(DetailWill!AC828) &gt; 0),"x", "")</f>
        <v/>
      </c>
      <c r="AD828" s="14" t="str">
        <f>IF(OR(COUNTA(DetailPedro!AD828) &gt; 0, COUNTA(DetailWill!AD828) &gt; 0),"x", "")</f>
        <v/>
      </c>
      <c r="AE828" s="14" t="str">
        <f>IF(OR(COUNTA(DetailPedro!AE828) &gt; 0, COUNTA(DetailWill!AE828) &gt; 0),"x", "")</f>
        <v/>
      </c>
      <c r="AF828" s="34" t="str">
        <f>IF(OR(COUNTA(DetailPedro!AF828) &gt; 0, COUNTA(DetailWill!AF828) &gt; 0),"x", "")</f>
        <v/>
      </c>
      <c r="AG828" s="14" t="str">
        <f>IF(OR(COUNTA(DetailPedro!AG828) &gt; 0, COUNTA(DetailWill!AG828) &gt; 0),"x", "")</f>
        <v/>
      </c>
      <c r="AH828" s="14" t="str">
        <f>IF(OR(COUNTA(DetailPedro!AH828) &gt; 0, COUNTA(DetailWill!AH828) &gt; 0),"x", "")</f>
        <v/>
      </c>
      <c r="AI828" s="14" t="str">
        <f>IF(OR(COUNTA(DetailPedro!AI828) &gt; 0, COUNTA(DetailWill!AI828) &gt; 0),"x", "")</f>
        <v/>
      </c>
      <c r="AJ828" s="34" t="str">
        <f>IF(OR(COUNTA(DetailPedro!AJ828) &gt; 0, COUNTA(DetailWill!AJ828) &gt; 0),"x", "")</f>
        <v/>
      </c>
      <c r="AK828" s="14" t="str">
        <f>IF(OR(COUNTA(DetailPedro!AK828) &gt; 0, COUNTA(DetailWill!AK828) &gt; 0),"x", "")</f>
        <v>x</v>
      </c>
    </row>
    <row r="829" spans="1:37" x14ac:dyDescent="0.2">
      <c r="A829" s="16" t="s">
        <v>543</v>
      </c>
      <c r="B829" s="16" t="s">
        <v>453</v>
      </c>
      <c r="C829" s="16">
        <v>2</v>
      </c>
      <c r="D829" s="16" t="s">
        <v>887</v>
      </c>
      <c r="E829" s="16">
        <v>4</v>
      </c>
      <c r="F829" s="14">
        <f t="shared" si="47"/>
        <v>0</v>
      </c>
      <c r="G829" s="14" t="str">
        <f>IF(OR(COUNTA(DetailPedro!G829) &gt; 0, COUNTA(DetailWill!G829) &gt; 0),"x", "")</f>
        <v/>
      </c>
      <c r="H829" s="14" t="str">
        <f>IF(OR(COUNTA(DetailPedro!H829) &gt; 0, COUNTA(DetailWill!H829) &gt; 0),"x", "")</f>
        <v/>
      </c>
      <c r="I829" s="14" t="str">
        <f>IF(OR(COUNTA(DetailPedro!I829) &gt; 0, COUNTA(DetailWill!I829) &gt; 0),"x", "")</f>
        <v/>
      </c>
      <c r="J829" s="34" t="str">
        <f>IF(OR(COUNTA(DetailPedro!J829) &gt; 0, COUNTA(DetailWill!J829) &gt; 0),"x", "")</f>
        <v/>
      </c>
      <c r="K829" s="14" t="str">
        <f>IF(OR(COUNTA(DetailPedro!K829) &gt; 0, COUNTA(DetailWill!K829) &gt; 0),"x", "")</f>
        <v/>
      </c>
      <c r="L829" s="14" t="str">
        <f>IF(OR(COUNTA(DetailPedro!L829) &gt; 0, COUNTA(DetailWill!L829) &gt; 0),"x", "")</f>
        <v/>
      </c>
      <c r="M829" s="14" t="str">
        <f>IF(OR(COUNTA(DetailPedro!M829) &gt; 0, COUNTA(DetailWill!M829) &gt; 0),"x", "")</f>
        <v/>
      </c>
      <c r="N829" s="14" t="str">
        <f>IF(OR(COUNTA(DetailPedro!N829) &gt; 0, COUNTA(DetailWill!N829) &gt; 0),"x", "")</f>
        <v/>
      </c>
      <c r="O829" s="34" t="str">
        <f>IF(OR(COUNTA(DetailPedro!O829) &gt; 0, COUNTA(DetailWill!O829) &gt; 0),"x", "")</f>
        <v/>
      </c>
      <c r="P829" s="14" t="str">
        <f>IF(OR(COUNTA(DetailPedro!P829) &gt; 0, COUNTA(DetailWill!P829) &gt; 0),"x", "")</f>
        <v/>
      </c>
      <c r="Q829" s="14" t="str">
        <f>IF(OR(COUNTA(DetailPedro!Q829) &gt; 0, COUNTA(DetailWill!Q829) &gt; 0),"x", "")</f>
        <v/>
      </c>
      <c r="R829" s="14" t="str">
        <f>IF(OR(COUNTA(DetailPedro!R829) &gt; 0, COUNTA(DetailWill!R829) &gt; 0),"x", "")</f>
        <v/>
      </c>
      <c r="S829" s="14" t="str">
        <f>IF(OR(COUNTA(DetailPedro!S829) &gt; 0, COUNTA(DetailWill!S829) &gt; 0),"x", "")</f>
        <v/>
      </c>
      <c r="T829" s="14" t="str">
        <f>IF(OR(COUNTA(DetailPedro!T829) &gt; 0, COUNTA(DetailWill!T829) &gt; 0),"x", "")</f>
        <v/>
      </c>
      <c r="U829" s="34" t="str">
        <f>IF(OR(COUNTA(DetailPedro!U829) &gt; 0, COUNTA(DetailWill!U829) &gt; 0),"x", "")</f>
        <v/>
      </c>
      <c r="V829" s="14" t="str">
        <f>IF(OR(COUNTA(DetailPedro!V829) &gt; 0, COUNTA(DetailWill!V829) &gt; 0),"x", "")</f>
        <v/>
      </c>
      <c r="W829" s="14" t="str">
        <f>IF(OR(COUNTA(DetailPedro!W829) &gt; 0, COUNTA(DetailWill!W829) &gt; 0),"x", "")</f>
        <v/>
      </c>
      <c r="X829" s="14" t="str">
        <f>IF(OR(COUNTA(DetailPedro!X829) &gt; 0, COUNTA(DetailWill!X829) &gt; 0),"x", "")</f>
        <v/>
      </c>
      <c r="Y829" s="14" t="str">
        <f>IF(OR(COUNTA(DetailPedro!Y829) &gt; 0, COUNTA(DetailWill!Y829) &gt; 0),"x", "")</f>
        <v/>
      </c>
      <c r="Z829" s="34" t="str">
        <f>IF(OR(COUNTA(DetailPedro!Z829) &gt; 0, COUNTA(DetailWill!Z829) &gt; 0),"x", "")</f>
        <v/>
      </c>
      <c r="AA829" s="14" t="str">
        <f>IF(OR(COUNTA(DetailPedro!AA829) &gt; 0, COUNTA(DetailWill!AA829) &gt; 0),"x", "")</f>
        <v/>
      </c>
      <c r="AB829" s="14" t="str">
        <f>IF(OR(COUNTA(DetailPedro!AB829) &gt; 0, COUNTA(DetailWill!AB829) &gt; 0),"x", "")</f>
        <v/>
      </c>
      <c r="AC829" s="14" t="str">
        <f>IF(OR(COUNTA(DetailPedro!AC829) &gt; 0, COUNTA(DetailWill!AC829) &gt; 0),"x", "")</f>
        <v/>
      </c>
      <c r="AD829" s="14" t="str">
        <f>IF(OR(COUNTA(DetailPedro!AD829) &gt; 0, COUNTA(DetailWill!AD829) &gt; 0),"x", "")</f>
        <v/>
      </c>
      <c r="AE829" s="14" t="str">
        <f>IF(OR(COUNTA(DetailPedro!AE829) &gt; 0, COUNTA(DetailWill!AE829) &gt; 0),"x", "")</f>
        <v/>
      </c>
      <c r="AF829" s="34" t="str">
        <f>IF(OR(COUNTA(DetailPedro!AF829) &gt; 0, COUNTA(DetailWill!AF829) &gt; 0),"x", "")</f>
        <v/>
      </c>
      <c r="AG829" s="14" t="str">
        <f>IF(OR(COUNTA(DetailPedro!AG829) &gt; 0, COUNTA(DetailWill!AG829) &gt; 0),"x", "")</f>
        <v/>
      </c>
      <c r="AH829" s="14" t="str">
        <f>IF(OR(COUNTA(DetailPedro!AH829) &gt; 0, COUNTA(DetailWill!AH829) &gt; 0),"x", "")</f>
        <v/>
      </c>
      <c r="AI829" s="14" t="str">
        <f>IF(OR(COUNTA(DetailPedro!AI829) &gt; 0, COUNTA(DetailWill!AI829) &gt; 0),"x", "")</f>
        <v/>
      </c>
      <c r="AJ829" s="34" t="str">
        <f>IF(OR(COUNTA(DetailPedro!AJ829) &gt; 0, COUNTA(DetailWill!AJ829) &gt; 0),"x", "")</f>
        <v/>
      </c>
      <c r="AK829" s="14" t="str">
        <f>IF(OR(COUNTA(DetailPedro!AK829) &gt; 0, COUNTA(DetailWill!AK829) &gt; 0),"x", "")</f>
        <v/>
      </c>
    </row>
    <row r="830" spans="1:37" x14ac:dyDescent="0.2">
      <c r="A830" s="16" t="s">
        <v>543</v>
      </c>
      <c r="B830" s="16" t="s">
        <v>453</v>
      </c>
      <c r="C830" s="16">
        <v>2</v>
      </c>
      <c r="D830" s="16" t="s">
        <v>888</v>
      </c>
      <c r="E830" s="16">
        <v>5</v>
      </c>
      <c r="F830" s="14">
        <f t="shared" si="47"/>
        <v>1</v>
      </c>
      <c r="G830" s="14" t="str">
        <f>IF(OR(COUNTA(DetailPedro!G830) &gt; 0, COUNTA(DetailWill!G830) &gt; 0),"x", "")</f>
        <v/>
      </c>
      <c r="H830" s="14" t="str">
        <f>IF(OR(COUNTA(DetailPedro!H830) &gt; 0, COUNTA(DetailWill!H830) &gt; 0),"x", "")</f>
        <v/>
      </c>
      <c r="I830" s="14" t="str">
        <f>IF(OR(COUNTA(DetailPedro!I830) &gt; 0, COUNTA(DetailWill!I830) &gt; 0),"x", "")</f>
        <v/>
      </c>
      <c r="J830" s="34" t="str">
        <f>IF(OR(COUNTA(DetailPedro!J830) &gt; 0, COUNTA(DetailWill!J830) &gt; 0),"x", "")</f>
        <v/>
      </c>
      <c r="K830" s="14" t="str">
        <f>IF(OR(COUNTA(DetailPedro!K830) &gt; 0, COUNTA(DetailWill!K830) &gt; 0),"x", "")</f>
        <v/>
      </c>
      <c r="L830" s="14" t="str">
        <f>IF(OR(COUNTA(DetailPedro!L830) &gt; 0, COUNTA(DetailWill!L830) &gt; 0),"x", "")</f>
        <v/>
      </c>
      <c r="M830" s="14" t="str">
        <f>IF(OR(COUNTA(DetailPedro!M830) &gt; 0, COUNTA(DetailWill!M830) &gt; 0),"x", "")</f>
        <v/>
      </c>
      <c r="N830" s="14" t="str">
        <f>IF(OR(COUNTA(DetailPedro!N830) &gt; 0, COUNTA(DetailWill!N830) &gt; 0),"x", "")</f>
        <v/>
      </c>
      <c r="O830" s="34" t="str">
        <f>IF(OR(COUNTA(DetailPedro!O830) &gt; 0, COUNTA(DetailWill!O830) &gt; 0),"x", "")</f>
        <v/>
      </c>
      <c r="P830" s="14" t="str">
        <f>IF(OR(COUNTA(DetailPedro!P830) &gt; 0, COUNTA(DetailWill!P830) &gt; 0),"x", "")</f>
        <v/>
      </c>
      <c r="Q830" s="14" t="str">
        <f>IF(OR(COUNTA(DetailPedro!Q830) &gt; 0, COUNTA(DetailWill!Q830) &gt; 0),"x", "")</f>
        <v/>
      </c>
      <c r="R830" s="14" t="str">
        <f>IF(OR(COUNTA(DetailPedro!R830) &gt; 0, COUNTA(DetailWill!R830) &gt; 0),"x", "")</f>
        <v/>
      </c>
      <c r="S830" s="14" t="str">
        <f>IF(OR(COUNTA(DetailPedro!S830) &gt; 0, COUNTA(DetailWill!S830) &gt; 0),"x", "")</f>
        <v/>
      </c>
      <c r="T830" s="14" t="str">
        <f>IF(OR(COUNTA(DetailPedro!T830) &gt; 0, COUNTA(DetailWill!T830) &gt; 0),"x", "")</f>
        <v/>
      </c>
      <c r="U830" s="34" t="str">
        <f>IF(OR(COUNTA(DetailPedro!U830) &gt; 0, COUNTA(DetailWill!U830) &gt; 0),"x", "")</f>
        <v/>
      </c>
      <c r="V830" s="14" t="str">
        <f>IF(OR(COUNTA(DetailPedro!V830) &gt; 0, COUNTA(DetailWill!V830) &gt; 0),"x", "")</f>
        <v/>
      </c>
      <c r="W830" s="14" t="str">
        <f>IF(OR(COUNTA(DetailPedro!W830) &gt; 0, COUNTA(DetailWill!W830) &gt; 0),"x", "")</f>
        <v/>
      </c>
      <c r="X830" s="14" t="str">
        <f>IF(OR(COUNTA(DetailPedro!X830) &gt; 0, COUNTA(DetailWill!X830) &gt; 0),"x", "")</f>
        <v/>
      </c>
      <c r="Y830" s="14" t="str">
        <f>IF(OR(COUNTA(DetailPedro!Y830) &gt; 0, COUNTA(DetailWill!Y830) &gt; 0),"x", "")</f>
        <v/>
      </c>
      <c r="Z830" s="34" t="str">
        <f>IF(OR(COUNTA(DetailPedro!Z830) &gt; 0, COUNTA(DetailWill!Z830) &gt; 0),"x", "")</f>
        <v/>
      </c>
      <c r="AA830" s="14" t="str">
        <f>IF(OR(COUNTA(DetailPedro!AA830) &gt; 0, COUNTA(DetailWill!AA830) &gt; 0),"x", "")</f>
        <v/>
      </c>
      <c r="AB830" s="14" t="str">
        <f>IF(OR(COUNTA(DetailPedro!AB830) &gt; 0, COUNTA(DetailWill!AB830) &gt; 0),"x", "")</f>
        <v/>
      </c>
      <c r="AC830" s="14" t="str">
        <f>IF(OR(COUNTA(DetailPedro!AC830) &gt; 0, COUNTA(DetailWill!AC830) &gt; 0),"x", "")</f>
        <v/>
      </c>
      <c r="AD830" s="14" t="str">
        <f>IF(OR(COUNTA(DetailPedro!AD830) &gt; 0, COUNTA(DetailWill!AD830) &gt; 0),"x", "")</f>
        <v/>
      </c>
      <c r="AE830" s="14" t="str">
        <f>IF(OR(COUNTA(DetailPedro!AE830) &gt; 0, COUNTA(DetailWill!AE830) &gt; 0),"x", "")</f>
        <v/>
      </c>
      <c r="AF830" s="34" t="str">
        <f>IF(OR(COUNTA(DetailPedro!AF830) &gt; 0, COUNTA(DetailWill!AF830) &gt; 0),"x", "")</f>
        <v/>
      </c>
      <c r="AG830" s="14" t="str">
        <f>IF(OR(COUNTA(DetailPedro!AG830) &gt; 0, COUNTA(DetailWill!AG830) &gt; 0),"x", "")</f>
        <v/>
      </c>
      <c r="AH830" s="14" t="str">
        <f>IF(OR(COUNTA(DetailPedro!AH830) &gt; 0, COUNTA(DetailWill!AH830) &gt; 0),"x", "")</f>
        <v/>
      </c>
      <c r="AI830" s="14" t="str">
        <f>IF(OR(COUNTA(DetailPedro!AI830) &gt; 0, COUNTA(DetailWill!AI830) &gt; 0),"x", "")</f>
        <v/>
      </c>
      <c r="AJ830" s="34" t="str">
        <f>IF(OR(COUNTA(DetailPedro!AJ830) &gt; 0, COUNTA(DetailWill!AJ830) &gt; 0),"x", "")</f>
        <v/>
      </c>
      <c r="AK830" s="14" t="str">
        <f>IF(OR(COUNTA(DetailPedro!AK830) &gt; 0, COUNTA(DetailWill!AK830) &gt; 0),"x", "")</f>
        <v>x</v>
      </c>
    </row>
    <row r="831" spans="1:37" x14ac:dyDescent="0.2">
      <c r="A831" s="16" t="s">
        <v>543</v>
      </c>
      <c r="B831" s="16" t="s">
        <v>453</v>
      </c>
      <c r="C831" s="16">
        <v>2</v>
      </c>
      <c r="D831" s="16" t="s">
        <v>888</v>
      </c>
      <c r="E831" s="16">
        <v>6</v>
      </c>
      <c r="F831" s="14">
        <f t="shared" si="47"/>
        <v>1</v>
      </c>
      <c r="G831" s="14" t="str">
        <f>IF(OR(COUNTA(DetailPedro!G831) &gt; 0, COUNTA(DetailWill!G831) &gt; 0),"x", "")</f>
        <v/>
      </c>
      <c r="H831" s="14" t="str">
        <f>IF(OR(COUNTA(DetailPedro!H831) &gt; 0, COUNTA(DetailWill!H831) &gt; 0),"x", "")</f>
        <v/>
      </c>
      <c r="I831" s="14" t="str">
        <f>IF(OR(COUNTA(DetailPedro!I831) &gt; 0, COUNTA(DetailWill!I831) &gt; 0),"x", "")</f>
        <v/>
      </c>
      <c r="J831" s="34" t="str">
        <f>IF(OR(COUNTA(DetailPedro!J831) &gt; 0, COUNTA(DetailWill!J831) &gt; 0),"x", "")</f>
        <v/>
      </c>
      <c r="K831" s="14" t="str">
        <f>IF(OR(COUNTA(DetailPedro!K831) &gt; 0, COUNTA(DetailWill!K831) &gt; 0),"x", "")</f>
        <v/>
      </c>
      <c r="L831" s="14" t="str">
        <f>IF(OR(COUNTA(DetailPedro!L831) &gt; 0, COUNTA(DetailWill!L831) &gt; 0),"x", "")</f>
        <v/>
      </c>
      <c r="M831" s="14" t="str">
        <f>IF(OR(COUNTA(DetailPedro!M831) &gt; 0, COUNTA(DetailWill!M831) &gt; 0),"x", "")</f>
        <v/>
      </c>
      <c r="N831" s="14" t="str">
        <f>IF(OR(COUNTA(DetailPedro!N831) &gt; 0, COUNTA(DetailWill!N831) &gt; 0),"x", "")</f>
        <v/>
      </c>
      <c r="O831" s="34" t="str">
        <f>IF(OR(COUNTA(DetailPedro!O831) &gt; 0, COUNTA(DetailWill!O831) &gt; 0),"x", "")</f>
        <v/>
      </c>
      <c r="P831" s="14" t="str">
        <f>IF(OR(COUNTA(DetailPedro!P831) &gt; 0, COUNTA(DetailWill!P831) &gt; 0),"x", "")</f>
        <v/>
      </c>
      <c r="Q831" s="14" t="str">
        <f>IF(OR(COUNTA(DetailPedro!Q831) &gt; 0, COUNTA(DetailWill!Q831) &gt; 0),"x", "")</f>
        <v/>
      </c>
      <c r="R831" s="14" t="str">
        <f>IF(OR(COUNTA(DetailPedro!R831) &gt; 0, COUNTA(DetailWill!R831) &gt; 0),"x", "")</f>
        <v/>
      </c>
      <c r="S831" s="14" t="str">
        <f>IF(OR(COUNTA(DetailPedro!S831) &gt; 0, COUNTA(DetailWill!S831) &gt; 0),"x", "")</f>
        <v/>
      </c>
      <c r="T831" s="14" t="str">
        <f>IF(OR(COUNTA(DetailPedro!T831) &gt; 0, COUNTA(DetailWill!T831) &gt; 0),"x", "")</f>
        <v/>
      </c>
      <c r="U831" s="34" t="str">
        <f>IF(OR(COUNTA(DetailPedro!U831) &gt; 0, COUNTA(DetailWill!U831) &gt; 0),"x", "")</f>
        <v/>
      </c>
      <c r="V831" s="14" t="str">
        <f>IF(OR(COUNTA(DetailPedro!V831) &gt; 0, COUNTA(DetailWill!V831) &gt; 0),"x", "")</f>
        <v/>
      </c>
      <c r="W831" s="14" t="str">
        <f>IF(OR(COUNTA(DetailPedro!W831) &gt; 0, COUNTA(DetailWill!W831) &gt; 0),"x", "")</f>
        <v/>
      </c>
      <c r="X831" s="14" t="str">
        <f>IF(OR(COUNTA(DetailPedro!X831) &gt; 0, COUNTA(DetailWill!X831) &gt; 0),"x", "")</f>
        <v/>
      </c>
      <c r="Y831" s="14" t="str">
        <f>IF(OR(COUNTA(DetailPedro!Y831) &gt; 0, COUNTA(DetailWill!Y831) &gt; 0),"x", "")</f>
        <v/>
      </c>
      <c r="Z831" s="34" t="str">
        <f>IF(OR(COUNTA(DetailPedro!Z831) &gt; 0, COUNTA(DetailWill!Z831) &gt; 0),"x", "")</f>
        <v/>
      </c>
      <c r="AA831" s="14" t="str">
        <f>IF(OR(COUNTA(DetailPedro!AA831) &gt; 0, COUNTA(DetailWill!AA831) &gt; 0),"x", "")</f>
        <v/>
      </c>
      <c r="AB831" s="14" t="str">
        <f>IF(OR(COUNTA(DetailPedro!AB831) &gt; 0, COUNTA(DetailWill!AB831) &gt; 0),"x", "")</f>
        <v/>
      </c>
      <c r="AC831" s="14" t="str">
        <f>IF(OR(COUNTA(DetailPedro!AC831) &gt; 0, COUNTA(DetailWill!AC831) &gt; 0),"x", "")</f>
        <v/>
      </c>
      <c r="AD831" s="14" t="str">
        <f>IF(OR(COUNTA(DetailPedro!AD831) &gt; 0, COUNTA(DetailWill!AD831) &gt; 0),"x", "")</f>
        <v/>
      </c>
      <c r="AE831" s="14" t="str">
        <f>IF(OR(COUNTA(DetailPedro!AE831) &gt; 0, COUNTA(DetailWill!AE831) &gt; 0),"x", "")</f>
        <v/>
      </c>
      <c r="AF831" s="34" t="str">
        <f>IF(OR(COUNTA(DetailPedro!AF831) &gt; 0, COUNTA(DetailWill!AF831) &gt; 0),"x", "")</f>
        <v/>
      </c>
      <c r="AG831" s="14" t="str">
        <f>IF(OR(COUNTA(DetailPedro!AG831) &gt; 0, COUNTA(DetailWill!AG831) &gt; 0),"x", "")</f>
        <v/>
      </c>
      <c r="AH831" s="14" t="str">
        <f>IF(OR(COUNTA(DetailPedro!AH831) &gt; 0, COUNTA(DetailWill!AH831) &gt; 0),"x", "")</f>
        <v/>
      </c>
      <c r="AI831" s="14" t="str">
        <f>IF(OR(COUNTA(DetailPedro!AI831) &gt; 0, COUNTA(DetailWill!AI831) &gt; 0),"x", "")</f>
        <v/>
      </c>
      <c r="AJ831" s="34" t="str">
        <f>IF(OR(COUNTA(DetailPedro!AJ831) &gt; 0, COUNTA(DetailWill!AJ831) &gt; 0),"x", "")</f>
        <v/>
      </c>
      <c r="AK831" s="14" t="str">
        <f>IF(OR(COUNTA(DetailPedro!AK831) &gt; 0, COUNTA(DetailWill!AK831) &gt; 0),"x", "")</f>
        <v>x</v>
      </c>
    </row>
    <row r="832" spans="1:37" x14ac:dyDescent="0.2">
      <c r="A832" s="16" t="s">
        <v>543</v>
      </c>
      <c r="B832" s="16" t="s">
        <v>453</v>
      </c>
      <c r="C832" s="16">
        <v>2</v>
      </c>
      <c r="D832" s="16" t="s">
        <v>887</v>
      </c>
      <c r="E832" s="16">
        <v>7</v>
      </c>
      <c r="F832" s="14">
        <f t="shared" si="47"/>
        <v>1</v>
      </c>
      <c r="G832" s="14" t="str">
        <f>IF(OR(COUNTA(DetailPedro!G832) &gt; 0, COUNTA(DetailWill!G832) &gt; 0),"x", "")</f>
        <v/>
      </c>
      <c r="H832" s="14" t="str">
        <f>IF(OR(COUNTA(DetailPedro!H832) &gt; 0, COUNTA(DetailWill!H832) &gt; 0),"x", "")</f>
        <v/>
      </c>
      <c r="I832" s="14" t="str">
        <f>IF(OR(COUNTA(DetailPedro!I832) &gt; 0, COUNTA(DetailWill!I832) &gt; 0),"x", "")</f>
        <v/>
      </c>
      <c r="J832" s="34" t="str">
        <f>IF(OR(COUNTA(DetailPedro!J832) &gt; 0, COUNTA(DetailWill!J832) &gt; 0),"x", "")</f>
        <v/>
      </c>
      <c r="K832" s="14" t="str">
        <f>IF(OR(COUNTA(DetailPedro!K832) &gt; 0, COUNTA(DetailWill!K832) &gt; 0),"x", "")</f>
        <v/>
      </c>
      <c r="L832" s="14" t="str">
        <f>IF(OR(COUNTA(DetailPedro!L832) &gt; 0, COUNTA(DetailWill!L832) &gt; 0),"x", "")</f>
        <v/>
      </c>
      <c r="M832" s="14" t="str">
        <f>IF(OR(COUNTA(DetailPedro!M832) &gt; 0, COUNTA(DetailWill!M832) &gt; 0),"x", "")</f>
        <v/>
      </c>
      <c r="N832" s="14" t="str">
        <f>IF(OR(COUNTA(DetailPedro!N832) &gt; 0, COUNTA(DetailWill!N832) &gt; 0),"x", "")</f>
        <v/>
      </c>
      <c r="O832" s="34" t="str">
        <f>IF(OR(COUNTA(DetailPedro!O832) &gt; 0, COUNTA(DetailWill!O832) &gt; 0),"x", "")</f>
        <v/>
      </c>
      <c r="P832" s="14" t="str">
        <f>IF(OR(COUNTA(DetailPedro!P832) &gt; 0, COUNTA(DetailWill!P832) &gt; 0),"x", "")</f>
        <v/>
      </c>
      <c r="Q832" s="14" t="str">
        <f>IF(OR(COUNTA(DetailPedro!Q832) &gt; 0, COUNTA(DetailWill!Q832) &gt; 0),"x", "")</f>
        <v/>
      </c>
      <c r="R832" s="14" t="str">
        <f>IF(OR(COUNTA(DetailPedro!R832) &gt; 0, COUNTA(DetailWill!R832) &gt; 0),"x", "")</f>
        <v/>
      </c>
      <c r="S832" s="14" t="str">
        <f>IF(OR(COUNTA(DetailPedro!S832) &gt; 0, COUNTA(DetailWill!S832) &gt; 0),"x", "")</f>
        <v/>
      </c>
      <c r="T832" s="14" t="str">
        <f>IF(OR(COUNTA(DetailPedro!T832) &gt; 0, COUNTA(DetailWill!T832) &gt; 0),"x", "")</f>
        <v/>
      </c>
      <c r="U832" s="34" t="str">
        <f>IF(OR(COUNTA(DetailPedro!U832) &gt; 0, COUNTA(DetailWill!U832) &gt; 0),"x", "")</f>
        <v/>
      </c>
      <c r="V832" s="14" t="str">
        <f>IF(OR(COUNTA(DetailPedro!V832) &gt; 0, COUNTA(DetailWill!V832) &gt; 0),"x", "")</f>
        <v/>
      </c>
      <c r="W832" s="14" t="str">
        <f>IF(OR(COUNTA(DetailPedro!W832) &gt; 0, COUNTA(DetailWill!W832) &gt; 0),"x", "")</f>
        <v/>
      </c>
      <c r="X832" s="14" t="str">
        <f>IF(OR(COUNTA(DetailPedro!X832) &gt; 0, COUNTA(DetailWill!X832) &gt; 0),"x", "")</f>
        <v/>
      </c>
      <c r="Y832" s="14" t="str">
        <f>IF(OR(COUNTA(DetailPedro!Y832) &gt; 0, COUNTA(DetailWill!Y832) &gt; 0),"x", "")</f>
        <v/>
      </c>
      <c r="Z832" s="34" t="str">
        <f>IF(OR(COUNTA(DetailPedro!Z832) &gt; 0, COUNTA(DetailWill!Z832) &gt; 0),"x", "")</f>
        <v/>
      </c>
      <c r="AA832" s="14" t="str">
        <f>IF(OR(COUNTA(DetailPedro!AA832) &gt; 0, COUNTA(DetailWill!AA832) &gt; 0),"x", "")</f>
        <v/>
      </c>
      <c r="AB832" s="14" t="str">
        <f>IF(OR(COUNTA(DetailPedro!AB832) &gt; 0, COUNTA(DetailWill!AB832) &gt; 0),"x", "")</f>
        <v/>
      </c>
      <c r="AC832" s="14" t="str">
        <f>IF(OR(COUNTA(DetailPedro!AC832) &gt; 0, COUNTA(DetailWill!AC832) &gt; 0),"x", "")</f>
        <v/>
      </c>
      <c r="AD832" s="14" t="str">
        <f>IF(OR(COUNTA(DetailPedro!AD832) &gt; 0, COUNTA(DetailWill!AD832) &gt; 0),"x", "")</f>
        <v/>
      </c>
      <c r="AE832" s="14" t="str">
        <f>IF(OR(COUNTA(DetailPedro!AE832) &gt; 0, COUNTA(DetailWill!AE832) &gt; 0),"x", "")</f>
        <v/>
      </c>
      <c r="AF832" s="34" t="str">
        <f>IF(OR(COUNTA(DetailPedro!AF832) &gt; 0, COUNTA(DetailWill!AF832) &gt; 0),"x", "")</f>
        <v/>
      </c>
      <c r="AG832" s="14" t="str">
        <f>IF(OR(COUNTA(DetailPedro!AG832) &gt; 0, COUNTA(DetailWill!AG832) &gt; 0),"x", "")</f>
        <v/>
      </c>
      <c r="AH832" s="14" t="str">
        <f>IF(OR(COUNTA(DetailPedro!AH832) &gt; 0, COUNTA(DetailWill!AH832) &gt; 0),"x", "")</f>
        <v/>
      </c>
      <c r="AI832" s="14" t="str">
        <f>IF(OR(COUNTA(DetailPedro!AI832) &gt; 0, COUNTA(DetailWill!AI832) &gt; 0),"x", "")</f>
        <v/>
      </c>
      <c r="AJ832" s="34" t="str">
        <f>IF(OR(COUNTA(DetailPedro!AJ832) &gt; 0, COUNTA(DetailWill!AJ832) &gt; 0),"x", "")</f>
        <v/>
      </c>
      <c r="AK832" s="14" t="str">
        <f>IF(OR(COUNTA(DetailPedro!AK832) &gt; 0, COUNTA(DetailWill!AK832) &gt; 0),"x", "")</f>
        <v>x</v>
      </c>
    </row>
    <row r="833" spans="1:37" x14ac:dyDescent="0.2">
      <c r="A833" s="16" t="s">
        <v>543</v>
      </c>
      <c r="B833" s="16" t="s">
        <v>453</v>
      </c>
      <c r="C833" s="16">
        <v>2</v>
      </c>
      <c r="D833" s="16" t="s">
        <v>888</v>
      </c>
      <c r="E833" s="16">
        <v>8</v>
      </c>
      <c r="F833" s="14">
        <f t="shared" si="47"/>
        <v>1</v>
      </c>
      <c r="G833" s="14" t="str">
        <f>IF(OR(COUNTA(DetailPedro!G833) &gt; 0, COUNTA(DetailWill!G833) &gt; 0),"x", "")</f>
        <v/>
      </c>
      <c r="H833" s="14" t="str">
        <f>IF(OR(COUNTA(DetailPedro!H833) &gt; 0, COUNTA(DetailWill!H833) &gt; 0),"x", "")</f>
        <v/>
      </c>
      <c r="I833" s="14" t="str">
        <f>IF(OR(COUNTA(DetailPedro!I833) &gt; 0, COUNTA(DetailWill!I833) &gt; 0),"x", "")</f>
        <v/>
      </c>
      <c r="J833" s="34" t="str">
        <f>IF(OR(COUNTA(DetailPedro!J833) &gt; 0, COUNTA(DetailWill!J833) &gt; 0),"x", "")</f>
        <v/>
      </c>
      <c r="K833" s="14" t="str">
        <f>IF(OR(COUNTA(DetailPedro!K833) &gt; 0, COUNTA(DetailWill!K833) &gt; 0),"x", "")</f>
        <v/>
      </c>
      <c r="L833" s="14" t="str">
        <f>IF(OR(COUNTA(DetailPedro!L833) &gt; 0, COUNTA(DetailWill!L833) &gt; 0),"x", "")</f>
        <v/>
      </c>
      <c r="M833" s="14" t="str">
        <f>IF(OR(COUNTA(DetailPedro!M833) &gt; 0, COUNTA(DetailWill!M833) &gt; 0),"x", "")</f>
        <v/>
      </c>
      <c r="N833" s="14" t="str">
        <f>IF(OR(COUNTA(DetailPedro!N833) &gt; 0, COUNTA(DetailWill!N833) &gt; 0),"x", "")</f>
        <v/>
      </c>
      <c r="O833" s="34" t="str">
        <f>IF(OR(COUNTA(DetailPedro!O833) &gt; 0, COUNTA(DetailWill!O833) &gt; 0),"x", "")</f>
        <v/>
      </c>
      <c r="P833" s="14" t="str">
        <f>IF(OR(COUNTA(DetailPedro!P833) &gt; 0, COUNTA(DetailWill!P833) &gt; 0),"x", "")</f>
        <v/>
      </c>
      <c r="Q833" s="14" t="str">
        <f>IF(OR(COUNTA(DetailPedro!Q833) &gt; 0, COUNTA(DetailWill!Q833) &gt; 0),"x", "")</f>
        <v/>
      </c>
      <c r="R833" s="14" t="str">
        <f>IF(OR(COUNTA(DetailPedro!R833) &gt; 0, COUNTA(DetailWill!R833) &gt; 0),"x", "")</f>
        <v/>
      </c>
      <c r="S833" s="14" t="str">
        <f>IF(OR(COUNTA(DetailPedro!S833) &gt; 0, COUNTA(DetailWill!S833) &gt; 0),"x", "")</f>
        <v/>
      </c>
      <c r="T833" s="14" t="str">
        <f>IF(OR(COUNTA(DetailPedro!T833) &gt; 0, COUNTA(DetailWill!T833) &gt; 0),"x", "")</f>
        <v/>
      </c>
      <c r="U833" s="34" t="str">
        <f>IF(OR(COUNTA(DetailPedro!U833) &gt; 0, COUNTA(DetailWill!U833) &gt; 0),"x", "")</f>
        <v/>
      </c>
      <c r="V833" s="14" t="str">
        <f>IF(OR(COUNTA(DetailPedro!V833) &gt; 0, COUNTA(DetailWill!V833) &gt; 0),"x", "")</f>
        <v/>
      </c>
      <c r="W833" s="14" t="str">
        <f>IF(OR(COUNTA(DetailPedro!W833) &gt; 0, COUNTA(DetailWill!W833) &gt; 0),"x", "")</f>
        <v/>
      </c>
      <c r="X833" s="14" t="str">
        <f>IF(OR(COUNTA(DetailPedro!X833) &gt; 0, COUNTA(DetailWill!X833) &gt; 0),"x", "")</f>
        <v/>
      </c>
      <c r="Y833" s="14" t="str">
        <f>IF(OR(COUNTA(DetailPedro!Y833) &gt; 0, COUNTA(DetailWill!Y833) &gt; 0),"x", "")</f>
        <v/>
      </c>
      <c r="Z833" s="34" t="str">
        <f>IF(OR(COUNTA(DetailPedro!Z833) &gt; 0, COUNTA(DetailWill!Z833) &gt; 0),"x", "")</f>
        <v/>
      </c>
      <c r="AA833" s="14" t="str">
        <f>IF(OR(COUNTA(DetailPedro!AA833) &gt; 0, COUNTA(DetailWill!AA833) &gt; 0),"x", "")</f>
        <v/>
      </c>
      <c r="AB833" s="14" t="str">
        <f>IF(OR(COUNTA(DetailPedro!AB833) &gt; 0, COUNTA(DetailWill!AB833) &gt; 0),"x", "")</f>
        <v/>
      </c>
      <c r="AC833" s="14" t="str">
        <f>IF(OR(COUNTA(DetailPedro!AC833) &gt; 0, COUNTA(DetailWill!AC833) &gt; 0),"x", "")</f>
        <v/>
      </c>
      <c r="AD833" s="14" t="str">
        <f>IF(OR(COUNTA(DetailPedro!AD833) &gt; 0, COUNTA(DetailWill!AD833) &gt; 0),"x", "")</f>
        <v/>
      </c>
      <c r="AE833" s="14" t="str">
        <f>IF(OR(COUNTA(DetailPedro!AE833) &gt; 0, COUNTA(DetailWill!AE833) &gt; 0),"x", "")</f>
        <v/>
      </c>
      <c r="AF833" s="34" t="str">
        <f>IF(OR(COUNTA(DetailPedro!AF833) &gt; 0, COUNTA(DetailWill!AF833) &gt; 0),"x", "")</f>
        <v/>
      </c>
      <c r="AG833" s="14" t="str">
        <f>IF(OR(COUNTA(DetailPedro!AG833) &gt; 0, COUNTA(DetailWill!AG833) &gt; 0),"x", "")</f>
        <v/>
      </c>
      <c r="AH833" s="14" t="str">
        <f>IF(OR(COUNTA(DetailPedro!AH833) &gt; 0, COUNTA(DetailWill!AH833) &gt; 0),"x", "")</f>
        <v/>
      </c>
      <c r="AI833" s="14" t="str">
        <f>IF(OR(COUNTA(DetailPedro!AI833) &gt; 0, COUNTA(DetailWill!AI833) &gt; 0),"x", "")</f>
        <v/>
      </c>
      <c r="AJ833" s="34" t="str">
        <f>IF(OR(COUNTA(DetailPedro!AJ833) &gt; 0, COUNTA(DetailWill!AJ833) &gt; 0),"x", "")</f>
        <v/>
      </c>
      <c r="AK833" s="14" t="str">
        <f>IF(OR(COUNTA(DetailPedro!AK833) &gt; 0, COUNTA(DetailWill!AK833) &gt; 0),"x", "")</f>
        <v>x</v>
      </c>
    </row>
    <row r="834" spans="1:37" x14ac:dyDescent="0.2">
      <c r="A834" s="16" t="s">
        <v>543</v>
      </c>
      <c r="B834" s="16" t="s">
        <v>453</v>
      </c>
      <c r="C834" s="16">
        <v>2</v>
      </c>
      <c r="D834" s="16" t="s">
        <v>887</v>
      </c>
      <c r="E834" s="16">
        <v>9</v>
      </c>
      <c r="F834" s="14">
        <f t="shared" si="47"/>
        <v>1</v>
      </c>
      <c r="G834" s="14" t="str">
        <f>IF(OR(COUNTA(DetailPedro!G834) &gt; 0, COUNTA(DetailWill!G834) &gt; 0),"x", "")</f>
        <v/>
      </c>
      <c r="H834" s="14" t="str">
        <f>IF(OR(COUNTA(DetailPedro!H834) &gt; 0, COUNTA(DetailWill!H834) &gt; 0),"x", "")</f>
        <v/>
      </c>
      <c r="I834" s="14" t="str">
        <f>IF(OR(COUNTA(DetailPedro!I834) &gt; 0, COUNTA(DetailWill!I834) &gt; 0),"x", "")</f>
        <v/>
      </c>
      <c r="J834" s="34" t="str">
        <f>IF(OR(COUNTA(DetailPedro!J834) &gt; 0, COUNTA(DetailWill!J834) &gt; 0),"x", "")</f>
        <v/>
      </c>
      <c r="K834" s="14" t="str">
        <f>IF(OR(COUNTA(DetailPedro!K834) &gt; 0, COUNTA(DetailWill!K834) &gt; 0),"x", "")</f>
        <v/>
      </c>
      <c r="L834" s="14" t="str">
        <f>IF(OR(COUNTA(DetailPedro!L834) &gt; 0, COUNTA(DetailWill!L834) &gt; 0),"x", "")</f>
        <v/>
      </c>
      <c r="M834" s="14" t="str">
        <f>IF(OR(COUNTA(DetailPedro!M834) &gt; 0, COUNTA(DetailWill!M834) &gt; 0),"x", "")</f>
        <v/>
      </c>
      <c r="N834" s="14" t="str">
        <f>IF(OR(COUNTA(DetailPedro!N834) &gt; 0, COUNTA(DetailWill!N834) &gt; 0),"x", "")</f>
        <v/>
      </c>
      <c r="O834" s="34" t="str">
        <f>IF(OR(COUNTA(DetailPedro!O834) &gt; 0, COUNTA(DetailWill!O834) &gt; 0),"x", "")</f>
        <v/>
      </c>
      <c r="P834" s="14" t="str">
        <f>IF(OR(COUNTA(DetailPedro!P834) &gt; 0, COUNTA(DetailWill!P834) &gt; 0),"x", "")</f>
        <v/>
      </c>
      <c r="Q834" s="14" t="str">
        <f>IF(OR(COUNTA(DetailPedro!Q834) &gt; 0, COUNTA(DetailWill!Q834) &gt; 0),"x", "")</f>
        <v/>
      </c>
      <c r="R834" s="14" t="str">
        <f>IF(OR(COUNTA(DetailPedro!R834) &gt; 0, COUNTA(DetailWill!R834) &gt; 0),"x", "")</f>
        <v/>
      </c>
      <c r="S834" s="14" t="str">
        <f>IF(OR(COUNTA(DetailPedro!S834) &gt; 0, COUNTA(DetailWill!S834) &gt; 0),"x", "")</f>
        <v/>
      </c>
      <c r="T834" s="14" t="str">
        <f>IF(OR(COUNTA(DetailPedro!T834) &gt; 0, COUNTA(DetailWill!T834) &gt; 0),"x", "")</f>
        <v/>
      </c>
      <c r="U834" s="34" t="str">
        <f>IF(OR(COUNTA(DetailPedro!U834) &gt; 0, COUNTA(DetailWill!U834) &gt; 0),"x", "")</f>
        <v/>
      </c>
      <c r="V834" s="14" t="str">
        <f>IF(OR(COUNTA(DetailPedro!V834) &gt; 0, COUNTA(DetailWill!V834) &gt; 0),"x", "")</f>
        <v/>
      </c>
      <c r="W834" s="14" t="str">
        <f>IF(OR(COUNTA(DetailPedro!W834) &gt; 0, COUNTA(DetailWill!W834) &gt; 0),"x", "")</f>
        <v/>
      </c>
      <c r="X834" s="14" t="str">
        <f>IF(OR(COUNTA(DetailPedro!X834) &gt; 0, COUNTA(DetailWill!X834) &gt; 0),"x", "")</f>
        <v/>
      </c>
      <c r="Y834" s="14" t="str">
        <f>IF(OR(COUNTA(DetailPedro!Y834) &gt; 0, COUNTA(DetailWill!Y834) &gt; 0),"x", "")</f>
        <v/>
      </c>
      <c r="Z834" s="34" t="str">
        <f>IF(OR(COUNTA(DetailPedro!Z834) &gt; 0, COUNTA(DetailWill!Z834) &gt; 0),"x", "")</f>
        <v/>
      </c>
      <c r="AA834" s="14" t="str">
        <f>IF(OR(COUNTA(DetailPedro!AA834) &gt; 0, COUNTA(DetailWill!AA834) &gt; 0),"x", "")</f>
        <v/>
      </c>
      <c r="AB834" s="14" t="str">
        <f>IF(OR(COUNTA(DetailPedro!AB834) &gt; 0, COUNTA(DetailWill!AB834) &gt; 0),"x", "")</f>
        <v/>
      </c>
      <c r="AC834" s="14" t="str">
        <f>IF(OR(COUNTA(DetailPedro!AC834) &gt; 0, COUNTA(DetailWill!AC834) &gt; 0),"x", "")</f>
        <v/>
      </c>
      <c r="AD834" s="14" t="str">
        <f>IF(OR(COUNTA(DetailPedro!AD834) &gt; 0, COUNTA(DetailWill!AD834) &gt; 0),"x", "")</f>
        <v/>
      </c>
      <c r="AE834" s="14" t="str">
        <f>IF(OR(COUNTA(DetailPedro!AE834) &gt; 0, COUNTA(DetailWill!AE834) &gt; 0),"x", "")</f>
        <v/>
      </c>
      <c r="AF834" s="34" t="str">
        <f>IF(OR(COUNTA(DetailPedro!AF834) &gt; 0, COUNTA(DetailWill!AF834) &gt; 0),"x", "")</f>
        <v/>
      </c>
      <c r="AG834" s="14" t="str">
        <f>IF(OR(COUNTA(DetailPedro!AG834) &gt; 0, COUNTA(DetailWill!AG834) &gt; 0),"x", "")</f>
        <v/>
      </c>
      <c r="AH834" s="14" t="str">
        <f>IF(OR(COUNTA(DetailPedro!AH834) &gt; 0, COUNTA(DetailWill!AH834) &gt; 0),"x", "")</f>
        <v/>
      </c>
      <c r="AI834" s="14" t="str">
        <f>IF(OR(COUNTA(DetailPedro!AI834) &gt; 0, COUNTA(DetailWill!AI834) &gt; 0),"x", "")</f>
        <v/>
      </c>
      <c r="AJ834" s="34" t="str">
        <f>IF(OR(COUNTA(DetailPedro!AJ834) &gt; 0, COUNTA(DetailWill!AJ834) &gt; 0),"x", "")</f>
        <v/>
      </c>
      <c r="AK834" s="14" t="str">
        <f>IF(OR(COUNTA(DetailPedro!AK834) &gt; 0, COUNTA(DetailWill!AK834) &gt; 0),"x", "")</f>
        <v>x</v>
      </c>
    </row>
    <row r="835" spans="1:37" x14ac:dyDescent="0.2">
      <c r="A835" s="16" t="s">
        <v>543</v>
      </c>
      <c r="B835" s="16" t="s">
        <v>453</v>
      </c>
      <c r="C835" s="16">
        <v>2</v>
      </c>
      <c r="D835" s="16" t="s">
        <v>887</v>
      </c>
      <c r="E835" s="16">
        <v>10</v>
      </c>
      <c r="F835" s="14">
        <f t="shared" si="47"/>
        <v>0</v>
      </c>
      <c r="G835" s="14" t="str">
        <f>IF(OR(COUNTA(DetailPedro!G835) &gt; 0, COUNTA(DetailWill!G835) &gt; 0),"x", "")</f>
        <v/>
      </c>
      <c r="H835" s="14" t="str">
        <f>IF(OR(COUNTA(DetailPedro!H835) &gt; 0, COUNTA(DetailWill!H835) &gt; 0),"x", "")</f>
        <v/>
      </c>
      <c r="I835" s="14" t="str">
        <f>IF(OR(COUNTA(DetailPedro!I835) &gt; 0, COUNTA(DetailWill!I835) &gt; 0),"x", "")</f>
        <v/>
      </c>
      <c r="J835" s="34" t="str">
        <f>IF(OR(COUNTA(DetailPedro!J835) &gt; 0, COUNTA(DetailWill!J835) &gt; 0),"x", "")</f>
        <v/>
      </c>
      <c r="K835" s="14" t="str">
        <f>IF(OR(COUNTA(DetailPedro!K835) &gt; 0, COUNTA(DetailWill!K835) &gt; 0),"x", "")</f>
        <v/>
      </c>
      <c r="L835" s="14" t="str">
        <f>IF(OR(COUNTA(DetailPedro!L835) &gt; 0, COUNTA(DetailWill!L835) &gt; 0),"x", "")</f>
        <v/>
      </c>
      <c r="M835" s="14" t="str">
        <f>IF(OR(COUNTA(DetailPedro!M835) &gt; 0, COUNTA(DetailWill!M835) &gt; 0),"x", "")</f>
        <v/>
      </c>
      <c r="N835" s="14" t="str">
        <f>IF(OR(COUNTA(DetailPedro!N835) &gt; 0, COUNTA(DetailWill!N835) &gt; 0),"x", "")</f>
        <v/>
      </c>
      <c r="O835" s="34" t="str">
        <f>IF(OR(COUNTA(DetailPedro!O835) &gt; 0, COUNTA(DetailWill!O835) &gt; 0),"x", "")</f>
        <v/>
      </c>
      <c r="P835" s="14" t="str">
        <f>IF(OR(COUNTA(DetailPedro!P835) &gt; 0, COUNTA(DetailWill!P835) &gt; 0),"x", "")</f>
        <v/>
      </c>
      <c r="Q835" s="14" t="str">
        <f>IF(OR(COUNTA(DetailPedro!Q835) &gt; 0, COUNTA(DetailWill!Q835) &gt; 0),"x", "")</f>
        <v/>
      </c>
      <c r="R835" s="14" t="str">
        <f>IF(OR(COUNTA(DetailPedro!R835) &gt; 0, COUNTA(DetailWill!R835) &gt; 0),"x", "")</f>
        <v/>
      </c>
      <c r="S835" s="14" t="str">
        <f>IF(OR(COUNTA(DetailPedro!S835) &gt; 0, COUNTA(DetailWill!S835) &gt; 0),"x", "")</f>
        <v/>
      </c>
      <c r="T835" s="14" t="str">
        <f>IF(OR(COUNTA(DetailPedro!T835) &gt; 0, COUNTA(DetailWill!T835) &gt; 0),"x", "")</f>
        <v/>
      </c>
      <c r="U835" s="34" t="str">
        <f>IF(OR(COUNTA(DetailPedro!U835) &gt; 0, COUNTA(DetailWill!U835) &gt; 0),"x", "")</f>
        <v/>
      </c>
      <c r="V835" s="14" t="str">
        <f>IF(OR(COUNTA(DetailPedro!V835) &gt; 0, COUNTA(DetailWill!V835) &gt; 0),"x", "")</f>
        <v/>
      </c>
      <c r="W835" s="14" t="str">
        <f>IF(OR(COUNTA(DetailPedro!W835) &gt; 0, COUNTA(DetailWill!W835) &gt; 0),"x", "")</f>
        <v/>
      </c>
      <c r="X835" s="14" t="str">
        <f>IF(OR(COUNTA(DetailPedro!X835) &gt; 0, COUNTA(DetailWill!X835) &gt; 0),"x", "")</f>
        <v/>
      </c>
      <c r="Y835" s="14" t="str">
        <f>IF(OR(COUNTA(DetailPedro!Y835) &gt; 0, COUNTA(DetailWill!Y835) &gt; 0),"x", "")</f>
        <v/>
      </c>
      <c r="Z835" s="34" t="str">
        <f>IF(OR(COUNTA(DetailPedro!Z835) &gt; 0, COUNTA(DetailWill!Z835) &gt; 0),"x", "")</f>
        <v/>
      </c>
      <c r="AA835" s="14" t="str">
        <f>IF(OR(COUNTA(DetailPedro!AA835) &gt; 0, COUNTA(DetailWill!AA835) &gt; 0),"x", "")</f>
        <v/>
      </c>
      <c r="AB835" s="14" t="str">
        <f>IF(OR(COUNTA(DetailPedro!AB835) &gt; 0, COUNTA(DetailWill!AB835) &gt; 0),"x", "")</f>
        <v/>
      </c>
      <c r="AC835" s="14" t="str">
        <f>IF(OR(COUNTA(DetailPedro!AC835) &gt; 0, COUNTA(DetailWill!AC835) &gt; 0),"x", "")</f>
        <v/>
      </c>
      <c r="AD835" s="14" t="str">
        <f>IF(OR(COUNTA(DetailPedro!AD835) &gt; 0, COUNTA(DetailWill!AD835) &gt; 0),"x", "")</f>
        <v/>
      </c>
      <c r="AE835" s="14" t="str">
        <f>IF(OR(COUNTA(DetailPedro!AE835) &gt; 0, COUNTA(DetailWill!AE835) &gt; 0),"x", "")</f>
        <v/>
      </c>
      <c r="AF835" s="34" t="str">
        <f>IF(OR(COUNTA(DetailPedro!AF835) &gt; 0, COUNTA(DetailWill!AF835) &gt; 0),"x", "")</f>
        <v/>
      </c>
      <c r="AG835" s="14" t="str">
        <f>IF(OR(COUNTA(DetailPedro!AG835) &gt; 0, COUNTA(DetailWill!AG835) &gt; 0),"x", "")</f>
        <v/>
      </c>
      <c r="AH835" s="14" t="str">
        <f>IF(OR(COUNTA(DetailPedro!AH835) &gt; 0, COUNTA(DetailWill!AH835) &gt; 0),"x", "")</f>
        <v/>
      </c>
      <c r="AI835" s="14" t="str">
        <f>IF(OR(COUNTA(DetailPedro!AI835) &gt; 0, COUNTA(DetailWill!AI835) &gt; 0),"x", "")</f>
        <v/>
      </c>
      <c r="AJ835" s="34" t="str">
        <f>IF(OR(COUNTA(DetailPedro!AJ835) &gt; 0, COUNTA(DetailWill!AJ835) &gt; 0),"x", "")</f>
        <v/>
      </c>
      <c r="AK835" s="14" t="str">
        <f>IF(OR(COUNTA(DetailPedro!AK835) &gt; 0, COUNTA(DetailWill!AK835) &gt; 0),"x", "")</f>
        <v/>
      </c>
    </row>
    <row r="836" spans="1:37" x14ac:dyDescent="0.2">
      <c r="A836" s="16" t="s">
        <v>543</v>
      </c>
      <c r="B836" s="16" t="s">
        <v>453</v>
      </c>
      <c r="C836" s="16">
        <v>2</v>
      </c>
      <c r="D836" s="16" t="s">
        <v>887</v>
      </c>
      <c r="E836" s="16">
        <v>11</v>
      </c>
      <c r="F836" s="14">
        <f t="shared" si="47"/>
        <v>0</v>
      </c>
      <c r="G836" s="14" t="str">
        <f>IF(OR(COUNTA(DetailPedro!G836) &gt; 0, COUNTA(DetailWill!G836) &gt; 0),"x", "")</f>
        <v/>
      </c>
      <c r="H836" s="14" t="str">
        <f>IF(OR(COUNTA(DetailPedro!H836) &gt; 0, COUNTA(DetailWill!H836) &gt; 0),"x", "")</f>
        <v/>
      </c>
      <c r="I836" s="14" t="str">
        <f>IF(OR(COUNTA(DetailPedro!I836) &gt; 0, COUNTA(DetailWill!I836) &gt; 0),"x", "")</f>
        <v/>
      </c>
      <c r="J836" s="34" t="str">
        <f>IF(OR(COUNTA(DetailPedro!J836) &gt; 0, COUNTA(DetailWill!J836) &gt; 0),"x", "")</f>
        <v/>
      </c>
      <c r="K836" s="14" t="str">
        <f>IF(OR(COUNTA(DetailPedro!K836) &gt; 0, COUNTA(DetailWill!K836) &gt; 0),"x", "")</f>
        <v/>
      </c>
      <c r="L836" s="14" t="str">
        <f>IF(OR(COUNTA(DetailPedro!L836) &gt; 0, COUNTA(DetailWill!L836) &gt; 0),"x", "")</f>
        <v/>
      </c>
      <c r="M836" s="14" t="str">
        <f>IF(OR(COUNTA(DetailPedro!M836) &gt; 0, COUNTA(DetailWill!M836) &gt; 0),"x", "")</f>
        <v/>
      </c>
      <c r="N836" s="14" t="str">
        <f>IF(OR(COUNTA(DetailPedro!N836) &gt; 0, COUNTA(DetailWill!N836) &gt; 0),"x", "")</f>
        <v/>
      </c>
      <c r="O836" s="34" t="str">
        <f>IF(OR(COUNTA(DetailPedro!O836) &gt; 0, COUNTA(DetailWill!O836) &gt; 0),"x", "")</f>
        <v/>
      </c>
      <c r="P836" s="14" t="str">
        <f>IF(OR(COUNTA(DetailPedro!P836) &gt; 0, COUNTA(DetailWill!P836) &gt; 0),"x", "")</f>
        <v/>
      </c>
      <c r="Q836" s="14" t="str">
        <f>IF(OR(COUNTA(DetailPedro!Q836) &gt; 0, COUNTA(DetailWill!Q836) &gt; 0),"x", "")</f>
        <v/>
      </c>
      <c r="R836" s="14" t="str">
        <f>IF(OR(COUNTA(DetailPedro!R836) &gt; 0, COUNTA(DetailWill!R836) &gt; 0),"x", "")</f>
        <v/>
      </c>
      <c r="S836" s="14" t="str">
        <f>IF(OR(COUNTA(DetailPedro!S836) &gt; 0, COUNTA(DetailWill!S836) &gt; 0),"x", "")</f>
        <v/>
      </c>
      <c r="T836" s="14" t="str">
        <f>IF(OR(COUNTA(DetailPedro!T836) &gt; 0, COUNTA(DetailWill!T836) &gt; 0),"x", "")</f>
        <v/>
      </c>
      <c r="U836" s="34" t="str">
        <f>IF(OR(COUNTA(DetailPedro!U836) &gt; 0, COUNTA(DetailWill!U836) &gt; 0),"x", "")</f>
        <v/>
      </c>
      <c r="V836" s="14" t="str">
        <f>IF(OR(COUNTA(DetailPedro!V836) &gt; 0, COUNTA(DetailWill!V836) &gt; 0),"x", "")</f>
        <v/>
      </c>
      <c r="W836" s="14" t="str">
        <f>IF(OR(COUNTA(DetailPedro!W836) &gt; 0, COUNTA(DetailWill!W836) &gt; 0),"x", "")</f>
        <v/>
      </c>
      <c r="X836" s="14" t="str">
        <f>IF(OR(COUNTA(DetailPedro!X836) &gt; 0, COUNTA(DetailWill!X836) &gt; 0),"x", "")</f>
        <v/>
      </c>
      <c r="Y836" s="14" t="str">
        <f>IF(OR(COUNTA(DetailPedro!Y836) &gt; 0, COUNTA(DetailWill!Y836) &gt; 0),"x", "")</f>
        <v/>
      </c>
      <c r="Z836" s="34" t="str">
        <f>IF(OR(COUNTA(DetailPedro!Z836) &gt; 0, COUNTA(DetailWill!Z836) &gt; 0),"x", "")</f>
        <v/>
      </c>
      <c r="AA836" s="14" t="str">
        <f>IF(OR(COUNTA(DetailPedro!AA836) &gt; 0, COUNTA(DetailWill!AA836) &gt; 0),"x", "")</f>
        <v/>
      </c>
      <c r="AB836" s="14" t="str">
        <f>IF(OR(COUNTA(DetailPedro!AB836) &gt; 0, COUNTA(DetailWill!AB836) &gt; 0),"x", "")</f>
        <v/>
      </c>
      <c r="AC836" s="14" t="str">
        <f>IF(OR(COUNTA(DetailPedro!AC836) &gt; 0, COUNTA(DetailWill!AC836) &gt; 0),"x", "")</f>
        <v/>
      </c>
      <c r="AD836" s="14" t="str">
        <f>IF(OR(COUNTA(DetailPedro!AD836) &gt; 0, COUNTA(DetailWill!AD836) &gt; 0),"x", "")</f>
        <v/>
      </c>
      <c r="AE836" s="14" t="str">
        <f>IF(OR(COUNTA(DetailPedro!AE836) &gt; 0, COUNTA(DetailWill!AE836) &gt; 0),"x", "")</f>
        <v/>
      </c>
      <c r="AF836" s="34" t="str">
        <f>IF(OR(COUNTA(DetailPedro!AF836) &gt; 0, COUNTA(DetailWill!AF836) &gt; 0),"x", "")</f>
        <v/>
      </c>
      <c r="AG836" s="14" t="str">
        <f>IF(OR(COUNTA(DetailPedro!AG836) &gt; 0, COUNTA(DetailWill!AG836) &gt; 0),"x", "")</f>
        <v/>
      </c>
      <c r="AH836" s="14" t="str">
        <f>IF(OR(COUNTA(DetailPedro!AH836) &gt; 0, COUNTA(DetailWill!AH836) &gt; 0),"x", "")</f>
        <v/>
      </c>
      <c r="AI836" s="14" t="str">
        <f>IF(OR(COUNTA(DetailPedro!AI836) &gt; 0, COUNTA(DetailWill!AI836) &gt; 0),"x", "")</f>
        <v/>
      </c>
      <c r="AJ836" s="34" t="str">
        <f>IF(OR(COUNTA(DetailPedro!AJ836) &gt; 0, COUNTA(DetailWill!AJ836) &gt; 0),"x", "")</f>
        <v/>
      </c>
      <c r="AK836" s="14" t="str">
        <f>IF(OR(COUNTA(DetailPedro!AK836) &gt; 0, COUNTA(DetailWill!AK836) &gt; 0),"x", "")</f>
        <v/>
      </c>
    </row>
    <row r="837" spans="1:37" x14ac:dyDescent="0.2">
      <c r="A837" s="16" t="s">
        <v>543</v>
      </c>
      <c r="B837" s="16" t="s">
        <v>453</v>
      </c>
      <c r="C837" s="16">
        <v>3</v>
      </c>
      <c r="D837" s="16" t="s">
        <v>888</v>
      </c>
      <c r="E837" s="16">
        <v>12</v>
      </c>
      <c r="F837" s="14">
        <f t="shared" si="47"/>
        <v>1</v>
      </c>
      <c r="G837" s="14" t="str">
        <f>IF(OR(COUNTA(DetailPedro!G837) &gt; 0, COUNTA(DetailWill!G837) &gt; 0),"x", "")</f>
        <v/>
      </c>
      <c r="H837" s="14" t="str">
        <f>IF(OR(COUNTA(DetailPedro!H837) &gt; 0, COUNTA(DetailWill!H837) &gt; 0),"x", "")</f>
        <v/>
      </c>
      <c r="I837" s="14" t="str">
        <f>IF(OR(COUNTA(DetailPedro!I837) &gt; 0, COUNTA(DetailWill!I837) &gt; 0),"x", "")</f>
        <v/>
      </c>
      <c r="J837" s="34" t="str">
        <f>IF(OR(COUNTA(DetailPedro!J837) &gt; 0, COUNTA(DetailWill!J837) &gt; 0),"x", "")</f>
        <v/>
      </c>
      <c r="K837" s="14" t="str">
        <f>IF(OR(COUNTA(DetailPedro!K837) &gt; 0, COUNTA(DetailWill!K837) &gt; 0),"x", "")</f>
        <v/>
      </c>
      <c r="L837" s="14" t="str">
        <f>IF(OR(COUNTA(DetailPedro!L837) &gt; 0, COUNTA(DetailWill!L837) &gt; 0),"x", "")</f>
        <v/>
      </c>
      <c r="M837" s="14" t="str">
        <f>IF(OR(COUNTA(DetailPedro!M837) &gt; 0, COUNTA(DetailWill!M837) &gt; 0),"x", "")</f>
        <v/>
      </c>
      <c r="N837" s="14" t="str">
        <f>IF(OR(COUNTA(DetailPedro!N837) &gt; 0, COUNTA(DetailWill!N837) &gt; 0),"x", "")</f>
        <v/>
      </c>
      <c r="O837" s="34" t="str">
        <f>IF(OR(COUNTA(DetailPedro!O837) &gt; 0, COUNTA(DetailWill!O837) &gt; 0),"x", "")</f>
        <v/>
      </c>
      <c r="P837" s="14" t="str">
        <f>IF(OR(COUNTA(DetailPedro!P837) &gt; 0, COUNTA(DetailWill!P837) &gt; 0),"x", "")</f>
        <v/>
      </c>
      <c r="Q837" s="14" t="str">
        <f>IF(OR(COUNTA(DetailPedro!Q837) &gt; 0, COUNTA(DetailWill!Q837) &gt; 0),"x", "")</f>
        <v/>
      </c>
      <c r="R837" s="14" t="str">
        <f>IF(OR(COUNTA(DetailPedro!R837) &gt; 0, COUNTA(DetailWill!R837) &gt; 0),"x", "")</f>
        <v/>
      </c>
      <c r="S837" s="14" t="str">
        <f>IF(OR(COUNTA(DetailPedro!S837) &gt; 0, COUNTA(DetailWill!S837) &gt; 0),"x", "")</f>
        <v/>
      </c>
      <c r="T837" s="14" t="str">
        <f>IF(OR(COUNTA(DetailPedro!T837) &gt; 0, COUNTA(DetailWill!T837) &gt; 0),"x", "")</f>
        <v/>
      </c>
      <c r="U837" s="34" t="str">
        <f>IF(OR(COUNTA(DetailPedro!U837) &gt; 0, COUNTA(DetailWill!U837) &gt; 0),"x", "")</f>
        <v/>
      </c>
      <c r="V837" s="14" t="str">
        <f>IF(OR(COUNTA(DetailPedro!V837) &gt; 0, COUNTA(DetailWill!V837) &gt; 0),"x", "")</f>
        <v/>
      </c>
      <c r="W837" s="14" t="str">
        <f>IF(OR(COUNTA(DetailPedro!W837) &gt; 0, COUNTA(DetailWill!W837) &gt; 0),"x", "")</f>
        <v/>
      </c>
      <c r="X837" s="14" t="str">
        <f>IF(OR(COUNTA(DetailPedro!X837) &gt; 0, COUNTA(DetailWill!X837) &gt; 0),"x", "")</f>
        <v/>
      </c>
      <c r="Y837" s="14" t="str">
        <f>IF(OR(COUNTA(DetailPedro!Y837) &gt; 0, COUNTA(DetailWill!Y837) &gt; 0),"x", "")</f>
        <v/>
      </c>
      <c r="Z837" s="34" t="str">
        <f>IF(OR(COUNTA(DetailPedro!Z837) &gt; 0, COUNTA(DetailWill!Z837) &gt; 0),"x", "")</f>
        <v/>
      </c>
      <c r="AA837" s="14" t="str">
        <f>IF(OR(COUNTA(DetailPedro!AA837) &gt; 0, COUNTA(DetailWill!AA837) &gt; 0),"x", "")</f>
        <v/>
      </c>
      <c r="AB837" s="14" t="str">
        <f>IF(OR(COUNTA(DetailPedro!AB837) &gt; 0, COUNTA(DetailWill!AB837) &gt; 0),"x", "")</f>
        <v/>
      </c>
      <c r="AC837" s="14" t="str">
        <f>IF(OR(COUNTA(DetailPedro!AC837) &gt; 0, COUNTA(DetailWill!AC837) &gt; 0),"x", "")</f>
        <v/>
      </c>
      <c r="AD837" s="14" t="str">
        <f>IF(OR(COUNTA(DetailPedro!AD837) &gt; 0, COUNTA(DetailWill!AD837) &gt; 0),"x", "")</f>
        <v/>
      </c>
      <c r="AE837" s="14" t="str">
        <f>IF(OR(COUNTA(DetailPedro!AE837) &gt; 0, COUNTA(DetailWill!AE837) &gt; 0),"x", "")</f>
        <v/>
      </c>
      <c r="AF837" s="34" t="str">
        <f>IF(OR(COUNTA(DetailPedro!AF837) &gt; 0, COUNTA(DetailWill!AF837) &gt; 0),"x", "")</f>
        <v/>
      </c>
      <c r="AG837" s="14" t="str">
        <f>IF(OR(COUNTA(DetailPedro!AG837) &gt; 0, COUNTA(DetailWill!AG837) &gt; 0),"x", "")</f>
        <v/>
      </c>
      <c r="AH837" s="14" t="str">
        <f>IF(OR(COUNTA(DetailPedro!AH837) &gt; 0, COUNTA(DetailWill!AH837) &gt; 0),"x", "")</f>
        <v/>
      </c>
      <c r="AI837" s="14" t="str">
        <f>IF(OR(COUNTA(DetailPedro!AI837) &gt; 0, COUNTA(DetailWill!AI837) &gt; 0),"x", "")</f>
        <v/>
      </c>
      <c r="AJ837" s="34" t="str">
        <f>IF(OR(COUNTA(DetailPedro!AJ837) &gt; 0, COUNTA(DetailWill!AJ837) &gt; 0),"x", "")</f>
        <v/>
      </c>
      <c r="AK837" s="14" t="str">
        <f>IF(OR(COUNTA(DetailPedro!AK837) &gt; 0, COUNTA(DetailWill!AK837) &gt; 0),"x", "")</f>
        <v>x</v>
      </c>
    </row>
    <row r="838" spans="1:37" x14ac:dyDescent="0.2">
      <c r="A838" s="16"/>
      <c r="B838" s="16"/>
      <c r="C838" s="16"/>
      <c r="D838" s="16"/>
      <c r="E838" s="16"/>
      <c r="F838" s="14">
        <f t="shared" si="47"/>
        <v>0</v>
      </c>
      <c r="G838" s="14" t="str">
        <f>IF(OR(COUNTA(DetailPedro!G838) &gt; 0, COUNTA(DetailWill!G838) &gt; 0),"x", "")</f>
        <v/>
      </c>
      <c r="H838" s="14" t="str">
        <f>IF(OR(COUNTA(DetailPedro!H838) &gt; 0, COUNTA(DetailWill!H838) &gt; 0),"x", "")</f>
        <v/>
      </c>
      <c r="I838" s="14" t="str">
        <f>IF(OR(COUNTA(DetailPedro!I838) &gt; 0, COUNTA(DetailWill!I838) &gt; 0),"x", "")</f>
        <v/>
      </c>
      <c r="J838" s="34" t="str">
        <f>IF(OR(COUNTA(DetailPedro!J838) &gt; 0, COUNTA(DetailWill!J838) &gt; 0),"x", "")</f>
        <v/>
      </c>
      <c r="K838" s="14" t="str">
        <f>IF(OR(COUNTA(DetailPedro!K838) &gt; 0, COUNTA(DetailWill!K838) &gt; 0),"x", "")</f>
        <v/>
      </c>
      <c r="L838" s="14" t="str">
        <f>IF(OR(COUNTA(DetailPedro!L838) &gt; 0, COUNTA(DetailWill!L838) &gt; 0),"x", "")</f>
        <v/>
      </c>
      <c r="M838" s="14" t="str">
        <f>IF(OR(COUNTA(DetailPedro!M838) &gt; 0, COUNTA(DetailWill!M838) &gt; 0),"x", "")</f>
        <v/>
      </c>
      <c r="N838" s="14" t="str">
        <f>IF(OR(COUNTA(DetailPedro!N838) &gt; 0, COUNTA(DetailWill!N838) &gt; 0),"x", "")</f>
        <v/>
      </c>
      <c r="O838" s="34" t="str">
        <f>IF(OR(COUNTA(DetailPedro!O838) &gt; 0, COUNTA(DetailWill!O838) &gt; 0),"x", "")</f>
        <v/>
      </c>
      <c r="P838" s="14" t="str">
        <f>IF(OR(COUNTA(DetailPedro!P838) &gt; 0, COUNTA(DetailWill!P838) &gt; 0),"x", "")</f>
        <v/>
      </c>
      <c r="Q838" s="14" t="str">
        <f>IF(OR(COUNTA(DetailPedro!Q838) &gt; 0, COUNTA(DetailWill!Q838) &gt; 0),"x", "")</f>
        <v/>
      </c>
      <c r="R838" s="14" t="str">
        <f>IF(OR(COUNTA(DetailPedro!R838) &gt; 0, COUNTA(DetailWill!R838) &gt; 0),"x", "")</f>
        <v/>
      </c>
      <c r="S838" s="14" t="str">
        <f>IF(OR(COUNTA(DetailPedro!S838) &gt; 0, COUNTA(DetailWill!S838) &gt; 0),"x", "")</f>
        <v/>
      </c>
      <c r="T838" s="14" t="str">
        <f>IF(OR(COUNTA(DetailPedro!T838) &gt; 0, COUNTA(DetailWill!T838) &gt; 0),"x", "")</f>
        <v/>
      </c>
      <c r="U838" s="34" t="str">
        <f>IF(OR(COUNTA(DetailPedro!U838) &gt; 0, COUNTA(DetailWill!U838) &gt; 0),"x", "")</f>
        <v/>
      </c>
      <c r="V838" s="14" t="str">
        <f>IF(OR(COUNTA(DetailPedro!V838) &gt; 0, COUNTA(DetailWill!V838) &gt; 0),"x", "")</f>
        <v/>
      </c>
      <c r="W838" s="14" t="str">
        <f>IF(OR(COUNTA(DetailPedro!W838) &gt; 0, COUNTA(DetailWill!W838) &gt; 0),"x", "")</f>
        <v/>
      </c>
      <c r="X838" s="14" t="str">
        <f>IF(OR(COUNTA(DetailPedro!X838) &gt; 0, COUNTA(DetailWill!X838) &gt; 0),"x", "")</f>
        <v/>
      </c>
      <c r="Y838" s="14" t="str">
        <f>IF(OR(COUNTA(DetailPedro!Y838) &gt; 0, COUNTA(DetailWill!Y838) &gt; 0),"x", "")</f>
        <v/>
      </c>
      <c r="Z838" s="34" t="str">
        <f>IF(OR(COUNTA(DetailPedro!Z838) &gt; 0, COUNTA(DetailWill!Z838) &gt; 0),"x", "")</f>
        <v/>
      </c>
      <c r="AA838" s="14" t="str">
        <f>IF(OR(COUNTA(DetailPedro!AA838) &gt; 0, COUNTA(DetailWill!AA838) &gt; 0),"x", "")</f>
        <v/>
      </c>
      <c r="AB838" s="14" t="str">
        <f>IF(OR(COUNTA(DetailPedro!AB838) &gt; 0, COUNTA(DetailWill!AB838) &gt; 0),"x", "")</f>
        <v/>
      </c>
      <c r="AC838" s="14" t="str">
        <f>IF(OR(COUNTA(DetailPedro!AC838) &gt; 0, COUNTA(DetailWill!AC838) &gt; 0),"x", "")</f>
        <v/>
      </c>
      <c r="AD838" s="14" t="str">
        <f>IF(OR(COUNTA(DetailPedro!AD838) &gt; 0, COUNTA(DetailWill!AD838) &gt; 0),"x", "")</f>
        <v/>
      </c>
      <c r="AE838" s="14" t="str">
        <f>IF(OR(COUNTA(DetailPedro!AE838) &gt; 0, COUNTA(DetailWill!AE838) &gt; 0),"x", "")</f>
        <v/>
      </c>
      <c r="AF838" s="34" t="str">
        <f>IF(OR(COUNTA(DetailPedro!AF838) &gt; 0, COUNTA(DetailWill!AF838) &gt; 0),"x", "")</f>
        <v/>
      </c>
      <c r="AG838" s="14" t="str">
        <f>IF(OR(COUNTA(DetailPedro!AG838) &gt; 0, COUNTA(DetailWill!AG838) &gt; 0),"x", "")</f>
        <v/>
      </c>
      <c r="AH838" s="14" t="str">
        <f>IF(OR(COUNTA(DetailPedro!AH838) &gt; 0, COUNTA(DetailWill!AH838) &gt; 0),"x", "")</f>
        <v/>
      </c>
      <c r="AI838" s="14" t="str">
        <f>IF(OR(COUNTA(DetailPedro!AI838) &gt; 0, COUNTA(DetailWill!AI838) &gt; 0),"x", "")</f>
        <v/>
      </c>
      <c r="AJ838" s="34" t="str">
        <f>IF(OR(COUNTA(DetailPedro!AJ838) &gt; 0, COUNTA(DetailWill!AJ838) &gt; 0),"x", "")</f>
        <v/>
      </c>
      <c r="AK838" s="14" t="str">
        <f>IF(OR(COUNTA(DetailPedro!AK838) &gt; 0, COUNTA(DetailWill!AK838) &gt; 0),"x", "")</f>
        <v/>
      </c>
    </row>
    <row r="839" spans="1:37" x14ac:dyDescent="0.2">
      <c r="A839" s="16" t="s">
        <v>543</v>
      </c>
      <c r="B839" s="16" t="s">
        <v>437</v>
      </c>
      <c r="C839" s="16">
        <v>0</v>
      </c>
      <c r="D839" s="16">
        <v>3</v>
      </c>
      <c r="E839" s="16"/>
      <c r="F839" s="14">
        <f t="shared" si="47"/>
        <v>0</v>
      </c>
      <c r="G839" s="14" t="str">
        <f>IF(OR(COUNTA(DetailPedro!G839) &gt; 0, COUNTA(DetailWill!G839) &gt; 0),"x", "")</f>
        <v/>
      </c>
      <c r="H839" s="14" t="str">
        <f>IF(OR(COUNTA(DetailPedro!H839) &gt; 0, COUNTA(DetailWill!H839) &gt; 0),"x", "")</f>
        <v/>
      </c>
      <c r="I839" s="14" t="str">
        <f>IF(OR(COUNTA(DetailPedro!I839) &gt; 0, COUNTA(DetailWill!I839) &gt; 0),"x", "")</f>
        <v/>
      </c>
      <c r="J839" s="34" t="str">
        <f>IF(OR(COUNTA(DetailPedro!J839) &gt; 0, COUNTA(DetailWill!J839) &gt; 0),"x", "")</f>
        <v/>
      </c>
      <c r="K839" s="14" t="str">
        <f>IF(OR(COUNTA(DetailPedro!K839) &gt; 0, COUNTA(DetailWill!K839) &gt; 0),"x", "")</f>
        <v/>
      </c>
      <c r="L839" s="14" t="str">
        <f>IF(OR(COUNTA(DetailPedro!L839) &gt; 0, COUNTA(DetailWill!L839) &gt; 0),"x", "")</f>
        <v/>
      </c>
      <c r="M839" s="14" t="str">
        <f>IF(OR(COUNTA(DetailPedro!M839) &gt; 0, COUNTA(DetailWill!M839) &gt; 0),"x", "")</f>
        <v/>
      </c>
      <c r="N839" s="14" t="str">
        <f>IF(OR(COUNTA(DetailPedro!N839) &gt; 0, COUNTA(DetailWill!N839) &gt; 0),"x", "")</f>
        <v/>
      </c>
      <c r="O839" s="34" t="str">
        <f>IF(OR(COUNTA(DetailPedro!O839) &gt; 0, COUNTA(DetailWill!O839) &gt; 0),"x", "")</f>
        <v/>
      </c>
      <c r="P839" s="14" t="str">
        <f>IF(OR(COUNTA(DetailPedro!P839) &gt; 0, COUNTA(DetailWill!P839) &gt; 0),"x", "")</f>
        <v/>
      </c>
      <c r="Q839" s="14" t="str">
        <f>IF(OR(COUNTA(DetailPedro!Q839) &gt; 0, COUNTA(DetailWill!Q839) &gt; 0),"x", "")</f>
        <v/>
      </c>
      <c r="R839" s="14" t="str">
        <f>IF(OR(COUNTA(DetailPedro!R839) &gt; 0, COUNTA(DetailWill!R839) &gt; 0),"x", "")</f>
        <v/>
      </c>
      <c r="S839" s="14" t="str">
        <f>IF(OR(COUNTA(DetailPedro!S839) &gt; 0, COUNTA(DetailWill!S839) &gt; 0),"x", "")</f>
        <v/>
      </c>
      <c r="T839" s="14" t="str">
        <f>IF(OR(COUNTA(DetailPedro!T839) &gt; 0, COUNTA(DetailWill!T839) &gt; 0),"x", "")</f>
        <v/>
      </c>
      <c r="U839" s="34" t="str">
        <f>IF(OR(COUNTA(DetailPedro!U839) &gt; 0, COUNTA(DetailWill!U839) &gt; 0),"x", "")</f>
        <v/>
      </c>
      <c r="V839" s="14" t="str">
        <f>IF(OR(COUNTA(DetailPedro!V839) &gt; 0, COUNTA(DetailWill!V839) &gt; 0),"x", "")</f>
        <v/>
      </c>
      <c r="W839" s="14" t="str">
        <f>IF(OR(COUNTA(DetailPedro!W839) &gt; 0, COUNTA(DetailWill!W839) &gt; 0),"x", "")</f>
        <v/>
      </c>
      <c r="X839" s="14" t="str">
        <f>IF(OR(COUNTA(DetailPedro!X839) &gt; 0, COUNTA(DetailWill!X839) &gt; 0),"x", "")</f>
        <v/>
      </c>
      <c r="Y839" s="14" t="str">
        <f>IF(OR(COUNTA(DetailPedro!Y839) &gt; 0, COUNTA(DetailWill!Y839) &gt; 0),"x", "")</f>
        <v/>
      </c>
      <c r="Z839" s="34" t="str">
        <f>IF(OR(COUNTA(DetailPedro!Z839) &gt; 0, COUNTA(DetailWill!Z839) &gt; 0),"x", "")</f>
        <v/>
      </c>
      <c r="AA839" s="14" t="str">
        <f>IF(OR(COUNTA(DetailPedro!AA839) &gt; 0, COUNTA(DetailWill!AA839) &gt; 0),"x", "")</f>
        <v/>
      </c>
      <c r="AB839" s="14" t="str">
        <f>IF(OR(COUNTA(DetailPedro!AB839) &gt; 0, COUNTA(DetailWill!AB839) &gt; 0),"x", "")</f>
        <v/>
      </c>
      <c r="AC839" s="14" t="str">
        <f>IF(OR(COUNTA(DetailPedro!AC839) &gt; 0, COUNTA(DetailWill!AC839) &gt; 0),"x", "")</f>
        <v/>
      </c>
      <c r="AD839" s="14" t="str">
        <f>IF(OR(COUNTA(DetailPedro!AD839) &gt; 0, COUNTA(DetailWill!AD839) &gt; 0),"x", "")</f>
        <v/>
      </c>
      <c r="AE839" s="14" t="str">
        <f>IF(OR(COUNTA(DetailPedro!AE839) &gt; 0, COUNTA(DetailWill!AE839) &gt; 0),"x", "")</f>
        <v/>
      </c>
      <c r="AF839" s="34" t="str">
        <f>IF(OR(COUNTA(DetailPedro!AF839) &gt; 0, COUNTA(DetailWill!AF839) &gt; 0),"x", "")</f>
        <v/>
      </c>
      <c r="AG839" s="14" t="str">
        <f>IF(OR(COUNTA(DetailPedro!AG839) &gt; 0, COUNTA(DetailWill!AG839) &gt; 0),"x", "")</f>
        <v/>
      </c>
      <c r="AH839" s="14" t="str">
        <f>IF(OR(COUNTA(DetailPedro!AH839) &gt; 0, COUNTA(DetailWill!AH839) &gt; 0),"x", "")</f>
        <v/>
      </c>
      <c r="AI839" s="14" t="str">
        <f>IF(OR(COUNTA(DetailPedro!AI839) &gt; 0, COUNTA(DetailWill!AI839) &gt; 0),"x", "")</f>
        <v/>
      </c>
      <c r="AJ839" s="34" t="str">
        <f>IF(OR(COUNTA(DetailPedro!AJ839) &gt; 0, COUNTA(DetailWill!AJ839) &gt; 0),"x", "")</f>
        <v/>
      </c>
      <c r="AK839" s="14" t="str">
        <f>IF(OR(COUNTA(DetailPedro!AK839) &gt; 0, COUNTA(DetailWill!AK839) &gt; 0),"x", "")</f>
        <v/>
      </c>
    </row>
    <row r="840" spans="1:37" x14ac:dyDescent="0.2">
      <c r="A840" s="16" t="s">
        <v>543</v>
      </c>
      <c r="B840" s="16" t="s">
        <v>437</v>
      </c>
      <c r="C840" s="16">
        <v>2</v>
      </c>
      <c r="D840" s="16" t="s">
        <v>887</v>
      </c>
      <c r="E840" s="16">
        <v>1</v>
      </c>
      <c r="F840" s="14">
        <f t="shared" si="47"/>
        <v>0</v>
      </c>
      <c r="G840" s="14" t="str">
        <f>IF(OR(COUNTA(DetailPedro!G840) &gt; 0, COUNTA(DetailWill!G840) &gt; 0),"x", "")</f>
        <v/>
      </c>
      <c r="H840" s="14" t="str">
        <f>IF(OR(COUNTA(DetailPedro!H840) &gt; 0, COUNTA(DetailWill!H840) &gt; 0),"x", "")</f>
        <v/>
      </c>
      <c r="I840" s="14" t="str">
        <f>IF(OR(COUNTA(DetailPedro!I840) &gt; 0, COUNTA(DetailWill!I840) &gt; 0),"x", "")</f>
        <v/>
      </c>
      <c r="J840" s="34" t="str">
        <f>IF(OR(COUNTA(DetailPedro!J840) &gt; 0, COUNTA(DetailWill!J840) &gt; 0),"x", "")</f>
        <v/>
      </c>
      <c r="K840" s="14" t="str">
        <f>IF(OR(COUNTA(DetailPedro!K840) &gt; 0, COUNTA(DetailWill!K840) &gt; 0),"x", "")</f>
        <v/>
      </c>
      <c r="L840" s="14" t="str">
        <f>IF(OR(COUNTA(DetailPedro!L840) &gt; 0, COUNTA(DetailWill!L840) &gt; 0),"x", "")</f>
        <v/>
      </c>
      <c r="M840" s="14" t="str">
        <f>IF(OR(COUNTA(DetailPedro!M840) &gt; 0, COUNTA(DetailWill!M840) &gt; 0),"x", "")</f>
        <v/>
      </c>
      <c r="N840" s="14" t="str">
        <f>IF(OR(COUNTA(DetailPedro!N840) &gt; 0, COUNTA(DetailWill!N840) &gt; 0),"x", "")</f>
        <v/>
      </c>
      <c r="O840" s="34" t="str">
        <f>IF(OR(COUNTA(DetailPedro!O840) &gt; 0, COUNTA(DetailWill!O840) &gt; 0),"x", "")</f>
        <v/>
      </c>
      <c r="P840" s="14" t="str">
        <f>IF(OR(COUNTA(DetailPedro!P840) &gt; 0, COUNTA(DetailWill!P840) &gt; 0),"x", "")</f>
        <v/>
      </c>
      <c r="Q840" s="14" t="str">
        <f>IF(OR(COUNTA(DetailPedro!Q840) &gt; 0, COUNTA(DetailWill!Q840) &gt; 0),"x", "")</f>
        <v/>
      </c>
      <c r="R840" s="14" t="str">
        <f>IF(OR(COUNTA(DetailPedro!R840) &gt; 0, COUNTA(DetailWill!R840) &gt; 0),"x", "")</f>
        <v/>
      </c>
      <c r="S840" s="14" t="str">
        <f>IF(OR(COUNTA(DetailPedro!S840) &gt; 0, COUNTA(DetailWill!S840) &gt; 0),"x", "")</f>
        <v/>
      </c>
      <c r="T840" s="14" t="str">
        <f>IF(OR(COUNTA(DetailPedro!T840) &gt; 0, COUNTA(DetailWill!T840) &gt; 0),"x", "")</f>
        <v/>
      </c>
      <c r="U840" s="34" t="str">
        <f>IF(OR(COUNTA(DetailPedro!U840) &gt; 0, COUNTA(DetailWill!U840) &gt; 0),"x", "")</f>
        <v/>
      </c>
      <c r="V840" s="14" t="str">
        <f>IF(OR(COUNTA(DetailPedro!V840) &gt; 0, COUNTA(DetailWill!V840) &gt; 0),"x", "")</f>
        <v/>
      </c>
      <c r="W840" s="14" t="str">
        <f>IF(OR(COUNTA(DetailPedro!W840) &gt; 0, COUNTA(DetailWill!W840) &gt; 0),"x", "")</f>
        <v/>
      </c>
      <c r="X840" s="14" t="str">
        <f>IF(OR(COUNTA(DetailPedro!X840) &gt; 0, COUNTA(DetailWill!X840) &gt; 0),"x", "")</f>
        <v/>
      </c>
      <c r="Y840" s="14" t="str">
        <f>IF(OR(COUNTA(DetailPedro!Y840) &gt; 0, COUNTA(DetailWill!Y840) &gt; 0),"x", "")</f>
        <v/>
      </c>
      <c r="Z840" s="34" t="str">
        <f>IF(OR(COUNTA(DetailPedro!Z840) &gt; 0, COUNTA(DetailWill!Z840) &gt; 0),"x", "")</f>
        <v/>
      </c>
      <c r="AA840" s="14" t="str">
        <f>IF(OR(COUNTA(DetailPedro!AA840) &gt; 0, COUNTA(DetailWill!AA840) &gt; 0),"x", "")</f>
        <v/>
      </c>
      <c r="AB840" s="14" t="str">
        <f>IF(OR(COUNTA(DetailPedro!AB840) &gt; 0, COUNTA(DetailWill!AB840) &gt; 0),"x", "")</f>
        <v/>
      </c>
      <c r="AC840" s="14" t="str">
        <f>IF(OR(COUNTA(DetailPedro!AC840) &gt; 0, COUNTA(DetailWill!AC840) &gt; 0),"x", "")</f>
        <v/>
      </c>
      <c r="AD840" s="14" t="str">
        <f>IF(OR(COUNTA(DetailPedro!AD840) &gt; 0, COUNTA(DetailWill!AD840) &gt; 0),"x", "")</f>
        <v/>
      </c>
      <c r="AE840" s="14" t="str">
        <f>IF(OR(COUNTA(DetailPedro!AE840) &gt; 0, COUNTA(DetailWill!AE840) &gt; 0),"x", "")</f>
        <v/>
      </c>
      <c r="AF840" s="34" t="str">
        <f>IF(OR(COUNTA(DetailPedro!AF840) &gt; 0, COUNTA(DetailWill!AF840) &gt; 0),"x", "")</f>
        <v/>
      </c>
      <c r="AG840" s="14" t="str">
        <f>IF(OR(COUNTA(DetailPedro!AG840) &gt; 0, COUNTA(DetailWill!AG840) &gt; 0),"x", "")</f>
        <v/>
      </c>
      <c r="AH840" s="14" t="str">
        <f>IF(OR(COUNTA(DetailPedro!AH840) &gt; 0, COUNTA(DetailWill!AH840) &gt; 0),"x", "")</f>
        <v/>
      </c>
      <c r="AI840" s="14" t="str">
        <f>IF(OR(COUNTA(DetailPedro!AI840) &gt; 0, COUNTA(DetailWill!AI840) &gt; 0),"x", "")</f>
        <v/>
      </c>
      <c r="AJ840" s="34" t="str">
        <f>IF(OR(COUNTA(DetailPedro!AJ840) &gt; 0, COUNTA(DetailWill!AJ840) &gt; 0),"x", "")</f>
        <v/>
      </c>
      <c r="AK840" s="14" t="str">
        <f>IF(OR(COUNTA(DetailPedro!AK840) &gt; 0, COUNTA(DetailWill!AK840) &gt; 0),"x", "")</f>
        <v/>
      </c>
    </row>
    <row r="841" spans="1:37" x14ac:dyDescent="0.2">
      <c r="A841" s="16" t="s">
        <v>543</v>
      </c>
      <c r="B841" s="16" t="s">
        <v>437</v>
      </c>
      <c r="C841" s="16">
        <v>2</v>
      </c>
      <c r="D841" s="16" t="s">
        <v>888</v>
      </c>
      <c r="E841" s="16">
        <v>2</v>
      </c>
      <c r="F841" s="14">
        <f t="shared" si="47"/>
        <v>0</v>
      </c>
      <c r="G841" s="14" t="str">
        <f>IF(OR(COUNTA(DetailPedro!G841) &gt; 0, COUNTA(DetailWill!G841) &gt; 0),"x", "")</f>
        <v/>
      </c>
      <c r="H841" s="14" t="str">
        <f>IF(OR(COUNTA(DetailPedro!H841) &gt; 0, COUNTA(DetailWill!H841) &gt; 0),"x", "")</f>
        <v/>
      </c>
      <c r="I841" s="14" t="str">
        <f>IF(OR(COUNTA(DetailPedro!I841) &gt; 0, COUNTA(DetailWill!I841) &gt; 0),"x", "")</f>
        <v/>
      </c>
      <c r="J841" s="34" t="str">
        <f>IF(OR(COUNTA(DetailPedro!J841) &gt; 0, COUNTA(DetailWill!J841) &gt; 0),"x", "")</f>
        <v/>
      </c>
      <c r="K841" s="14" t="str">
        <f>IF(OR(COUNTA(DetailPedro!K841) &gt; 0, COUNTA(DetailWill!K841) &gt; 0),"x", "")</f>
        <v/>
      </c>
      <c r="L841" s="14" t="str">
        <f>IF(OR(COUNTA(DetailPedro!L841) &gt; 0, COUNTA(DetailWill!L841) &gt; 0),"x", "")</f>
        <v/>
      </c>
      <c r="M841" s="14" t="str">
        <f>IF(OR(COUNTA(DetailPedro!M841) &gt; 0, COUNTA(DetailWill!M841) &gt; 0),"x", "")</f>
        <v/>
      </c>
      <c r="N841" s="14" t="str">
        <f>IF(OR(COUNTA(DetailPedro!N841) &gt; 0, COUNTA(DetailWill!N841) &gt; 0),"x", "")</f>
        <v/>
      </c>
      <c r="O841" s="34" t="str">
        <f>IF(OR(COUNTA(DetailPedro!O841) &gt; 0, COUNTA(DetailWill!O841) &gt; 0),"x", "")</f>
        <v/>
      </c>
      <c r="P841" s="14" t="str">
        <f>IF(OR(COUNTA(DetailPedro!P841) &gt; 0, COUNTA(DetailWill!P841) &gt; 0),"x", "")</f>
        <v/>
      </c>
      <c r="Q841" s="14" t="str">
        <f>IF(OR(COUNTA(DetailPedro!Q841) &gt; 0, COUNTA(DetailWill!Q841) &gt; 0),"x", "")</f>
        <v/>
      </c>
      <c r="R841" s="14" t="str">
        <f>IF(OR(COUNTA(DetailPedro!R841) &gt; 0, COUNTA(DetailWill!R841) &gt; 0),"x", "")</f>
        <v/>
      </c>
      <c r="S841" s="14" t="str">
        <f>IF(OR(COUNTA(DetailPedro!S841) &gt; 0, COUNTA(DetailWill!S841) &gt; 0),"x", "")</f>
        <v/>
      </c>
      <c r="T841" s="14" t="str">
        <f>IF(OR(COUNTA(DetailPedro!T841) &gt; 0, COUNTA(DetailWill!T841) &gt; 0),"x", "")</f>
        <v/>
      </c>
      <c r="U841" s="34" t="str">
        <f>IF(OR(COUNTA(DetailPedro!U841) &gt; 0, COUNTA(DetailWill!U841) &gt; 0),"x", "")</f>
        <v/>
      </c>
      <c r="V841" s="14" t="str">
        <f>IF(OR(COUNTA(DetailPedro!V841) &gt; 0, COUNTA(DetailWill!V841) &gt; 0),"x", "")</f>
        <v/>
      </c>
      <c r="W841" s="14" t="str">
        <f>IF(OR(COUNTA(DetailPedro!W841) &gt; 0, COUNTA(DetailWill!W841) &gt; 0),"x", "")</f>
        <v/>
      </c>
      <c r="X841" s="14" t="str">
        <f>IF(OR(COUNTA(DetailPedro!X841) &gt; 0, COUNTA(DetailWill!X841) &gt; 0),"x", "")</f>
        <v/>
      </c>
      <c r="Y841" s="14" t="str">
        <f>IF(OR(COUNTA(DetailPedro!Y841) &gt; 0, COUNTA(DetailWill!Y841) &gt; 0),"x", "")</f>
        <v/>
      </c>
      <c r="Z841" s="34" t="str">
        <f>IF(OR(COUNTA(DetailPedro!Z841) &gt; 0, COUNTA(DetailWill!Z841) &gt; 0),"x", "")</f>
        <v/>
      </c>
      <c r="AA841" s="14" t="str">
        <f>IF(OR(COUNTA(DetailPedro!AA841) &gt; 0, COUNTA(DetailWill!AA841) &gt; 0),"x", "")</f>
        <v/>
      </c>
      <c r="AB841" s="14" t="str">
        <f>IF(OR(COUNTA(DetailPedro!AB841) &gt; 0, COUNTA(DetailWill!AB841) &gt; 0),"x", "")</f>
        <v/>
      </c>
      <c r="AC841" s="14" t="str">
        <f>IF(OR(COUNTA(DetailPedro!AC841) &gt; 0, COUNTA(DetailWill!AC841) &gt; 0),"x", "")</f>
        <v/>
      </c>
      <c r="AD841" s="14" t="str">
        <f>IF(OR(COUNTA(DetailPedro!AD841) &gt; 0, COUNTA(DetailWill!AD841) &gt; 0),"x", "")</f>
        <v/>
      </c>
      <c r="AE841" s="14" t="str">
        <f>IF(OR(COUNTA(DetailPedro!AE841) &gt; 0, COUNTA(DetailWill!AE841) &gt; 0),"x", "")</f>
        <v/>
      </c>
      <c r="AF841" s="34" t="str">
        <f>IF(OR(COUNTA(DetailPedro!AF841) &gt; 0, COUNTA(DetailWill!AF841) &gt; 0),"x", "")</f>
        <v/>
      </c>
      <c r="AG841" s="14" t="str">
        <f>IF(OR(COUNTA(DetailPedro!AG841) &gt; 0, COUNTA(DetailWill!AG841) &gt; 0),"x", "")</f>
        <v/>
      </c>
      <c r="AH841" s="14" t="str">
        <f>IF(OR(COUNTA(DetailPedro!AH841) &gt; 0, COUNTA(DetailWill!AH841) &gt; 0),"x", "")</f>
        <v/>
      </c>
      <c r="AI841" s="14" t="str">
        <f>IF(OR(COUNTA(DetailPedro!AI841) &gt; 0, COUNTA(DetailWill!AI841) &gt; 0),"x", "")</f>
        <v/>
      </c>
      <c r="AJ841" s="34" t="str">
        <f>IF(OR(COUNTA(DetailPedro!AJ841) &gt; 0, COUNTA(DetailWill!AJ841) &gt; 0),"x", "")</f>
        <v/>
      </c>
      <c r="AK841" s="14" t="str">
        <f>IF(OR(COUNTA(DetailPedro!AK841) &gt; 0, COUNTA(DetailWill!AK841) &gt; 0),"x", "")</f>
        <v/>
      </c>
    </row>
    <row r="842" spans="1:37" x14ac:dyDescent="0.2">
      <c r="A842" s="16" t="s">
        <v>543</v>
      </c>
      <c r="B842" s="16" t="s">
        <v>437</v>
      </c>
      <c r="C842" s="16">
        <v>2</v>
      </c>
      <c r="D842" s="16" t="s">
        <v>887</v>
      </c>
      <c r="E842" s="16">
        <v>3</v>
      </c>
      <c r="F842" s="14">
        <f t="shared" si="47"/>
        <v>0</v>
      </c>
      <c r="G842" s="14" t="str">
        <f>IF(OR(COUNTA(DetailPedro!G842) &gt; 0, COUNTA(DetailWill!G842) &gt; 0),"x", "")</f>
        <v/>
      </c>
      <c r="H842" s="14" t="str">
        <f>IF(OR(COUNTA(DetailPedro!H842) &gt; 0, COUNTA(DetailWill!H842) &gt; 0),"x", "")</f>
        <v/>
      </c>
      <c r="I842" s="14" t="str">
        <f>IF(OR(COUNTA(DetailPedro!I842) &gt; 0, COUNTA(DetailWill!I842) &gt; 0),"x", "")</f>
        <v/>
      </c>
      <c r="J842" s="34" t="str">
        <f>IF(OR(COUNTA(DetailPedro!J842) &gt; 0, COUNTA(DetailWill!J842) &gt; 0),"x", "")</f>
        <v/>
      </c>
      <c r="K842" s="14" t="str">
        <f>IF(OR(COUNTA(DetailPedro!K842) &gt; 0, COUNTA(DetailWill!K842) &gt; 0),"x", "")</f>
        <v/>
      </c>
      <c r="L842" s="14" t="str">
        <f>IF(OR(COUNTA(DetailPedro!L842) &gt; 0, COUNTA(DetailWill!L842) &gt; 0),"x", "")</f>
        <v/>
      </c>
      <c r="M842" s="14" t="str">
        <f>IF(OR(COUNTA(DetailPedro!M842) &gt; 0, COUNTA(DetailWill!M842) &gt; 0),"x", "")</f>
        <v/>
      </c>
      <c r="N842" s="14" t="str">
        <f>IF(OR(COUNTA(DetailPedro!N842) &gt; 0, COUNTA(DetailWill!N842) &gt; 0),"x", "")</f>
        <v/>
      </c>
      <c r="O842" s="34" t="str">
        <f>IF(OR(COUNTA(DetailPedro!O842) &gt; 0, COUNTA(DetailWill!O842) &gt; 0),"x", "")</f>
        <v/>
      </c>
      <c r="P842" s="14" t="str">
        <f>IF(OR(COUNTA(DetailPedro!P842) &gt; 0, COUNTA(DetailWill!P842) &gt; 0),"x", "")</f>
        <v/>
      </c>
      <c r="Q842" s="14" t="str">
        <f>IF(OR(COUNTA(DetailPedro!Q842) &gt; 0, COUNTA(DetailWill!Q842) &gt; 0),"x", "")</f>
        <v/>
      </c>
      <c r="R842" s="14" t="str">
        <f>IF(OR(COUNTA(DetailPedro!R842) &gt; 0, COUNTA(DetailWill!R842) &gt; 0),"x", "")</f>
        <v/>
      </c>
      <c r="S842" s="14" t="str">
        <f>IF(OR(COUNTA(DetailPedro!S842) &gt; 0, COUNTA(DetailWill!S842) &gt; 0),"x", "")</f>
        <v/>
      </c>
      <c r="T842" s="14" t="str">
        <f>IF(OR(COUNTA(DetailPedro!T842) &gt; 0, COUNTA(DetailWill!T842) &gt; 0),"x", "")</f>
        <v/>
      </c>
      <c r="U842" s="34" t="str">
        <f>IF(OR(COUNTA(DetailPedro!U842) &gt; 0, COUNTA(DetailWill!U842) &gt; 0),"x", "")</f>
        <v/>
      </c>
      <c r="V842" s="14" t="str">
        <f>IF(OR(COUNTA(DetailPedro!V842) &gt; 0, COUNTA(DetailWill!V842) &gt; 0),"x", "")</f>
        <v/>
      </c>
      <c r="W842" s="14" t="str">
        <f>IF(OR(COUNTA(DetailPedro!W842) &gt; 0, COUNTA(DetailWill!W842) &gt; 0),"x", "")</f>
        <v/>
      </c>
      <c r="X842" s="14" t="str">
        <f>IF(OR(COUNTA(DetailPedro!X842) &gt; 0, COUNTA(DetailWill!X842) &gt; 0),"x", "")</f>
        <v/>
      </c>
      <c r="Y842" s="14" t="str">
        <f>IF(OR(COUNTA(DetailPedro!Y842) &gt; 0, COUNTA(DetailWill!Y842) &gt; 0),"x", "")</f>
        <v/>
      </c>
      <c r="Z842" s="34" t="str">
        <f>IF(OR(COUNTA(DetailPedro!Z842) &gt; 0, COUNTA(DetailWill!Z842) &gt; 0),"x", "")</f>
        <v/>
      </c>
      <c r="AA842" s="14" t="str">
        <f>IF(OR(COUNTA(DetailPedro!AA842) &gt; 0, COUNTA(DetailWill!AA842) &gt; 0),"x", "")</f>
        <v/>
      </c>
      <c r="AB842" s="14" t="str">
        <f>IF(OR(COUNTA(DetailPedro!AB842) &gt; 0, COUNTA(DetailWill!AB842) &gt; 0),"x", "")</f>
        <v/>
      </c>
      <c r="AC842" s="14" t="str">
        <f>IF(OR(COUNTA(DetailPedro!AC842) &gt; 0, COUNTA(DetailWill!AC842) &gt; 0),"x", "")</f>
        <v/>
      </c>
      <c r="AD842" s="14" t="str">
        <f>IF(OR(COUNTA(DetailPedro!AD842) &gt; 0, COUNTA(DetailWill!AD842) &gt; 0),"x", "")</f>
        <v/>
      </c>
      <c r="AE842" s="14" t="str">
        <f>IF(OR(COUNTA(DetailPedro!AE842) &gt; 0, COUNTA(DetailWill!AE842) &gt; 0),"x", "")</f>
        <v/>
      </c>
      <c r="AF842" s="34" t="str">
        <f>IF(OR(COUNTA(DetailPedro!AF842) &gt; 0, COUNTA(DetailWill!AF842) &gt; 0),"x", "")</f>
        <v/>
      </c>
      <c r="AG842" s="14" t="str">
        <f>IF(OR(COUNTA(DetailPedro!AG842) &gt; 0, COUNTA(DetailWill!AG842) &gt; 0),"x", "")</f>
        <v/>
      </c>
      <c r="AH842" s="14" t="str">
        <f>IF(OR(COUNTA(DetailPedro!AH842) &gt; 0, COUNTA(DetailWill!AH842) &gt; 0),"x", "")</f>
        <v/>
      </c>
      <c r="AI842" s="14" t="str">
        <f>IF(OR(COUNTA(DetailPedro!AI842) &gt; 0, COUNTA(DetailWill!AI842) &gt; 0),"x", "")</f>
        <v/>
      </c>
      <c r="AJ842" s="34" t="str">
        <f>IF(OR(COUNTA(DetailPedro!AJ842) &gt; 0, COUNTA(DetailWill!AJ842) &gt; 0),"x", "")</f>
        <v/>
      </c>
      <c r="AK842" s="14" t="str">
        <f>IF(OR(COUNTA(DetailPedro!AK842) &gt; 0, COUNTA(DetailWill!AK842) &gt; 0),"x", "")</f>
        <v/>
      </c>
    </row>
    <row r="843" spans="1:37" x14ac:dyDescent="0.2">
      <c r="A843" s="16" t="s">
        <v>543</v>
      </c>
      <c r="B843" s="16" t="s">
        <v>437</v>
      </c>
      <c r="C843" s="16">
        <v>2</v>
      </c>
      <c r="D843" s="16" t="s">
        <v>888</v>
      </c>
      <c r="E843" s="16">
        <v>4</v>
      </c>
      <c r="F843" s="14">
        <f t="shared" si="47"/>
        <v>0</v>
      </c>
      <c r="G843" s="14" t="str">
        <f>IF(OR(COUNTA(DetailPedro!G843) &gt; 0, COUNTA(DetailWill!G843) &gt; 0),"x", "")</f>
        <v/>
      </c>
      <c r="H843" s="14" t="str">
        <f>IF(OR(COUNTA(DetailPedro!H843) &gt; 0, COUNTA(DetailWill!H843) &gt; 0),"x", "")</f>
        <v/>
      </c>
      <c r="I843" s="14" t="str">
        <f>IF(OR(COUNTA(DetailPedro!I843) &gt; 0, COUNTA(DetailWill!I843) &gt; 0),"x", "")</f>
        <v/>
      </c>
      <c r="J843" s="34" t="str">
        <f>IF(OR(COUNTA(DetailPedro!J843) &gt; 0, COUNTA(DetailWill!J843) &gt; 0),"x", "")</f>
        <v/>
      </c>
      <c r="K843" s="14" t="str">
        <f>IF(OR(COUNTA(DetailPedro!K843) &gt; 0, COUNTA(DetailWill!K843) &gt; 0),"x", "")</f>
        <v/>
      </c>
      <c r="L843" s="14" t="str">
        <f>IF(OR(COUNTA(DetailPedro!L843) &gt; 0, COUNTA(DetailWill!L843) &gt; 0),"x", "")</f>
        <v/>
      </c>
      <c r="M843" s="14" t="str">
        <f>IF(OR(COUNTA(DetailPedro!M843) &gt; 0, COUNTA(DetailWill!M843) &gt; 0),"x", "")</f>
        <v/>
      </c>
      <c r="N843" s="14" t="str">
        <f>IF(OR(COUNTA(DetailPedro!N843) &gt; 0, COUNTA(DetailWill!N843) &gt; 0),"x", "")</f>
        <v/>
      </c>
      <c r="O843" s="34" t="str">
        <f>IF(OR(COUNTA(DetailPedro!O843) &gt; 0, COUNTA(DetailWill!O843) &gt; 0),"x", "")</f>
        <v/>
      </c>
      <c r="P843" s="14" t="str">
        <f>IF(OR(COUNTA(DetailPedro!P843) &gt; 0, COUNTA(DetailWill!P843) &gt; 0),"x", "")</f>
        <v/>
      </c>
      <c r="Q843" s="14" t="str">
        <f>IF(OR(COUNTA(DetailPedro!Q843) &gt; 0, COUNTA(DetailWill!Q843) &gt; 0),"x", "")</f>
        <v/>
      </c>
      <c r="R843" s="14" t="str">
        <f>IF(OR(COUNTA(DetailPedro!R843) &gt; 0, COUNTA(DetailWill!R843) &gt; 0),"x", "")</f>
        <v/>
      </c>
      <c r="S843" s="14" t="str">
        <f>IF(OR(COUNTA(DetailPedro!S843) &gt; 0, COUNTA(DetailWill!S843) &gt; 0),"x", "")</f>
        <v/>
      </c>
      <c r="T843" s="14" t="str">
        <f>IF(OR(COUNTA(DetailPedro!T843) &gt; 0, COUNTA(DetailWill!T843) &gt; 0),"x", "")</f>
        <v/>
      </c>
      <c r="U843" s="34" t="str">
        <f>IF(OR(COUNTA(DetailPedro!U843) &gt; 0, COUNTA(DetailWill!U843) &gt; 0),"x", "")</f>
        <v/>
      </c>
      <c r="V843" s="14" t="str">
        <f>IF(OR(COUNTA(DetailPedro!V843) &gt; 0, COUNTA(DetailWill!V843) &gt; 0),"x", "")</f>
        <v/>
      </c>
      <c r="W843" s="14" t="str">
        <f>IF(OR(COUNTA(DetailPedro!W843) &gt; 0, COUNTA(DetailWill!W843) &gt; 0),"x", "")</f>
        <v/>
      </c>
      <c r="X843" s="14" t="str">
        <f>IF(OR(COUNTA(DetailPedro!X843) &gt; 0, COUNTA(DetailWill!X843) &gt; 0),"x", "")</f>
        <v/>
      </c>
      <c r="Y843" s="14" t="str">
        <f>IF(OR(COUNTA(DetailPedro!Y843) &gt; 0, COUNTA(DetailWill!Y843) &gt; 0),"x", "")</f>
        <v/>
      </c>
      <c r="Z843" s="34" t="str">
        <f>IF(OR(COUNTA(DetailPedro!Z843) &gt; 0, COUNTA(DetailWill!Z843) &gt; 0),"x", "")</f>
        <v/>
      </c>
      <c r="AA843" s="14" t="str">
        <f>IF(OR(COUNTA(DetailPedro!AA843) &gt; 0, COUNTA(DetailWill!AA843) &gt; 0),"x", "")</f>
        <v/>
      </c>
      <c r="AB843" s="14" t="str">
        <f>IF(OR(COUNTA(DetailPedro!AB843) &gt; 0, COUNTA(DetailWill!AB843) &gt; 0),"x", "")</f>
        <v/>
      </c>
      <c r="AC843" s="14" t="str">
        <f>IF(OR(COUNTA(DetailPedro!AC843) &gt; 0, COUNTA(DetailWill!AC843) &gt; 0),"x", "")</f>
        <v/>
      </c>
      <c r="AD843" s="14" t="str">
        <f>IF(OR(COUNTA(DetailPedro!AD843) &gt; 0, COUNTA(DetailWill!AD843) &gt; 0),"x", "")</f>
        <v/>
      </c>
      <c r="AE843" s="14" t="str">
        <f>IF(OR(COUNTA(DetailPedro!AE843) &gt; 0, COUNTA(DetailWill!AE843) &gt; 0),"x", "")</f>
        <v/>
      </c>
      <c r="AF843" s="34" t="str">
        <f>IF(OR(COUNTA(DetailPedro!AF843) &gt; 0, COUNTA(DetailWill!AF843) &gt; 0),"x", "")</f>
        <v/>
      </c>
      <c r="AG843" s="14" t="str">
        <f>IF(OR(COUNTA(DetailPedro!AG843) &gt; 0, COUNTA(DetailWill!AG843) &gt; 0),"x", "")</f>
        <v/>
      </c>
      <c r="AH843" s="14" t="str">
        <f>IF(OR(COUNTA(DetailPedro!AH843) &gt; 0, COUNTA(DetailWill!AH843) &gt; 0),"x", "")</f>
        <v/>
      </c>
      <c r="AI843" s="14" t="str">
        <f>IF(OR(COUNTA(DetailPedro!AI843) &gt; 0, COUNTA(DetailWill!AI843) &gt; 0),"x", "")</f>
        <v/>
      </c>
      <c r="AJ843" s="34" t="str">
        <f>IF(OR(COUNTA(DetailPedro!AJ843) &gt; 0, COUNTA(DetailWill!AJ843) &gt; 0),"x", "")</f>
        <v/>
      </c>
      <c r="AK843" s="14" t="str">
        <f>IF(OR(COUNTA(DetailPedro!AK843) &gt; 0, COUNTA(DetailWill!AK843) &gt; 0),"x", "")</f>
        <v/>
      </c>
    </row>
    <row r="844" spans="1:37" x14ac:dyDescent="0.2">
      <c r="A844" s="16" t="s">
        <v>543</v>
      </c>
      <c r="B844" s="16" t="s">
        <v>437</v>
      </c>
      <c r="C844" s="16">
        <v>2</v>
      </c>
      <c r="D844" s="16" t="s">
        <v>887</v>
      </c>
      <c r="E844" s="16">
        <v>5</v>
      </c>
      <c r="F844" s="14">
        <f t="shared" si="47"/>
        <v>0</v>
      </c>
      <c r="G844" s="14" t="str">
        <f>IF(OR(COUNTA(DetailPedro!G844) &gt; 0, COUNTA(DetailWill!G844) &gt; 0),"x", "")</f>
        <v/>
      </c>
      <c r="H844" s="14" t="str">
        <f>IF(OR(COUNTA(DetailPedro!H844) &gt; 0, COUNTA(DetailWill!H844) &gt; 0),"x", "")</f>
        <v/>
      </c>
      <c r="I844" s="14" t="str">
        <f>IF(OR(COUNTA(DetailPedro!I844) &gt; 0, COUNTA(DetailWill!I844) &gt; 0),"x", "")</f>
        <v/>
      </c>
      <c r="J844" s="34" t="str">
        <f>IF(OR(COUNTA(DetailPedro!J844) &gt; 0, COUNTA(DetailWill!J844) &gt; 0),"x", "")</f>
        <v/>
      </c>
      <c r="K844" s="14" t="str">
        <f>IF(OR(COUNTA(DetailPedro!K844) &gt; 0, COUNTA(DetailWill!K844) &gt; 0),"x", "")</f>
        <v/>
      </c>
      <c r="L844" s="14" t="str">
        <f>IF(OR(COUNTA(DetailPedro!L844) &gt; 0, COUNTA(DetailWill!L844) &gt; 0),"x", "")</f>
        <v/>
      </c>
      <c r="M844" s="14" t="str">
        <f>IF(OR(COUNTA(DetailPedro!M844) &gt; 0, COUNTA(DetailWill!M844) &gt; 0),"x", "")</f>
        <v/>
      </c>
      <c r="N844" s="14" t="str">
        <f>IF(OR(COUNTA(DetailPedro!N844) &gt; 0, COUNTA(DetailWill!N844) &gt; 0),"x", "")</f>
        <v/>
      </c>
      <c r="O844" s="34" t="str">
        <f>IF(OR(COUNTA(DetailPedro!O844) &gt; 0, COUNTA(DetailWill!O844) &gt; 0),"x", "")</f>
        <v/>
      </c>
      <c r="P844" s="14" t="str">
        <f>IF(OR(COUNTA(DetailPedro!P844) &gt; 0, COUNTA(DetailWill!P844) &gt; 0),"x", "")</f>
        <v/>
      </c>
      <c r="Q844" s="14" t="str">
        <f>IF(OR(COUNTA(DetailPedro!Q844) &gt; 0, COUNTA(DetailWill!Q844) &gt; 0),"x", "")</f>
        <v/>
      </c>
      <c r="R844" s="14" t="str">
        <f>IF(OR(COUNTA(DetailPedro!R844) &gt; 0, COUNTA(DetailWill!R844) &gt; 0),"x", "")</f>
        <v/>
      </c>
      <c r="S844" s="14" t="str">
        <f>IF(OR(COUNTA(DetailPedro!S844) &gt; 0, COUNTA(DetailWill!S844) &gt; 0),"x", "")</f>
        <v/>
      </c>
      <c r="T844" s="14" t="str">
        <f>IF(OR(COUNTA(DetailPedro!T844) &gt; 0, COUNTA(DetailWill!T844) &gt; 0),"x", "")</f>
        <v/>
      </c>
      <c r="U844" s="34" t="str">
        <f>IF(OR(COUNTA(DetailPedro!U844) &gt; 0, COUNTA(DetailWill!U844) &gt; 0),"x", "")</f>
        <v/>
      </c>
      <c r="V844" s="14" t="str">
        <f>IF(OR(COUNTA(DetailPedro!V844) &gt; 0, COUNTA(DetailWill!V844) &gt; 0),"x", "")</f>
        <v/>
      </c>
      <c r="W844" s="14" t="str">
        <f>IF(OR(COUNTA(DetailPedro!W844) &gt; 0, COUNTA(DetailWill!W844) &gt; 0),"x", "")</f>
        <v/>
      </c>
      <c r="X844" s="14" t="str">
        <f>IF(OR(COUNTA(DetailPedro!X844) &gt; 0, COUNTA(DetailWill!X844) &gt; 0),"x", "")</f>
        <v/>
      </c>
      <c r="Y844" s="14" t="str">
        <f>IF(OR(COUNTA(DetailPedro!Y844) &gt; 0, COUNTA(DetailWill!Y844) &gt; 0),"x", "")</f>
        <v/>
      </c>
      <c r="Z844" s="34" t="str">
        <f>IF(OR(COUNTA(DetailPedro!Z844) &gt; 0, COUNTA(DetailWill!Z844) &gt; 0),"x", "")</f>
        <v/>
      </c>
      <c r="AA844" s="14" t="str">
        <f>IF(OR(COUNTA(DetailPedro!AA844) &gt; 0, COUNTA(DetailWill!AA844) &gt; 0),"x", "")</f>
        <v/>
      </c>
      <c r="AB844" s="14" t="str">
        <f>IF(OR(COUNTA(DetailPedro!AB844) &gt; 0, COUNTA(DetailWill!AB844) &gt; 0),"x", "")</f>
        <v/>
      </c>
      <c r="AC844" s="14" t="str">
        <f>IF(OR(COUNTA(DetailPedro!AC844) &gt; 0, COUNTA(DetailWill!AC844) &gt; 0),"x", "")</f>
        <v/>
      </c>
      <c r="AD844" s="14" t="str">
        <f>IF(OR(COUNTA(DetailPedro!AD844) &gt; 0, COUNTA(DetailWill!AD844) &gt; 0),"x", "")</f>
        <v/>
      </c>
      <c r="AE844" s="14" t="str">
        <f>IF(OR(COUNTA(DetailPedro!AE844) &gt; 0, COUNTA(DetailWill!AE844) &gt; 0),"x", "")</f>
        <v/>
      </c>
      <c r="AF844" s="34" t="str">
        <f>IF(OR(COUNTA(DetailPedro!AF844) &gt; 0, COUNTA(DetailWill!AF844) &gt; 0),"x", "")</f>
        <v/>
      </c>
      <c r="AG844" s="14" t="str">
        <f>IF(OR(COUNTA(DetailPedro!AG844) &gt; 0, COUNTA(DetailWill!AG844) &gt; 0),"x", "")</f>
        <v/>
      </c>
      <c r="AH844" s="14" t="str">
        <f>IF(OR(COUNTA(DetailPedro!AH844) &gt; 0, COUNTA(DetailWill!AH844) &gt; 0),"x", "")</f>
        <v/>
      </c>
      <c r="AI844" s="14" t="str">
        <f>IF(OR(COUNTA(DetailPedro!AI844) &gt; 0, COUNTA(DetailWill!AI844) &gt; 0),"x", "")</f>
        <v/>
      </c>
      <c r="AJ844" s="34" t="str">
        <f>IF(OR(COUNTA(DetailPedro!AJ844) &gt; 0, COUNTA(DetailWill!AJ844) &gt; 0),"x", "")</f>
        <v/>
      </c>
      <c r="AK844" s="14" t="str">
        <f>IF(OR(COUNTA(DetailPedro!AK844) &gt; 0, COUNTA(DetailWill!AK844) &gt; 0),"x", "")</f>
        <v/>
      </c>
    </row>
    <row r="845" spans="1:37" x14ac:dyDescent="0.2">
      <c r="A845" s="16" t="s">
        <v>543</v>
      </c>
      <c r="B845" s="16" t="s">
        <v>437</v>
      </c>
      <c r="C845" s="16">
        <v>2</v>
      </c>
      <c r="D845" s="16" t="s">
        <v>888</v>
      </c>
      <c r="E845" s="16">
        <v>6</v>
      </c>
      <c r="F845" s="14">
        <f t="shared" si="47"/>
        <v>0</v>
      </c>
      <c r="G845" s="14" t="str">
        <f>IF(OR(COUNTA(DetailPedro!G845) &gt; 0, COUNTA(DetailWill!G845) &gt; 0),"x", "")</f>
        <v/>
      </c>
      <c r="H845" s="14" t="str">
        <f>IF(OR(COUNTA(DetailPedro!H845) &gt; 0, COUNTA(DetailWill!H845) &gt; 0),"x", "")</f>
        <v/>
      </c>
      <c r="I845" s="14" t="str">
        <f>IF(OR(COUNTA(DetailPedro!I845) &gt; 0, COUNTA(DetailWill!I845) &gt; 0),"x", "")</f>
        <v/>
      </c>
      <c r="J845" s="34" t="str">
        <f>IF(OR(COUNTA(DetailPedro!J845) &gt; 0, COUNTA(DetailWill!J845) &gt; 0),"x", "")</f>
        <v/>
      </c>
      <c r="K845" s="14" t="str">
        <f>IF(OR(COUNTA(DetailPedro!K845) &gt; 0, COUNTA(DetailWill!K845) &gt; 0),"x", "")</f>
        <v/>
      </c>
      <c r="L845" s="14" t="str">
        <f>IF(OR(COUNTA(DetailPedro!L845) &gt; 0, COUNTA(DetailWill!L845) &gt; 0),"x", "")</f>
        <v/>
      </c>
      <c r="M845" s="14" t="str">
        <f>IF(OR(COUNTA(DetailPedro!M845) &gt; 0, COUNTA(DetailWill!M845) &gt; 0),"x", "")</f>
        <v/>
      </c>
      <c r="N845" s="14" t="str">
        <f>IF(OR(COUNTA(DetailPedro!N845) &gt; 0, COUNTA(DetailWill!N845) &gt; 0),"x", "")</f>
        <v/>
      </c>
      <c r="O845" s="34" t="str">
        <f>IF(OR(COUNTA(DetailPedro!O845) &gt; 0, COUNTA(DetailWill!O845) &gt; 0),"x", "")</f>
        <v/>
      </c>
      <c r="P845" s="14" t="str">
        <f>IF(OR(COUNTA(DetailPedro!P845) &gt; 0, COUNTA(DetailWill!P845) &gt; 0),"x", "")</f>
        <v/>
      </c>
      <c r="Q845" s="14" t="str">
        <f>IF(OR(COUNTA(DetailPedro!Q845) &gt; 0, COUNTA(DetailWill!Q845) &gt; 0),"x", "")</f>
        <v/>
      </c>
      <c r="R845" s="14" t="str">
        <f>IF(OR(COUNTA(DetailPedro!R845) &gt; 0, COUNTA(DetailWill!R845) &gt; 0),"x", "")</f>
        <v/>
      </c>
      <c r="S845" s="14" t="str">
        <f>IF(OR(COUNTA(DetailPedro!S845) &gt; 0, COUNTA(DetailWill!S845) &gt; 0),"x", "")</f>
        <v/>
      </c>
      <c r="T845" s="14" t="str">
        <f>IF(OR(COUNTA(DetailPedro!T845) &gt; 0, COUNTA(DetailWill!T845) &gt; 0),"x", "")</f>
        <v/>
      </c>
      <c r="U845" s="34" t="str">
        <f>IF(OR(COUNTA(DetailPedro!U845) &gt; 0, COUNTA(DetailWill!U845) &gt; 0),"x", "")</f>
        <v/>
      </c>
      <c r="V845" s="14" t="str">
        <f>IF(OR(COUNTA(DetailPedro!V845) &gt; 0, COUNTA(DetailWill!V845) &gt; 0),"x", "")</f>
        <v/>
      </c>
      <c r="W845" s="14" t="str">
        <f>IF(OR(COUNTA(DetailPedro!W845) &gt; 0, COUNTA(DetailWill!W845) &gt; 0),"x", "")</f>
        <v/>
      </c>
      <c r="X845" s="14" t="str">
        <f>IF(OR(COUNTA(DetailPedro!X845) &gt; 0, COUNTA(DetailWill!X845) &gt; 0),"x", "")</f>
        <v/>
      </c>
      <c r="Y845" s="14" t="str">
        <f>IF(OR(COUNTA(DetailPedro!Y845) &gt; 0, COUNTA(DetailWill!Y845) &gt; 0),"x", "")</f>
        <v/>
      </c>
      <c r="Z845" s="34" t="str">
        <f>IF(OR(COUNTA(DetailPedro!Z845) &gt; 0, COUNTA(DetailWill!Z845) &gt; 0),"x", "")</f>
        <v/>
      </c>
      <c r="AA845" s="14" t="str">
        <f>IF(OR(COUNTA(DetailPedro!AA845) &gt; 0, COUNTA(DetailWill!AA845) &gt; 0),"x", "")</f>
        <v/>
      </c>
      <c r="AB845" s="14" t="str">
        <f>IF(OR(COUNTA(DetailPedro!AB845) &gt; 0, COUNTA(DetailWill!AB845) &gt; 0),"x", "")</f>
        <v/>
      </c>
      <c r="AC845" s="14" t="str">
        <f>IF(OR(COUNTA(DetailPedro!AC845) &gt; 0, COUNTA(DetailWill!AC845) &gt; 0),"x", "")</f>
        <v/>
      </c>
      <c r="AD845" s="14" t="str">
        <f>IF(OR(COUNTA(DetailPedro!AD845) &gt; 0, COUNTA(DetailWill!AD845) &gt; 0),"x", "")</f>
        <v/>
      </c>
      <c r="AE845" s="14" t="str">
        <f>IF(OR(COUNTA(DetailPedro!AE845) &gt; 0, COUNTA(DetailWill!AE845) &gt; 0),"x", "")</f>
        <v/>
      </c>
      <c r="AF845" s="34" t="str">
        <f>IF(OR(COUNTA(DetailPedro!AF845) &gt; 0, COUNTA(DetailWill!AF845) &gt; 0),"x", "")</f>
        <v/>
      </c>
      <c r="AG845" s="14" t="str">
        <f>IF(OR(COUNTA(DetailPedro!AG845) &gt; 0, COUNTA(DetailWill!AG845) &gt; 0),"x", "")</f>
        <v/>
      </c>
      <c r="AH845" s="14" t="str">
        <f>IF(OR(COUNTA(DetailPedro!AH845) &gt; 0, COUNTA(DetailWill!AH845) &gt; 0),"x", "")</f>
        <v/>
      </c>
      <c r="AI845" s="14" t="str">
        <f>IF(OR(COUNTA(DetailPedro!AI845) &gt; 0, COUNTA(DetailWill!AI845) &gt; 0),"x", "")</f>
        <v/>
      </c>
      <c r="AJ845" s="34" t="str">
        <f>IF(OR(COUNTA(DetailPedro!AJ845) &gt; 0, COUNTA(DetailWill!AJ845) &gt; 0),"x", "")</f>
        <v/>
      </c>
      <c r="AK845" s="14" t="str">
        <f>IF(OR(COUNTA(DetailPedro!AK845) &gt; 0, COUNTA(DetailWill!AK845) &gt; 0),"x", "")</f>
        <v/>
      </c>
    </row>
    <row r="846" spans="1:37" x14ac:dyDescent="0.2">
      <c r="A846" s="16" t="s">
        <v>543</v>
      </c>
      <c r="B846" s="16" t="s">
        <v>437</v>
      </c>
      <c r="C846" s="16">
        <v>2</v>
      </c>
      <c r="D846" s="16" t="s">
        <v>888</v>
      </c>
      <c r="E846" s="16">
        <v>7</v>
      </c>
      <c r="F846" s="14">
        <f t="shared" si="47"/>
        <v>0</v>
      </c>
      <c r="G846" s="14" t="str">
        <f>IF(OR(COUNTA(DetailPedro!G846) &gt; 0, COUNTA(DetailWill!G846) &gt; 0),"x", "")</f>
        <v/>
      </c>
      <c r="H846" s="14" t="str">
        <f>IF(OR(COUNTA(DetailPedro!H846) &gt; 0, COUNTA(DetailWill!H846) &gt; 0),"x", "")</f>
        <v/>
      </c>
      <c r="I846" s="14" t="str">
        <f>IF(OR(COUNTA(DetailPedro!I846) &gt; 0, COUNTA(DetailWill!I846) &gt; 0),"x", "")</f>
        <v/>
      </c>
      <c r="J846" s="34" t="str">
        <f>IF(OR(COUNTA(DetailPedro!J846) &gt; 0, COUNTA(DetailWill!J846) &gt; 0),"x", "")</f>
        <v/>
      </c>
      <c r="K846" s="14" t="str">
        <f>IF(OR(COUNTA(DetailPedro!K846) &gt; 0, COUNTA(DetailWill!K846) &gt; 0),"x", "")</f>
        <v/>
      </c>
      <c r="L846" s="14" t="str">
        <f>IF(OR(COUNTA(DetailPedro!L846) &gt; 0, COUNTA(DetailWill!L846) &gt; 0),"x", "")</f>
        <v/>
      </c>
      <c r="M846" s="14" t="str">
        <f>IF(OR(COUNTA(DetailPedro!M846) &gt; 0, COUNTA(DetailWill!M846) &gt; 0),"x", "")</f>
        <v/>
      </c>
      <c r="N846" s="14" t="str">
        <f>IF(OR(COUNTA(DetailPedro!N846) &gt; 0, COUNTA(DetailWill!N846) &gt; 0),"x", "")</f>
        <v/>
      </c>
      <c r="O846" s="34" t="str">
        <f>IF(OR(COUNTA(DetailPedro!O846) &gt; 0, COUNTA(DetailWill!O846) &gt; 0),"x", "")</f>
        <v/>
      </c>
      <c r="P846" s="14" t="str">
        <f>IF(OR(COUNTA(DetailPedro!P846) &gt; 0, COUNTA(DetailWill!P846) &gt; 0),"x", "")</f>
        <v/>
      </c>
      <c r="Q846" s="14" t="str">
        <f>IF(OR(COUNTA(DetailPedro!Q846) &gt; 0, COUNTA(DetailWill!Q846) &gt; 0),"x", "")</f>
        <v/>
      </c>
      <c r="R846" s="14" t="str">
        <f>IF(OR(COUNTA(DetailPedro!R846) &gt; 0, COUNTA(DetailWill!R846) &gt; 0),"x", "")</f>
        <v/>
      </c>
      <c r="S846" s="14" t="str">
        <f>IF(OR(COUNTA(DetailPedro!S846) &gt; 0, COUNTA(DetailWill!S846) &gt; 0),"x", "")</f>
        <v/>
      </c>
      <c r="T846" s="14" t="str">
        <f>IF(OR(COUNTA(DetailPedro!T846) &gt; 0, COUNTA(DetailWill!T846) &gt; 0),"x", "")</f>
        <v/>
      </c>
      <c r="U846" s="34" t="str">
        <f>IF(OR(COUNTA(DetailPedro!U846) &gt; 0, COUNTA(DetailWill!U846) &gt; 0),"x", "")</f>
        <v/>
      </c>
      <c r="V846" s="14" t="str">
        <f>IF(OR(COUNTA(DetailPedro!V846) &gt; 0, COUNTA(DetailWill!V846) &gt; 0),"x", "")</f>
        <v/>
      </c>
      <c r="W846" s="14" t="str">
        <f>IF(OR(COUNTA(DetailPedro!W846) &gt; 0, COUNTA(DetailWill!W846) &gt; 0),"x", "")</f>
        <v/>
      </c>
      <c r="X846" s="14" t="str">
        <f>IF(OR(COUNTA(DetailPedro!X846) &gt; 0, COUNTA(DetailWill!X846) &gt; 0),"x", "")</f>
        <v/>
      </c>
      <c r="Y846" s="14" t="str">
        <f>IF(OR(COUNTA(DetailPedro!Y846) &gt; 0, COUNTA(DetailWill!Y846) &gt; 0),"x", "")</f>
        <v/>
      </c>
      <c r="Z846" s="34" t="str">
        <f>IF(OR(COUNTA(DetailPedro!Z846) &gt; 0, COUNTA(DetailWill!Z846) &gt; 0),"x", "")</f>
        <v/>
      </c>
      <c r="AA846" s="14" t="str">
        <f>IF(OR(COUNTA(DetailPedro!AA846) &gt; 0, COUNTA(DetailWill!AA846) &gt; 0),"x", "")</f>
        <v/>
      </c>
      <c r="AB846" s="14" t="str">
        <f>IF(OR(COUNTA(DetailPedro!AB846) &gt; 0, COUNTA(DetailWill!AB846) &gt; 0),"x", "")</f>
        <v/>
      </c>
      <c r="AC846" s="14" t="str">
        <f>IF(OR(COUNTA(DetailPedro!AC846) &gt; 0, COUNTA(DetailWill!AC846) &gt; 0),"x", "")</f>
        <v/>
      </c>
      <c r="AD846" s="14" t="str">
        <f>IF(OR(COUNTA(DetailPedro!AD846) &gt; 0, COUNTA(DetailWill!AD846) &gt; 0),"x", "")</f>
        <v/>
      </c>
      <c r="AE846" s="14" t="str">
        <f>IF(OR(COUNTA(DetailPedro!AE846) &gt; 0, COUNTA(DetailWill!AE846) &gt; 0),"x", "")</f>
        <v/>
      </c>
      <c r="AF846" s="34" t="str">
        <f>IF(OR(COUNTA(DetailPedro!AF846) &gt; 0, COUNTA(DetailWill!AF846) &gt; 0),"x", "")</f>
        <v/>
      </c>
      <c r="AG846" s="14" t="str">
        <f>IF(OR(COUNTA(DetailPedro!AG846) &gt; 0, COUNTA(DetailWill!AG846) &gt; 0),"x", "")</f>
        <v/>
      </c>
      <c r="AH846" s="14" t="str">
        <f>IF(OR(COUNTA(DetailPedro!AH846) &gt; 0, COUNTA(DetailWill!AH846) &gt; 0),"x", "")</f>
        <v/>
      </c>
      <c r="AI846" s="14" t="str">
        <f>IF(OR(COUNTA(DetailPedro!AI846) &gt; 0, COUNTA(DetailWill!AI846) &gt; 0),"x", "")</f>
        <v/>
      </c>
      <c r="AJ846" s="34" t="str">
        <f>IF(OR(COUNTA(DetailPedro!AJ846) &gt; 0, COUNTA(DetailWill!AJ846) &gt; 0),"x", "")</f>
        <v/>
      </c>
      <c r="AK846" s="14" t="str">
        <f>IF(OR(COUNTA(DetailPedro!AK846) &gt; 0, COUNTA(DetailWill!AK846) &gt; 0),"x", "")</f>
        <v/>
      </c>
    </row>
    <row r="847" spans="1:37" x14ac:dyDescent="0.2">
      <c r="A847" s="16" t="s">
        <v>543</v>
      </c>
      <c r="B847" s="16" t="s">
        <v>437</v>
      </c>
      <c r="C847" s="16">
        <v>3</v>
      </c>
      <c r="D847" s="16" t="s">
        <v>887</v>
      </c>
      <c r="E847" s="16">
        <v>8</v>
      </c>
      <c r="F847" s="14">
        <f t="shared" si="47"/>
        <v>1</v>
      </c>
      <c r="G847" s="14" t="str">
        <f>IF(OR(COUNTA(DetailPedro!G847) &gt; 0, COUNTA(DetailWill!G847) &gt; 0),"x", "")</f>
        <v/>
      </c>
      <c r="H847" s="14" t="str">
        <f>IF(OR(COUNTA(DetailPedro!H847) &gt; 0, COUNTA(DetailWill!H847) &gt; 0),"x", "")</f>
        <v/>
      </c>
      <c r="I847" s="14" t="str">
        <f>IF(OR(COUNTA(DetailPedro!I847) &gt; 0, COUNTA(DetailWill!I847) &gt; 0),"x", "")</f>
        <v/>
      </c>
      <c r="J847" s="34" t="str">
        <f>IF(OR(COUNTA(DetailPedro!J847) &gt; 0, COUNTA(DetailWill!J847) &gt; 0),"x", "")</f>
        <v/>
      </c>
      <c r="K847" s="14" t="str">
        <f>IF(OR(COUNTA(DetailPedro!K847) &gt; 0, COUNTA(DetailWill!K847) &gt; 0),"x", "")</f>
        <v/>
      </c>
      <c r="L847" s="14" t="str">
        <f>IF(OR(COUNTA(DetailPedro!L847) &gt; 0, COUNTA(DetailWill!L847) &gt; 0),"x", "")</f>
        <v/>
      </c>
      <c r="M847" s="14" t="str">
        <f>IF(OR(COUNTA(DetailPedro!M847) &gt; 0, COUNTA(DetailWill!M847) &gt; 0),"x", "")</f>
        <v/>
      </c>
      <c r="N847" s="14" t="str">
        <f>IF(OR(COUNTA(DetailPedro!N847) &gt; 0, COUNTA(DetailWill!N847) &gt; 0),"x", "")</f>
        <v/>
      </c>
      <c r="O847" s="34" t="str">
        <f>IF(OR(COUNTA(DetailPedro!O847) &gt; 0, COUNTA(DetailWill!O847) &gt; 0),"x", "")</f>
        <v/>
      </c>
      <c r="P847" s="14" t="str">
        <f>IF(OR(COUNTA(DetailPedro!P847) &gt; 0, COUNTA(DetailWill!P847) &gt; 0),"x", "")</f>
        <v/>
      </c>
      <c r="Q847" s="14" t="str">
        <f>IF(OR(COUNTA(DetailPedro!Q847) &gt; 0, COUNTA(DetailWill!Q847) &gt; 0),"x", "")</f>
        <v/>
      </c>
      <c r="R847" s="14" t="str">
        <f>IF(OR(COUNTA(DetailPedro!R847) &gt; 0, COUNTA(DetailWill!R847) &gt; 0),"x", "")</f>
        <v/>
      </c>
      <c r="S847" s="14" t="str">
        <f>IF(OR(COUNTA(DetailPedro!S847) &gt; 0, COUNTA(DetailWill!S847) &gt; 0),"x", "")</f>
        <v/>
      </c>
      <c r="T847" s="14" t="str">
        <f>IF(OR(COUNTA(DetailPedro!T847) &gt; 0, COUNTA(DetailWill!T847) &gt; 0),"x", "")</f>
        <v/>
      </c>
      <c r="U847" s="34" t="str">
        <f>IF(OR(COUNTA(DetailPedro!U847) &gt; 0, COUNTA(DetailWill!U847) &gt; 0),"x", "")</f>
        <v/>
      </c>
      <c r="V847" s="14" t="str">
        <f>IF(OR(COUNTA(DetailPedro!V847) &gt; 0, COUNTA(DetailWill!V847) &gt; 0),"x", "")</f>
        <v/>
      </c>
      <c r="W847" s="14" t="str">
        <f>IF(OR(COUNTA(DetailPedro!W847) &gt; 0, COUNTA(DetailWill!W847) &gt; 0),"x", "")</f>
        <v/>
      </c>
      <c r="X847" s="14" t="str">
        <f>IF(OR(COUNTA(DetailPedro!X847) &gt; 0, COUNTA(DetailWill!X847) &gt; 0),"x", "")</f>
        <v/>
      </c>
      <c r="Y847" s="14" t="str">
        <f>IF(OR(COUNTA(DetailPedro!Y847) &gt; 0, COUNTA(DetailWill!Y847) &gt; 0),"x", "")</f>
        <v/>
      </c>
      <c r="Z847" s="34" t="str">
        <f>IF(OR(COUNTA(DetailPedro!Z847) &gt; 0, COUNTA(DetailWill!Z847) &gt; 0),"x", "")</f>
        <v/>
      </c>
      <c r="AA847" s="14" t="str">
        <f>IF(OR(COUNTA(DetailPedro!AA847) &gt; 0, COUNTA(DetailWill!AA847) &gt; 0),"x", "")</f>
        <v/>
      </c>
      <c r="AB847" s="14" t="str">
        <f>IF(OR(COUNTA(DetailPedro!AB847) &gt; 0, COUNTA(DetailWill!AB847) &gt; 0),"x", "")</f>
        <v/>
      </c>
      <c r="AC847" s="14" t="str">
        <f>IF(OR(COUNTA(DetailPedro!AC847) &gt; 0, COUNTA(DetailWill!AC847) &gt; 0),"x", "")</f>
        <v/>
      </c>
      <c r="AD847" s="14" t="str">
        <f>IF(OR(COUNTA(DetailPedro!AD847) &gt; 0, COUNTA(DetailWill!AD847) &gt; 0),"x", "")</f>
        <v/>
      </c>
      <c r="AE847" s="14" t="str">
        <f>IF(OR(COUNTA(DetailPedro!AE847) &gt; 0, COUNTA(DetailWill!AE847) &gt; 0),"x", "")</f>
        <v/>
      </c>
      <c r="AF847" s="34" t="str">
        <f>IF(OR(COUNTA(DetailPedro!AF847) &gt; 0, COUNTA(DetailWill!AF847) &gt; 0),"x", "")</f>
        <v/>
      </c>
      <c r="AG847" s="14" t="str">
        <f>IF(OR(COUNTA(DetailPedro!AG847) &gt; 0, COUNTA(DetailWill!AG847) &gt; 0),"x", "")</f>
        <v/>
      </c>
      <c r="AH847" s="14" t="str">
        <f>IF(OR(COUNTA(DetailPedro!AH847) &gt; 0, COUNTA(DetailWill!AH847) &gt; 0),"x", "")</f>
        <v/>
      </c>
      <c r="AI847" s="14" t="str">
        <f>IF(OR(COUNTA(DetailPedro!AI847) &gt; 0, COUNTA(DetailWill!AI847) &gt; 0),"x", "")</f>
        <v/>
      </c>
      <c r="AJ847" s="34" t="str">
        <f>IF(OR(COUNTA(DetailPedro!AJ847) &gt; 0, COUNTA(DetailWill!AJ847) &gt; 0),"x", "")</f>
        <v/>
      </c>
      <c r="AK847" s="14" t="str">
        <f>IF(OR(COUNTA(DetailPedro!AK847) &gt; 0, COUNTA(DetailWill!AK847) &gt; 0),"x", "")</f>
        <v>x</v>
      </c>
    </row>
    <row r="848" spans="1:37" x14ac:dyDescent="0.2">
      <c r="A848" s="16" t="s">
        <v>543</v>
      </c>
      <c r="B848" s="16" t="s">
        <v>437</v>
      </c>
      <c r="C848" s="16">
        <v>3</v>
      </c>
      <c r="D848" s="16" t="s">
        <v>887</v>
      </c>
      <c r="E848" s="16">
        <v>9</v>
      </c>
      <c r="F848" s="14">
        <f t="shared" si="47"/>
        <v>1</v>
      </c>
      <c r="G848" s="14" t="str">
        <f>IF(OR(COUNTA(DetailPedro!G848) &gt; 0, COUNTA(DetailWill!G848) &gt; 0),"x", "")</f>
        <v/>
      </c>
      <c r="H848" s="14" t="str">
        <f>IF(OR(COUNTA(DetailPedro!H848) &gt; 0, COUNTA(DetailWill!H848) &gt; 0),"x", "")</f>
        <v/>
      </c>
      <c r="I848" s="14" t="str">
        <f>IF(OR(COUNTA(DetailPedro!I848) &gt; 0, COUNTA(DetailWill!I848) &gt; 0),"x", "")</f>
        <v/>
      </c>
      <c r="J848" s="34" t="str">
        <f>IF(OR(COUNTA(DetailPedro!J848) &gt; 0, COUNTA(DetailWill!J848) &gt; 0),"x", "")</f>
        <v/>
      </c>
      <c r="K848" s="14" t="str">
        <f>IF(OR(COUNTA(DetailPedro!K848) &gt; 0, COUNTA(DetailWill!K848) &gt; 0),"x", "")</f>
        <v/>
      </c>
      <c r="L848" s="14" t="str">
        <f>IF(OR(COUNTA(DetailPedro!L848) &gt; 0, COUNTA(DetailWill!L848) &gt; 0),"x", "")</f>
        <v/>
      </c>
      <c r="M848" s="14" t="str">
        <f>IF(OR(COUNTA(DetailPedro!M848) &gt; 0, COUNTA(DetailWill!M848) &gt; 0),"x", "")</f>
        <v/>
      </c>
      <c r="N848" s="14" t="str">
        <f>IF(OR(COUNTA(DetailPedro!N848) &gt; 0, COUNTA(DetailWill!N848) &gt; 0),"x", "")</f>
        <v/>
      </c>
      <c r="O848" s="34" t="str">
        <f>IF(OR(COUNTA(DetailPedro!O848) &gt; 0, COUNTA(DetailWill!O848) &gt; 0),"x", "")</f>
        <v/>
      </c>
      <c r="P848" s="14" t="str">
        <f>IF(OR(COUNTA(DetailPedro!P848) &gt; 0, COUNTA(DetailWill!P848) &gt; 0),"x", "")</f>
        <v/>
      </c>
      <c r="Q848" s="14" t="str">
        <f>IF(OR(COUNTA(DetailPedro!Q848) &gt; 0, COUNTA(DetailWill!Q848) &gt; 0),"x", "")</f>
        <v/>
      </c>
      <c r="R848" s="14" t="str">
        <f>IF(OR(COUNTA(DetailPedro!R848) &gt; 0, COUNTA(DetailWill!R848) &gt; 0),"x", "")</f>
        <v/>
      </c>
      <c r="S848" s="14" t="str">
        <f>IF(OR(COUNTA(DetailPedro!S848) &gt; 0, COUNTA(DetailWill!S848) &gt; 0),"x", "")</f>
        <v/>
      </c>
      <c r="T848" s="14" t="str">
        <f>IF(OR(COUNTA(DetailPedro!T848) &gt; 0, COUNTA(DetailWill!T848) &gt; 0),"x", "")</f>
        <v/>
      </c>
      <c r="U848" s="34" t="str">
        <f>IF(OR(COUNTA(DetailPedro!U848) &gt; 0, COUNTA(DetailWill!U848) &gt; 0),"x", "")</f>
        <v/>
      </c>
      <c r="V848" s="14" t="str">
        <f>IF(OR(COUNTA(DetailPedro!V848) &gt; 0, COUNTA(DetailWill!V848) &gt; 0),"x", "")</f>
        <v/>
      </c>
      <c r="W848" s="14" t="str">
        <f>IF(OR(COUNTA(DetailPedro!W848) &gt; 0, COUNTA(DetailWill!W848) &gt; 0),"x", "")</f>
        <v/>
      </c>
      <c r="X848" s="14" t="str">
        <f>IF(OR(COUNTA(DetailPedro!X848) &gt; 0, COUNTA(DetailWill!X848) &gt; 0),"x", "")</f>
        <v/>
      </c>
      <c r="Y848" s="14" t="str">
        <f>IF(OR(COUNTA(DetailPedro!Y848) &gt; 0, COUNTA(DetailWill!Y848) &gt; 0),"x", "")</f>
        <v/>
      </c>
      <c r="Z848" s="34" t="str">
        <f>IF(OR(COUNTA(DetailPedro!Z848) &gt; 0, COUNTA(DetailWill!Z848) &gt; 0),"x", "")</f>
        <v/>
      </c>
      <c r="AA848" s="14" t="str">
        <f>IF(OR(COUNTA(DetailPedro!AA848) &gt; 0, COUNTA(DetailWill!AA848) &gt; 0),"x", "")</f>
        <v/>
      </c>
      <c r="AB848" s="14" t="str">
        <f>IF(OR(COUNTA(DetailPedro!AB848) &gt; 0, COUNTA(DetailWill!AB848) &gt; 0),"x", "")</f>
        <v/>
      </c>
      <c r="AC848" s="14" t="str">
        <f>IF(OR(COUNTA(DetailPedro!AC848) &gt; 0, COUNTA(DetailWill!AC848) &gt; 0),"x", "")</f>
        <v/>
      </c>
      <c r="AD848" s="14" t="str">
        <f>IF(OR(COUNTA(DetailPedro!AD848) &gt; 0, COUNTA(DetailWill!AD848) &gt; 0),"x", "")</f>
        <v/>
      </c>
      <c r="AE848" s="14" t="str">
        <f>IF(OR(COUNTA(DetailPedro!AE848) &gt; 0, COUNTA(DetailWill!AE848) &gt; 0),"x", "")</f>
        <v/>
      </c>
      <c r="AF848" s="34" t="str">
        <f>IF(OR(COUNTA(DetailPedro!AF848) &gt; 0, COUNTA(DetailWill!AF848) &gt; 0),"x", "")</f>
        <v/>
      </c>
      <c r="AG848" s="14" t="str">
        <f>IF(OR(COUNTA(DetailPedro!AG848) &gt; 0, COUNTA(DetailWill!AG848) &gt; 0),"x", "")</f>
        <v/>
      </c>
      <c r="AH848" s="14" t="str">
        <f>IF(OR(COUNTA(DetailPedro!AH848) &gt; 0, COUNTA(DetailWill!AH848) &gt; 0),"x", "")</f>
        <v/>
      </c>
      <c r="AI848" s="14" t="str">
        <f>IF(OR(COUNTA(DetailPedro!AI848) &gt; 0, COUNTA(DetailWill!AI848) &gt; 0),"x", "")</f>
        <v/>
      </c>
      <c r="AJ848" s="34" t="str">
        <f>IF(OR(COUNTA(DetailPedro!AJ848) &gt; 0, COUNTA(DetailWill!AJ848) &gt; 0),"x", "")</f>
        <v/>
      </c>
      <c r="AK848" s="14" t="str">
        <f>IF(OR(COUNTA(DetailPedro!AK848) &gt; 0, COUNTA(DetailWill!AK848) &gt; 0),"x", "")</f>
        <v>x</v>
      </c>
    </row>
    <row r="849" spans="1:37" x14ac:dyDescent="0.2">
      <c r="A849" s="16" t="s">
        <v>543</v>
      </c>
      <c r="B849" s="16" t="s">
        <v>437</v>
      </c>
      <c r="C849" s="16">
        <v>3</v>
      </c>
      <c r="D849" s="16" t="s">
        <v>887</v>
      </c>
      <c r="E849" s="16">
        <v>10</v>
      </c>
      <c r="F849" s="14">
        <f t="shared" si="47"/>
        <v>0</v>
      </c>
      <c r="G849" s="14" t="str">
        <f>IF(OR(COUNTA(DetailPedro!G849) &gt; 0, COUNTA(DetailWill!G849) &gt; 0),"x", "")</f>
        <v/>
      </c>
      <c r="H849" s="14" t="str">
        <f>IF(OR(COUNTA(DetailPedro!H849) &gt; 0, COUNTA(DetailWill!H849) &gt; 0),"x", "")</f>
        <v/>
      </c>
      <c r="I849" s="14" t="str">
        <f>IF(OR(COUNTA(DetailPedro!I849) &gt; 0, COUNTA(DetailWill!I849) &gt; 0),"x", "")</f>
        <v/>
      </c>
      <c r="J849" s="34" t="str">
        <f>IF(OR(COUNTA(DetailPedro!J849) &gt; 0, COUNTA(DetailWill!J849) &gt; 0),"x", "")</f>
        <v/>
      </c>
      <c r="K849" s="14" t="str">
        <f>IF(OR(COUNTA(DetailPedro!K849) &gt; 0, COUNTA(DetailWill!K849) &gt; 0),"x", "")</f>
        <v/>
      </c>
      <c r="L849" s="14" t="str">
        <f>IF(OR(COUNTA(DetailPedro!L849) &gt; 0, COUNTA(DetailWill!L849) &gt; 0),"x", "")</f>
        <v/>
      </c>
      <c r="M849" s="14" t="str">
        <f>IF(OR(COUNTA(DetailPedro!M849) &gt; 0, COUNTA(DetailWill!M849) &gt; 0),"x", "")</f>
        <v/>
      </c>
      <c r="N849" s="14" t="str">
        <f>IF(OR(COUNTA(DetailPedro!N849) &gt; 0, COUNTA(DetailWill!N849) &gt; 0),"x", "")</f>
        <v/>
      </c>
      <c r="O849" s="34" t="str">
        <f>IF(OR(COUNTA(DetailPedro!O849) &gt; 0, COUNTA(DetailWill!O849) &gt; 0),"x", "")</f>
        <v/>
      </c>
      <c r="P849" s="14" t="str">
        <f>IF(OR(COUNTA(DetailPedro!P849) &gt; 0, COUNTA(DetailWill!P849) &gt; 0),"x", "")</f>
        <v/>
      </c>
      <c r="Q849" s="14" t="str">
        <f>IF(OR(COUNTA(DetailPedro!Q849) &gt; 0, COUNTA(DetailWill!Q849) &gt; 0),"x", "")</f>
        <v/>
      </c>
      <c r="R849" s="14" t="str">
        <f>IF(OR(COUNTA(DetailPedro!R849) &gt; 0, COUNTA(DetailWill!R849) &gt; 0),"x", "")</f>
        <v/>
      </c>
      <c r="S849" s="14" t="str">
        <f>IF(OR(COUNTA(DetailPedro!S849) &gt; 0, COUNTA(DetailWill!S849) &gt; 0),"x", "")</f>
        <v/>
      </c>
      <c r="T849" s="14" t="str">
        <f>IF(OR(COUNTA(DetailPedro!T849) &gt; 0, COUNTA(DetailWill!T849) &gt; 0),"x", "")</f>
        <v/>
      </c>
      <c r="U849" s="34" t="str">
        <f>IF(OR(COUNTA(DetailPedro!U849) &gt; 0, COUNTA(DetailWill!U849) &gt; 0),"x", "")</f>
        <v/>
      </c>
      <c r="V849" s="14" t="str">
        <f>IF(OR(COUNTA(DetailPedro!V849) &gt; 0, COUNTA(DetailWill!V849) &gt; 0),"x", "")</f>
        <v/>
      </c>
      <c r="W849" s="14" t="str">
        <f>IF(OR(COUNTA(DetailPedro!W849) &gt; 0, COUNTA(DetailWill!W849) &gt; 0),"x", "")</f>
        <v/>
      </c>
      <c r="X849" s="14" t="str">
        <f>IF(OR(COUNTA(DetailPedro!X849) &gt; 0, COUNTA(DetailWill!X849) &gt; 0),"x", "")</f>
        <v/>
      </c>
      <c r="Y849" s="14" t="str">
        <f>IF(OR(COUNTA(DetailPedro!Y849) &gt; 0, COUNTA(DetailWill!Y849) &gt; 0),"x", "")</f>
        <v/>
      </c>
      <c r="Z849" s="34" t="str">
        <f>IF(OR(COUNTA(DetailPedro!Z849) &gt; 0, COUNTA(DetailWill!Z849) &gt; 0),"x", "")</f>
        <v/>
      </c>
      <c r="AA849" s="14" t="str">
        <f>IF(OR(COUNTA(DetailPedro!AA849) &gt; 0, COUNTA(DetailWill!AA849) &gt; 0),"x", "")</f>
        <v/>
      </c>
      <c r="AB849" s="14" t="str">
        <f>IF(OR(COUNTA(DetailPedro!AB849) &gt; 0, COUNTA(DetailWill!AB849) &gt; 0),"x", "")</f>
        <v/>
      </c>
      <c r="AC849" s="14" t="str">
        <f>IF(OR(COUNTA(DetailPedro!AC849) &gt; 0, COUNTA(DetailWill!AC849) &gt; 0),"x", "")</f>
        <v/>
      </c>
      <c r="AD849" s="14" t="str">
        <f>IF(OR(COUNTA(DetailPedro!AD849) &gt; 0, COUNTA(DetailWill!AD849) &gt; 0),"x", "")</f>
        <v/>
      </c>
      <c r="AE849" s="14" t="str">
        <f>IF(OR(COUNTA(DetailPedro!AE849) &gt; 0, COUNTA(DetailWill!AE849) &gt; 0),"x", "")</f>
        <v/>
      </c>
      <c r="AF849" s="34" t="str">
        <f>IF(OR(COUNTA(DetailPedro!AF849) &gt; 0, COUNTA(DetailWill!AF849) &gt; 0),"x", "")</f>
        <v/>
      </c>
      <c r="AG849" s="14" t="str">
        <f>IF(OR(COUNTA(DetailPedro!AG849) &gt; 0, COUNTA(DetailWill!AG849) &gt; 0),"x", "")</f>
        <v/>
      </c>
      <c r="AH849" s="14" t="str">
        <f>IF(OR(COUNTA(DetailPedro!AH849) &gt; 0, COUNTA(DetailWill!AH849) &gt; 0),"x", "")</f>
        <v/>
      </c>
      <c r="AI849" s="14" t="str">
        <f>IF(OR(COUNTA(DetailPedro!AI849) &gt; 0, COUNTA(DetailWill!AI849) &gt; 0),"x", "")</f>
        <v/>
      </c>
      <c r="AJ849" s="34" t="str">
        <f>IF(OR(COUNTA(DetailPedro!AJ849) &gt; 0, COUNTA(DetailWill!AJ849) &gt; 0),"x", "")</f>
        <v/>
      </c>
      <c r="AK849" s="14" t="str">
        <f>IF(OR(COUNTA(DetailPedro!AK849) &gt; 0, COUNTA(DetailWill!AK849) &gt; 0),"x", "")</f>
        <v/>
      </c>
    </row>
    <row r="850" spans="1:37" x14ac:dyDescent="0.2">
      <c r="A850" s="16"/>
      <c r="B850" s="16"/>
      <c r="C850" s="16"/>
      <c r="D850" s="16"/>
      <c r="E850" s="16"/>
      <c r="F850" s="14">
        <f t="shared" si="47"/>
        <v>0</v>
      </c>
      <c r="G850" s="14" t="str">
        <f>IF(OR(COUNTA(DetailPedro!G850) &gt; 0, COUNTA(DetailWill!G850) &gt; 0),"x", "")</f>
        <v/>
      </c>
      <c r="H850" s="14" t="str">
        <f>IF(OR(COUNTA(DetailPedro!H850) &gt; 0, COUNTA(DetailWill!H850) &gt; 0),"x", "")</f>
        <v/>
      </c>
      <c r="I850" s="14" t="str">
        <f>IF(OR(COUNTA(DetailPedro!I850) &gt; 0, COUNTA(DetailWill!I850) &gt; 0),"x", "")</f>
        <v/>
      </c>
      <c r="J850" s="34" t="str">
        <f>IF(OR(COUNTA(DetailPedro!J850) &gt; 0, COUNTA(DetailWill!J850) &gt; 0),"x", "")</f>
        <v/>
      </c>
      <c r="K850" s="14" t="str">
        <f>IF(OR(COUNTA(DetailPedro!K850) &gt; 0, COUNTA(DetailWill!K850) &gt; 0),"x", "")</f>
        <v/>
      </c>
      <c r="L850" s="14" t="str">
        <f>IF(OR(COUNTA(DetailPedro!L850) &gt; 0, COUNTA(DetailWill!L850) &gt; 0),"x", "")</f>
        <v/>
      </c>
      <c r="M850" s="14" t="str">
        <f>IF(OR(COUNTA(DetailPedro!M850) &gt; 0, COUNTA(DetailWill!M850) &gt; 0),"x", "")</f>
        <v/>
      </c>
      <c r="N850" s="14" t="str">
        <f>IF(OR(COUNTA(DetailPedro!N850) &gt; 0, COUNTA(DetailWill!N850) &gt; 0),"x", "")</f>
        <v/>
      </c>
      <c r="O850" s="34" t="str">
        <f>IF(OR(COUNTA(DetailPedro!O850) &gt; 0, COUNTA(DetailWill!O850) &gt; 0),"x", "")</f>
        <v/>
      </c>
      <c r="P850" s="14" t="str">
        <f>IF(OR(COUNTA(DetailPedro!P850) &gt; 0, COUNTA(DetailWill!P850) &gt; 0),"x", "")</f>
        <v/>
      </c>
      <c r="Q850" s="14" t="str">
        <f>IF(OR(COUNTA(DetailPedro!Q850) &gt; 0, COUNTA(DetailWill!Q850) &gt; 0),"x", "")</f>
        <v/>
      </c>
      <c r="R850" s="14" t="str">
        <f>IF(OR(COUNTA(DetailPedro!R850) &gt; 0, COUNTA(DetailWill!R850) &gt; 0),"x", "")</f>
        <v/>
      </c>
      <c r="S850" s="14" t="str">
        <f>IF(OR(COUNTA(DetailPedro!S850) &gt; 0, COUNTA(DetailWill!S850) &gt; 0),"x", "")</f>
        <v/>
      </c>
      <c r="T850" s="14" t="str">
        <f>IF(OR(COUNTA(DetailPedro!T850) &gt; 0, COUNTA(DetailWill!T850) &gt; 0),"x", "")</f>
        <v/>
      </c>
      <c r="U850" s="34" t="str">
        <f>IF(OR(COUNTA(DetailPedro!U850) &gt; 0, COUNTA(DetailWill!U850) &gt; 0),"x", "")</f>
        <v/>
      </c>
      <c r="V850" s="14" t="str">
        <f>IF(OR(COUNTA(DetailPedro!V850) &gt; 0, COUNTA(DetailWill!V850) &gt; 0),"x", "")</f>
        <v/>
      </c>
      <c r="W850" s="14" t="str">
        <f>IF(OR(COUNTA(DetailPedro!W850) &gt; 0, COUNTA(DetailWill!W850) &gt; 0),"x", "")</f>
        <v/>
      </c>
      <c r="X850" s="14" t="str">
        <f>IF(OR(COUNTA(DetailPedro!X850) &gt; 0, COUNTA(DetailWill!X850) &gt; 0),"x", "")</f>
        <v/>
      </c>
      <c r="Y850" s="14" t="str">
        <f>IF(OR(COUNTA(DetailPedro!Y850) &gt; 0, COUNTA(DetailWill!Y850) &gt; 0),"x", "")</f>
        <v/>
      </c>
      <c r="Z850" s="34" t="str">
        <f>IF(OR(COUNTA(DetailPedro!Z850) &gt; 0, COUNTA(DetailWill!Z850) &gt; 0),"x", "")</f>
        <v/>
      </c>
      <c r="AA850" s="14" t="str">
        <f>IF(OR(COUNTA(DetailPedro!AA850) &gt; 0, COUNTA(DetailWill!AA850) &gt; 0),"x", "")</f>
        <v/>
      </c>
      <c r="AB850" s="14" t="str">
        <f>IF(OR(COUNTA(DetailPedro!AB850) &gt; 0, COUNTA(DetailWill!AB850) &gt; 0),"x", "")</f>
        <v/>
      </c>
      <c r="AC850" s="14" t="str">
        <f>IF(OR(COUNTA(DetailPedro!AC850) &gt; 0, COUNTA(DetailWill!AC850) &gt; 0),"x", "")</f>
        <v/>
      </c>
      <c r="AD850" s="14" t="str">
        <f>IF(OR(COUNTA(DetailPedro!AD850) &gt; 0, COUNTA(DetailWill!AD850) &gt; 0),"x", "")</f>
        <v/>
      </c>
      <c r="AE850" s="14" t="str">
        <f>IF(OR(COUNTA(DetailPedro!AE850) &gt; 0, COUNTA(DetailWill!AE850) &gt; 0),"x", "")</f>
        <v/>
      </c>
      <c r="AF850" s="34" t="str">
        <f>IF(OR(COUNTA(DetailPedro!AF850) &gt; 0, COUNTA(DetailWill!AF850) &gt; 0),"x", "")</f>
        <v/>
      </c>
      <c r="AG850" s="14" t="str">
        <f>IF(OR(COUNTA(DetailPedro!AG850) &gt; 0, COUNTA(DetailWill!AG850) &gt; 0),"x", "")</f>
        <v/>
      </c>
      <c r="AH850" s="14" t="str">
        <f>IF(OR(COUNTA(DetailPedro!AH850) &gt; 0, COUNTA(DetailWill!AH850) &gt; 0),"x", "")</f>
        <v/>
      </c>
      <c r="AI850" s="14" t="str">
        <f>IF(OR(COUNTA(DetailPedro!AI850) &gt; 0, COUNTA(DetailWill!AI850) &gt; 0),"x", "")</f>
        <v/>
      </c>
      <c r="AJ850" s="34" t="str">
        <f>IF(OR(COUNTA(DetailPedro!AJ850) &gt; 0, COUNTA(DetailWill!AJ850) &gt; 0),"x", "")</f>
        <v/>
      </c>
      <c r="AK850" s="14" t="str">
        <f>IF(OR(COUNTA(DetailPedro!AK850) &gt; 0, COUNTA(DetailWill!AK850) &gt; 0),"x", "")</f>
        <v/>
      </c>
    </row>
    <row r="851" spans="1:37" x14ac:dyDescent="0.2">
      <c r="A851" s="16" t="s">
        <v>543</v>
      </c>
      <c r="B851" s="16" t="s">
        <v>365</v>
      </c>
      <c r="C851" s="16">
        <v>1</v>
      </c>
      <c r="D851" s="16">
        <v>2</v>
      </c>
      <c r="E851" s="16"/>
      <c r="F851" s="14">
        <f t="shared" si="47"/>
        <v>0</v>
      </c>
      <c r="G851" s="14" t="str">
        <f>IF(OR(COUNTA(DetailPedro!G851) &gt; 0, COUNTA(DetailWill!G851) &gt; 0),"x", "")</f>
        <v/>
      </c>
      <c r="H851" s="14" t="str">
        <f>IF(OR(COUNTA(DetailPedro!H851) &gt; 0, COUNTA(DetailWill!H851) &gt; 0),"x", "")</f>
        <v/>
      </c>
      <c r="I851" s="14" t="str">
        <f>IF(OR(COUNTA(DetailPedro!I851) &gt; 0, COUNTA(DetailWill!I851) &gt; 0),"x", "")</f>
        <v/>
      </c>
      <c r="J851" s="34" t="str">
        <f>IF(OR(COUNTA(DetailPedro!J851) &gt; 0, COUNTA(DetailWill!J851) &gt; 0),"x", "")</f>
        <v/>
      </c>
      <c r="K851" s="14" t="str">
        <f>IF(OR(COUNTA(DetailPedro!K851) &gt; 0, COUNTA(DetailWill!K851) &gt; 0),"x", "")</f>
        <v/>
      </c>
      <c r="L851" s="14" t="str">
        <f>IF(OR(COUNTA(DetailPedro!L851) &gt; 0, COUNTA(DetailWill!L851) &gt; 0),"x", "")</f>
        <v/>
      </c>
      <c r="M851" s="14" t="str">
        <f>IF(OR(COUNTA(DetailPedro!M851) &gt; 0, COUNTA(DetailWill!M851) &gt; 0),"x", "")</f>
        <v/>
      </c>
      <c r="N851" s="14" t="str">
        <f>IF(OR(COUNTA(DetailPedro!N851) &gt; 0, COUNTA(DetailWill!N851) &gt; 0),"x", "")</f>
        <v/>
      </c>
      <c r="O851" s="34" t="str">
        <f>IF(OR(COUNTA(DetailPedro!O851) &gt; 0, COUNTA(DetailWill!O851) &gt; 0),"x", "")</f>
        <v/>
      </c>
      <c r="P851" s="14" t="str">
        <f>IF(OR(COUNTA(DetailPedro!P851) &gt; 0, COUNTA(DetailWill!P851) &gt; 0),"x", "")</f>
        <v/>
      </c>
      <c r="Q851" s="14" t="str">
        <f>IF(OR(COUNTA(DetailPedro!Q851) &gt; 0, COUNTA(DetailWill!Q851) &gt; 0),"x", "")</f>
        <v/>
      </c>
      <c r="R851" s="14" t="str">
        <f>IF(OR(COUNTA(DetailPedro!R851) &gt; 0, COUNTA(DetailWill!R851) &gt; 0),"x", "")</f>
        <v/>
      </c>
      <c r="S851" s="14" t="str">
        <f>IF(OR(COUNTA(DetailPedro!S851) &gt; 0, COUNTA(DetailWill!S851) &gt; 0),"x", "")</f>
        <v/>
      </c>
      <c r="T851" s="14" t="str">
        <f>IF(OR(COUNTA(DetailPedro!T851) &gt; 0, COUNTA(DetailWill!T851) &gt; 0),"x", "")</f>
        <v/>
      </c>
      <c r="U851" s="34" t="str">
        <f>IF(OR(COUNTA(DetailPedro!U851) &gt; 0, COUNTA(DetailWill!U851) &gt; 0),"x", "")</f>
        <v/>
      </c>
      <c r="V851" s="14" t="str">
        <f>IF(OR(COUNTA(DetailPedro!V851) &gt; 0, COUNTA(DetailWill!V851) &gt; 0),"x", "")</f>
        <v/>
      </c>
      <c r="W851" s="14" t="str">
        <f>IF(OR(COUNTA(DetailPedro!W851) &gt; 0, COUNTA(DetailWill!W851) &gt; 0),"x", "")</f>
        <v/>
      </c>
      <c r="X851" s="14" t="str">
        <f>IF(OR(COUNTA(DetailPedro!X851) &gt; 0, COUNTA(DetailWill!X851) &gt; 0),"x", "")</f>
        <v/>
      </c>
      <c r="Y851" s="14" t="str">
        <f>IF(OR(COUNTA(DetailPedro!Y851) &gt; 0, COUNTA(DetailWill!Y851) &gt; 0),"x", "")</f>
        <v/>
      </c>
      <c r="Z851" s="34" t="str">
        <f>IF(OR(COUNTA(DetailPedro!Z851) &gt; 0, COUNTA(DetailWill!Z851) &gt; 0),"x", "")</f>
        <v/>
      </c>
      <c r="AA851" s="14" t="str">
        <f>IF(OR(COUNTA(DetailPedro!AA851) &gt; 0, COUNTA(DetailWill!AA851) &gt; 0),"x", "")</f>
        <v/>
      </c>
      <c r="AB851" s="14" t="str">
        <f>IF(OR(COUNTA(DetailPedro!AB851) &gt; 0, COUNTA(DetailWill!AB851) &gt; 0),"x", "")</f>
        <v/>
      </c>
      <c r="AC851" s="14" t="str">
        <f>IF(OR(COUNTA(DetailPedro!AC851) &gt; 0, COUNTA(DetailWill!AC851) &gt; 0),"x", "")</f>
        <v/>
      </c>
      <c r="AD851" s="14" t="str">
        <f>IF(OR(COUNTA(DetailPedro!AD851) &gt; 0, COUNTA(DetailWill!AD851) &gt; 0),"x", "")</f>
        <v/>
      </c>
      <c r="AE851" s="14" t="str">
        <f>IF(OR(COUNTA(DetailPedro!AE851) &gt; 0, COUNTA(DetailWill!AE851) &gt; 0),"x", "")</f>
        <v/>
      </c>
      <c r="AF851" s="34" t="str">
        <f>IF(OR(COUNTA(DetailPedro!AF851) &gt; 0, COUNTA(DetailWill!AF851) &gt; 0),"x", "")</f>
        <v/>
      </c>
      <c r="AG851" s="14" t="str">
        <f>IF(OR(COUNTA(DetailPedro!AG851) &gt; 0, COUNTA(DetailWill!AG851) &gt; 0),"x", "")</f>
        <v/>
      </c>
      <c r="AH851" s="14" t="str">
        <f>IF(OR(COUNTA(DetailPedro!AH851) &gt; 0, COUNTA(DetailWill!AH851) &gt; 0),"x", "")</f>
        <v/>
      </c>
      <c r="AI851" s="14" t="str">
        <f>IF(OR(COUNTA(DetailPedro!AI851) &gt; 0, COUNTA(DetailWill!AI851) &gt; 0),"x", "")</f>
        <v/>
      </c>
      <c r="AJ851" s="34" t="str">
        <f>IF(OR(COUNTA(DetailPedro!AJ851) &gt; 0, COUNTA(DetailWill!AJ851) &gt; 0),"x", "")</f>
        <v/>
      </c>
      <c r="AK851" s="14" t="str">
        <f>IF(OR(COUNTA(DetailPedro!AK851) &gt; 0, COUNTA(DetailWill!AK851) &gt; 0),"x", "")</f>
        <v/>
      </c>
    </row>
    <row r="852" spans="1:37" x14ac:dyDescent="0.2">
      <c r="A852" s="16" t="s">
        <v>543</v>
      </c>
      <c r="B852" s="16" t="s">
        <v>365</v>
      </c>
      <c r="C852" s="16">
        <v>1</v>
      </c>
      <c r="D852" s="16" t="s">
        <v>887</v>
      </c>
      <c r="E852" s="16">
        <v>1</v>
      </c>
      <c r="F852" s="14">
        <f t="shared" si="47"/>
        <v>0</v>
      </c>
      <c r="G852" s="14" t="str">
        <f>IF(OR(COUNTA(DetailPedro!G852) &gt; 0, COUNTA(DetailWill!G852) &gt; 0),"x", "")</f>
        <v/>
      </c>
      <c r="H852" s="14" t="str">
        <f>IF(OR(COUNTA(DetailPedro!H852) &gt; 0, COUNTA(DetailWill!H852) &gt; 0),"x", "")</f>
        <v/>
      </c>
      <c r="I852" s="14" t="str">
        <f>IF(OR(COUNTA(DetailPedro!I852) &gt; 0, COUNTA(DetailWill!I852) &gt; 0),"x", "")</f>
        <v/>
      </c>
      <c r="J852" s="34" t="str">
        <f>IF(OR(COUNTA(DetailPedro!J852) &gt; 0, COUNTA(DetailWill!J852) &gt; 0),"x", "")</f>
        <v/>
      </c>
      <c r="K852" s="14" t="str">
        <f>IF(OR(COUNTA(DetailPedro!K852) &gt; 0, COUNTA(DetailWill!K852) &gt; 0),"x", "")</f>
        <v/>
      </c>
      <c r="L852" s="14" t="str">
        <f>IF(OR(COUNTA(DetailPedro!L852) &gt; 0, COUNTA(DetailWill!L852) &gt; 0),"x", "")</f>
        <v/>
      </c>
      <c r="M852" s="14" t="str">
        <f>IF(OR(COUNTA(DetailPedro!M852) &gt; 0, COUNTA(DetailWill!M852) &gt; 0),"x", "")</f>
        <v/>
      </c>
      <c r="N852" s="14" t="str">
        <f>IF(OR(COUNTA(DetailPedro!N852) &gt; 0, COUNTA(DetailWill!N852) &gt; 0),"x", "")</f>
        <v/>
      </c>
      <c r="O852" s="34" t="str">
        <f>IF(OR(COUNTA(DetailPedro!O852) &gt; 0, COUNTA(DetailWill!O852) &gt; 0),"x", "")</f>
        <v/>
      </c>
      <c r="P852" s="14" t="str">
        <f>IF(OR(COUNTA(DetailPedro!P852) &gt; 0, COUNTA(DetailWill!P852) &gt; 0),"x", "")</f>
        <v/>
      </c>
      <c r="Q852" s="14" t="str">
        <f>IF(OR(COUNTA(DetailPedro!Q852) &gt; 0, COUNTA(DetailWill!Q852) &gt; 0),"x", "")</f>
        <v/>
      </c>
      <c r="R852" s="14" t="str">
        <f>IF(OR(COUNTA(DetailPedro!R852) &gt; 0, COUNTA(DetailWill!R852) &gt; 0),"x", "")</f>
        <v/>
      </c>
      <c r="S852" s="14" t="str">
        <f>IF(OR(COUNTA(DetailPedro!S852) &gt; 0, COUNTA(DetailWill!S852) &gt; 0),"x", "")</f>
        <v/>
      </c>
      <c r="T852" s="14" t="str">
        <f>IF(OR(COUNTA(DetailPedro!T852) &gt; 0, COUNTA(DetailWill!T852) &gt; 0),"x", "")</f>
        <v/>
      </c>
      <c r="U852" s="34" t="str">
        <f>IF(OR(COUNTA(DetailPedro!U852) &gt; 0, COUNTA(DetailWill!U852) &gt; 0),"x", "")</f>
        <v/>
      </c>
      <c r="V852" s="14" t="str">
        <f>IF(OR(COUNTA(DetailPedro!V852) &gt; 0, COUNTA(DetailWill!V852) &gt; 0),"x", "")</f>
        <v/>
      </c>
      <c r="W852" s="14" t="str">
        <f>IF(OR(COUNTA(DetailPedro!W852) &gt; 0, COUNTA(DetailWill!W852) &gt; 0),"x", "")</f>
        <v/>
      </c>
      <c r="X852" s="14" t="str">
        <f>IF(OR(COUNTA(DetailPedro!X852) &gt; 0, COUNTA(DetailWill!X852) &gt; 0),"x", "")</f>
        <v/>
      </c>
      <c r="Y852" s="14" t="str">
        <f>IF(OR(COUNTA(DetailPedro!Y852) &gt; 0, COUNTA(DetailWill!Y852) &gt; 0),"x", "")</f>
        <v/>
      </c>
      <c r="Z852" s="34" t="str">
        <f>IF(OR(COUNTA(DetailPedro!Z852) &gt; 0, COUNTA(DetailWill!Z852) &gt; 0),"x", "")</f>
        <v/>
      </c>
      <c r="AA852" s="14" t="str">
        <f>IF(OR(COUNTA(DetailPedro!AA852) &gt; 0, COUNTA(DetailWill!AA852) &gt; 0),"x", "")</f>
        <v/>
      </c>
      <c r="AB852" s="14" t="str">
        <f>IF(OR(COUNTA(DetailPedro!AB852) &gt; 0, COUNTA(DetailWill!AB852) &gt; 0),"x", "")</f>
        <v/>
      </c>
      <c r="AC852" s="14" t="str">
        <f>IF(OR(COUNTA(DetailPedro!AC852) &gt; 0, COUNTA(DetailWill!AC852) &gt; 0),"x", "")</f>
        <v/>
      </c>
      <c r="AD852" s="14" t="str">
        <f>IF(OR(COUNTA(DetailPedro!AD852) &gt; 0, COUNTA(DetailWill!AD852) &gt; 0),"x", "")</f>
        <v/>
      </c>
      <c r="AE852" s="14" t="str">
        <f>IF(OR(COUNTA(DetailPedro!AE852) &gt; 0, COUNTA(DetailWill!AE852) &gt; 0),"x", "")</f>
        <v/>
      </c>
      <c r="AF852" s="34" t="str">
        <f>IF(OR(COUNTA(DetailPedro!AF852) &gt; 0, COUNTA(DetailWill!AF852) &gt; 0),"x", "")</f>
        <v/>
      </c>
      <c r="AG852" s="14" t="str">
        <f>IF(OR(COUNTA(DetailPedro!AG852) &gt; 0, COUNTA(DetailWill!AG852) &gt; 0),"x", "")</f>
        <v/>
      </c>
      <c r="AH852" s="14" t="str">
        <f>IF(OR(COUNTA(DetailPedro!AH852) &gt; 0, COUNTA(DetailWill!AH852) &gt; 0),"x", "")</f>
        <v/>
      </c>
      <c r="AI852" s="14" t="str">
        <f>IF(OR(COUNTA(DetailPedro!AI852) &gt; 0, COUNTA(DetailWill!AI852) &gt; 0),"x", "")</f>
        <v/>
      </c>
      <c r="AJ852" s="34" t="str">
        <f>IF(OR(COUNTA(DetailPedro!AJ852) &gt; 0, COUNTA(DetailWill!AJ852) &gt; 0),"x", "")</f>
        <v/>
      </c>
      <c r="AK852" s="14" t="str">
        <f>IF(OR(COUNTA(DetailPedro!AK852) &gt; 0, COUNTA(DetailWill!AK852) &gt; 0),"x", "")</f>
        <v/>
      </c>
    </row>
    <row r="853" spans="1:37" x14ac:dyDescent="0.2">
      <c r="A853" s="16" t="s">
        <v>543</v>
      </c>
      <c r="B853" s="16" t="s">
        <v>365</v>
      </c>
      <c r="C853" s="16">
        <v>2</v>
      </c>
      <c r="D853" s="16" t="s">
        <v>887</v>
      </c>
      <c r="E853" s="16">
        <v>2</v>
      </c>
      <c r="F853" s="14">
        <f t="shared" si="47"/>
        <v>0</v>
      </c>
      <c r="G853" s="14" t="str">
        <f>IF(OR(COUNTA(DetailPedro!G853) &gt; 0, COUNTA(DetailWill!G853) &gt; 0),"x", "")</f>
        <v/>
      </c>
      <c r="H853" s="14" t="str">
        <f>IF(OR(COUNTA(DetailPedro!H853) &gt; 0, COUNTA(DetailWill!H853) &gt; 0),"x", "")</f>
        <v/>
      </c>
      <c r="I853" s="14" t="str">
        <f>IF(OR(COUNTA(DetailPedro!I853) &gt; 0, COUNTA(DetailWill!I853) &gt; 0),"x", "")</f>
        <v/>
      </c>
      <c r="J853" s="34" t="str">
        <f>IF(OR(COUNTA(DetailPedro!J853) &gt; 0, COUNTA(DetailWill!J853) &gt; 0),"x", "")</f>
        <v/>
      </c>
      <c r="K853" s="14" t="str">
        <f>IF(OR(COUNTA(DetailPedro!K853) &gt; 0, COUNTA(DetailWill!K853) &gt; 0),"x", "")</f>
        <v/>
      </c>
      <c r="L853" s="14" t="str">
        <f>IF(OR(COUNTA(DetailPedro!L853) &gt; 0, COUNTA(DetailWill!L853) &gt; 0),"x", "")</f>
        <v/>
      </c>
      <c r="M853" s="14" t="str">
        <f>IF(OR(COUNTA(DetailPedro!M853) &gt; 0, COUNTA(DetailWill!M853) &gt; 0),"x", "")</f>
        <v/>
      </c>
      <c r="N853" s="14" t="str">
        <f>IF(OR(COUNTA(DetailPedro!N853) &gt; 0, COUNTA(DetailWill!N853) &gt; 0),"x", "")</f>
        <v/>
      </c>
      <c r="O853" s="34" t="str">
        <f>IF(OR(COUNTA(DetailPedro!O853) &gt; 0, COUNTA(DetailWill!O853) &gt; 0),"x", "")</f>
        <v/>
      </c>
      <c r="P853" s="14" t="str">
        <f>IF(OR(COUNTA(DetailPedro!P853) &gt; 0, COUNTA(DetailWill!P853) &gt; 0),"x", "")</f>
        <v/>
      </c>
      <c r="Q853" s="14" t="str">
        <f>IF(OR(COUNTA(DetailPedro!Q853) &gt; 0, COUNTA(DetailWill!Q853) &gt; 0),"x", "")</f>
        <v/>
      </c>
      <c r="R853" s="14" t="str">
        <f>IF(OR(COUNTA(DetailPedro!R853) &gt; 0, COUNTA(DetailWill!R853) &gt; 0),"x", "")</f>
        <v/>
      </c>
      <c r="S853" s="14" t="str">
        <f>IF(OR(COUNTA(DetailPedro!S853) &gt; 0, COUNTA(DetailWill!S853) &gt; 0),"x", "")</f>
        <v/>
      </c>
      <c r="T853" s="14" t="str">
        <f>IF(OR(COUNTA(DetailPedro!T853) &gt; 0, COUNTA(DetailWill!T853) &gt; 0),"x", "")</f>
        <v/>
      </c>
      <c r="U853" s="34" t="str">
        <f>IF(OR(COUNTA(DetailPedro!U853) &gt; 0, COUNTA(DetailWill!U853) &gt; 0),"x", "")</f>
        <v/>
      </c>
      <c r="V853" s="14" t="str">
        <f>IF(OR(COUNTA(DetailPedro!V853) &gt; 0, COUNTA(DetailWill!V853) &gt; 0),"x", "")</f>
        <v/>
      </c>
      <c r="W853" s="14" t="str">
        <f>IF(OR(COUNTA(DetailPedro!W853) &gt; 0, COUNTA(DetailWill!W853) &gt; 0),"x", "")</f>
        <v/>
      </c>
      <c r="X853" s="14" t="str">
        <f>IF(OR(COUNTA(DetailPedro!X853) &gt; 0, COUNTA(DetailWill!X853) &gt; 0),"x", "")</f>
        <v/>
      </c>
      <c r="Y853" s="14" t="str">
        <f>IF(OR(COUNTA(DetailPedro!Y853) &gt; 0, COUNTA(DetailWill!Y853) &gt; 0),"x", "")</f>
        <v/>
      </c>
      <c r="Z853" s="34" t="str">
        <f>IF(OR(COUNTA(DetailPedro!Z853) &gt; 0, COUNTA(DetailWill!Z853) &gt; 0),"x", "")</f>
        <v/>
      </c>
      <c r="AA853" s="14" t="str">
        <f>IF(OR(COUNTA(DetailPedro!AA853) &gt; 0, COUNTA(DetailWill!AA853) &gt; 0),"x", "")</f>
        <v/>
      </c>
      <c r="AB853" s="14" t="str">
        <f>IF(OR(COUNTA(DetailPedro!AB853) &gt; 0, COUNTA(DetailWill!AB853) &gt; 0),"x", "")</f>
        <v/>
      </c>
      <c r="AC853" s="14" t="str">
        <f>IF(OR(COUNTA(DetailPedro!AC853) &gt; 0, COUNTA(DetailWill!AC853) &gt; 0),"x", "")</f>
        <v/>
      </c>
      <c r="AD853" s="14" t="str">
        <f>IF(OR(COUNTA(DetailPedro!AD853) &gt; 0, COUNTA(DetailWill!AD853) &gt; 0),"x", "")</f>
        <v/>
      </c>
      <c r="AE853" s="14" t="str">
        <f>IF(OR(COUNTA(DetailPedro!AE853) &gt; 0, COUNTA(DetailWill!AE853) &gt; 0),"x", "")</f>
        <v/>
      </c>
      <c r="AF853" s="34" t="str">
        <f>IF(OR(COUNTA(DetailPedro!AF853) &gt; 0, COUNTA(DetailWill!AF853) &gt; 0),"x", "")</f>
        <v/>
      </c>
      <c r="AG853" s="14" t="str">
        <f>IF(OR(COUNTA(DetailPedro!AG853) &gt; 0, COUNTA(DetailWill!AG853) &gt; 0),"x", "")</f>
        <v/>
      </c>
      <c r="AH853" s="14" t="str">
        <f>IF(OR(COUNTA(DetailPedro!AH853) &gt; 0, COUNTA(DetailWill!AH853) &gt; 0),"x", "")</f>
        <v/>
      </c>
      <c r="AI853" s="14" t="str">
        <f>IF(OR(COUNTA(DetailPedro!AI853) &gt; 0, COUNTA(DetailWill!AI853) &gt; 0),"x", "")</f>
        <v/>
      </c>
      <c r="AJ853" s="34" t="str">
        <f>IF(OR(COUNTA(DetailPedro!AJ853) &gt; 0, COUNTA(DetailWill!AJ853) &gt; 0),"x", "")</f>
        <v/>
      </c>
      <c r="AK853" s="14" t="str">
        <f>IF(OR(COUNTA(DetailPedro!AK853) &gt; 0, COUNTA(DetailWill!AK853) &gt; 0),"x", "")</f>
        <v/>
      </c>
    </row>
    <row r="854" spans="1:37" x14ac:dyDescent="0.2">
      <c r="A854" s="16" t="s">
        <v>543</v>
      </c>
      <c r="B854" s="16" t="s">
        <v>365</v>
      </c>
      <c r="C854" s="16">
        <v>2</v>
      </c>
      <c r="D854" s="16" t="s">
        <v>887</v>
      </c>
      <c r="E854" s="16">
        <v>3</v>
      </c>
      <c r="F854" s="14">
        <f t="shared" si="47"/>
        <v>0</v>
      </c>
      <c r="G854" s="14" t="str">
        <f>IF(OR(COUNTA(DetailPedro!G854) &gt; 0, COUNTA(DetailWill!G854) &gt; 0),"x", "")</f>
        <v/>
      </c>
      <c r="H854" s="14" t="str">
        <f>IF(OR(COUNTA(DetailPedro!H854) &gt; 0, COUNTA(DetailWill!H854) &gt; 0),"x", "")</f>
        <v/>
      </c>
      <c r="I854" s="14" t="str">
        <f>IF(OR(COUNTA(DetailPedro!I854) &gt; 0, COUNTA(DetailWill!I854) &gt; 0),"x", "")</f>
        <v/>
      </c>
      <c r="J854" s="34" t="str">
        <f>IF(OR(COUNTA(DetailPedro!J854) &gt; 0, COUNTA(DetailWill!J854) &gt; 0),"x", "")</f>
        <v/>
      </c>
      <c r="K854" s="14" t="str">
        <f>IF(OR(COUNTA(DetailPedro!K854) &gt; 0, COUNTA(DetailWill!K854) &gt; 0),"x", "")</f>
        <v/>
      </c>
      <c r="L854" s="14" t="str">
        <f>IF(OR(COUNTA(DetailPedro!L854) &gt; 0, COUNTA(DetailWill!L854) &gt; 0),"x", "")</f>
        <v/>
      </c>
      <c r="M854" s="14" t="str">
        <f>IF(OR(COUNTA(DetailPedro!M854) &gt; 0, COUNTA(DetailWill!M854) &gt; 0),"x", "")</f>
        <v/>
      </c>
      <c r="N854" s="14" t="str">
        <f>IF(OR(COUNTA(DetailPedro!N854) &gt; 0, COUNTA(DetailWill!N854) &gt; 0),"x", "")</f>
        <v/>
      </c>
      <c r="O854" s="34" t="str">
        <f>IF(OR(COUNTA(DetailPedro!O854) &gt; 0, COUNTA(DetailWill!O854) &gt; 0),"x", "")</f>
        <v/>
      </c>
      <c r="P854" s="14" t="str">
        <f>IF(OR(COUNTA(DetailPedro!P854) &gt; 0, COUNTA(DetailWill!P854) &gt; 0),"x", "")</f>
        <v/>
      </c>
      <c r="Q854" s="14" t="str">
        <f>IF(OR(COUNTA(DetailPedro!Q854) &gt; 0, COUNTA(DetailWill!Q854) &gt; 0),"x", "")</f>
        <v/>
      </c>
      <c r="R854" s="14" t="str">
        <f>IF(OR(COUNTA(DetailPedro!R854) &gt; 0, COUNTA(DetailWill!R854) &gt; 0),"x", "")</f>
        <v/>
      </c>
      <c r="S854" s="14" t="str">
        <f>IF(OR(COUNTA(DetailPedro!S854) &gt; 0, COUNTA(DetailWill!S854) &gt; 0),"x", "")</f>
        <v/>
      </c>
      <c r="T854" s="14" t="str">
        <f>IF(OR(COUNTA(DetailPedro!T854) &gt; 0, COUNTA(DetailWill!T854) &gt; 0),"x", "")</f>
        <v/>
      </c>
      <c r="U854" s="34" t="str">
        <f>IF(OR(COUNTA(DetailPedro!U854) &gt; 0, COUNTA(DetailWill!U854) &gt; 0),"x", "")</f>
        <v/>
      </c>
      <c r="V854" s="14" t="str">
        <f>IF(OR(COUNTA(DetailPedro!V854) &gt; 0, COUNTA(DetailWill!V854) &gt; 0),"x", "")</f>
        <v/>
      </c>
      <c r="W854" s="14" t="str">
        <f>IF(OR(COUNTA(DetailPedro!W854) &gt; 0, COUNTA(DetailWill!W854) &gt; 0),"x", "")</f>
        <v/>
      </c>
      <c r="X854" s="14" t="str">
        <f>IF(OR(COUNTA(DetailPedro!X854) &gt; 0, COUNTA(DetailWill!X854) &gt; 0),"x", "")</f>
        <v/>
      </c>
      <c r="Y854" s="14" t="str">
        <f>IF(OR(COUNTA(DetailPedro!Y854) &gt; 0, COUNTA(DetailWill!Y854) &gt; 0),"x", "")</f>
        <v/>
      </c>
      <c r="Z854" s="34" t="str">
        <f>IF(OR(COUNTA(DetailPedro!Z854) &gt; 0, COUNTA(DetailWill!Z854) &gt; 0),"x", "")</f>
        <v/>
      </c>
      <c r="AA854" s="14" t="str">
        <f>IF(OR(COUNTA(DetailPedro!AA854) &gt; 0, COUNTA(DetailWill!AA854) &gt; 0),"x", "")</f>
        <v/>
      </c>
      <c r="AB854" s="14" t="str">
        <f>IF(OR(COUNTA(DetailPedro!AB854) &gt; 0, COUNTA(DetailWill!AB854) &gt; 0),"x", "")</f>
        <v/>
      </c>
      <c r="AC854" s="14" t="str">
        <f>IF(OR(COUNTA(DetailPedro!AC854) &gt; 0, COUNTA(DetailWill!AC854) &gt; 0),"x", "")</f>
        <v/>
      </c>
      <c r="AD854" s="14" t="str">
        <f>IF(OR(COUNTA(DetailPedro!AD854) &gt; 0, COUNTA(DetailWill!AD854) &gt; 0),"x", "")</f>
        <v/>
      </c>
      <c r="AE854" s="14" t="str">
        <f>IF(OR(COUNTA(DetailPedro!AE854) &gt; 0, COUNTA(DetailWill!AE854) &gt; 0),"x", "")</f>
        <v/>
      </c>
      <c r="AF854" s="34" t="str">
        <f>IF(OR(COUNTA(DetailPedro!AF854) &gt; 0, COUNTA(DetailWill!AF854) &gt; 0),"x", "")</f>
        <v/>
      </c>
      <c r="AG854" s="14" t="str">
        <f>IF(OR(COUNTA(DetailPedro!AG854) &gt; 0, COUNTA(DetailWill!AG854) &gt; 0),"x", "")</f>
        <v/>
      </c>
      <c r="AH854" s="14" t="str">
        <f>IF(OR(COUNTA(DetailPedro!AH854) &gt; 0, COUNTA(DetailWill!AH854) &gt; 0),"x", "")</f>
        <v/>
      </c>
      <c r="AI854" s="14" t="str">
        <f>IF(OR(COUNTA(DetailPedro!AI854) &gt; 0, COUNTA(DetailWill!AI854) &gt; 0),"x", "")</f>
        <v/>
      </c>
      <c r="AJ854" s="34" t="str">
        <f>IF(OR(COUNTA(DetailPedro!AJ854) &gt; 0, COUNTA(DetailWill!AJ854) &gt; 0),"x", "")</f>
        <v/>
      </c>
      <c r="AK854" s="14" t="str">
        <f>IF(OR(COUNTA(DetailPedro!AK854) &gt; 0, COUNTA(DetailWill!AK854) &gt; 0),"x", "")</f>
        <v/>
      </c>
    </row>
    <row r="855" spans="1:37" x14ac:dyDescent="0.2">
      <c r="A855" s="16" t="s">
        <v>543</v>
      </c>
      <c r="B855" s="16" t="s">
        <v>365</v>
      </c>
      <c r="C855" s="16">
        <v>3</v>
      </c>
      <c r="D855" s="16" t="s">
        <v>887</v>
      </c>
      <c r="E855" s="16">
        <v>4</v>
      </c>
      <c r="F855" s="14">
        <f t="shared" si="47"/>
        <v>0</v>
      </c>
      <c r="G855" s="14" t="str">
        <f>IF(OR(COUNTA(DetailPedro!G855) &gt; 0, COUNTA(DetailWill!G855) &gt; 0),"x", "")</f>
        <v/>
      </c>
      <c r="H855" s="14" t="str">
        <f>IF(OR(COUNTA(DetailPedro!H855) &gt; 0, COUNTA(DetailWill!H855) &gt; 0),"x", "")</f>
        <v/>
      </c>
      <c r="I855" s="14" t="str">
        <f>IF(OR(COUNTA(DetailPedro!I855) &gt; 0, COUNTA(DetailWill!I855) &gt; 0),"x", "")</f>
        <v/>
      </c>
      <c r="J855" s="34" t="str">
        <f>IF(OR(COUNTA(DetailPedro!J855) &gt; 0, COUNTA(DetailWill!J855) &gt; 0),"x", "")</f>
        <v/>
      </c>
      <c r="K855" s="14" t="str">
        <f>IF(OR(COUNTA(DetailPedro!K855) &gt; 0, COUNTA(DetailWill!K855) &gt; 0),"x", "")</f>
        <v/>
      </c>
      <c r="L855" s="14" t="str">
        <f>IF(OR(COUNTA(DetailPedro!L855) &gt; 0, COUNTA(DetailWill!L855) &gt; 0),"x", "")</f>
        <v/>
      </c>
      <c r="M855" s="14" t="str">
        <f>IF(OR(COUNTA(DetailPedro!M855) &gt; 0, COUNTA(DetailWill!M855) &gt; 0),"x", "")</f>
        <v/>
      </c>
      <c r="N855" s="14" t="str">
        <f>IF(OR(COUNTA(DetailPedro!N855) &gt; 0, COUNTA(DetailWill!N855) &gt; 0),"x", "")</f>
        <v/>
      </c>
      <c r="O855" s="34" t="str">
        <f>IF(OR(COUNTA(DetailPedro!O855) &gt; 0, COUNTA(DetailWill!O855) &gt; 0),"x", "")</f>
        <v/>
      </c>
      <c r="P855" s="14" t="str">
        <f>IF(OR(COUNTA(DetailPedro!P855) &gt; 0, COUNTA(DetailWill!P855) &gt; 0),"x", "")</f>
        <v/>
      </c>
      <c r="Q855" s="14" t="str">
        <f>IF(OR(COUNTA(DetailPedro!Q855) &gt; 0, COUNTA(DetailWill!Q855) &gt; 0),"x", "")</f>
        <v/>
      </c>
      <c r="R855" s="14" t="str">
        <f>IF(OR(COUNTA(DetailPedro!R855) &gt; 0, COUNTA(DetailWill!R855) &gt; 0),"x", "")</f>
        <v/>
      </c>
      <c r="S855" s="14" t="str">
        <f>IF(OR(COUNTA(DetailPedro!S855) &gt; 0, COUNTA(DetailWill!S855) &gt; 0),"x", "")</f>
        <v/>
      </c>
      <c r="T855" s="14" t="str">
        <f>IF(OR(COUNTA(DetailPedro!T855) &gt; 0, COUNTA(DetailWill!T855) &gt; 0),"x", "")</f>
        <v/>
      </c>
      <c r="U855" s="34" t="str">
        <f>IF(OR(COUNTA(DetailPedro!U855) &gt; 0, COUNTA(DetailWill!U855) &gt; 0),"x", "")</f>
        <v/>
      </c>
      <c r="V855" s="14" t="str">
        <f>IF(OR(COUNTA(DetailPedro!V855) &gt; 0, COUNTA(DetailWill!V855) &gt; 0),"x", "")</f>
        <v/>
      </c>
      <c r="W855" s="14" t="str">
        <f>IF(OR(COUNTA(DetailPedro!W855) &gt; 0, COUNTA(DetailWill!W855) &gt; 0),"x", "")</f>
        <v/>
      </c>
      <c r="X855" s="14" t="str">
        <f>IF(OR(COUNTA(DetailPedro!X855) &gt; 0, COUNTA(DetailWill!X855) &gt; 0),"x", "")</f>
        <v/>
      </c>
      <c r="Y855" s="14" t="str">
        <f>IF(OR(COUNTA(DetailPedro!Y855) &gt; 0, COUNTA(DetailWill!Y855) &gt; 0),"x", "")</f>
        <v/>
      </c>
      <c r="Z855" s="34" t="str">
        <f>IF(OR(COUNTA(DetailPedro!Z855) &gt; 0, COUNTA(DetailWill!Z855) &gt; 0),"x", "")</f>
        <v/>
      </c>
      <c r="AA855" s="14" t="str">
        <f>IF(OR(COUNTA(DetailPedro!AA855) &gt; 0, COUNTA(DetailWill!AA855) &gt; 0),"x", "")</f>
        <v/>
      </c>
      <c r="AB855" s="14" t="str">
        <f>IF(OR(COUNTA(DetailPedro!AB855) &gt; 0, COUNTA(DetailWill!AB855) &gt; 0),"x", "")</f>
        <v/>
      </c>
      <c r="AC855" s="14" t="str">
        <f>IF(OR(COUNTA(DetailPedro!AC855) &gt; 0, COUNTA(DetailWill!AC855) &gt; 0),"x", "")</f>
        <v/>
      </c>
      <c r="AD855" s="14" t="str">
        <f>IF(OR(COUNTA(DetailPedro!AD855) &gt; 0, COUNTA(DetailWill!AD855) &gt; 0),"x", "")</f>
        <v/>
      </c>
      <c r="AE855" s="14" t="str">
        <f>IF(OR(COUNTA(DetailPedro!AE855) &gt; 0, COUNTA(DetailWill!AE855) &gt; 0),"x", "")</f>
        <v/>
      </c>
      <c r="AF855" s="34" t="str">
        <f>IF(OR(COUNTA(DetailPedro!AF855) &gt; 0, COUNTA(DetailWill!AF855) &gt; 0),"x", "")</f>
        <v/>
      </c>
      <c r="AG855" s="14" t="str">
        <f>IF(OR(COUNTA(DetailPedro!AG855) &gt; 0, COUNTA(DetailWill!AG855) &gt; 0),"x", "")</f>
        <v/>
      </c>
      <c r="AH855" s="14" t="str">
        <f>IF(OR(COUNTA(DetailPedro!AH855) &gt; 0, COUNTA(DetailWill!AH855) &gt; 0),"x", "")</f>
        <v/>
      </c>
      <c r="AI855" s="14" t="str">
        <f>IF(OR(COUNTA(DetailPedro!AI855) &gt; 0, COUNTA(DetailWill!AI855) &gt; 0),"x", "")</f>
        <v/>
      </c>
      <c r="AJ855" s="34" t="str">
        <f>IF(OR(COUNTA(DetailPedro!AJ855) &gt; 0, COUNTA(DetailWill!AJ855) &gt; 0),"x", "")</f>
        <v/>
      </c>
      <c r="AK855" s="14" t="str">
        <f>IF(OR(COUNTA(DetailPedro!AK855) &gt; 0, COUNTA(DetailWill!AK855) &gt; 0),"x", "")</f>
        <v/>
      </c>
    </row>
    <row r="856" spans="1:37" x14ac:dyDescent="0.2">
      <c r="A856" s="16" t="s">
        <v>543</v>
      </c>
      <c r="B856" s="16" t="s">
        <v>365</v>
      </c>
      <c r="C856" s="16">
        <v>3</v>
      </c>
      <c r="D856" s="16" t="s">
        <v>887</v>
      </c>
      <c r="E856" s="16">
        <v>5</v>
      </c>
      <c r="F856" s="14">
        <f t="shared" si="47"/>
        <v>0</v>
      </c>
      <c r="G856" s="14" t="str">
        <f>IF(OR(COUNTA(DetailPedro!G856) &gt; 0, COUNTA(DetailWill!G856) &gt; 0),"x", "")</f>
        <v/>
      </c>
      <c r="H856" s="14" t="str">
        <f>IF(OR(COUNTA(DetailPedro!H856) &gt; 0, COUNTA(DetailWill!H856) &gt; 0),"x", "")</f>
        <v/>
      </c>
      <c r="I856" s="14" t="str">
        <f>IF(OR(COUNTA(DetailPedro!I856) &gt; 0, COUNTA(DetailWill!I856) &gt; 0),"x", "")</f>
        <v/>
      </c>
      <c r="J856" s="34" t="str">
        <f>IF(OR(COUNTA(DetailPedro!J856) &gt; 0, COUNTA(DetailWill!J856) &gt; 0),"x", "")</f>
        <v/>
      </c>
      <c r="K856" s="14" t="str">
        <f>IF(OR(COUNTA(DetailPedro!K856) &gt; 0, COUNTA(DetailWill!K856) &gt; 0),"x", "")</f>
        <v/>
      </c>
      <c r="L856" s="14" t="str">
        <f>IF(OR(COUNTA(DetailPedro!L856) &gt; 0, COUNTA(DetailWill!L856) &gt; 0),"x", "")</f>
        <v/>
      </c>
      <c r="M856" s="14" t="str">
        <f>IF(OR(COUNTA(DetailPedro!M856) &gt; 0, COUNTA(DetailWill!M856) &gt; 0),"x", "")</f>
        <v/>
      </c>
      <c r="N856" s="14" t="str">
        <f>IF(OR(COUNTA(DetailPedro!N856) &gt; 0, COUNTA(DetailWill!N856) &gt; 0),"x", "")</f>
        <v/>
      </c>
      <c r="O856" s="34" t="str">
        <f>IF(OR(COUNTA(DetailPedro!O856) &gt; 0, COUNTA(DetailWill!O856) &gt; 0),"x", "")</f>
        <v/>
      </c>
      <c r="P856" s="14" t="str">
        <f>IF(OR(COUNTA(DetailPedro!P856) &gt; 0, COUNTA(DetailWill!P856) &gt; 0),"x", "")</f>
        <v/>
      </c>
      <c r="Q856" s="14" t="str">
        <f>IF(OR(COUNTA(DetailPedro!Q856) &gt; 0, COUNTA(DetailWill!Q856) &gt; 0),"x", "")</f>
        <v/>
      </c>
      <c r="R856" s="14" t="str">
        <f>IF(OR(COUNTA(DetailPedro!R856) &gt; 0, COUNTA(DetailWill!R856) &gt; 0),"x", "")</f>
        <v/>
      </c>
      <c r="S856" s="14" t="str">
        <f>IF(OR(COUNTA(DetailPedro!S856) &gt; 0, COUNTA(DetailWill!S856) &gt; 0),"x", "")</f>
        <v/>
      </c>
      <c r="T856" s="14" t="str">
        <f>IF(OR(COUNTA(DetailPedro!T856) &gt; 0, COUNTA(DetailWill!T856) &gt; 0),"x", "")</f>
        <v/>
      </c>
      <c r="U856" s="34" t="str">
        <f>IF(OR(COUNTA(DetailPedro!U856) &gt; 0, COUNTA(DetailWill!U856) &gt; 0),"x", "")</f>
        <v/>
      </c>
      <c r="V856" s="14" t="str">
        <f>IF(OR(COUNTA(DetailPedro!V856) &gt; 0, COUNTA(DetailWill!V856) &gt; 0),"x", "")</f>
        <v/>
      </c>
      <c r="W856" s="14" t="str">
        <f>IF(OR(COUNTA(DetailPedro!W856) &gt; 0, COUNTA(DetailWill!W856) &gt; 0),"x", "")</f>
        <v/>
      </c>
      <c r="X856" s="14" t="str">
        <f>IF(OR(COUNTA(DetailPedro!X856) &gt; 0, COUNTA(DetailWill!X856) &gt; 0),"x", "")</f>
        <v/>
      </c>
      <c r="Y856" s="14" t="str">
        <f>IF(OR(COUNTA(DetailPedro!Y856) &gt; 0, COUNTA(DetailWill!Y856) &gt; 0),"x", "")</f>
        <v/>
      </c>
      <c r="Z856" s="34" t="str">
        <f>IF(OR(COUNTA(DetailPedro!Z856) &gt; 0, COUNTA(DetailWill!Z856) &gt; 0),"x", "")</f>
        <v/>
      </c>
      <c r="AA856" s="14" t="str">
        <f>IF(OR(COUNTA(DetailPedro!AA856) &gt; 0, COUNTA(DetailWill!AA856) &gt; 0),"x", "")</f>
        <v/>
      </c>
      <c r="AB856" s="14" t="str">
        <f>IF(OR(COUNTA(DetailPedro!AB856) &gt; 0, COUNTA(DetailWill!AB856) &gt; 0),"x", "")</f>
        <v/>
      </c>
      <c r="AC856" s="14" t="str">
        <f>IF(OR(COUNTA(DetailPedro!AC856) &gt; 0, COUNTA(DetailWill!AC856) &gt; 0),"x", "")</f>
        <v/>
      </c>
      <c r="AD856" s="14" t="str">
        <f>IF(OR(COUNTA(DetailPedro!AD856) &gt; 0, COUNTA(DetailWill!AD856) &gt; 0),"x", "")</f>
        <v/>
      </c>
      <c r="AE856" s="14" t="str">
        <f>IF(OR(COUNTA(DetailPedro!AE856) &gt; 0, COUNTA(DetailWill!AE856) &gt; 0),"x", "")</f>
        <v/>
      </c>
      <c r="AF856" s="34" t="str">
        <f>IF(OR(COUNTA(DetailPedro!AF856) &gt; 0, COUNTA(DetailWill!AF856) &gt; 0),"x", "")</f>
        <v/>
      </c>
      <c r="AG856" s="14" t="str">
        <f>IF(OR(COUNTA(DetailPedro!AG856) &gt; 0, COUNTA(DetailWill!AG856) &gt; 0),"x", "")</f>
        <v/>
      </c>
      <c r="AH856" s="14" t="str">
        <f>IF(OR(COUNTA(DetailPedro!AH856) &gt; 0, COUNTA(DetailWill!AH856) &gt; 0),"x", "")</f>
        <v/>
      </c>
      <c r="AI856" s="14" t="str">
        <f>IF(OR(COUNTA(DetailPedro!AI856) &gt; 0, COUNTA(DetailWill!AI856) &gt; 0),"x", "")</f>
        <v/>
      </c>
      <c r="AJ856" s="34" t="str">
        <f>IF(OR(COUNTA(DetailPedro!AJ856) &gt; 0, COUNTA(DetailWill!AJ856) &gt; 0),"x", "")</f>
        <v/>
      </c>
      <c r="AK856" s="14" t="str">
        <f>IF(OR(COUNTA(DetailPedro!AK856) &gt; 0, COUNTA(DetailWill!AK856) &gt; 0),"x", "")</f>
        <v/>
      </c>
    </row>
    <row r="857" spans="1:37" x14ac:dyDescent="0.2">
      <c r="A857" s="16" t="s">
        <v>543</v>
      </c>
      <c r="B857" s="16" t="s">
        <v>365</v>
      </c>
      <c r="C857" s="16">
        <v>3</v>
      </c>
      <c r="D857" s="16" t="s">
        <v>887</v>
      </c>
      <c r="E857" s="16">
        <v>6</v>
      </c>
      <c r="F857" s="14">
        <f t="shared" si="47"/>
        <v>0</v>
      </c>
      <c r="G857" s="14" t="str">
        <f>IF(OR(COUNTA(DetailPedro!G857) &gt; 0, COUNTA(DetailWill!G857) &gt; 0),"x", "")</f>
        <v/>
      </c>
      <c r="H857" s="14" t="str">
        <f>IF(OR(COUNTA(DetailPedro!H857) &gt; 0, COUNTA(DetailWill!H857) &gt; 0),"x", "")</f>
        <v/>
      </c>
      <c r="I857" s="14" t="str">
        <f>IF(OR(COUNTA(DetailPedro!I857) &gt; 0, COUNTA(DetailWill!I857) &gt; 0),"x", "")</f>
        <v/>
      </c>
      <c r="J857" s="34" t="str">
        <f>IF(OR(COUNTA(DetailPedro!J857) &gt; 0, COUNTA(DetailWill!J857) &gt; 0),"x", "")</f>
        <v/>
      </c>
      <c r="K857" s="14" t="str">
        <f>IF(OR(COUNTA(DetailPedro!K857) &gt; 0, COUNTA(DetailWill!K857) &gt; 0),"x", "")</f>
        <v/>
      </c>
      <c r="L857" s="14" t="str">
        <f>IF(OR(COUNTA(DetailPedro!L857) &gt; 0, COUNTA(DetailWill!L857) &gt; 0),"x", "")</f>
        <v/>
      </c>
      <c r="M857" s="14" t="str">
        <f>IF(OR(COUNTA(DetailPedro!M857) &gt; 0, COUNTA(DetailWill!M857) &gt; 0),"x", "")</f>
        <v/>
      </c>
      <c r="N857" s="14" t="str">
        <f>IF(OR(COUNTA(DetailPedro!N857) &gt; 0, COUNTA(DetailWill!N857) &gt; 0),"x", "")</f>
        <v/>
      </c>
      <c r="O857" s="34" t="str">
        <f>IF(OR(COUNTA(DetailPedro!O857) &gt; 0, COUNTA(DetailWill!O857) &gt; 0),"x", "")</f>
        <v/>
      </c>
      <c r="P857" s="14" t="str">
        <f>IF(OR(COUNTA(DetailPedro!P857) &gt; 0, COUNTA(DetailWill!P857) &gt; 0),"x", "")</f>
        <v/>
      </c>
      <c r="Q857" s="14" t="str">
        <f>IF(OR(COUNTA(DetailPedro!Q857) &gt; 0, COUNTA(DetailWill!Q857) &gt; 0),"x", "")</f>
        <v/>
      </c>
      <c r="R857" s="14" t="str">
        <f>IF(OR(COUNTA(DetailPedro!R857) &gt; 0, COUNTA(DetailWill!R857) &gt; 0),"x", "")</f>
        <v/>
      </c>
      <c r="S857" s="14" t="str">
        <f>IF(OR(COUNTA(DetailPedro!S857) &gt; 0, COUNTA(DetailWill!S857) &gt; 0),"x", "")</f>
        <v/>
      </c>
      <c r="T857" s="14" t="str">
        <f>IF(OR(COUNTA(DetailPedro!T857) &gt; 0, COUNTA(DetailWill!T857) &gt; 0),"x", "")</f>
        <v/>
      </c>
      <c r="U857" s="34" t="str">
        <f>IF(OR(COUNTA(DetailPedro!U857) &gt; 0, COUNTA(DetailWill!U857) &gt; 0),"x", "")</f>
        <v/>
      </c>
      <c r="V857" s="14" t="str">
        <f>IF(OR(COUNTA(DetailPedro!V857) &gt; 0, COUNTA(DetailWill!V857) &gt; 0),"x", "")</f>
        <v/>
      </c>
      <c r="W857" s="14" t="str">
        <f>IF(OR(COUNTA(DetailPedro!W857) &gt; 0, COUNTA(DetailWill!W857) &gt; 0),"x", "")</f>
        <v/>
      </c>
      <c r="X857" s="14" t="str">
        <f>IF(OR(COUNTA(DetailPedro!X857) &gt; 0, COUNTA(DetailWill!X857) &gt; 0),"x", "")</f>
        <v/>
      </c>
      <c r="Y857" s="14" t="str">
        <f>IF(OR(COUNTA(DetailPedro!Y857) &gt; 0, COUNTA(DetailWill!Y857) &gt; 0),"x", "")</f>
        <v/>
      </c>
      <c r="Z857" s="34" t="str">
        <f>IF(OR(COUNTA(DetailPedro!Z857) &gt; 0, COUNTA(DetailWill!Z857) &gt; 0),"x", "")</f>
        <v/>
      </c>
      <c r="AA857" s="14" t="str">
        <f>IF(OR(COUNTA(DetailPedro!AA857) &gt; 0, COUNTA(DetailWill!AA857) &gt; 0),"x", "")</f>
        <v/>
      </c>
      <c r="AB857" s="14" t="str">
        <f>IF(OR(COUNTA(DetailPedro!AB857) &gt; 0, COUNTA(DetailWill!AB857) &gt; 0),"x", "")</f>
        <v/>
      </c>
      <c r="AC857" s="14" t="str">
        <f>IF(OR(COUNTA(DetailPedro!AC857) &gt; 0, COUNTA(DetailWill!AC857) &gt; 0),"x", "")</f>
        <v/>
      </c>
      <c r="AD857" s="14" t="str">
        <f>IF(OR(COUNTA(DetailPedro!AD857) &gt; 0, COUNTA(DetailWill!AD857) &gt; 0),"x", "")</f>
        <v/>
      </c>
      <c r="AE857" s="14" t="str">
        <f>IF(OR(COUNTA(DetailPedro!AE857) &gt; 0, COUNTA(DetailWill!AE857) &gt; 0),"x", "")</f>
        <v/>
      </c>
      <c r="AF857" s="34" t="str">
        <f>IF(OR(COUNTA(DetailPedro!AF857) &gt; 0, COUNTA(DetailWill!AF857) &gt; 0),"x", "")</f>
        <v/>
      </c>
      <c r="AG857" s="14" t="str">
        <f>IF(OR(COUNTA(DetailPedro!AG857) &gt; 0, COUNTA(DetailWill!AG857) &gt; 0),"x", "")</f>
        <v/>
      </c>
      <c r="AH857" s="14" t="str">
        <f>IF(OR(COUNTA(DetailPedro!AH857) &gt; 0, COUNTA(DetailWill!AH857) &gt; 0),"x", "")</f>
        <v/>
      </c>
      <c r="AI857" s="14" t="str">
        <f>IF(OR(COUNTA(DetailPedro!AI857) &gt; 0, COUNTA(DetailWill!AI857) &gt; 0),"x", "")</f>
        <v/>
      </c>
      <c r="AJ857" s="34" t="str">
        <f>IF(OR(COUNTA(DetailPedro!AJ857) &gt; 0, COUNTA(DetailWill!AJ857) &gt; 0),"x", "")</f>
        <v/>
      </c>
      <c r="AK857" s="14" t="str">
        <f>IF(OR(COUNTA(DetailPedro!AK857) &gt; 0, COUNTA(DetailWill!AK857) &gt; 0),"x", "")</f>
        <v/>
      </c>
    </row>
    <row r="858" spans="1:37" x14ac:dyDescent="0.2">
      <c r="A858" s="16"/>
      <c r="B858" s="16"/>
      <c r="C858" s="16"/>
      <c r="D858" s="16"/>
      <c r="E858" s="16"/>
      <c r="F858" s="14">
        <f t="shared" si="47"/>
        <v>0</v>
      </c>
      <c r="G858" s="14" t="str">
        <f>IF(OR(COUNTA(DetailPedro!G858) &gt; 0, COUNTA(DetailWill!G858) &gt; 0),"x", "")</f>
        <v/>
      </c>
      <c r="H858" s="14" t="str">
        <f>IF(OR(COUNTA(DetailPedro!H858) &gt; 0, COUNTA(DetailWill!H858) &gt; 0),"x", "")</f>
        <v/>
      </c>
      <c r="I858" s="14" t="str">
        <f>IF(OR(COUNTA(DetailPedro!I858) &gt; 0, COUNTA(DetailWill!I858) &gt; 0),"x", "")</f>
        <v/>
      </c>
      <c r="J858" s="34" t="str">
        <f>IF(OR(COUNTA(DetailPedro!J858) &gt; 0, COUNTA(DetailWill!J858) &gt; 0),"x", "")</f>
        <v/>
      </c>
      <c r="K858" s="14" t="str">
        <f>IF(OR(COUNTA(DetailPedro!K858) &gt; 0, COUNTA(DetailWill!K858) &gt; 0),"x", "")</f>
        <v/>
      </c>
      <c r="L858" s="14" t="str">
        <f>IF(OR(COUNTA(DetailPedro!L858) &gt; 0, COUNTA(DetailWill!L858) &gt; 0),"x", "")</f>
        <v/>
      </c>
      <c r="M858" s="14" t="str">
        <f>IF(OR(COUNTA(DetailPedro!M858) &gt; 0, COUNTA(DetailWill!M858) &gt; 0),"x", "")</f>
        <v/>
      </c>
      <c r="N858" s="14" t="str">
        <f>IF(OR(COUNTA(DetailPedro!N858) &gt; 0, COUNTA(DetailWill!N858) &gt; 0),"x", "")</f>
        <v/>
      </c>
      <c r="O858" s="34" t="str">
        <f>IF(OR(COUNTA(DetailPedro!O858) &gt; 0, COUNTA(DetailWill!O858) &gt; 0),"x", "")</f>
        <v/>
      </c>
      <c r="P858" s="14" t="str">
        <f>IF(OR(COUNTA(DetailPedro!P858) &gt; 0, COUNTA(DetailWill!P858) &gt; 0),"x", "")</f>
        <v/>
      </c>
      <c r="Q858" s="14" t="str">
        <f>IF(OR(COUNTA(DetailPedro!Q858) &gt; 0, COUNTA(DetailWill!Q858) &gt; 0),"x", "")</f>
        <v/>
      </c>
      <c r="R858" s="14" t="str">
        <f>IF(OR(COUNTA(DetailPedro!R858) &gt; 0, COUNTA(DetailWill!R858) &gt; 0),"x", "")</f>
        <v/>
      </c>
      <c r="S858" s="14" t="str">
        <f>IF(OR(COUNTA(DetailPedro!S858) &gt; 0, COUNTA(DetailWill!S858) &gt; 0),"x", "")</f>
        <v/>
      </c>
      <c r="T858" s="14" t="str">
        <f>IF(OR(COUNTA(DetailPedro!T858) &gt; 0, COUNTA(DetailWill!T858) &gt; 0),"x", "")</f>
        <v/>
      </c>
      <c r="U858" s="34" t="str">
        <f>IF(OR(COUNTA(DetailPedro!U858) &gt; 0, COUNTA(DetailWill!U858) &gt; 0),"x", "")</f>
        <v/>
      </c>
      <c r="V858" s="14" t="str">
        <f>IF(OR(COUNTA(DetailPedro!V858) &gt; 0, COUNTA(DetailWill!V858) &gt; 0),"x", "")</f>
        <v/>
      </c>
      <c r="W858" s="14" t="str">
        <f>IF(OR(COUNTA(DetailPedro!W858) &gt; 0, COUNTA(DetailWill!W858) &gt; 0),"x", "")</f>
        <v/>
      </c>
      <c r="X858" s="14" t="str">
        <f>IF(OR(COUNTA(DetailPedro!X858) &gt; 0, COUNTA(DetailWill!X858) &gt; 0),"x", "")</f>
        <v/>
      </c>
      <c r="Y858" s="14" t="str">
        <f>IF(OR(COUNTA(DetailPedro!Y858) &gt; 0, COUNTA(DetailWill!Y858) &gt; 0),"x", "")</f>
        <v/>
      </c>
      <c r="Z858" s="34" t="str">
        <f>IF(OR(COUNTA(DetailPedro!Z858) &gt; 0, COUNTA(DetailWill!Z858) &gt; 0),"x", "")</f>
        <v/>
      </c>
      <c r="AA858" s="14" t="str">
        <f>IF(OR(COUNTA(DetailPedro!AA858) &gt; 0, COUNTA(DetailWill!AA858) &gt; 0),"x", "")</f>
        <v/>
      </c>
      <c r="AB858" s="14" t="str">
        <f>IF(OR(COUNTA(DetailPedro!AB858) &gt; 0, COUNTA(DetailWill!AB858) &gt; 0),"x", "")</f>
        <v/>
      </c>
      <c r="AC858" s="14" t="str">
        <f>IF(OR(COUNTA(DetailPedro!AC858) &gt; 0, COUNTA(DetailWill!AC858) &gt; 0),"x", "")</f>
        <v/>
      </c>
      <c r="AD858" s="14" t="str">
        <f>IF(OR(COUNTA(DetailPedro!AD858) &gt; 0, COUNTA(DetailWill!AD858) &gt; 0),"x", "")</f>
        <v/>
      </c>
      <c r="AE858" s="14" t="str">
        <f>IF(OR(COUNTA(DetailPedro!AE858) &gt; 0, COUNTA(DetailWill!AE858) &gt; 0),"x", "")</f>
        <v/>
      </c>
      <c r="AF858" s="34" t="str">
        <f>IF(OR(COUNTA(DetailPedro!AF858) &gt; 0, COUNTA(DetailWill!AF858) &gt; 0),"x", "")</f>
        <v/>
      </c>
      <c r="AG858" s="14" t="str">
        <f>IF(OR(COUNTA(DetailPedro!AG858) &gt; 0, COUNTA(DetailWill!AG858) &gt; 0),"x", "")</f>
        <v/>
      </c>
      <c r="AH858" s="14" t="str">
        <f>IF(OR(COUNTA(DetailPedro!AH858) &gt; 0, COUNTA(DetailWill!AH858) &gt; 0),"x", "")</f>
        <v/>
      </c>
      <c r="AI858" s="14" t="str">
        <f>IF(OR(COUNTA(DetailPedro!AI858) &gt; 0, COUNTA(DetailWill!AI858) &gt; 0),"x", "")</f>
        <v/>
      </c>
      <c r="AJ858" s="34" t="str">
        <f>IF(OR(COUNTA(DetailPedro!AJ858) &gt; 0, COUNTA(DetailWill!AJ858) &gt; 0),"x", "")</f>
        <v/>
      </c>
      <c r="AK858" s="14" t="str">
        <f>IF(OR(COUNTA(DetailPedro!AK858) &gt; 0, COUNTA(DetailWill!AK858) &gt; 0),"x", "")</f>
        <v/>
      </c>
    </row>
    <row r="859" spans="1:37" x14ac:dyDescent="0.2">
      <c r="A859" s="16" t="s">
        <v>543</v>
      </c>
      <c r="B859" s="16" t="s">
        <v>642</v>
      </c>
      <c r="C859" s="16">
        <v>0</v>
      </c>
      <c r="D859" s="16">
        <v>0</v>
      </c>
      <c r="E859" s="16"/>
      <c r="F859" s="14">
        <f t="shared" si="47"/>
        <v>0</v>
      </c>
      <c r="G859" s="14" t="str">
        <f>IF(OR(COUNTA(DetailPedro!G859) &gt; 0, COUNTA(DetailWill!G859) &gt; 0),"x", "")</f>
        <v/>
      </c>
      <c r="H859" s="14" t="str">
        <f>IF(OR(COUNTA(DetailPedro!H859) &gt; 0, COUNTA(DetailWill!H859) &gt; 0),"x", "")</f>
        <v/>
      </c>
      <c r="I859" s="14" t="str">
        <f>IF(OR(COUNTA(DetailPedro!I859) &gt; 0, COUNTA(DetailWill!I859) &gt; 0),"x", "")</f>
        <v/>
      </c>
      <c r="J859" s="34" t="str">
        <f>IF(OR(COUNTA(DetailPedro!J859) &gt; 0, COUNTA(DetailWill!J859) &gt; 0),"x", "")</f>
        <v/>
      </c>
      <c r="K859" s="14" t="str">
        <f>IF(OR(COUNTA(DetailPedro!K859) &gt; 0, COUNTA(DetailWill!K859) &gt; 0),"x", "")</f>
        <v/>
      </c>
      <c r="L859" s="14" t="str">
        <f>IF(OR(COUNTA(DetailPedro!L859) &gt; 0, COUNTA(DetailWill!L859) &gt; 0),"x", "")</f>
        <v/>
      </c>
      <c r="M859" s="14" t="str">
        <f>IF(OR(COUNTA(DetailPedro!M859) &gt; 0, COUNTA(DetailWill!M859) &gt; 0),"x", "")</f>
        <v/>
      </c>
      <c r="N859" s="14" t="str">
        <f>IF(OR(COUNTA(DetailPedro!N859) &gt; 0, COUNTA(DetailWill!N859) &gt; 0),"x", "")</f>
        <v/>
      </c>
      <c r="O859" s="34" t="str">
        <f>IF(OR(COUNTA(DetailPedro!O859) &gt; 0, COUNTA(DetailWill!O859) &gt; 0),"x", "")</f>
        <v/>
      </c>
      <c r="P859" s="14" t="str">
        <f>IF(OR(COUNTA(DetailPedro!P859) &gt; 0, COUNTA(DetailWill!P859) &gt; 0),"x", "")</f>
        <v/>
      </c>
      <c r="Q859" s="14" t="str">
        <f>IF(OR(COUNTA(DetailPedro!Q859) &gt; 0, COUNTA(DetailWill!Q859) &gt; 0),"x", "")</f>
        <v/>
      </c>
      <c r="R859" s="14" t="str">
        <f>IF(OR(COUNTA(DetailPedro!R859) &gt; 0, COUNTA(DetailWill!R859) &gt; 0),"x", "")</f>
        <v/>
      </c>
      <c r="S859" s="14" t="str">
        <f>IF(OR(COUNTA(DetailPedro!S859) &gt; 0, COUNTA(DetailWill!S859) &gt; 0),"x", "")</f>
        <v/>
      </c>
      <c r="T859" s="14" t="str">
        <f>IF(OR(COUNTA(DetailPedro!T859) &gt; 0, COUNTA(DetailWill!T859) &gt; 0),"x", "")</f>
        <v/>
      </c>
      <c r="U859" s="34" t="str">
        <f>IF(OR(COUNTA(DetailPedro!U859) &gt; 0, COUNTA(DetailWill!U859) &gt; 0),"x", "")</f>
        <v/>
      </c>
      <c r="V859" s="14" t="str">
        <f>IF(OR(COUNTA(DetailPedro!V859) &gt; 0, COUNTA(DetailWill!V859) &gt; 0),"x", "")</f>
        <v/>
      </c>
      <c r="W859" s="14" t="str">
        <f>IF(OR(COUNTA(DetailPedro!W859) &gt; 0, COUNTA(DetailWill!W859) &gt; 0),"x", "")</f>
        <v/>
      </c>
      <c r="X859" s="14" t="str">
        <f>IF(OR(COUNTA(DetailPedro!X859) &gt; 0, COUNTA(DetailWill!X859) &gt; 0),"x", "")</f>
        <v/>
      </c>
      <c r="Y859" s="14" t="str">
        <f>IF(OR(COUNTA(DetailPedro!Y859) &gt; 0, COUNTA(DetailWill!Y859) &gt; 0),"x", "")</f>
        <v/>
      </c>
      <c r="Z859" s="34" t="str">
        <f>IF(OR(COUNTA(DetailPedro!Z859) &gt; 0, COUNTA(DetailWill!Z859) &gt; 0),"x", "")</f>
        <v/>
      </c>
      <c r="AA859" s="14" t="str">
        <f>IF(OR(COUNTA(DetailPedro!AA859) &gt; 0, COUNTA(DetailWill!AA859) &gt; 0),"x", "")</f>
        <v/>
      </c>
      <c r="AB859" s="14" t="str">
        <f>IF(OR(COUNTA(DetailPedro!AB859) &gt; 0, COUNTA(DetailWill!AB859) &gt; 0),"x", "")</f>
        <v/>
      </c>
      <c r="AC859" s="14" t="str">
        <f>IF(OR(COUNTA(DetailPedro!AC859) &gt; 0, COUNTA(DetailWill!AC859) &gt; 0),"x", "")</f>
        <v/>
      </c>
      <c r="AD859" s="14" t="str">
        <f>IF(OR(COUNTA(DetailPedro!AD859) &gt; 0, COUNTA(DetailWill!AD859) &gt; 0),"x", "")</f>
        <v/>
      </c>
      <c r="AE859" s="14" t="str">
        <f>IF(OR(COUNTA(DetailPedro!AE859) &gt; 0, COUNTA(DetailWill!AE859) &gt; 0),"x", "")</f>
        <v/>
      </c>
      <c r="AF859" s="34" t="str">
        <f>IF(OR(COUNTA(DetailPedro!AF859) &gt; 0, COUNTA(DetailWill!AF859) &gt; 0),"x", "")</f>
        <v/>
      </c>
      <c r="AG859" s="14" t="str">
        <f>IF(OR(COUNTA(DetailPedro!AG859) &gt; 0, COUNTA(DetailWill!AG859) &gt; 0),"x", "")</f>
        <v/>
      </c>
      <c r="AH859" s="14" t="str">
        <f>IF(OR(COUNTA(DetailPedro!AH859) &gt; 0, COUNTA(DetailWill!AH859) &gt; 0),"x", "")</f>
        <v/>
      </c>
      <c r="AI859" s="14" t="str">
        <f>IF(OR(COUNTA(DetailPedro!AI859) &gt; 0, COUNTA(DetailWill!AI859) &gt; 0),"x", "")</f>
        <v/>
      </c>
      <c r="AJ859" s="34" t="str">
        <f>IF(OR(COUNTA(DetailPedro!AJ859) &gt; 0, COUNTA(DetailWill!AJ859) &gt; 0),"x", "")</f>
        <v/>
      </c>
      <c r="AK859" s="14" t="str">
        <f>IF(OR(COUNTA(DetailPedro!AK859) &gt; 0, COUNTA(DetailWill!AK859) &gt; 0),"x", "")</f>
        <v/>
      </c>
    </row>
    <row r="860" spans="1:37" x14ac:dyDescent="0.2">
      <c r="A860" s="16" t="s">
        <v>543</v>
      </c>
      <c r="B860" s="16" t="s">
        <v>642</v>
      </c>
      <c r="C860" s="16">
        <v>3</v>
      </c>
      <c r="D860" s="16" t="s">
        <v>888</v>
      </c>
      <c r="E860" s="16">
        <v>1</v>
      </c>
      <c r="F860" s="14">
        <f t="shared" si="47"/>
        <v>0</v>
      </c>
      <c r="G860" s="14" t="str">
        <f>IF(OR(COUNTA(DetailPedro!G860) &gt; 0, COUNTA(DetailWill!G860) &gt; 0),"x", "")</f>
        <v/>
      </c>
      <c r="H860" s="14" t="str">
        <f>IF(OR(COUNTA(DetailPedro!H860) &gt; 0, COUNTA(DetailWill!H860) &gt; 0),"x", "")</f>
        <v/>
      </c>
      <c r="I860" s="14" t="str">
        <f>IF(OR(COUNTA(DetailPedro!I860) &gt; 0, COUNTA(DetailWill!I860) &gt; 0),"x", "")</f>
        <v/>
      </c>
      <c r="J860" s="34" t="str">
        <f>IF(OR(COUNTA(DetailPedro!J860) &gt; 0, COUNTA(DetailWill!J860) &gt; 0),"x", "")</f>
        <v/>
      </c>
      <c r="K860" s="14" t="str">
        <f>IF(OR(COUNTA(DetailPedro!K860) &gt; 0, COUNTA(DetailWill!K860) &gt; 0),"x", "")</f>
        <v/>
      </c>
      <c r="L860" s="14" t="str">
        <f>IF(OR(COUNTA(DetailPedro!L860) &gt; 0, COUNTA(DetailWill!L860) &gt; 0),"x", "")</f>
        <v/>
      </c>
      <c r="M860" s="14" t="str">
        <f>IF(OR(COUNTA(DetailPedro!M860) &gt; 0, COUNTA(DetailWill!M860) &gt; 0),"x", "")</f>
        <v/>
      </c>
      <c r="N860" s="14" t="str">
        <f>IF(OR(COUNTA(DetailPedro!N860) &gt; 0, COUNTA(DetailWill!N860) &gt; 0),"x", "")</f>
        <v/>
      </c>
      <c r="O860" s="34" t="str">
        <f>IF(OR(COUNTA(DetailPedro!O860) &gt; 0, COUNTA(DetailWill!O860) &gt; 0),"x", "")</f>
        <v/>
      </c>
      <c r="P860" s="14" t="str">
        <f>IF(OR(COUNTA(DetailPedro!P860) &gt; 0, COUNTA(DetailWill!P860) &gt; 0),"x", "")</f>
        <v/>
      </c>
      <c r="Q860" s="14" t="str">
        <f>IF(OR(COUNTA(DetailPedro!Q860) &gt; 0, COUNTA(DetailWill!Q860) &gt; 0),"x", "")</f>
        <v/>
      </c>
      <c r="R860" s="14" t="str">
        <f>IF(OR(COUNTA(DetailPedro!R860) &gt; 0, COUNTA(DetailWill!R860) &gt; 0),"x", "")</f>
        <v/>
      </c>
      <c r="S860" s="14" t="str">
        <f>IF(OR(COUNTA(DetailPedro!S860) &gt; 0, COUNTA(DetailWill!S860) &gt; 0),"x", "")</f>
        <v/>
      </c>
      <c r="T860" s="14" t="str">
        <f>IF(OR(COUNTA(DetailPedro!T860) &gt; 0, COUNTA(DetailWill!T860) &gt; 0),"x", "")</f>
        <v/>
      </c>
      <c r="U860" s="34" t="str">
        <f>IF(OR(COUNTA(DetailPedro!U860) &gt; 0, COUNTA(DetailWill!U860) &gt; 0),"x", "")</f>
        <v/>
      </c>
      <c r="V860" s="14" t="str">
        <f>IF(OR(COUNTA(DetailPedro!V860) &gt; 0, COUNTA(DetailWill!V860) &gt; 0),"x", "")</f>
        <v/>
      </c>
      <c r="W860" s="14" t="str">
        <f>IF(OR(COUNTA(DetailPedro!W860) &gt; 0, COUNTA(DetailWill!W860) &gt; 0),"x", "")</f>
        <v/>
      </c>
      <c r="X860" s="14" t="str">
        <f>IF(OR(COUNTA(DetailPedro!X860) &gt; 0, COUNTA(DetailWill!X860) &gt; 0),"x", "")</f>
        <v/>
      </c>
      <c r="Y860" s="14" t="str">
        <f>IF(OR(COUNTA(DetailPedro!Y860) &gt; 0, COUNTA(DetailWill!Y860) &gt; 0),"x", "")</f>
        <v/>
      </c>
      <c r="Z860" s="34" t="str">
        <f>IF(OR(COUNTA(DetailPedro!Z860) &gt; 0, COUNTA(DetailWill!Z860) &gt; 0),"x", "")</f>
        <v/>
      </c>
      <c r="AA860" s="14" t="str">
        <f>IF(OR(COUNTA(DetailPedro!AA860) &gt; 0, COUNTA(DetailWill!AA860) &gt; 0),"x", "")</f>
        <v/>
      </c>
      <c r="AB860" s="14" t="str">
        <f>IF(OR(COUNTA(DetailPedro!AB860) &gt; 0, COUNTA(DetailWill!AB860) &gt; 0),"x", "")</f>
        <v/>
      </c>
      <c r="AC860" s="14" t="str">
        <f>IF(OR(COUNTA(DetailPedro!AC860) &gt; 0, COUNTA(DetailWill!AC860) &gt; 0),"x", "")</f>
        <v/>
      </c>
      <c r="AD860" s="14" t="str">
        <f>IF(OR(COUNTA(DetailPedro!AD860) &gt; 0, COUNTA(DetailWill!AD860) &gt; 0),"x", "")</f>
        <v/>
      </c>
      <c r="AE860" s="14" t="str">
        <f>IF(OR(COUNTA(DetailPedro!AE860) &gt; 0, COUNTA(DetailWill!AE860) &gt; 0),"x", "")</f>
        <v/>
      </c>
      <c r="AF860" s="34" t="str">
        <f>IF(OR(COUNTA(DetailPedro!AF860) &gt; 0, COUNTA(DetailWill!AF860) &gt; 0),"x", "")</f>
        <v/>
      </c>
      <c r="AG860" s="14" t="str">
        <f>IF(OR(COUNTA(DetailPedro!AG860) &gt; 0, COUNTA(DetailWill!AG860) &gt; 0),"x", "")</f>
        <v/>
      </c>
      <c r="AH860" s="14" t="str">
        <f>IF(OR(COUNTA(DetailPedro!AH860) &gt; 0, COUNTA(DetailWill!AH860) &gt; 0),"x", "")</f>
        <v/>
      </c>
      <c r="AI860" s="14" t="str">
        <f>IF(OR(COUNTA(DetailPedro!AI860) &gt; 0, COUNTA(DetailWill!AI860) &gt; 0),"x", "")</f>
        <v/>
      </c>
      <c r="AJ860" s="34" t="str">
        <f>IF(OR(COUNTA(DetailPedro!AJ860) &gt; 0, COUNTA(DetailWill!AJ860) &gt; 0),"x", "")</f>
        <v/>
      </c>
      <c r="AK860" s="14" t="str">
        <f>IF(OR(COUNTA(DetailPedro!AK860) &gt; 0, COUNTA(DetailWill!AK860) &gt; 0),"x", "")</f>
        <v/>
      </c>
    </row>
    <row r="861" spans="1:37" x14ac:dyDescent="0.2">
      <c r="A861" s="16" t="s">
        <v>543</v>
      </c>
      <c r="B861" s="16" t="s">
        <v>642</v>
      </c>
      <c r="C861" s="16">
        <v>3</v>
      </c>
      <c r="D861" s="16" t="s">
        <v>887</v>
      </c>
      <c r="E861" s="16">
        <v>2</v>
      </c>
      <c r="F861" s="14">
        <f t="shared" si="47"/>
        <v>0</v>
      </c>
      <c r="G861" s="14" t="str">
        <f>IF(OR(COUNTA(DetailPedro!G861) &gt; 0, COUNTA(DetailWill!G861) &gt; 0),"x", "")</f>
        <v/>
      </c>
      <c r="H861" s="14" t="str">
        <f>IF(OR(COUNTA(DetailPedro!H861) &gt; 0, COUNTA(DetailWill!H861) &gt; 0),"x", "")</f>
        <v/>
      </c>
      <c r="I861" s="14" t="str">
        <f>IF(OR(COUNTA(DetailPedro!I861) &gt; 0, COUNTA(DetailWill!I861) &gt; 0),"x", "")</f>
        <v/>
      </c>
      <c r="J861" s="34" t="str">
        <f>IF(OR(COUNTA(DetailPedro!J861) &gt; 0, COUNTA(DetailWill!J861) &gt; 0),"x", "")</f>
        <v/>
      </c>
      <c r="K861" s="14" t="str">
        <f>IF(OR(COUNTA(DetailPedro!K861) &gt; 0, COUNTA(DetailWill!K861) &gt; 0),"x", "")</f>
        <v/>
      </c>
      <c r="L861" s="14" t="str">
        <f>IF(OR(COUNTA(DetailPedro!L861) &gt; 0, COUNTA(DetailWill!L861) &gt; 0),"x", "")</f>
        <v/>
      </c>
      <c r="M861" s="14" t="str">
        <f>IF(OR(COUNTA(DetailPedro!M861) &gt; 0, COUNTA(DetailWill!M861) &gt; 0),"x", "")</f>
        <v/>
      </c>
      <c r="N861" s="14" t="str">
        <f>IF(OR(COUNTA(DetailPedro!N861) &gt; 0, COUNTA(DetailWill!N861) &gt; 0),"x", "")</f>
        <v/>
      </c>
      <c r="O861" s="34" t="str">
        <f>IF(OR(COUNTA(DetailPedro!O861) &gt; 0, COUNTA(DetailWill!O861) &gt; 0),"x", "")</f>
        <v/>
      </c>
      <c r="P861" s="14" t="str">
        <f>IF(OR(COUNTA(DetailPedro!P861) &gt; 0, COUNTA(DetailWill!P861) &gt; 0),"x", "")</f>
        <v/>
      </c>
      <c r="Q861" s="14" t="str">
        <f>IF(OR(COUNTA(DetailPedro!Q861) &gt; 0, COUNTA(DetailWill!Q861) &gt; 0),"x", "")</f>
        <v/>
      </c>
      <c r="R861" s="14" t="str">
        <f>IF(OR(COUNTA(DetailPedro!R861) &gt; 0, COUNTA(DetailWill!R861) &gt; 0),"x", "")</f>
        <v/>
      </c>
      <c r="S861" s="14" t="str">
        <f>IF(OR(COUNTA(DetailPedro!S861) &gt; 0, COUNTA(DetailWill!S861) &gt; 0),"x", "")</f>
        <v/>
      </c>
      <c r="T861" s="14" t="str">
        <f>IF(OR(COUNTA(DetailPedro!T861) &gt; 0, COUNTA(DetailWill!T861) &gt; 0),"x", "")</f>
        <v/>
      </c>
      <c r="U861" s="34" t="str">
        <f>IF(OR(COUNTA(DetailPedro!U861) &gt; 0, COUNTA(DetailWill!U861) &gt; 0),"x", "")</f>
        <v/>
      </c>
      <c r="V861" s="14" t="str">
        <f>IF(OR(COUNTA(DetailPedro!V861) &gt; 0, COUNTA(DetailWill!V861) &gt; 0),"x", "")</f>
        <v/>
      </c>
      <c r="W861" s="14" t="str">
        <f>IF(OR(COUNTA(DetailPedro!W861) &gt; 0, COUNTA(DetailWill!W861) &gt; 0),"x", "")</f>
        <v/>
      </c>
      <c r="X861" s="14" t="str">
        <f>IF(OR(COUNTA(DetailPedro!X861) &gt; 0, COUNTA(DetailWill!X861) &gt; 0),"x", "")</f>
        <v/>
      </c>
      <c r="Y861" s="14" t="str">
        <f>IF(OR(COUNTA(DetailPedro!Y861) &gt; 0, COUNTA(DetailWill!Y861) &gt; 0),"x", "")</f>
        <v/>
      </c>
      <c r="Z861" s="34" t="str">
        <f>IF(OR(COUNTA(DetailPedro!Z861) &gt; 0, COUNTA(DetailWill!Z861) &gt; 0),"x", "")</f>
        <v/>
      </c>
      <c r="AA861" s="14" t="str">
        <f>IF(OR(COUNTA(DetailPedro!AA861) &gt; 0, COUNTA(DetailWill!AA861) &gt; 0),"x", "")</f>
        <v/>
      </c>
      <c r="AB861" s="14" t="str">
        <f>IF(OR(COUNTA(DetailPedro!AB861) &gt; 0, COUNTA(DetailWill!AB861) &gt; 0),"x", "")</f>
        <v/>
      </c>
      <c r="AC861" s="14" t="str">
        <f>IF(OR(COUNTA(DetailPedro!AC861) &gt; 0, COUNTA(DetailWill!AC861) &gt; 0),"x", "")</f>
        <v/>
      </c>
      <c r="AD861" s="14" t="str">
        <f>IF(OR(COUNTA(DetailPedro!AD861) &gt; 0, COUNTA(DetailWill!AD861) &gt; 0),"x", "")</f>
        <v/>
      </c>
      <c r="AE861" s="14" t="str">
        <f>IF(OR(COUNTA(DetailPedro!AE861) &gt; 0, COUNTA(DetailWill!AE861) &gt; 0),"x", "")</f>
        <v/>
      </c>
      <c r="AF861" s="34" t="str">
        <f>IF(OR(COUNTA(DetailPedro!AF861) &gt; 0, COUNTA(DetailWill!AF861) &gt; 0),"x", "")</f>
        <v/>
      </c>
      <c r="AG861" s="14" t="str">
        <f>IF(OR(COUNTA(DetailPedro!AG861) &gt; 0, COUNTA(DetailWill!AG861) &gt; 0),"x", "")</f>
        <v/>
      </c>
      <c r="AH861" s="14" t="str">
        <f>IF(OR(COUNTA(DetailPedro!AH861) &gt; 0, COUNTA(DetailWill!AH861) &gt; 0),"x", "")</f>
        <v/>
      </c>
      <c r="AI861" s="14" t="str">
        <f>IF(OR(COUNTA(DetailPedro!AI861) &gt; 0, COUNTA(DetailWill!AI861) &gt; 0),"x", "")</f>
        <v/>
      </c>
      <c r="AJ861" s="34" t="str">
        <f>IF(OR(COUNTA(DetailPedro!AJ861) &gt; 0, COUNTA(DetailWill!AJ861) &gt; 0),"x", "")</f>
        <v/>
      </c>
      <c r="AK861" s="14" t="str">
        <f>IF(OR(COUNTA(DetailPedro!AK861) &gt; 0, COUNTA(DetailWill!AK861) &gt; 0),"x", "")</f>
        <v/>
      </c>
    </row>
    <row r="862" spans="1:37" x14ac:dyDescent="0.2">
      <c r="A862" s="16" t="s">
        <v>543</v>
      </c>
      <c r="B862" s="16" t="s">
        <v>642</v>
      </c>
      <c r="C862" s="16">
        <v>3</v>
      </c>
      <c r="D862" s="16" t="s">
        <v>888</v>
      </c>
      <c r="E862" s="16">
        <v>3</v>
      </c>
      <c r="F862" s="14">
        <f t="shared" si="47"/>
        <v>0</v>
      </c>
      <c r="G862" s="14" t="str">
        <f>IF(OR(COUNTA(DetailPedro!G862) &gt; 0, COUNTA(DetailWill!G862) &gt; 0),"x", "")</f>
        <v/>
      </c>
      <c r="H862" s="14" t="str">
        <f>IF(OR(COUNTA(DetailPedro!H862) &gt; 0, COUNTA(DetailWill!H862) &gt; 0),"x", "")</f>
        <v/>
      </c>
      <c r="I862" s="14" t="str">
        <f>IF(OR(COUNTA(DetailPedro!I862) &gt; 0, COUNTA(DetailWill!I862) &gt; 0),"x", "")</f>
        <v/>
      </c>
      <c r="J862" s="34" t="str">
        <f>IF(OR(COUNTA(DetailPedro!J862) &gt; 0, COUNTA(DetailWill!J862) &gt; 0),"x", "")</f>
        <v/>
      </c>
      <c r="K862" s="14" t="str">
        <f>IF(OR(COUNTA(DetailPedro!K862) &gt; 0, COUNTA(DetailWill!K862) &gt; 0),"x", "")</f>
        <v/>
      </c>
      <c r="L862" s="14" t="str">
        <f>IF(OR(COUNTA(DetailPedro!L862) &gt; 0, COUNTA(DetailWill!L862) &gt; 0),"x", "")</f>
        <v/>
      </c>
      <c r="M862" s="14" t="str">
        <f>IF(OR(COUNTA(DetailPedro!M862) &gt; 0, COUNTA(DetailWill!M862) &gt; 0),"x", "")</f>
        <v/>
      </c>
      <c r="N862" s="14" t="str">
        <f>IF(OR(COUNTA(DetailPedro!N862) &gt; 0, COUNTA(DetailWill!N862) &gt; 0),"x", "")</f>
        <v/>
      </c>
      <c r="O862" s="34" t="str">
        <f>IF(OR(COUNTA(DetailPedro!O862) &gt; 0, COUNTA(DetailWill!O862) &gt; 0),"x", "")</f>
        <v/>
      </c>
      <c r="P862" s="14" t="str">
        <f>IF(OR(COUNTA(DetailPedro!P862) &gt; 0, COUNTA(DetailWill!P862) &gt; 0),"x", "")</f>
        <v/>
      </c>
      <c r="Q862" s="14" t="str">
        <f>IF(OR(COUNTA(DetailPedro!Q862) &gt; 0, COUNTA(DetailWill!Q862) &gt; 0),"x", "")</f>
        <v/>
      </c>
      <c r="R862" s="14" t="str">
        <f>IF(OR(COUNTA(DetailPedro!R862) &gt; 0, COUNTA(DetailWill!R862) &gt; 0),"x", "")</f>
        <v/>
      </c>
      <c r="S862" s="14" t="str">
        <f>IF(OR(COUNTA(DetailPedro!S862) &gt; 0, COUNTA(DetailWill!S862) &gt; 0),"x", "")</f>
        <v/>
      </c>
      <c r="T862" s="14" t="str">
        <f>IF(OR(COUNTA(DetailPedro!T862) &gt; 0, COUNTA(DetailWill!T862) &gt; 0),"x", "")</f>
        <v/>
      </c>
      <c r="U862" s="34" t="str">
        <f>IF(OR(COUNTA(DetailPedro!U862) &gt; 0, COUNTA(DetailWill!U862) &gt; 0),"x", "")</f>
        <v/>
      </c>
      <c r="V862" s="14" t="str">
        <f>IF(OR(COUNTA(DetailPedro!V862) &gt; 0, COUNTA(DetailWill!V862) &gt; 0),"x", "")</f>
        <v/>
      </c>
      <c r="W862" s="14" t="str">
        <f>IF(OR(COUNTA(DetailPedro!W862) &gt; 0, COUNTA(DetailWill!W862) &gt; 0),"x", "")</f>
        <v/>
      </c>
      <c r="X862" s="14" t="str">
        <f>IF(OR(COUNTA(DetailPedro!X862) &gt; 0, COUNTA(DetailWill!X862) &gt; 0),"x", "")</f>
        <v/>
      </c>
      <c r="Y862" s="14" t="str">
        <f>IF(OR(COUNTA(DetailPedro!Y862) &gt; 0, COUNTA(DetailWill!Y862) &gt; 0),"x", "")</f>
        <v/>
      </c>
      <c r="Z862" s="34" t="str">
        <f>IF(OR(COUNTA(DetailPedro!Z862) &gt; 0, COUNTA(DetailWill!Z862) &gt; 0),"x", "")</f>
        <v/>
      </c>
      <c r="AA862" s="14" t="str">
        <f>IF(OR(COUNTA(DetailPedro!AA862) &gt; 0, COUNTA(DetailWill!AA862) &gt; 0),"x", "")</f>
        <v/>
      </c>
      <c r="AB862" s="14" t="str">
        <f>IF(OR(COUNTA(DetailPedro!AB862) &gt; 0, COUNTA(DetailWill!AB862) &gt; 0),"x", "")</f>
        <v/>
      </c>
      <c r="AC862" s="14" t="str">
        <f>IF(OR(COUNTA(DetailPedro!AC862) &gt; 0, COUNTA(DetailWill!AC862) &gt; 0),"x", "")</f>
        <v/>
      </c>
      <c r="AD862" s="14" t="str">
        <f>IF(OR(COUNTA(DetailPedro!AD862) &gt; 0, COUNTA(DetailWill!AD862) &gt; 0),"x", "")</f>
        <v/>
      </c>
      <c r="AE862" s="14" t="str">
        <f>IF(OR(COUNTA(DetailPedro!AE862) &gt; 0, COUNTA(DetailWill!AE862) &gt; 0),"x", "")</f>
        <v/>
      </c>
      <c r="AF862" s="34" t="str">
        <f>IF(OR(COUNTA(DetailPedro!AF862) &gt; 0, COUNTA(DetailWill!AF862) &gt; 0),"x", "")</f>
        <v/>
      </c>
      <c r="AG862" s="14" t="str">
        <f>IF(OR(COUNTA(DetailPedro!AG862) &gt; 0, COUNTA(DetailWill!AG862) &gt; 0),"x", "")</f>
        <v/>
      </c>
      <c r="AH862" s="14" t="str">
        <f>IF(OR(COUNTA(DetailPedro!AH862) &gt; 0, COUNTA(DetailWill!AH862) &gt; 0),"x", "")</f>
        <v/>
      </c>
      <c r="AI862" s="14" t="str">
        <f>IF(OR(COUNTA(DetailPedro!AI862) &gt; 0, COUNTA(DetailWill!AI862) &gt; 0),"x", "")</f>
        <v/>
      </c>
      <c r="AJ862" s="34" t="str">
        <f>IF(OR(COUNTA(DetailPedro!AJ862) &gt; 0, COUNTA(DetailWill!AJ862) &gt; 0),"x", "")</f>
        <v/>
      </c>
      <c r="AK862" s="14" t="str">
        <f>IF(OR(COUNTA(DetailPedro!AK862) &gt; 0, COUNTA(DetailWill!AK862) &gt; 0),"x", "")</f>
        <v/>
      </c>
    </row>
    <row r="863" spans="1:37" x14ac:dyDescent="0.2">
      <c r="A863" s="16" t="s">
        <v>543</v>
      </c>
      <c r="B863" s="16" t="s">
        <v>642</v>
      </c>
      <c r="C863" s="16">
        <v>3</v>
      </c>
      <c r="D863" s="16" t="s">
        <v>888</v>
      </c>
      <c r="E863" s="16">
        <v>4</v>
      </c>
      <c r="F863" s="14">
        <f t="shared" si="47"/>
        <v>0</v>
      </c>
      <c r="G863" s="14" t="str">
        <f>IF(OR(COUNTA(DetailPedro!G863) &gt; 0, COUNTA(DetailWill!G863) &gt; 0),"x", "")</f>
        <v/>
      </c>
      <c r="H863" s="14" t="str">
        <f>IF(OR(COUNTA(DetailPedro!H863) &gt; 0, COUNTA(DetailWill!H863) &gt; 0),"x", "")</f>
        <v/>
      </c>
      <c r="I863" s="14" t="str">
        <f>IF(OR(COUNTA(DetailPedro!I863) &gt; 0, COUNTA(DetailWill!I863) &gt; 0),"x", "")</f>
        <v/>
      </c>
      <c r="J863" s="34" t="str">
        <f>IF(OR(COUNTA(DetailPedro!J863) &gt; 0, COUNTA(DetailWill!J863) &gt; 0),"x", "")</f>
        <v/>
      </c>
      <c r="K863" s="14" t="str">
        <f>IF(OR(COUNTA(DetailPedro!K863) &gt; 0, COUNTA(DetailWill!K863) &gt; 0),"x", "")</f>
        <v/>
      </c>
      <c r="L863" s="14" t="str">
        <f>IF(OR(COUNTA(DetailPedro!L863) &gt; 0, COUNTA(DetailWill!L863) &gt; 0),"x", "")</f>
        <v/>
      </c>
      <c r="M863" s="14" t="str">
        <f>IF(OR(COUNTA(DetailPedro!M863) &gt; 0, COUNTA(DetailWill!M863) &gt; 0),"x", "")</f>
        <v/>
      </c>
      <c r="N863" s="14" t="str">
        <f>IF(OR(COUNTA(DetailPedro!N863) &gt; 0, COUNTA(DetailWill!N863) &gt; 0),"x", "")</f>
        <v/>
      </c>
      <c r="O863" s="34" t="str">
        <f>IF(OR(COUNTA(DetailPedro!O863) &gt; 0, COUNTA(DetailWill!O863) &gt; 0),"x", "")</f>
        <v/>
      </c>
      <c r="P863" s="14" t="str">
        <f>IF(OR(COUNTA(DetailPedro!P863) &gt; 0, COUNTA(DetailWill!P863) &gt; 0),"x", "")</f>
        <v/>
      </c>
      <c r="Q863" s="14" t="str">
        <f>IF(OR(COUNTA(DetailPedro!Q863) &gt; 0, COUNTA(DetailWill!Q863) &gt; 0),"x", "")</f>
        <v/>
      </c>
      <c r="R863" s="14" t="str">
        <f>IF(OR(COUNTA(DetailPedro!R863) &gt; 0, COUNTA(DetailWill!R863) &gt; 0),"x", "")</f>
        <v/>
      </c>
      <c r="S863" s="14" t="str">
        <f>IF(OR(COUNTA(DetailPedro!S863) &gt; 0, COUNTA(DetailWill!S863) &gt; 0),"x", "")</f>
        <v/>
      </c>
      <c r="T863" s="14" t="str">
        <f>IF(OR(COUNTA(DetailPedro!T863) &gt; 0, COUNTA(DetailWill!T863) &gt; 0),"x", "")</f>
        <v/>
      </c>
      <c r="U863" s="34" t="str">
        <f>IF(OR(COUNTA(DetailPedro!U863) &gt; 0, COUNTA(DetailWill!U863) &gt; 0),"x", "")</f>
        <v/>
      </c>
      <c r="V863" s="14" t="str">
        <f>IF(OR(COUNTA(DetailPedro!V863) &gt; 0, COUNTA(DetailWill!V863) &gt; 0),"x", "")</f>
        <v/>
      </c>
      <c r="W863" s="14" t="str">
        <f>IF(OR(COUNTA(DetailPedro!W863) &gt; 0, COUNTA(DetailWill!W863) &gt; 0),"x", "")</f>
        <v/>
      </c>
      <c r="X863" s="14" t="str">
        <f>IF(OR(COUNTA(DetailPedro!X863) &gt; 0, COUNTA(DetailWill!X863) &gt; 0),"x", "")</f>
        <v/>
      </c>
      <c r="Y863" s="14" t="str">
        <f>IF(OR(COUNTA(DetailPedro!Y863) &gt; 0, COUNTA(DetailWill!Y863) &gt; 0),"x", "")</f>
        <v/>
      </c>
      <c r="Z863" s="34" t="str">
        <f>IF(OR(COUNTA(DetailPedro!Z863) &gt; 0, COUNTA(DetailWill!Z863) &gt; 0),"x", "")</f>
        <v/>
      </c>
      <c r="AA863" s="14" t="str">
        <f>IF(OR(COUNTA(DetailPedro!AA863) &gt; 0, COUNTA(DetailWill!AA863) &gt; 0),"x", "")</f>
        <v/>
      </c>
      <c r="AB863" s="14" t="str">
        <f>IF(OR(COUNTA(DetailPedro!AB863) &gt; 0, COUNTA(DetailWill!AB863) &gt; 0),"x", "")</f>
        <v/>
      </c>
      <c r="AC863" s="14" t="str">
        <f>IF(OR(COUNTA(DetailPedro!AC863) &gt; 0, COUNTA(DetailWill!AC863) &gt; 0),"x", "")</f>
        <v/>
      </c>
      <c r="AD863" s="14" t="str">
        <f>IF(OR(COUNTA(DetailPedro!AD863) &gt; 0, COUNTA(DetailWill!AD863) &gt; 0),"x", "")</f>
        <v/>
      </c>
      <c r="AE863" s="14" t="str">
        <f>IF(OR(COUNTA(DetailPedro!AE863) &gt; 0, COUNTA(DetailWill!AE863) &gt; 0),"x", "")</f>
        <v/>
      </c>
      <c r="AF863" s="34" t="str">
        <f>IF(OR(COUNTA(DetailPedro!AF863) &gt; 0, COUNTA(DetailWill!AF863) &gt; 0),"x", "")</f>
        <v/>
      </c>
      <c r="AG863" s="14" t="str">
        <f>IF(OR(COUNTA(DetailPedro!AG863) &gt; 0, COUNTA(DetailWill!AG863) &gt; 0),"x", "")</f>
        <v/>
      </c>
      <c r="AH863" s="14" t="str">
        <f>IF(OR(COUNTA(DetailPedro!AH863) &gt; 0, COUNTA(DetailWill!AH863) &gt; 0),"x", "")</f>
        <v/>
      </c>
      <c r="AI863" s="14" t="str">
        <f>IF(OR(COUNTA(DetailPedro!AI863) &gt; 0, COUNTA(DetailWill!AI863) &gt; 0),"x", "")</f>
        <v/>
      </c>
      <c r="AJ863" s="34" t="str">
        <f>IF(OR(COUNTA(DetailPedro!AJ863) &gt; 0, COUNTA(DetailWill!AJ863) &gt; 0),"x", "")</f>
        <v/>
      </c>
      <c r="AK863" s="14" t="str">
        <f>IF(OR(COUNTA(DetailPedro!AK863) &gt; 0, COUNTA(DetailWill!AK863) &gt; 0),"x", "")</f>
        <v/>
      </c>
    </row>
    <row r="864" spans="1:37" x14ac:dyDescent="0.2">
      <c r="A864" s="16" t="s">
        <v>543</v>
      </c>
      <c r="B864" s="16" t="s">
        <v>642</v>
      </c>
      <c r="C864" s="16">
        <v>3</v>
      </c>
      <c r="D864" s="16" t="s">
        <v>887</v>
      </c>
      <c r="E864" s="16">
        <v>5</v>
      </c>
      <c r="F864" s="14">
        <f t="shared" si="47"/>
        <v>0</v>
      </c>
      <c r="G864" s="14" t="str">
        <f>IF(OR(COUNTA(DetailPedro!G864) &gt; 0, COUNTA(DetailWill!G864) &gt; 0),"x", "")</f>
        <v/>
      </c>
      <c r="H864" s="14" t="str">
        <f>IF(OR(COUNTA(DetailPedro!H864) &gt; 0, COUNTA(DetailWill!H864) &gt; 0),"x", "")</f>
        <v/>
      </c>
      <c r="I864" s="14" t="str">
        <f>IF(OR(COUNTA(DetailPedro!I864) &gt; 0, COUNTA(DetailWill!I864) &gt; 0),"x", "")</f>
        <v/>
      </c>
      <c r="J864" s="34" t="str">
        <f>IF(OR(COUNTA(DetailPedro!J864) &gt; 0, COUNTA(DetailWill!J864) &gt; 0),"x", "")</f>
        <v/>
      </c>
      <c r="K864" s="14" t="str">
        <f>IF(OR(COUNTA(DetailPedro!K864) &gt; 0, COUNTA(DetailWill!K864) &gt; 0),"x", "")</f>
        <v/>
      </c>
      <c r="L864" s="14" t="str">
        <f>IF(OR(COUNTA(DetailPedro!L864) &gt; 0, COUNTA(DetailWill!L864) &gt; 0),"x", "")</f>
        <v/>
      </c>
      <c r="M864" s="14" t="str">
        <f>IF(OR(COUNTA(DetailPedro!M864) &gt; 0, COUNTA(DetailWill!M864) &gt; 0),"x", "")</f>
        <v/>
      </c>
      <c r="N864" s="14" t="str">
        <f>IF(OR(COUNTA(DetailPedro!N864) &gt; 0, COUNTA(DetailWill!N864) &gt; 0),"x", "")</f>
        <v/>
      </c>
      <c r="O864" s="34" t="str">
        <f>IF(OR(COUNTA(DetailPedro!O864) &gt; 0, COUNTA(DetailWill!O864) &gt; 0),"x", "")</f>
        <v/>
      </c>
      <c r="P864" s="14" t="str">
        <f>IF(OR(COUNTA(DetailPedro!P864) &gt; 0, COUNTA(DetailWill!P864) &gt; 0),"x", "")</f>
        <v/>
      </c>
      <c r="Q864" s="14" t="str">
        <f>IF(OR(COUNTA(DetailPedro!Q864) &gt; 0, COUNTA(DetailWill!Q864) &gt; 0),"x", "")</f>
        <v/>
      </c>
      <c r="R864" s="14" t="str">
        <f>IF(OR(COUNTA(DetailPedro!R864) &gt; 0, COUNTA(DetailWill!R864) &gt; 0),"x", "")</f>
        <v/>
      </c>
      <c r="S864" s="14" t="str">
        <f>IF(OR(COUNTA(DetailPedro!S864) &gt; 0, COUNTA(DetailWill!S864) &gt; 0),"x", "")</f>
        <v/>
      </c>
      <c r="T864" s="14" t="str">
        <f>IF(OR(COUNTA(DetailPedro!T864) &gt; 0, COUNTA(DetailWill!T864) &gt; 0),"x", "")</f>
        <v/>
      </c>
      <c r="U864" s="34" t="str">
        <f>IF(OR(COUNTA(DetailPedro!U864) &gt; 0, COUNTA(DetailWill!U864) &gt; 0),"x", "")</f>
        <v/>
      </c>
      <c r="V864" s="14" t="str">
        <f>IF(OR(COUNTA(DetailPedro!V864) &gt; 0, COUNTA(DetailWill!V864) &gt; 0),"x", "")</f>
        <v/>
      </c>
      <c r="W864" s="14" t="str">
        <f>IF(OR(COUNTA(DetailPedro!W864) &gt; 0, COUNTA(DetailWill!W864) &gt; 0),"x", "")</f>
        <v/>
      </c>
      <c r="X864" s="14" t="str">
        <f>IF(OR(COUNTA(DetailPedro!X864) &gt; 0, COUNTA(DetailWill!X864) &gt; 0),"x", "")</f>
        <v/>
      </c>
      <c r="Y864" s="14" t="str">
        <f>IF(OR(COUNTA(DetailPedro!Y864) &gt; 0, COUNTA(DetailWill!Y864) &gt; 0),"x", "")</f>
        <v/>
      </c>
      <c r="Z864" s="34" t="str">
        <f>IF(OR(COUNTA(DetailPedro!Z864) &gt; 0, COUNTA(DetailWill!Z864) &gt; 0),"x", "")</f>
        <v/>
      </c>
      <c r="AA864" s="14" t="str">
        <f>IF(OR(COUNTA(DetailPedro!AA864) &gt; 0, COUNTA(DetailWill!AA864) &gt; 0),"x", "")</f>
        <v/>
      </c>
      <c r="AB864" s="14" t="str">
        <f>IF(OR(COUNTA(DetailPedro!AB864) &gt; 0, COUNTA(DetailWill!AB864) &gt; 0),"x", "")</f>
        <v/>
      </c>
      <c r="AC864" s="14" t="str">
        <f>IF(OR(COUNTA(DetailPedro!AC864) &gt; 0, COUNTA(DetailWill!AC864) &gt; 0),"x", "")</f>
        <v/>
      </c>
      <c r="AD864" s="14" t="str">
        <f>IF(OR(COUNTA(DetailPedro!AD864) &gt; 0, COUNTA(DetailWill!AD864) &gt; 0),"x", "")</f>
        <v/>
      </c>
      <c r="AE864" s="14" t="str">
        <f>IF(OR(COUNTA(DetailPedro!AE864) &gt; 0, COUNTA(DetailWill!AE864) &gt; 0),"x", "")</f>
        <v/>
      </c>
      <c r="AF864" s="34" t="str">
        <f>IF(OR(COUNTA(DetailPedro!AF864) &gt; 0, COUNTA(DetailWill!AF864) &gt; 0),"x", "")</f>
        <v/>
      </c>
      <c r="AG864" s="14" t="str">
        <f>IF(OR(COUNTA(DetailPedro!AG864) &gt; 0, COUNTA(DetailWill!AG864) &gt; 0),"x", "")</f>
        <v/>
      </c>
      <c r="AH864" s="14" t="str">
        <f>IF(OR(COUNTA(DetailPedro!AH864) &gt; 0, COUNTA(DetailWill!AH864) &gt; 0),"x", "")</f>
        <v/>
      </c>
      <c r="AI864" s="14" t="str">
        <f>IF(OR(COUNTA(DetailPedro!AI864) &gt; 0, COUNTA(DetailWill!AI864) &gt; 0),"x", "")</f>
        <v/>
      </c>
      <c r="AJ864" s="34" t="str">
        <f>IF(OR(COUNTA(DetailPedro!AJ864) &gt; 0, COUNTA(DetailWill!AJ864) &gt; 0),"x", "")</f>
        <v/>
      </c>
      <c r="AK864" s="14" t="str">
        <f>IF(OR(COUNTA(DetailPedro!AK864) &gt; 0, COUNTA(DetailWill!AK864) &gt; 0),"x", "")</f>
        <v/>
      </c>
    </row>
    <row r="865" spans="1:37" x14ac:dyDescent="0.2">
      <c r="A865" s="16" t="s">
        <v>543</v>
      </c>
      <c r="B865" s="16" t="s">
        <v>642</v>
      </c>
      <c r="C865" s="16">
        <v>3</v>
      </c>
      <c r="D865" s="16" t="s">
        <v>887</v>
      </c>
      <c r="E865" s="16">
        <v>6</v>
      </c>
      <c r="F865" s="14">
        <f t="shared" si="47"/>
        <v>1</v>
      </c>
      <c r="G865" s="14" t="str">
        <f>IF(OR(COUNTA(DetailPedro!G865) &gt; 0, COUNTA(DetailWill!G865) &gt; 0),"x", "")</f>
        <v/>
      </c>
      <c r="H865" s="14" t="str">
        <f>IF(OR(COUNTA(DetailPedro!H865) &gt; 0, COUNTA(DetailWill!H865) &gt; 0),"x", "")</f>
        <v/>
      </c>
      <c r="I865" s="14" t="str">
        <f>IF(OR(COUNTA(DetailPedro!I865) &gt; 0, COUNTA(DetailWill!I865) &gt; 0),"x", "")</f>
        <v/>
      </c>
      <c r="J865" s="34" t="str">
        <f>IF(OR(COUNTA(DetailPedro!J865) &gt; 0, COUNTA(DetailWill!J865) &gt; 0),"x", "")</f>
        <v/>
      </c>
      <c r="K865" s="14" t="str">
        <f>IF(OR(COUNTA(DetailPedro!K865) &gt; 0, COUNTA(DetailWill!K865) &gt; 0),"x", "")</f>
        <v/>
      </c>
      <c r="L865" s="14" t="str">
        <f>IF(OR(COUNTA(DetailPedro!L865) &gt; 0, COUNTA(DetailWill!L865) &gt; 0),"x", "")</f>
        <v/>
      </c>
      <c r="M865" s="14" t="str">
        <f>IF(OR(COUNTA(DetailPedro!M865) &gt; 0, COUNTA(DetailWill!M865) &gt; 0),"x", "")</f>
        <v/>
      </c>
      <c r="N865" s="14" t="str">
        <f>IF(OR(COUNTA(DetailPedro!N865) &gt; 0, COUNTA(DetailWill!N865) &gt; 0),"x", "")</f>
        <v/>
      </c>
      <c r="O865" s="34" t="str">
        <f>IF(OR(COUNTA(DetailPedro!O865) &gt; 0, COUNTA(DetailWill!O865) &gt; 0),"x", "")</f>
        <v/>
      </c>
      <c r="P865" s="14" t="str">
        <f>IF(OR(COUNTA(DetailPedro!P865) &gt; 0, COUNTA(DetailWill!P865) &gt; 0),"x", "")</f>
        <v/>
      </c>
      <c r="Q865" s="14" t="str">
        <f>IF(OR(COUNTA(DetailPedro!Q865) &gt; 0, COUNTA(DetailWill!Q865) &gt; 0),"x", "")</f>
        <v/>
      </c>
      <c r="R865" s="14" t="str">
        <f>IF(OR(COUNTA(DetailPedro!R865) &gt; 0, COUNTA(DetailWill!R865) &gt; 0),"x", "")</f>
        <v/>
      </c>
      <c r="S865" s="14" t="str">
        <f>IF(OR(COUNTA(DetailPedro!S865) &gt; 0, COUNTA(DetailWill!S865) &gt; 0),"x", "")</f>
        <v/>
      </c>
      <c r="T865" s="14" t="str">
        <f>IF(OR(COUNTA(DetailPedro!T865) &gt; 0, COUNTA(DetailWill!T865) &gt; 0),"x", "")</f>
        <v/>
      </c>
      <c r="U865" s="34" t="str">
        <f>IF(OR(COUNTA(DetailPedro!U865) &gt; 0, COUNTA(DetailWill!U865) &gt; 0),"x", "")</f>
        <v/>
      </c>
      <c r="V865" s="14" t="str">
        <f>IF(OR(COUNTA(DetailPedro!V865) &gt; 0, COUNTA(DetailWill!V865) &gt; 0),"x", "")</f>
        <v/>
      </c>
      <c r="W865" s="14" t="str">
        <f>IF(OR(COUNTA(DetailPedro!W865) &gt; 0, COUNTA(DetailWill!W865) &gt; 0),"x", "")</f>
        <v/>
      </c>
      <c r="X865" s="14" t="str">
        <f>IF(OR(COUNTA(DetailPedro!X865) &gt; 0, COUNTA(DetailWill!X865) &gt; 0),"x", "")</f>
        <v/>
      </c>
      <c r="Y865" s="14" t="str">
        <f>IF(OR(COUNTA(DetailPedro!Y865) &gt; 0, COUNTA(DetailWill!Y865) &gt; 0),"x", "")</f>
        <v/>
      </c>
      <c r="Z865" s="34" t="str">
        <f>IF(OR(COUNTA(DetailPedro!Z865) &gt; 0, COUNTA(DetailWill!Z865) &gt; 0),"x", "")</f>
        <v/>
      </c>
      <c r="AA865" s="14" t="str">
        <f>IF(OR(COUNTA(DetailPedro!AA865) &gt; 0, COUNTA(DetailWill!AA865) &gt; 0),"x", "")</f>
        <v/>
      </c>
      <c r="AB865" s="14" t="str">
        <f>IF(OR(COUNTA(DetailPedro!AB865) &gt; 0, COUNTA(DetailWill!AB865) &gt; 0),"x", "")</f>
        <v/>
      </c>
      <c r="AC865" s="14" t="str">
        <f>IF(OR(COUNTA(DetailPedro!AC865) &gt; 0, COUNTA(DetailWill!AC865) &gt; 0),"x", "")</f>
        <v/>
      </c>
      <c r="AD865" s="14" t="str">
        <f>IF(OR(COUNTA(DetailPedro!AD865) &gt; 0, COUNTA(DetailWill!AD865) &gt; 0),"x", "")</f>
        <v/>
      </c>
      <c r="AE865" s="14" t="str">
        <f>IF(OR(COUNTA(DetailPedro!AE865) &gt; 0, COUNTA(DetailWill!AE865) &gt; 0),"x", "")</f>
        <v/>
      </c>
      <c r="AF865" s="34" t="str">
        <f>IF(OR(COUNTA(DetailPedro!AF865) &gt; 0, COUNTA(DetailWill!AF865) &gt; 0),"x", "")</f>
        <v/>
      </c>
      <c r="AG865" s="14" t="str">
        <f>IF(OR(COUNTA(DetailPedro!AG865) &gt; 0, COUNTA(DetailWill!AG865) &gt; 0),"x", "")</f>
        <v/>
      </c>
      <c r="AH865" s="14" t="str">
        <f>IF(OR(COUNTA(DetailPedro!AH865) &gt; 0, COUNTA(DetailWill!AH865) &gt; 0),"x", "")</f>
        <v>x</v>
      </c>
      <c r="AI865" s="14" t="str">
        <f>IF(OR(COUNTA(DetailPedro!AI865) &gt; 0, COUNTA(DetailWill!AI865) &gt; 0),"x", "")</f>
        <v/>
      </c>
      <c r="AJ865" s="34" t="str">
        <f>IF(OR(COUNTA(DetailPedro!AJ865) &gt; 0, COUNTA(DetailWill!AJ865) &gt; 0),"x", "")</f>
        <v/>
      </c>
      <c r="AK865" s="14" t="str">
        <f>IF(OR(COUNTA(DetailPedro!AK865) &gt; 0, COUNTA(DetailWill!AK865) &gt; 0),"x", "")</f>
        <v/>
      </c>
    </row>
    <row r="866" spans="1:37" x14ac:dyDescent="0.2">
      <c r="A866" s="16" t="s">
        <v>543</v>
      </c>
      <c r="B866" s="16" t="s">
        <v>642</v>
      </c>
      <c r="C866" s="16">
        <v>3</v>
      </c>
      <c r="D866" s="16" t="s">
        <v>887</v>
      </c>
      <c r="E866" s="16">
        <v>7</v>
      </c>
      <c r="F866" s="14">
        <f t="shared" si="47"/>
        <v>0</v>
      </c>
      <c r="G866" s="14" t="str">
        <f>IF(OR(COUNTA(DetailPedro!G866) &gt; 0, COUNTA(DetailWill!G866) &gt; 0),"x", "")</f>
        <v/>
      </c>
      <c r="H866" s="14" t="str">
        <f>IF(OR(COUNTA(DetailPedro!H866) &gt; 0, COUNTA(DetailWill!H866) &gt; 0),"x", "")</f>
        <v/>
      </c>
      <c r="I866" s="14" t="str">
        <f>IF(OR(COUNTA(DetailPedro!I866) &gt; 0, COUNTA(DetailWill!I866) &gt; 0),"x", "")</f>
        <v/>
      </c>
      <c r="J866" s="34" t="str">
        <f>IF(OR(COUNTA(DetailPedro!J866) &gt; 0, COUNTA(DetailWill!J866) &gt; 0),"x", "")</f>
        <v/>
      </c>
      <c r="K866" s="14" t="str">
        <f>IF(OR(COUNTA(DetailPedro!K866) &gt; 0, COUNTA(DetailWill!K866) &gt; 0),"x", "")</f>
        <v/>
      </c>
      <c r="L866" s="14" t="str">
        <f>IF(OR(COUNTA(DetailPedro!L866) &gt; 0, COUNTA(DetailWill!L866) &gt; 0),"x", "")</f>
        <v/>
      </c>
      <c r="M866" s="14" t="str">
        <f>IF(OR(COUNTA(DetailPedro!M866) &gt; 0, COUNTA(DetailWill!M866) &gt; 0),"x", "")</f>
        <v/>
      </c>
      <c r="N866" s="14" t="str">
        <f>IF(OR(COUNTA(DetailPedro!N866) &gt; 0, COUNTA(DetailWill!N866) &gt; 0),"x", "")</f>
        <v/>
      </c>
      <c r="O866" s="34" t="str">
        <f>IF(OR(COUNTA(DetailPedro!O866) &gt; 0, COUNTA(DetailWill!O866) &gt; 0),"x", "")</f>
        <v/>
      </c>
      <c r="P866" s="14" t="str">
        <f>IF(OR(COUNTA(DetailPedro!P866) &gt; 0, COUNTA(DetailWill!P866) &gt; 0),"x", "")</f>
        <v/>
      </c>
      <c r="Q866" s="14" t="str">
        <f>IF(OR(COUNTA(DetailPedro!Q866) &gt; 0, COUNTA(DetailWill!Q866) &gt; 0),"x", "")</f>
        <v/>
      </c>
      <c r="R866" s="14" t="str">
        <f>IF(OR(COUNTA(DetailPedro!R866) &gt; 0, COUNTA(DetailWill!R866) &gt; 0),"x", "")</f>
        <v/>
      </c>
      <c r="S866" s="14" t="str">
        <f>IF(OR(COUNTA(DetailPedro!S866) &gt; 0, COUNTA(DetailWill!S866) &gt; 0),"x", "")</f>
        <v/>
      </c>
      <c r="T866" s="14" t="str">
        <f>IF(OR(COUNTA(DetailPedro!T866) &gt; 0, COUNTA(DetailWill!T866) &gt; 0),"x", "")</f>
        <v/>
      </c>
      <c r="U866" s="34" t="str">
        <f>IF(OR(COUNTA(DetailPedro!U866) &gt; 0, COUNTA(DetailWill!U866) &gt; 0),"x", "")</f>
        <v/>
      </c>
      <c r="V866" s="14" t="str">
        <f>IF(OR(COUNTA(DetailPedro!V866) &gt; 0, COUNTA(DetailWill!V866) &gt; 0),"x", "")</f>
        <v/>
      </c>
      <c r="W866" s="14" t="str">
        <f>IF(OR(COUNTA(DetailPedro!W866) &gt; 0, COUNTA(DetailWill!W866) &gt; 0),"x", "")</f>
        <v/>
      </c>
      <c r="X866" s="14" t="str">
        <f>IF(OR(COUNTA(DetailPedro!X866) &gt; 0, COUNTA(DetailWill!X866) &gt; 0),"x", "")</f>
        <v/>
      </c>
      <c r="Y866" s="14" t="str">
        <f>IF(OR(COUNTA(DetailPedro!Y866) &gt; 0, COUNTA(DetailWill!Y866) &gt; 0),"x", "")</f>
        <v/>
      </c>
      <c r="Z866" s="34" t="str">
        <f>IF(OR(COUNTA(DetailPedro!Z866) &gt; 0, COUNTA(DetailWill!Z866) &gt; 0),"x", "")</f>
        <v/>
      </c>
      <c r="AA866" s="14" t="str">
        <f>IF(OR(COUNTA(DetailPedro!AA866) &gt; 0, COUNTA(DetailWill!AA866) &gt; 0),"x", "")</f>
        <v/>
      </c>
      <c r="AB866" s="14" t="str">
        <f>IF(OR(COUNTA(DetailPedro!AB866) &gt; 0, COUNTA(DetailWill!AB866) &gt; 0),"x", "")</f>
        <v/>
      </c>
      <c r="AC866" s="14" t="str">
        <f>IF(OR(COUNTA(DetailPedro!AC866) &gt; 0, COUNTA(DetailWill!AC866) &gt; 0),"x", "")</f>
        <v/>
      </c>
      <c r="AD866" s="14" t="str">
        <f>IF(OR(COUNTA(DetailPedro!AD866) &gt; 0, COUNTA(DetailWill!AD866) &gt; 0),"x", "")</f>
        <v/>
      </c>
      <c r="AE866" s="14" t="str">
        <f>IF(OR(COUNTA(DetailPedro!AE866) &gt; 0, COUNTA(DetailWill!AE866) &gt; 0),"x", "")</f>
        <v/>
      </c>
      <c r="AF866" s="34" t="str">
        <f>IF(OR(COUNTA(DetailPedro!AF866) &gt; 0, COUNTA(DetailWill!AF866) &gt; 0),"x", "")</f>
        <v/>
      </c>
      <c r="AG866" s="14" t="str">
        <f>IF(OR(COUNTA(DetailPedro!AG866) &gt; 0, COUNTA(DetailWill!AG866) &gt; 0),"x", "")</f>
        <v/>
      </c>
      <c r="AH866" s="14" t="str">
        <f>IF(OR(COUNTA(DetailPedro!AH866) &gt; 0, COUNTA(DetailWill!AH866) &gt; 0),"x", "")</f>
        <v/>
      </c>
      <c r="AI866" s="14" t="str">
        <f>IF(OR(COUNTA(DetailPedro!AI866) &gt; 0, COUNTA(DetailWill!AI866) &gt; 0),"x", "")</f>
        <v/>
      </c>
      <c r="AJ866" s="34" t="str">
        <f>IF(OR(COUNTA(DetailPedro!AJ866) &gt; 0, COUNTA(DetailWill!AJ866) &gt; 0),"x", "")</f>
        <v/>
      </c>
      <c r="AK866" s="14" t="str">
        <f>IF(OR(COUNTA(DetailPedro!AK866) &gt; 0, COUNTA(DetailWill!AK866) &gt; 0),"x", "")</f>
        <v/>
      </c>
    </row>
    <row r="867" spans="1:37" x14ac:dyDescent="0.2">
      <c r="A867" s="16"/>
      <c r="B867" s="16"/>
      <c r="C867" s="16"/>
      <c r="D867" s="16"/>
      <c r="E867" s="16"/>
      <c r="F867" s="14">
        <f t="shared" si="47"/>
        <v>0</v>
      </c>
      <c r="G867" s="14" t="str">
        <f>IF(OR(COUNTA(DetailPedro!G867) &gt; 0, COUNTA(DetailWill!G867) &gt; 0),"x", "")</f>
        <v/>
      </c>
      <c r="H867" s="14" t="str">
        <f>IF(OR(COUNTA(DetailPedro!H867) &gt; 0, COUNTA(DetailWill!H867) &gt; 0),"x", "")</f>
        <v/>
      </c>
      <c r="I867" s="14" t="str">
        <f>IF(OR(COUNTA(DetailPedro!I867) &gt; 0, COUNTA(DetailWill!I867) &gt; 0),"x", "")</f>
        <v/>
      </c>
      <c r="J867" s="34" t="str">
        <f>IF(OR(COUNTA(DetailPedro!J867) &gt; 0, COUNTA(DetailWill!J867) &gt; 0),"x", "")</f>
        <v/>
      </c>
      <c r="K867" s="14" t="str">
        <f>IF(OR(COUNTA(DetailPedro!K867) &gt; 0, COUNTA(DetailWill!K867) &gt; 0),"x", "")</f>
        <v/>
      </c>
      <c r="L867" s="14" t="str">
        <f>IF(OR(COUNTA(DetailPedro!L867) &gt; 0, COUNTA(DetailWill!L867) &gt; 0),"x", "")</f>
        <v/>
      </c>
      <c r="M867" s="14" t="str">
        <f>IF(OR(COUNTA(DetailPedro!M867) &gt; 0, COUNTA(DetailWill!M867) &gt; 0),"x", "")</f>
        <v/>
      </c>
      <c r="N867" s="14" t="str">
        <f>IF(OR(COUNTA(DetailPedro!N867) &gt; 0, COUNTA(DetailWill!N867) &gt; 0),"x", "")</f>
        <v/>
      </c>
      <c r="O867" s="34" t="str">
        <f>IF(OR(COUNTA(DetailPedro!O867) &gt; 0, COUNTA(DetailWill!O867) &gt; 0),"x", "")</f>
        <v/>
      </c>
      <c r="P867" s="14" t="str">
        <f>IF(OR(COUNTA(DetailPedro!P867) &gt; 0, COUNTA(DetailWill!P867) &gt; 0),"x", "")</f>
        <v/>
      </c>
      <c r="Q867" s="14" t="str">
        <f>IF(OR(COUNTA(DetailPedro!Q867) &gt; 0, COUNTA(DetailWill!Q867) &gt; 0),"x", "")</f>
        <v/>
      </c>
      <c r="R867" s="14" t="str">
        <f>IF(OR(COUNTA(DetailPedro!R867) &gt; 0, COUNTA(DetailWill!R867) &gt; 0),"x", "")</f>
        <v/>
      </c>
      <c r="S867" s="14" t="str">
        <f>IF(OR(COUNTA(DetailPedro!S867) &gt; 0, COUNTA(DetailWill!S867) &gt; 0),"x", "")</f>
        <v/>
      </c>
      <c r="T867" s="14" t="str">
        <f>IF(OR(COUNTA(DetailPedro!T867) &gt; 0, COUNTA(DetailWill!T867) &gt; 0),"x", "")</f>
        <v/>
      </c>
      <c r="U867" s="34" t="str">
        <f>IF(OR(COUNTA(DetailPedro!U867) &gt; 0, COUNTA(DetailWill!U867) &gt; 0),"x", "")</f>
        <v/>
      </c>
      <c r="V867" s="14" t="str">
        <f>IF(OR(COUNTA(DetailPedro!V867) &gt; 0, COUNTA(DetailWill!V867) &gt; 0),"x", "")</f>
        <v/>
      </c>
      <c r="W867" s="14" t="str">
        <f>IF(OR(COUNTA(DetailPedro!W867) &gt; 0, COUNTA(DetailWill!W867) &gt; 0),"x", "")</f>
        <v/>
      </c>
      <c r="X867" s="14" t="str">
        <f>IF(OR(COUNTA(DetailPedro!X867) &gt; 0, COUNTA(DetailWill!X867) &gt; 0),"x", "")</f>
        <v/>
      </c>
      <c r="Y867" s="14" t="str">
        <f>IF(OR(COUNTA(DetailPedro!Y867) &gt; 0, COUNTA(DetailWill!Y867) &gt; 0),"x", "")</f>
        <v/>
      </c>
      <c r="Z867" s="34" t="str">
        <f>IF(OR(COUNTA(DetailPedro!Z867) &gt; 0, COUNTA(DetailWill!Z867) &gt; 0),"x", "")</f>
        <v/>
      </c>
      <c r="AA867" s="14" t="str">
        <f>IF(OR(COUNTA(DetailPedro!AA867) &gt; 0, COUNTA(DetailWill!AA867) &gt; 0),"x", "")</f>
        <v/>
      </c>
      <c r="AB867" s="14" t="str">
        <f>IF(OR(COUNTA(DetailPedro!AB867) &gt; 0, COUNTA(DetailWill!AB867) &gt; 0),"x", "")</f>
        <v/>
      </c>
      <c r="AC867" s="14" t="str">
        <f>IF(OR(COUNTA(DetailPedro!AC867) &gt; 0, COUNTA(DetailWill!AC867) &gt; 0),"x", "")</f>
        <v/>
      </c>
      <c r="AD867" s="14" t="str">
        <f>IF(OR(COUNTA(DetailPedro!AD867) &gt; 0, COUNTA(DetailWill!AD867) &gt; 0),"x", "")</f>
        <v/>
      </c>
      <c r="AE867" s="14" t="str">
        <f>IF(OR(COUNTA(DetailPedro!AE867) &gt; 0, COUNTA(DetailWill!AE867) &gt; 0),"x", "")</f>
        <v/>
      </c>
      <c r="AF867" s="34" t="str">
        <f>IF(OR(COUNTA(DetailPedro!AF867) &gt; 0, COUNTA(DetailWill!AF867) &gt; 0),"x", "")</f>
        <v/>
      </c>
      <c r="AG867" s="14" t="str">
        <f>IF(OR(COUNTA(DetailPedro!AG867) &gt; 0, COUNTA(DetailWill!AG867) &gt; 0),"x", "")</f>
        <v/>
      </c>
      <c r="AH867" s="14" t="str">
        <f>IF(OR(COUNTA(DetailPedro!AH867) &gt; 0, COUNTA(DetailWill!AH867) &gt; 0),"x", "")</f>
        <v/>
      </c>
      <c r="AI867" s="14" t="str">
        <f>IF(OR(COUNTA(DetailPedro!AI867) &gt; 0, COUNTA(DetailWill!AI867) &gt; 0),"x", "")</f>
        <v/>
      </c>
      <c r="AJ867" s="34" t="str">
        <f>IF(OR(COUNTA(DetailPedro!AJ867) &gt; 0, COUNTA(DetailWill!AJ867) &gt; 0),"x", "")</f>
        <v/>
      </c>
      <c r="AK867" s="14" t="str">
        <f>IF(OR(COUNTA(DetailPedro!AK867) &gt; 0, COUNTA(DetailWill!AK867) &gt; 0),"x", "")</f>
        <v/>
      </c>
    </row>
    <row r="868" spans="1:37" x14ac:dyDescent="0.2">
      <c r="A868" s="16" t="s">
        <v>543</v>
      </c>
      <c r="B868" s="16" t="s">
        <v>282</v>
      </c>
      <c r="C868" s="16">
        <v>0</v>
      </c>
      <c r="D868" s="16">
        <v>0</v>
      </c>
      <c r="E868" s="16"/>
      <c r="F868" s="14">
        <f t="shared" si="47"/>
        <v>0</v>
      </c>
      <c r="G868" s="14" t="str">
        <f>IF(OR(COUNTA(DetailPedro!G868) &gt; 0, COUNTA(DetailWill!G868) &gt; 0),"x", "")</f>
        <v/>
      </c>
      <c r="H868" s="14" t="str">
        <f>IF(OR(COUNTA(DetailPedro!H868) &gt; 0, COUNTA(DetailWill!H868) &gt; 0),"x", "")</f>
        <v/>
      </c>
      <c r="I868" s="14" t="str">
        <f>IF(OR(COUNTA(DetailPedro!I868) &gt; 0, COUNTA(DetailWill!I868) &gt; 0),"x", "")</f>
        <v/>
      </c>
      <c r="J868" s="34" t="str">
        <f>IF(OR(COUNTA(DetailPedro!J868) &gt; 0, COUNTA(DetailWill!J868) &gt; 0),"x", "")</f>
        <v/>
      </c>
      <c r="K868" s="14" t="str">
        <f>IF(OR(COUNTA(DetailPedro!K868) &gt; 0, COUNTA(DetailWill!K868) &gt; 0),"x", "")</f>
        <v/>
      </c>
      <c r="L868" s="14" t="str">
        <f>IF(OR(COUNTA(DetailPedro!L868) &gt; 0, COUNTA(DetailWill!L868) &gt; 0),"x", "")</f>
        <v/>
      </c>
      <c r="M868" s="14" t="str">
        <f>IF(OR(COUNTA(DetailPedro!M868) &gt; 0, COUNTA(DetailWill!M868) &gt; 0),"x", "")</f>
        <v/>
      </c>
      <c r="N868" s="14" t="str">
        <f>IF(OR(COUNTA(DetailPedro!N868) &gt; 0, COUNTA(DetailWill!N868) &gt; 0),"x", "")</f>
        <v/>
      </c>
      <c r="O868" s="34" t="str">
        <f>IF(OR(COUNTA(DetailPedro!O868) &gt; 0, COUNTA(DetailWill!O868) &gt; 0),"x", "")</f>
        <v/>
      </c>
      <c r="P868" s="14" t="str">
        <f>IF(OR(COUNTA(DetailPedro!P868) &gt; 0, COUNTA(DetailWill!P868) &gt; 0),"x", "")</f>
        <v/>
      </c>
      <c r="Q868" s="14" t="str">
        <f>IF(OR(COUNTA(DetailPedro!Q868) &gt; 0, COUNTA(DetailWill!Q868) &gt; 0),"x", "")</f>
        <v/>
      </c>
      <c r="R868" s="14" t="str">
        <f>IF(OR(COUNTA(DetailPedro!R868) &gt; 0, COUNTA(DetailWill!R868) &gt; 0),"x", "")</f>
        <v/>
      </c>
      <c r="S868" s="14" t="str">
        <f>IF(OR(COUNTA(DetailPedro!S868) &gt; 0, COUNTA(DetailWill!S868) &gt; 0),"x", "")</f>
        <v/>
      </c>
      <c r="T868" s="14" t="str">
        <f>IF(OR(COUNTA(DetailPedro!T868) &gt; 0, COUNTA(DetailWill!T868) &gt; 0),"x", "")</f>
        <v/>
      </c>
      <c r="U868" s="34" t="str">
        <f>IF(OR(COUNTA(DetailPedro!U868) &gt; 0, COUNTA(DetailWill!U868) &gt; 0),"x", "")</f>
        <v/>
      </c>
      <c r="V868" s="14" t="str">
        <f>IF(OR(COUNTA(DetailPedro!V868) &gt; 0, COUNTA(DetailWill!V868) &gt; 0),"x", "")</f>
        <v/>
      </c>
      <c r="W868" s="14" t="str">
        <f>IF(OR(COUNTA(DetailPedro!W868) &gt; 0, COUNTA(DetailWill!W868) &gt; 0),"x", "")</f>
        <v/>
      </c>
      <c r="X868" s="14" t="str">
        <f>IF(OR(COUNTA(DetailPedro!X868) &gt; 0, COUNTA(DetailWill!X868) &gt; 0),"x", "")</f>
        <v/>
      </c>
      <c r="Y868" s="14" t="str">
        <f>IF(OR(COUNTA(DetailPedro!Y868) &gt; 0, COUNTA(DetailWill!Y868) &gt; 0),"x", "")</f>
        <v/>
      </c>
      <c r="Z868" s="34" t="str">
        <f>IF(OR(COUNTA(DetailPedro!Z868) &gt; 0, COUNTA(DetailWill!Z868) &gt; 0),"x", "")</f>
        <v/>
      </c>
      <c r="AA868" s="14" t="str">
        <f>IF(OR(COUNTA(DetailPedro!AA868) &gt; 0, COUNTA(DetailWill!AA868) &gt; 0),"x", "")</f>
        <v/>
      </c>
      <c r="AB868" s="14" t="str">
        <f>IF(OR(COUNTA(DetailPedro!AB868) &gt; 0, COUNTA(DetailWill!AB868) &gt; 0),"x", "")</f>
        <v/>
      </c>
      <c r="AC868" s="14" t="str">
        <f>IF(OR(COUNTA(DetailPedro!AC868) &gt; 0, COUNTA(DetailWill!AC868) &gt; 0),"x", "")</f>
        <v/>
      </c>
      <c r="AD868" s="14" t="str">
        <f>IF(OR(COUNTA(DetailPedro!AD868) &gt; 0, COUNTA(DetailWill!AD868) &gt; 0),"x", "")</f>
        <v/>
      </c>
      <c r="AE868" s="14" t="str">
        <f>IF(OR(COUNTA(DetailPedro!AE868) &gt; 0, COUNTA(DetailWill!AE868) &gt; 0),"x", "")</f>
        <v/>
      </c>
      <c r="AF868" s="34" t="str">
        <f>IF(OR(COUNTA(DetailPedro!AF868) &gt; 0, COUNTA(DetailWill!AF868) &gt; 0),"x", "")</f>
        <v/>
      </c>
      <c r="AG868" s="14" t="str">
        <f>IF(OR(COUNTA(DetailPedro!AG868) &gt; 0, COUNTA(DetailWill!AG868) &gt; 0),"x", "")</f>
        <v/>
      </c>
      <c r="AH868" s="14" t="str">
        <f>IF(OR(COUNTA(DetailPedro!AH868) &gt; 0, COUNTA(DetailWill!AH868) &gt; 0),"x", "")</f>
        <v/>
      </c>
      <c r="AI868" s="14" t="str">
        <f>IF(OR(COUNTA(DetailPedro!AI868) &gt; 0, COUNTA(DetailWill!AI868) &gt; 0),"x", "")</f>
        <v/>
      </c>
      <c r="AJ868" s="34" t="str">
        <f>IF(OR(COUNTA(DetailPedro!AJ868) &gt; 0, COUNTA(DetailWill!AJ868) &gt; 0),"x", "")</f>
        <v/>
      </c>
      <c r="AK868" s="14" t="str">
        <f>IF(OR(COUNTA(DetailPedro!AK868) &gt; 0, COUNTA(DetailWill!AK868) &gt; 0),"x", "")</f>
        <v/>
      </c>
    </row>
    <row r="869" spans="1:37" x14ac:dyDescent="0.2">
      <c r="A869" s="16" t="s">
        <v>543</v>
      </c>
      <c r="B869" s="16" t="s">
        <v>282</v>
      </c>
      <c r="C869" s="16">
        <v>3</v>
      </c>
      <c r="D869" s="16" t="s">
        <v>887</v>
      </c>
      <c r="E869" s="16">
        <v>1</v>
      </c>
      <c r="F869" s="14">
        <f t="shared" si="47"/>
        <v>0</v>
      </c>
      <c r="G869" s="14" t="str">
        <f>IF(OR(COUNTA(DetailPedro!G869) &gt; 0, COUNTA(DetailWill!G869) &gt; 0),"x", "")</f>
        <v/>
      </c>
      <c r="H869" s="14" t="str">
        <f>IF(OR(COUNTA(DetailPedro!H869) &gt; 0, COUNTA(DetailWill!H869) &gt; 0),"x", "")</f>
        <v/>
      </c>
      <c r="I869" s="14" t="str">
        <f>IF(OR(COUNTA(DetailPedro!I869) &gt; 0, COUNTA(DetailWill!I869) &gt; 0),"x", "")</f>
        <v/>
      </c>
      <c r="J869" s="34" t="str">
        <f>IF(OR(COUNTA(DetailPedro!J869) &gt; 0, COUNTA(DetailWill!J869) &gt; 0),"x", "")</f>
        <v/>
      </c>
      <c r="K869" s="14" t="str">
        <f>IF(OR(COUNTA(DetailPedro!K869) &gt; 0, COUNTA(DetailWill!K869) &gt; 0),"x", "")</f>
        <v/>
      </c>
      <c r="L869" s="14" t="str">
        <f>IF(OR(COUNTA(DetailPedro!L869) &gt; 0, COUNTA(DetailWill!L869) &gt; 0),"x", "")</f>
        <v/>
      </c>
      <c r="M869" s="14" t="str">
        <f>IF(OR(COUNTA(DetailPedro!M869) &gt; 0, COUNTA(DetailWill!M869) &gt; 0),"x", "")</f>
        <v/>
      </c>
      <c r="N869" s="14" t="str">
        <f>IF(OR(COUNTA(DetailPedro!N869) &gt; 0, COUNTA(DetailWill!N869) &gt; 0),"x", "")</f>
        <v/>
      </c>
      <c r="O869" s="34" t="str">
        <f>IF(OR(COUNTA(DetailPedro!O869) &gt; 0, COUNTA(DetailWill!O869) &gt; 0),"x", "")</f>
        <v/>
      </c>
      <c r="P869" s="14" t="str">
        <f>IF(OR(COUNTA(DetailPedro!P869) &gt; 0, COUNTA(DetailWill!P869) &gt; 0),"x", "")</f>
        <v/>
      </c>
      <c r="Q869" s="14" t="str">
        <f>IF(OR(COUNTA(DetailPedro!Q869) &gt; 0, COUNTA(DetailWill!Q869) &gt; 0),"x", "")</f>
        <v/>
      </c>
      <c r="R869" s="14" t="str">
        <f>IF(OR(COUNTA(DetailPedro!R869) &gt; 0, COUNTA(DetailWill!R869) &gt; 0),"x", "")</f>
        <v/>
      </c>
      <c r="S869" s="14" t="str">
        <f>IF(OR(COUNTA(DetailPedro!S869) &gt; 0, COUNTA(DetailWill!S869) &gt; 0),"x", "")</f>
        <v/>
      </c>
      <c r="T869" s="14" t="str">
        <f>IF(OR(COUNTA(DetailPedro!T869) &gt; 0, COUNTA(DetailWill!T869) &gt; 0),"x", "")</f>
        <v/>
      </c>
      <c r="U869" s="34" t="str">
        <f>IF(OR(COUNTA(DetailPedro!U869) &gt; 0, COUNTA(DetailWill!U869) &gt; 0),"x", "")</f>
        <v/>
      </c>
      <c r="V869" s="14" t="str">
        <f>IF(OR(COUNTA(DetailPedro!V869) &gt; 0, COUNTA(DetailWill!V869) &gt; 0),"x", "")</f>
        <v/>
      </c>
      <c r="W869" s="14" t="str">
        <f>IF(OR(COUNTA(DetailPedro!W869) &gt; 0, COUNTA(DetailWill!W869) &gt; 0),"x", "")</f>
        <v/>
      </c>
      <c r="X869" s="14" t="str">
        <f>IF(OR(COUNTA(DetailPedro!X869) &gt; 0, COUNTA(DetailWill!X869) &gt; 0),"x", "")</f>
        <v/>
      </c>
      <c r="Y869" s="14" t="str">
        <f>IF(OR(COUNTA(DetailPedro!Y869) &gt; 0, COUNTA(DetailWill!Y869) &gt; 0),"x", "")</f>
        <v/>
      </c>
      <c r="Z869" s="34" t="str">
        <f>IF(OR(COUNTA(DetailPedro!Z869) &gt; 0, COUNTA(DetailWill!Z869) &gt; 0),"x", "")</f>
        <v/>
      </c>
      <c r="AA869" s="14" t="str">
        <f>IF(OR(COUNTA(DetailPedro!AA869) &gt; 0, COUNTA(DetailWill!AA869) &gt; 0),"x", "")</f>
        <v/>
      </c>
      <c r="AB869" s="14" t="str">
        <f>IF(OR(COUNTA(DetailPedro!AB869) &gt; 0, COUNTA(DetailWill!AB869) &gt; 0),"x", "")</f>
        <v/>
      </c>
      <c r="AC869" s="14" t="str">
        <f>IF(OR(COUNTA(DetailPedro!AC869) &gt; 0, COUNTA(DetailWill!AC869) &gt; 0),"x", "")</f>
        <v/>
      </c>
      <c r="AD869" s="14" t="str">
        <f>IF(OR(COUNTA(DetailPedro!AD869) &gt; 0, COUNTA(DetailWill!AD869) &gt; 0),"x", "")</f>
        <v/>
      </c>
      <c r="AE869" s="14" t="str">
        <f>IF(OR(COUNTA(DetailPedro!AE869) &gt; 0, COUNTA(DetailWill!AE869) &gt; 0),"x", "")</f>
        <v/>
      </c>
      <c r="AF869" s="34" t="str">
        <f>IF(OR(COUNTA(DetailPedro!AF869) &gt; 0, COUNTA(DetailWill!AF869) &gt; 0),"x", "")</f>
        <v/>
      </c>
      <c r="AG869" s="14" t="str">
        <f>IF(OR(COUNTA(DetailPedro!AG869) &gt; 0, COUNTA(DetailWill!AG869) &gt; 0),"x", "")</f>
        <v/>
      </c>
      <c r="AH869" s="14" t="str">
        <f>IF(OR(COUNTA(DetailPedro!AH869) &gt; 0, COUNTA(DetailWill!AH869) &gt; 0),"x", "")</f>
        <v/>
      </c>
      <c r="AI869" s="14" t="str">
        <f>IF(OR(COUNTA(DetailPedro!AI869) &gt; 0, COUNTA(DetailWill!AI869) &gt; 0),"x", "")</f>
        <v/>
      </c>
      <c r="AJ869" s="34" t="str">
        <f>IF(OR(COUNTA(DetailPedro!AJ869) &gt; 0, COUNTA(DetailWill!AJ869) &gt; 0),"x", "")</f>
        <v/>
      </c>
      <c r="AK869" s="14" t="str">
        <f>IF(OR(COUNTA(DetailPedro!AK869) &gt; 0, COUNTA(DetailWill!AK869) &gt; 0),"x", "")</f>
        <v/>
      </c>
    </row>
    <row r="870" spans="1:37" x14ac:dyDescent="0.2">
      <c r="A870" s="16" t="s">
        <v>543</v>
      </c>
      <c r="B870" s="16" t="s">
        <v>282</v>
      </c>
      <c r="C870" s="16">
        <v>3</v>
      </c>
      <c r="D870" s="16" t="s">
        <v>887</v>
      </c>
      <c r="E870" s="16">
        <v>2</v>
      </c>
      <c r="F870" s="14">
        <f t="shared" si="47"/>
        <v>0</v>
      </c>
      <c r="G870" s="14" t="str">
        <f>IF(OR(COUNTA(DetailPedro!G870) &gt; 0, COUNTA(DetailWill!G870) &gt; 0),"x", "")</f>
        <v/>
      </c>
      <c r="H870" s="14" t="str">
        <f>IF(OR(COUNTA(DetailPedro!H870) &gt; 0, COUNTA(DetailWill!H870) &gt; 0),"x", "")</f>
        <v/>
      </c>
      <c r="I870" s="14" t="str">
        <f>IF(OR(COUNTA(DetailPedro!I870) &gt; 0, COUNTA(DetailWill!I870) &gt; 0),"x", "")</f>
        <v/>
      </c>
      <c r="J870" s="34" t="str">
        <f>IF(OR(COUNTA(DetailPedro!J870) &gt; 0, COUNTA(DetailWill!J870) &gt; 0),"x", "")</f>
        <v/>
      </c>
      <c r="K870" s="14" t="str">
        <f>IF(OR(COUNTA(DetailPedro!K870) &gt; 0, COUNTA(DetailWill!K870) &gt; 0),"x", "")</f>
        <v/>
      </c>
      <c r="L870" s="14" t="str">
        <f>IF(OR(COUNTA(DetailPedro!L870) &gt; 0, COUNTA(DetailWill!L870) &gt; 0),"x", "")</f>
        <v/>
      </c>
      <c r="M870" s="14" t="str">
        <f>IF(OR(COUNTA(DetailPedro!M870) &gt; 0, COUNTA(DetailWill!M870) &gt; 0),"x", "")</f>
        <v/>
      </c>
      <c r="N870" s="14" t="str">
        <f>IF(OR(COUNTA(DetailPedro!N870) &gt; 0, COUNTA(DetailWill!N870) &gt; 0),"x", "")</f>
        <v/>
      </c>
      <c r="O870" s="34" t="str">
        <f>IF(OR(COUNTA(DetailPedro!O870) &gt; 0, COUNTA(DetailWill!O870) &gt; 0),"x", "")</f>
        <v/>
      </c>
      <c r="P870" s="14" t="str">
        <f>IF(OR(COUNTA(DetailPedro!P870) &gt; 0, COUNTA(DetailWill!P870) &gt; 0),"x", "")</f>
        <v/>
      </c>
      <c r="Q870" s="14" t="str">
        <f>IF(OR(COUNTA(DetailPedro!Q870) &gt; 0, COUNTA(DetailWill!Q870) &gt; 0),"x", "")</f>
        <v/>
      </c>
      <c r="R870" s="14" t="str">
        <f>IF(OR(COUNTA(DetailPedro!R870) &gt; 0, COUNTA(DetailWill!R870) &gt; 0),"x", "")</f>
        <v/>
      </c>
      <c r="S870" s="14" t="str">
        <f>IF(OR(COUNTA(DetailPedro!S870) &gt; 0, COUNTA(DetailWill!S870) &gt; 0),"x", "")</f>
        <v/>
      </c>
      <c r="T870" s="14" t="str">
        <f>IF(OR(COUNTA(DetailPedro!T870) &gt; 0, COUNTA(DetailWill!T870) &gt; 0),"x", "")</f>
        <v/>
      </c>
      <c r="U870" s="34" t="str">
        <f>IF(OR(COUNTA(DetailPedro!U870) &gt; 0, COUNTA(DetailWill!U870) &gt; 0),"x", "")</f>
        <v/>
      </c>
      <c r="V870" s="14" t="str">
        <f>IF(OR(COUNTA(DetailPedro!V870) &gt; 0, COUNTA(DetailWill!V870) &gt; 0),"x", "")</f>
        <v/>
      </c>
      <c r="W870" s="14" t="str">
        <f>IF(OR(COUNTA(DetailPedro!W870) &gt; 0, COUNTA(DetailWill!W870) &gt; 0),"x", "")</f>
        <v/>
      </c>
      <c r="X870" s="14" t="str">
        <f>IF(OR(COUNTA(DetailPedro!X870) &gt; 0, COUNTA(DetailWill!X870) &gt; 0),"x", "")</f>
        <v/>
      </c>
      <c r="Y870" s="14" t="str">
        <f>IF(OR(COUNTA(DetailPedro!Y870) &gt; 0, COUNTA(DetailWill!Y870) &gt; 0),"x", "")</f>
        <v/>
      </c>
      <c r="Z870" s="34" t="str">
        <f>IF(OR(COUNTA(DetailPedro!Z870) &gt; 0, COUNTA(DetailWill!Z870) &gt; 0),"x", "")</f>
        <v/>
      </c>
      <c r="AA870" s="14" t="str">
        <f>IF(OR(COUNTA(DetailPedro!AA870) &gt; 0, COUNTA(DetailWill!AA870) &gt; 0),"x", "")</f>
        <v/>
      </c>
      <c r="AB870" s="14" t="str">
        <f>IF(OR(COUNTA(DetailPedro!AB870) &gt; 0, COUNTA(DetailWill!AB870) &gt; 0),"x", "")</f>
        <v/>
      </c>
      <c r="AC870" s="14" t="str">
        <f>IF(OR(COUNTA(DetailPedro!AC870) &gt; 0, COUNTA(DetailWill!AC870) &gt; 0),"x", "")</f>
        <v/>
      </c>
      <c r="AD870" s="14" t="str">
        <f>IF(OR(COUNTA(DetailPedro!AD870) &gt; 0, COUNTA(DetailWill!AD870) &gt; 0),"x", "")</f>
        <v/>
      </c>
      <c r="AE870" s="14" t="str">
        <f>IF(OR(COUNTA(DetailPedro!AE870) &gt; 0, COUNTA(DetailWill!AE870) &gt; 0),"x", "")</f>
        <v/>
      </c>
      <c r="AF870" s="34" t="str">
        <f>IF(OR(COUNTA(DetailPedro!AF870) &gt; 0, COUNTA(DetailWill!AF870) &gt; 0),"x", "")</f>
        <v/>
      </c>
      <c r="AG870" s="14" t="str">
        <f>IF(OR(COUNTA(DetailPedro!AG870) &gt; 0, COUNTA(DetailWill!AG870) &gt; 0),"x", "")</f>
        <v/>
      </c>
      <c r="AH870" s="14" t="str">
        <f>IF(OR(COUNTA(DetailPedro!AH870) &gt; 0, COUNTA(DetailWill!AH870) &gt; 0),"x", "")</f>
        <v/>
      </c>
      <c r="AI870" s="14" t="str">
        <f>IF(OR(COUNTA(DetailPedro!AI870) &gt; 0, COUNTA(DetailWill!AI870) &gt; 0),"x", "")</f>
        <v/>
      </c>
      <c r="AJ870" s="34" t="str">
        <f>IF(OR(COUNTA(DetailPedro!AJ870) &gt; 0, COUNTA(DetailWill!AJ870) &gt; 0),"x", "")</f>
        <v/>
      </c>
      <c r="AK870" s="14" t="str">
        <f>IF(OR(COUNTA(DetailPedro!AK870) &gt; 0, COUNTA(DetailWill!AK870) &gt; 0),"x", "")</f>
        <v/>
      </c>
    </row>
    <row r="871" spans="1:37" x14ac:dyDescent="0.2">
      <c r="A871" s="16" t="s">
        <v>543</v>
      </c>
      <c r="B871" s="16" t="s">
        <v>282</v>
      </c>
      <c r="C871" s="16">
        <v>3</v>
      </c>
      <c r="D871" s="16" t="s">
        <v>888</v>
      </c>
      <c r="E871" s="16">
        <v>3</v>
      </c>
      <c r="F871" s="14">
        <f t="shared" si="47"/>
        <v>0</v>
      </c>
      <c r="G871" s="14" t="str">
        <f>IF(OR(COUNTA(DetailPedro!G871) &gt; 0, COUNTA(DetailWill!G871) &gt; 0),"x", "")</f>
        <v/>
      </c>
      <c r="H871" s="14" t="str">
        <f>IF(OR(COUNTA(DetailPedro!H871) &gt; 0, COUNTA(DetailWill!H871) &gt; 0),"x", "")</f>
        <v/>
      </c>
      <c r="I871" s="14" t="str">
        <f>IF(OR(COUNTA(DetailPedro!I871) &gt; 0, COUNTA(DetailWill!I871) &gt; 0),"x", "")</f>
        <v/>
      </c>
      <c r="J871" s="34" t="str">
        <f>IF(OR(COUNTA(DetailPedro!J871) &gt; 0, COUNTA(DetailWill!J871) &gt; 0),"x", "")</f>
        <v/>
      </c>
      <c r="K871" s="14" t="str">
        <f>IF(OR(COUNTA(DetailPedro!K871) &gt; 0, COUNTA(DetailWill!K871) &gt; 0),"x", "")</f>
        <v/>
      </c>
      <c r="L871" s="14" t="str">
        <f>IF(OR(COUNTA(DetailPedro!L871) &gt; 0, COUNTA(DetailWill!L871) &gt; 0),"x", "")</f>
        <v/>
      </c>
      <c r="M871" s="14" t="str">
        <f>IF(OR(COUNTA(DetailPedro!M871) &gt; 0, COUNTA(DetailWill!M871) &gt; 0),"x", "")</f>
        <v/>
      </c>
      <c r="N871" s="14" t="str">
        <f>IF(OR(COUNTA(DetailPedro!N871) &gt; 0, COUNTA(DetailWill!N871) &gt; 0),"x", "")</f>
        <v/>
      </c>
      <c r="O871" s="34" t="str">
        <f>IF(OR(COUNTA(DetailPedro!O871) &gt; 0, COUNTA(DetailWill!O871) &gt; 0),"x", "")</f>
        <v/>
      </c>
      <c r="P871" s="14" t="str">
        <f>IF(OR(COUNTA(DetailPedro!P871) &gt; 0, COUNTA(DetailWill!P871) &gt; 0),"x", "")</f>
        <v/>
      </c>
      <c r="Q871" s="14" t="str">
        <f>IF(OR(COUNTA(DetailPedro!Q871) &gt; 0, COUNTA(DetailWill!Q871) &gt; 0),"x", "")</f>
        <v/>
      </c>
      <c r="R871" s="14" t="str">
        <f>IF(OR(COUNTA(DetailPedro!R871) &gt; 0, COUNTA(DetailWill!R871) &gt; 0),"x", "")</f>
        <v/>
      </c>
      <c r="S871" s="14" t="str">
        <f>IF(OR(COUNTA(DetailPedro!S871) &gt; 0, COUNTA(DetailWill!S871) &gt; 0),"x", "")</f>
        <v/>
      </c>
      <c r="T871" s="14" t="str">
        <f>IF(OR(COUNTA(DetailPedro!T871) &gt; 0, COUNTA(DetailWill!T871) &gt; 0),"x", "")</f>
        <v/>
      </c>
      <c r="U871" s="34" t="str">
        <f>IF(OR(COUNTA(DetailPedro!U871) &gt; 0, COUNTA(DetailWill!U871) &gt; 0),"x", "")</f>
        <v/>
      </c>
      <c r="V871" s="14" t="str">
        <f>IF(OR(COUNTA(DetailPedro!V871) &gt; 0, COUNTA(DetailWill!V871) &gt; 0),"x", "")</f>
        <v/>
      </c>
      <c r="W871" s="14" t="str">
        <f>IF(OR(COUNTA(DetailPedro!W871) &gt; 0, COUNTA(DetailWill!W871) &gt; 0),"x", "")</f>
        <v/>
      </c>
      <c r="X871" s="14" t="str">
        <f>IF(OR(COUNTA(DetailPedro!X871) &gt; 0, COUNTA(DetailWill!X871) &gt; 0),"x", "")</f>
        <v/>
      </c>
      <c r="Y871" s="14" t="str">
        <f>IF(OR(COUNTA(DetailPedro!Y871) &gt; 0, COUNTA(DetailWill!Y871) &gt; 0),"x", "")</f>
        <v/>
      </c>
      <c r="Z871" s="34" t="str">
        <f>IF(OR(COUNTA(DetailPedro!Z871) &gt; 0, COUNTA(DetailWill!Z871) &gt; 0),"x", "")</f>
        <v/>
      </c>
      <c r="AA871" s="14" t="str">
        <f>IF(OR(COUNTA(DetailPedro!AA871) &gt; 0, COUNTA(DetailWill!AA871) &gt; 0),"x", "")</f>
        <v/>
      </c>
      <c r="AB871" s="14" t="str">
        <f>IF(OR(COUNTA(DetailPedro!AB871) &gt; 0, COUNTA(DetailWill!AB871) &gt; 0),"x", "")</f>
        <v/>
      </c>
      <c r="AC871" s="14" t="str">
        <f>IF(OR(COUNTA(DetailPedro!AC871) &gt; 0, COUNTA(DetailWill!AC871) &gt; 0),"x", "")</f>
        <v/>
      </c>
      <c r="AD871" s="14" t="str">
        <f>IF(OR(COUNTA(DetailPedro!AD871) &gt; 0, COUNTA(DetailWill!AD871) &gt; 0),"x", "")</f>
        <v/>
      </c>
      <c r="AE871" s="14" t="str">
        <f>IF(OR(COUNTA(DetailPedro!AE871) &gt; 0, COUNTA(DetailWill!AE871) &gt; 0),"x", "")</f>
        <v/>
      </c>
      <c r="AF871" s="34" t="str">
        <f>IF(OR(COUNTA(DetailPedro!AF871) &gt; 0, COUNTA(DetailWill!AF871) &gt; 0),"x", "")</f>
        <v/>
      </c>
      <c r="AG871" s="14" t="str">
        <f>IF(OR(COUNTA(DetailPedro!AG871) &gt; 0, COUNTA(DetailWill!AG871) &gt; 0),"x", "")</f>
        <v/>
      </c>
      <c r="AH871" s="14" t="str">
        <f>IF(OR(COUNTA(DetailPedro!AH871) &gt; 0, COUNTA(DetailWill!AH871) &gt; 0),"x", "")</f>
        <v/>
      </c>
      <c r="AI871" s="14" t="str">
        <f>IF(OR(COUNTA(DetailPedro!AI871) &gt; 0, COUNTA(DetailWill!AI871) &gt; 0),"x", "")</f>
        <v/>
      </c>
      <c r="AJ871" s="34" t="str">
        <f>IF(OR(COUNTA(DetailPedro!AJ871) &gt; 0, COUNTA(DetailWill!AJ871) &gt; 0),"x", "")</f>
        <v/>
      </c>
      <c r="AK871" s="14" t="str">
        <f>IF(OR(COUNTA(DetailPedro!AK871) &gt; 0, COUNTA(DetailWill!AK871) &gt; 0),"x", "")</f>
        <v/>
      </c>
    </row>
    <row r="872" spans="1:37" x14ac:dyDescent="0.2">
      <c r="A872" s="16" t="s">
        <v>543</v>
      </c>
      <c r="B872" s="16" t="s">
        <v>282</v>
      </c>
      <c r="C872" s="16">
        <v>3</v>
      </c>
      <c r="D872" s="16" t="s">
        <v>888</v>
      </c>
      <c r="E872" s="16">
        <v>4</v>
      </c>
      <c r="F872" s="14">
        <f t="shared" si="47"/>
        <v>0</v>
      </c>
      <c r="G872" s="14" t="str">
        <f>IF(OR(COUNTA(DetailPedro!G872) &gt; 0, COUNTA(DetailWill!G872) &gt; 0),"x", "")</f>
        <v/>
      </c>
      <c r="H872" s="14" t="str">
        <f>IF(OR(COUNTA(DetailPedro!H872) &gt; 0, COUNTA(DetailWill!H872) &gt; 0),"x", "")</f>
        <v/>
      </c>
      <c r="I872" s="14" t="str">
        <f>IF(OR(COUNTA(DetailPedro!I872) &gt; 0, COUNTA(DetailWill!I872) &gt; 0),"x", "")</f>
        <v/>
      </c>
      <c r="J872" s="34" t="str">
        <f>IF(OR(COUNTA(DetailPedro!J872) &gt; 0, COUNTA(DetailWill!J872) &gt; 0),"x", "")</f>
        <v/>
      </c>
      <c r="K872" s="14" t="str">
        <f>IF(OR(COUNTA(DetailPedro!K872) &gt; 0, COUNTA(DetailWill!K872) &gt; 0),"x", "")</f>
        <v/>
      </c>
      <c r="L872" s="14" t="str">
        <f>IF(OR(COUNTA(DetailPedro!L872) &gt; 0, COUNTA(DetailWill!L872) &gt; 0),"x", "")</f>
        <v/>
      </c>
      <c r="M872" s="14" t="str">
        <f>IF(OR(COUNTA(DetailPedro!M872) &gt; 0, COUNTA(DetailWill!M872) &gt; 0),"x", "")</f>
        <v/>
      </c>
      <c r="N872" s="14" t="str">
        <f>IF(OR(COUNTA(DetailPedro!N872) &gt; 0, COUNTA(DetailWill!N872) &gt; 0),"x", "")</f>
        <v/>
      </c>
      <c r="O872" s="34" t="str">
        <f>IF(OR(COUNTA(DetailPedro!O872) &gt; 0, COUNTA(DetailWill!O872) &gt; 0),"x", "")</f>
        <v/>
      </c>
      <c r="P872" s="14" t="str">
        <f>IF(OR(COUNTA(DetailPedro!P872) &gt; 0, COUNTA(DetailWill!P872) &gt; 0),"x", "")</f>
        <v/>
      </c>
      <c r="Q872" s="14" t="str">
        <f>IF(OR(COUNTA(DetailPedro!Q872) &gt; 0, COUNTA(DetailWill!Q872) &gt; 0),"x", "")</f>
        <v/>
      </c>
      <c r="R872" s="14" t="str">
        <f>IF(OR(COUNTA(DetailPedro!R872) &gt; 0, COUNTA(DetailWill!R872) &gt; 0),"x", "")</f>
        <v/>
      </c>
      <c r="S872" s="14" t="str">
        <f>IF(OR(COUNTA(DetailPedro!S872) &gt; 0, COUNTA(DetailWill!S872) &gt; 0),"x", "")</f>
        <v/>
      </c>
      <c r="T872" s="14" t="str">
        <f>IF(OR(COUNTA(DetailPedro!T872) &gt; 0, COUNTA(DetailWill!T872) &gt; 0),"x", "")</f>
        <v/>
      </c>
      <c r="U872" s="34" t="str">
        <f>IF(OR(COUNTA(DetailPedro!U872) &gt; 0, COUNTA(DetailWill!U872) &gt; 0),"x", "")</f>
        <v/>
      </c>
      <c r="V872" s="14" t="str">
        <f>IF(OR(COUNTA(DetailPedro!V872) &gt; 0, COUNTA(DetailWill!V872) &gt; 0),"x", "")</f>
        <v/>
      </c>
      <c r="W872" s="14" t="str">
        <f>IF(OR(COUNTA(DetailPedro!W872) &gt; 0, COUNTA(DetailWill!W872) &gt; 0),"x", "")</f>
        <v/>
      </c>
      <c r="X872" s="14" t="str">
        <f>IF(OR(COUNTA(DetailPedro!X872) &gt; 0, COUNTA(DetailWill!X872) &gt; 0),"x", "")</f>
        <v/>
      </c>
      <c r="Y872" s="14" t="str">
        <f>IF(OR(COUNTA(DetailPedro!Y872) &gt; 0, COUNTA(DetailWill!Y872) &gt; 0),"x", "")</f>
        <v/>
      </c>
      <c r="Z872" s="34" t="str">
        <f>IF(OR(COUNTA(DetailPedro!Z872) &gt; 0, COUNTA(DetailWill!Z872) &gt; 0),"x", "")</f>
        <v/>
      </c>
      <c r="AA872" s="14" t="str">
        <f>IF(OR(COUNTA(DetailPedro!AA872) &gt; 0, COUNTA(DetailWill!AA872) &gt; 0),"x", "")</f>
        <v/>
      </c>
      <c r="AB872" s="14" t="str">
        <f>IF(OR(COUNTA(DetailPedro!AB872) &gt; 0, COUNTA(DetailWill!AB872) &gt; 0),"x", "")</f>
        <v/>
      </c>
      <c r="AC872" s="14" t="str">
        <f>IF(OR(COUNTA(DetailPedro!AC872) &gt; 0, COUNTA(DetailWill!AC872) &gt; 0),"x", "")</f>
        <v/>
      </c>
      <c r="AD872" s="14" t="str">
        <f>IF(OR(COUNTA(DetailPedro!AD872) &gt; 0, COUNTA(DetailWill!AD872) &gt; 0),"x", "")</f>
        <v/>
      </c>
      <c r="AE872" s="14" t="str">
        <f>IF(OR(COUNTA(DetailPedro!AE872) &gt; 0, COUNTA(DetailWill!AE872) &gt; 0),"x", "")</f>
        <v/>
      </c>
      <c r="AF872" s="34" t="str">
        <f>IF(OR(COUNTA(DetailPedro!AF872) &gt; 0, COUNTA(DetailWill!AF872) &gt; 0),"x", "")</f>
        <v/>
      </c>
      <c r="AG872" s="14" t="str">
        <f>IF(OR(COUNTA(DetailPedro!AG872) &gt; 0, COUNTA(DetailWill!AG872) &gt; 0),"x", "")</f>
        <v/>
      </c>
      <c r="AH872" s="14" t="str">
        <f>IF(OR(COUNTA(DetailPedro!AH872) &gt; 0, COUNTA(DetailWill!AH872) &gt; 0),"x", "")</f>
        <v/>
      </c>
      <c r="AI872" s="14" t="str">
        <f>IF(OR(COUNTA(DetailPedro!AI872) &gt; 0, COUNTA(DetailWill!AI872) &gt; 0),"x", "")</f>
        <v/>
      </c>
      <c r="AJ872" s="34" t="str">
        <f>IF(OR(COUNTA(DetailPedro!AJ872) &gt; 0, COUNTA(DetailWill!AJ872) &gt; 0),"x", "")</f>
        <v/>
      </c>
      <c r="AK872" s="14" t="str">
        <f>IF(OR(COUNTA(DetailPedro!AK872) &gt; 0, COUNTA(DetailWill!AK872) &gt; 0),"x", "")</f>
        <v/>
      </c>
    </row>
    <row r="873" spans="1:37" x14ac:dyDescent="0.2">
      <c r="A873" s="16" t="s">
        <v>543</v>
      </c>
      <c r="B873" s="16" t="s">
        <v>282</v>
      </c>
      <c r="C873" s="16">
        <v>3</v>
      </c>
      <c r="D873" s="16" t="s">
        <v>888</v>
      </c>
      <c r="E873" s="16">
        <v>5</v>
      </c>
      <c r="F873" s="14">
        <f t="shared" si="47"/>
        <v>0</v>
      </c>
      <c r="G873" s="14" t="str">
        <f>IF(OR(COUNTA(DetailPedro!G873) &gt; 0, COUNTA(DetailWill!G873) &gt; 0),"x", "")</f>
        <v/>
      </c>
      <c r="H873" s="14" t="str">
        <f>IF(OR(COUNTA(DetailPedro!H873) &gt; 0, COUNTA(DetailWill!H873) &gt; 0),"x", "")</f>
        <v/>
      </c>
      <c r="I873" s="14" t="str">
        <f>IF(OR(COUNTA(DetailPedro!I873) &gt; 0, COUNTA(DetailWill!I873) &gt; 0),"x", "")</f>
        <v/>
      </c>
      <c r="J873" s="34" t="str">
        <f>IF(OR(COUNTA(DetailPedro!J873) &gt; 0, COUNTA(DetailWill!J873) &gt; 0),"x", "")</f>
        <v/>
      </c>
      <c r="K873" s="14" t="str">
        <f>IF(OR(COUNTA(DetailPedro!K873) &gt; 0, COUNTA(DetailWill!K873) &gt; 0),"x", "")</f>
        <v/>
      </c>
      <c r="L873" s="14" t="str">
        <f>IF(OR(COUNTA(DetailPedro!L873) &gt; 0, COUNTA(DetailWill!L873) &gt; 0),"x", "")</f>
        <v/>
      </c>
      <c r="M873" s="14" t="str">
        <f>IF(OR(COUNTA(DetailPedro!M873) &gt; 0, COUNTA(DetailWill!M873) &gt; 0),"x", "")</f>
        <v/>
      </c>
      <c r="N873" s="14" t="str">
        <f>IF(OR(COUNTA(DetailPedro!N873) &gt; 0, COUNTA(DetailWill!N873) &gt; 0),"x", "")</f>
        <v/>
      </c>
      <c r="O873" s="34" t="str">
        <f>IF(OR(COUNTA(DetailPedro!O873) &gt; 0, COUNTA(DetailWill!O873) &gt; 0),"x", "")</f>
        <v/>
      </c>
      <c r="P873" s="14" t="str">
        <f>IF(OR(COUNTA(DetailPedro!P873) &gt; 0, COUNTA(DetailWill!P873) &gt; 0),"x", "")</f>
        <v/>
      </c>
      <c r="Q873" s="14" t="str">
        <f>IF(OR(COUNTA(DetailPedro!Q873) &gt; 0, COUNTA(DetailWill!Q873) &gt; 0),"x", "")</f>
        <v/>
      </c>
      <c r="R873" s="14" t="str">
        <f>IF(OR(COUNTA(DetailPedro!R873) &gt; 0, COUNTA(DetailWill!R873) &gt; 0),"x", "")</f>
        <v/>
      </c>
      <c r="S873" s="14" t="str">
        <f>IF(OR(COUNTA(DetailPedro!S873) &gt; 0, COUNTA(DetailWill!S873) &gt; 0),"x", "")</f>
        <v/>
      </c>
      <c r="T873" s="14" t="str">
        <f>IF(OR(COUNTA(DetailPedro!T873) &gt; 0, COUNTA(DetailWill!T873) &gt; 0),"x", "")</f>
        <v/>
      </c>
      <c r="U873" s="34" t="str">
        <f>IF(OR(COUNTA(DetailPedro!U873) &gt; 0, COUNTA(DetailWill!U873) &gt; 0),"x", "")</f>
        <v/>
      </c>
      <c r="V873" s="14" t="str">
        <f>IF(OR(COUNTA(DetailPedro!V873) &gt; 0, COUNTA(DetailWill!V873) &gt; 0),"x", "")</f>
        <v/>
      </c>
      <c r="W873" s="14" t="str">
        <f>IF(OR(COUNTA(DetailPedro!W873) &gt; 0, COUNTA(DetailWill!W873) &gt; 0),"x", "")</f>
        <v/>
      </c>
      <c r="X873" s="14" t="str">
        <f>IF(OR(COUNTA(DetailPedro!X873) &gt; 0, COUNTA(DetailWill!X873) &gt; 0),"x", "")</f>
        <v/>
      </c>
      <c r="Y873" s="14" t="str">
        <f>IF(OR(COUNTA(DetailPedro!Y873) &gt; 0, COUNTA(DetailWill!Y873) &gt; 0),"x", "")</f>
        <v/>
      </c>
      <c r="Z873" s="34" t="str">
        <f>IF(OR(COUNTA(DetailPedro!Z873) &gt; 0, COUNTA(DetailWill!Z873) &gt; 0),"x", "")</f>
        <v/>
      </c>
      <c r="AA873" s="14" t="str">
        <f>IF(OR(COUNTA(DetailPedro!AA873) &gt; 0, COUNTA(DetailWill!AA873) &gt; 0),"x", "")</f>
        <v/>
      </c>
      <c r="AB873" s="14" t="str">
        <f>IF(OR(COUNTA(DetailPedro!AB873) &gt; 0, COUNTA(DetailWill!AB873) &gt; 0),"x", "")</f>
        <v/>
      </c>
      <c r="AC873" s="14" t="str">
        <f>IF(OR(COUNTA(DetailPedro!AC873) &gt; 0, COUNTA(DetailWill!AC873) &gt; 0),"x", "")</f>
        <v/>
      </c>
      <c r="AD873" s="14" t="str">
        <f>IF(OR(COUNTA(DetailPedro!AD873) &gt; 0, COUNTA(DetailWill!AD873) &gt; 0),"x", "")</f>
        <v/>
      </c>
      <c r="AE873" s="14" t="str">
        <f>IF(OR(COUNTA(DetailPedro!AE873) &gt; 0, COUNTA(DetailWill!AE873) &gt; 0),"x", "")</f>
        <v/>
      </c>
      <c r="AF873" s="34" t="str">
        <f>IF(OR(COUNTA(DetailPedro!AF873) &gt; 0, COUNTA(DetailWill!AF873) &gt; 0),"x", "")</f>
        <v/>
      </c>
      <c r="AG873" s="14" t="str">
        <f>IF(OR(COUNTA(DetailPedro!AG873) &gt; 0, COUNTA(DetailWill!AG873) &gt; 0),"x", "")</f>
        <v/>
      </c>
      <c r="AH873" s="14" t="str">
        <f>IF(OR(COUNTA(DetailPedro!AH873) &gt; 0, COUNTA(DetailWill!AH873) &gt; 0),"x", "")</f>
        <v/>
      </c>
      <c r="AI873" s="14" t="str">
        <f>IF(OR(COUNTA(DetailPedro!AI873) &gt; 0, COUNTA(DetailWill!AI873) &gt; 0),"x", "")</f>
        <v/>
      </c>
      <c r="AJ873" s="34" t="str">
        <f>IF(OR(COUNTA(DetailPedro!AJ873) &gt; 0, COUNTA(DetailWill!AJ873) &gt; 0),"x", "")</f>
        <v/>
      </c>
      <c r="AK873" s="14" t="str">
        <f>IF(OR(COUNTA(DetailPedro!AK873) &gt; 0, COUNTA(DetailWill!AK873) &gt; 0),"x", "")</f>
        <v/>
      </c>
    </row>
    <row r="874" spans="1:37" x14ac:dyDescent="0.2">
      <c r="A874" s="16" t="s">
        <v>543</v>
      </c>
      <c r="B874" s="16" t="s">
        <v>282</v>
      </c>
      <c r="C874" s="16">
        <v>3</v>
      </c>
      <c r="D874" s="16" t="s">
        <v>887</v>
      </c>
      <c r="E874" s="16">
        <v>6</v>
      </c>
      <c r="F874" s="14">
        <f t="shared" si="47"/>
        <v>0</v>
      </c>
      <c r="G874" s="14" t="str">
        <f>IF(OR(COUNTA(DetailPedro!G874) &gt; 0, COUNTA(DetailWill!G874) &gt; 0),"x", "")</f>
        <v/>
      </c>
      <c r="H874" s="14" t="str">
        <f>IF(OR(COUNTA(DetailPedro!H874) &gt; 0, COUNTA(DetailWill!H874) &gt; 0),"x", "")</f>
        <v/>
      </c>
      <c r="I874" s="14" t="str">
        <f>IF(OR(COUNTA(DetailPedro!I874) &gt; 0, COUNTA(DetailWill!I874) &gt; 0),"x", "")</f>
        <v/>
      </c>
      <c r="J874" s="34" t="str">
        <f>IF(OR(COUNTA(DetailPedro!J874) &gt; 0, COUNTA(DetailWill!J874) &gt; 0),"x", "")</f>
        <v/>
      </c>
      <c r="K874" s="14" t="str">
        <f>IF(OR(COUNTA(DetailPedro!K874) &gt; 0, COUNTA(DetailWill!K874) &gt; 0),"x", "")</f>
        <v/>
      </c>
      <c r="L874" s="14" t="str">
        <f>IF(OR(COUNTA(DetailPedro!L874) &gt; 0, COUNTA(DetailWill!L874) &gt; 0),"x", "")</f>
        <v/>
      </c>
      <c r="M874" s="14" t="str">
        <f>IF(OR(COUNTA(DetailPedro!M874) &gt; 0, COUNTA(DetailWill!M874) &gt; 0),"x", "")</f>
        <v/>
      </c>
      <c r="N874" s="14" t="str">
        <f>IF(OR(COUNTA(DetailPedro!N874) &gt; 0, COUNTA(DetailWill!N874) &gt; 0),"x", "")</f>
        <v/>
      </c>
      <c r="O874" s="34" t="str">
        <f>IF(OR(COUNTA(DetailPedro!O874) &gt; 0, COUNTA(DetailWill!O874) &gt; 0),"x", "")</f>
        <v/>
      </c>
      <c r="P874" s="14" t="str">
        <f>IF(OR(COUNTA(DetailPedro!P874) &gt; 0, COUNTA(DetailWill!P874) &gt; 0),"x", "")</f>
        <v/>
      </c>
      <c r="Q874" s="14" t="str">
        <f>IF(OR(COUNTA(DetailPedro!Q874) &gt; 0, COUNTA(DetailWill!Q874) &gt; 0),"x", "")</f>
        <v/>
      </c>
      <c r="R874" s="14" t="str">
        <f>IF(OR(COUNTA(DetailPedro!R874) &gt; 0, COUNTA(DetailWill!R874) &gt; 0),"x", "")</f>
        <v/>
      </c>
      <c r="S874" s="14" t="str">
        <f>IF(OR(COUNTA(DetailPedro!S874) &gt; 0, COUNTA(DetailWill!S874) &gt; 0),"x", "")</f>
        <v/>
      </c>
      <c r="T874" s="14" t="str">
        <f>IF(OR(COUNTA(DetailPedro!T874) &gt; 0, COUNTA(DetailWill!T874) &gt; 0),"x", "")</f>
        <v/>
      </c>
      <c r="U874" s="34" t="str">
        <f>IF(OR(COUNTA(DetailPedro!U874) &gt; 0, COUNTA(DetailWill!U874) &gt; 0),"x", "")</f>
        <v/>
      </c>
      <c r="V874" s="14" t="str">
        <f>IF(OR(COUNTA(DetailPedro!V874) &gt; 0, COUNTA(DetailWill!V874) &gt; 0),"x", "")</f>
        <v/>
      </c>
      <c r="W874" s="14" t="str">
        <f>IF(OR(COUNTA(DetailPedro!W874) &gt; 0, COUNTA(DetailWill!W874) &gt; 0),"x", "")</f>
        <v/>
      </c>
      <c r="X874" s="14" t="str">
        <f>IF(OR(COUNTA(DetailPedro!X874) &gt; 0, COUNTA(DetailWill!X874) &gt; 0),"x", "")</f>
        <v/>
      </c>
      <c r="Y874" s="14" t="str">
        <f>IF(OR(COUNTA(DetailPedro!Y874) &gt; 0, COUNTA(DetailWill!Y874) &gt; 0),"x", "")</f>
        <v/>
      </c>
      <c r="Z874" s="34" t="str">
        <f>IF(OR(COUNTA(DetailPedro!Z874) &gt; 0, COUNTA(DetailWill!Z874) &gt; 0),"x", "")</f>
        <v/>
      </c>
      <c r="AA874" s="14" t="str">
        <f>IF(OR(COUNTA(DetailPedro!AA874) &gt; 0, COUNTA(DetailWill!AA874) &gt; 0),"x", "")</f>
        <v/>
      </c>
      <c r="AB874" s="14" t="str">
        <f>IF(OR(COUNTA(DetailPedro!AB874) &gt; 0, COUNTA(DetailWill!AB874) &gt; 0),"x", "")</f>
        <v/>
      </c>
      <c r="AC874" s="14" t="str">
        <f>IF(OR(COUNTA(DetailPedro!AC874) &gt; 0, COUNTA(DetailWill!AC874) &gt; 0),"x", "")</f>
        <v/>
      </c>
      <c r="AD874" s="14" t="str">
        <f>IF(OR(COUNTA(DetailPedro!AD874) &gt; 0, COUNTA(DetailWill!AD874) &gt; 0),"x", "")</f>
        <v/>
      </c>
      <c r="AE874" s="14" t="str">
        <f>IF(OR(COUNTA(DetailPedro!AE874) &gt; 0, COUNTA(DetailWill!AE874) &gt; 0),"x", "")</f>
        <v/>
      </c>
      <c r="AF874" s="34" t="str">
        <f>IF(OR(COUNTA(DetailPedro!AF874) &gt; 0, COUNTA(DetailWill!AF874) &gt; 0),"x", "")</f>
        <v/>
      </c>
      <c r="AG874" s="14" t="str">
        <f>IF(OR(COUNTA(DetailPedro!AG874) &gt; 0, COUNTA(DetailWill!AG874) &gt; 0),"x", "")</f>
        <v/>
      </c>
      <c r="AH874" s="14" t="str">
        <f>IF(OR(COUNTA(DetailPedro!AH874) &gt; 0, COUNTA(DetailWill!AH874) &gt; 0),"x", "")</f>
        <v/>
      </c>
      <c r="AI874" s="14" t="str">
        <f>IF(OR(COUNTA(DetailPedro!AI874) &gt; 0, COUNTA(DetailWill!AI874) &gt; 0),"x", "")</f>
        <v/>
      </c>
      <c r="AJ874" s="34" t="str">
        <f>IF(OR(COUNTA(DetailPedro!AJ874) &gt; 0, COUNTA(DetailWill!AJ874) &gt; 0),"x", "")</f>
        <v/>
      </c>
      <c r="AK874" s="14" t="str">
        <f>IF(OR(COUNTA(DetailPedro!AK874) &gt; 0, COUNTA(DetailWill!AK874) &gt; 0),"x", "")</f>
        <v/>
      </c>
    </row>
    <row r="875" spans="1:37" x14ac:dyDescent="0.2">
      <c r="A875" s="16" t="s">
        <v>543</v>
      </c>
      <c r="B875" s="16" t="s">
        <v>282</v>
      </c>
      <c r="C875" s="16">
        <v>3</v>
      </c>
      <c r="D875" s="16" t="s">
        <v>888</v>
      </c>
      <c r="E875" s="16">
        <v>7</v>
      </c>
      <c r="F875" s="14">
        <f t="shared" si="47"/>
        <v>0</v>
      </c>
      <c r="G875" s="14" t="str">
        <f>IF(OR(COUNTA(DetailPedro!G875) &gt; 0, COUNTA(DetailWill!G875) &gt; 0),"x", "")</f>
        <v/>
      </c>
      <c r="H875" s="14" t="str">
        <f>IF(OR(COUNTA(DetailPedro!H875) &gt; 0, COUNTA(DetailWill!H875) &gt; 0),"x", "")</f>
        <v/>
      </c>
      <c r="I875" s="14" t="str">
        <f>IF(OR(COUNTA(DetailPedro!I875) &gt; 0, COUNTA(DetailWill!I875) &gt; 0),"x", "")</f>
        <v/>
      </c>
      <c r="J875" s="34" t="str">
        <f>IF(OR(COUNTA(DetailPedro!J875) &gt; 0, COUNTA(DetailWill!J875) &gt; 0),"x", "")</f>
        <v/>
      </c>
      <c r="K875" s="14" t="str">
        <f>IF(OR(COUNTA(DetailPedro!K875) &gt; 0, COUNTA(DetailWill!K875) &gt; 0),"x", "")</f>
        <v/>
      </c>
      <c r="L875" s="14" t="str">
        <f>IF(OR(COUNTA(DetailPedro!L875) &gt; 0, COUNTA(DetailWill!L875) &gt; 0),"x", "")</f>
        <v/>
      </c>
      <c r="M875" s="14" t="str">
        <f>IF(OR(COUNTA(DetailPedro!M875) &gt; 0, COUNTA(DetailWill!M875) &gt; 0),"x", "")</f>
        <v/>
      </c>
      <c r="N875" s="14" t="str">
        <f>IF(OR(COUNTA(DetailPedro!N875) &gt; 0, COUNTA(DetailWill!N875) &gt; 0),"x", "")</f>
        <v/>
      </c>
      <c r="O875" s="34" t="str">
        <f>IF(OR(COUNTA(DetailPedro!O875) &gt; 0, COUNTA(DetailWill!O875) &gt; 0),"x", "")</f>
        <v/>
      </c>
      <c r="P875" s="14" t="str">
        <f>IF(OR(COUNTA(DetailPedro!P875) &gt; 0, COUNTA(DetailWill!P875) &gt; 0),"x", "")</f>
        <v/>
      </c>
      <c r="Q875" s="14" t="str">
        <f>IF(OR(COUNTA(DetailPedro!Q875) &gt; 0, COUNTA(DetailWill!Q875) &gt; 0),"x", "")</f>
        <v/>
      </c>
      <c r="R875" s="14" t="str">
        <f>IF(OR(COUNTA(DetailPedro!R875) &gt; 0, COUNTA(DetailWill!R875) &gt; 0),"x", "")</f>
        <v/>
      </c>
      <c r="S875" s="14" t="str">
        <f>IF(OR(COUNTA(DetailPedro!S875) &gt; 0, COUNTA(DetailWill!S875) &gt; 0),"x", "")</f>
        <v/>
      </c>
      <c r="T875" s="14" t="str">
        <f>IF(OR(COUNTA(DetailPedro!T875) &gt; 0, COUNTA(DetailWill!T875) &gt; 0),"x", "")</f>
        <v/>
      </c>
      <c r="U875" s="34" t="str">
        <f>IF(OR(COUNTA(DetailPedro!U875) &gt; 0, COUNTA(DetailWill!U875) &gt; 0),"x", "")</f>
        <v/>
      </c>
      <c r="V875" s="14" t="str">
        <f>IF(OR(COUNTA(DetailPedro!V875) &gt; 0, COUNTA(DetailWill!V875) &gt; 0),"x", "")</f>
        <v/>
      </c>
      <c r="W875" s="14" t="str">
        <f>IF(OR(COUNTA(DetailPedro!W875) &gt; 0, COUNTA(DetailWill!W875) &gt; 0),"x", "")</f>
        <v/>
      </c>
      <c r="X875" s="14" t="str">
        <f>IF(OR(COUNTA(DetailPedro!X875) &gt; 0, COUNTA(DetailWill!X875) &gt; 0),"x", "")</f>
        <v/>
      </c>
      <c r="Y875" s="14" t="str">
        <f>IF(OR(COUNTA(DetailPedro!Y875) &gt; 0, COUNTA(DetailWill!Y875) &gt; 0),"x", "")</f>
        <v/>
      </c>
      <c r="Z875" s="34" t="str">
        <f>IF(OR(COUNTA(DetailPedro!Z875) &gt; 0, COUNTA(DetailWill!Z875) &gt; 0),"x", "")</f>
        <v/>
      </c>
      <c r="AA875" s="14" t="str">
        <f>IF(OR(COUNTA(DetailPedro!AA875) &gt; 0, COUNTA(DetailWill!AA875) &gt; 0),"x", "")</f>
        <v/>
      </c>
      <c r="AB875" s="14" t="str">
        <f>IF(OR(COUNTA(DetailPedro!AB875) &gt; 0, COUNTA(DetailWill!AB875) &gt; 0),"x", "")</f>
        <v/>
      </c>
      <c r="AC875" s="14" t="str">
        <f>IF(OR(COUNTA(DetailPedro!AC875) &gt; 0, COUNTA(DetailWill!AC875) &gt; 0),"x", "")</f>
        <v/>
      </c>
      <c r="AD875" s="14" t="str">
        <f>IF(OR(COUNTA(DetailPedro!AD875) &gt; 0, COUNTA(DetailWill!AD875) &gt; 0),"x", "")</f>
        <v/>
      </c>
      <c r="AE875" s="14" t="str">
        <f>IF(OR(COUNTA(DetailPedro!AE875) &gt; 0, COUNTA(DetailWill!AE875) &gt; 0),"x", "")</f>
        <v/>
      </c>
      <c r="AF875" s="34" t="str">
        <f>IF(OR(COUNTA(DetailPedro!AF875) &gt; 0, COUNTA(DetailWill!AF875) &gt; 0),"x", "")</f>
        <v/>
      </c>
      <c r="AG875" s="14" t="str">
        <f>IF(OR(COUNTA(DetailPedro!AG875) &gt; 0, COUNTA(DetailWill!AG875) &gt; 0),"x", "")</f>
        <v/>
      </c>
      <c r="AH875" s="14" t="str">
        <f>IF(OR(COUNTA(DetailPedro!AH875) &gt; 0, COUNTA(DetailWill!AH875) &gt; 0),"x", "")</f>
        <v/>
      </c>
      <c r="AI875" s="14" t="str">
        <f>IF(OR(COUNTA(DetailPedro!AI875) &gt; 0, COUNTA(DetailWill!AI875) &gt; 0),"x", "")</f>
        <v/>
      </c>
      <c r="AJ875" s="34" t="str">
        <f>IF(OR(COUNTA(DetailPedro!AJ875) &gt; 0, COUNTA(DetailWill!AJ875) &gt; 0),"x", "")</f>
        <v/>
      </c>
      <c r="AK875" s="14" t="str">
        <f>IF(OR(COUNTA(DetailPedro!AK875) &gt; 0, COUNTA(DetailWill!AK875) &gt; 0),"x", "")</f>
        <v/>
      </c>
    </row>
    <row r="876" spans="1:37" x14ac:dyDescent="0.2">
      <c r="A876" s="16" t="s">
        <v>543</v>
      </c>
      <c r="B876" s="16" t="s">
        <v>282</v>
      </c>
      <c r="C876" s="16">
        <v>3</v>
      </c>
      <c r="D876" s="16" t="s">
        <v>887</v>
      </c>
      <c r="E876" s="16">
        <v>8</v>
      </c>
      <c r="F876" s="14">
        <f t="shared" si="47"/>
        <v>0</v>
      </c>
      <c r="G876" s="14" t="str">
        <f>IF(OR(COUNTA(DetailPedro!G876) &gt; 0, COUNTA(DetailWill!G876) &gt; 0),"x", "")</f>
        <v/>
      </c>
      <c r="H876" s="14" t="str">
        <f>IF(OR(COUNTA(DetailPedro!H876) &gt; 0, COUNTA(DetailWill!H876) &gt; 0),"x", "")</f>
        <v/>
      </c>
      <c r="I876" s="14" t="str">
        <f>IF(OR(COUNTA(DetailPedro!I876) &gt; 0, COUNTA(DetailWill!I876) &gt; 0),"x", "")</f>
        <v/>
      </c>
      <c r="J876" s="34" t="str">
        <f>IF(OR(COUNTA(DetailPedro!J876) &gt; 0, COUNTA(DetailWill!J876) &gt; 0),"x", "")</f>
        <v/>
      </c>
      <c r="K876" s="14" t="str">
        <f>IF(OR(COUNTA(DetailPedro!K876) &gt; 0, COUNTA(DetailWill!K876) &gt; 0),"x", "")</f>
        <v/>
      </c>
      <c r="L876" s="14" t="str">
        <f>IF(OR(COUNTA(DetailPedro!L876) &gt; 0, COUNTA(DetailWill!L876) &gt; 0),"x", "")</f>
        <v/>
      </c>
      <c r="M876" s="14" t="str">
        <f>IF(OR(COUNTA(DetailPedro!M876) &gt; 0, COUNTA(DetailWill!M876) &gt; 0),"x", "")</f>
        <v/>
      </c>
      <c r="N876" s="14" t="str">
        <f>IF(OR(COUNTA(DetailPedro!N876) &gt; 0, COUNTA(DetailWill!N876) &gt; 0),"x", "")</f>
        <v/>
      </c>
      <c r="O876" s="34" t="str">
        <f>IF(OR(COUNTA(DetailPedro!O876) &gt; 0, COUNTA(DetailWill!O876) &gt; 0),"x", "")</f>
        <v/>
      </c>
      <c r="P876" s="14" t="str">
        <f>IF(OR(COUNTA(DetailPedro!P876) &gt; 0, COUNTA(DetailWill!P876) &gt; 0),"x", "")</f>
        <v/>
      </c>
      <c r="Q876" s="14" t="str">
        <f>IF(OR(COUNTA(DetailPedro!Q876) &gt; 0, COUNTA(DetailWill!Q876) &gt; 0),"x", "")</f>
        <v/>
      </c>
      <c r="R876" s="14" t="str">
        <f>IF(OR(COUNTA(DetailPedro!R876) &gt; 0, COUNTA(DetailWill!R876) &gt; 0),"x", "")</f>
        <v/>
      </c>
      <c r="S876" s="14" t="str">
        <f>IF(OR(COUNTA(DetailPedro!S876) &gt; 0, COUNTA(DetailWill!S876) &gt; 0),"x", "")</f>
        <v/>
      </c>
      <c r="T876" s="14" t="str">
        <f>IF(OR(COUNTA(DetailPedro!T876) &gt; 0, COUNTA(DetailWill!T876) &gt; 0),"x", "")</f>
        <v/>
      </c>
      <c r="U876" s="34" t="str">
        <f>IF(OR(COUNTA(DetailPedro!U876) &gt; 0, COUNTA(DetailWill!U876) &gt; 0),"x", "")</f>
        <v/>
      </c>
      <c r="V876" s="14" t="str">
        <f>IF(OR(COUNTA(DetailPedro!V876) &gt; 0, COUNTA(DetailWill!V876) &gt; 0),"x", "")</f>
        <v/>
      </c>
      <c r="W876" s="14" t="str">
        <f>IF(OR(COUNTA(DetailPedro!W876) &gt; 0, COUNTA(DetailWill!W876) &gt; 0),"x", "")</f>
        <v/>
      </c>
      <c r="X876" s="14" t="str">
        <f>IF(OR(COUNTA(DetailPedro!X876) &gt; 0, COUNTA(DetailWill!X876) &gt; 0),"x", "")</f>
        <v/>
      </c>
      <c r="Y876" s="14" t="str">
        <f>IF(OR(COUNTA(DetailPedro!Y876) &gt; 0, COUNTA(DetailWill!Y876) &gt; 0),"x", "")</f>
        <v/>
      </c>
      <c r="Z876" s="34" t="str">
        <f>IF(OR(COUNTA(DetailPedro!Z876) &gt; 0, COUNTA(DetailWill!Z876) &gt; 0),"x", "")</f>
        <v/>
      </c>
      <c r="AA876" s="14" t="str">
        <f>IF(OR(COUNTA(DetailPedro!AA876) &gt; 0, COUNTA(DetailWill!AA876) &gt; 0),"x", "")</f>
        <v/>
      </c>
      <c r="AB876" s="14" t="str">
        <f>IF(OR(COUNTA(DetailPedro!AB876) &gt; 0, COUNTA(DetailWill!AB876) &gt; 0),"x", "")</f>
        <v/>
      </c>
      <c r="AC876" s="14" t="str">
        <f>IF(OR(COUNTA(DetailPedro!AC876) &gt; 0, COUNTA(DetailWill!AC876) &gt; 0),"x", "")</f>
        <v/>
      </c>
      <c r="AD876" s="14" t="str">
        <f>IF(OR(COUNTA(DetailPedro!AD876) &gt; 0, COUNTA(DetailWill!AD876) &gt; 0),"x", "")</f>
        <v/>
      </c>
      <c r="AE876" s="14" t="str">
        <f>IF(OR(COUNTA(DetailPedro!AE876) &gt; 0, COUNTA(DetailWill!AE876) &gt; 0),"x", "")</f>
        <v/>
      </c>
      <c r="AF876" s="34" t="str">
        <f>IF(OR(COUNTA(DetailPedro!AF876) &gt; 0, COUNTA(DetailWill!AF876) &gt; 0),"x", "")</f>
        <v/>
      </c>
      <c r="AG876" s="14" t="str">
        <f>IF(OR(COUNTA(DetailPedro!AG876) &gt; 0, COUNTA(DetailWill!AG876) &gt; 0),"x", "")</f>
        <v/>
      </c>
      <c r="AH876" s="14" t="str">
        <f>IF(OR(COUNTA(DetailPedro!AH876) &gt; 0, COUNTA(DetailWill!AH876) &gt; 0),"x", "")</f>
        <v/>
      </c>
      <c r="AI876" s="14" t="str">
        <f>IF(OR(COUNTA(DetailPedro!AI876) &gt; 0, COUNTA(DetailWill!AI876) &gt; 0),"x", "")</f>
        <v/>
      </c>
      <c r="AJ876" s="34" t="str">
        <f>IF(OR(COUNTA(DetailPedro!AJ876) &gt; 0, COUNTA(DetailWill!AJ876) &gt; 0),"x", "")</f>
        <v/>
      </c>
      <c r="AK876" s="14" t="str">
        <f>IF(OR(COUNTA(DetailPedro!AK876) &gt; 0, COUNTA(DetailWill!AK876) &gt; 0),"x", "")</f>
        <v/>
      </c>
    </row>
    <row r="877" spans="1:37" x14ac:dyDescent="0.2">
      <c r="A877" s="16" t="s">
        <v>543</v>
      </c>
      <c r="B877" s="16" t="s">
        <v>282</v>
      </c>
      <c r="C877" s="16">
        <v>3</v>
      </c>
      <c r="D877" s="16" t="s">
        <v>887</v>
      </c>
      <c r="E877" s="16">
        <v>9</v>
      </c>
      <c r="F877" s="14">
        <f t="shared" si="47"/>
        <v>0</v>
      </c>
      <c r="G877" s="14" t="str">
        <f>IF(OR(COUNTA(DetailPedro!G877) &gt; 0, COUNTA(DetailWill!G877) &gt; 0),"x", "")</f>
        <v/>
      </c>
      <c r="H877" s="14" t="str">
        <f>IF(OR(COUNTA(DetailPedro!H877) &gt; 0, COUNTA(DetailWill!H877) &gt; 0),"x", "")</f>
        <v/>
      </c>
      <c r="I877" s="14" t="str">
        <f>IF(OR(COUNTA(DetailPedro!I877) &gt; 0, COUNTA(DetailWill!I877) &gt; 0),"x", "")</f>
        <v/>
      </c>
      <c r="J877" s="34" t="str">
        <f>IF(OR(COUNTA(DetailPedro!J877) &gt; 0, COUNTA(DetailWill!J877) &gt; 0),"x", "")</f>
        <v/>
      </c>
      <c r="K877" s="14" t="str">
        <f>IF(OR(COUNTA(DetailPedro!K877) &gt; 0, COUNTA(DetailWill!K877) &gt; 0),"x", "")</f>
        <v/>
      </c>
      <c r="L877" s="14" t="str">
        <f>IF(OR(COUNTA(DetailPedro!L877) &gt; 0, COUNTA(DetailWill!L877) &gt; 0),"x", "")</f>
        <v/>
      </c>
      <c r="M877" s="14" t="str">
        <f>IF(OR(COUNTA(DetailPedro!M877) &gt; 0, COUNTA(DetailWill!M877) &gt; 0),"x", "")</f>
        <v/>
      </c>
      <c r="N877" s="14" t="str">
        <f>IF(OR(COUNTA(DetailPedro!N877) &gt; 0, COUNTA(DetailWill!N877) &gt; 0),"x", "")</f>
        <v/>
      </c>
      <c r="O877" s="34" t="str">
        <f>IF(OR(COUNTA(DetailPedro!O877) &gt; 0, COUNTA(DetailWill!O877) &gt; 0),"x", "")</f>
        <v/>
      </c>
      <c r="P877" s="14" t="str">
        <f>IF(OR(COUNTA(DetailPedro!P877) &gt; 0, COUNTA(DetailWill!P877) &gt; 0),"x", "")</f>
        <v/>
      </c>
      <c r="Q877" s="14" t="str">
        <f>IF(OR(COUNTA(DetailPedro!Q877) &gt; 0, COUNTA(DetailWill!Q877) &gt; 0),"x", "")</f>
        <v/>
      </c>
      <c r="R877" s="14" t="str">
        <f>IF(OR(COUNTA(DetailPedro!R877) &gt; 0, COUNTA(DetailWill!R877) &gt; 0),"x", "")</f>
        <v/>
      </c>
      <c r="S877" s="14" t="str">
        <f>IF(OR(COUNTA(DetailPedro!S877) &gt; 0, COUNTA(DetailWill!S877) &gt; 0),"x", "")</f>
        <v/>
      </c>
      <c r="T877" s="14" t="str">
        <f>IF(OR(COUNTA(DetailPedro!T877) &gt; 0, COUNTA(DetailWill!T877) &gt; 0),"x", "")</f>
        <v/>
      </c>
      <c r="U877" s="34" t="str">
        <f>IF(OR(COUNTA(DetailPedro!U877) &gt; 0, COUNTA(DetailWill!U877) &gt; 0),"x", "")</f>
        <v/>
      </c>
      <c r="V877" s="14" t="str">
        <f>IF(OR(COUNTA(DetailPedro!V877) &gt; 0, COUNTA(DetailWill!V877) &gt; 0),"x", "")</f>
        <v/>
      </c>
      <c r="W877" s="14" t="str">
        <f>IF(OR(COUNTA(DetailPedro!W877) &gt; 0, COUNTA(DetailWill!W877) &gt; 0),"x", "")</f>
        <v/>
      </c>
      <c r="X877" s="14" t="str">
        <f>IF(OR(COUNTA(DetailPedro!X877) &gt; 0, COUNTA(DetailWill!X877) &gt; 0),"x", "")</f>
        <v/>
      </c>
      <c r="Y877" s="14" t="str">
        <f>IF(OR(COUNTA(DetailPedro!Y877) &gt; 0, COUNTA(DetailWill!Y877) &gt; 0),"x", "")</f>
        <v/>
      </c>
      <c r="Z877" s="34" t="str">
        <f>IF(OR(COUNTA(DetailPedro!Z877) &gt; 0, COUNTA(DetailWill!Z877) &gt; 0),"x", "")</f>
        <v/>
      </c>
      <c r="AA877" s="14" t="str">
        <f>IF(OR(COUNTA(DetailPedro!AA877) &gt; 0, COUNTA(DetailWill!AA877) &gt; 0),"x", "")</f>
        <v/>
      </c>
      <c r="AB877" s="14" t="str">
        <f>IF(OR(COUNTA(DetailPedro!AB877) &gt; 0, COUNTA(DetailWill!AB877) &gt; 0),"x", "")</f>
        <v/>
      </c>
      <c r="AC877" s="14" t="str">
        <f>IF(OR(COUNTA(DetailPedro!AC877) &gt; 0, COUNTA(DetailWill!AC877) &gt; 0),"x", "")</f>
        <v/>
      </c>
      <c r="AD877" s="14" t="str">
        <f>IF(OR(COUNTA(DetailPedro!AD877) &gt; 0, COUNTA(DetailWill!AD877) &gt; 0),"x", "")</f>
        <v/>
      </c>
      <c r="AE877" s="14" t="str">
        <f>IF(OR(COUNTA(DetailPedro!AE877) &gt; 0, COUNTA(DetailWill!AE877) &gt; 0),"x", "")</f>
        <v/>
      </c>
      <c r="AF877" s="34" t="str">
        <f>IF(OR(COUNTA(DetailPedro!AF877) &gt; 0, COUNTA(DetailWill!AF877) &gt; 0),"x", "")</f>
        <v/>
      </c>
      <c r="AG877" s="14" t="str">
        <f>IF(OR(COUNTA(DetailPedro!AG877) &gt; 0, COUNTA(DetailWill!AG877) &gt; 0),"x", "")</f>
        <v/>
      </c>
      <c r="AH877" s="14" t="str">
        <f>IF(OR(COUNTA(DetailPedro!AH877) &gt; 0, COUNTA(DetailWill!AH877) &gt; 0),"x", "")</f>
        <v/>
      </c>
      <c r="AI877" s="14" t="str">
        <f>IF(OR(COUNTA(DetailPedro!AI877) &gt; 0, COUNTA(DetailWill!AI877) &gt; 0),"x", "")</f>
        <v/>
      </c>
      <c r="AJ877" s="34" t="str">
        <f>IF(OR(COUNTA(DetailPedro!AJ877) &gt; 0, COUNTA(DetailWill!AJ877) &gt; 0),"x", "")</f>
        <v/>
      </c>
      <c r="AK877" s="14" t="str">
        <f>IF(OR(COUNTA(DetailPedro!AK877) &gt; 0, COUNTA(DetailWill!AK877) &gt; 0),"x", "")</f>
        <v/>
      </c>
    </row>
    <row r="878" spans="1:37" x14ac:dyDescent="0.2">
      <c r="A878" s="16"/>
      <c r="B878" s="16"/>
      <c r="C878" s="16"/>
      <c r="D878" s="16"/>
      <c r="E878" s="16"/>
      <c r="F878" s="14">
        <f t="shared" si="47"/>
        <v>0</v>
      </c>
      <c r="G878" s="14" t="str">
        <f>IF(OR(COUNTA(DetailPedro!G878) &gt; 0, COUNTA(DetailWill!G878) &gt; 0),"x", "")</f>
        <v/>
      </c>
      <c r="H878" s="14" t="str">
        <f>IF(OR(COUNTA(DetailPedro!H878) &gt; 0, COUNTA(DetailWill!H878) &gt; 0),"x", "")</f>
        <v/>
      </c>
      <c r="I878" s="14" t="str">
        <f>IF(OR(COUNTA(DetailPedro!I878) &gt; 0, COUNTA(DetailWill!I878) &gt; 0),"x", "")</f>
        <v/>
      </c>
      <c r="J878" s="34" t="str">
        <f>IF(OR(COUNTA(DetailPedro!J878) &gt; 0, COUNTA(DetailWill!J878) &gt; 0),"x", "")</f>
        <v/>
      </c>
      <c r="K878" s="14" t="str">
        <f>IF(OR(COUNTA(DetailPedro!K878) &gt; 0, COUNTA(DetailWill!K878) &gt; 0),"x", "")</f>
        <v/>
      </c>
      <c r="L878" s="14" t="str">
        <f>IF(OR(COUNTA(DetailPedro!L878) &gt; 0, COUNTA(DetailWill!L878) &gt; 0),"x", "")</f>
        <v/>
      </c>
      <c r="M878" s="14" t="str">
        <f>IF(OR(COUNTA(DetailPedro!M878) &gt; 0, COUNTA(DetailWill!M878) &gt; 0),"x", "")</f>
        <v/>
      </c>
      <c r="N878" s="14" t="str">
        <f>IF(OR(COUNTA(DetailPedro!N878) &gt; 0, COUNTA(DetailWill!N878) &gt; 0),"x", "")</f>
        <v/>
      </c>
      <c r="O878" s="34" t="str">
        <f>IF(OR(COUNTA(DetailPedro!O878) &gt; 0, COUNTA(DetailWill!O878) &gt; 0),"x", "")</f>
        <v/>
      </c>
      <c r="P878" s="14" t="str">
        <f>IF(OR(COUNTA(DetailPedro!P878) &gt; 0, COUNTA(DetailWill!P878) &gt; 0),"x", "")</f>
        <v/>
      </c>
      <c r="Q878" s="14" t="str">
        <f>IF(OR(COUNTA(DetailPedro!Q878) &gt; 0, COUNTA(DetailWill!Q878) &gt; 0),"x", "")</f>
        <v/>
      </c>
      <c r="R878" s="14" t="str">
        <f>IF(OR(COUNTA(DetailPedro!R878) &gt; 0, COUNTA(DetailWill!R878) &gt; 0),"x", "")</f>
        <v/>
      </c>
      <c r="S878" s="14" t="str">
        <f>IF(OR(COUNTA(DetailPedro!S878) &gt; 0, COUNTA(DetailWill!S878) &gt; 0),"x", "")</f>
        <v/>
      </c>
      <c r="T878" s="14" t="str">
        <f>IF(OR(COUNTA(DetailPedro!T878) &gt; 0, COUNTA(DetailWill!T878) &gt; 0),"x", "")</f>
        <v/>
      </c>
      <c r="U878" s="34" t="str">
        <f>IF(OR(COUNTA(DetailPedro!U878) &gt; 0, COUNTA(DetailWill!U878) &gt; 0),"x", "")</f>
        <v/>
      </c>
      <c r="V878" s="14" t="str">
        <f>IF(OR(COUNTA(DetailPedro!V878) &gt; 0, COUNTA(DetailWill!V878) &gt; 0),"x", "")</f>
        <v/>
      </c>
      <c r="W878" s="14" t="str">
        <f>IF(OR(COUNTA(DetailPedro!W878) &gt; 0, COUNTA(DetailWill!W878) &gt; 0),"x", "")</f>
        <v/>
      </c>
      <c r="X878" s="14" t="str">
        <f>IF(OR(COUNTA(DetailPedro!X878) &gt; 0, COUNTA(DetailWill!X878) &gt; 0),"x", "")</f>
        <v/>
      </c>
      <c r="Y878" s="14" t="str">
        <f>IF(OR(COUNTA(DetailPedro!Y878) &gt; 0, COUNTA(DetailWill!Y878) &gt; 0),"x", "")</f>
        <v/>
      </c>
      <c r="Z878" s="34" t="str">
        <f>IF(OR(COUNTA(DetailPedro!Z878) &gt; 0, COUNTA(DetailWill!Z878) &gt; 0),"x", "")</f>
        <v/>
      </c>
      <c r="AA878" s="14" t="str">
        <f>IF(OR(COUNTA(DetailPedro!AA878) &gt; 0, COUNTA(DetailWill!AA878) &gt; 0),"x", "")</f>
        <v/>
      </c>
      <c r="AB878" s="14" t="str">
        <f>IF(OR(COUNTA(DetailPedro!AB878) &gt; 0, COUNTA(DetailWill!AB878) &gt; 0),"x", "")</f>
        <v/>
      </c>
      <c r="AC878" s="14" t="str">
        <f>IF(OR(COUNTA(DetailPedro!AC878) &gt; 0, COUNTA(DetailWill!AC878) &gt; 0),"x", "")</f>
        <v/>
      </c>
      <c r="AD878" s="14" t="str">
        <f>IF(OR(COUNTA(DetailPedro!AD878) &gt; 0, COUNTA(DetailWill!AD878) &gt; 0),"x", "")</f>
        <v/>
      </c>
      <c r="AE878" s="14" t="str">
        <f>IF(OR(COUNTA(DetailPedro!AE878) &gt; 0, COUNTA(DetailWill!AE878) &gt; 0),"x", "")</f>
        <v/>
      </c>
      <c r="AF878" s="34" t="str">
        <f>IF(OR(COUNTA(DetailPedro!AF878) &gt; 0, COUNTA(DetailWill!AF878) &gt; 0),"x", "")</f>
        <v/>
      </c>
      <c r="AG878" s="14" t="str">
        <f>IF(OR(COUNTA(DetailPedro!AG878) &gt; 0, COUNTA(DetailWill!AG878) &gt; 0),"x", "")</f>
        <v/>
      </c>
      <c r="AH878" s="14" t="str">
        <f>IF(OR(COUNTA(DetailPedro!AH878) &gt; 0, COUNTA(DetailWill!AH878) &gt; 0),"x", "")</f>
        <v/>
      </c>
      <c r="AI878" s="14" t="str">
        <f>IF(OR(COUNTA(DetailPedro!AI878) &gt; 0, COUNTA(DetailWill!AI878) &gt; 0),"x", "")</f>
        <v/>
      </c>
      <c r="AJ878" s="34" t="str">
        <f>IF(OR(COUNTA(DetailPedro!AJ878) &gt; 0, COUNTA(DetailWill!AJ878) &gt; 0),"x", "")</f>
        <v/>
      </c>
      <c r="AK878" s="14" t="str">
        <f>IF(OR(COUNTA(DetailPedro!AK878) &gt; 0, COUNTA(DetailWill!AK878) &gt; 0),"x", "")</f>
        <v/>
      </c>
    </row>
    <row r="879" spans="1:37" x14ac:dyDescent="0.2">
      <c r="A879" s="16" t="s">
        <v>543</v>
      </c>
      <c r="B879" s="16" t="s">
        <v>901</v>
      </c>
      <c r="C879" s="16">
        <v>0</v>
      </c>
      <c r="D879" s="16">
        <v>0</v>
      </c>
      <c r="E879" s="16"/>
      <c r="F879" s="14">
        <f t="shared" si="47"/>
        <v>0</v>
      </c>
      <c r="G879" s="14" t="str">
        <f>IF(OR(COUNTA(DetailPedro!G879) &gt; 0, COUNTA(DetailWill!G879) &gt; 0),"x", "")</f>
        <v/>
      </c>
      <c r="H879" s="14" t="str">
        <f>IF(OR(COUNTA(DetailPedro!H879) &gt; 0, COUNTA(DetailWill!H879) &gt; 0),"x", "")</f>
        <v/>
      </c>
      <c r="I879" s="14" t="str">
        <f>IF(OR(COUNTA(DetailPedro!I879) &gt; 0, COUNTA(DetailWill!I879) &gt; 0),"x", "")</f>
        <v/>
      </c>
      <c r="J879" s="34" t="str">
        <f>IF(OR(COUNTA(DetailPedro!J879) &gt; 0, COUNTA(DetailWill!J879) &gt; 0),"x", "")</f>
        <v/>
      </c>
      <c r="K879" s="14" t="str">
        <f>IF(OR(COUNTA(DetailPedro!K879) &gt; 0, COUNTA(DetailWill!K879) &gt; 0),"x", "")</f>
        <v/>
      </c>
      <c r="L879" s="14" t="str">
        <f>IF(OR(COUNTA(DetailPedro!L879) &gt; 0, COUNTA(DetailWill!L879) &gt; 0),"x", "")</f>
        <v/>
      </c>
      <c r="M879" s="14" t="str">
        <f>IF(OR(COUNTA(DetailPedro!M879) &gt; 0, COUNTA(DetailWill!M879) &gt; 0),"x", "")</f>
        <v/>
      </c>
      <c r="N879" s="14" t="str">
        <f>IF(OR(COUNTA(DetailPedro!N879) &gt; 0, COUNTA(DetailWill!N879) &gt; 0),"x", "")</f>
        <v/>
      </c>
      <c r="O879" s="34" t="str">
        <f>IF(OR(COUNTA(DetailPedro!O879) &gt; 0, COUNTA(DetailWill!O879) &gt; 0),"x", "")</f>
        <v/>
      </c>
      <c r="P879" s="14" t="str">
        <f>IF(OR(COUNTA(DetailPedro!P879) &gt; 0, COUNTA(DetailWill!P879) &gt; 0),"x", "")</f>
        <v/>
      </c>
      <c r="Q879" s="14" t="str">
        <f>IF(OR(COUNTA(DetailPedro!Q879) &gt; 0, COUNTA(DetailWill!Q879) &gt; 0),"x", "")</f>
        <v/>
      </c>
      <c r="R879" s="14" t="str">
        <f>IF(OR(COUNTA(DetailPedro!R879) &gt; 0, COUNTA(DetailWill!R879) &gt; 0),"x", "")</f>
        <v/>
      </c>
      <c r="S879" s="14" t="str">
        <f>IF(OR(COUNTA(DetailPedro!S879) &gt; 0, COUNTA(DetailWill!S879) &gt; 0),"x", "")</f>
        <v/>
      </c>
      <c r="T879" s="14" t="str">
        <f>IF(OR(COUNTA(DetailPedro!T879) &gt; 0, COUNTA(DetailWill!T879) &gt; 0),"x", "")</f>
        <v/>
      </c>
      <c r="U879" s="34" t="str">
        <f>IF(OR(COUNTA(DetailPedro!U879) &gt; 0, COUNTA(DetailWill!U879) &gt; 0),"x", "")</f>
        <v/>
      </c>
      <c r="V879" s="14" t="str">
        <f>IF(OR(COUNTA(DetailPedro!V879) &gt; 0, COUNTA(DetailWill!V879) &gt; 0),"x", "")</f>
        <v/>
      </c>
      <c r="W879" s="14" t="str">
        <f>IF(OR(COUNTA(DetailPedro!W879) &gt; 0, COUNTA(DetailWill!W879) &gt; 0),"x", "")</f>
        <v/>
      </c>
      <c r="X879" s="14" t="str">
        <f>IF(OR(COUNTA(DetailPedro!X879) &gt; 0, COUNTA(DetailWill!X879) &gt; 0),"x", "")</f>
        <v/>
      </c>
      <c r="Y879" s="14" t="str">
        <f>IF(OR(COUNTA(DetailPedro!Y879) &gt; 0, COUNTA(DetailWill!Y879) &gt; 0),"x", "")</f>
        <v/>
      </c>
      <c r="Z879" s="34" t="str">
        <f>IF(OR(COUNTA(DetailPedro!Z879) &gt; 0, COUNTA(DetailWill!Z879) &gt; 0),"x", "")</f>
        <v/>
      </c>
      <c r="AA879" s="14" t="str">
        <f>IF(OR(COUNTA(DetailPedro!AA879) &gt; 0, COUNTA(DetailWill!AA879) &gt; 0),"x", "")</f>
        <v/>
      </c>
      <c r="AB879" s="14" t="str">
        <f>IF(OR(COUNTA(DetailPedro!AB879) &gt; 0, COUNTA(DetailWill!AB879) &gt; 0),"x", "")</f>
        <v/>
      </c>
      <c r="AC879" s="14" t="str">
        <f>IF(OR(COUNTA(DetailPedro!AC879) &gt; 0, COUNTA(DetailWill!AC879) &gt; 0),"x", "")</f>
        <v/>
      </c>
      <c r="AD879" s="14" t="str">
        <f>IF(OR(COUNTA(DetailPedro!AD879) &gt; 0, COUNTA(DetailWill!AD879) &gt; 0),"x", "")</f>
        <v/>
      </c>
      <c r="AE879" s="14" t="str">
        <f>IF(OR(COUNTA(DetailPedro!AE879) &gt; 0, COUNTA(DetailWill!AE879) &gt; 0),"x", "")</f>
        <v/>
      </c>
      <c r="AF879" s="34" t="str">
        <f>IF(OR(COUNTA(DetailPedro!AF879) &gt; 0, COUNTA(DetailWill!AF879) &gt; 0),"x", "")</f>
        <v/>
      </c>
      <c r="AG879" s="14" t="str">
        <f>IF(OR(COUNTA(DetailPedro!AG879) &gt; 0, COUNTA(DetailWill!AG879) &gt; 0),"x", "")</f>
        <v/>
      </c>
      <c r="AH879" s="14" t="str">
        <f>IF(OR(COUNTA(DetailPedro!AH879) &gt; 0, COUNTA(DetailWill!AH879) &gt; 0),"x", "")</f>
        <v/>
      </c>
      <c r="AI879" s="14" t="str">
        <f>IF(OR(COUNTA(DetailPedro!AI879) &gt; 0, COUNTA(DetailWill!AI879) &gt; 0),"x", "")</f>
        <v/>
      </c>
      <c r="AJ879" s="34" t="str">
        <f>IF(OR(COUNTA(DetailPedro!AJ879) &gt; 0, COUNTA(DetailWill!AJ879) &gt; 0),"x", "")</f>
        <v/>
      </c>
      <c r="AK879" s="14" t="str">
        <f>IF(OR(COUNTA(DetailPedro!AK879) &gt; 0, COUNTA(DetailWill!AK879) &gt; 0),"x", "")</f>
        <v/>
      </c>
    </row>
    <row r="880" spans="1:37" x14ac:dyDescent="0.2">
      <c r="A880" s="16" t="s">
        <v>543</v>
      </c>
      <c r="B880" s="16" t="s">
        <v>901</v>
      </c>
      <c r="C880" s="16">
        <v>3</v>
      </c>
      <c r="D880" s="16" t="s">
        <v>887</v>
      </c>
      <c r="E880" s="16">
        <v>1</v>
      </c>
      <c r="F880" s="14">
        <f t="shared" si="47"/>
        <v>0</v>
      </c>
      <c r="G880" s="14" t="str">
        <f>IF(OR(COUNTA(DetailPedro!G880) &gt; 0, COUNTA(DetailWill!G880) &gt; 0),"x", "")</f>
        <v/>
      </c>
      <c r="H880" s="14" t="str">
        <f>IF(OR(COUNTA(DetailPedro!H880) &gt; 0, COUNTA(DetailWill!H880) &gt; 0),"x", "")</f>
        <v/>
      </c>
      <c r="I880" s="14" t="str">
        <f>IF(OR(COUNTA(DetailPedro!I880) &gt; 0, COUNTA(DetailWill!I880) &gt; 0),"x", "")</f>
        <v/>
      </c>
      <c r="J880" s="34" t="str">
        <f>IF(OR(COUNTA(DetailPedro!J880) &gt; 0, COUNTA(DetailWill!J880) &gt; 0),"x", "")</f>
        <v/>
      </c>
      <c r="K880" s="14" t="str">
        <f>IF(OR(COUNTA(DetailPedro!K880) &gt; 0, COUNTA(DetailWill!K880) &gt; 0),"x", "")</f>
        <v/>
      </c>
      <c r="L880" s="14" t="str">
        <f>IF(OR(COUNTA(DetailPedro!L880) &gt; 0, COUNTA(DetailWill!L880) &gt; 0),"x", "")</f>
        <v/>
      </c>
      <c r="M880" s="14" t="str">
        <f>IF(OR(COUNTA(DetailPedro!M880) &gt; 0, COUNTA(DetailWill!M880) &gt; 0),"x", "")</f>
        <v/>
      </c>
      <c r="N880" s="14" t="str">
        <f>IF(OR(COUNTA(DetailPedro!N880) &gt; 0, COUNTA(DetailWill!N880) &gt; 0),"x", "")</f>
        <v/>
      </c>
      <c r="O880" s="34" t="str">
        <f>IF(OR(COUNTA(DetailPedro!O880) &gt; 0, COUNTA(DetailWill!O880) &gt; 0),"x", "")</f>
        <v/>
      </c>
      <c r="P880" s="14" t="str">
        <f>IF(OR(COUNTA(DetailPedro!P880) &gt; 0, COUNTA(DetailWill!P880) &gt; 0),"x", "")</f>
        <v/>
      </c>
      <c r="Q880" s="14" t="str">
        <f>IF(OR(COUNTA(DetailPedro!Q880) &gt; 0, COUNTA(DetailWill!Q880) &gt; 0),"x", "")</f>
        <v/>
      </c>
      <c r="R880" s="14" t="str">
        <f>IF(OR(COUNTA(DetailPedro!R880) &gt; 0, COUNTA(DetailWill!R880) &gt; 0),"x", "")</f>
        <v/>
      </c>
      <c r="S880" s="14" t="str">
        <f>IF(OR(COUNTA(DetailPedro!S880) &gt; 0, COUNTA(DetailWill!S880) &gt; 0),"x", "")</f>
        <v/>
      </c>
      <c r="T880" s="14" t="str">
        <f>IF(OR(COUNTA(DetailPedro!T880) &gt; 0, COUNTA(DetailWill!T880) &gt; 0),"x", "")</f>
        <v/>
      </c>
      <c r="U880" s="34" t="str">
        <f>IF(OR(COUNTA(DetailPedro!U880) &gt; 0, COUNTA(DetailWill!U880) &gt; 0),"x", "")</f>
        <v/>
      </c>
      <c r="V880" s="14" t="str">
        <f>IF(OR(COUNTA(DetailPedro!V880) &gt; 0, COUNTA(DetailWill!V880) &gt; 0),"x", "")</f>
        <v/>
      </c>
      <c r="W880" s="14" t="str">
        <f>IF(OR(COUNTA(DetailPedro!W880) &gt; 0, COUNTA(DetailWill!W880) &gt; 0),"x", "")</f>
        <v/>
      </c>
      <c r="X880" s="14" t="str">
        <f>IF(OR(COUNTA(DetailPedro!X880) &gt; 0, COUNTA(DetailWill!X880) &gt; 0),"x", "")</f>
        <v/>
      </c>
      <c r="Y880" s="14" t="str">
        <f>IF(OR(COUNTA(DetailPedro!Y880) &gt; 0, COUNTA(DetailWill!Y880) &gt; 0),"x", "")</f>
        <v/>
      </c>
      <c r="Z880" s="34" t="str">
        <f>IF(OR(COUNTA(DetailPedro!Z880) &gt; 0, COUNTA(DetailWill!Z880) &gt; 0),"x", "")</f>
        <v/>
      </c>
      <c r="AA880" s="14" t="str">
        <f>IF(OR(COUNTA(DetailPedro!AA880) &gt; 0, COUNTA(DetailWill!AA880) &gt; 0),"x", "")</f>
        <v/>
      </c>
      <c r="AB880" s="14" t="str">
        <f>IF(OR(COUNTA(DetailPedro!AB880) &gt; 0, COUNTA(DetailWill!AB880) &gt; 0),"x", "")</f>
        <v/>
      </c>
      <c r="AC880" s="14" t="str">
        <f>IF(OR(COUNTA(DetailPedro!AC880) &gt; 0, COUNTA(DetailWill!AC880) &gt; 0),"x", "")</f>
        <v/>
      </c>
      <c r="AD880" s="14" t="str">
        <f>IF(OR(COUNTA(DetailPedro!AD880) &gt; 0, COUNTA(DetailWill!AD880) &gt; 0),"x", "")</f>
        <v/>
      </c>
      <c r="AE880" s="14" t="str">
        <f>IF(OR(COUNTA(DetailPedro!AE880) &gt; 0, COUNTA(DetailWill!AE880) &gt; 0),"x", "")</f>
        <v/>
      </c>
      <c r="AF880" s="34" t="str">
        <f>IF(OR(COUNTA(DetailPedro!AF880) &gt; 0, COUNTA(DetailWill!AF880) &gt; 0),"x", "")</f>
        <v/>
      </c>
      <c r="AG880" s="14" t="str">
        <f>IF(OR(COUNTA(DetailPedro!AG880) &gt; 0, COUNTA(DetailWill!AG880) &gt; 0),"x", "")</f>
        <v/>
      </c>
      <c r="AH880" s="14" t="str">
        <f>IF(OR(COUNTA(DetailPedro!AH880) &gt; 0, COUNTA(DetailWill!AH880) &gt; 0),"x", "")</f>
        <v/>
      </c>
      <c r="AI880" s="14" t="str">
        <f>IF(OR(COUNTA(DetailPedro!AI880) &gt; 0, COUNTA(DetailWill!AI880) &gt; 0),"x", "")</f>
        <v/>
      </c>
      <c r="AJ880" s="34" t="str">
        <f>IF(OR(COUNTA(DetailPedro!AJ880) &gt; 0, COUNTA(DetailWill!AJ880) &gt; 0),"x", "")</f>
        <v/>
      </c>
      <c r="AK880" s="14" t="str">
        <f>IF(OR(COUNTA(DetailPedro!AK880) &gt; 0, COUNTA(DetailWill!AK880) &gt; 0),"x", "")</f>
        <v/>
      </c>
    </row>
    <row r="881" spans="1:37" x14ac:dyDescent="0.2">
      <c r="A881" s="16" t="s">
        <v>543</v>
      </c>
      <c r="B881" s="16" t="s">
        <v>901</v>
      </c>
      <c r="C881" s="16">
        <v>3</v>
      </c>
      <c r="D881" s="16" t="s">
        <v>887</v>
      </c>
      <c r="E881" s="16">
        <v>2</v>
      </c>
      <c r="F881" s="14">
        <f t="shared" si="47"/>
        <v>0</v>
      </c>
      <c r="G881" s="14" t="str">
        <f>IF(OR(COUNTA(DetailPedro!G881) &gt; 0, COUNTA(DetailWill!G881) &gt; 0),"x", "")</f>
        <v/>
      </c>
      <c r="H881" s="14" t="str">
        <f>IF(OR(COUNTA(DetailPedro!H881) &gt; 0, COUNTA(DetailWill!H881) &gt; 0),"x", "")</f>
        <v/>
      </c>
      <c r="I881" s="14" t="str">
        <f>IF(OR(COUNTA(DetailPedro!I881) &gt; 0, COUNTA(DetailWill!I881) &gt; 0),"x", "")</f>
        <v/>
      </c>
      <c r="J881" s="34" t="str">
        <f>IF(OR(COUNTA(DetailPedro!J881) &gt; 0, COUNTA(DetailWill!J881) &gt; 0),"x", "")</f>
        <v/>
      </c>
      <c r="K881" s="14" t="str">
        <f>IF(OR(COUNTA(DetailPedro!K881) &gt; 0, COUNTA(DetailWill!K881) &gt; 0),"x", "")</f>
        <v/>
      </c>
      <c r="L881" s="14" t="str">
        <f>IF(OR(COUNTA(DetailPedro!L881) &gt; 0, COUNTA(DetailWill!L881) &gt; 0),"x", "")</f>
        <v/>
      </c>
      <c r="M881" s="14" t="str">
        <f>IF(OR(COUNTA(DetailPedro!M881) &gt; 0, COUNTA(DetailWill!M881) &gt; 0),"x", "")</f>
        <v/>
      </c>
      <c r="N881" s="14" t="str">
        <f>IF(OR(COUNTA(DetailPedro!N881) &gt; 0, COUNTA(DetailWill!N881) &gt; 0),"x", "")</f>
        <v/>
      </c>
      <c r="O881" s="34" t="str">
        <f>IF(OR(COUNTA(DetailPedro!O881) &gt; 0, COUNTA(DetailWill!O881) &gt; 0),"x", "")</f>
        <v/>
      </c>
      <c r="P881" s="14" t="str">
        <f>IF(OR(COUNTA(DetailPedro!P881) &gt; 0, COUNTA(DetailWill!P881) &gt; 0),"x", "")</f>
        <v/>
      </c>
      <c r="Q881" s="14" t="str">
        <f>IF(OR(COUNTA(DetailPedro!Q881) &gt; 0, COUNTA(DetailWill!Q881) &gt; 0),"x", "")</f>
        <v/>
      </c>
      <c r="R881" s="14" t="str">
        <f>IF(OR(COUNTA(DetailPedro!R881) &gt; 0, COUNTA(DetailWill!R881) &gt; 0),"x", "")</f>
        <v/>
      </c>
      <c r="S881" s="14" t="str">
        <f>IF(OR(COUNTA(DetailPedro!S881) &gt; 0, COUNTA(DetailWill!S881) &gt; 0),"x", "")</f>
        <v/>
      </c>
      <c r="T881" s="14" t="str">
        <f>IF(OR(COUNTA(DetailPedro!T881) &gt; 0, COUNTA(DetailWill!T881) &gt; 0),"x", "")</f>
        <v/>
      </c>
      <c r="U881" s="34" t="str">
        <f>IF(OR(COUNTA(DetailPedro!U881) &gt; 0, COUNTA(DetailWill!U881) &gt; 0),"x", "")</f>
        <v/>
      </c>
      <c r="V881" s="14" t="str">
        <f>IF(OR(COUNTA(DetailPedro!V881) &gt; 0, COUNTA(DetailWill!V881) &gt; 0),"x", "")</f>
        <v/>
      </c>
      <c r="W881" s="14" t="str">
        <f>IF(OR(COUNTA(DetailPedro!W881) &gt; 0, COUNTA(DetailWill!W881) &gt; 0),"x", "")</f>
        <v/>
      </c>
      <c r="X881" s="14" t="str">
        <f>IF(OR(COUNTA(DetailPedro!X881) &gt; 0, COUNTA(DetailWill!X881) &gt; 0),"x", "")</f>
        <v/>
      </c>
      <c r="Y881" s="14" t="str">
        <f>IF(OR(COUNTA(DetailPedro!Y881) &gt; 0, COUNTA(DetailWill!Y881) &gt; 0),"x", "")</f>
        <v/>
      </c>
      <c r="Z881" s="34" t="str">
        <f>IF(OR(COUNTA(DetailPedro!Z881) &gt; 0, COUNTA(DetailWill!Z881) &gt; 0),"x", "")</f>
        <v/>
      </c>
      <c r="AA881" s="14" t="str">
        <f>IF(OR(COUNTA(DetailPedro!AA881) &gt; 0, COUNTA(DetailWill!AA881) &gt; 0),"x", "")</f>
        <v/>
      </c>
      <c r="AB881" s="14" t="str">
        <f>IF(OR(COUNTA(DetailPedro!AB881) &gt; 0, COUNTA(DetailWill!AB881) &gt; 0),"x", "")</f>
        <v/>
      </c>
      <c r="AC881" s="14" t="str">
        <f>IF(OR(COUNTA(DetailPedro!AC881) &gt; 0, COUNTA(DetailWill!AC881) &gt; 0),"x", "")</f>
        <v/>
      </c>
      <c r="AD881" s="14" t="str">
        <f>IF(OR(COUNTA(DetailPedro!AD881) &gt; 0, COUNTA(DetailWill!AD881) &gt; 0),"x", "")</f>
        <v/>
      </c>
      <c r="AE881" s="14" t="str">
        <f>IF(OR(COUNTA(DetailPedro!AE881) &gt; 0, COUNTA(DetailWill!AE881) &gt; 0),"x", "")</f>
        <v/>
      </c>
      <c r="AF881" s="34" t="str">
        <f>IF(OR(COUNTA(DetailPedro!AF881) &gt; 0, COUNTA(DetailWill!AF881) &gt; 0),"x", "")</f>
        <v/>
      </c>
      <c r="AG881" s="14" t="str">
        <f>IF(OR(COUNTA(DetailPedro!AG881) &gt; 0, COUNTA(DetailWill!AG881) &gt; 0),"x", "")</f>
        <v/>
      </c>
      <c r="AH881" s="14" t="str">
        <f>IF(OR(COUNTA(DetailPedro!AH881) &gt; 0, COUNTA(DetailWill!AH881) &gt; 0),"x", "")</f>
        <v/>
      </c>
      <c r="AI881" s="14" t="str">
        <f>IF(OR(COUNTA(DetailPedro!AI881) &gt; 0, COUNTA(DetailWill!AI881) &gt; 0),"x", "")</f>
        <v/>
      </c>
      <c r="AJ881" s="34" t="str">
        <f>IF(OR(COUNTA(DetailPedro!AJ881) &gt; 0, COUNTA(DetailWill!AJ881) &gt; 0),"x", "")</f>
        <v/>
      </c>
      <c r="AK881" s="14" t="str">
        <f>IF(OR(COUNTA(DetailPedro!AK881) &gt; 0, COUNTA(DetailWill!AK881) &gt; 0),"x", "")</f>
        <v/>
      </c>
    </row>
    <row r="882" spans="1:37" x14ac:dyDescent="0.2">
      <c r="A882" s="16" t="s">
        <v>543</v>
      </c>
      <c r="B882" s="16" t="s">
        <v>901</v>
      </c>
      <c r="C882" s="16">
        <v>3</v>
      </c>
      <c r="D882" s="16" t="s">
        <v>887</v>
      </c>
      <c r="E882" s="16">
        <v>3</v>
      </c>
      <c r="F882" s="14">
        <f t="shared" si="47"/>
        <v>0</v>
      </c>
      <c r="G882" s="14" t="str">
        <f>IF(OR(COUNTA(DetailPedro!G882) &gt; 0, COUNTA(DetailWill!G882) &gt; 0),"x", "")</f>
        <v/>
      </c>
      <c r="H882" s="14" t="str">
        <f>IF(OR(COUNTA(DetailPedro!H882) &gt; 0, COUNTA(DetailWill!H882) &gt; 0),"x", "")</f>
        <v/>
      </c>
      <c r="I882" s="14" t="str">
        <f>IF(OR(COUNTA(DetailPedro!I882) &gt; 0, COUNTA(DetailWill!I882) &gt; 0),"x", "")</f>
        <v/>
      </c>
      <c r="J882" s="34" t="str">
        <f>IF(OR(COUNTA(DetailPedro!J882) &gt; 0, COUNTA(DetailWill!J882) &gt; 0),"x", "")</f>
        <v/>
      </c>
      <c r="K882" s="14" t="str">
        <f>IF(OR(COUNTA(DetailPedro!K882) &gt; 0, COUNTA(DetailWill!K882) &gt; 0),"x", "")</f>
        <v/>
      </c>
      <c r="L882" s="14" t="str">
        <f>IF(OR(COUNTA(DetailPedro!L882) &gt; 0, COUNTA(DetailWill!L882) &gt; 0),"x", "")</f>
        <v/>
      </c>
      <c r="M882" s="14" t="str">
        <f>IF(OR(COUNTA(DetailPedro!M882) &gt; 0, COUNTA(DetailWill!M882) &gt; 0),"x", "")</f>
        <v/>
      </c>
      <c r="N882" s="14" t="str">
        <f>IF(OR(COUNTA(DetailPedro!N882) &gt; 0, COUNTA(DetailWill!N882) &gt; 0),"x", "")</f>
        <v/>
      </c>
      <c r="O882" s="34" t="str">
        <f>IF(OR(COUNTA(DetailPedro!O882) &gt; 0, COUNTA(DetailWill!O882) &gt; 0),"x", "")</f>
        <v/>
      </c>
      <c r="P882" s="14" t="str">
        <f>IF(OR(COUNTA(DetailPedro!P882) &gt; 0, COUNTA(DetailWill!P882) &gt; 0),"x", "")</f>
        <v/>
      </c>
      <c r="Q882" s="14" t="str">
        <f>IF(OR(COUNTA(DetailPedro!Q882) &gt; 0, COUNTA(DetailWill!Q882) &gt; 0),"x", "")</f>
        <v/>
      </c>
      <c r="R882" s="14" t="str">
        <f>IF(OR(COUNTA(DetailPedro!R882) &gt; 0, COUNTA(DetailWill!R882) &gt; 0),"x", "")</f>
        <v/>
      </c>
      <c r="S882" s="14" t="str">
        <f>IF(OR(COUNTA(DetailPedro!S882) &gt; 0, COUNTA(DetailWill!S882) &gt; 0),"x", "")</f>
        <v/>
      </c>
      <c r="T882" s="14" t="str">
        <f>IF(OR(COUNTA(DetailPedro!T882) &gt; 0, COUNTA(DetailWill!T882) &gt; 0),"x", "")</f>
        <v/>
      </c>
      <c r="U882" s="34" t="str">
        <f>IF(OR(COUNTA(DetailPedro!U882) &gt; 0, COUNTA(DetailWill!U882) &gt; 0),"x", "")</f>
        <v/>
      </c>
      <c r="V882" s="14" t="str">
        <f>IF(OR(COUNTA(DetailPedro!V882) &gt; 0, COUNTA(DetailWill!V882) &gt; 0),"x", "")</f>
        <v/>
      </c>
      <c r="W882" s="14" t="str">
        <f>IF(OR(COUNTA(DetailPedro!W882) &gt; 0, COUNTA(DetailWill!W882) &gt; 0),"x", "")</f>
        <v/>
      </c>
      <c r="X882" s="14" t="str">
        <f>IF(OR(COUNTA(DetailPedro!X882) &gt; 0, COUNTA(DetailWill!X882) &gt; 0),"x", "")</f>
        <v/>
      </c>
      <c r="Y882" s="14" t="str">
        <f>IF(OR(COUNTA(DetailPedro!Y882) &gt; 0, COUNTA(DetailWill!Y882) &gt; 0),"x", "")</f>
        <v/>
      </c>
      <c r="Z882" s="34" t="str">
        <f>IF(OR(COUNTA(DetailPedro!Z882) &gt; 0, COUNTA(DetailWill!Z882) &gt; 0),"x", "")</f>
        <v/>
      </c>
      <c r="AA882" s="14" t="str">
        <f>IF(OR(COUNTA(DetailPedro!AA882) &gt; 0, COUNTA(DetailWill!AA882) &gt; 0),"x", "")</f>
        <v/>
      </c>
      <c r="AB882" s="14" t="str">
        <f>IF(OR(COUNTA(DetailPedro!AB882) &gt; 0, COUNTA(DetailWill!AB882) &gt; 0),"x", "")</f>
        <v/>
      </c>
      <c r="AC882" s="14" t="str">
        <f>IF(OR(COUNTA(DetailPedro!AC882) &gt; 0, COUNTA(DetailWill!AC882) &gt; 0),"x", "")</f>
        <v/>
      </c>
      <c r="AD882" s="14" t="str">
        <f>IF(OR(COUNTA(DetailPedro!AD882) &gt; 0, COUNTA(DetailWill!AD882) &gt; 0),"x", "")</f>
        <v/>
      </c>
      <c r="AE882" s="14" t="str">
        <f>IF(OR(COUNTA(DetailPedro!AE882) &gt; 0, COUNTA(DetailWill!AE882) &gt; 0),"x", "")</f>
        <v/>
      </c>
      <c r="AF882" s="34" t="str">
        <f>IF(OR(COUNTA(DetailPedro!AF882) &gt; 0, COUNTA(DetailWill!AF882) &gt; 0),"x", "")</f>
        <v/>
      </c>
      <c r="AG882" s="14" t="str">
        <f>IF(OR(COUNTA(DetailPedro!AG882) &gt; 0, COUNTA(DetailWill!AG882) &gt; 0),"x", "")</f>
        <v/>
      </c>
      <c r="AH882" s="14" t="str">
        <f>IF(OR(COUNTA(DetailPedro!AH882) &gt; 0, COUNTA(DetailWill!AH882) &gt; 0),"x", "")</f>
        <v/>
      </c>
      <c r="AI882" s="14" t="str">
        <f>IF(OR(COUNTA(DetailPedro!AI882) &gt; 0, COUNTA(DetailWill!AI882) &gt; 0),"x", "")</f>
        <v/>
      </c>
      <c r="AJ882" s="34" t="str">
        <f>IF(OR(COUNTA(DetailPedro!AJ882) &gt; 0, COUNTA(DetailWill!AJ882) &gt; 0),"x", "")</f>
        <v/>
      </c>
      <c r="AK882" s="14" t="str">
        <f>IF(OR(COUNTA(DetailPedro!AK882) &gt; 0, COUNTA(DetailWill!AK882) &gt; 0),"x", "")</f>
        <v/>
      </c>
    </row>
    <row r="883" spans="1:37" x14ac:dyDescent="0.2">
      <c r="A883" s="16" t="s">
        <v>543</v>
      </c>
      <c r="B883" s="16" t="s">
        <v>901</v>
      </c>
      <c r="C883" s="16">
        <v>3</v>
      </c>
      <c r="D883" s="16" t="s">
        <v>888</v>
      </c>
      <c r="E883" s="16">
        <v>4</v>
      </c>
      <c r="F883" s="14">
        <f t="shared" si="47"/>
        <v>0</v>
      </c>
      <c r="G883" s="14" t="str">
        <f>IF(OR(COUNTA(DetailPedro!G883) &gt; 0, COUNTA(DetailWill!G883) &gt; 0),"x", "")</f>
        <v/>
      </c>
      <c r="H883" s="14" t="str">
        <f>IF(OR(COUNTA(DetailPedro!H883) &gt; 0, COUNTA(DetailWill!H883) &gt; 0),"x", "")</f>
        <v/>
      </c>
      <c r="I883" s="14" t="str">
        <f>IF(OR(COUNTA(DetailPedro!I883) &gt; 0, COUNTA(DetailWill!I883) &gt; 0),"x", "")</f>
        <v/>
      </c>
      <c r="J883" s="34" t="str">
        <f>IF(OR(COUNTA(DetailPedro!J883) &gt; 0, COUNTA(DetailWill!J883) &gt; 0),"x", "")</f>
        <v/>
      </c>
      <c r="K883" s="14" t="str">
        <f>IF(OR(COUNTA(DetailPedro!K883) &gt; 0, COUNTA(DetailWill!K883) &gt; 0),"x", "")</f>
        <v/>
      </c>
      <c r="L883" s="14" t="str">
        <f>IF(OR(COUNTA(DetailPedro!L883) &gt; 0, COUNTA(DetailWill!L883) &gt; 0),"x", "")</f>
        <v/>
      </c>
      <c r="M883" s="14" t="str">
        <f>IF(OR(COUNTA(DetailPedro!M883) &gt; 0, COUNTA(DetailWill!M883) &gt; 0),"x", "")</f>
        <v/>
      </c>
      <c r="N883" s="14" t="str">
        <f>IF(OR(COUNTA(DetailPedro!N883) &gt; 0, COUNTA(DetailWill!N883) &gt; 0),"x", "")</f>
        <v/>
      </c>
      <c r="O883" s="34" t="str">
        <f>IF(OR(COUNTA(DetailPedro!O883) &gt; 0, COUNTA(DetailWill!O883) &gt; 0),"x", "")</f>
        <v/>
      </c>
      <c r="P883" s="14" t="str">
        <f>IF(OR(COUNTA(DetailPedro!P883) &gt; 0, COUNTA(DetailWill!P883) &gt; 0),"x", "")</f>
        <v/>
      </c>
      <c r="Q883" s="14" t="str">
        <f>IF(OR(COUNTA(DetailPedro!Q883) &gt; 0, COUNTA(DetailWill!Q883) &gt; 0),"x", "")</f>
        <v/>
      </c>
      <c r="R883" s="14" t="str">
        <f>IF(OR(COUNTA(DetailPedro!R883) &gt; 0, COUNTA(DetailWill!R883) &gt; 0),"x", "")</f>
        <v/>
      </c>
      <c r="S883" s="14" t="str">
        <f>IF(OR(COUNTA(DetailPedro!S883) &gt; 0, COUNTA(DetailWill!S883) &gt; 0),"x", "")</f>
        <v/>
      </c>
      <c r="T883" s="14" t="str">
        <f>IF(OR(COUNTA(DetailPedro!T883) &gt; 0, COUNTA(DetailWill!T883) &gt; 0),"x", "")</f>
        <v/>
      </c>
      <c r="U883" s="34" t="str">
        <f>IF(OR(COUNTA(DetailPedro!U883) &gt; 0, COUNTA(DetailWill!U883) &gt; 0),"x", "")</f>
        <v/>
      </c>
      <c r="V883" s="14" t="str">
        <f>IF(OR(COUNTA(DetailPedro!V883) &gt; 0, COUNTA(DetailWill!V883) &gt; 0),"x", "")</f>
        <v/>
      </c>
      <c r="W883" s="14" t="str">
        <f>IF(OR(COUNTA(DetailPedro!W883) &gt; 0, COUNTA(DetailWill!W883) &gt; 0),"x", "")</f>
        <v/>
      </c>
      <c r="X883" s="14" t="str">
        <f>IF(OR(COUNTA(DetailPedro!X883) &gt; 0, COUNTA(DetailWill!X883) &gt; 0),"x", "")</f>
        <v/>
      </c>
      <c r="Y883" s="14" t="str">
        <f>IF(OR(COUNTA(DetailPedro!Y883) &gt; 0, COUNTA(DetailWill!Y883) &gt; 0),"x", "")</f>
        <v/>
      </c>
      <c r="Z883" s="34" t="str">
        <f>IF(OR(COUNTA(DetailPedro!Z883) &gt; 0, COUNTA(DetailWill!Z883) &gt; 0),"x", "")</f>
        <v/>
      </c>
      <c r="AA883" s="14" t="str">
        <f>IF(OR(COUNTA(DetailPedro!AA883) &gt; 0, COUNTA(DetailWill!AA883) &gt; 0),"x", "")</f>
        <v/>
      </c>
      <c r="AB883" s="14" t="str">
        <f>IF(OR(COUNTA(DetailPedro!AB883) &gt; 0, COUNTA(DetailWill!AB883) &gt; 0),"x", "")</f>
        <v/>
      </c>
      <c r="AC883" s="14" t="str">
        <f>IF(OR(COUNTA(DetailPedro!AC883) &gt; 0, COUNTA(DetailWill!AC883) &gt; 0),"x", "")</f>
        <v/>
      </c>
      <c r="AD883" s="14" t="str">
        <f>IF(OR(COUNTA(DetailPedro!AD883) &gt; 0, COUNTA(DetailWill!AD883) &gt; 0),"x", "")</f>
        <v/>
      </c>
      <c r="AE883" s="14" t="str">
        <f>IF(OR(COUNTA(DetailPedro!AE883) &gt; 0, COUNTA(DetailWill!AE883) &gt; 0),"x", "")</f>
        <v/>
      </c>
      <c r="AF883" s="34" t="str">
        <f>IF(OR(COUNTA(DetailPedro!AF883) &gt; 0, COUNTA(DetailWill!AF883) &gt; 0),"x", "")</f>
        <v/>
      </c>
      <c r="AG883" s="14" t="str">
        <f>IF(OR(COUNTA(DetailPedro!AG883) &gt; 0, COUNTA(DetailWill!AG883) &gt; 0),"x", "")</f>
        <v/>
      </c>
      <c r="AH883" s="14" t="str">
        <f>IF(OR(COUNTA(DetailPedro!AH883) &gt; 0, COUNTA(DetailWill!AH883) &gt; 0),"x", "")</f>
        <v/>
      </c>
      <c r="AI883" s="14" t="str">
        <f>IF(OR(COUNTA(DetailPedro!AI883) &gt; 0, COUNTA(DetailWill!AI883) &gt; 0),"x", "")</f>
        <v/>
      </c>
      <c r="AJ883" s="34" t="str">
        <f>IF(OR(COUNTA(DetailPedro!AJ883) &gt; 0, COUNTA(DetailWill!AJ883) &gt; 0),"x", "")</f>
        <v/>
      </c>
      <c r="AK883" s="14" t="str">
        <f>IF(OR(COUNTA(DetailPedro!AK883) &gt; 0, COUNTA(DetailWill!AK883) &gt; 0),"x", "")</f>
        <v/>
      </c>
    </row>
    <row r="884" spans="1:37" x14ac:dyDescent="0.2">
      <c r="A884" s="16" t="s">
        <v>543</v>
      </c>
      <c r="B884" s="16" t="s">
        <v>901</v>
      </c>
      <c r="C884" s="16">
        <v>3</v>
      </c>
      <c r="D884" s="16" t="s">
        <v>888</v>
      </c>
      <c r="E884" s="16">
        <v>5</v>
      </c>
      <c r="F884" s="14">
        <f t="shared" si="47"/>
        <v>0</v>
      </c>
      <c r="G884" s="14" t="str">
        <f>IF(OR(COUNTA(DetailPedro!G884) &gt; 0, COUNTA(DetailWill!G884) &gt; 0),"x", "")</f>
        <v/>
      </c>
      <c r="H884" s="14" t="str">
        <f>IF(OR(COUNTA(DetailPedro!H884) &gt; 0, COUNTA(DetailWill!H884) &gt; 0),"x", "")</f>
        <v/>
      </c>
      <c r="I884" s="14" t="str">
        <f>IF(OR(COUNTA(DetailPedro!I884) &gt; 0, COUNTA(DetailWill!I884) &gt; 0),"x", "")</f>
        <v/>
      </c>
      <c r="J884" s="34" t="str">
        <f>IF(OR(COUNTA(DetailPedro!J884) &gt; 0, COUNTA(DetailWill!J884) &gt; 0),"x", "")</f>
        <v/>
      </c>
      <c r="K884" s="14" t="str">
        <f>IF(OR(COUNTA(DetailPedro!K884) &gt; 0, COUNTA(DetailWill!K884) &gt; 0),"x", "")</f>
        <v/>
      </c>
      <c r="L884" s="14" t="str">
        <f>IF(OR(COUNTA(DetailPedro!L884) &gt; 0, COUNTA(DetailWill!L884) &gt; 0),"x", "")</f>
        <v/>
      </c>
      <c r="M884" s="14" t="str">
        <f>IF(OR(COUNTA(DetailPedro!M884) &gt; 0, COUNTA(DetailWill!M884) &gt; 0),"x", "")</f>
        <v/>
      </c>
      <c r="N884" s="14" t="str">
        <f>IF(OR(COUNTA(DetailPedro!N884) &gt; 0, COUNTA(DetailWill!N884) &gt; 0),"x", "")</f>
        <v/>
      </c>
      <c r="O884" s="34" t="str">
        <f>IF(OR(COUNTA(DetailPedro!O884) &gt; 0, COUNTA(DetailWill!O884) &gt; 0),"x", "")</f>
        <v/>
      </c>
      <c r="P884" s="14" t="str">
        <f>IF(OR(COUNTA(DetailPedro!P884) &gt; 0, COUNTA(DetailWill!P884) &gt; 0),"x", "")</f>
        <v/>
      </c>
      <c r="Q884" s="14" t="str">
        <f>IF(OR(COUNTA(DetailPedro!Q884) &gt; 0, COUNTA(DetailWill!Q884) &gt; 0),"x", "")</f>
        <v/>
      </c>
      <c r="R884" s="14" t="str">
        <f>IF(OR(COUNTA(DetailPedro!R884) &gt; 0, COUNTA(DetailWill!R884) &gt; 0),"x", "")</f>
        <v/>
      </c>
      <c r="S884" s="14" t="str">
        <f>IF(OR(COUNTA(DetailPedro!S884) &gt; 0, COUNTA(DetailWill!S884) &gt; 0),"x", "")</f>
        <v/>
      </c>
      <c r="T884" s="14" t="str">
        <f>IF(OR(COUNTA(DetailPedro!T884) &gt; 0, COUNTA(DetailWill!T884) &gt; 0),"x", "")</f>
        <v/>
      </c>
      <c r="U884" s="34" t="str">
        <f>IF(OR(COUNTA(DetailPedro!U884) &gt; 0, COUNTA(DetailWill!U884) &gt; 0),"x", "")</f>
        <v/>
      </c>
      <c r="V884" s="14" t="str">
        <f>IF(OR(COUNTA(DetailPedro!V884) &gt; 0, COUNTA(DetailWill!V884) &gt; 0),"x", "")</f>
        <v/>
      </c>
      <c r="W884" s="14" t="str">
        <f>IF(OR(COUNTA(DetailPedro!W884) &gt; 0, COUNTA(DetailWill!W884) &gt; 0),"x", "")</f>
        <v/>
      </c>
      <c r="X884" s="14" t="str">
        <f>IF(OR(COUNTA(DetailPedro!X884) &gt; 0, COUNTA(DetailWill!X884) &gt; 0),"x", "")</f>
        <v/>
      </c>
      <c r="Y884" s="14" t="str">
        <f>IF(OR(COUNTA(DetailPedro!Y884) &gt; 0, COUNTA(DetailWill!Y884) &gt; 0),"x", "")</f>
        <v/>
      </c>
      <c r="Z884" s="34" t="str">
        <f>IF(OR(COUNTA(DetailPedro!Z884) &gt; 0, COUNTA(DetailWill!Z884) &gt; 0),"x", "")</f>
        <v/>
      </c>
      <c r="AA884" s="14" t="str">
        <f>IF(OR(COUNTA(DetailPedro!AA884) &gt; 0, COUNTA(DetailWill!AA884) &gt; 0),"x", "")</f>
        <v/>
      </c>
      <c r="AB884" s="14" t="str">
        <f>IF(OR(COUNTA(DetailPedro!AB884) &gt; 0, COUNTA(DetailWill!AB884) &gt; 0),"x", "")</f>
        <v/>
      </c>
      <c r="AC884" s="14" t="str">
        <f>IF(OR(COUNTA(DetailPedro!AC884) &gt; 0, COUNTA(DetailWill!AC884) &gt; 0),"x", "")</f>
        <v/>
      </c>
      <c r="AD884" s="14" t="str">
        <f>IF(OR(COUNTA(DetailPedro!AD884) &gt; 0, COUNTA(DetailWill!AD884) &gt; 0),"x", "")</f>
        <v/>
      </c>
      <c r="AE884" s="14" t="str">
        <f>IF(OR(COUNTA(DetailPedro!AE884) &gt; 0, COUNTA(DetailWill!AE884) &gt; 0),"x", "")</f>
        <v/>
      </c>
      <c r="AF884" s="34" t="str">
        <f>IF(OR(COUNTA(DetailPedro!AF884) &gt; 0, COUNTA(DetailWill!AF884) &gt; 0),"x", "")</f>
        <v/>
      </c>
      <c r="AG884" s="14" t="str">
        <f>IF(OR(COUNTA(DetailPedro!AG884) &gt; 0, COUNTA(DetailWill!AG884) &gt; 0),"x", "")</f>
        <v/>
      </c>
      <c r="AH884" s="14" t="str">
        <f>IF(OR(COUNTA(DetailPedro!AH884) &gt; 0, COUNTA(DetailWill!AH884) &gt; 0),"x", "")</f>
        <v/>
      </c>
      <c r="AI884" s="14" t="str">
        <f>IF(OR(COUNTA(DetailPedro!AI884) &gt; 0, COUNTA(DetailWill!AI884) &gt; 0),"x", "")</f>
        <v/>
      </c>
      <c r="AJ884" s="34" t="str">
        <f>IF(OR(COUNTA(DetailPedro!AJ884) &gt; 0, COUNTA(DetailWill!AJ884) &gt; 0),"x", "")</f>
        <v/>
      </c>
      <c r="AK884" s="14" t="str">
        <f>IF(OR(COUNTA(DetailPedro!AK884) &gt; 0, COUNTA(DetailWill!AK884) &gt; 0),"x", "")</f>
        <v/>
      </c>
    </row>
    <row r="885" spans="1:37" x14ac:dyDescent="0.2">
      <c r="A885" s="16"/>
      <c r="B885" s="16"/>
      <c r="C885" s="16"/>
      <c r="D885" s="16"/>
      <c r="E885" s="16"/>
      <c r="F885" s="14">
        <f t="shared" si="47"/>
        <v>0</v>
      </c>
      <c r="G885" s="14" t="str">
        <f>IF(OR(COUNTA(DetailPedro!G885) &gt; 0, COUNTA(DetailWill!G885) &gt; 0),"x", "")</f>
        <v/>
      </c>
      <c r="H885" s="14" t="str">
        <f>IF(OR(COUNTA(DetailPedro!H885) &gt; 0, COUNTA(DetailWill!H885) &gt; 0),"x", "")</f>
        <v/>
      </c>
      <c r="I885" s="14" t="str">
        <f>IF(OR(COUNTA(DetailPedro!I885) &gt; 0, COUNTA(DetailWill!I885) &gt; 0),"x", "")</f>
        <v/>
      </c>
      <c r="J885" s="34" t="str">
        <f>IF(OR(COUNTA(DetailPedro!J885) &gt; 0, COUNTA(DetailWill!J885) &gt; 0),"x", "")</f>
        <v/>
      </c>
      <c r="K885" s="14" t="str">
        <f>IF(OR(COUNTA(DetailPedro!K885) &gt; 0, COUNTA(DetailWill!K885) &gt; 0),"x", "")</f>
        <v/>
      </c>
      <c r="L885" s="14" t="str">
        <f>IF(OR(COUNTA(DetailPedro!L885) &gt; 0, COUNTA(DetailWill!L885) &gt; 0),"x", "")</f>
        <v/>
      </c>
      <c r="M885" s="14" t="str">
        <f>IF(OR(COUNTA(DetailPedro!M885) &gt; 0, COUNTA(DetailWill!M885) &gt; 0),"x", "")</f>
        <v/>
      </c>
      <c r="N885" s="14" t="str">
        <f>IF(OR(COUNTA(DetailPedro!N885) &gt; 0, COUNTA(DetailWill!N885) &gt; 0),"x", "")</f>
        <v/>
      </c>
      <c r="O885" s="34" t="str">
        <f>IF(OR(COUNTA(DetailPedro!O885) &gt; 0, COUNTA(DetailWill!O885) &gt; 0),"x", "")</f>
        <v/>
      </c>
      <c r="P885" s="14" t="str">
        <f>IF(OR(COUNTA(DetailPedro!P885) &gt; 0, COUNTA(DetailWill!P885) &gt; 0),"x", "")</f>
        <v/>
      </c>
      <c r="Q885" s="14" t="str">
        <f>IF(OR(COUNTA(DetailPedro!Q885) &gt; 0, COUNTA(DetailWill!Q885) &gt; 0),"x", "")</f>
        <v/>
      </c>
      <c r="R885" s="14" t="str">
        <f>IF(OR(COUNTA(DetailPedro!R885) &gt; 0, COUNTA(DetailWill!R885) &gt; 0),"x", "")</f>
        <v/>
      </c>
      <c r="S885" s="14" t="str">
        <f>IF(OR(COUNTA(DetailPedro!S885) &gt; 0, COUNTA(DetailWill!S885) &gt; 0),"x", "")</f>
        <v/>
      </c>
      <c r="T885" s="14" t="str">
        <f>IF(OR(COUNTA(DetailPedro!T885) &gt; 0, COUNTA(DetailWill!T885) &gt; 0),"x", "")</f>
        <v/>
      </c>
      <c r="U885" s="34" t="str">
        <f>IF(OR(COUNTA(DetailPedro!U885) &gt; 0, COUNTA(DetailWill!U885) &gt; 0),"x", "")</f>
        <v/>
      </c>
      <c r="V885" s="14" t="str">
        <f>IF(OR(COUNTA(DetailPedro!V885) &gt; 0, COUNTA(DetailWill!V885) &gt; 0),"x", "")</f>
        <v/>
      </c>
      <c r="W885" s="14" t="str">
        <f>IF(OR(COUNTA(DetailPedro!W885) &gt; 0, COUNTA(DetailWill!W885) &gt; 0),"x", "")</f>
        <v/>
      </c>
      <c r="X885" s="14" t="str">
        <f>IF(OR(COUNTA(DetailPedro!X885) &gt; 0, COUNTA(DetailWill!X885) &gt; 0),"x", "")</f>
        <v/>
      </c>
      <c r="Y885" s="14" t="str">
        <f>IF(OR(COUNTA(DetailPedro!Y885) &gt; 0, COUNTA(DetailWill!Y885) &gt; 0),"x", "")</f>
        <v/>
      </c>
      <c r="Z885" s="34" t="str">
        <f>IF(OR(COUNTA(DetailPedro!Z885) &gt; 0, COUNTA(DetailWill!Z885) &gt; 0),"x", "")</f>
        <v/>
      </c>
      <c r="AA885" s="14" t="str">
        <f>IF(OR(COUNTA(DetailPedro!AA885) &gt; 0, COUNTA(DetailWill!AA885) &gt; 0),"x", "")</f>
        <v/>
      </c>
      <c r="AB885" s="14" t="str">
        <f>IF(OR(COUNTA(DetailPedro!AB885) &gt; 0, COUNTA(DetailWill!AB885) &gt; 0),"x", "")</f>
        <v/>
      </c>
      <c r="AC885" s="14" t="str">
        <f>IF(OR(COUNTA(DetailPedro!AC885) &gt; 0, COUNTA(DetailWill!AC885) &gt; 0),"x", "")</f>
        <v/>
      </c>
      <c r="AD885" s="14" t="str">
        <f>IF(OR(COUNTA(DetailPedro!AD885) &gt; 0, COUNTA(DetailWill!AD885) &gt; 0),"x", "")</f>
        <v/>
      </c>
      <c r="AE885" s="14" t="str">
        <f>IF(OR(COUNTA(DetailPedro!AE885) &gt; 0, COUNTA(DetailWill!AE885) &gt; 0),"x", "")</f>
        <v/>
      </c>
      <c r="AF885" s="34" t="str">
        <f>IF(OR(COUNTA(DetailPedro!AF885) &gt; 0, COUNTA(DetailWill!AF885) &gt; 0),"x", "")</f>
        <v/>
      </c>
      <c r="AG885" s="14" t="str">
        <f>IF(OR(COUNTA(DetailPedro!AG885) &gt; 0, COUNTA(DetailWill!AG885) &gt; 0),"x", "")</f>
        <v/>
      </c>
      <c r="AH885" s="14" t="str">
        <f>IF(OR(COUNTA(DetailPedro!AH885) &gt; 0, COUNTA(DetailWill!AH885) &gt; 0),"x", "")</f>
        <v/>
      </c>
      <c r="AI885" s="14" t="str">
        <f>IF(OR(COUNTA(DetailPedro!AI885) &gt; 0, COUNTA(DetailWill!AI885) &gt; 0),"x", "")</f>
        <v/>
      </c>
      <c r="AJ885" s="34" t="str">
        <f>IF(OR(COUNTA(DetailPedro!AJ885) &gt; 0, COUNTA(DetailWill!AJ885) &gt; 0),"x", "")</f>
        <v/>
      </c>
      <c r="AK885" s="14" t="str">
        <f>IF(OR(COUNTA(DetailPedro!AK885) &gt; 0, COUNTA(DetailWill!AK885) &gt; 0),"x", "")</f>
        <v/>
      </c>
    </row>
    <row r="886" spans="1:37" x14ac:dyDescent="0.2">
      <c r="A886" s="16" t="s">
        <v>543</v>
      </c>
      <c r="B886" s="16" t="s">
        <v>704</v>
      </c>
      <c r="C886" s="16">
        <v>0</v>
      </c>
      <c r="D886" s="16">
        <v>0</v>
      </c>
      <c r="E886" s="16"/>
      <c r="F886" s="14">
        <f t="shared" si="47"/>
        <v>0</v>
      </c>
      <c r="G886" s="14" t="str">
        <f>IF(OR(COUNTA(DetailPedro!G886) &gt; 0, COUNTA(DetailWill!G886) &gt; 0),"x", "")</f>
        <v/>
      </c>
      <c r="H886" s="14" t="str">
        <f>IF(OR(COUNTA(DetailPedro!H886) &gt; 0, COUNTA(DetailWill!H886) &gt; 0),"x", "")</f>
        <v/>
      </c>
      <c r="I886" s="14" t="str">
        <f>IF(OR(COUNTA(DetailPedro!I886) &gt; 0, COUNTA(DetailWill!I886) &gt; 0),"x", "")</f>
        <v/>
      </c>
      <c r="J886" s="34" t="str">
        <f>IF(OR(COUNTA(DetailPedro!J886) &gt; 0, COUNTA(DetailWill!J886) &gt; 0),"x", "")</f>
        <v/>
      </c>
      <c r="K886" s="14" t="str">
        <f>IF(OR(COUNTA(DetailPedro!K886) &gt; 0, COUNTA(DetailWill!K886) &gt; 0),"x", "")</f>
        <v/>
      </c>
      <c r="L886" s="14" t="str">
        <f>IF(OR(COUNTA(DetailPedro!L886) &gt; 0, COUNTA(DetailWill!L886) &gt; 0),"x", "")</f>
        <v/>
      </c>
      <c r="M886" s="14" t="str">
        <f>IF(OR(COUNTA(DetailPedro!M886) &gt; 0, COUNTA(DetailWill!M886) &gt; 0),"x", "")</f>
        <v/>
      </c>
      <c r="N886" s="14" t="str">
        <f>IF(OR(COUNTA(DetailPedro!N886) &gt; 0, COUNTA(DetailWill!N886) &gt; 0),"x", "")</f>
        <v/>
      </c>
      <c r="O886" s="34" t="str">
        <f>IF(OR(COUNTA(DetailPedro!O886) &gt; 0, COUNTA(DetailWill!O886) &gt; 0),"x", "")</f>
        <v/>
      </c>
      <c r="P886" s="14" t="str">
        <f>IF(OR(COUNTA(DetailPedro!P886) &gt; 0, COUNTA(DetailWill!P886) &gt; 0),"x", "")</f>
        <v/>
      </c>
      <c r="Q886" s="14" t="str">
        <f>IF(OR(COUNTA(DetailPedro!Q886) &gt; 0, COUNTA(DetailWill!Q886) &gt; 0),"x", "")</f>
        <v/>
      </c>
      <c r="R886" s="14" t="str">
        <f>IF(OR(COUNTA(DetailPedro!R886) &gt; 0, COUNTA(DetailWill!R886) &gt; 0),"x", "")</f>
        <v/>
      </c>
      <c r="S886" s="14" t="str">
        <f>IF(OR(COUNTA(DetailPedro!S886) &gt; 0, COUNTA(DetailWill!S886) &gt; 0),"x", "")</f>
        <v/>
      </c>
      <c r="T886" s="14" t="str">
        <f>IF(OR(COUNTA(DetailPedro!T886) &gt; 0, COUNTA(DetailWill!T886) &gt; 0),"x", "")</f>
        <v/>
      </c>
      <c r="U886" s="34" t="str">
        <f>IF(OR(COUNTA(DetailPedro!U886) &gt; 0, COUNTA(DetailWill!U886) &gt; 0),"x", "")</f>
        <v/>
      </c>
      <c r="V886" s="14" t="str">
        <f>IF(OR(COUNTA(DetailPedro!V886) &gt; 0, COUNTA(DetailWill!V886) &gt; 0),"x", "")</f>
        <v/>
      </c>
      <c r="W886" s="14" t="str">
        <f>IF(OR(COUNTA(DetailPedro!W886) &gt; 0, COUNTA(DetailWill!W886) &gt; 0),"x", "")</f>
        <v/>
      </c>
      <c r="X886" s="14" t="str">
        <f>IF(OR(COUNTA(DetailPedro!X886) &gt; 0, COUNTA(DetailWill!X886) &gt; 0),"x", "")</f>
        <v/>
      </c>
      <c r="Y886" s="14" t="str">
        <f>IF(OR(COUNTA(DetailPedro!Y886) &gt; 0, COUNTA(DetailWill!Y886) &gt; 0),"x", "")</f>
        <v/>
      </c>
      <c r="Z886" s="34" t="str">
        <f>IF(OR(COUNTA(DetailPedro!Z886) &gt; 0, COUNTA(DetailWill!Z886) &gt; 0),"x", "")</f>
        <v/>
      </c>
      <c r="AA886" s="14" t="str">
        <f>IF(OR(COUNTA(DetailPedro!AA886) &gt; 0, COUNTA(DetailWill!AA886) &gt; 0),"x", "")</f>
        <v/>
      </c>
      <c r="AB886" s="14" t="str">
        <f>IF(OR(COUNTA(DetailPedro!AB886) &gt; 0, COUNTA(DetailWill!AB886) &gt; 0),"x", "")</f>
        <v/>
      </c>
      <c r="AC886" s="14" t="str">
        <f>IF(OR(COUNTA(DetailPedro!AC886) &gt; 0, COUNTA(DetailWill!AC886) &gt; 0),"x", "")</f>
        <v/>
      </c>
      <c r="AD886" s="14" t="str">
        <f>IF(OR(COUNTA(DetailPedro!AD886) &gt; 0, COUNTA(DetailWill!AD886) &gt; 0),"x", "")</f>
        <v/>
      </c>
      <c r="AE886" s="14" t="str">
        <f>IF(OR(COUNTA(DetailPedro!AE886) &gt; 0, COUNTA(DetailWill!AE886) &gt; 0),"x", "")</f>
        <v/>
      </c>
      <c r="AF886" s="34" t="str">
        <f>IF(OR(COUNTA(DetailPedro!AF886) &gt; 0, COUNTA(DetailWill!AF886) &gt; 0),"x", "")</f>
        <v/>
      </c>
      <c r="AG886" s="14" t="str">
        <f>IF(OR(COUNTA(DetailPedro!AG886) &gt; 0, COUNTA(DetailWill!AG886) &gt; 0),"x", "")</f>
        <v/>
      </c>
      <c r="AH886" s="14" t="str">
        <f>IF(OR(COUNTA(DetailPedro!AH886) &gt; 0, COUNTA(DetailWill!AH886) &gt; 0),"x", "")</f>
        <v/>
      </c>
      <c r="AI886" s="14" t="str">
        <f>IF(OR(COUNTA(DetailPedro!AI886) &gt; 0, COUNTA(DetailWill!AI886) &gt; 0),"x", "")</f>
        <v/>
      </c>
      <c r="AJ886" s="34" t="str">
        <f>IF(OR(COUNTA(DetailPedro!AJ886) &gt; 0, COUNTA(DetailWill!AJ886) &gt; 0),"x", "")</f>
        <v/>
      </c>
      <c r="AK886" s="14" t="str">
        <f>IF(OR(COUNTA(DetailPedro!AK886) &gt; 0, COUNTA(DetailWill!AK886) &gt; 0),"x", "")</f>
        <v/>
      </c>
    </row>
    <row r="887" spans="1:37" x14ac:dyDescent="0.2">
      <c r="A887" s="16" t="s">
        <v>543</v>
      </c>
      <c r="B887" s="16" t="s">
        <v>704</v>
      </c>
      <c r="C887" s="16">
        <v>3</v>
      </c>
      <c r="D887" s="16" t="s">
        <v>888</v>
      </c>
      <c r="E887" s="16">
        <v>1</v>
      </c>
      <c r="F887" s="14">
        <f t="shared" si="47"/>
        <v>0</v>
      </c>
      <c r="G887" s="14" t="str">
        <f>IF(OR(COUNTA(DetailPedro!G887) &gt; 0, COUNTA(DetailWill!G887) &gt; 0),"x", "")</f>
        <v/>
      </c>
      <c r="H887" s="14" t="str">
        <f>IF(OR(COUNTA(DetailPedro!H887) &gt; 0, COUNTA(DetailWill!H887) &gt; 0),"x", "")</f>
        <v/>
      </c>
      <c r="I887" s="14" t="str">
        <f>IF(OR(COUNTA(DetailPedro!I887) &gt; 0, COUNTA(DetailWill!I887) &gt; 0),"x", "")</f>
        <v/>
      </c>
      <c r="J887" s="34" t="str">
        <f>IF(OR(COUNTA(DetailPedro!J887) &gt; 0, COUNTA(DetailWill!J887) &gt; 0),"x", "")</f>
        <v/>
      </c>
      <c r="K887" s="14" t="str">
        <f>IF(OR(COUNTA(DetailPedro!K887) &gt; 0, COUNTA(DetailWill!K887) &gt; 0),"x", "")</f>
        <v/>
      </c>
      <c r="L887" s="14" t="str">
        <f>IF(OR(COUNTA(DetailPedro!L887) &gt; 0, COUNTA(DetailWill!L887) &gt; 0),"x", "")</f>
        <v/>
      </c>
      <c r="M887" s="14" t="str">
        <f>IF(OR(COUNTA(DetailPedro!M887) &gt; 0, COUNTA(DetailWill!M887) &gt; 0),"x", "")</f>
        <v/>
      </c>
      <c r="N887" s="14" t="str">
        <f>IF(OR(COUNTA(DetailPedro!N887) &gt; 0, COUNTA(DetailWill!N887) &gt; 0),"x", "")</f>
        <v/>
      </c>
      <c r="O887" s="34" t="str">
        <f>IF(OR(COUNTA(DetailPedro!O887) &gt; 0, COUNTA(DetailWill!O887) &gt; 0),"x", "")</f>
        <v/>
      </c>
      <c r="P887" s="14" t="str">
        <f>IF(OR(COUNTA(DetailPedro!P887) &gt; 0, COUNTA(DetailWill!P887) &gt; 0),"x", "")</f>
        <v/>
      </c>
      <c r="Q887" s="14" t="str">
        <f>IF(OR(COUNTA(DetailPedro!Q887) &gt; 0, COUNTA(DetailWill!Q887) &gt; 0),"x", "")</f>
        <v/>
      </c>
      <c r="R887" s="14" t="str">
        <f>IF(OR(COUNTA(DetailPedro!R887) &gt; 0, COUNTA(DetailWill!R887) &gt; 0),"x", "")</f>
        <v/>
      </c>
      <c r="S887" s="14" t="str">
        <f>IF(OR(COUNTA(DetailPedro!S887) &gt; 0, COUNTA(DetailWill!S887) &gt; 0),"x", "")</f>
        <v/>
      </c>
      <c r="T887" s="14" t="str">
        <f>IF(OR(COUNTA(DetailPedro!T887) &gt; 0, COUNTA(DetailWill!T887) &gt; 0),"x", "")</f>
        <v/>
      </c>
      <c r="U887" s="34" t="str">
        <f>IF(OR(COUNTA(DetailPedro!U887) &gt; 0, COUNTA(DetailWill!U887) &gt; 0),"x", "")</f>
        <v/>
      </c>
      <c r="V887" s="14" t="str">
        <f>IF(OR(COUNTA(DetailPedro!V887) &gt; 0, COUNTA(DetailWill!V887) &gt; 0),"x", "")</f>
        <v/>
      </c>
      <c r="W887" s="14" t="str">
        <f>IF(OR(COUNTA(DetailPedro!W887) &gt; 0, COUNTA(DetailWill!W887) &gt; 0),"x", "")</f>
        <v/>
      </c>
      <c r="X887" s="14" t="str">
        <f>IF(OR(COUNTA(DetailPedro!X887) &gt; 0, COUNTA(DetailWill!X887) &gt; 0),"x", "")</f>
        <v/>
      </c>
      <c r="Y887" s="14" t="str">
        <f>IF(OR(COUNTA(DetailPedro!Y887) &gt; 0, COUNTA(DetailWill!Y887) &gt; 0),"x", "")</f>
        <v/>
      </c>
      <c r="Z887" s="34" t="str">
        <f>IF(OR(COUNTA(DetailPedro!Z887) &gt; 0, COUNTA(DetailWill!Z887) &gt; 0),"x", "")</f>
        <v/>
      </c>
      <c r="AA887" s="14" t="str">
        <f>IF(OR(COUNTA(DetailPedro!AA887) &gt; 0, COUNTA(DetailWill!AA887) &gt; 0),"x", "")</f>
        <v/>
      </c>
      <c r="AB887" s="14" t="str">
        <f>IF(OR(COUNTA(DetailPedro!AB887) &gt; 0, COUNTA(DetailWill!AB887) &gt; 0),"x", "")</f>
        <v/>
      </c>
      <c r="AC887" s="14" t="str">
        <f>IF(OR(COUNTA(DetailPedro!AC887) &gt; 0, COUNTA(DetailWill!AC887) &gt; 0),"x", "")</f>
        <v/>
      </c>
      <c r="AD887" s="14" t="str">
        <f>IF(OR(COUNTA(DetailPedro!AD887) &gt; 0, COUNTA(DetailWill!AD887) &gt; 0),"x", "")</f>
        <v/>
      </c>
      <c r="AE887" s="14" t="str">
        <f>IF(OR(COUNTA(DetailPedro!AE887) &gt; 0, COUNTA(DetailWill!AE887) &gt; 0),"x", "")</f>
        <v/>
      </c>
      <c r="AF887" s="34" t="str">
        <f>IF(OR(COUNTA(DetailPedro!AF887) &gt; 0, COUNTA(DetailWill!AF887) &gt; 0),"x", "")</f>
        <v/>
      </c>
      <c r="AG887" s="14" t="str">
        <f>IF(OR(COUNTA(DetailPedro!AG887) &gt; 0, COUNTA(DetailWill!AG887) &gt; 0),"x", "")</f>
        <v/>
      </c>
      <c r="AH887" s="14" t="str">
        <f>IF(OR(COUNTA(DetailPedro!AH887) &gt; 0, COUNTA(DetailWill!AH887) &gt; 0),"x", "")</f>
        <v/>
      </c>
      <c r="AI887" s="14" t="str">
        <f>IF(OR(COUNTA(DetailPedro!AI887) &gt; 0, COUNTA(DetailWill!AI887) &gt; 0),"x", "")</f>
        <v/>
      </c>
      <c r="AJ887" s="34" t="str">
        <f>IF(OR(COUNTA(DetailPedro!AJ887) &gt; 0, COUNTA(DetailWill!AJ887) &gt; 0),"x", "")</f>
        <v/>
      </c>
      <c r="AK887" s="14" t="str">
        <f>IF(OR(COUNTA(DetailPedro!AK887) &gt; 0, COUNTA(DetailWill!AK887) &gt; 0),"x", "")</f>
        <v/>
      </c>
    </row>
    <row r="888" spans="1:37" x14ac:dyDescent="0.2">
      <c r="A888" s="16" t="s">
        <v>543</v>
      </c>
      <c r="B888" s="16" t="s">
        <v>704</v>
      </c>
      <c r="C888" s="16">
        <v>3</v>
      </c>
      <c r="D888" s="16" t="s">
        <v>887</v>
      </c>
      <c r="E888" s="16">
        <v>2</v>
      </c>
      <c r="F888" s="14">
        <f t="shared" si="47"/>
        <v>0</v>
      </c>
      <c r="G888" s="14" t="str">
        <f>IF(OR(COUNTA(DetailPedro!G888) &gt; 0, COUNTA(DetailWill!G888) &gt; 0),"x", "")</f>
        <v/>
      </c>
      <c r="H888" s="14" t="str">
        <f>IF(OR(COUNTA(DetailPedro!H888) &gt; 0, COUNTA(DetailWill!H888) &gt; 0),"x", "")</f>
        <v/>
      </c>
      <c r="I888" s="14" t="str">
        <f>IF(OR(COUNTA(DetailPedro!I888) &gt; 0, COUNTA(DetailWill!I888) &gt; 0),"x", "")</f>
        <v/>
      </c>
      <c r="J888" s="34" t="str">
        <f>IF(OR(COUNTA(DetailPedro!J888) &gt; 0, COUNTA(DetailWill!J888) &gt; 0),"x", "")</f>
        <v/>
      </c>
      <c r="K888" s="14" t="str">
        <f>IF(OR(COUNTA(DetailPedro!K888) &gt; 0, COUNTA(DetailWill!K888) &gt; 0),"x", "")</f>
        <v/>
      </c>
      <c r="L888" s="14" t="str">
        <f>IF(OR(COUNTA(DetailPedro!L888) &gt; 0, COUNTA(DetailWill!L888) &gt; 0),"x", "")</f>
        <v/>
      </c>
      <c r="M888" s="14" t="str">
        <f>IF(OR(COUNTA(DetailPedro!M888) &gt; 0, COUNTA(DetailWill!M888) &gt; 0),"x", "")</f>
        <v/>
      </c>
      <c r="N888" s="14" t="str">
        <f>IF(OR(COUNTA(DetailPedro!N888) &gt; 0, COUNTA(DetailWill!N888) &gt; 0),"x", "")</f>
        <v/>
      </c>
      <c r="O888" s="34" t="str">
        <f>IF(OR(COUNTA(DetailPedro!O888) &gt; 0, COUNTA(DetailWill!O888) &gt; 0),"x", "")</f>
        <v/>
      </c>
      <c r="P888" s="14" t="str">
        <f>IF(OR(COUNTA(DetailPedro!P888) &gt; 0, COUNTA(DetailWill!P888) &gt; 0),"x", "")</f>
        <v/>
      </c>
      <c r="Q888" s="14" t="str">
        <f>IF(OR(COUNTA(DetailPedro!Q888) &gt; 0, COUNTA(DetailWill!Q888) &gt; 0),"x", "")</f>
        <v/>
      </c>
      <c r="R888" s="14" t="str">
        <f>IF(OR(COUNTA(DetailPedro!R888) &gt; 0, COUNTA(DetailWill!R888) &gt; 0),"x", "")</f>
        <v/>
      </c>
      <c r="S888" s="14" t="str">
        <f>IF(OR(COUNTA(DetailPedro!S888) &gt; 0, COUNTA(DetailWill!S888) &gt; 0),"x", "")</f>
        <v/>
      </c>
      <c r="T888" s="14" t="str">
        <f>IF(OR(COUNTA(DetailPedro!T888) &gt; 0, COUNTA(DetailWill!T888) &gt; 0),"x", "")</f>
        <v/>
      </c>
      <c r="U888" s="34" t="str">
        <f>IF(OR(COUNTA(DetailPedro!U888) &gt; 0, COUNTA(DetailWill!U888) &gt; 0),"x", "")</f>
        <v/>
      </c>
      <c r="V888" s="14" t="str">
        <f>IF(OR(COUNTA(DetailPedro!V888) &gt; 0, COUNTA(DetailWill!V888) &gt; 0),"x", "")</f>
        <v/>
      </c>
      <c r="W888" s="14" t="str">
        <f>IF(OR(COUNTA(DetailPedro!W888) &gt; 0, COUNTA(DetailWill!W888) &gt; 0),"x", "")</f>
        <v/>
      </c>
      <c r="X888" s="14" t="str">
        <f>IF(OR(COUNTA(DetailPedro!X888) &gt; 0, COUNTA(DetailWill!X888) &gt; 0),"x", "")</f>
        <v/>
      </c>
      <c r="Y888" s="14" t="str">
        <f>IF(OR(COUNTA(DetailPedro!Y888) &gt; 0, COUNTA(DetailWill!Y888) &gt; 0),"x", "")</f>
        <v/>
      </c>
      <c r="Z888" s="34" t="str">
        <f>IF(OR(COUNTA(DetailPedro!Z888) &gt; 0, COUNTA(DetailWill!Z888) &gt; 0),"x", "")</f>
        <v/>
      </c>
      <c r="AA888" s="14" t="str">
        <f>IF(OR(COUNTA(DetailPedro!AA888) &gt; 0, COUNTA(DetailWill!AA888) &gt; 0),"x", "")</f>
        <v/>
      </c>
      <c r="AB888" s="14" t="str">
        <f>IF(OR(COUNTA(DetailPedro!AB888) &gt; 0, COUNTA(DetailWill!AB888) &gt; 0),"x", "")</f>
        <v/>
      </c>
      <c r="AC888" s="14" t="str">
        <f>IF(OR(COUNTA(DetailPedro!AC888) &gt; 0, COUNTA(DetailWill!AC888) &gt; 0),"x", "")</f>
        <v/>
      </c>
      <c r="AD888" s="14" t="str">
        <f>IF(OR(COUNTA(DetailPedro!AD888) &gt; 0, COUNTA(DetailWill!AD888) &gt; 0),"x", "")</f>
        <v/>
      </c>
      <c r="AE888" s="14" t="str">
        <f>IF(OR(COUNTA(DetailPedro!AE888) &gt; 0, COUNTA(DetailWill!AE888) &gt; 0),"x", "")</f>
        <v/>
      </c>
      <c r="AF888" s="34" t="str">
        <f>IF(OR(COUNTA(DetailPedro!AF888) &gt; 0, COUNTA(DetailWill!AF888) &gt; 0),"x", "")</f>
        <v/>
      </c>
      <c r="AG888" s="14" t="str">
        <f>IF(OR(COUNTA(DetailPedro!AG888) &gt; 0, COUNTA(DetailWill!AG888) &gt; 0),"x", "")</f>
        <v/>
      </c>
      <c r="AH888" s="14" t="str">
        <f>IF(OR(COUNTA(DetailPedro!AH888) &gt; 0, COUNTA(DetailWill!AH888) &gt; 0),"x", "")</f>
        <v/>
      </c>
      <c r="AI888" s="14" t="str">
        <f>IF(OR(COUNTA(DetailPedro!AI888) &gt; 0, COUNTA(DetailWill!AI888) &gt; 0),"x", "")</f>
        <v/>
      </c>
      <c r="AJ888" s="34" t="str">
        <f>IF(OR(COUNTA(DetailPedro!AJ888) &gt; 0, COUNTA(DetailWill!AJ888) &gt; 0),"x", "")</f>
        <v/>
      </c>
      <c r="AK888" s="14" t="str">
        <f>IF(OR(COUNTA(DetailPedro!AK888) &gt; 0, COUNTA(DetailWill!AK888) &gt; 0),"x", "")</f>
        <v/>
      </c>
    </row>
    <row r="889" spans="1:37" x14ac:dyDescent="0.2">
      <c r="A889" s="16" t="s">
        <v>543</v>
      </c>
      <c r="B889" s="16" t="s">
        <v>704</v>
      </c>
      <c r="C889" s="16">
        <v>3</v>
      </c>
      <c r="D889" s="16" t="s">
        <v>888</v>
      </c>
      <c r="E889" s="16">
        <v>3</v>
      </c>
      <c r="F889" s="14">
        <f t="shared" si="47"/>
        <v>0</v>
      </c>
      <c r="G889" s="14" t="str">
        <f>IF(OR(COUNTA(DetailPedro!G889) &gt; 0, COUNTA(DetailWill!G889) &gt; 0),"x", "")</f>
        <v/>
      </c>
      <c r="H889" s="14" t="str">
        <f>IF(OR(COUNTA(DetailPedro!H889) &gt; 0, COUNTA(DetailWill!H889) &gt; 0),"x", "")</f>
        <v/>
      </c>
      <c r="I889" s="14" t="str">
        <f>IF(OR(COUNTA(DetailPedro!I889) &gt; 0, COUNTA(DetailWill!I889) &gt; 0),"x", "")</f>
        <v/>
      </c>
      <c r="J889" s="34" t="str">
        <f>IF(OR(COUNTA(DetailPedro!J889) &gt; 0, COUNTA(DetailWill!J889) &gt; 0),"x", "")</f>
        <v/>
      </c>
      <c r="K889" s="14" t="str">
        <f>IF(OR(COUNTA(DetailPedro!K889) &gt; 0, COUNTA(DetailWill!K889) &gt; 0),"x", "")</f>
        <v/>
      </c>
      <c r="L889" s="14" t="str">
        <f>IF(OR(COUNTA(DetailPedro!L889) &gt; 0, COUNTA(DetailWill!L889) &gt; 0),"x", "")</f>
        <v/>
      </c>
      <c r="M889" s="14" t="str">
        <f>IF(OR(COUNTA(DetailPedro!M889) &gt; 0, COUNTA(DetailWill!M889) &gt; 0),"x", "")</f>
        <v/>
      </c>
      <c r="N889" s="14" t="str">
        <f>IF(OR(COUNTA(DetailPedro!N889) &gt; 0, COUNTA(DetailWill!N889) &gt; 0),"x", "")</f>
        <v/>
      </c>
      <c r="O889" s="34" t="str">
        <f>IF(OR(COUNTA(DetailPedro!O889) &gt; 0, COUNTA(DetailWill!O889) &gt; 0),"x", "")</f>
        <v/>
      </c>
      <c r="P889" s="14" t="str">
        <f>IF(OR(COUNTA(DetailPedro!P889) &gt; 0, COUNTA(DetailWill!P889) &gt; 0),"x", "")</f>
        <v/>
      </c>
      <c r="Q889" s="14" t="str">
        <f>IF(OR(COUNTA(DetailPedro!Q889) &gt; 0, COUNTA(DetailWill!Q889) &gt; 0),"x", "")</f>
        <v/>
      </c>
      <c r="R889" s="14" t="str">
        <f>IF(OR(COUNTA(DetailPedro!R889) &gt; 0, COUNTA(DetailWill!R889) &gt; 0),"x", "")</f>
        <v/>
      </c>
      <c r="S889" s="14" t="str">
        <f>IF(OR(COUNTA(DetailPedro!S889) &gt; 0, COUNTA(DetailWill!S889) &gt; 0),"x", "")</f>
        <v/>
      </c>
      <c r="T889" s="14" t="str">
        <f>IF(OR(COUNTA(DetailPedro!T889) &gt; 0, COUNTA(DetailWill!T889) &gt; 0),"x", "")</f>
        <v/>
      </c>
      <c r="U889" s="34" t="str">
        <f>IF(OR(COUNTA(DetailPedro!U889) &gt; 0, COUNTA(DetailWill!U889) &gt; 0),"x", "")</f>
        <v/>
      </c>
      <c r="V889" s="14" t="str">
        <f>IF(OR(COUNTA(DetailPedro!V889) &gt; 0, COUNTA(DetailWill!V889) &gt; 0),"x", "")</f>
        <v/>
      </c>
      <c r="W889" s="14" t="str">
        <f>IF(OR(COUNTA(DetailPedro!W889) &gt; 0, COUNTA(DetailWill!W889) &gt; 0),"x", "")</f>
        <v/>
      </c>
      <c r="X889" s="14" t="str">
        <f>IF(OR(COUNTA(DetailPedro!X889) &gt; 0, COUNTA(DetailWill!X889) &gt; 0),"x", "")</f>
        <v/>
      </c>
      <c r="Y889" s="14" t="str">
        <f>IF(OR(COUNTA(DetailPedro!Y889) &gt; 0, COUNTA(DetailWill!Y889) &gt; 0),"x", "")</f>
        <v/>
      </c>
      <c r="Z889" s="34" t="str">
        <f>IF(OR(COUNTA(DetailPedro!Z889) &gt; 0, COUNTA(DetailWill!Z889) &gt; 0),"x", "")</f>
        <v/>
      </c>
      <c r="AA889" s="14" t="str">
        <f>IF(OR(COUNTA(DetailPedro!AA889) &gt; 0, COUNTA(DetailWill!AA889) &gt; 0),"x", "")</f>
        <v/>
      </c>
      <c r="AB889" s="14" t="str">
        <f>IF(OR(COUNTA(DetailPedro!AB889) &gt; 0, COUNTA(DetailWill!AB889) &gt; 0),"x", "")</f>
        <v/>
      </c>
      <c r="AC889" s="14" t="str">
        <f>IF(OR(COUNTA(DetailPedro!AC889) &gt; 0, COUNTA(DetailWill!AC889) &gt; 0),"x", "")</f>
        <v/>
      </c>
      <c r="AD889" s="14" t="str">
        <f>IF(OR(COUNTA(DetailPedro!AD889) &gt; 0, COUNTA(DetailWill!AD889) &gt; 0),"x", "")</f>
        <v/>
      </c>
      <c r="AE889" s="14" t="str">
        <f>IF(OR(COUNTA(DetailPedro!AE889) &gt; 0, COUNTA(DetailWill!AE889) &gt; 0),"x", "")</f>
        <v/>
      </c>
      <c r="AF889" s="34" t="str">
        <f>IF(OR(COUNTA(DetailPedro!AF889) &gt; 0, COUNTA(DetailWill!AF889) &gt; 0),"x", "")</f>
        <v/>
      </c>
      <c r="AG889" s="14" t="str">
        <f>IF(OR(COUNTA(DetailPedro!AG889) &gt; 0, COUNTA(DetailWill!AG889) &gt; 0),"x", "")</f>
        <v/>
      </c>
      <c r="AH889" s="14" t="str">
        <f>IF(OR(COUNTA(DetailPedro!AH889) &gt; 0, COUNTA(DetailWill!AH889) &gt; 0),"x", "")</f>
        <v/>
      </c>
      <c r="AI889" s="14" t="str">
        <f>IF(OR(COUNTA(DetailPedro!AI889) &gt; 0, COUNTA(DetailWill!AI889) &gt; 0),"x", "")</f>
        <v/>
      </c>
      <c r="AJ889" s="34" t="str">
        <f>IF(OR(COUNTA(DetailPedro!AJ889) &gt; 0, COUNTA(DetailWill!AJ889) &gt; 0),"x", "")</f>
        <v/>
      </c>
      <c r="AK889" s="14" t="str">
        <f>IF(OR(COUNTA(DetailPedro!AK889) &gt; 0, COUNTA(DetailWill!AK889) &gt; 0),"x", "")</f>
        <v/>
      </c>
    </row>
    <row r="890" spans="1:37" x14ac:dyDescent="0.2">
      <c r="A890" s="16" t="s">
        <v>543</v>
      </c>
      <c r="B890" s="16" t="s">
        <v>704</v>
      </c>
      <c r="C890" s="16">
        <v>3</v>
      </c>
      <c r="D890" s="16" t="s">
        <v>888</v>
      </c>
      <c r="E890" s="16">
        <v>4</v>
      </c>
      <c r="F890" s="14">
        <f t="shared" si="47"/>
        <v>0</v>
      </c>
      <c r="G890" s="14" t="str">
        <f>IF(OR(COUNTA(DetailPedro!G890) &gt; 0, COUNTA(DetailWill!G890) &gt; 0),"x", "")</f>
        <v/>
      </c>
      <c r="H890" s="14" t="str">
        <f>IF(OR(COUNTA(DetailPedro!H890) &gt; 0, COUNTA(DetailWill!H890) &gt; 0),"x", "")</f>
        <v/>
      </c>
      <c r="I890" s="14" t="str">
        <f>IF(OR(COUNTA(DetailPedro!I890) &gt; 0, COUNTA(DetailWill!I890) &gt; 0),"x", "")</f>
        <v/>
      </c>
      <c r="J890" s="34" t="str">
        <f>IF(OR(COUNTA(DetailPedro!J890) &gt; 0, COUNTA(DetailWill!J890) &gt; 0),"x", "")</f>
        <v/>
      </c>
      <c r="K890" s="14" t="str">
        <f>IF(OR(COUNTA(DetailPedro!K890) &gt; 0, COUNTA(DetailWill!K890) &gt; 0),"x", "")</f>
        <v/>
      </c>
      <c r="L890" s="14" t="str">
        <f>IF(OR(COUNTA(DetailPedro!L890) &gt; 0, COUNTA(DetailWill!L890) &gt; 0),"x", "")</f>
        <v/>
      </c>
      <c r="M890" s="14" t="str">
        <f>IF(OR(COUNTA(DetailPedro!M890) &gt; 0, COUNTA(DetailWill!M890) &gt; 0),"x", "")</f>
        <v/>
      </c>
      <c r="N890" s="14" t="str">
        <f>IF(OR(COUNTA(DetailPedro!N890) &gt; 0, COUNTA(DetailWill!N890) &gt; 0),"x", "")</f>
        <v/>
      </c>
      <c r="O890" s="34" t="str">
        <f>IF(OR(COUNTA(DetailPedro!O890) &gt; 0, COUNTA(DetailWill!O890) &gt; 0),"x", "")</f>
        <v/>
      </c>
      <c r="P890" s="14" t="str">
        <f>IF(OR(COUNTA(DetailPedro!P890) &gt; 0, COUNTA(DetailWill!P890) &gt; 0),"x", "")</f>
        <v/>
      </c>
      <c r="Q890" s="14" t="str">
        <f>IF(OR(COUNTA(DetailPedro!Q890) &gt; 0, COUNTA(DetailWill!Q890) &gt; 0),"x", "")</f>
        <v/>
      </c>
      <c r="R890" s="14" t="str">
        <f>IF(OR(COUNTA(DetailPedro!R890) &gt; 0, COUNTA(DetailWill!R890) &gt; 0),"x", "")</f>
        <v/>
      </c>
      <c r="S890" s="14" t="str">
        <f>IF(OR(COUNTA(DetailPedro!S890) &gt; 0, COUNTA(DetailWill!S890) &gt; 0),"x", "")</f>
        <v/>
      </c>
      <c r="T890" s="14" t="str">
        <f>IF(OR(COUNTA(DetailPedro!T890) &gt; 0, COUNTA(DetailWill!T890) &gt; 0),"x", "")</f>
        <v/>
      </c>
      <c r="U890" s="34" t="str">
        <f>IF(OR(COUNTA(DetailPedro!U890) &gt; 0, COUNTA(DetailWill!U890) &gt; 0),"x", "")</f>
        <v/>
      </c>
      <c r="V890" s="14" t="str">
        <f>IF(OR(COUNTA(DetailPedro!V890) &gt; 0, COUNTA(DetailWill!V890) &gt; 0),"x", "")</f>
        <v/>
      </c>
      <c r="W890" s="14" t="str">
        <f>IF(OR(COUNTA(DetailPedro!W890) &gt; 0, COUNTA(DetailWill!W890) &gt; 0),"x", "")</f>
        <v/>
      </c>
      <c r="X890" s="14" t="str">
        <f>IF(OR(COUNTA(DetailPedro!X890) &gt; 0, COUNTA(DetailWill!X890) &gt; 0),"x", "")</f>
        <v/>
      </c>
      <c r="Y890" s="14" t="str">
        <f>IF(OR(COUNTA(DetailPedro!Y890) &gt; 0, COUNTA(DetailWill!Y890) &gt; 0),"x", "")</f>
        <v/>
      </c>
      <c r="Z890" s="34" t="str">
        <f>IF(OR(COUNTA(DetailPedro!Z890) &gt; 0, COUNTA(DetailWill!Z890) &gt; 0),"x", "")</f>
        <v/>
      </c>
      <c r="AA890" s="14" t="str">
        <f>IF(OR(COUNTA(DetailPedro!AA890) &gt; 0, COUNTA(DetailWill!AA890) &gt; 0),"x", "")</f>
        <v/>
      </c>
      <c r="AB890" s="14" t="str">
        <f>IF(OR(COUNTA(DetailPedro!AB890) &gt; 0, COUNTA(DetailWill!AB890) &gt; 0),"x", "")</f>
        <v/>
      </c>
      <c r="AC890" s="14" t="str">
        <f>IF(OR(COUNTA(DetailPedro!AC890) &gt; 0, COUNTA(DetailWill!AC890) &gt; 0),"x", "")</f>
        <v/>
      </c>
      <c r="AD890" s="14" t="str">
        <f>IF(OR(COUNTA(DetailPedro!AD890) &gt; 0, COUNTA(DetailWill!AD890) &gt; 0),"x", "")</f>
        <v/>
      </c>
      <c r="AE890" s="14" t="str">
        <f>IF(OR(COUNTA(DetailPedro!AE890) &gt; 0, COUNTA(DetailWill!AE890) &gt; 0),"x", "")</f>
        <v/>
      </c>
      <c r="AF890" s="34" t="str">
        <f>IF(OR(COUNTA(DetailPedro!AF890) &gt; 0, COUNTA(DetailWill!AF890) &gt; 0),"x", "")</f>
        <v/>
      </c>
      <c r="AG890" s="14" t="str">
        <f>IF(OR(COUNTA(DetailPedro!AG890) &gt; 0, COUNTA(DetailWill!AG890) &gt; 0),"x", "")</f>
        <v/>
      </c>
      <c r="AH890" s="14" t="str">
        <f>IF(OR(COUNTA(DetailPedro!AH890) &gt; 0, COUNTA(DetailWill!AH890) &gt; 0),"x", "")</f>
        <v/>
      </c>
      <c r="AI890" s="14" t="str">
        <f>IF(OR(COUNTA(DetailPedro!AI890) &gt; 0, COUNTA(DetailWill!AI890) &gt; 0),"x", "")</f>
        <v/>
      </c>
      <c r="AJ890" s="34" t="str">
        <f>IF(OR(COUNTA(DetailPedro!AJ890) &gt; 0, COUNTA(DetailWill!AJ890) &gt; 0),"x", "")</f>
        <v/>
      </c>
      <c r="AK890" s="14" t="str">
        <f>IF(OR(COUNTA(DetailPedro!AK890) &gt; 0, COUNTA(DetailWill!AK890) &gt; 0),"x", "")</f>
        <v/>
      </c>
    </row>
    <row r="891" spans="1:37" x14ac:dyDescent="0.2">
      <c r="A891" s="16" t="s">
        <v>543</v>
      </c>
      <c r="B891" s="16" t="s">
        <v>704</v>
      </c>
      <c r="C891" s="16">
        <v>3</v>
      </c>
      <c r="D891" s="16" t="s">
        <v>888</v>
      </c>
      <c r="E891" s="16">
        <v>5</v>
      </c>
      <c r="F891" s="14">
        <f t="shared" si="47"/>
        <v>0</v>
      </c>
      <c r="G891" s="14" t="str">
        <f>IF(OR(COUNTA(DetailPedro!G891) &gt; 0, COUNTA(DetailWill!G891) &gt; 0),"x", "")</f>
        <v/>
      </c>
      <c r="H891" s="14" t="str">
        <f>IF(OR(COUNTA(DetailPedro!H891) &gt; 0, COUNTA(DetailWill!H891) &gt; 0),"x", "")</f>
        <v/>
      </c>
      <c r="I891" s="14" t="str">
        <f>IF(OR(COUNTA(DetailPedro!I891) &gt; 0, COUNTA(DetailWill!I891) &gt; 0),"x", "")</f>
        <v/>
      </c>
      <c r="J891" s="34" t="str">
        <f>IF(OR(COUNTA(DetailPedro!J891) &gt; 0, COUNTA(DetailWill!J891) &gt; 0),"x", "")</f>
        <v/>
      </c>
      <c r="K891" s="14" t="str">
        <f>IF(OR(COUNTA(DetailPedro!K891) &gt; 0, COUNTA(DetailWill!K891) &gt; 0),"x", "")</f>
        <v/>
      </c>
      <c r="L891" s="14" t="str">
        <f>IF(OR(COUNTA(DetailPedro!L891) &gt; 0, COUNTA(DetailWill!L891) &gt; 0),"x", "")</f>
        <v/>
      </c>
      <c r="M891" s="14" t="str">
        <f>IF(OR(COUNTA(DetailPedro!M891) &gt; 0, COUNTA(DetailWill!M891) &gt; 0),"x", "")</f>
        <v/>
      </c>
      <c r="N891" s="14" t="str">
        <f>IF(OR(COUNTA(DetailPedro!N891) &gt; 0, COUNTA(DetailWill!N891) &gt; 0),"x", "")</f>
        <v/>
      </c>
      <c r="O891" s="34" t="str">
        <f>IF(OR(COUNTA(DetailPedro!O891) &gt; 0, COUNTA(DetailWill!O891) &gt; 0),"x", "")</f>
        <v/>
      </c>
      <c r="P891" s="14" t="str">
        <f>IF(OR(COUNTA(DetailPedro!P891) &gt; 0, COUNTA(DetailWill!P891) &gt; 0),"x", "")</f>
        <v/>
      </c>
      <c r="Q891" s="14" t="str">
        <f>IF(OR(COUNTA(DetailPedro!Q891) &gt; 0, COUNTA(DetailWill!Q891) &gt; 0),"x", "")</f>
        <v/>
      </c>
      <c r="R891" s="14" t="str">
        <f>IF(OR(COUNTA(DetailPedro!R891) &gt; 0, COUNTA(DetailWill!R891) &gt; 0),"x", "")</f>
        <v/>
      </c>
      <c r="S891" s="14" t="str">
        <f>IF(OR(COUNTA(DetailPedro!S891) &gt; 0, COUNTA(DetailWill!S891) &gt; 0),"x", "")</f>
        <v/>
      </c>
      <c r="T891" s="14" t="str">
        <f>IF(OR(COUNTA(DetailPedro!T891) &gt; 0, COUNTA(DetailWill!T891) &gt; 0),"x", "")</f>
        <v/>
      </c>
      <c r="U891" s="34" t="str">
        <f>IF(OR(COUNTA(DetailPedro!U891) &gt; 0, COUNTA(DetailWill!U891) &gt; 0),"x", "")</f>
        <v/>
      </c>
      <c r="V891" s="14" t="str">
        <f>IF(OR(COUNTA(DetailPedro!V891) &gt; 0, COUNTA(DetailWill!V891) &gt; 0),"x", "")</f>
        <v/>
      </c>
      <c r="W891" s="14" t="str">
        <f>IF(OR(COUNTA(DetailPedro!W891) &gt; 0, COUNTA(DetailWill!W891) &gt; 0),"x", "")</f>
        <v/>
      </c>
      <c r="X891" s="14" t="str">
        <f>IF(OR(COUNTA(DetailPedro!X891) &gt; 0, COUNTA(DetailWill!X891) &gt; 0),"x", "")</f>
        <v/>
      </c>
      <c r="Y891" s="14" t="str">
        <f>IF(OR(COUNTA(DetailPedro!Y891) &gt; 0, COUNTA(DetailWill!Y891) &gt; 0),"x", "")</f>
        <v/>
      </c>
      <c r="Z891" s="34" t="str">
        <f>IF(OR(COUNTA(DetailPedro!Z891) &gt; 0, COUNTA(DetailWill!Z891) &gt; 0),"x", "")</f>
        <v/>
      </c>
      <c r="AA891" s="14" t="str">
        <f>IF(OR(COUNTA(DetailPedro!AA891) &gt; 0, COUNTA(DetailWill!AA891) &gt; 0),"x", "")</f>
        <v/>
      </c>
      <c r="AB891" s="14" t="str">
        <f>IF(OR(COUNTA(DetailPedro!AB891) &gt; 0, COUNTA(DetailWill!AB891) &gt; 0),"x", "")</f>
        <v/>
      </c>
      <c r="AC891" s="14" t="str">
        <f>IF(OR(COUNTA(DetailPedro!AC891) &gt; 0, COUNTA(DetailWill!AC891) &gt; 0),"x", "")</f>
        <v/>
      </c>
      <c r="AD891" s="14" t="str">
        <f>IF(OR(COUNTA(DetailPedro!AD891) &gt; 0, COUNTA(DetailWill!AD891) &gt; 0),"x", "")</f>
        <v/>
      </c>
      <c r="AE891" s="14" t="str">
        <f>IF(OR(COUNTA(DetailPedro!AE891) &gt; 0, COUNTA(DetailWill!AE891) &gt; 0),"x", "")</f>
        <v/>
      </c>
      <c r="AF891" s="34" t="str">
        <f>IF(OR(COUNTA(DetailPedro!AF891) &gt; 0, COUNTA(DetailWill!AF891) &gt; 0),"x", "")</f>
        <v/>
      </c>
      <c r="AG891" s="14" t="str">
        <f>IF(OR(COUNTA(DetailPedro!AG891) &gt; 0, COUNTA(DetailWill!AG891) &gt; 0),"x", "")</f>
        <v/>
      </c>
      <c r="AH891" s="14" t="str">
        <f>IF(OR(COUNTA(DetailPedro!AH891) &gt; 0, COUNTA(DetailWill!AH891) &gt; 0),"x", "")</f>
        <v/>
      </c>
      <c r="AI891" s="14" t="str">
        <f>IF(OR(COUNTA(DetailPedro!AI891) &gt; 0, COUNTA(DetailWill!AI891) &gt; 0),"x", "")</f>
        <v/>
      </c>
      <c r="AJ891" s="34" t="str">
        <f>IF(OR(COUNTA(DetailPedro!AJ891) &gt; 0, COUNTA(DetailWill!AJ891) &gt; 0),"x", "")</f>
        <v/>
      </c>
      <c r="AK891" s="14" t="str">
        <f>IF(OR(COUNTA(DetailPedro!AK891) &gt; 0, COUNTA(DetailWill!AK891) &gt; 0),"x", "")</f>
        <v/>
      </c>
    </row>
    <row r="892" spans="1:37" x14ac:dyDescent="0.2">
      <c r="A892" s="16" t="s">
        <v>543</v>
      </c>
      <c r="B892" s="16" t="s">
        <v>704</v>
      </c>
      <c r="C892" s="16">
        <v>3</v>
      </c>
      <c r="D892" s="16" t="s">
        <v>888</v>
      </c>
      <c r="E892" s="16">
        <v>6</v>
      </c>
      <c r="F892" s="14">
        <f t="shared" ref="F892:F955" si="48">COUNTIF(G892:AK892,"x")</f>
        <v>0</v>
      </c>
      <c r="G892" s="14" t="str">
        <f>IF(OR(COUNTA(DetailPedro!G892) &gt; 0, COUNTA(DetailWill!G892) &gt; 0),"x", "")</f>
        <v/>
      </c>
      <c r="H892" s="14" t="str">
        <f>IF(OR(COUNTA(DetailPedro!H892) &gt; 0, COUNTA(DetailWill!H892) &gt; 0),"x", "")</f>
        <v/>
      </c>
      <c r="I892" s="14" t="str">
        <f>IF(OR(COUNTA(DetailPedro!I892) &gt; 0, COUNTA(DetailWill!I892) &gt; 0),"x", "")</f>
        <v/>
      </c>
      <c r="J892" s="34" t="str">
        <f>IF(OR(COUNTA(DetailPedro!J892) &gt; 0, COUNTA(DetailWill!J892) &gt; 0),"x", "")</f>
        <v/>
      </c>
      <c r="K892" s="14" t="str">
        <f>IF(OR(COUNTA(DetailPedro!K892) &gt; 0, COUNTA(DetailWill!K892) &gt; 0),"x", "")</f>
        <v/>
      </c>
      <c r="L892" s="14" t="str">
        <f>IF(OR(COUNTA(DetailPedro!L892) &gt; 0, COUNTA(DetailWill!L892) &gt; 0),"x", "")</f>
        <v/>
      </c>
      <c r="M892" s="14" t="str">
        <f>IF(OR(COUNTA(DetailPedro!M892) &gt; 0, COUNTA(DetailWill!M892) &gt; 0),"x", "")</f>
        <v/>
      </c>
      <c r="N892" s="14" t="str">
        <f>IF(OR(COUNTA(DetailPedro!N892) &gt; 0, COUNTA(DetailWill!N892) &gt; 0),"x", "")</f>
        <v/>
      </c>
      <c r="O892" s="34" t="str">
        <f>IF(OR(COUNTA(DetailPedro!O892) &gt; 0, COUNTA(DetailWill!O892) &gt; 0),"x", "")</f>
        <v/>
      </c>
      <c r="P892" s="14" t="str">
        <f>IF(OR(COUNTA(DetailPedro!P892) &gt; 0, COUNTA(DetailWill!P892) &gt; 0),"x", "")</f>
        <v/>
      </c>
      <c r="Q892" s="14" t="str">
        <f>IF(OR(COUNTA(DetailPedro!Q892) &gt; 0, COUNTA(DetailWill!Q892) &gt; 0),"x", "")</f>
        <v/>
      </c>
      <c r="R892" s="14" t="str">
        <f>IF(OR(COUNTA(DetailPedro!R892) &gt; 0, COUNTA(DetailWill!R892) &gt; 0),"x", "")</f>
        <v/>
      </c>
      <c r="S892" s="14" t="str">
        <f>IF(OR(COUNTA(DetailPedro!S892) &gt; 0, COUNTA(DetailWill!S892) &gt; 0),"x", "")</f>
        <v/>
      </c>
      <c r="T892" s="14" t="str">
        <f>IF(OR(COUNTA(DetailPedro!T892) &gt; 0, COUNTA(DetailWill!T892) &gt; 0),"x", "")</f>
        <v/>
      </c>
      <c r="U892" s="34" t="str">
        <f>IF(OR(COUNTA(DetailPedro!U892) &gt; 0, COUNTA(DetailWill!U892) &gt; 0),"x", "")</f>
        <v/>
      </c>
      <c r="V892" s="14" t="str">
        <f>IF(OR(COUNTA(DetailPedro!V892) &gt; 0, COUNTA(DetailWill!V892) &gt; 0),"x", "")</f>
        <v/>
      </c>
      <c r="W892" s="14" t="str">
        <f>IF(OR(COUNTA(DetailPedro!W892) &gt; 0, COUNTA(DetailWill!W892) &gt; 0),"x", "")</f>
        <v/>
      </c>
      <c r="X892" s="14" t="str">
        <f>IF(OR(COUNTA(DetailPedro!X892) &gt; 0, COUNTA(DetailWill!X892) &gt; 0),"x", "")</f>
        <v/>
      </c>
      <c r="Y892" s="14" t="str">
        <f>IF(OR(COUNTA(DetailPedro!Y892) &gt; 0, COUNTA(DetailWill!Y892) &gt; 0),"x", "")</f>
        <v/>
      </c>
      <c r="Z892" s="34" t="str">
        <f>IF(OR(COUNTA(DetailPedro!Z892) &gt; 0, COUNTA(DetailWill!Z892) &gt; 0),"x", "")</f>
        <v/>
      </c>
      <c r="AA892" s="14" t="str">
        <f>IF(OR(COUNTA(DetailPedro!AA892) &gt; 0, COUNTA(DetailWill!AA892) &gt; 0),"x", "")</f>
        <v/>
      </c>
      <c r="AB892" s="14" t="str">
        <f>IF(OR(COUNTA(DetailPedro!AB892) &gt; 0, COUNTA(DetailWill!AB892) &gt; 0),"x", "")</f>
        <v/>
      </c>
      <c r="AC892" s="14" t="str">
        <f>IF(OR(COUNTA(DetailPedro!AC892) &gt; 0, COUNTA(DetailWill!AC892) &gt; 0),"x", "")</f>
        <v/>
      </c>
      <c r="AD892" s="14" t="str">
        <f>IF(OR(COUNTA(DetailPedro!AD892) &gt; 0, COUNTA(DetailWill!AD892) &gt; 0),"x", "")</f>
        <v/>
      </c>
      <c r="AE892" s="14" t="str">
        <f>IF(OR(COUNTA(DetailPedro!AE892) &gt; 0, COUNTA(DetailWill!AE892) &gt; 0),"x", "")</f>
        <v/>
      </c>
      <c r="AF892" s="34" t="str">
        <f>IF(OR(COUNTA(DetailPedro!AF892) &gt; 0, COUNTA(DetailWill!AF892) &gt; 0),"x", "")</f>
        <v/>
      </c>
      <c r="AG892" s="14" t="str">
        <f>IF(OR(COUNTA(DetailPedro!AG892) &gt; 0, COUNTA(DetailWill!AG892) &gt; 0),"x", "")</f>
        <v/>
      </c>
      <c r="AH892" s="14" t="str">
        <f>IF(OR(COUNTA(DetailPedro!AH892) &gt; 0, COUNTA(DetailWill!AH892) &gt; 0),"x", "")</f>
        <v/>
      </c>
      <c r="AI892" s="14" t="str">
        <f>IF(OR(COUNTA(DetailPedro!AI892) &gt; 0, COUNTA(DetailWill!AI892) &gt; 0),"x", "")</f>
        <v/>
      </c>
      <c r="AJ892" s="34" t="str">
        <f>IF(OR(COUNTA(DetailPedro!AJ892) &gt; 0, COUNTA(DetailWill!AJ892) &gt; 0),"x", "")</f>
        <v/>
      </c>
      <c r="AK892" s="14" t="str">
        <f>IF(OR(COUNTA(DetailPedro!AK892) &gt; 0, COUNTA(DetailWill!AK892) &gt; 0),"x", "")</f>
        <v/>
      </c>
    </row>
    <row r="893" spans="1:37" x14ac:dyDescent="0.2">
      <c r="A893" s="16"/>
      <c r="B893" s="16"/>
      <c r="C893" s="16"/>
      <c r="D893" s="16"/>
      <c r="E893" s="16"/>
      <c r="F893" s="14">
        <f t="shared" si="48"/>
        <v>0</v>
      </c>
      <c r="G893" s="14" t="str">
        <f>IF(OR(COUNTA(DetailPedro!G893) &gt; 0, COUNTA(DetailWill!G893) &gt; 0),"x", "")</f>
        <v/>
      </c>
      <c r="H893" s="14" t="str">
        <f>IF(OR(COUNTA(DetailPedro!H893) &gt; 0, COUNTA(DetailWill!H893) &gt; 0),"x", "")</f>
        <v/>
      </c>
      <c r="I893" s="14" t="str">
        <f>IF(OR(COUNTA(DetailPedro!I893) &gt; 0, COUNTA(DetailWill!I893) &gt; 0),"x", "")</f>
        <v/>
      </c>
      <c r="J893" s="34" t="str">
        <f>IF(OR(COUNTA(DetailPedro!J893) &gt; 0, COUNTA(DetailWill!J893) &gt; 0),"x", "")</f>
        <v/>
      </c>
      <c r="K893" s="14" t="str">
        <f>IF(OR(COUNTA(DetailPedro!K893) &gt; 0, COUNTA(DetailWill!K893) &gt; 0),"x", "")</f>
        <v/>
      </c>
      <c r="L893" s="14" t="str">
        <f>IF(OR(COUNTA(DetailPedro!L893) &gt; 0, COUNTA(DetailWill!L893) &gt; 0),"x", "")</f>
        <v/>
      </c>
      <c r="M893" s="14" t="str">
        <f>IF(OR(COUNTA(DetailPedro!M893) &gt; 0, COUNTA(DetailWill!M893) &gt; 0),"x", "")</f>
        <v/>
      </c>
      <c r="N893" s="14" t="str">
        <f>IF(OR(COUNTA(DetailPedro!N893) &gt; 0, COUNTA(DetailWill!N893) &gt; 0),"x", "")</f>
        <v/>
      </c>
      <c r="O893" s="34" t="str">
        <f>IF(OR(COUNTA(DetailPedro!O893) &gt; 0, COUNTA(DetailWill!O893) &gt; 0),"x", "")</f>
        <v/>
      </c>
      <c r="P893" s="14" t="str">
        <f>IF(OR(COUNTA(DetailPedro!P893) &gt; 0, COUNTA(DetailWill!P893) &gt; 0),"x", "")</f>
        <v/>
      </c>
      <c r="Q893" s="14" t="str">
        <f>IF(OR(COUNTA(DetailPedro!Q893) &gt; 0, COUNTA(DetailWill!Q893) &gt; 0),"x", "")</f>
        <v/>
      </c>
      <c r="R893" s="14" t="str">
        <f>IF(OR(COUNTA(DetailPedro!R893) &gt; 0, COUNTA(DetailWill!R893) &gt; 0),"x", "")</f>
        <v/>
      </c>
      <c r="S893" s="14" t="str">
        <f>IF(OR(COUNTA(DetailPedro!S893) &gt; 0, COUNTA(DetailWill!S893) &gt; 0),"x", "")</f>
        <v/>
      </c>
      <c r="T893" s="14" t="str">
        <f>IF(OR(COUNTA(DetailPedro!T893) &gt; 0, COUNTA(DetailWill!T893) &gt; 0),"x", "")</f>
        <v/>
      </c>
      <c r="U893" s="34" t="str">
        <f>IF(OR(COUNTA(DetailPedro!U893) &gt; 0, COUNTA(DetailWill!U893) &gt; 0),"x", "")</f>
        <v/>
      </c>
      <c r="V893" s="14" t="str">
        <f>IF(OR(COUNTA(DetailPedro!V893) &gt; 0, COUNTA(DetailWill!V893) &gt; 0),"x", "")</f>
        <v/>
      </c>
      <c r="W893" s="14" t="str">
        <f>IF(OR(COUNTA(DetailPedro!W893) &gt; 0, COUNTA(DetailWill!W893) &gt; 0),"x", "")</f>
        <v/>
      </c>
      <c r="X893" s="14" t="str">
        <f>IF(OR(COUNTA(DetailPedro!X893) &gt; 0, COUNTA(DetailWill!X893) &gt; 0),"x", "")</f>
        <v/>
      </c>
      <c r="Y893" s="14" t="str">
        <f>IF(OR(COUNTA(DetailPedro!Y893) &gt; 0, COUNTA(DetailWill!Y893) &gt; 0),"x", "")</f>
        <v/>
      </c>
      <c r="Z893" s="34" t="str">
        <f>IF(OR(COUNTA(DetailPedro!Z893) &gt; 0, COUNTA(DetailWill!Z893) &gt; 0),"x", "")</f>
        <v/>
      </c>
      <c r="AA893" s="14" t="str">
        <f>IF(OR(COUNTA(DetailPedro!AA893) &gt; 0, COUNTA(DetailWill!AA893) &gt; 0),"x", "")</f>
        <v/>
      </c>
      <c r="AB893" s="14" t="str">
        <f>IF(OR(COUNTA(DetailPedro!AB893) &gt; 0, COUNTA(DetailWill!AB893) &gt; 0),"x", "")</f>
        <v/>
      </c>
      <c r="AC893" s="14" t="str">
        <f>IF(OR(COUNTA(DetailPedro!AC893) &gt; 0, COUNTA(DetailWill!AC893) &gt; 0),"x", "")</f>
        <v/>
      </c>
      <c r="AD893" s="14" t="str">
        <f>IF(OR(COUNTA(DetailPedro!AD893) &gt; 0, COUNTA(DetailWill!AD893) &gt; 0),"x", "")</f>
        <v/>
      </c>
      <c r="AE893" s="14" t="str">
        <f>IF(OR(COUNTA(DetailPedro!AE893) &gt; 0, COUNTA(DetailWill!AE893) &gt; 0),"x", "")</f>
        <v/>
      </c>
      <c r="AF893" s="34" t="str">
        <f>IF(OR(COUNTA(DetailPedro!AF893) &gt; 0, COUNTA(DetailWill!AF893) &gt; 0),"x", "")</f>
        <v/>
      </c>
      <c r="AG893" s="14" t="str">
        <f>IF(OR(COUNTA(DetailPedro!AG893) &gt; 0, COUNTA(DetailWill!AG893) &gt; 0),"x", "")</f>
        <v/>
      </c>
      <c r="AH893" s="14" t="str">
        <f>IF(OR(COUNTA(DetailPedro!AH893) &gt; 0, COUNTA(DetailWill!AH893) &gt; 0),"x", "")</f>
        <v/>
      </c>
      <c r="AI893" s="14" t="str">
        <f>IF(OR(COUNTA(DetailPedro!AI893) &gt; 0, COUNTA(DetailWill!AI893) &gt; 0),"x", "")</f>
        <v/>
      </c>
      <c r="AJ893" s="34" t="str">
        <f>IF(OR(COUNTA(DetailPedro!AJ893) &gt; 0, COUNTA(DetailWill!AJ893) &gt; 0),"x", "")</f>
        <v/>
      </c>
      <c r="AK893" s="14" t="str">
        <f>IF(OR(COUNTA(DetailPedro!AK893) &gt; 0, COUNTA(DetailWill!AK893) &gt; 0),"x", "")</f>
        <v/>
      </c>
    </row>
    <row r="894" spans="1:37" x14ac:dyDescent="0.2">
      <c r="A894" s="16" t="s">
        <v>538</v>
      </c>
      <c r="B894" s="16" t="s">
        <v>490</v>
      </c>
      <c r="C894" s="16">
        <v>4</v>
      </c>
      <c r="D894" s="16">
        <v>6</v>
      </c>
      <c r="E894" s="16"/>
      <c r="F894" s="14">
        <f t="shared" si="48"/>
        <v>0</v>
      </c>
      <c r="G894" s="14" t="str">
        <f>IF(OR(COUNTA(DetailPedro!G894) &gt; 0, COUNTA(DetailWill!G894) &gt; 0),"x", "")</f>
        <v/>
      </c>
      <c r="H894" s="14" t="str">
        <f>IF(OR(COUNTA(DetailPedro!H894) &gt; 0, COUNTA(DetailWill!H894) &gt; 0),"x", "")</f>
        <v/>
      </c>
      <c r="I894" s="14" t="str">
        <f>IF(OR(COUNTA(DetailPedro!I894) &gt; 0, COUNTA(DetailWill!I894) &gt; 0),"x", "")</f>
        <v/>
      </c>
      <c r="J894" s="34" t="str">
        <f>IF(OR(COUNTA(DetailPedro!J894) &gt; 0, COUNTA(DetailWill!J894) &gt; 0),"x", "")</f>
        <v/>
      </c>
      <c r="K894" s="14" t="str">
        <f>IF(OR(COUNTA(DetailPedro!K894) &gt; 0, COUNTA(DetailWill!K894) &gt; 0),"x", "")</f>
        <v/>
      </c>
      <c r="L894" s="14" t="str">
        <f>IF(OR(COUNTA(DetailPedro!L894) &gt; 0, COUNTA(DetailWill!L894) &gt; 0),"x", "")</f>
        <v/>
      </c>
      <c r="M894" s="14" t="str">
        <f>IF(OR(COUNTA(DetailPedro!M894) &gt; 0, COUNTA(DetailWill!M894) &gt; 0),"x", "")</f>
        <v/>
      </c>
      <c r="N894" s="14" t="str">
        <f>IF(OR(COUNTA(DetailPedro!N894) &gt; 0, COUNTA(DetailWill!N894) &gt; 0),"x", "")</f>
        <v/>
      </c>
      <c r="O894" s="34" t="str">
        <f>IF(OR(COUNTA(DetailPedro!O894) &gt; 0, COUNTA(DetailWill!O894) &gt; 0),"x", "")</f>
        <v/>
      </c>
      <c r="P894" s="14" t="str">
        <f>IF(OR(COUNTA(DetailPedro!P894) &gt; 0, COUNTA(DetailWill!P894) &gt; 0),"x", "")</f>
        <v/>
      </c>
      <c r="Q894" s="14" t="str">
        <f>IF(OR(COUNTA(DetailPedro!Q894) &gt; 0, COUNTA(DetailWill!Q894) &gt; 0),"x", "")</f>
        <v/>
      </c>
      <c r="R894" s="14" t="str">
        <f>IF(OR(COUNTA(DetailPedro!R894) &gt; 0, COUNTA(DetailWill!R894) &gt; 0),"x", "")</f>
        <v/>
      </c>
      <c r="S894" s="14" t="str">
        <f>IF(OR(COUNTA(DetailPedro!S894) &gt; 0, COUNTA(DetailWill!S894) &gt; 0),"x", "")</f>
        <v/>
      </c>
      <c r="T894" s="14" t="str">
        <f>IF(OR(COUNTA(DetailPedro!T894) &gt; 0, COUNTA(DetailWill!T894) &gt; 0),"x", "")</f>
        <v/>
      </c>
      <c r="U894" s="34" t="str">
        <f>IF(OR(COUNTA(DetailPedro!U894) &gt; 0, COUNTA(DetailWill!U894) &gt; 0),"x", "")</f>
        <v/>
      </c>
      <c r="V894" s="14" t="str">
        <f>IF(OR(COUNTA(DetailPedro!V894) &gt; 0, COUNTA(DetailWill!V894) &gt; 0),"x", "")</f>
        <v/>
      </c>
      <c r="W894" s="14" t="str">
        <f>IF(OR(COUNTA(DetailPedro!W894) &gt; 0, COUNTA(DetailWill!W894) &gt; 0),"x", "")</f>
        <v/>
      </c>
      <c r="X894" s="14" t="str">
        <f>IF(OR(COUNTA(DetailPedro!X894) &gt; 0, COUNTA(DetailWill!X894) &gt; 0),"x", "")</f>
        <v/>
      </c>
      <c r="Y894" s="14" t="str">
        <f>IF(OR(COUNTA(DetailPedro!Y894) &gt; 0, COUNTA(DetailWill!Y894) &gt; 0),"x", "")</f>
        <v/>
      </c>
      <c r="Z894" s="34" t="str">
        <f>IF(OR(COUNTA(DetailPedro!Z894) &gt; 0, COUNTA(DetailWill!Z894) &gt; 0),"x", "")</f>
        <v/>
      </c>
      <c r="AA894" s="14" t="str">
        <f>IF(OR(COUNTA(DetailPedro!AA894) &gt; 0, COUNTA(DetailWill!AA894) &gt; 0),"x", "")</f>
        <v/>
      </c>
      <c r="AB894" s="14" t="str">
        <f>IF(OR(COUNTA(DetailPedro!AB894) &gt; 0, COUNTA(DetailWill!AB894) &gt; 0),"x", "")</f>
        <v/>
      </c>
      <c r="AC894" s="14" t="str">
        <f>IF(OR(COUNTA(DetailPedro!AC894) &gt; 0, COUNTA(DetailWill!AC894) &gt; 0),"x", "")</f>
        <v/>
      </c>
      <c r="AD894" s="14" t="str">
        <f>IF(OR(COUNTA(DetailPedro!AD894) &gt; 0, COUNTA(DetailWill!AD894) &gt; 0),"x", "")</f>
        <v/>
      </c>
      <c r="AE894" s="14" t="str">
        <f>IF(OR(COUNTA(DetailPedro!AE894) &gt; 0, COUNTA(DetailWill!AE894) &gt; 0),"x", "")</f>
        <v/>
      </c>
      <c r="AF894" s="34" t="str">
        <f>IF(OR(COUNTA(DetailPedro!AF894) &gt; 0, COUNTA(DetailWill!AF894) &gt; 0),"x", "")</f>
        <v/>
      </c>
      <c r="AG894" s="14" t="str">
        <f>IF(OR(COUNTA(DetailPedro!AG894) &gt; 0, COUNTA(DetailWill!AG894) &gt; 0),"x", "")</f>
        <v/>
      </c>
      <c r="AH894" s="14" t="str">
        <f>IF(OR(COUNTA(DetailPedro!AH894) &gt; 0, COUNTA(DetailWill!AH894) &gt; 0),"x", "")</f>
        <v/>
      </c>
      <c r="AI894" s="14" t="str">
        <f>IF(OR(COUNTA(DetailPedro!AI894) &gt; 0, COUNTA(DetailWill!AI894) &gt; 0),"x", "")</f>
        <v/>
      </c>
      <c r="AJ894" s="34" t="str">
        <f>IF(OR(COUNTA(DetailPedro!AJ894) &gt; 0, COUNTA(DetailWill!AJ894) &gt; 0),"x", "")</f>
        <v/>
      </c>
      <c r="AK894" s="14" t="str">
        <f>IF(OR(COUNTA(DetailPedro!AK894) &gt; 0, COUNTA(DetailWill!AK894) &gt; 0),"x", "")</f>
        <v/>
      </c>
    </row>
    <row r="895" spans="1:37" x14ac:dyDescent="0.2">
      <c r="A895" s="16" t="s">
        <v>538</v>
      </c>
      <c r="B895" s="16" t="s">
        <v>490</v>
      </c>
      <c r="C895" s="16">
        <v>1</v>
      </c>
      <c r="D895" s="16" t="s">
        <v>889</v>
      </c>
      <c r="E895" s="16">
        <v>1</v>
      </c>
      <c r="F895" s="14">
        <f t="shared" si="48"/>
        <v>2</v>
      </c>
      <c r="G895" s="14" t="str">
        <f>IF(OR(COUNTA(DetailPedro!G895) &gt; 0, COUNTA(DetailWill!G895) &gt; 0),"x", "")</f>
        <v/>
      </c>
      <c r="H895" s="14" t="str">
        <f>IF(OR(COUNTA(DetailPedro!H895) &gt; 0, COUNTA(DetailWill!H895) &gt; 0),"x", "")</f>
        <v/>
      </c>
      <c r="I895" s="14" t="str">
        <f>IF(OR(COUNTA(DetailPedro!I895) &gt; 0, COUNTA(DetailWill!I895) &gt; 0),"x", "")</f>
        <v/>
      </c>
      <c r="J895" s="34" t="str">
        <f>IF(OR(COUNTA(DetailPedro!J895) &gt; 0, COUNTA(DetailWill!J895) &gt; 0),"x", "")</f>
        <v/>
      </c>
      <c r="K895" s="14" t="str">
        <f>IF(OR(COUNTA(DetailPedro!K895) &gt; 0, COUNTA(DetailWill!K895) &gt; 0),"x", "")</f>
        <v/>
      </c>
      <c r="L895" s="14" t="str">
        <f>IF(OR(COUNTA(DetailPedro!L895) &gt; 0, COUNTA(DetailWill!L895) &gt; 0),"x", "")</f>
        <v/>
      </c>
      <c r="M895" s="14" t="str">
        <f>IF(OR(COUNTA(DetailPedro!M895) &gt; 0, COUNTA(DetailWill!M895) &gt; 0),"x", "")</f>
        <v/>
      </c>
      <c r="N895" s="14" t="str">
        <f>IF(OR(COUNTA(DetailPedro!N895) &gt; 0, COUNTA(DetailWill!N895) &gt; 0),"x", "")</f>
        <v/>
      </c>
      <c r="O895" s="34" t="str">
        <f>IF(OR(COUNTA(DetailPedro!O895) &gt; 0, COUNTA(DetailWill!O895) &gt; 0),"x", "")</f>
        <v/>
      </c>
      <c r="P895" s="14" t="str">
        <f>IF(OR(COUNTA(DetailPedro!P895) &gt; 0, COUNTA(DetailWill!P895) &gt; 0),"x", "")</f>
        <v/>
      </c>
      <c r="Q895" s="14" t="str">
        <f>IF(OR(COUNTA(DetailPedro!Q895) &gt; 0, COUNTA(DetailWill!Q895) &gt; 0),"x", "")</f>
        <v/>
      </c>
      <c r="R895" s="14" t="str">
        <f>IF(OR(COUNTA(DetailPedro!R895) &gt; 0, COUNTA(DetailWill!R895) &gt; 0),"x", "")</f>
        <v/>
      </c>
      <c r="S895" s="14" t="str">
        <f>IF(OR(COUNTA(DetailPedro!S895) &gt; 0, COUNTA(DetailWill!S895) &gt; 0),"x", "")</f>
        <v/>
      </c>
      <c r="T895" s="14" t="str">
        <f>IF(OR(COUNTA(DetailPedro!T895) &gt; 0, COUNTA(DetailWill!T895) &gt; 0),"x", "")</f>
        <v/>
      </c>
      <c r="U895" s="34" t="str">
        <f>IF(OR(COUNTA(DetailPedro!U895) &gt; 0, COUNTA(DetailWill!U895) &gt; 0),"x", "")</f>
        <v/>
      </c>
      <c r="V895" s="14" t="str">
        <f>IF(OR(COUNTA(DetailPedro!V895) &gt; 0, COUNTA(DetailWill!V895) &gt; 0),"x", "")</f>
        <v/>
      </c>
      <c r="W895" s="14" t="str">
        <f>IF(OR(COUNTA(DetailPedro!W895) &gt; 0, COUNTA(DetailWill!W895) &gt; 0),"x", "")</f>
        <v>x</v>
      </c>
      <c r="X895" s="14" t="str">
        <f>IF(OR(COUNTA(DetailPedro!X895) &gt; 0, COUNTA(DetailWill!X895) &gt; 0),"x", "")</f>
        <v/>
      </c>
      <c r="Y895" s="14" t="str">
        <f>IF(OR(COUNTA(DetailPedro!Y895) &gt; 0, COUNTA(DetailWill!Y895) &gt; 0),"x", "")</f>
        <v/>
      </c>
      <c r="Z895" s="34" t="str">
        <f>IF(OR(COUNTA(DetailPedro!Z895) &gt; 0, COUNTA(DetailWill!Z895) &gt; 0),"x", "")</f>
        <v/>
      </c>
      <c r="AA895" s="14" t="str">
        <f>IF(OR(COUNTA(DetailPedro!AA895) &gt; 0, COUNTA(DetailWill!AA895) &gt; 0),"x", "")</f>
        <v/>
      </c>
      <c r="AB895" s="14" t="str">
        <f>IF(OR(COUNTA(DetailPedro!AB895) &gt; 0, COUNTA(DetailWill!AB895) &gt; 0),"x", "")</f>
        <v>x</v>
      </c>
      <c r="AC895" s="14" t="str">
        <f>IF(OR(COUNTA(DetailPedro!AC895) &gt; 0, COUNTA(DetailWill!AC895) &gt; 0),"x", "")</f>
        <v/>
      </c>
      <c r="AD895" s="14" t="str">
        <f>IF(OR(COUNTA(DetailPedro!AD895) &gt; 0, COUNTA(DetailWill!AD895) &gt; 0),"x", "")</f>
        <v/>
      </c>
      <c r="AE895" s="14" t="str">
        <f>IF(OR(COUNTA(DetailPedro!AE895) &gt; 0, COUNTA(DetailWill!AE895) &gt; 0),"x", "")</f>
        <v/>
      </c>
      <c r="AF895" s="34" t="str">
        <f>IF(OR(COUNTA(DetailPedro!AF895) &gt; 0, COUNTA(DetailWill!AF895) &gt; 0),"x", "")</f>
        <v/>
      </c>
      <c r="AG895" s="14" t="str">
        <f>IF(OR(COUNTA(DetailPedro!AG895) &gt; 0, COUNTA(DetailWill!AG895) &gt; 0),"x", "")</f>
        <v/>
      </c>
      <c r="AH895" s="14" t="str">
        <f>IF(OR(COUNTA(DetailPedro!AH895) &gt; 0, COUNTA(DetailWill!AH895) &gt; 0),"x", "")</f>
        <v/>
      </c>
      <c r="AI895" s="14" t="str">
        <f>IF(OR(COUNTA(DetailPedro!AI895) &gt; 0, COUNTA(DetailWill!AI895) &gt; 0),"x", "")</f>
        <v/>
      </c>
      <c r="AJ895" s="34" t="str">
        <f>IF(OR(COUNTA(DetailPedro!AJ895) &gt; 0, COUNTA(DetailWill!AJ895) &gt; 0),"x", "")</f>
        <v/>
      </c>
      <c r="AK895" s="14" t="str">
        <f>IF(OR(COUNTA(DetailPedro!AK895) &gt; 0, COUNTA(DetailWill!AK895) &gt; 0),"x", "")</f>
        <v/>
      </c>
    </row>
    <row r="896" spans="1:37" x14ac:dyDescent="0.2">
      <c r="A896" s="16" t="s">
        <v>538</v>
      </c>
      <c r="B896" s="16" t="s">
        <v>490</v>
      </c>
      <c r="C896" s="16">
        <v>1</v>
      </c>
      <c r="D896" s="16" t="s">
        <v>888</v>
      </c>
      <c r="E896" s="16">
        <v>2</v>
      </c>
      <c r="F896" s="14">
        <f t="shared" si="48"/>
        <v>3</v>
      </c>
      <c r="G896" s="14" t="str">
        <f>IF(OR(COUNTA(DetailPedro!G896) &gt; 0, COUNTA(DetailWill!G896) &gt; 0),"x", "")</f>
        <v/>
      </c>
      <c r="H896" s="14" t="str">
        <f>IF(OR(COUNTA(DetailPedro!H896) &gt; 0, COUNTA(DetailWill!H896) &gt; 0),"x", "")</f>
        <v/>
      </c>
      <c r="I896" s="14" t="str">
        <f>IF(OR(COUNTA(DetailPedro!I896) &gt; 0, COUNTA(DetailWill!I896) &gt; 0),"x", "")</f>
        <v/>
      </c>
      <c r="J896" s="34" t="str">
        <f>IF(OR(COUNTA(DetailPedro!J896) &gt; 0, COUNTA(DetailWill!J896) &gt; 0),"x", "")</f>
        <v/>
      </c>
      <c r="K896" s="14" t="str">
        <f>IF(OR(COUNTA(DetailPedro!K896) &gt; 0, COUNTA(DetailWill!K896) &gt; 0),"x", "")</f>
        <v/>
      </c>
      <c r="L896" s="14" t="str">
        <f>IF(OR(COUNTA(DetailPedro!L896) &gt; 0, COUNTA(DetailWill!L896) &gt; 0),"x", "")</f>
        <v/>
      </c>
      <c r="M896" s="14" t="str">
        <f>IF(OR(COUNTA(DetailPedro!M896) &gt; 0, COUNTA(DetailWill!M896) &gt; 0),"x", "")</f>
        <v/>
      </c>
      <c r="N896" s="14" t="str">
        <f>IF(OR(COUNTA(DetailPedro!N896) &gt; 0, COUNTA(DetailWill!N896) &gt; 0),"x", "")</f>
        <v/>
      </c>
      <c r="O896" s="34" t="str">
        <f>IF(OR(COUNTA(DetailPedro!O896) &gt; 0, COUNTA(DetailWill!O896) &gt; 0),"x", "")</f>
        <v/>
      </c>
      <c r="P896" s="14" t="str">
        <f>IF(OR(COUNTA(DetailPedro!P896) &gt; 0, COUNTA(DetailWill!P896) &gt; 0),"x", "")</f>
        <v/>
      </c>
      <c r="Q896" s="14" t="str">
        <f>IF(OR(COUNTA(DetailPedro!Q896) &gt; 0, COUNTA(DetailWill!Q896) &gt; 0),"x", "")</f>
        <v/>
      </c>
      <c r="R896" s="14" t="str">
        <f>IF(OR(COUNTA(DetailPedro!R896) &gt; 0, COUNTA(DetailWill!R896) &gt; 0),"x", "")</f>
        <v/>
      </c>
      <c r="S896" s="14" t="str">
        <f>IF(OR(COUNTA(DetailPedro!S896) &gt; 0, COUNTA(DetailWill!S896) &gt; 0),"x", "")</f>
        <v/>
      </c>
      <c r="T896" s="14" t="str">
        <f>IF(OR(COUNTA(DetailPedro!T896) &gt; 0, COUNTA(DetailWill!T896) &gt; 0),"x", "")</f>
        <v/>
      </c>
      <c r="U896" s="34" t="str">
        <f>IF(OR(COUNTA(DetailPedro!U896) &gt; 0, COUNTA(DetailWill!U896) &gt; 0),"x", "")</f>
        <v/>
      </c>
      <c r="V896" s="14" t="str">
        <f>IF(OR(COUNTA(DetailPedro!V896) &gt; 0, COUNTA(DetailWill!V896) &gt; 0),"x", "")</f>
        <v/>
      </c>
      <c r="W896" s="14" t="str">
        <f>IF(OR(COUNTA(DetailPedro!W896) &gt; 0, COUNTA(DetailWill!W896) &gt; 0),"x", "")</f>
        <v>x</v>
      </c>
      <c r="X896" s="14" t="str">
        <f>IF(OR(COUNTA(DetailPedro!X896) &gt; 0, COUNTA(DetailWill!X896) &gt; 0),"x", "")</f>
        <v/>
      </c>
      <c r="Y896" s="14" t="str">
        <f>IF(OR(COUNTA(DetailPedro!Y896) &gt; 0, COUNTA(DetailWill!Y896) &gt; 0),"x", "")</f>
        <v/>
      </c>
      <c r="Z896" s="34" t="str">
        <f>IF(OR(COUNTA(DetailPedro!Z896) &gt; 0, COUNTA(DetailWill!Z896) &gt; 0),"x", "")</f>
        <v/>
      </c>
      <c r="AA896" s="14" t="str">
        <f>IF(OR(COUNTA(DetailPedro!AA896) &gt; 0, COUNTA(DetailWill!AA896) &gt; 0),"x", "")</f>
        <v/>
      </c>
      <c r="AB896" s="14" t="str">
        <f>IF(OR(COUNTA(DetailPedro!AB896) &gt; 0, COUNTA(DetailWill!AB896) &gt; 0),"x", "")</f>
        <v>x</v>
      </c>
      <c r="AC896" s="14" t="str">
        <f>IF(OR(COUNTA(DetailPedro!AC896) &gt; 0, COUNTA(DetailWill!AC896) &gt; 0),"x", "")</f>
        <v/>
      </c>
      <c r="AD896" s="14" t="str">
        <f>IF(OR(COUNTA(DetailPedro!AD896) &gt; 0, COUNTA(DetailWill!AD896) &gt; 0),"x", "")</f>
        <v/>
      </c>
      <c r="AE896" s="14" t="str">
        <f>IF(OR(COUNTA(DetailPedro!AE896) &gt; 0, COUNTA(DetailWill!AE896) &gt; 0),"x", "")</f>
        <v/>
      </c>
      <c r="AF896" s="34" t="str">
        <f>IF(OR(COUNTA(DetailPedro!AF896) &gt; 0, COUNTA(DetailWill!AF896) &gt; 0),"x", "")</f>
        <v/>
      </c>
      <c r="AG896" s="14" t="str">
        <f>IF(OR(COUNTA(DetailPedro!AG896) &gt; 0, COUNTA(DetailWill!AG896) &gt; 0),"x", "")</f>
        <v>x</v>
      </c>
      <c r="AH896" s="14" t="str">
        <f>IF(OR(COUNTA(DetailPedro!AH896) &gt; 0, COUNTA(DetailWill!AH896) &gt; 0),"x", "")</f>
        <v/>
      </c>
      <c r="AI896" s="14" t="str">
        <f>IF(OR(COUNTA(DetailPedro!AI896) &gt; 0, COUNTA(DetailWill!AI896) &gt; 0),"x", "")</f>
        <v/>
      </c>
      <c r="AJ896" s="34" t="str">
        <f>IF(OR(COUNTA(DetailPedro!AJ896) &gt; 0, COUNTA(DetailWill!AJ896) &gt; 0),"x", "")</f>
        <v/>
      </c>
      <c r="AK896" s="14" t="str">
        <f>IF(OR(COUNTA(DetailPedro!AK896) &gt; 0, COUNTA(DetailWill!AK896) &gt; 0),"x", "")</f>
        <v/>
      </c>
    </row>
    <row r="897" spans="1:37" x14ac:dyDescent="0.2">
      <c r="A897" s="16" t="s">
        <v>538</v>
      </c>
      <c r="B897" s="16" t="s">
        <v>490</v>
      </c>
      <c r="C897" s="16">
        <v>1</v>
      </c>
      <c r="D897" s="16" t="s">
        <v>888</v>
      </c>
      <c r="E897" s="16">
        <v>3</v>
      </c>
      <c r="F897" s="14">
        <f t="shared" si="48"/>
        <v>0</v>
      </c>
      <c r="G897" s="14" t="str">
        <f>IF(OR(COUNTA(DetailPedro!G897) &gt; 0, COUNTA(DetailWill!G897) &gt; 0),"x", "")</f>
        <v/>
      </c>
      <c r="H897" s="14" t="str">
        <f>IF(OR(COUNTA(DetailPedro!H897) &gt; 0, COUNTA(DetailWill!H897) &gt; 0),"x", "")</f>
        <v/>
      </c>
      <c r="I897" s="14" t="str">
        <f>IF(OR(COUNTA(DetailPedro!I897) &gt; 0, COUNTA(DetailWill!I897) &gt; 0),"x", "")</f>
        <v/>
      </c>
      <c r="J897" s="34" t="str">
        <f>IF(OR(COUNTA(DetailPedro!J897) &gt; 0, COUNTA(DetailWill!J897) &gt; 0),"x", "")</f>
        <v/>
      </c>
      <c r="K897" s="14" t="str">
        <f>IF(OR(COUNTA(DetailPedro!K897) &gt; 0, COUNTA(DetailWill!K897) &gt; 0),"x", "")</f>
        <v/>
      </c>
      <c r="L897" s="14" t="str">
        <f>IF(OR(COUNTA(DetailPedro!L897) &gt; 0, COUNTA(DetailWill!L897) &gt; 0),"x", "")</f>
        <v/>
      </c>
      <c r="M897" s="14" t="str">
        <f>IF(OR(COUNTA(DetailPedro!M897) &gt; 0, COUNTA(DetailWill!M897) &gt; 0),"x", "")</f>
        <v/>
      </c>
      <c r="N897" s="14" t="str">
        <f>IF(OR(COUNTA(DetailPedro!N897) &gt; 0, COUNTA(DetailWill!N897) &gt; 0),"x", "")</f>
        <v/>
      </c>
      <c r="O897" s="34" t="str">
        <f>IF(OR(COUNTA(DetailPedro!O897) &gt; 0, COUNTA(DetailWill!O897) &gt; 0),"x", "")</f>
        <v/>
      </c>
      <c r="P897" s="14" t="str">
        <f>IF(OR(COUNTA(DetailPedro!P897) &gt; 0, COUNTA(DetailWill!P897) &gt; 0),"x", "")</f>
        <v/>
      </c>
      <c r="Q897" s="14" t="str">
        <f>IF(OR(COUNTA(DetailPedro!Q897) &gt; 0, COUNTA(DetailWill!Q897) &gt; 0),"x", "")</f>
        <v/>
      </c>
      <c r="R897" s="14" t="str">
        <f>IF(OR(COUNTA(DetailPedro!R897) &gt; 0, COUNTA(DetailWill!R897) &gt; 0),"x", "")</f>
        <v/>
      </c>
      <c r="S897" s="14" t="str">
        <f>IF(OR(COUNTA(DetailPedro!S897) &gt; 0, COUNTA(DetailWill!S897) &gt; 0),"x", "")</f>
        <v/>
      </c>
      <c r="T897" s="14" t="str">
        <f>IF(OR(COUNTA(DetailPedro!T897) &gt; 0, COUNTA(DetailWill!T897) &gt; 0),"x", "")</f>
        <v/>
      </c>
      <c r="U897" s="34" t="str">
        <f>IF(OR(COUNTA(DetailPedro!U897) &gt; 0, COUNTA(DetailWill!U897) &gt; 0),"x", "")</f>
        <v/>
      </c>
      <c r="V897" s="14" t="str">
        <f>IF(OR(COUNTA(DetailPedro!V897) &gt; 0, COUNTA(DetailWill!V897) &gt; 0),"x", "")</f>
        <v/>
      </c>
      <c r="W897" s="14" t="str">
        <f>IF(OR(COUNTA(DetailPedro!W897) &gt; 0, COUNTA(DetailWill!W897) &gt; 0),"x", "")</f>
        <v/>
      </c>
      <c r="X897" s="14" t="str">
        <f>IF(OR(COUNTA(DetailPedro!X897) &gt; 0, COUNTA(DetailWill!X897) &gt; 0),"x", "")</f>
        <v/>
      </c>
      <c r="Y897" s="14" t="str">
        <f>IF(OR(COUNTA(DetailPedro!Y897) &gt; 0, COUNTA(DetailWill!Y897) &gt; 0),"x", "")</f>
        <v/>
      </c>
      <c r="Z897" s="34" t="str">
        <f>IF(OR(COUNTA(DetailPedro!Z897) &gt; 0, COUNTA(DetailWill!Z897) &gt; 0),"x", "")</f>
        <v/>
      </c>
      <c r="AA897" s="14" t="str">
        <f>IF(OR(COUNTA(DetailPedro!AA897) &gt; 0, COUNTA(DetailWill!AA897) &gt; 0),"x", "")</f>
        <v/>
      </c>
      <c r="AB897" s="14" t="str">
        <f>IF(OR(COUNTA(DetailPedro!AB897) &gt; 0, COUNTA(DetailWill!AB897) &gt; 0),"x", "")</f>
        <v/>
      </c>
      <c r="AC897" s="14" t="str">
        <f>IF(OR(COUNTA(DetailPedro!AC897) &gt; 0, COUNTA(DetailWill!AC897) &gt; 0),"x", "")</f>
        <v/>
      </c>
      <c r="AD897" s="14" t="str">
        <f>IF(OR(COUNTA(DetailPedro!AD897) &gt; 0, COUNTA(DetailWill!AD897) &gt; 0),"x", "")</f>
        <v/>
      </c>
      <c r="AE897" s="14" t="str">
        <f>IF(OR(COUNTA(DetailPedro!AE897) &gt; 0, COUNTA(DetailWill!AE897) &gt; 0),"x", "")</f>
        <v/>
      </c>
      <c r="AF897" s="34" t="str">
        <f>IF(OR(COUNTA(DetailPedro!AF897) &gt; 0, COUNTA(DetailWill!AF897) &gt; 0),"x", "")</f>
        <v/>
      </c>
      <c r="AG897" s="14" t="str">
        <f>IF(OR(COUNTA(DetailPedro!AG897) &gt; 0, COUNTA(DetailWill!AG897) &gt; 0),"x", "")</f>
        <v/>
      </c>
      <c r="AH897" s="14" t="str">
        <f>IF(OR(COUNTA(DetailPedro!AH897) &gt; 0, COUNTA(DetailWill!AH897) &gt; 0),"x", "")</f>
        <v/>
      </c>
      <c r="AI897" s="14" t="str">
        <f>IF(OR(COUNTA(DetailPedro!AI897) &gt; 0, COUNTA(DetailWill!AI897) &gt; 0),"x", "")</f>
        <v/>
      </c>
      <c r="AJ897" s="34" t="str">
        <f>IF(OR(COUNTA(DetailPedro!AJ897) &gt; 0, COUNTA(DetailWill!AJ897) &gt; 0),"x", "")</f>
        <v/>
      </c>
      <c r="AK897" s="14" t="str">
        <f>IF(OR(COUNTA(DetailPedro!AK897) &gt; 0, COUNTA(DetailWill!AK897) &gt; 0),"x", "")</f>
        <v/>
      </c>
    </row>
    <row r="898" spans="1:37" x14ac:dyDescent="0.2">
      <c r="A898" s="16" t="s">
        <v>538</v>
      </c>
      <c r="B898" s="16" t="s">
        <v>490</v>
      </c>
      <c r="C898" s="16">
        <v>2</v>
      </c>
      <c r="D898" s="16" t="s">
        <v>888</v>
      </c>
      <c r="E898" s="16">
        <v>4</v>
      </c>
      <c r="F898" s="14">
        <f t="shared" si="48"/>
        <v>1</v>
      </c>
      <c r="G898" s="14" t="str">
        <f>IF(OR(COUNTA(DetailPedro!G898) &gt; 0, COUNTA(DetailWill!G898) &gt; 0),"x", "")</f>
        <v/>
      </c>
      <c r="H898" s="14" t="str">
        <f>IF(OR(COUNTA(DetailPedro!H898) &gt; 0, COUNTA(DetailWill!H898) &gt; 0),"x", "")</f>
        <v/>
      </c>
      <c r="I898" s="14" t="str">
        <f>IF(OR(COUNTA(DetailPedro!I898) &gt; 0, COUNTA(DetailWill!I898) &gt; 0),"x", "")</f>
        <v/>
      </c>
      <c r="J898" s="34" t="str">
        <f>IF(OR(COUNTA(DetailPedro!J898) &gt; 0, COUNTA(DetailWill!J898) &gt; 0),"x", "")</f>
        <v/>
      </c>
      <c r="K898" s="14" t="str">
        <f>IF(OR(COUNTA(DetailPedro!K898) &gt; 0, COUNTA(DetailWill!K898) &gt; 0),"x", "")</f>
        <v/>
      </c>
      <c r="L898" s="14" t="str">
        <f>IF(OR(COUNTA(DetailPedro!L898) &gt; 0, COUNTA(DetailWill!L898) &gt; 0),"x", "")</f>
        <v/>
      </c>
      <c r="M898" s="14" t="str">
        <f>IF(OR(COUNTA(DetailPedro!M898) &gt; 0, COUNTA(DetailWill!M898) &gt; 0),"x", "")</f>
        <v/>
      </c>
      <c r="N898" s="14" t="str">
        <f>IF(OR(COUNTA(DetailPedro!N898) &gt; 0, COUNTA(DetailWill!N898) &gt; 0),"x", "")</f>
        <v/>
      </c>
      <c r="O898" s="34" t="str">
        <f>IF(OR(COUNTA(DetailPedro!O898) &gt; 0, COUNTA(DetailWill!O898) &gt; 0),"x", "")</f>
        <v/>
      </c>
      <c r="P898" s="14" t="str">
        <f>IF(OR(COUNTA(DetailPedro!P898) &gt; 0, COUNTA(DetailWill!P898) &gt; 0),"x", "")</f>
        <v/>
      </c>
      <c r="Q898" s="14" t="str">
        <f>IF(OR(COUNTA(DetailPedro!Q898) &gt; 0, COUNTA(DetailWill!Q898) &gt; 0),"x", "")</f>
        <v/>
      </c>
      <c r="R898" s="14" t="str">
        <f>IF(OR(COUNTA(DetailPedro!R898) &gt; 0, COUNTA(DetailWill!R898) &gt; 0),"x", "")</f>
        <v/>
      </c>
      <c r="S898" s="14" t="str">
        <f>IF(OR(COUNTA(DetailPedro!S898) &gt; 0, COUNTA(DetailWill!S898) &gt; 0),"x", "")</f>
        <v/>
      </c>
      <c r="T898" s="14" t="str">
        <f>IF(OR(COUNTA(DetailPedro!T898) &gt; 0, COUNTA(DetailWill!T898) &gt; 0),"x", "")</f>
        <v/>
      </c>
      <c r="U898" s="34" t="str">
        <f>IF(OR(COUNTA(DetailPedro!U898) &gt; 0, COUNTA(DetailWill!U898) &gt; 0),"x", "")</f>
        <v/>
      </c>
      <c r="V898" s="14" t="str">
        <f>IF(OR(COUNTA(DetailPedro!V898) &gt; 0, COUNTA(DetailWill!V898) &gt; 0),"x", "")</f>
        <v/>
      </c>
      <c r="W898" s="14" t="str">
        <f>IF(OR(COUNTA(DetailPedro!W898) &gt; 0, COUNTA(DetailWill!W898) &gt; 0),"x", "")</f>
        <v/>
      </c>
      <c r="X898" s="14" t="str">
        <f>IF(OR(COUNTA(DetailPedro!X898) &gt; 0, COUNTA(DetailWill!X898) &gt; 0),"x", "")</f>
        <v/>
      </c>
      <c r="Y898" s="14" t="str">
        <f>IF(OR(COUNTA(DetailPedro!Y898) &gt; 0, COUNTA(DetailWill!Y898) &gt; 0),"x", "")</f>
        <v/>
      </c>
      <c r="Z898" s="34" t="str">
        <f>IF(OR(COUNTA(DetailPedro!Z898) &gt; 0, COUNTA(DetailWill!Z898) &gt; 0),"x", "")</f>
        <v/>
      </c>
      <c r="AA898" s="14" t="str">
        <f>IF(OR(COUNTA(DetailPedro!AA898) &gt; 0, COUNTA(DetailWill!AA898) &gt; 0),"x", "")</f>
        <v/>
      </c>
      <c r="AB898" s="14" t="str">
        <f>IF(OR(COUNTA(DetailPedro!AB898) &gt; 0, COUNTA(DetailWill!AB898) &gt; 0),"x", "")</f>
        <v/>
      </c>
      <c r="AC898" s="14" t="str">
        <f>IF(OR(COUNTA(DetailPedro!AC898) &gt; 0, COUNTA(DetailWill!AC898) &gt; 0),"x", "")</f>
        <v/>
      </c>
      <c r="AD898" s="14" t="str">
        <f>IF(OR(COUNTA(DetailPedro!AD898) &gt; 0, COUNTA(DetailWill!AD898) &gt; 0),"x", "")</f>
        <v/>
      </c>
      <c r="AE898" s="14" t="str">
        <f>IF(OR(COUNTA(DetailPedro!AE898) &gt; 0, COUNTA(DetailWill!AE898) &gt; 0),"x", "")</f>
        <v/>
      </c>
      <c r="AF898" s="34" t="str">
        <f>IF(OR(COUNTA(DetailPedro!AF898) &gt; 0, COUNTA(DetailWill!AF898) &gt; 0),"x", "")</f>
        <v/>
      </c>
      <c r="AG898" s="14" t="str">
        <f>IF(OR(COUNTA(DetailPedro!AG898) &gt; 0, COUNTA(DetailWill!AG898) &gt; 0),"x", "")</f>
        <v>x</v>
      </c>
      <c r="AH898" s="14" t="str">
        <f>IF(OR(COUNTA(DetailPedro!AH898) &gt; 0, COUNTA(DetailWill!AH898) &gt; 0),"x", "")</f>
        <v/>
      </c>
      <c r="AI898" s="14" t="str">
        <f>IF(OR(COUNTA(DetailPedro!AI898) &gt; 0, COUNTA(DetailWill!AI898) &gt; 0),"x", "")</f>
        <v/>
      </c>
      <c r="AJ898" s="34" t="str">
        <f>IF(OR(COUNTA(DetailPedro!AJ898) &gt; 0, COUNTA(DetailWill!AJ898) &gt; 0),"x", "")</f>
        <v/>
      </c>
      <c r="AK898" s="14" t="str">
        <f>IF(OR(COUNTA(DetailPedro!AK898) &gt; 0, COUNTA(DetailWill!AK898) &gt; 0),"x", "")</f>
        <v/>
      </c>
    </row>
    <row r="899" spans="1:37" x14ac:dyDescent="0.2">
      <c r="A899" s="16" t="s">
        <v>538</v>
      </c>
      <c r="B899" s="16" t="s">
        <v>490</v>
      </c>
      <c r="C899" s="16">
        <v>2</v>
      </c>
      <c r="D899" s="16" t="s">
        <v>888</v>
      </c>
      <c r="E899" s="16">
        <v>5</v>
      </c>
      <c r="F899" s="14">
        <f t="shared" si="48"/>
        <v>1</v>
      </c>
      <c r="G899" s="14" t="str">
        <f>IF(OR(COUNTA(DetailPedro!G899) &gt; 0, COUNTA(DetailWill!G899) &gt; 0),"x", "")</f>
        <v/>
      </c>
      <c r="H899" s="14" t="str">
        <f>IF(OR(COUNTA(DetailPedro!H899) &gt; 0, COUNTA(DetailWill!H899) &gt; 0),"x", "")</f>
        <v/>
      </c>
      <c r="I899" s="14" t="str">
        <f>IF(OR(COUNTA(DetailPedro!I899) &gt; 0, COUNTA(DetailWill!I899) &gt; 0),"x", "")</f>
        <v/>
      </c>
      <c r="J899" s="34" t="str">
        <f>IF(OR(COUNTA(DetailPedro!J899) &gt; 0, COUNTA(DetailWill!J899) &gt; 0),"x", "")</f>
        <v/>
      </c>
      <c r="K899" s="14" t="str">
        <f>IF(OR(COUNTA(DetailPedro!K899) &gt; 0, COUNTA(DetailWill!K899) &gt; 0),"x", "")</f>
        <v/>
      </c>
      <c r="L899" s="14" t="str">
        <f>IF(OR(COUNTA(DetailPedro!L899) &gt; 0, COUNTA(DetailWill!L899) &gt; 0),"x", "")</f>
        <v/>
      </c>
      <c r="M899" s="14" t="str">
        <f>IF(OR(COUNTA(DetailPedro!M899) &gt; 0, COUNTA(DetailWill!M899) &gt; 0),"x", "")</f>
        <v/>
      </c>
      <c r="N899" s="14" t="str">
        <f>IF(OR(COUNTA(DetailPedro!N899) &gt; 0, COUNTA(DetailWill!N899) &gt; 0),"x", "")</f>
        <v/>
      </c>
      <c r="O899" s="34" t="str">
        <f>IF(OR(COUNTA(DetailPedro!O899) &gt; 0, COUNTA(DetailWill!O899) &gt; 0),"x", "")</f>
        <v/>
      </c>
      <c r="P899" s="14" t="str">
        <f>IF(OR(COUNTA(DetailPedro!P899) &gt; 0, COUNTA(DetailWill!P899) &gt; 0),"x", "")</f>
        <v/>
      </c>
      <c r="Q899" s="14" t="str">
        <f>IF(OR(COUNTA(DetailPedro!Q899) &gt; 0, COUNTA(DetailWill!Q899) &gt; 0),"x", "")</f>
        <v/>
      </c>
      <c r="R899" s="14" t="str">
        <f>IF(OR(COUNTA(DetailPedro!R899) &gt; 0, COUNTA(DetailWill!R899) &gt; 0),"x", "")</f>
        <v/>
      </c>
      <c r="S899" s="14" t="str">
        <f>IF(OR(COUNTA(DetailPedro!S899) &gt; 0, COUNTA(DetailWill!S899) &gt; 0),"x", "")</f>
        <v/>
      </c>
      <c r="T899" s="14" t="str">
        <f>IF(OR(COUNTA(DetailPedro!T899) &gt; 0, COUNTA(DetailWill!T899) &gt; 0),"x", "")</f>
        <v/>
      </c>
      <c r="U899" s="34" t="str">
        <f>IF(OR(COUNTA(DetailPedro!U899) &gt; 0, COUNTA(DetailWill!U899) &gt; 0),"x", "")</f>
        <v/>
      </c>
      <c r="V899" s="14" t="str">
        <f>IF(OR(COUNTA(DetailPedro!V899) &gt; 0, COUNTA(DetailWill!V899) &gt; 0),"x", "")</f>
        <v/>
      </c>
      <c r="W899" s="14" t="str">
        <f>IF(OR(COUNTA(DetailPedro!W899) &gt; 0, COUNTA(DetailWill!W899) &gt; 0),"x", "")</f>
        <v/>
      </c>
      <c r="X899" s="14" t="str">
        <f>IF(OR(COUNTA(DetailPedro!X899) &gt; 0, COUNTA(DetailWill!X899) &gt; 0),"x", "")</f>
        <v/>
      </c>
      <c r="Y899" s="14" t="str">
        <f>IF(OR(COUNTA(DetailPedro!Y899) &gt; 0, COUNTA(DetailWill!Y899) &gt; 0),"x", "")</f>
        <v/>
      </c>
      <c r="Z899" s="34" t="str">
        <f>IF(OR(COUNTA(DetailPedro!Z899) &gt; 0, COUNTA(DetailWill!Z899) &gt; 0),"x", "")</f>
        <v/>
      </c>
      <c r="AA899" s="14" t="str">
        <f>IF(OR(COUNTA(DetailPedro!AA899) &gt; 0, COUNTA(DetailWill!AA899) &gt; 0),"x", "")</f>
        <v/>
      </c>
      <c r="AB899" s="14" t="str">
        <f>IF(OR(COUNTA(DetailPedro!AB899) &gt; 0, COUNTA(DetailWill!AB899) &gt; 0),"x", "")</f>
        <v>x</v>
      </c>
      <c r="AC899" s="14" t="str">
        <f>IF(OR(COUNTA(DetailPedro!AC899) &gt; 0, COUNTA(DetailWill!AC899) &gt; 0),"x", "")</f>
        <v/>
      </c>
      <c r="AD899" s="14" t="str">
        <f>IF(OR(COUNTA(DetailPedro!AD899) &gt; 0, COUNTA(DetailWill!AD899) &gt; 0),"x", "")</f>
        <v/>
      </c>
      <c r="AE899" s="14" t="str">
        <f>IF(OR(COUNTA(DetailPedro!AE899) &gt; 0, COUNTA(DetailWill!AE899) &gt; 0),"x", "")</f>
        <v/>
      </c>
      <c r="AF899" s="34" t="str">
        <f>IF(OR(COUNTA(DetailPedro!AF899) &gt; 0, COUNTA(DetailWill!AF899) &gt; 0),"x", "")</f>
        <v/>
      </c>
      <c r="AG899" s="14" t="str">
        <f>IF(OR(COUNTA(DetailPedro!AG899) &gt; 0, COUNTA(DetailWill!AG899) &gt; 0),"x", "")</f>
        <v/>
      </c>
      <c r="AH899" s="14" t="str">
        <f>IF(OR(COUNTA(DetailPedro!AH899) &gt; 0, COUNTA(DetailWill!AH899) &gt; 0),"x", "")</f>
        <v/>
      </c>
      <c r="AI899" s="14" t="str">
        <f>IF(OR(COUNTA(DetailPedro!AI899) &gt; 0, COUNTA(DetailWill!AI899) &gt; 0),"x", "")</f>
        <v/>
      </c>
      <c r="AJ899" s="34" t="str">
        <f>IF(OR(COUNTA(DetailPedro!AJ899) &gt; 0, COUNTA(DetailWill!AJ899) &gt; 0),"x", "")</f>
        <v/>
      </c>
      <c r="AK899" s="14" t="str">
        <f>IF(OR(COUNTA(DetailPedro!AK899) &gt; 0, COUNTA(DetailWill!AK899) &gt; 0),"x", "")</f>
        <v/>
      </c>
    </row>
    <row r="900" spans="1:37" x14ac:dyDescent="0.2">
      <c r="A900" s="16" t="s">
        <v>538</v>
      </c>
      <c r="B900" s="16" t="s">
        <v>490</v>
      </c>
      <c r="C900" s="16">
        <v>2</v>
      </c>
      <c r="D900" s="16" t="s">
        <v>887</v>
      </c>
      <c r="E900" s="16">
        <v>6</v>
      </c>
      <c r="F900" s="14">
        <f t="shared" si="48"/>
        <v>3</v>
      </c>
      <c r="G900" s="14" t="str">
        <f>IF(OR(COUNTA(DetailPedro!G900) &gt; 0, COUNTA(DetailWill!G900) &gt; 0),"x", "")</f>
        <v/>
      </c>
      <c r="H900" s="14" t="str">
        <f>IF(OR(COUNTA(DetailPedro!H900) &gt; 0, COUNTA(DetailWill!H900) &gt; 0),"x", "")</f>
        <v/>
      </c>
      <c r="I900" s="14" t="str">
        <f>IF(OR(COUNTA(DetailPedro!I900) &gt; 0, COUNTA(DetailWill!I900) &gt; 0),"x", "")</f>
        <v/>
      </c>
      <c r="J900" s="34" t="str">
        <f>IF(OR(COUNTA(DetailPedro!J900) &gt; 0, COUNTA(DetailWill!J900) &gt; 0),"x", "")</f>
        <v/>
      </c>
      <c r="K900" s="14" t="str">
        <f>IF(OR(COUNTA(DetailPedro!K900) &gt; 0, COUNTA(DetailWill!K900) &gt; 0),"x", "")</f>
        <v/>
      </c>
      <c r="L900" s="14" t="str">
        <f>IF(OR(COUNTA(DetailPedro!L900) &gt; 0, COUNTA(DetailWill!L900) &gt; 0),"x", "")</f>
        <v/>
      </c>
      <c r="M900" s="14" t="str">
        <f>IF(OR(COUNTA(DetailPedro!M900) &gt; 0, COUNTA(DetailWill!M900) &gt; 0),"x", "")</f>
        <v/>
      </c>
      <c r="N900" s="14" t="str">
        <f>IF(OR(COUNTA(DetailPedro!N900) &gt; 0, COUNTA(DetailWill!N900) &gt; 0),"x", "")</f>
        <v/>
      </c>
      <c r="O900" s="34" t="str">
        <f>IF(OR(COUNTA(DetailPedro!O900) &gt; 0, COUNTA(DetailWill!O900) &gt; 0),"x", "")</f>
        <v/>
      </c>
      <c r="P900" s="14" t="str">
        <f>IF(OR(COUNTA(DetailPedro!P900) &gt; 0, COUNTA(DetailWill!P900) &gt; 0),"x", "")</f>
        <v/>
      </c>
      <c r="Q900" s="14" t="str">
        <f>IF(OR(COUNTA(DetailPedro!Q900) &gt; 0, COUNTA(DetailWill!Q900) &gt; 0),"x", "")</f>
        <v/>
      </c>
      <c r="R900" s="14" t="str">
        <f>IF(OR(COUNTA(DetailPedro!R900) &gt; 0, COUNTA(DetailWill!R900) &gt; 0),"x", "")</f>
        <v/>
      </c>
      <c r="S900" s="14" t="str">
        <f>IF(OR(COUNTA(DetailPedro!S900) &gt; 0, COUNTA(DetailWill!S900) &gt; 0),"x", "")</f>
        <v/>
      </c>
      <c r="T900" s="14" t="str">
        <f>IF(OR(COUNTA(DetailPedro!T900) &gt; 0, COUNTA(DetailWill!T900) &gt; 0),"x", "")</f>
        <v/>
      </c>
      <c r="U900" s="34" t="str">
        <f>IF(OR(COUNTA(DetailPedro!U900) &gt; 0, COUNTA(DetailWill!U900) &gt; 0),"x", "")</f>
        <v/>
      </c>
      <c r="V900" s="14" t="str">
        <f>IF(OR(COUNTA(DetailPedro!V900) &gt; 0, COUNTA(DetailWill!V900) &gt; 0),"x", "")</f>
        <v/>
      </c>
      <c r="W900" s="14" t="str">
        <f>IF(OR(COUNTA(DetailPedro!W900) &gt; 0, COUNTA(DetailWill!W900) &gt; 0),"x", "")</f>
        <v>x</v>
      </c>
      <c r="X900" s="14" t="str">
        <f>IF(OR(COUNTA(DetailPedro!X900) &gt; 0, COUNTA(DetailWill!X900) &gt; 0),"x", "")</f>
        <v/>
      </c>
      <c r="Y900" s="14" t="str">
        <f>IF(OR(COUNTA(DetailPedro!Y900) &gt; 0, COUNTA(DetailWill!Y900) &gt; 0),"x", "")</f>
        <v/>
      </c>
      <c r="Z900" s="34" t="str">
        <f>IF(OR(COUNTA(DetailPedro!Z900) &gt; 0, COUNTA(DetailWill!Z900) &gt; 0),"x", "")</f>
        <v/>
      </c>
      <c r="AA900" s="14" t="str">
        <f>IF(OR(COUNTA(DetailPedro!AA900) &gt; 0, COUNTA(DetailWill!AA900) &gt; 0),"x", "")</f>
        <v/>
      </c>
      <c r="AB900" s="14" t="str">
        <f>IF(OR(COUNTA(DetailPedro!AB900) &gt; 0, COUNTA(DetailWill!AB900) &gt; 0),"x", "")</f>
        <v>x</v>
      </c>
      <c r="AC900" s="14" t="str">
        <f>IF(OR(COUNTA(DetailPedro!AC900) &gt; 0, COUNTA(DetailWill!AC900) &gt; 0),"x", "")</f>
        <v/>
      </c>
      <c r="AD900" s="14" t="str">
        <f>IF(OR(COUNTA(DetailPedro!AD900) &gt; 0, COUNTA(DetailWill!AD900) &gt; 0),"x", "")</f>
        <v/>
      </c>
      <c r="AE900" s="14" t="str">
        <f>IF(OR(COUNTA(DetailPedro!AE900) &gt; 0, COUNTA(DetailWill!AE900) &gt; 0),"x", "")</f>
        <v/>
      </c>
      <c r="AF900" s="34" t="str">
        <f>IF(OR(COUNTA(DetailPedro!AF900) &gt; 0, COUNTA(DetailWill!AF900) &gt; 0),"x", "")</f>
        <v/>
      </c>
      <c r="AG900" s="14" t="str">
        <f>IF(OR(COUNTA(DetailPedro!AG900) &gt; 0, COUNTA(DetailWill!AG900) &gt; 0),"x", "")</f>
        <v>x</v>
      </c>
      <c r="AH900" s="14" t="str">
        <f>IF(OR(COUNTA(DetailPedro!AH900) &gt; 0, COUNTA(DetailWill!AH900) &gt; 0),"x", "")</f>
        <v/>
      </c>
      <c r="AI900" s="14" t="str">
        <f>IF(OR(COUNTA(DetailPedro!AI900) &gt; 0, COUNTA(DetailWill!AI900) &gt; 0),"x", "")</f>
        <v/>
      </c>
      <c r="AJ900" s="34" t="str">
        <f>IF(OR(COUNTA(DetailPedro!AJ900) &gt; 0, COUNTA(DetailWill!AJ900) &gt; 0),"x", "")</f>
        <v/>
      </c>
      <c r="AK900" s="14" t="str">
        <f>IF(OR(COUNTA(DetailPedro!AK900) &gt; 0, COUNTA(DetailWill!AK900) &gt; 0),"x", "")</f>
        <v/>
      </c>
    </row>
    <row r="901" spans="1:37" x14ac:dyDescent="0.2">
      <c r="A901" s="16"/>
      <c r="B901" s="16"/>
      <c r="C901" s="16"/>
      <c r="D901" s="16"/>
      <c r="E901" s="16"/>
      <c r="F901" s="14">
        <f t="shared" si="48"/>
        <v>0</v>
      </c>
      <c r="G901" s="14" t="str">
        <f>IF(OR(COUNTA(DetailPedro!G901) &gt; 0, COUNTA(DetailWill!G901) &gt; 0),"x", "")</f>
        <v/>
      </c>
      <c r="H901" s="14" t="str">
        <f>IF(OR(COUNTA(DetailPedro!H901) &gt; 0, COUNTA(DetailWill!H901) &gt; 0),"x", "")</f>
        <v/>
      </c>
      <c r="I901" s="14" t="str">
        <f>IF(OR(COUNTA(DetailPedro!I901) &gt; 0, COUNTA(DetailWill!I901) &gt; 0),"x", "")</f>
        <v/>
      </c>
      <c r="J901" s="34" t="str">
        <f>IF(OR(COUNTA(DetailPedro!J901) &gt; 0, COUNTA(DetailWill!J901) &gt; 0),"x", "")</f>
        <v/>
      </c>
      <c r="K901" s="14" t="str">
        <f>IF(OR(COUNTA(DetailPedro!K901) &gt; 0, COUNTA(DetailWill!K901) &gt; 0),"x", "")</f>
        <v/>
      </c>
      <c r="L901" s="14" t="str">
        <f>IF(OR(COUNTA(DetailPedro!L901) &gt; 0, COUNTA(DetailWill!L901) &gt; 0),"x", "")</f>
        <v/>
      </c>
      <c r="M901" s="14" t="str">
        <f>IF(OR(COUNTA(DetailPedro!M901) &gt; 0, COUNTA(DetailWill!M901) &gt; 0),"x", "")</f>
        <v/>
      </c>
      <c r="N901" s="14" t="str">
        <f>IF(OR(COUNTA(DetailPedro!N901) &gt; 0, COUNTA(DetailWill!N901) &gt; 0),"x", "")</f>
        <v/>
      </c>
      <c r="O901" s="34" t="str">
        <f>IF(OR(COUNTA(DetailPedro!O901) &gt; 0, COUNTA(DetailWill!O901) &gt; 0),"x", "")</f>
        <v/>
      </c>
      <c r="P901" s="14" t="str">
        <f>IF(OR(COUNTA(DetailPedro!P901) &gt; 0, COUNTA(DetailWill!P901) &gt; 0),"x", "")</f>
        <v/>
      </c>
      <c r="Q901" s="14" t="str">
        <f>IF(OR(COUNTA(DetailPedro!Q901) &gt; 0, COUNTA(DetailWill!Q901) &gt; 0),"x", "")</f>
        <v/>
      </c>
      <c r="R901" s="14" t="str">
        <f>IF(OR(COUNTA(DetailPedro!R901) &gt; 0, COUNTA(DetailWill!R901) &gt; 0),"x", "")</f>
        <v/>
      </c>
      <c r="S901" s="14" t="str">
        <f>IF(OR(COUNTA(DetailPedro!S901) &gt; 0, COUNTA(DetailWill!S901) &gt; 0),"x", "")</f>
        <v/>
      </c>
      <c r="T901" s="14" t="str">
        <f>IF(OR(COUNTA(DetailPedro!T901) &gt; 0, COUNTA(DetailWill!T901) &gt; 0),"x", "")</f>
        <v/>
      </c>
      <c r="U901" s="34" t="str">
        <f>IF(OR(COUNTA(DetailPedro!U901) &gt; 0, COUNTA(DetailWill!U901) &gt; 0),"x", "")</f>
        <v/>
      </c>
      <c r="V901" s="14" t="str">
        <f>IF(OR(COUNTA(DetailPedro!V901) &gt; 0, COUNTA(DetailWill!V901) &gt; 0),"x", "")</f>
        <v/>
      </c>
      <c r="W901" s="14" t="str">
        <f>IF(OR(COUNTA(DetailPedro!W901) &gt; 0, COUNTA(DetailWill!W901) &gt; 0),"x", "")</f>
        <v/>
      </c>
      <c r="X901" s="14" t="str">
        <f>IF(OR(COUNTA(DetailPedro!X901) &gt; 0, COUNTA(DetailWill!X901) &gt; 0),"x", "")</f>
        <v/>
      </c>
      <c r="Y901" s="14" t="str">
        <f>IF(OR(COUNTA(DetailPedro!Y901) &gt; 0, COUNTA(DetailWill!Y901) &gt; 0),"x", "")</f>
        <v/>
      </c>
      <c r="Z901" s="34" t="str">
        <f>IF(OR(COUNTA(DetailPedro!Z901) &gt; 0, COUNTA(DetailWill!Z901) &gt; 0),"x", "")</f>
        <v/>
      </c>
      <c r="AA901" s="14" t="str">
        <f>IF(OR(COUNTA(DetailPedro!AA901) &gt; 0, COUNTA(DetailWill!AA901) &gt; 0),"x", "")</f>
        <v/>
      </c>
      <c r="AB901" s="14" t="str">
        <f>IF(OR(COUNTA(DetailPedro!AB901) &gt; 0, COUNTA(DetailWill!AB901) &gt; 0),"x", "")</f>
        <v/>
      </c>
      <c r="AC901" s="14" t="str">
        <f>IF(OR(COUNTA(DetailPedro!AC901) &gt; 0, COUNTA(DetailWill!AC901) &gt; 0),"x", "")</f>
        <v/>
      </c>
      <c r="AD901" s="14" t="str">
        <f>IF(OR(COUNTA(DetailPedro!AD901) &gt; 0, COUNTA(DetailWill!AD901) &gt; 0),"x", "")</f>
        <v/>
      </c>
      <c r="AE901" s="14" t="str">
        <f>IF(OR(COUNTA(DetailPedro!AE901) &gt; 0, COUNTA(DetailWill!AE901) &gt; 0),"x", "")</f>
        <v/>
      </c>
      <c r="AF901" s="34" t="str">
        <f>IF(OR(COUNTA(DetailPedro!AF901) &gt; 0, COUNTA(DetailWill!AF901) &gt; 0),"x", "")</f>
        <v/>
      </c>
      <c r="AG901" s="14" t="str">
        <f>IF(OR(COUNTA(DetailPedro!AG901) &gt; 0, COUNTA(DetailWill!AG901) &gt; 0),"x", "")</f>
        <v/>
      </c>
      <c r="AH901" s="14" t="str">
        <f>IF(OR(COUNTA(DetailPedro!AH901) &gt; 0, COUNTA(DetailWill!AH901) &gt; 0),"x", "")</f>
        <v/>
      </c>
      <c r="AI901" s="14" t="str">
        <f>IF(OR(COUNTA(DetailPedro!AI901) &gt; 0, COUNTA(DetailWill!AI901) &gt; 0),"x", "")</f>
        <v/>
      </c>
      <c r="AJ901" s="34" t="str">
        <f>IF(OR(COUNTA(DetailPedro!AJ901) &gt; 0, COUNTA(DetailWill!AJ901) &gt; 0),"x", "")</f>
        <v/>
      </c>
      <c r="AK901" s="14" t="str">
        <f>IF(OR(COUNTA(DetailPedro!AK901) &gt; 0, COUNTA(DetailWill!AK901) &gt; 0),"x", "")</f>
        <v/>
      </c>
    </row>
    <row r="902" spans="1:37" x14ac:dyDescent="0.2">
      <c r="A902" s="16" t="s">
        <v>538</v>
      </c>
      <c r="B902" s="16" t="s">
        <v>877</v>
      </c>
      <c r="C902" s="16">
        <v>3</v>
      </c>
      <c r="D902" s="16">
        <v>4</v>
      </c>
      <c r="E902" s="16"/>
      <c r="F902" s="14">
        <f t="shared" si="48"/>
        <v>0</v>
      </c>
      <c r="G902" s="14" t="str">
        <f>IF(OR(COUNTA(DetailPedro!G902) &gt; 0, COUNTA(DetailWill!G902) &gt; 0),"x", "")</f>
        <v/>
      </c>
      <c r="H902" s="14" t="str">
        <f>IF(OR(COUNTA(DetailPedro!H902) &gt; 0, COUNTA(DetailWill!H902) &gt; 0),"x", "")</f>
        <v/>
      </c>
      <c r="I902" s="14" t="str">
        <f>IF(OR(COUNTA(DetailPedro!I902) &gt; 0, COUNTA(DetailWill!I902) &gt; 0),"x", "")</f>
        <v/>
      </c>
      <c r="J902" s="34" t="str">
        <f>IF(OR(COUNTA(DetailPedro!J902) &gt; 0, COUNTA(DetailWill!J902) &gt; 0),"x", "")</f>
        <v/>
      </c>
      <c r="K902" s="14" t="str">
        <f>IF(OR(COUNTA(DetailPedro!K902) &gt; 0, COUNTA(DetailWill!K902) &gt; 0),"x", "")</f>
        <v/>
      </c>
      <c r="L902" s="14" t="str">
        <f>IF(OR(COUNTA(DetailPedro!L902) &gt; 0, COUNTA(DetailWill!L902) &gt; 0),"x", "")</f>
        <v/>
      </c>
      <c r="M902" s="14" t="str">
        <f>IF(OR(COUNTA(DetailPedro!M902) &gt; 0, COUNTA(DetailWill!M902) &gt; 0),"x", "")</f>
        <v/>
      </c>
      <c r="N902" s="14" t="str">
        <f>IF(OR(COUNTA(DetailPedro!N902) &gt; 0, COUNTA(DetailWill!N902) &gt; 0),"x", "")</f>
        <v/>
      </c>
      <c r="O902" s="34" t="str">
        <f>IF(OR(COUNTA(DetailPedro!O902) &gt; 0, COUNTA(DetailWill!O902) &gt; 0),"x", "")</f>
        <v/>
      </c>
      <c r="P902" s="14" t="str">
        <f>IF(OR(COUNTA(DetailPedro!P902) &gt; 0, COUNTA(DetailWill!P902) &gt; 0),"x", "")</f>
        <v/>
      </c>
      <c r="Q902" s="14" t="str">
        <f>IF(OR(COUNTA(DetailPedro!Q902) &gt; 0, COUNTA(DetailWill!Q902) &gt; 0),"x", "")</f>
        <v/>
      </c>
      <c r="R902" s="14" t="str">
        <f>IF(OR(COUNTA(DetailPedro!R902) &gt; 0, COUNTA(DetailWill!R902) &gt; 0),"x", "")</f>
        <v/>
      </c>
      <c r="S902" s="14" t="str">
        <f>IF(OR(COUNTA(DetailPedro!S902) &gt; 0, COUNTA(DetailWill!S902) &gt; 0),"x", "")</f>
        <v/>
      </c>
      <c r="T902" s="14" t="str">
        <f>IF(OR(COUNTA(DetailPedro!T902) &gt; 0, COUNTA(DetailWill!T902) &gt; 0),"x", "")</f>
        <v/>
      </c>
      <c r="U902" s="34" t="str">
        <f>IF(OR(COUNTA(DetailPedro!U902) &gt; 0, COUNTA(DetailWill!U902) &gt; 0),"x", "")</f>
        <v/>
      </c>
      <c r="V902" s="14" t="str">
        <f>IF(OR(COUNTA(DetailPedro!V902) &gt; 0, COUNTA(DetailWill!V902) &gt; 0),"x", "")</f>
        <v/>
      </c>
      <c r="W902" s="14" t="str">
        <f>IF(OR(COUNTA(DetailPedro!W902) &gt; 0, COUNTA(DetailWill!W902) &gt; 0),"x", "")</f>
        <v/>
      </c>
      <c r="X902" s="14" t="str">
        <f>IF(OR(COUNTA(DetailPedro!X902) &gt; 0, COUNTA(DetailWill!X902) &gt; 0),"x", "")</f>
        <v/>
      </c>
      <c r="Y902" s="14" t="str">
        <f>IF(OR(COUNTA(DetailPedro!Y902) &gt; 0, COUNTA(DetailWill!Y902) &gt; 0),"x", "")</f>
        <v/>
      </c>
      <c r="Z902" s="34" t="str">
        <f>IF(OR(COUNTA(DetailPedro!Z902) &gt; 0, COUNTA(DetailWill!Z902) &gt; 0),"x", "")</f>
        <v/>
      </c>
      <c r="AA902" s="14" t="str">
        <f>IF(OR(COUNTA(DetailPedro!AA902) &gt; 0, COUNTA(DetailWill!AA902) &gt; 0),"x", "")</f>
        <v/>
      </c>
      <c r="AB902" s="14" t="str">
        <f>IF(OR(COUNTA(DetailPedro!AB902) &gt; 0, COUNTA(DetailWill!AB902) &gt; 0),"x", "")</f>
        <v/>
      </c>
      <c r="AC902" s="14" t="str">
        <f>IF(OR(COUNTA(DetailPedro!AC902) &gt; 0, COUNTA(DetailWill!AC902) &gt; 0),"x", "")</f>
        <v/>
      </c>
      <c r="AD902" s="14" t="str">
        <f>IF(OR(COUNTA(DetailPedro!AD902) &gt; 0, COUNTA(DetailWill!AD902) &gt; 0),"x", "")</f>
        <v/>
      </c>
      <c r="AE902" s="14" t="str">
        <f>IF(OR(COUNTA(DetailPedro!AE902) &gt; 0, COUNTA(DetailWill!AE902) &gt; 0),"x", "")</f>
        <v/>
      </c>
      <c r="AF902" s="34" t="str">
        <f>IF(OR(COUNTA(DetailPedro!AF902) &gt; 0, COUNTA(DetailWill!AF902) &gt; 0),"x", "")</f>
        <v/>
      </c>
      <c r="AG902" s="14" t="str">
        <f>IF(OR(COUNTA(DetailPedro!AG902) &gt; 0, COUNTA(DetailWill!AG902) &gt; 0),"x", "")</f>
        <v/>
      </c>
      <c r="AH902" s="14" t="str">
        <f>IF(OR(COUNTA(DetailPedro!AH902) &gt; 0, COUNTA(DetailWill!AH902) &gt; 0),"x", "")</f>
        <v/>
      </c>
      <c r="AI902" s="14" t="str">
        <f>IF(OR(COUNTA(DetailPedro!AI902) &gt; 0, COUNTA(DetailWill!AI902) &gt; 0),"x", "")</f>
        <v/>
      </c>
      <c r="AJ902" s="34" t="str">
        <f>IF(OR(COUNTA(DetailPedro!AJ902) &gt; 0, COUNTA(DetailWill!AJ902) &gt; 0),"x", "")</f>
        <v/>
      </c>
      <c r="AK902" s="14" t="str">
        <f>IF(OR(COUNTA(DetailPedro!AK902) &gt; 0, COUNTA(DetailWill!AK902) &gt; 0),"x", "")</f>
        <v/>
      </c>
    </row>
    <row r="903" spans="1:37" x14ac:dyDescent="0.2">
      <c r="A903" s="16" t="s">
        <v>538</v>
      </c>
      <c r="B903" s="16" t="s">
        <v>877</v>
      </c>
      <c r="C903" s="16">
        <v>1</v>
      </c>
      <c r="D903" s="16" t="s">
        <v>889</v>
      </c>
      <c r="E903" s="16">
        <v>1</v>
      </c>
      <c r="F903" s="14">
        <f t="shared" si="48"/>
        <v>1</v>
      </c>
      <c r="G903" s="14" t="str">
        <f>IF(OR(COUNTA(DetailPedro!G903) &gt; 0, COUNTA(DetailWill!G903) &gt; 0),"x", "")</f>
        <v/>
      </c>
      <c r="H903" s="14" t="str">
        <f>IF(OR(COUNTA(DetailPedro!H903) &gt; 0, COUNTA(DetailWill!H903) &gt; 0),"x", "")</f>
        <v/>
      </c>
      <c r="I903" s="14" t="str">
        <f>IF(OR(COUNTA(DetailPedro!I903) &gt; 0, COUNTA(DetailWill!I903) &gt; 0),"x", "")</f>
        <v/>
      </c>
      <c r="J903" s="34" t="str">
        <f>IF(OR(COUNTA(DetailPedro!J903) &gt; 0, COUNTA(DetailWill!J903) &gt; 0),"x", "")</f>
        <v/>
      </c>
      <c r="K903" s="14" t="str">
        <f>IF(OR(COUNTA(DetailPedro!K903) &gt; 0, COUNTA(DetailWill!K903) &gt; 0),"x", "")</f>
        <v/>
      </c>
      <c r="L903" s="14" t="str">
        <f>IF(OR(COUNTA(DetailPedro!L903) &gt; 0, COUNTA(DetailWill!L903) &gt; 0),"x", "")</f>
        <v/>
      </c>
      <c r="M903" s="14" t="str">
        <f>IF(OR(COUNTA(DetailPedro!M903) &gt; 0, COUNTA(DetailWill!M903) &gt; 0),"x", "")</f>
        <v/>
      </c>
      <c r="N903" s="14" t="str">
        <f>IF(OR(COUNTA(DetailPedro!N903) &gt; 0, COUNTA(DetailWill!N903) &gt; 0),"x", "")</f>
        <v/>
      </c>
      <c r="O903" s="34" t="str">
        <f>IF(OR(COUNTA(DetailPedro!O903) &gt; 0, COUNTA(DetailWill!O903) &gt; 0),"x", "")</f>
        <v/>
      </c>
      <c r="P903" s="14" t="str">
        <f>IF(OR(COUNTA(DetailPedro!P903) &gt; 0, COUNTA(DetailWill!P903) &gt; 0),"x", "")</f>
        <v/>
      </c>
      <c r="Q903" s="14" t="str">
        <f>IF(OR(COUNTA(DetailPedro!Q903) &gt; 0, COUNTA(DetailWill!Q903) &gt; 0),"x", "")</f>
        <v/>
      </c>
      <c r="R903" s="14" t="str">
        <f>IF(OR(COUNTA(DetailPedro!R903) &gt; 0, COUNTA(DetailWill!R903) &gt; 0),"x", "")</f>
        <v/>
      </c>
      <c r="S903" s="14" t="str">
        <f>IF(OR(COUNTA(DetailPedro!S903) &gt; 0, COUNTA(DetailWill!S903) &gt; 0),"x", "")</f>
        <v/>
      </c>
      <c r="T903" s="14" t="str">
        <f>IF(OR(COUNTA(DetailPedro!T903) &gt; 0, COUNTA(DetailWill!T903) &gt; 0),"x", "")</f>
        <v/>
      </c>
      <c r="U903" s="34" t="str">
        <f>IF(OR(COUNTA(DetailPedro!U903) &gt; 0, COUNTA(DetailWill!U903) &gt; 0),"x", "")</f>
        <v/>
      </c>
      <c r="V903" s="14" t="str">
        <f>IF(OR(COUNTA(DetailPedro!V903) &gt; 0, COUNTA(DetailWill!V903) &gt; 0),"x", "")</f>
        <v/>
      </c>
      <c r="W903" s="14" t="str">
        <f>IF(OR(COUNTA(DetailPedro!W903) &gt; 0, COUNTA(DetailWill!W903) &gt; 0),"x", "")</f>
        <v/>
      </c>
      <c r="X903" s="14" t="str">
        <f>IF(OR(COUNTA(DetailPedro!X903) &gt; 0, COUNTA(DetailWill!X903) &gt; 0),"x", "")</f>
        <v/>
      </c>
      <c r="Y903" s="14" t="str">
        <f>IF(OR(COUNTA(DetailPedro!Y903) &gt; 0, COUNTA(DetailWill!Y903) &gt; 0),"x", "")</f>
        <v/>
      </c>
      <c r="Z903" s="34" t="str">
        <f>IF(OR(COUNTA(DetailPedro!Z903) &gt; 0, COUNTA(DetailWill!Z903) &gt; 0),"x", "")</f>
        <v/>
      </c>
      <c r="AA903" s="14" t="str">
        <f>IF(OR(COUNTA(DetailPedro!AA903) &gt; 0, COUNTA(DetailWill!AA903) &gt; 0),"x", "")</f>
        <v/>
      </c>
      <c r="AB903" s="14" t="str">
        <f>IF(OR(COUNTA(DetailPedro!AB903) &gt; 0, COUNTA(DetailWill!AB903) &gt; 0),"x", "")</f>
        <v>x</v>
      </c>
      <c r="AC903" s="14" t="str">
        <f>IF(OR(COUNTA(DetailPedro!AC903) &gt; 0, COUNTA(DetailWill!AC903) &gt; 0),"x", "")</f>
        <v/>
      </c>
      <c r="AD903" s="14" t="str">
        <f>IF(OR(COUNTA(DetailPedro!AD903) &gt; 0, COUNTA(DetailWill!AD903) &gt; 0),"x", "")</f>
        <v/>
      </c>
      <c r="AE903" s="14" t="str">
        <f>IF(OR(COUNTA(DetailPedro!AE903) &gt; 0, COUNTA(DetailWill!AE903) &gt; 0),"x", "")</f>
        <v/>
      </c>
      <c r="AF903" s="34" t="str">
        <f>IF(OR(COUNTA(DetailPedro!AF903) &gt; 0, COUNTA(DetailWill!AF903) &gt; 0),"x", "")</f>
        <v/>
      </c>
      <c r="AG903" s="14" t="str">
        <f>IF(OR(COUNTA(DetailPedro!AG903) &gt; 0, COUNTA(DetailWill!AG903) &gt; 0),"x", "")</f>
        <v/>
      </c>
      <c r="AH903" s="14" t="str">
        <f>IF(OR(COUNTA(DetailPedro!AH903) &gt; 0, COUNTA(DetailWill!AH903) &gt; 0),"x", "")</f>
        <v/>
      </c>
      <c r="AI903" s="14" t="str">
        <f>IF(OR(COUNTA(DetailPedro!AI903) &gt; 0, COUNTA(DetailWill!AI903) &gt; 0),"x", "")</f>
        <v/>
      </c>
      <c r="AJ903" s="34" t="str">
        <f>IF(OR(COUNTA(DetailPedro!AJ903) &gt; 0, COUNTA(DetailWill!AJ903) &gt; 0),"x", "")</f>
        <v/>
      </c>
      <c r="AK903" s="14" t="str">
        <f>IF(OR(COUNTA(DetailPedro!AK903) &gt; 0, COUNTA(DetailWill!AK903) &gt; 0),"x", "")</f>
        <v/>
      </c>
    </row>
    <row r="904" spans="1:37" x14ac:dyDescent="0.2">
      <c r="A904" s="16" t="s">
        <v>538</v>
      </c>
      <c r="B904" s="16" t="s">
        <v>877</v>
      </c>
      <c r="C904" s="16">
        <v>1</v>
      </c>
      <c r="D904" s="16" t="s">
        <v>888</v>
      </c>
      <c r="E904" s="16">
        <v>2</v>
      </c>
      <c r="F904" s="14">
        <f t="shared" si="48"/>
        <v>1</v>
      </c>
      <c r="G904" s="14" t="str">
        <f>IF(OR(COUNTA(DetailPedro!G904) &gt; 0, COUNTA(DetailWill!G904) &gt; 0),"x", "")</f>
        <v/>
      </c>
      <c r="H904" s="14" t="str">
        <f>IF(OR(COUNTA(DetailPedro!H904) &gt; 0, COUNTA(DetailWill!H904) &gt; 0),"x", "")</f>
        <v/>
      </c>
      <c r="I904" s="14" t="str">
        <f>IF(OR(COUNTA(DetailPedro!I904) &gt; 0, COUNTA(DetailWill!I904) &gt; 0),"x", "")</f>
        <v/>
      </c>
      <c r="J904" s="34" t="str">
        <f>IF(OR(COUNTA(DetailPedro!J904) &gt; 0, COUNTA(DetailWill!J904) &gt; 0),"x", "")</f>
        <v/>
      </c>
      <c r="K904" s="14" t="str">
        <f>IF(OR(COUNTA(DetailPedro!K904) &gt; 0, COUNTA(DetailWill!K904) &gt; 0),"x", "")</f>
        <v/>
      </c>
      <c r="L904" s="14" t="str">
        <f>IF(OR(COUNTA(DetailPedro!L904) &gt; 0, COUNTA(DetailWill!L904) &gt; 0),"x", "")</f>
        <v/>
      </c>
      <c r="M904" s="14" t="str">
        <f>IF(OR(COUNTA(DetailPedro!M904) &gt; 0, COUNTA(DetailWill!M904) &gt; 0),"x", "")</f>
        <v/>
      </c>
      <c r="N904" s="14" t="str">
        <f>IF(OR(COUNTA(DetailPedro!N904) &gt; 0, COUNTA(DetailWill!N904) &gt; 0),"x", "")</f>
        <v/>
      </c>
      <c r="O904" s="34" t="str">
        <f>IF(OR(COUNTA(DetailPedro!O904) &gt; 0, COUNTA(DetailWill!O904) &gt; 0),"x", "")</f>
        <v/>
      </c>
      <c r="P904" s="14" t="str">
        <f>IF(OR(COUNTA(DetailPedro!P904) &gt; 0, COUNTA(DetailWill!P904) &gt; 0),"x", "")</f>
        <v/>
      </c>
      <c r="Q904" s="14" t="str">
        <f>IF(OR(COUNTA(DetailPedro!Q904) &gt; 0, COUNTA(DetailWill!Q904) &gt; 0),"x", "")</f>
        <v/>
      </c>
      <c r="R904" s="14" t="str">
        <f>IF(OR(COUNTA(DetailPedro!R904) &gt; 0, COUNTA(DetailWill!R904) &gt; 0),"x", "")</f>
        <v/>
      </c>
      <c r="S904" s="14" t="str">
        <f>IF(OR(COUNTA(DetailPedro!S904) &gt; 0, COUNTA(DetailWill!S904) &gt; 0),"x", "")</f>
        <v/>
      </c>
      <c r="T904" s="14" t="str">
        <f>IF(OR(COUNTA(DetailPedro!T904) &gt; 0, COUNTA(DetailWill!T904) &gt; 0),"x", "")</f>
        <v/>
      </c>
      <c r="U904" s="34" t="str">
        <f>IF(OR(COUNTA(DetailPedro!U904) &gt; 0, COUNTA(DetailWill!U904) &gt; 0),"x", "")</f>
        <v/>
      </c>
      <c r="V904" s="14" t="str">
        <f>IF(OR(COUNTA(DetailPedro!V904) &gt; 0, COUNTA(DetailWill!V904) &gt; 0),"x", "")</f>
        <v/>
      </c>
      <c r="W904" s="14" t="str">
        <f>IF(OR(COUNTA(DetailPedro!W904) &gt; 0, COUNTA(DetailWill!W904) &gt; 0),"x", "")</f>
        <v/>
      </c>
      <c r="X904" s="14" t="str">
        <f>IF(OR(COUNTA(DetailPedro!X904) &gt; 0, COUNTA(DetailWill!X904) &gt; 0),"x", "")</f>
        <v/>
      </c>
      <c r="Y904" s="14" t="str">
        <f>IF(OR(COUNTA(DetailPedro!Y904) &gt; 0, COUNTA(DetailWill!Y904) &gt; 0),"x", "")</f>
        <v/>
      </c>
      <c r="Z904" s="34" t="str">
        <f>IF(OR(COUNTA(DetailPedro!Z904) &gt; 0, COUNTA(DetailWill!Z904) &gt; 0),"x", "")</f>
        <v/>
      </c>
      <c r="AA904" s="14" t="str">
        <f>IF(OR(COUNTA(DetailPedro!AA904) &gt; 0, COUNTA(DetailWill!AA904) &gt; 0),"x", "")</f>
        <v/>
      </c>
      <c r="AB904" s="14" t="str">
        <f>IF(OR(COUNTA(DetailPedro!AB904) &gt; 0, COUNTA(DetailWill!AB904) &gt; 0),"x", "")</f>
        <v>x</v>
      </c>
      <c r="AC904" s="14" t="str">
        <f>IF(OR(COUNTA(DetailPedro!AC904) &gt; 0, COUNTA(DetailWill!AC904) &gt; 0),"x", "")</f>
        <v/>
      </c>
      <c r="AD904" s="14" t="str">
        <f>IF(OR(COUNTA(DetailPedro!AD904) &gt; 0, COUNTA(DetailWill!AD904) &gt; 0),"x", "")</f>
        <v/>
      </c>
      <c r="AE904" s="14" t="str">
        <f>IF(OR(COUNTA(DetailPedro!AE904) &gt; 0, COUNTA(DetailWill!AE904) &gt; 0),"x", "")</f>
        <v/>
      </c>
      <c r="AF904" s="34" t="str">
        <f>IF(OR(COUNTA(DetailPedro!AF904) &gt; 0, COUNTA(DetailWill!AF904) &gt; 0),"x", "")</f>
        <v/>
      </c>
      <c r="AG904" s="14" t="str">
        <f>IF(OR(COUNTA(DetailPedro!AG904) &gt; 0, COUNTA(DetailWill!AG904) &gt; 0),"x", "")</f>
        <v/>
      </c>
      <c r="AH904" s="14" t="str">
        <f>IF(OR(COUNTA(DetailPedro!AH904) &gt; 0, COUNTA(DetailWill!AH904) &gt; 0),"x", "")</f>
        <v/>
      </c>
      <c r="AI904" s="14" t="str">
        <f>IF(OR(COUNTA(DetailPedro!AI904) &gt; 0, COUNTA(DetailWill!AI904) &gt; 0),"x", "")</f>
        <v/>
      </c>
      <c r="AJ904" s="34" t="str">
        <f>IF(OR(COUNTA(DetailPedro!AJ904) &gt; 0, COUNTA(DetailWill!AJ904) &gt; 0),"x", "")</f>
        <v/>
      </c>
      <c r="AK904" s="14" t="str">
        <f>IF(OR(COUNTA(DetailPedro!AK904) &gt; 0, COUNTA(DetailWill!AK904) &gt; 0),"x", "")</f>
        <v/>
      </c>
    </row>
    <row r="905" spans="1:37" x14ac:dyDescent="0.2">
      <c r="A905" s="16" t="s">
        <v>538</v>
      </c>
      <c r="B905" s="16" t="s">
        <v>877</v>
      </c>
      <c r="C905" s="16">
        <v>1</v>
      </c>
      <c r="D905" s="16" t="s">
        <v>888</v>
      </c>
      <c r="E905" s="16">
        <v>3</v>
      </c>
      <c r="F905" s="14">
        <f t="shared" si="48"/>
        <v>1</v>
      </c>
      <c r="G905" s="14" t="str">
        <f>IF(OR(COUNTA(DetailPedro!G905) &gt; 0, COUNTA(DetailWill!G905) &gt; 0),"x", "")</f>
        <v/>
      </c>
      <c r="H905" s="14" t="str">
        <f>IF(OR(COUNTA(DetailPedro!H905) &gt; 0, COUNTA(DetailWill!H905) &gt; 0),"x", "")</f>
        <v/>
      </c>
      <c r="I905" s="14" t="str">
        <f>IF(OR(COUNTA(DetailPedro!I905) &gt; 0, COUNTA(DetailWill!I905) &gt; 0),"x", "")</f>
        <v/>
      </c>
      <c r="J905" s="34" t="str">
        <f>IF(OR(COUNTA(DetailPedro!J905) &gt; 0, COUNTA(DetailWill!J905) &gt; 0),"x", "")</f>
        <v/>
      </c>
      <c r="K905" s="14" t="str">
        <f>IF(OR(COUNTA(DetailPedro!K905) &gt; 0, COUNTA(DetailWill!K905) &gt; 0),"x", "")</f>
        <v/>
      </c>
      <c r="L905" s="14" t="str">
        <f>IF(OR(COUNTA(DetailPedro!L905) &gt; 0, COUNTA(DetailWill!L905) &gt; 0),"x", "")</f>
        <v/>
      </c>
      <c r="M905" s="14" t="str">
        <f>IF(OR(COUNTA(DetailPedro!M905) &gt; 0, COUNTA(DetailWill!M905) &gt; 0),"x", "")</f>
        <v/>
      </c>
      <c r="N905" s="14" t="str">
        <f>IF(OR(COUNTA(DetailPedro!N905) &gt; 0, COUNTA(DetailWill!N905) &gt; 0),"x", "")</f>
        <v/>
      </c>
      <c r="O905" s="34" t="str">
        <f>IF(OR(COUNTA(DetailPedro!O905) &gt; 0, COUNTA(DetailWill!O905) &gt; 0),"x", "")</f>
        <v/>
      </c>
      <c r="P905" s="14" t="str">
        <f>IF(OR(COUNTA(DetailPedro!P905) &gt; 0, COUNTA(DetailWill!P905) &gt; 0),"x", "")</f>
        <v/>
      </c>
      <c r="Q905" s="14" t="str">
        <f>IF(OR(COUNTA(DetailPedro!Q905) &gt; 0, COUNTA(DetailWill!Q905) &gt; 0),"x", "")</f>
        <v/>
      </c>
      <c r="R905" s="14" t="str">
        <f>IF(OR(COUNTA(DetailPedro!R905) &gt; 0, COUNTA(DetailWill!R905) &gt; 0),"x", "")</f>
        <v/>
      </c>
      <c r="S905" s="14" t="str">
        <f>IF(OR(COUNTA(DetailPedro!S905) &gt; 0, COUNTA(DetailWill!S905) &gt; 0),"x", "")</f>
        <v/>
      </c>
      <c r="T905" s="14" t="str">
        <f>IF(OR(COUNTA(DetailPedro!T905) &gt; 0, COUNTA(DetailWill!T905) &gt; 0),"x", "")</f>
        <v/>
      </c>
      <c r="U905" s="34" t="str">
        <f>IF(OR(COUNTA(DetailPedro!U905) &gt; 0, COUNTA(DetailWill!U905) &gt; 0),"x", "")</f>
        <v/>
      </c>
      <c r="V905" s="14" t="str">
        <f>IF(OR(COUNTA(DetailPedro!V905) &gt; 0, COUNTA(DetailWill!V905) &gt; 0),"x", "")</f>
        <v/>
      </c>
      <c r="W905" s="14" t="str">
        <f>IF(OR(COUNTA(DetailPedro!W905) &gt; 0, COUNTA(DetailWill!W905) &gt; 0),"x", "")</f>
        <v/>
      </c>
      <c r="X905" s="14" t="str">
        <f>IF(OR(COUNTA(DetailPedro!X905) &gt; 0, COUNTA(DetailWill!X905) &gt; 0),"x", "")</f>
        <v/>
      </c>
      <c r="Y905" s="14" t="str">
        <f>IF(OR(COUNTA(DetailPedro!Y905) &gt; 0, COUNTA(DetailWill!Y905) &gt; 0),"x", "")</f>
        <v/>
      </c>
      <c r="Z905" s="34" t="str">
        <f>IF(OR(COUNTA(DetailPedro!Z905) &gt; 0, COUNTA(DetailWill!Z905) &gt; 0),"x", "")</f>
        <v/>
      </c>
      <c r="AA905" s="14" t="str">
        <f>IF(OR(COUNTA(DetailPedro!AA905) &gt; 0, COUNTA(DetailWill!AA905) &gt; 0),"x", "")</f>
        <v/>
      </c>
      <c r="AB905" s="14" t="str">
        <f>IF(OR(COUNTA(DetailPedro!AB905) &gt; 0, COUNTA(DetailWill!AB905) &gt; 0),"x", "")</f>
        <v>x</v>
      </c>
      <c r="AC905" s="14" t="str">
        <f>IF(OR(COUNTA(DetailPedro!AC905) &gt; 0, COUNTA(DetailWill!AC905) &gt; 0),"x", "")</f>
        <v/>
      </c>
      <c r="AD905" s="14" t="str">
        <f>IF(OR(COUNTA(DetailPedro!AD905) &gt; 0, COUNTA(DetailWill!AD905) &gt; 0),"x", "")</f>
        <v/>
      </c>
      <c r="AE905" s="14" t="str">
        <f>IF(OR(COUNTA(DetailPedro!AE905) &gt; 0, COUNTA(DetailWill!AE905) &gt; 0),"x", "")</f>
        <v/>
      </c>
      <c r="AF905" s="34" t="str">
        <f>IF(OR(COUNTA(DetailPedro!AF905) &gt; 0, COUNTA(DetailWill!AF905) &gt; 0),"x", "")</f>
        <v/>
      </c>
      <c r="AG905" s="14" t="str">
        <f>IF(OR(COUNTA(DetailPedro!AG905) &gt; 0, COUNTA(DetailWill!AG905) &gt; 0),"x", "")</f>
        <v/>
      </c>
      <c r="AH905" s="14" t="str">
        <f>IF(OR(COUNTA(DetailPedro!AH905) &gt; 0, COUNTA(DetailWill!AH905) &gt; 0),"x", "")</f>
        <v/>
      </c>
      <c r="AI905" s="14" t="str">
        <f>IF(OR(COUNTA(DetailPedro!AI905) &gt; 0, COUNTA(DetailWill!AI905) &gt; 0),"x", "")</f>
        <v/>
      </c>
      <c r="AJ905" s="34" t="str">
        <f>IF(OR(COUNTA(DetailPedro!AJ905) &gt; 0, COUNTA(DetailWill!AJ905) &gt; 0),"x", "")</f>
        <v/>
      </c>
      <c r="AK905" s="14" t="str">
        <f>IF(OR(COUNTA(DetailPedro!AK905) &gt; 0, COUNTA(DetailWill!AK905) &gt; 0),"x", "")</f>
        <v/>
      </c>
    </row>
    <row r="906" spans="1:37" x14ac:dyDescent="0.2">
      <c r="A906" s="16" t="s">
        <v>538</v>
      </c>
      <c r="B906" s="16" t="s">
        <v>877</v>
      </c>
      <c r="C906" s="16">
        <v>2</v>
      </c>
      <c r="D906" s="16" t="s">
        <v>888</v>
      </c>
      <c r="E906" s="16">
        <v>4</v>
      </c>
      <c r="F906" s="14">
        <f t="shared" si="48"/>
        <v>1</v>
      </c>
      <c r="G906" s="14" t="str">
        <f>IF(OR(COUNTA(DetailPedro!G906) &gt; 0, COUNTA(DetailWill!G906) &gt; 0),"x", "")</f>
        <v/>
      </c>
      <c r="H906" s="14" t="str">
        <f>IF(OR(COUNTA(DetailPedro!H906) &gt; 0, COUNTA(DetailWill!H906) &gt; 0),"x", "")</f>
        <v/>
      </c>
      <c r="I906" s="14" t="str">
        <f>IF(OR(COUNTA(DetailPedro!I906) &gt; 0, COUNTA(DetailWill!I906) &gt; 0),"x", "")</f>
        <v/>
      </c>
      <c r="J906" s="34" t="str">
        <f>IF(OR(COUNTA(DetailPedro!J906) &gt; 0, COUNTA(DetailWill!J906) &gt; 0),"x", "")</f>
        <v/>
      </c>
      <c r="K906" s="14" t="str">
        <f>IF(OR(COUNTA(DetailPedro!K906) &gt; 0, COUNTA(DetailWill!K906) &gt; 0),"x", "")</f>
        <v/>
      </c>
      <c r="L906" s="14" t="str">
        <f>IF(OR(COUNTA(DetailPedro!L906) &gt; 0, COUNTA(DetailWill!L906) &gt; 0),"x", "")</f>
        <v/>
      </c>
      <c r="M906" s="14" t="str">
        <f>IF(OR(COUNTA(DetailPedro!M906) &gt; 0, COUNTA(DetailWill!M906) &gt; 0),"x", "")</f>
        <v/>
      </c>
      <c r="N906" s="14" t="str">
        <f>IF(OR(COUNTA(DetailPedro!N906) &gt; 0, COUNTA(DetailWill!N906) &gt; 0),"x", "")</f>
        <v/>
      </c>
      <c r="O906" s="34" t="str">
        <f>IF(OR(COUNTA(DetailPedro!O906) &gt; 0, COUNTA(DetailWill!O906) &gt; 0),"x", "")</f>
        <v/>
      </c>
      <c r="P906" s="14" t="str">
        <f>IF(OR(COUNTA(DetailPedro!P906) &gt; 0, COUNTA(DetailWill!P906) &gt; 0),"x", "")</f>
        <v/>
      </c>
      <c r="Q906" s="14" t="str">
        <f>IF(OR(COUNTA(DetailPedro!Q906) &gt; 0, COUNTA(DetailWill!Q906) &gt; 0),"x", "")</f>
        <v/>
      </c>
      <c r="R906" s="14" t="str">
        <f>IF(OR(COUNTA(DetailPedro!R906) &gt; 0, COUNTA(DetailWill!R906) &gt; 0),"x", "")</f>
        <v/>
      </c>
      <c r="S906" s="14" t="str">
        <f>IF(OR(COUNTA(DetailPedro!S906) &gt; 0, COUNTA(DetailWill!S906) &gt; 0),"x", "")</f>
        <v/>
      </c>
      <c r="T906" s="14" t="str">
        <f>IF(OR(COUNTA(DetailPedro!T906) &gt; 0, COUNTA(DetailWill!T906) &gt; 0),"x", "")</f>
        <v/>
      </c>
      <c r="U906" s="34" t="str">
        <f>IF(OR(COUNTA(DetailPedro!U906) &gt; 0, COUNTA(DetailWill!U906) &gt; 0),"x", "")</f>
        <v/>
      </c>
      <c r="V906" s="14" t="str">
        <f>IF(OR(COUNTA(DetailPedro!V906) &gt; 0, COUNTA(DetailWill!V906) &gt; 0),"x", "")</f>
        <v/>
      </c>
      <c r="W906" s="14" t="str">
        <f>IF(OR(COUNTA(DetailPedro!W906) &gt; 0, COUNTA(DetailWill!W906) &gt; 0),"x", "")</f>
        <v/>
      </c>
      <c r="X906" s="14" t="str">
        <f>IF(OR(COUNTA(DetailPedro!X906) &gt; 0, COUNTA(DetailWill!X906) &gt; 0),"x", "")</f>
        <v/>
      </c>
      <c r="Y906" s="14" t="str">
        <f>IF(OR(COUNTA(DetailPedro!Y906) &gt; 0, COUNTA(DetailWill!Y906) &gt; 0),"x", "")</f>
        <v/>
      </c>
      <c r="Z906" s="34" t="str">
        <f>IF(OR(COUNTA(DetailPedro!Z906) &gt; 0, COUNTA(DetailWill!Z906) &gt; 0),"x", "")</f>
        <v/>
      </c>
      <c r="AA906" s="14" t="str">
        <f>IF(OR(COUNTA(DetailPedro!AA906) &gt; 0, COUNTA(DetailWill!AA906) &gt; 0),"x", "")</f>
        <v/>
      </c>
      <c r="AB906" s="14" t="str">
        <f>IF(OR(COUNTA(DetailPedro!AB906) &gt; 0, COUNTA(DetailWill!AB906) &gt; 0),"x", "")</f>
        <v>x</v>
      </c>
      <c r="AC906" s="14" t="str">
        <f>IF(OR(COUNTA(DetailPedro!AC906) &gt; 0, COUNTA(DetailWill!AC906) &gt; 0),"x", "")</f>
        <v/>
      </c>
      <c r="AD906" s="14" t="str">
        <f>IF(OR(COUNTA(DetailPedro!AD906) &gt; 0, COUNTA(DetailWill!AD906) &gt; 0),"x", "")</f>
        <v/>
      </c>
      <c r="AE906" s="14" t="str">
        <f>IF(OR(COUNTA(DetailPedro!AE906) &gt; 0, COUNTA(DetailWill!AE906) &gt; 0),"x", "")</f>
        <v/>
      </c>
      <c r="AF906" s="34" t="str">
        <f>IF(OR(COUNTA(DetailPedro!AF906) &gt; 0, COUNTA(DetailWill!AF906) &gt; 0),"x", "")</f>
        <v/>
      </c>
      <c r="AG906" s="14" t="str">
        <f>IF(OR(COUNTA(DetailPedro!AG906) &gt; 0, COUNTA(DetailWill!AG906) &gt; 0),"x", "")</f>
        <v/>
      </c>
      <c r="AH906" s="14" t="str">
        <f>IF(OR(COUNTA(DetailPedro!AH906) &gt; 0, COUNTA(DetailWill!AH906) &gt; 0),"x", "")</f>
        <v/>
      </c>
      <c r="AI906" s="14" t="str">
        <f>IF(OR(COUNTA(DetailPedro!AI906) &gt; 0, COUNTA(DetailWill!AI906) &gt; 0),"x", "")</f>
        <v/>
      </c>
      <c r="AJ906" s="34" t="str">
        <f>IF(OR(COUNTA(DetailPedro!AJ906) &gt; 0, COUNTA(DetailWill!AJ906) &gt; 0),"x", "")</f>
        <v/>
      </c>
      <c r="AK906" s="14" t="str">
        <f>IF(OR(COUNTA(DetailPedro!AK906) &gt; 0, COUNTA(DetailWill!AK906) &gt; 0),"x", "")</f>
        <v/>
      </c>
    </row>
    <row r="907" spans="1:37" x14ac:dyDescent="0.2">
      <c r="A907" s="16" t="s">
        <v>538</v>
      </c>
      <c r="B907" s="16" t="s">
        <v>877</v>
      </c>
      <c r="C907" s="16">
        <v>2</v>
      </c>
      <c r="D907" s="16" t="s">
        <v>888</v>
      </c>
      <c r="E907" s="16">
        <v>5</v>
      </c>
      <c r="F907" s="14">
        <f t="shared" si="48"/>
        <v>1</v>
      </c>
      <c r="G907" s="14" t="str">
        <f>IF(OR(COUNTA(DetailPedro!G907) &gt; 0, COUNTA(DetailWill!G907) &gt; 0),"x", "")</f>
        <v/>
      </c>
      <c r="H907" s="14" t="str">
        <f>IF(OR(COUNTA(DetailPedro!H907) &gt; 0, COUNTA(DetailWill!H907) &gt; 0),"x", "")</f>
        <v/>
      </c>
      <c r="I907" s="14" t="str">
        <f>IF(OR(COUNTA(DetailPedro!I907) &gt; 0, COUNTA(DetailWill!I907) &gt; 0),"x", "")</f>
        <v/>
      </c>
      <c r="J907" s="34" t="str">
        <f>IF(OR(COUNTA(DetailPedro!J907) &gt; 0, COUNTA(DetailWill!J907) &gt; 0),"x", "")</f>
        <v/>
      </c>
      <c r="K907" s="14" t="str">
        <f>IF(OR(COUNTA(DetailPedro!K907) &gt; 0, COUNTA(DetailWill!K907) &gt; 0),"x", "")</f>
        <v/>
      </c>
      <c r="L907" s="14" t="str">
        <f>IF(OR(COUNTA(DetailPedro!L907) &gt; 0, COUNTA(DetailWill!L907) &gt; 0),"x", "")</f>
        <v/>
      </c>
      <c r="M907" s="14" t="str">
        <f>IF(OR(COUNTA(DetailPedro!M907) &gt; 0, COUNTA(DetailWill!M907) &gt; 0),"x", "")</f>
        <v/>
      </c>
      <c r="N907" s="14" t="str">
        <f>IF(OR(COUNTA(DetailPedro!N907) &gt; 0, COUNTA(DetailWill!N907) &gt; 0),"x", "")</f>
        <v/>
      </c>
      <c r="O907" s="34" t="str">
        <f>IF(OR(COUNTA(DetailPedro!O907) &gt; 0, COUNTA(DetailWill!O907) &gt; 0),"x", "")</f>
        <v/>
      </c>
      <c r="P907" s="14" t="str">
        <f>IF(OR(COUNTA(DetailPedro!P907) &gt; 0, COUNTA(DetailWill!P907) &gt; 0),"x", "")</f>
        <v/>
      </c>
      <c r="Q907" s="14" t="str">
        <f>IF(OR(COUNTA(DetailPedro!Q907) &gt; 0, COUNTA(DetailWill!Q907) &gt; 0),"x", "")</f>
        <v/>
      </c>
      <c r="R907" s="14" t="str">
        <f>IF(OR(COUNTA(DetailPedro!R907) &gt; 0, COUNTA(DetailWill!R907) &gt; 0),"x", "")</f>
        <v/>
      </c>
      <c r="S907" s="14" t="str">
        <f>IF(OR(COUNTA(DetailPedro!S907) &gt; 0, COUNTA(DetailWill!S907) &gt; 0),"x", "")</f>
        <v/>
      </c>
      <c r="T907" s="14" t="str">
        <f>IF(OR(COUNTA(DetailPedro!T907) &gt; 0, COUNTA(DetailWill!T907) &gt; 0),"x", "")</f>
        <v/>
      </c>
      <c r="U907" s="34" t="str">
        <f>IF(OR(COUNTA(DetailPedro!U907) &gt; 0, COUNTA(DetailWill!U907) &gt; 0),"x", "")</f>
        <v/>
      </c>
      <c r="V907" s="14" t="str">
        <f>IF(OR(COUNTA(DetailPedro!V907) &gt; 0, COUNTA(DetailWill!V907) &gt; 0),"x", "")</f>
        <v/>
      </c>
      <c r="W907" s="14" t="str">
        <f>IF(OR(COUNTA(DetailPedro!W907) &gt; 0, COUNTA(DetailWill!W907) &gt; 0),"x", "")</f>
        <v/>
      </c>
      <c r="X907" s="14" t="str">
        <f>IF(OR(COUNTA(DetailPedro!X907) &gt; 0, COUNTA(DetailWill!X907) &gt; 0),"x", "")</f>
        <v/>
      </c>
      <c r="Y907" s="14" t="str">
        <f>IF(OR(COUNTA(DetailPedro!Y907) &gt; 0, COUNTA(DetailWill!Y907) &gt; 0),"x", "")</f>
        <v/>
      </c>
      <c r="Z907" s="34" t="str">
        <f>IF(OR(COUNTA(DetailPedro!Z907) &gt; 0, COUNTA(DetailWill!Z907) &gt; 0),"x", "")</f>
        <v/>
      </c>
      <c r="AA907" s="14" t="str">
        <f>IF(OR(COUNTA(DetailPedro!AA907) &gt; 0, COUNTA(DetailWill!AA907) &gt; 0),"x", "")</f>
        <v/>
      </c>
      <c r="AB907" s="14" t="str">
        <f>IF(OR(COUNTA(DetailPedro!AB907) &gt; 0, COUNTA(DetailWill!AB907) &gt; 0),"x", "")</f>
        <v>x</v>
      </c>
      <c r="AC907" s="14" t="str">
        <f>IF(OR(COUNTA(DetailPedro!AC907) &gt; 0, COUNTA(DetailWill!AC907) &gt; 0),"x", "")</f>
        <v/>
      </c>
      <c r="AD907" s="14" t="str">
        <f>IF(OR(COUNTA(DetailPedro!AD907) &gt; 0, COUNTA(DetailWill!AD907) &gt; 0),"x", "")</f>
        <v/>
      </c>
      <c r="AE907" s="14" t="str">
        <f>IF(OR(COUNTA(DetailPedro!AE907) &gt; 0, COUNTA(DetailWill!AE907) &gt; 0),"x", "")</f>
        <v/>
      </c>
      <c r="AF907" s="34" t="str">
        <f>IF(OR(COUNTA(DetailPedro!AF907) &gt; 0, COUNTA(DetailWill!AF907) &gt; 0),"x", "")</f>
        <v/>
      </c>
      <c r="AG907" s="14" t="str">
        <f>IF(OR(COUNTA(DetailPedro!AG907) &gt; 0, COUNTA(DetailWill!AG907) &gt; 0),"x", "")</f>
        <v/>
      </c>
      <c r="AH907" s="14" t="str">
        <f>IF(OR(COUNTA(DetailPedro!AH907) &gt; 0, COUNTA(DetailWill!AH907) &gt; 0),"x", "")</f>
        <v/>
      </c>
      <c r="AI907" s="14" t="str">
        <f>IF(OR(COUNTA(DetailPedro!AI907) &gt; 0, COUNTA(DetailWill!AI907) &gt; 0),"x", "")</f>
        <v/>
      </c>
      <c r="AJ907" s="34" t="str">
        <f>IF(OR(COUNTA(DetailPedro!AJ907) &gt; 0, COUNTA(DetailWill!AJ907) &gt; 0),"x", "")</f>
        <v/>
      </c>
      <c r="AK907" s="14" t="str">
        <f>IF(OR(COUNTA(DetailPedro!AK907) &gt; 0, COUNTA(DetailWill!AK907) &gt; 0),"x", "")</f>
        <v/>
      </c>
    </row>
    <row r="908" spans="1:37" x14ac:dyDescent="0.2">
      <c r="A908" s="16"/>
      <c r="B908" s="16"/>
      <c r="C908" s="16"/>
      <c r="D908" s="16"/>
      <c r="E908" s="16"/>
      <c r="F908" s="14">
        <f t="shared" si="48"/>
        <v>0</v>
      </c>
      <c r="G908" s="14" t="str">
        <f>IF(OR(COUNTA(DetailPedro!G908) &gt; 0, COUNTA(DetailWill!G908) &gt; 0),"x", "")</f>
        <v/>
      </c>
      <c r="H908" s="14" t="str">
        <f>IF(OR(COUNTA(DetailPedro!H908) &gt; 0, COUNTA(DetailWill!H908) &gt; 0),"x", "")</f>
        <v/>
      </c>
      <c r="I908" s="14" t="str">
        <f>IF(OR(COUNTA(DetailPedro!I908) &gt; 0, COUNTA(DetailWill!I908) &gt; 0),"x", "")</f>
        <v/>
      </c>
      <c r="J908" s="34" t="str">
        <f>IF(OR(COUNTA(DetailPedro!J908) &gt; 0, COUNTA(DetailWill!J908) &gt; 0),"x", "")</f>
        <v/>
      </c>
      <c r="K908" s="14" t="str">
        <f>IF(OR(COUNTA(DetailPedro!K908) &gt; 0, COUNTA(DetailWill!K908) &gt; 0),"x", "")</f>
        <v/>
      </c>
      <c r="L908" s="14" t="str">
        <f>IF(OR(COUNTA(DetailPedro!L908) &gt; 0, COUNTA(DetailWill!L908) &gt; 0),"x", "")</f>
        <v/>
      </c>
      <c r="M908" s="14" t="str">
        <f>IF(OR(COUNTA(DetailPedro!M908) &gt; 0, COUNTA(DetailWill!M908) &gt; 0),"x", "")</f>
        <v/>
      </c>
      <c r="N908" s="14" t="str">
        <f>IF(OR(COUNTA(DetailPedro!N908) &gt; 0, COUNTA(DetailWill!N908) &gt; 0),"x", "")</f>
        <v/>
      </c>
      <c r="O908" s="34" t="str">
        <f>IF(OR(COUNTA(DetailPedro!O908) &gt; 0, COUNTA(DetailWill!O908) &gt; 0),"x", "")</f>
        <v/>
      </c>
      <c r="P908" s="14" t="str">
        <f>IF(OR(COUNTA(DetailPedro!P908) &gt; 0, COUNTA(DetailWill!P908) &gt; 0),"x", "")</f>
        <v/>
      </c>
      <c r="Q908" s="14" t="str">
        <f>IF(OR(COUNTA(DetailPedro!Q908) &gt; 0, COUNTA(DetailWill!Q908) &gt; 0),"x", "")</f>
        <v/>
      </c>
      <c r="R908" s="14" t="str">
        <f>IF(OR(COUNTA(DetailPedro!R908) &gt; 0, COUNTA(DetailWill!R908) &gt; 0),"x", "")</f>
        <v/>
      </c>
      <c r="S908" s="14" t="str">
        <f>IF(OR(COUNTA(DetailPedro!S908) &gt; 0, COUNTA(DetailWill!S908) &gt; 0),"x", "")</f>
        <v/>
      </c>
      <c r="T908" s="14" t="str">
        <f>IF(OR(COUNTA(DetailPedro!T908) &gt; 0, COUNTA(DetailWill!T908) &gt; 0),"x", "")</f>
        <v/>
      </c>
      <c r="U908" s="34" t="str">
        <f>IF(OR(COUNTA(DetailPedro!U908) &gt; 0, COUNTA(DetailWill!U908) &gt; 0),"x", "")</f>
        <v/>
      </c>
      <c r="V908" s="14" t="str">
        <f>IF(OR(COUNTA(DetailPedro!V908) &gt; 0, COUNTA(DetailWill!V908) &gt; 0),"x", "")</f>
        <v/>
      </c>
      <c r="W908" s="14" t="str">
        <f>IF(OR(COUNTA(DetailPedro!W908) &gt; 0, COUNTA(DetailWill!W908) &gt; 0),"x", "")</f>
        <v/>
      </c>
      <c r="X908" s="14" t="str">
        <f>IF(OR(COUNTA(DetailPedro!X908) &gt; 0, COUNTA(DetailWill!X908) &gt; 0),"x", "")</f>
        <v/>
      </c>
      <c r="Y908" s="14" t="str">
        <f>IF(OR(COUNTA(DetailPedro!Y908) &gt; 0, COUNTA(DetailWill!Y908) &gt; 0),"x", "")</f>
        <v/>
      </c>
      <c r="Z908" s="34" t="str">
        <f>IF(OR(COUNTA(DetailPedro!Z908) &gt; 0, COUNTA(DetailWill!Z908) &gt; 0),"x", "")</f>
        <v/>
      </c>
      <c r="AA908" s="14" t="str">
        <f>IF(OR(COUNTA(DetailPedro!AA908) &gt; 0, COUNTA(DetailWill!AA908) &gt; 0),"x", "")</f>
        <v/>
      </c>
      <c r="AB908" s="14" t="str">
        <f>IF(OR(COUNTA(DetailPedro!AB908) &gt; 0, COUNTA(DetailWill!AB908) &gt; 0),"x", "")</f>
        <v/>
      </c>
      <c r="AC908" s="14" t="str">
        <f>IF(OR(COUNTA(DetailPedro!AC908) &gt; 0, COUNTA(DetailWill!AC908) &gt; 0),"x", "")</f>
        <v/>
      </c>
      <c r="AD908" s="14" t="str">
        <f>IF(OR(COUNTA(DetailPedro!AD908) &gt; 0, COUNTA(DetailWill!AD908) &gt; 0),"x", "")</f>
        <v/>
      </c>
      <c r="AE908" s="14" t="str">
        <f>IF(OR(COUNTA(DetailPedro!AE908) &gt; 0, COUNTA(DetailWill!AE908) &gt; 0),"x", "")</f>
        <v/>
      </c>
      <c r="AF908" s="34" t="str">
        <f>IF(OR(COUNTA(DetailPedro!AF908) &gt; 0, COUNTA(DetailWill!AF908) &gt; 0),"x", "")</f>
        <v/>
      </c>
      <c r="AG908" s="14" t="str">
        <f>IF(OR(COUNTA(DetailPedro!AG908) &gt; 0, COUNTA(DetailWill!AG908) &gt; 0),"x", "")</f>
        <v/>
      </c>
      <c r="AH908" s="14" t="str">
        <f>IF(OR(COUNTA(DetailPedro!AH908) &gt; 0, COUNTA(DetailWill!AH908) &gt; 0),"x", "")</f>
        <v/>
      </c>
      <c r="AI908" s="14" t="str">
        <f>IF(OR(COUNTA(DetailPedro!AI908) &gt; 0, COUNTA(DetailWill!AI908) &gt; 0),"x", "")</f>
        <v/>
      </c>
      <c r="AJ908" s="34" t="str">
        <f>IF(OR(COUNTA(DetailPedro!AJ908) &gt; 0, COUNTA(DetailWill!AJ908) &gt; 0),"x", "")</f>
        <v/>
      </c>
      <c r="AK908" s="14" t="str">
        <f>IF(OR(COUNTA(DetailPedro!AK908) &gt; 0, COUNTA(DetailWill!AK908) &gt; 0),"x", "")</f>
        <v/>
      </c>
    </row>
    <row r="909" spans="1:37" x14ac:dyDescent="0.2">
      <c r="A909" s="16" t="s">
        <v>538</v>
      </c>
      <c r="B909" s="16" t="s">
        <v>478</v>
      </c>
      <c r="C909" s="16">
        <v>0</v>
      </c>
      <c r="D909" s="16">
        <v>2</v>
      </c>
      <c r="E909" s="16"/>
      <c r="F909" s="14">
        <f t="shared" si="48"/>
        <v>0</v>
      </c>
      <c r="G909" s="14" t="str">
        <f>IF(OR(COUNTA(DetailPedro!G909) &gt; 0, COUNTA(DetailWill!G909) &gt; 0),"x", "")</f>
        <v/>
      </c>
      <c r="H909" s="14" t="str">
        <f>IF(OR(COUNTA(DetailPedro!H909) &gt; 0, COUNTA(DetailWill!H909) &gt; 0),"x", "")</f>
        <v/>
      </c>
      <c r="I909" s="14" t="str">
        <f>IF(OR(COUNTA(DetailPedro!I909) &gt; 0, COUNTA(DetailWill!I909) &gt; 0),"x", "")</f>
        <v/>
      </c>
      <c r="J909" s="34" t="str">
        <f>IF(OR(COUNTA(DetailPedro!J909) &gt; 0, COUNTA(DetailWill!J909) &gt; 0),"x", "")</f>
        <v/>
      </c>
      <c r="K909" s="14" t="str">
        <f>IF(OR(COUNTA(DetailPedro!K909) &gt; 0, COUNTA(DetailWill!K909) &gt; 0),"x", "")</f>
        <v/>
      </c>
      <c r="L909" s="14" t="str">
        <f>IF(OR(COUNTA(DetailPedro!L909) &gt; 0, COUNTA(DetailWill!L909) &gt; 0),"x", "")</f>
        <v/>
      </c>
      <c r="M909" s="14" t="str">
        <f>IF(OR(COUNTA(DetailPedro!M909) &gt; 0, COUNTA(DetailWill!M909) &gt; 0),"x", "")</f>
        <v/>
      </c>
      <c r="N909" s="14" t="str">
        <f>IF(OR(COUNTA(DetailPedro!N909) &gt; 0, COUNTA(DetailWill!N909) &gt; 0),"x", "")</f>
        <v/>
      </c>
      <c r="O909" s="34" t="str">
        <f>IF(OR(COUNTA(DetailPedro!O909) &gt; 0, COUNTA(DetailWill!O909) &gt; 0),"x", "")</f>
        <v/>
      </c>
      <c r="P909" s="14" t="str">
        <f>IF(OR(COUNTA(DetailPedro!P909) &gt; 0, COUNTA(DetailWill!P909) &gt; 0),"x", "")</f>
        <v/>
      </c>
      <c r="Q909" s="14" t="str">
        <f>IF(OR(COUNTA(DetailPedro!Q909) &gt; 0, COUNTA(DetailWill!Q909) &gt; 0),"x", "")</f>
        <v/>
      </c>
      <c r="R909" s="14" t="str">
        <f>IF(OR(COUNTA(DetailPedro!R909) &gt; 0, COUNTA(DetailWill!R909) &gt; 0),"x", "")</f>
        <v/>
      </c>
      <c r="S909" s="14" t="str">
        <f>IF(OR(COUNTA(DetailPedro!S909) &gt; 0, COUNTA(DetailWill!S909) &gt; 0),"x", "")</f>
        <v/>
      </c>
      <c r="T909" s="14" t="str">
        <f>IF(OR(COUNTA(DetailPedro!T909) &gt; 0, COUNTA(DetailWill!T909) &gt; 0),"x", "")</f>
        <v/>
      </c>
      <c r="U909" s="34" t="str">
        <f>IF(OR(COUNTA(DetailPedro!U909) &gt; 0, COUNTA(DetailWill!U909) &gt; 0),"x", "")</f>
        <v/>
      </c>
      <c r="V909" s="14" t="str">
        <f>IF(OR(COUNTA(DetailPedro!V909) &gt; 0, COUNTA(DetailWill!V909) &gt; 0),"x", "")</f>
        <v/>
      </c>
      <c r="W909" s="14" t="str">
        <f>IF(OR(COUNTA(DetailPedro!W909) &gt; 0, COUNTA(DetailWill!W909) &gt; 0),"x", "")</f>
        <v/>
      </c>
      <c r="X909" s="14" t="str">
        <f>IF(OR(COUNTA(DetailPedro!X909) &gt; 0, COUNTA(DetailWill!X909) &gt; 0),"x", "")</f>
        <v/>
      </c>
      <c r="Y909" s="14" t="str">
        <f>IF(OR(COUNTA(DetailPedro!Y909) &gt; 0, COUNTA(DetailWill!Y909) &gt; 0),"x", "")</f>
        <v/>
      </c>
      <c r="Z909" s="34" t="str">
        <f>IF(OR(COUNTA(DetailPedro!Z909) &gt; 0, COUNTA(DetailWill!Z909) &gt; 0),"x", "")</f>
        <v/>
      </c>
      <c r="AA909" s="14" t="str">
        <f>IF(OR(COUNTA(DetailPedro!AA909) &gt; 0, COUNTA(DetailWill!AA909) &gt; 0),"x", "")</f>
        <v/>
      </c>
      <c r="AB909" s="14" t="str">
        <f>IF(OR(COUNTA(DetailPedro!AB909) &gt; 0, COUNTA(DetailWill!AB909) &gt; 0),"x", "")</f>
        <v/>
      </c>
      <c r="AC909" s="14" t="str">
        <f>IF(OR(COUNTA(DetailPedro!AC909) &gt; 0, COUNTA(DetailWill!AC909) &gt; 0),"x", "")</f>
        <v/>
      </c>
      <c r="AD909" s="14" t="str">
        <f>IF(OR(COUNTA(DetailPedro!AD909) &gt; 0, COUNTA(DetailWill!AD909) &gt; 0),"x", "")</f>
        <v/>
      </c>
      <c r="AE909" s="14" t="str">
        <f>IF(OR(COUNTA(DetailPedro!AE909) &gt; 0, COUNTA(DetailWill!AE909) &gt; 0),"x", "")</f>
        <v/>
      </c>
      <c r="AF909" s="34" t="str">
        <f>IF(OR(COUNTA(DetailPedro!AF909) &gt; 0, COUNTA(DetailWill!AF909) &gt; 0),"x", "")</f>
        <v/>
      </c>
      <c r="AG909" s="14" t="str">
        <f>IF(OR(COUNTA(DetailPedro!AG909) &gt; 0, COUNTA(DetailWill!AG909) &gt; 0),"x", "")</f>
        <v/>
      </c>
      <c r="AH909" s="14" t="str">
        <f>IF(OR(COUNTA(DetailPedro!AH909) &gt; 0, COUNTA(DetailWill!AH909) &gt; 0),"x", "")</f>
        <v/>
      </c>
      <c r="AI909" s="14" t="str">
        <f>IF(OR(COUNTA(DetailPedro!AI909) &gt; 0, COUNTA(DetailWill!AI909) &gt; 0),"x", "")</f>
        <v/>
      </c>
      <c r="AJ909" s="34" t="str">
        <f>IF(OR(COUNTA(DetailPedro!AJ909) &gt; 0, COUNTA(DetailWill!AJ909) &gt; 0),"x", "")</f>
        <v/>
      </c>
      <c r="AK909" s="14" t="str">
        <f>IF(OR(COUNTA(DetailPedro!AK909) &gt; 0, COUNTA(DetailWill!AK909) &gt; 0),"x", "")</f>
        <v/>
      </c>
    </row>
    <row r="910" spans="1:37" x14ac:dyDescent="0.2">
      <c r="A910" s="16" t="s">
        <v>538</v>
      </c>
      <c r="B910" s="16" t="s">
        <v>478</v>
      </c>
      <c r="C910" s="16">
        <v>2</v>
      </c>
      <c r="D910" s="16" t="s">
        <v>888</v>
      </c>
      <c r="E910" s="16">
        <v>1</v>
      </c>
      <c r="F910" s="14">
        <f t="shared" si="48"/>
        <v>1</v>
      </c>
      <c r="G910" s="14" t="str">
        <f>IF(OR(COUNTA(DetailPedro!G910) &gt; 0, COUNTA(DetailWill!G910) &gt; 0),"x", "")</f>
        <v/>
      </c>
      <c r="H910" s="14" t="str">
        <f>IF(OR(COUNTA(DetailPedro!H910) &gt; 0, COUNTA(DetailWill!H910) &gt; 0),"x", "")</f>
        <v/>
      </c>
      <c r="I910" s="14" t="str">
        <f>IF(OR(COUNTA(DetailPedro!I910) &gt; 0, COUNTA(DetailWill!I910) &gt; 0),"x", "")</f>
        <v/>
      </c>
      <c r="J910" s="34" t="str">
        <f>IF(OR(COUNTA(DetailPedro!J910) &gt; 0, COUNTA(DetailWill!J910) &gt; 0),"x", "")</f>
        <v/>
      </c>
      <c r="K910" s="14" t="str">
        <f>IF(OR(COUNTA(DetailPedro!K910) &gt; 0, COUNTA(DetailWill!K910) &gt; 0),"x", "")</f>
        <v/>
      </c>
      <c r="L910" s="14" t="str">
        <f>IF(OR(COUNTA(DetailPedro!L910) &gt; 0, COUNTA(DetailWill!L910) &gt; 0),"x", "")</f>
        <v/>
      </c>
      <c r="M910" s="14" t="str">
        <f>IF(OR(COUNTA(DetailPedro!M910) &gt; 0, COUNTA(DetailWill!M910) &gt; 0),"x", "")</f>
        <v/>
      </c>
      <c r="N910" s="14" t="str">
        <f>IF(OR(COUNTA(DetailPedro!N910) &gt; 0, COUNTA(DetailWill!N910) &gt; 0),"x", "")</f>
        <v/>
      </c>
      <c r="O910" s="34" t="str">
        <f>IF(OR(COUNTA(DetailPedro!O910) &gt; 0, COUNTA(DetailWill!O910) &gt; 0),"x", "")</f>
        <v/>
      </c>
      <c r="P910" s="14" t="str">
        <f>IF(OR(COUNTA(DetailPedro!P910) &gt; 0, COUNTA(DetailWill!P910) &gt; 0),"x", "")</f>
        <v/>
      </c>
      <c r="Q910" s="14" t="str">
        <f>IF(OR(COUNTA(DetailPedro!Q910) &gt; 0, COUNTA(DetailWill!Q910) &gt; 0),"x", "")</f>
        <v/>
      </c>
      <c r="R910" s="14" t="str">
        <f>IF(OR(COUNTA(DetailPedro!R910) &gt; 0, COUNTA(DetailWill!R910) &gt; 0),"x", "")</f>
        <v/>
      </c>
      <c r="S910" s="14" t="str">
        <f>IF(OR(COUNTA(DetailPedro!S910) &gt; 0, COUNTA(DetailWill!S910) &gt; 0),"x", "")</f>
        <v/>
      </c>
      <c r="T910" s="14" t="str">
        <f>IF(OR(COUNTA(DetailPedro!T910) &gt; 0, COUNTA(DetailWill!T910) &gt; 0),"x", "")</f>
        <v/>
      </c>
      <c r="U910" s="34" t="str">
        <f>IF(OR(COUNTA(DetailPedro!U910) &gt; 0, COUNTA(DetailWill!U910) &gt; 0),"x", "")</f>
        <v/>
      </c>
      <c r="V910" s="14" t="str">
        <f>IF(OR(COUNTA(DetailPedro!V910) &gt; 0, COUNTA(DetailWill!V910) &gt; 0),"x", "")</f>
        <v/>
      </c>
      <c r="W910" s="14" t="str">
        <f>IF(OR(COUNTA(DetailPedro!W910) &gt; 0, COUNTA(DetailWill!W910) &gt; 0),"x", "")</f>
        <v>x</v>
      </c>
      <c r="X910" s="14" t="str">
        <f>IF(OR(COUNTA(DetailPedro!X910) &gt; 0, COUNTA(DetailWill!X910) &gt; 0),"x", "")</f>
        <v/>
      </c>
      <c r="Y910" s="14" t="str">
        <f>IF(OR(COUNTA(DetailPedro!Y910) &gt; 0, COUNTA(DetailWill!Y910) &gt; 0),"x", "")</f>
        <v/>
      </c>
      <c r="Z910" s="34" t="str">
        <f>IF(OR(COUNTA(DetailPedro!Z910) &gt; 0, COUNTA(DetailWill!Z910) &gt; 0),"x", "")</f>
        <v/>
      </c>
      <c r="AA910" s="14" t="str">
        <f>IF(OR(COUNTA(DetailPedro!AA910) &gt; 0, COUNTA(DetailWill!AA910) &gt; 0),"x", "")</f>
        <v/>
      </c>
      <c r="AB910" s="14" t="str">
        <f>IF(OR(COUNTA(DetailPedro!AB910) &gt; 0, COUNTA(DetailWill!AB910) &gt; 0),"x", "")</f>
        <v/>
      </c>
      <c r="AC910" s="14" t="str">
        <f>IF(OR(COUNTA(DetailPedro!AC910) &gt; 0, COUNTA(DetailWill!AC910) &gt; 0),"x", "")</f>
        <v/>
      </c>
      <c r="AD910" s="14" t="str">
        <f>IF(OR(COUNTA(DetailPedro!AD910) &gt; 0, COUNTA(DetailWill!AD910) &gt; 0),"x", "")</f>
        <v/>
      </c>
      <c r="AE910" s="14" t="str">
        <f>IF(OR(COUNTA(DetailPedro!AE910) &gt; 0, COUNTA(DetailWill!AE910) &gt; 0),"x", "")</f>
        <v/>
      </c>
      <c r="AF910" s="34" t="str">
        <f>IF(OR(COUNTA(DetailPedro!AF910) &gt; 0, COUNTA(DetailWill!AF910) &gt; 0),"x", "")</f>
        <v/>
      </c>
      <c r="AG910" s="14" t="str">
        <f>IF(OR(COUNTA(DetailPedro!AG910) &gt; 0, COUNTA(DetailWill!AG910) &gt; 0),"x", "")</f>
        <v/>
      </c>
      <c r="AH910" s="14" t="str">
        <f>IF(OR(COUNTA(DetailPedro!AH910) &gt; 0, COUNTA(DetailWill!AH910) &gt; 0),"x", "")</f>
        <v/>
      </c>
      <c r="AI910" s="14" t="str">
        <f>IF(OR(COUNTA(DetailPedro!AI910) &gt; 0, COUNTA(DetailWill!AI910) &gt; 0),"x", "")</f>
        <v/>
      </c>
      <c r="AJ910" s="34" t="str">
        <f>IF(OR(COUNTA(DetailPedro!AJ910) &gt; 0, COUNTA(DetailWill!AJ910) &gt; 0),"x", "")</f>
        <v/>
      </c>
      <c r="AK910" s="14" t="str">
        <f>IF(OR(COUNTA(DetailPedro!AK910) &gt; 0, COUNTA(DetailWill!AK910) &gt; 0),"x", "")</f>
        <v/>
      </c>
    </row>
    <row r="911" spans="1:37" x14ac:dyDescent="0.2">
      <c r="A911" s="16"/>
      <c r="B911" s="16"/>
      <c r="C911" s="16"/>
      <c r="D911" s="16"/>
      <c r="E911" s="16"/>
      <c r="F911" s="14">
        <f t="shared" si="48"/>
        <v>0</v>
      </c>
      <c r="G911" s="14" t="str">
        <f>IF(OR(COUNTA(DetailPedro!G911) &gt; 0, COUNTA(DetailWill!G911) &gt; 0),"x", "")</f>
        <v/>
      </c>
      <c r="H911" s="14" t="str">
        <f>IF(OR(COUNTA(DetailPedro!H911) &gt; 0, COUNTA(DetailWill!H911) &gt; 0),"x", "")</f>
        <v/>
      </c>
      <c r="I911" s="14" t="str">
        <f>IF(OR(COUNTA(DetailPedro!I911) &gt; 0, COUNTA(DetailWill!I911) &gt; 0),"x", "")</f>
        <v/>
      </c>
      <c r="J911" s="34" t="str">
        <f>IF(OR(COUNTA(DetailPedro!J911) &gt; 0, COUNTA(DetailWill!J911) &gt; 0),"x", "")</f>
        <v/>
      </c>
      <c r="K911" s="14" t="str">
        <f>IF(OR(COUNTA(DetailPedro!K911) &gt; 0, COUNTA(DetailWill!K911) &gt; 0),"x", "")</f>
        <v/>
      </c>
      <c r="L911" s="14" t="str">
        <f>IF(OR(COUNTA(DetailPedro!L911) &gt; 0, COUNTA(DetailWill!L911) &gt; 0),"x", "")</f>
        <v/>
      </c>
      <c r="M911" s="14" t="str">
        <f>IF(OR(COUNTA(DetailPedro!M911) &gt; 0, COUNTA(DetailWill!M911) &gt; 0),"x", "")</f>
        <v/>
      </c>
      <c r="N911" s="14" t="str">
        <f>IF(OR(COUNTA(DetailPedro!N911) &gt; 0, COUNTA(DetailWill!N911) &gt; 0),"x", "")</f>
        <v/>
      </c>
      <c r="O911" s="34" t="str">
        <f>IF(OR(COUNTA(DetailPedro!O911) &gt; 0, COUNTA(DetailWill!O911) &gt; 0),"x", "")</f>
        <v/>
      </c>
      <c r="P911" s="14" t="str">
        <f>IF(OR(COUNTA(DetailPedro!P911) &gt; 0, COUNTA(DetailWill!P911) &gt; 0),"x", "")</f>
        <v/>
      </c>
      <c r="Q911" s="14" t="str">
        <f>IF(OR(COUNTA(DetailPedro!Q911) &gt; 0, COUNTA(DetailWill!Q911) &gt; 0),"x", "")</f>
        <v/>
      </c>
      <c r="R911" s="14" t="str">
        <f>IF(OR(COUNTA(DetailPedro!R911) &gt; 0, COUNTA(DetailWill!R911) &gt; 0),"x", "")</f>
        <v/>
      </c>
      <c r="S911" s="14" t="str">
        <f>IF(OR(COUNTA(DetailPedro!S911) &gt; 0, COUNTA(DetailWill!S911) &gt; 0),"x", "")</f>
        <v/>
      </c>
      <c r="T911" s="14" t="str">
        <f>IF(OR(COUNTA(DetailPedro!T911) &gt; 0, COUNTA(DetailWill!T911) &gt; 0),"x", "")</f>
        <v/>
      </c>
      <c r="U911" s="34" t="str">
        <f>IF(OR(COUNTA(DetailPedro!U911) &gt; 0, COUNTA(DetailWill!U911) &gt; 0),"x", "")</f>
        <v/>
      </c>
      <c r="V911" s="14" t="str">
        <f>IF(OR(COUNTA(DetailPedro!V911) &gt; 0, COUNTA(DetailWill!V911) &gt; 0),"x", "")</f>
        <v/>
      </c>
      <c r="W911" s="14" t="str">
        <f>IF(OR(COUNTA(DetailPedro!W911) &gt; 0, COUNTA(DetailWill!W911) &gt; 0),"x", "")</f>
        <v/>
      </c>
      <c r="X911" s="14" t="str">
        <f>IF(OR(COUNTA(DetailPedro!X911) &gt; 0, COUNTA(DetailWill!X911) &gt; 0),"x", "")</f>
        <v/>
      </c>
      <c r="Y911" s="14" t="str">
        <f>IF(OR(COUNTA(DetailPedro!Y911) &gt; 0, COUNTA(DetailWill!Y911) &gt; 0),"x", "")</f>
        <v/>
      </c>
      <c r="Z911" s="34" t="str">
        <f>IF(OR(COUNTA(DetailPedro!Z911) &gt; 0, COUNTA(DetailWill!Z911) &gt; 0),"x", "")</f>
        <v/>
      </c>
      <c r="AA911" s="14" t="str">
        <f>IF(OR(COUNTA(DetailPedro!AA911) &gt; 0, COUNTA(DetailWill!AA911) &gt; 0),"x", "")</f>
        <v/>
      </c>
      <c r="AB911" s="14" t="str">
        <f>IF(OR(COUNTA(DetailPedro!AB911) &gt; 0, COUNTA(DetailWill!AB911) &gt; 0),"x", "")</f>
        <v/>
      </c>
      <c r="AC911" s="14" t="str">
        <f>IF(OR(COUNTA(DetailPedro!AC911) &gt; 0, COUNTA(DetailWill!AC911) &gt; 0),"x", "")</f>
        <v/>
      </c>
      <c r="AD911" s="14" t="str">
        <f>IF(OR(COUNTA(DetailPedro!AD911) &gt; 0, COUNTA(DetailWill!AD911) &gt; 0),"x", "")</f>
        <v/>
      </c>
      <c r="AE911" s="14" t="str">
        <f>IF(OR(COUNTA(DetailPedro!AE911) &gt; 0, COUNTA(DetailWill!AE911) &gt; 0),"x", "")</f>
        <v/>
      </c>
      <c r="AF911" s="34" t="str">
        <f>IF(OR(COUNTA(DetailPedro!AF911) &gt; 0, COUNTA(DetailWill!AF911) &gt; 0),"x", "")</f>
        <v/>
      </c>
      <c r="AG911" s="14" t="str">
        <f>IF(OR(COUNTA(DetailPedro!AG911) &gt; 0, COUNTA(DetailWill!AG911) &gt; 0),"x", "")</f>
        <v/>
      </c>
      <c r="AH911" s="14" t="str">
        <f>IF(OR(COUNTA(DetailPedro!AH911) &gt; 0, COUNTA(DetailWill!AH911) &gt; 0),"x", "")</f>
        <v/>
      </c>
      <c r="AI911" s="14" t="str">
        <f>IF(OR(COUNTA(DetailPedro!AI911) &gt; 0, COUNTA(DetailWill!AI911) &gt; 0),"x", "")</f>
        <v/>
      </c>
      <c r="AJ911" s="34" t="str">
        <f>IF(OR(COUNTA(DetailPedro!AJ911) &gt; 0, COUNTA(DetailWill!AJ911) &gt; 0),"x", "")</f>
        <v/>
      </c>
      <c r="AK911" s="14" t="str">
        <f>IF(OR(COUNTA(DetailPedro!AK911) &gt; 0, COUNTA(DetailWill!AK911) &gt; 0),"x", "")</f>
        <v/>
      </c>
    </row>
    <row r="912" spans="1:37" x14ac:dyDescent="0.2">
      <c r="A912" s="16" t="s">
        <v>538</v>
      </c>
      <c r="B912" s="16" t="s">
        <v>384</v>
      </c>
      <c r="C912" s="16">
        <v>1</v>
      </c>
      <c r="D912" s="16">
        <v>4</v>
      </c>
      <c r="E912" s="16"/>
      <c r="F912" s="14">
        <f t="shared" si="48"/>
        <v>0</v>
      </c>
      <c r="G912" s="14" t="str">
        <f>IF(OR(COUNTA(DetailPedro!G912) &gt; 0, COUNTA(DetailWill!G912) &gt; 0),"x", "")</f>
        <v/>
      </c>
      <c r="H912" s="14" t="str">
        <f>IF(OR(COUNTA(DetailPedro!H912) &gt; 0, COUNTA(DetailWill!H912) &gt; 0),"x", "")</f>
        <v/>
      </c>
      <c r="I912" s="14" t="str">
        <f>IF(OR(COUNTA(DetailPedro!I912) &gt; 0, COUNTA(DetailWill!I912) &gt; 0),"x", "")</f>
        <v/>
      </c>
      <c r="J912" s="34" t="str">
        <f>IF(OR(COUNTA(DetailPedro!J912) &gt; 0, COUNTA(DetailWill!J912) &gt; 0),"x", "")</f>
        <v/>
      </c>
      <c r="K912" s="14" t="str">
        <f>IF(OR(COUNTA(DetailPedro!K912) &gt; 0, COUNTA(DetailWill!K912) &gt; 0),"x", "")</f>
        <v/>
      </c>
      <c r="L912" s="14" t="str">
        <f>IF(OR(COUNTA(DetailPedro!L912) &gt; 0, COUNTA(DetailWill!L912) &gt; 0),"x", "")</f>
        <v/>
      </c>
      <c r="M912" s="14" t="str">
        <f>IF(OR(COUNTA(DetailPedro!M912) &gt; 0, COUNTA(DetailWill!M912) &gt; 0),"x", "")</f>
        <v/>
      </c>
      <c r="N912" s="14" t="str">
        <f>IF(OR(COUNTA(DetailPedro!N912) &gt; 0, COUNTA(DetailWill!N912) &gt; 0),"x", "")</f>
        <v/>
      </c>
      <c r="O912" s="34" t="str">
        <f>IF(OR(COUNTA(DetailPedro!O912) &gt; 0, COUNTA(DetailWill!O912) &gt; 0),"x", "")</f>
        <v/>
      </c>
      <c r="P912" s="14" t="str">
        <f>IF(OR(COUNTA(DetailPedro!P912) &gt; 0, COUNTA(DetailWill!P912) &gt; 0),"x", "")</f>
        <v/>
      </c>
      <c r="Q912" s="14" t="str">
        <f>IF(OR(COUNTA(DetailPedro!Q912) &gt; 0, COUNTA(DetailWill!Q912) &gt; 0),"x", "")</f>
        <v/>
      </c>
      <c r="R912" s="14" t="str">
        <f>IF(OR(COUNTA(DetailPedro!R912) &gt; 0, COUNTA(DetailWill!R912) &gt; 0),"x", "")</f>
        <v/>
      </c>
      <c r="S912" s="14" t="str">
        <f>IF(OR(COUNTA(DetailPedro!S912) &gt; 0, COUNTA(DetailWill!S912) &gt; 0),"x", "")</f>
        <v/>
      </c>
      <c r="T912" s="14" t="str">
        <f>IF(OR(COUNTA(DetailPedro!T912) &gt; 0, COUNTA(DetailWill!T912) &gt; 0),"x", "")</f>
        <v/>
      </c>
      <c r="U912" s="34" t="str">
        <f>IF(OR(COUNTA(DetailPedro!U912) &gt; 0, COUNTA(DetailWill!U912) &gt; 0),"x", "")</f>
        <v/>
      </c>
      <c r="V912" s="14" t="str">
        <f>IF(OR(COUNTA(DetailPedro!V912) &gt; 0, COUNTA(DetailWill!V912) &gt; 0),"x", "")</f>
        <v/>
      </c>
      <c r="W912" s="14" t="str">
        <f>IF(OR(COUNTA(DetailPedro!W912) &gt; 0, COUNTA(DetailWill!W912) &gt; 0),"x", "")</f>
        <v/>
      </c>
      <c r="X912" s="14" t="str">
        <f>IF(OR(COUNTA(DetailPedro!X912) &gt; 0, COUNTA(DetailWill!X912) &gt; 0),"x", "")</f>
        <v/>
      </c>
      <c r="Y912" s="14" t="str">
        <f>IF(OR(COUNTA(DetailPedro!Y912) &gt; 0, COUNTA(DetailWill!Y912) &gt; 0),"x", "")</f>
        <v/>
      </c>
      <c r="Z912" s="34" t="str">
        <f>IF(OR(COUNTA(DetailPedro!Z912) &gt; 0, COUNTA(DetailWill!Z912) &gt; 0),"x", "")</f>
        <v/>
      </c>
      <c r="AA912" s="14" t="str">
        <f>IF(OR(COUNTA(DetailPedro!AA912) &gt; 0, COUNTA(DetailWill!AA912) &gt; 0),"x", "")</f>
        <v/>
      </c>
      <c r="AB912" s="14" t="str">
        <f>IF(OR(COUNTA(DetailPedro!AB912) &gt; 0, COUNTA(DetailWill!AB912) &gt; 0),"x", "")</f>
        <v/>
      </c>
      <c r="AC912" s="14" t="str">
        <f>IF(OR(COUNTA(DetailPedro!AC912) &gt; 0, COUNTA(DetailWill!AC912) &gt; 0),"x", "")</f>
        <v/>
      </c>
      <c r="AD912" s="14" t="str">
        <f>IF(OR(COUNTA(DetailPedro!AD912) &gt; 0, COUNTA(DetailWill!AD912) &gt; 0),"x", "")</f>
        <v/>
      </c>
      <c r="AE912" s="14" t="str">
        <f>IF(OR(COUNTA(DetailPedro!AE912) &gt; 0, COUNTA(DetailWill!AE912) &gt; 0),"x", "")</f>
        <v/>
      </c>
      <c r="AF912" s="34" t="str">
        <f>IF(OR(COUNTA(DetailPedro!AF912) &gt; 0, COUNTA(DetailWill!AF912) &gt; 0),"x", "")</f>
        <v/>
      </c>
      <c r="AG912" s="14" t="str">
        <f>IF(OR(COUNTA(DetailPedro!AG912) &gt; 0, COUNTA(DetailWill!AG912) &gt; 0),"x", "")</f>
        <v/>
      </c>
      <c r="AH912" s="14" t="str">
        <f>IF(OR(COUNTA(DetailPedro!AH912) &gt; 0, COUNTA(DetailWill!AH912) &gt; 0),"x", "")</f>
        <v/>
      </c>
      <c r="AI912" s="14" t="str">
        <f>IF(OR(COUNTA(DetailPedro!AI912) &gt; 0, COUNTA(DetailWill!AI912) &gt; 0),"x", "")</f>
        <v/>
      </c>
      <c r="AJ912" s="34" t="str">
        <f>IF(OR(COUNTA(DetailPedro!AJ912) &gt; 0, COUNTA(DetailWill!AJ912) &gt; 0),"x", "")</f>
        <v/>
      </c>
      <c r="AK912" s="14" t="str">
        <f>IF(OR(COUNTA(DetailPedro!AK912) &gt; 0, COUNTA(DetailWill!AK912) &gt; 0),"x", "")</f>
        <v/>
      </c>
    </row>
    <row r="913" spans="1:37" x14ac:dyDescent="0.2">
      <c r="A913" s="16" t="s">
        <v>538</v>
      </c>
      <c r="B913" s="16" t="s">
        <v>384</v>
      </c>
      <c r="C913" s="16">
        <v>1</v>
      </c>
      <c r="D913" s="16" t="s">
        <v>888</v>
      </c>
      <c r="E913" s="16">
        <v>1</v>
      </c>
      <c r="F913" s="14">
        <f t="shared" si="48"/>
        <v>1</v>
      </c>
      <c r="G913" s="14" t="str">
        <f>IF(OR(COUNTA(DetailPedro!G913) &gt; 0, COUNTA(DetailWill!G913) &gt; 0),"x", "")</f>
        <v/>
      </c>
      <c r="H913" s="14" t="str">
        <f>IF(OR(COUNTA(DetailPedro!H913) &gt; 0, COUNTA(DetailWill!H913) &gt; 0),"x", "")</f>
        <v/>
      </c>
      <c r="I913" s="14" t="str">
        <f>IF(OR(COUNTA(DetailPedro!I913) &gt; 0, COUNTA(DetailWill!I913) &gt; 0),"x", "")</f>
        <v/>
      </c>
      <c r="J913" s="34" t="str">
        <f>IF(OR(COUNTA(DetailPedro!J913) &gt; 0, COUNTA(DetailWill!J913) &gt; 0),"x", "")</f>
        <v/>
      </c>
      <c r="K913" s="14" t="str">
        <f>IF(OR(COUNTA(DetailPedro!K913) &gt; 0, COUNTA(DetailWill!K913) &gt; 0),"x", "")</f>
        <v/>
      </c>
      <c r="L913" s="14" t="str">
        <f>IF(OR(COUNTA(DetailPedro!L913) &gt; 0, COUNTA(DetailWill!L913) &gt; 0),"x", "")</f>
        <v/>
      </c>
      <c r="M913" s="14" t="str">
        <f>IF(OR(COUNTA(DetailPedro!M913) &gt; 0, COUNTA(DetailWill!M913) &gt; 0),"x", "")</f>
        <v/>
      </c>
      <c r="N913" s="14" t="str">
        <f>IF(OR(COUNTA(DetailPedro!N913) &gt; 0, COUNTA(DetailWill!N913) &gt; 0),"x", "")</f>
        <v/>
      </c>
      <c r="O913" s="34" t="str">
        <f>IF(OR(COUNTA(DetailPedro!O913) &gt; 0, COUNTA(DetailWill!O913) &gt; 0),"x", "")</f>
        <v/>
      </c>
      <c r="P913" s="14" t="str">
        <f>IF(OR(COUNTA(DetailPedro!P913) &gt; 0, COUNTA(DetailWill!P913) &gt; 0),"x", "")</f>
        <v/>
      </c>
      <c r="Q913" s="14" t="str">
        <f>IF(OR(COUNTA(DetailPedro!Q913) &gt; 0, COUNTA(DetailWill!Q913) &gt; 0),"x", "")</f>
        <v/>
      </c>
      <c r="R913" s="14" t="str">
        <f>IF(OR(COUNTA(DetailPedro!R913) &gt; 0, COUNTA(DetailWill!R913) &gt; 0),"x", "")</f>
        <v/>
      </c>
      <c r="S913" s="14" t="str">
        <f>IF(OR(COUNTA(DetailPedro!S913) &gt; 0, COUNTA(DetailWill!S913) &gt; 0),"x", "")</f>
        <v/>
      </c>
      <c r="T913" s="14" t="str">
        <f>IF(OR(COUNTA(DetailPedro!T913) &gt; 0, COUNTA(DetailWill!T913) &gt; 0),"x", "")</f>
        <v/>
      </c>
      <c r="U913" s="34" t="str">
        <f>IF(OR(COUNTA(DetailPedro!U913) &gt; 0, COUNTA(DetailWill!U913) &gt; 0),"x", "")</f>
        <v/>
      </c>
      <c r="V913" s="14" t="str">
        <f>IF(OR(COUNTA(DetailPedro!V913) &gt; 0, COUNTA(DetailWill!V913) &gt; 0),"x", "")</f>
        <v/>
      </c>
      <c r="W913" s="14" t="str">
        <f>IF(OR(COUNTA(DetailPedro!W913) &gt; 0, COUNTA(DetailWill!W913) &gt; 0),"x", "")</f>
        <v/>
      </c>
      <c r="X913" s="14" t="str">
        <f>IF(OR(COUNTA(DetailPedro!X913) &gt; 0, COUNTA(DetailWill!X913) &gt; 0),"x", "")</f>
        <v/>
      </c>
      <c r="Y913" s="14" t="str">
        <f>IF(OR(COUNTA(DetailPedro!Y913) &gt; 0, COUNTA(DetailWill!Y913) &gt; 0),"x", "")</f>
        <v/>
      </c>
      <c r="Z913" s="34" t="str">
        <f>IF(OR(COUNTA(DetailPedro!Z913) &gt; 0, COUNTA(DetailWill!Z913) &gt; 0),"x", "")</f>
        <v/>
      </c>
      <c r="AA913" s="14" t="str">
        <f>IF(OR(COUNTA(DetailPedro!AA913) &gt; 0, COUNTA(DetailWill!AA913) &gt; 0),"x", "")</f>
        <v/>
      </c>
      <c r="AB913" s="14" t="str">
        <f>IF(OR(COUNTA(DetailPedro!AB913) &gt; 0, COUNTA(DetailWill!AB913) &gt; 0),"x", "")</f>
        <v>x</v>
      </c>
      <c r="AC913" s="14" t="str">
        <f>IF(OR(COUNTA(DetailPedro!AC913) &gt; 0, COUNTA(DetailWill!AC913) &gt; 0),"x", "")</f>
        <v/>
      </c>
      <c r="AD913" s="14" t="str">
        <f>IF(OR(COUNTA(DetailPedro!AD913) &gt; 0, COUNTA(DetailWill!AD913) &gt; 0),"x", "")</f>
        <v/>
      </c>
      <c r="AE913" s="14" t="str">
        <f>IF(OR(COUNTA(DetailPedro!AE913) &gt; 0, COUNTA(DetailWill!AE913) &gt; 0),"x", "")</f>
        <v/>
      </c>
      <c r="AF913" s="34" t="str">
        <f>IF(OR(COUNTA(DetailPedro!AF913) &gt; 0, COUNTA(DetailWill!AF913) &gt; 0),"x", "")</f>
        <v/>
      </c>
      <c r="AG913" s="14" t="str">
        <f>IF(OR(COUNTA(DetailPedro!AG913) &gt; 0, COUNTA(DetailWill!AG913) &gt; 0),"x", "")</f>
        <v/>
      </c>
      <c r="AH913" s="14" t="str">
        <f>IF(OR(COUNTA(DetailPedro!AH913) &gt; 0, COUNTA(DetailWill!AH913) &gt; 0),"x", "")</f>
        <v/>
      </c>
      <c r="AI913" s="14" t="str">
        <f>IF(OR(COUNTA(DetailPedro!AI913) &gt; 0, COUNTA(DetailWill!AI913) &gt; 0),"x", "")</f>
        <v/>
      </c>
      <c r="AJ913" s="34" t="str">
        <f>IF(OR(COUNTA(DetailPedro!AJ913) &gt; 0, COUNTA(DetailWill!AJ913) &gt; 0),"x", "")</f>
        <v/>
      </c>
      <c r="AK913" s="14" t="str">
        <f>IF(OR(COUNTA(DetailPedro!AK913) &gt; 0, COUNTA(DetailWill!AK913) &gt; 0),"x", "")</f>
        <v/>
      </c>
    </row>
    <row r="914" spans="1:37" x14ac:dyDescent="0.2">
      <c r="A914" s="16" t="s">
        <v>538</v>
      </c>
      <c r="B914" s="16" t="s">
        <v>384</v>
      </c>
      <c r="C914" s="16">
        <v>2</v>
      </c>
      <c r="D914" s="16" t="s">
        <v>888</v>
      </c>
      <c r="E914" s="16">
        <v>2</v>
      </c>
      <c r="F914" s="14">
        <f t="shared" si="48"/>
        <v>2</v>
      </c>
      <c r="G914" s="14" t="str">
        <f>IF(OR(COUNTA(DetailPedro!G914) &gt; 0, COUNTA(DetailWill!G914) &gt; 0),"x", "")</f>
        <v/>
      </c>
      <c r="H914" s="14" t="str">
        <f>IF(OR(COUNTA(DetailPedro!H914) &gt; 0, COUNTA(DetailWill!H914) &gt; 0),"x", "")</f>
        <v/>
      </c>
      <c r="I914" s="14" t="str">
        <f>IF(OR(COUNTA(DetailPedro!I914) &gt; 0, COUNTA(DetailWill!I914) &gt; 0),"x", "")</f>
        <v/>
      </c>
      <c r="J914" s="34" t="str">
        <f>IF(OR(COUNTA(DetailPedro!J914) &gt; 0, COUNTA(DetailWill!J914) &gt; 0),"x", "")</f>
        <v/>
      </c>
      <c r="K914" s="14" t="str">
        <f>IF(OR(COUNTA(DetailPedro!K914) &gt; 0, COUNTA(DetailWill!K914) &gt; 0),"x", "")</f>
        <v/>
      </c>
      <c r="L914" s="14" t="str">
        <f>IF(OR(COUNTA(DetailPedro!L914) &gt; 0, COUNTA(DetailWill!L914) &gt; 0),"x", "")</f>
        <v/>
      </c>
      <c r="M914" s="14" t="str">
        <f>IF(OR(COUNTA(DetailPedro!M914) &gt; 0, COUNTA(DetailWill!M914) &gt; 0),"x", "")</f>
        <v/>
      </c>
      <c r="N914" s="14" t="str">
        <f>IF(OR(COUNTA(DetailPedro!N914) &gt; 0, COUNTA(DetailWill!N914) &gt; 0),"x", "")</f>
        <v/>
      </c>
      <c r="O914" s="34" t="str">
        <f>IF(OR(COUNTA(DetailPedro!O914) &gt; 0, COUNTA(DetailWill!O914) &gt; 0),"x", "")</f>
        <v/>
      </c>
      <c r="P914" s="14" t="str">
        <f>IF(OR(COUNTA(DetailPedro!P914) &gt; 0, COUNTA(DetailWill!P914) &gt; 0),"x", "")</f>
        <v/>
      </c>
      <c r="Q914" s="14" t="str">
        <f>IF(OR(COUNTA(DetailPedro!Q914) &gt; 0, COUNTA(DetailWill!Q914) &gt; 0),"x", "")</f>
        <v/>
      </c>
      <c r="R914" s="14" t="str">
        <f>IF(OR(COUNTA(DetailPedro!R914) &gt; 0, COUNTA(DetailWill!R914) &gt; 0),"x", "")</f>
        <v/>
      </c>
      <c r="S914" s="14" t="str">
        <f>IF(OR(COUNTA(DetailPedro!S914) &gt; 0, COUNTA(DetailWill!S914) &gt; 0),"x", "")</f>
        <v/>
      </c>
      <c r="T914" s="14" t="str">
        <f>IF(OR(COUNTA(DetailPedro!T914) &gt; 0, COUNTA(DetailWill!T914) &gt; 0),"x", "")</f>
        <v/>
      </c>
      <c r="U914" s="34" t="str">
        <f>IF(OR(COUNTA(DetailPedro!U914) &gt; 0, COUNTA(DetailWill!U914) &gt; 0),"x", "")</f>
        <v/>
      </c>
      <c r="V914" s="14" t="str">
        <f>IF(OR(COUNTA(DetailPedro!V914) &gt; 0, COUNTA(DetailWill!V914) &gt; 0),"x", "")</f>
        <v/>
      </c>
      <c r="W914" s="14" t="str">
        <f>IF(OR(COUNTA(DetailPedro!W914) &gt; 0, COUNTA(DetailWill!W914) &gt; 0),"x", "")</f>
        <v>x</v>
      </c>
      <c r="X914" s="14" t="str">
        <f>IF(OR(COUNTA(DetailPedro!X914) &gt; 0, COUNTA(DetailWill!X914) &gt; 0),"x", "")</f>
        <v/>
      </c>
      <c r="Y914" s="14" t="str">
        <f>IF(OR(COUNTA(DetailPedro!Y914) &gt; 0, COUNTA(DetailWill!Y914) &gt; 0),"x", "")</f>
        <v/>
      </c>
      <c r="Z914" s="34" t="str">
        <f>IF(OR(COUNTA(DetailPedro!Z914) &gt; 0, COUNTA(DetailWill!Z914) &gt; 0),"x", "")</f>
        <v/>
      </c>
      <c r="AA914" s="14" t="str">
        <f>IF(OR(COUNTA(DetailPedro!AA914) &gt; 0, COUNTA(DetailWill!AA914) &gt; 0),"x", "")</f>
        <v/>
      </c>
      <c r="AB914" s="14" t="str">
        <f>IF(OR(COUNTA(DetailPedro!AB914) &gt; 0, COUNTA(DetailWill!AB914) &gt; 0),"x", "")</f>
        <v>x</v>
      </c>
      <c r="AC914" s="14" t="str">
        <f>IF(OR(COUNTA(DetailPedro!AC914) &gt; 0, COUNTA(DetailWill!AC914) &gt; 0),"x", "")</f>
        <v/>
      </c>
      <c r="AD914" s="14" t="str">
        <f>IF(OR(COUNTA(DetailPedro!AD914) &gt; 0, COUNTA(DetailWill!AD914) &gt; 0),"x", "")</f>
        <v/>
      </c>
      <c r="AE914" s="14" t="str">
        <f>IF(OR(COUNTA(DetailPedro!AE914) &gt; 0, COUNTA(DetailWill!AE914) &gt; 0),"x", "")</f>
        <v/>
      </c>
      <c r="AF914" s="34" t="str">
        <f>IF(OR(COUNTA(DetailPedro!AF914) &gt; 0, COUNTA(DetailWill!AF914) &gt; 0),"x", "")</f>
        <v/>
      </c>
      <c r="AG914" s="14" t="str">
        <f>IF(OR(COUNTA(DetailPedro!AG914) &gt; 0, COUNTA(DetailWill!AG914) &gt; 0),"x", "")</f>
        <v/>
      </c>
      <c r="AH914" s="14" t="str">
        <f>IF(OR(COUNTA(DetailPedro!AH914) &gt; 0, COUNTA(DetailWill!AH914) &gt; 0),"x", "")</f>
        <v/>
      </c>
      <c r="AI914" s="14" t="str">
        <f>IF(OR(COUNTA(DetailPedro!AI914) &gt; 0, COUNTA(DetailWill!AI914) &gt; 0),"x", "")</f>
        <v/>
      </c>
      <c r="AJ914" s="34" t="str">
        <f>IF(OR(COUNTA(DetailPedro!AJ914) &gt; 0, COUNTA(DetailWill!AJ914) &gt; 0),"x", "")</f>
        <v/>
      </c>
      <c r="AK914" s="14" t="str">
        <f>IF(OR(COUNTA(DetailPedro!AK914) &gt; 0, COUNTA(DetailWill!AK914) &gt; 0),"x", "")</f>
        <v/>
      </c>
    </row>
    <row r="915" spans="1:37" x14ac:dyDescent="0.2">
      <c r="A915" s="16" t="s">
        <v>538</v>
      </c>
      <c r="B915" s="16" t="s">
        <v>384</v>
      </c>
      <c r="C915" s="16">
        <v>2</v>
      </c>
      <c r="D915" s="16" t="s">
        <v>887</v>
      </c>
      <c r="E915" s="16">
        <v>3</v>
      </c>
      <c r="F915" s="14">
        <f t="shared" si="48"/>
        <v>1</v>
      </c>
      <c r="G915" s="14" t="str">
        <f>IF(OR(COUNTA(DetailPedro!G915) &gt; 0, COUNTA(DetailWill!G915) &gt; 0),"x", "")</f>
        <v/>
      </c>
      <c r="H915" s="14" t="str">
        <f>IF(OR(COUNTA(DetailPedro!H915) &gt; 0, COUNTA(DetailWill!H915) &gt; 0),"x", "")</f>
        <v/>
      </c>
      <c r="I915" s="14" t="str">
        <f>IF(OR(COUNTA(DetailPedro!I915) &gt; 0, COUNTA(DetailWill!I915) &gt; 0),"x", "")</f>
        <v/>
      </c>
      <c r="J915" s="34" t="str">
        <f>IF(OR(COUNTA(DetailPedro!J915) &gt; 0, COUNTA(DetailWill!J915) &gt; 0),"x", "")</f>
        <v/>
      </c>
      <c r="K915" s="14" t="str">
        <f>IF(OR(COUNTA(DetailPedro!K915) &gt; 0, COUNTA(DetailWill!K915) &gt; 0),"x", "")</f>
        <v/>
      </c>
      <c r="L915" s="14" t="str">
        <f>IF(OR(COUNTA(DetailPedro!L915) &gt; 0, COUNTA(DetailWill!L915) &gt; 0),"x", "")</f>
        <v/>
      </c>
      <c r="M915" s="14" t="str">
        <f>IF(OR(COUNTA(DetailPedro!M915) &gt; 0, COUNTA(DetailWill!M915) &gt; 0),"x", "")</f>
        <v/>
      </c>
      <c r="N915" s="14" t="str">
        <f>IF(OR(COUNTA(DetailPedro!N915) &gt; 0, COUNTA(DetailWill!N915) &gt; 0),"x", "")</f>
        <v/>
      </c>
      <c r="O915" s="34" t="str">
        <f>IF(OR(COUNTA(DetailPedro!O915) &gt; 0, COUNTA(DetailWill!O915) &gt; 0),"x", "")</f>
        <v/>
      </c>
      <c r="P915" s="14" t="str">
        <f>IF(OR(COUNTA(DetailPedro!P915) &gt; 0, COUNTA(DetailWill!P915) &gt; 0),"x", "")</f>
        <v/>
      </c>
      <c r="Q915" s="14" t="str">
        <f>IF(OR(COUNTA(DetailPedro!Q915) &gt; 0, COUNTA(DetailWill!Q915) &gt; 0),"x", "")</f>
        <v/>
      </c>
      <c r="R915" s="14" t="str">
        <f>IF(OR(COUNTA(DetailPedro!R915) &gt; 0, COUNTA(DetailWill!R915) &gt; 0),"x", "")</f>
        <v/>
      </c>
      <c r="S915" s="14" t="str">
        <f>IF(OR(COUNTA(DetailPedro!S915) &gt; 0, COUNTA(DetailWill!S915) &gt; 0),"x", "")</f>
        <v/>
      </c>
      <c r="T915" s="14" t="str">
        <f>IF(OR(COUNTA(DetailPedro!T915) &gt; 0, COUNTA(DetailWill!T915) &gt; 0),"x", "")</f>
        <v/>
      </c>
      <c r="U915" s="34" t="str">
        <f>IF(OR(COUNTA(DetailPedro!U915) &gt; 0, COUNTA(DetailWill!U915) &gt; 0),"x", "")</f>
        <v/>
      </c>
      <c r="V915" s="14" t="str">
        <f>IF(OR(COUNTA(DetailPedro!V915) &gt; 0, COUNTA(DetailWill!V915) &gt; 0),"x", "")</f>
        <v/>
      </c>
      <c r="W915" s="14" t="str">
        <f>IF(OR(COUNTA(DetailPedro!W915) &gt; 0, COUNTA(DetailWill!W915) &gt; 0),"x", "")</f>
        <v/>
      </c>
      <c r="X915" s="14" t="str">
        <f>IF(OR(COUNTA(DetailPedro!X915) &gt; 0, COUNTA(DetailWill!X915) &gt; 0),"x", "")</f>
        <v/>
      </c>
      <c r="Y915" s="14" t="str">
        <f>IF(OR(COUNTA(DetailPedro!Y915) &gt; 0, COUNTA(DetailWill!Y915) &gt; 0),"x", "")</f>
        <v/>
      </c>
      <c r="Z915" s="34" t="str">
        <f>IF(OR(COUNTA(DetailPedro!Z915) &gt; 0, COUNTA(DetailWill!Z915) &gt; 0),"x", "")</f>
        <v/>
      </c>
      <c r="AA915" s="14" t="str">
        <f>IF(OR(COUNTA(DetailPedro!AA915) &gt; 0, COUNTA(DetailWill!AA915) &gt; 0),"x", "")</f>
        <v/>
      </c>
      <c r="AB915" s="14" t="str">
        <f>IF(OR(COUNTA(DetailPedro!AB915) &gt; 0, COUNTA(DetailWill!AB915) &gt; 0),"x", "")</f>
        <v>x</v>
      </c>
      <c r="AC915" s="14" t="str">
        <f>IF(OR(COUNTA(DetailPedro!AC915) &gt; 0, COUNTA(DetailWill!AC915) &gt; 0),"x", "")</f>
        <v/>
      </c>
      <c r="AD915" s="14" t="str">
        <f>IF(OR(COUNTA(DetailPedro!AD915) &gt; 0, COUNTA(DetailWill!AD915) &gt; 0),"x", "")</f>
        <v/>
      </c>
      <c r="AE915" s="14" t="str">
        <f>IF(OR(COUNTA(DetailPedro!AE915) &gt; 0, COUNTA(DetailWill!AE915) &gt; 0),"x", "")</f>
        <v/>
      </c>
      <c r="AF915" s="34" t="str">
        <f>IF(OR(COUNTA(DetailPedro!AF915) &gt; 0, COUNTA(DetailWill!AF915) &gt; 0),"x", "")</f>
        <v/>
      </c>
      <c r="AG915" s="14" t="str">
        <f>IF(OR(COUNTA(DetailPedro!AG915) &gt; 0, COUNTA(DetailWill!AG915) &gt; 0),"x", "")</f>
        <v/>
      </c>
      <c r="AH915" s="14" t="str">
        <f>IF(OR(COUNTA(DetailPedro!AH915) &gt; 0, COUNTA(DetailWill!AH915) &gt; 0),"x", "")</f>
        <v/>
      </c>
      <c r="AI915" s="14" t="str">
        <f>IF(OR(COUNTA(DetailPedro!AI915) &gt; 0, COUNTA(DetailWill!AI915) &gt; 0),"x", "")</f>
        <v/>
      </c>
      <c r="AJ915" s="34" t="str">
        <f>IF(OR(COUNTA(DetailPedro!AJ915) &gt; 0, COUNTA(DetailWill!AJ915) &gt; 0),"x", "")</f>
        <v/>
      </c>
      <c r="AK915" s="14" t="str">
        <f>IF(OR(COUNTA(DetailPedro!AK915) &gt; 0, COUNTA(DetailWill!AK915) &gt; 0),"x", "")</f>
        <v/>
      </c>
    </row>
    <row r="916" spans="1:37" x14ac:dyDescent="0.2">
      <c r="A916" s="16"/>
      <c r="B916" s="16"/>
      <c r="C916" s="16"/>
      <c r="D916" s="16"/>
      <c r="E916" s="16"/>
      <c r="F916" s="14">
        <f t="shared" si="48"/>
        <v>0</v>
      </c>
      <c r="G916" s="14" t="str">
        <f>IF(OR(COUNTA(DetailPedro!G916) &gt; 0, COUNTA(DetailWill!G916) &gt; 0),"x", "")</f>
        <v/>
      </c>
      <c r="H916" s="14" t="str">
        <f>IF(OR(COUNTA(DetailPedro!H916) &gt; 0, COUNTA(DetailWill!H916) &gt; 0),"x", "")</f>
        <v/>
      </c>
      <c r="I916" s="14" t="str">
        <f>IF(OR(COUNTA(DetailPedro!I916) &gt; 0, COUNTA(DetailWill!I916) &gt; 0),"x", "")</f>
        <v/>
      </c>
      <c r="J916" s="34" t="str">
        <f>IF(OR(COUNTA(DetailPedro!J916) &gt; 0, COUNTA(DetailWill!J916) &gt; 0),"x", "")</f>
        <v/>
      </c>
      <c r="K916" s="14" t="str">
        <f>IF(OR(COUNTA(DetailPedro!K916) &gt; 0, COUNTA(DetailWill!K916) &gt; 0),"x", "")</f>
        <v/>
      </c>
      <c r="L916" s="14" t="str">
        <f>IF(OR(COUNTA(DetailPedro!L916) &gt; 0, COUNTA(DetailWill!L916) &gt; 0),"x", "")</f>
        <v/>
      </c>
      <c r="M916" s="14" t="str">
        <f>IF(OR(COUNTA(DetailPedro!M916) &gt; 0, COUNTA(DetailWill!M916) &gt; 0),"x", "")</f>
        <v/>
      </c>
      <c r="N916" s="14" t="str">
        <f>IF(OR(COUNTA(DetailPedro!N916) &gt; 0, COUNTA(DetailWill!N916) &gt; 0),"x", "")</f>
        <v/>
      </c>
      <c r="O916" s="34" t="str">
        <f>IF(OR(COUNTA(DetailPedro!O916) &gt; 0, COUNTA(DetailWill!O916) &gt; 0),"x", "")</f>
        <v/>
      </c>
      <c r="P916" s="14" t="str">
        <f>IF(OR(COUNTA(DetailPedro!P916) &gt; 0, COUNTA(DetailWill!P916) &gt; 0),"x", "")</f>
        <v/>
      </c>
      <c r="Q916" s="14" t="str">
        <f>IF(OR(COUNTA(DetailPedro!Q916) &gt; 0, COUNTA(DetailWill!Q916) &gt; 0),"x", "")</f>
        <v/>
      </c>
      <c r="R916" s="14" t="str">
        <f>IF(OR(COUNTA(DetailPedro!R916) &gt; 0, COUNTA(DetailWill!R916) &gt; 0),"x", "")</f>
        <v/>
      </c>
      <c r="S916" s="14" t="str">
        <f>IF(OR(COUNTA(DetailPedro!S916) &gt; 0, COUNTA(DetailWill!S916) &gt; 0),"x", "")</f>
        <v/>
      </c>
      <c r="T916" s="14" t="str">
        <f>IF(OR(COUNTA(DetailPedro!T916) &gt; 0, COUNTA(DetailWill!T916) &gt; 0),"x", "")</f>
        <v/>
      </c>
      <c r="U916" s="34" t="str">
        <f>IF(OR(COUNTA(DetailPedro!U916) &gt; 0, COUNTA(DetailWill!U916) &gt; 0),"x", "")</f>
        <v/>
      </c>
      <c r="V916" s="14" t="str">
        <f>IF(OR(COUNTA(DetailPedro!V916) &gt; 0, COUNTA(DetailWill!V916) &gt; 0),"x", "")</f>
        <v/>
      </c>
      <c r="W916" s="14" t="str">
        <f>IF(OR(COUNTA(DetailPedro!W916) &gt; 0, COUNTA(DetailWill!W916) &gt; 0),"x", "")</f>
        <v/>
      </c>
      <c r="X916" s="14" t="str">
        <f>IF(OR(COUNTA(DetailPedro!X916) &gt; 0, COUNTA(DetailWill!X916) &gt; 0),"x", "")</f>
        <v/>
      </c>
      <c r="Y916" s="14" t="str">
        <f>IF(OR(COUNTA(DetailPedro!Y916) &gt; 0, COUNTA(DetailWill!Y916) &gt; 0),"x", "")</f>
        <v/>
      </c>
      <c r="Z916" s="34" t="str">
        <f>IF(OR(COUNTA(DetailPedro!Z916) &gt; 0, COUNTA(DetailWill!Z916) &gt; 0),"x", "")</f>
        <v/>
      </c>
      <c r="AA916" s="14" t="str">
        <f>IF(OR(COUNTA(DetailPedro!AA916) &gt; 0, COUNTA(DetailWill!AA916) &gt; 0),"x", "")</f>
        <v/>
      </c>
      <c r="AB916" s="14" t="str">
        <f>IF(OR(COUNTA(DetailPedro!AB916) &gt; 0, COUNTA(DetailWill!AB916) &gt; 0),"x", "")</f>
        <v/>
      </c>
      <c r="AC916" s="14" t="str">
        <f>IF(OR(COUNTA(DetailPedro!AC916) &gt; 0, COUNTA(DetailWill!AC916) &gt; 0),"x", "")</f>
        <v/>
      </c>
      <c r="AD916" s="14" t="str">
        <f>IF(OR(COUNTA(DetailPedro!AD916) &gt; 0, COUNTA(DetailWill!AD916) &gt; 0),"x", "")</f>
        <v/>
      </c>
      <c r="AE916" s="14" t="str">
        <f>IF(OR(COUNTA(DetailPedro!AE916) &gt; 0, COUNTA(DetailWill!AE916) &gt; 0),"x", "")</f>
        <v/>
      </c>
      <c r="AF916" s="34" t="str">
        <f>IF(OR(COUNTA(DetailPedro!AF916) &gt; 0, COUNTA(DetailWill!AF916) &gt; 0),"x", "")</f>
        <v/>
      </c>
      <c r="AG916" s="14" t="str">
        <f>IF(OR(COUNTA(DetailPedro!AG916) &gt; 0, COUNTA(DetailWill!AG916) &gt; 0),"x", "")</f>
        <v/>
      </c>
      <c r="AH916" s="14" t="str">
        <f>IF(OR(COUNTA(DetailPedro!AH916) &gt; 0, COUNTA(DetailWill!AH916) &gt; 0),"x", "")</f>
        <v/>
      </c>
      <c r="AI916" s="14" t="str">
        <f>IF(OR(COUNTA(DetailPedro!AI916) &gt; 0, COUNTA(DetailWill!AI916) &gt; 0),"x", "")</f>
        <v/>
      </c>
      <c r="AJ916" s="34" t="str">
        <f>IF(OR(COUNTA(DetailPedro!AJ916) &gt; 0, COUNTA(DetailWill!AJ916) &gt; 0),"x", "")</f>
        <v/>
      </c>
      <c r="AK916" s="14" t="str">
        <f>IF(OR(COUNTA(DetailPedro!AK916) &gt; 0, COUNTA(DetailWill!AK916) &gt; 0),"x", "")</f>
        <v/>
      </c>
    </row>
    <row r="917" spans="1:37" x14ac:dyDescent="0.2">
      <c r="A917" s="16" t="s">
        <v>538</v>
      </c>
      <c r="B917" s="16" t="s">
        <v>595</v>
      </c>
      <c r="C917" s="16">
        <v>0</v>
      </c>
      <c r="D917" s="16">
        <v>1</v>
      </c>
      <c r="E917" s="16"/>
      <c r="F917" s="14">
        <f t="shared" si="48"/>
        <v>0</v>
      </c>
      <c r="G917" s="14" t="str">
        <f>IF(OR(COUNTA(DetailPedro!G917) &gt; 0, COUNTA(DetailWill!G917) &gt; 0),"x", "")</f>
        <v/>
      </c>
      <c r="H917" s="14" t="str">
        <f>IF(OR(COUNTA(DetailPedro!H917) &gt; 0, COUNTA(DetailWill!H917) &gt; 0),"x", "")</f>
        <v/>
      </c>
      <c r="I917" s="14" t="str">
        <f>IF(OR(COUNTA(DetailPedro!I917) &gt; 0, COUNTA(DetailWill!I917) &gt; 0),"x", "")</f>
        <v/>
      </c>
      <c r="J917" s="34" t="str">
        <f>IF(OR(COUNTA(DetailPedro!J917) &gt; 0, COUNTA(DetailWill!J917) &gt; 0),"x", "")</f>
        <v/>
      </c>
      <c r="K917" s="14" t="str">
        <f>IF(OR(COUNTA(DetailPedro!K917) &gt; 0, COUNTA(DetailWill!K917) &gt; 0),"x", "")</f>
        <v/>
      </c>
      <c r="L917" s="14" t="str">
        <f>IF(OR(COUNTA(DetailPedro!L917) &gt; 0, COUNTA(DetailWill!L917) &gt; 0),"x", "")</f>
        <v/>
      </c>
      <c r="M917" s="14" t="str">
        <f>IF(OR(COUNTA(DetailPedro!M917) &gt; 0, COUNTA(DetailWill!M917) &gt; 0),"x", "")</f>
        <v/>
      </c>
      <c r="N917" s="14" t="str">
        <f>IF(OR(COUNTA(DetailPedro!N917) &gt; 0, COUNTA(DetailWill!N917) &gt; 0),"x", "")</f>
        <v/>
      </c>
      <c r="O917" s="34" t="str">
        <f>IF(OR(COUNTA(DetailPedro!O917) &gt; 0, COUNTA(DetailWill!O917) &gt; 0),"x", "")</f>
        <v/>
      </c>
      <c r="P917" s="14" t="str">
        <f>IF(OR(COUNTA(DetailPedro!P917) &gt; 0, COUNTA(DetailWill!P917) &gt; 0),"x", "")</f>
        <v/>
      </c>
      <c r="Q917" s="14" t="str">
        <f>IF(OR(COUNTA(DetailPedro!Q917) &gt; 0, COUNTA(DetailWill!Q917) &gt; 0),"x", "")</f>
        <v/>
      </c>
      <c r="R917" s="14" t="str">
        <f>IF(OR(COUNTA(DetailPedro!R917) &gt; 0, COUNTA(DetailWill!R917) &gt; 0),"x", "")</f>
        <v/>
      </c>
      <c r="S917" s="14" t="str">
        <f>IF(OR(COUNTA(DetailPedro!S917) &gt; 0, COUNTA(DetailWill!S917) &gt; 0),"x", "")</f>
        <v/>
      </c>
      <c r="T917" s="14" t="str">
        <f>IF(OR(COUNTA(DetailPedro!T917) &gt; 0, COUNTA(DetailWill!T917) &gt; 0),"x", "")</f>
        <v/>
      </c>
      <c r="U917" s="34" t="str">
        <f>IF(OR(COUNTA(DetailPedro!U917) &gt; 0, COUNTA(DetailWill!U917) &gt; 0),"x", "")</f>
        <v/>
      </c>
      <c r="V917" s="14" t="str">
        <f>IF(OR(COUNTA(DetailPedro!V917) &gt; 0, COUNTA(DetailWill!V917) &gt; 0),"x", "")</f>
        <v/>
      </c>
      <c r="W917" s="14" t="str">
        <f>IF(OR(COUNTA(DetailPedro!W917) &gt; 0, COUNTA(DetailWill!W917) &gt; 0),"x", "")</f>
        <v/>
      </c>
      <c r="X917" s="14" t="str">
        <f>IF(OR(COUNTA(DetailPedro!X917) &gt; 0, COUNTA(DetailWill!X917) &gt; 0),"x", "")</f>
        <v/>
      </c>
      <c r="Y917" s="14" t="str">
        <f>IF(OR(COUNTA(DetailPedro!Y917) &gt; 0, COUNTA(DetailWill!Y917) &gt; 0),"x", "")</f>
        <v/>
      </c>
      <c r="Z917" s="34" t="str">
        <f>IF(OR(COUNTA(DetailPedro!Z917) &gt; 0, COUNTA(DetailWill!Z917) &gt; 0),"x", "")</f>
        <v/>
      </c>
      <c r="AA917" s="14" t="str">
        <f>IF(OR(COUNTA(DetailPedro!AA917) &gt; 0, COUNTA(DetailWill!AA917) &gt; 0),"x", "")</f>
        <v/>
      </c>
      <c r="AB917" s="14" t="str">
        <f>IF(OR(COUNTA(DetailPedro!AB917) &gt; 0, COUNTA(DetailWill!AB917) &gt; 0),"x", "")</f>
        <v/>
      </c>
      <c r="AC917" s="14" t="str">
        <f>IF(OR(COUNTA(DetailPedro!AC917) &gt; 0, COUNTA(DetailWill!AC917) &gt; 0),"x", "")</f>
        <v/>
      </c>
      <c r="AD917" s="14" t="str">
        <f>IF(OR(COUNTA(DetailPedro!AD917) &gt; 0, COUNTA(DetailWill!AD917) &gt; 0),"x", "")</f>
        <v/>
      </c>
      <c r="AE917" s="14" t="str">
        <f>IF(OR(COUNTA(DetailPedro!AE917) &gt; 0, COUNTA(DetailWill!AE917) &gt; 0),"x", "")</f>
        <v/>
      </c>
      <c r="AF917" s="34" t="str">
        <f>IF(OR(COUNTA(DetailPedro!AF917) &gt; 0, COUNTA(DetailWill!AF917) &gt; 0),"x", "")</f>
        <v/>
      </c>
      <c r="AG917" s="14" t="str">
        <f>IF(OR(COUNTA(DetailPedro!AG917) &gt; 0, COUNTA(DetailWill!AG917) &gt; 0),"x", "")</f>
        <v/>
      </c>
      <c r="AH917" s="14" t="str">
        <f>IF(OR(COUNTA(DetailPedro!AH917) &gt; 0, COUNTA(DetailWill!AH917) &gt; 0),"x", "")</f>
        <v/>
      </c>
      <c r="AI917" s="14" t="str">
        <f>IF(OR(COUNTA(DetailPedro!AI917) &gt; 0, COUNTA(DetailWill!AI917) &gt; 0),"x", "")</f>
        <v/>
      </c>
      <c r="AJ917" s="34" t="str">
        <f>IF(OR(COUNTA(DetailPedro!AJ917) &gt; 0, COUNTA(DetailWill!AJ917) &gt; 0),"x", "")</f>
        <v/>
      </c>
      <c r="AK917" s="14" t="str">
        <f>IF(OR(COUNTA(DetailPedro!AK917) &gt; 0, COUNTA(DetailWill!AK917) &gt; 0),"x", "")</f>
        <v/>
      </c>
    </row>
    <row r="918" spans="1:37" x14ac:dyDescent="0.2">
      <c r="A918" s="16" t="s">
        <v>538</v>
      </c>
      <c r="B918" s="16" t="s">
        <v>595</v>
      </c>
      <c r="C918" s="16">
        <v>2</v>
      </c>
      <c r="D918" s="16" t="s">
        <v>888</v>
      </c>
      <c r="E918" s="16">
        <v>1</v>
      </c>
      <c r="F918" s="14">
        <f t="shared" si="48"/>
        <v>1</v>
      </c>
      <c r="G918" s="14" t="str">
        <f>IF(OR(COUNTA(DetailPedro!G918) &gt; 0, COUNTA(DetailWill!G918) &gt; 0),"x", "")</f>
        <v/>
      </c>
      <c r="H918" s="14" t="str">
        <f>IF(OR(COUNTA(DetailPedro!H918) &gt; 0, COUNTA(DetailWill!H918) &gt; 0),"x", "")</f>
        <v/>
      </c>
      <c r="I918" s="14" t="str">
        <f>IF(OR(COUNTA(DetailPedro!I918) &gt; 0, COUNTA(DetailWill!I918) &gt; 0),"x", "")</f>
        <v/>
      </c>
      <c r="J918" s="34" t="str">
        <f>IF(OR(COUNTA(DetailPedro!J918) &gt; 0, COUNTA(DetailWill!J918) &gt; 0),"x", "")</f>
        <v/>
      </c>
      <c r="K918" s="14" t="str">
        <f>IF(OR(COUNTA(DetailPedro!K918) &gt; 0, COUNTA(DetailWill!K918) &gt; 0),"x", "")</f>
        <v/>
      </c>
      <c r="L918" s="14" t="str">
        <f>IF(OR(COUNTA(DetailPedro!L918) &gt; 0, COUNTA(DetailWill!L918) &gt; 0),"x", "")</f>
        <v/>
      </c>
      <c r="M918" s="14" t="str">
        <f>IF(OR(COUNTA(DetailPedro!M918) &gt; 0, COUNTA(DetailWill!M918) &gt; 0),"x", "")</f>
        <v/>
      </c>
      <c r="N918" s="14" t="str">
        <f>IF(OR(COUNTA(DetailPedro!N918) &gt; 0, COUNTA(DetailWill!N918) &gt; 0),"x", "")</f>
        <v/>
      </c>
      <c r="O918" s="34" t="str">
        <f>IF(OR(COUNTA(DetailPedro!O918) &gt; 0, COUNTA(DetailWill!O918) &gt; 0),"x", "")</f>
        <v/>
      </c>
      <c r="P918" s="14" t="str">
        <f>IF(OR(COUNTA(DetailPedro!P918) &gt; 0, COUNTA(DetailWill!P918) &gt; 0),"x", "")</f>
        <v/>
      </c>
      <c r="Q918" s="14" t="str">
        <f>IF(OR(COUNTA(DetailPedro!Q918) &gt; 0, COUNTA(DetailWill!Q918) &gt; 0),"x", "")</f>
        <v/>
      </c>
      <c r="R918" s="14" t="str">
        <f>IF(OR(COUNTA(DetailPedro!R918) &gt; 0, COUNTA(DetailWill!R918) &gt; 0),"x", "")</f>
        <v/>
      </c>
      <c r="S918" s="14" t="str">
        <f>IF(OR(COUNTA(DetailPedro!S918) &gt; 0, COUNTA(DetailWill!S918) &gt; 0),"x", "")</f>
        <v/>
      </c>
      <c r="T918" s="14" t="str">
        <f>IF(OR(COUNTA(DetailPedro!T918) &gt; 0, COUNTA(DetailWill!T918) &gt; 0),"x", "")</f>
        <v/>
      </c>
      <c r="U918" s="34" t="str">
        <f>IF(OR(COUNTA(DetailPedro!U918) &gt; 0, COUNTA(DetailWill!U918) &gt; 0),"x", "")</f>
        <v/>
      </c>
      <c r="V918" s="14" t="str">
        <f>IF(OR(COUNTA(DetailPedro!V918) &gt; 0, COUNTA(DetailWill!V918) &gt; 0),"x", "")</f>
        <v/>
      </c>
      <c r="W918" s="14" t="str">
        <f>IF(OR(COUNTA(DetailPedro!W918) &gt; 0, COUNTA(DetailWill!W918) &gt; 0),"x", "")</f>
        <v/>
      </c>
      <c r="X918" s="14" t="str">
        <f>IF(OR(COUNTA(DetailPedro!X918) &gt; 0, COUNTA(DetailWill!X918) &gt; 0),"x", "")</f>
        <v/>
      </c>
      <c r="Y918" s="14" t="str">
        <f>IF(OR(COUNTA(DetailPedro!Y918) &gt; 0, COUNTA(DetailWill!Y918) &gt; 0),"x", "")</f>
        <v/>
      </c>
      <c r="Z918" s="34" t="str">
        <f>IF(OR(COUNTA(DetailPedro!Z918) &gt; 0, COUNTA(DetailWill!Z918) &gt; 0),"x", "")</f>
        <v/>
      </c>
      <c r="AA918" s="14" t="str">
        <f>IF(OR(COUNTA(DetailPedro!AA918) &gt; 0, COUNTA(DetailWill!AA918) &gt; 0),"x", "")</f>
        <v/>
      </c>
      <c r="AB918" s="14" t="str">
        <f>IF(OR(COUNTA(DetailPedro!AB918) &gt; 0, COUNTA(DetailWill!AB918) &gt; 0),"x", "")</f>
        <v>x</v>
      </c>
      <c r="AC918" s="14" t="str">
        <f>IF(OR(COUNTA(DetailPedro!AC918) &gt; 0, COUNTA(DetailWill!AC918) &gt; 0),"x", "")</f>
        <v/>
      </c>
      <c r="AD918" s="14" t="str">
        <f>IF(OR(COUNTA(DetailPedro!AD918) &gt; 0, COUNTA(DetailWill!AD918) &gt; 0),"x", "")</f>
        <v/>
      </c>
      <c r="AE918" s="14" t="str">
        <f>IF(OR(COUNTA(DetailPedro!AE918) &gt; 0, COUNTA(DetailWill!AE918) &gt; 0),"x", "")</f>
        <v/>
      </c>
      <c r="AF918" s="34" t="str">
        <f>IF(OR(COUNTA(DetailPedro!AF918) &gt; 0, COUNTA(DetailWill!AF918) &gt; 0),"x", "")</f>
        <v/>
      </c>
      <c r="AG918" s="14" t="str">
        <f>IF(OR(COUNTA(DetailPedro!AG918) &gt; 0, COUNTA(DetailWill!AG918) &gt; 0),"x", "")</f>
        <v/>
      </c>
      <c r="AH918" s="14" t="str">
        <f>IF(OR(COUNTA(DetailPedro!AH918) &gt; 0, COUNTA(DetailWill!AH918) &gt; 0),"x", "")</f>
        <v/>
      </c>
      <c r="AI918" s="14" t="str">
        <f>IF(OR(COUNTA(DetailPedro!AI918) &gt; 0, COUNTA(DetailWill!AI918) &gt; 0),"x", "")</f>
        <v/>
      </c>
      <c r="AJ918" s="34" t="str">
        <f>IF(OR(COUNTA(DetailPedro!AJ918) &gt; 0, COUNTA(DetailWill!AJ918) &gt; 0),"x", "")</f>
        <v/>
      </c>
      <c r="AK918" s="14" t="str">
        <f>IF(OR(COUNTA(DetailPedro!AK918) &gt; 0, COUNTA(DetailWill!AK918) &gt; 0),"x", "")</f>
        <v/>
      </c>
    </row>
    <row r="919" spans="1:37" x14ac:dyDescent="0.2">
      <c r="A919" s="16"/>
      <c r="B919" s="16"/>
      <c r="C919" s="16"/>
      <c r="D919" s="16"/>
      <c r="E919" s="16"/>
      <c r="F919" s="14">
        <f t="shared" si="48"/>
        <v>0</v>
      </c>
      <c r="G919" s="14" t="str">
        <f>IF(OR(COUNTA(DetailPedro!G919) &gt; 0, COUNTA(DetailWill!G919) &gt; 0),"x", "")</f>
        <v/>
      </c>
      <c r="H919" s="14" t="str">
        <f>IF(OR(COUNTA(DetailPedro!H919) &gt; 0, COUNTA(DetailWill!H919) &gt; 0),"x", "")</f>
        <v/>
      </c>
      <c r="I919" s="14" t="str">
        <f>IF(OR(COUNTA(DetailPedro!I919) &gt; 0, COUNTA(DetailWill!I919) &gt; 0),"x", "")</f>
        <v/>
      </c>
      <c r="J919" s="34" t="str">
        <f>IF(OR(COUNTA(DetailPedro!J919) &gt; 0, COUNTA(DetailWill!J919) &gt; 0),"x", "")</f>
        <v/>
      </c>
      <c r="K919" s="14" t="str">
        <f>IF(OR(COUNTA(DetailPedro!K919) &gt; 0, COUNTA(DetailWill!K919) &gt; 0),"x", "")</f>
        <v/>
      </c>
      <c r="L919" s="14" t="str">
        <f>IF(OR(COUNTA(DetailPedro!L919) &gt; 0, COUNTA(DetailWill!L919) &gt; 0),"x", "")</f>
        <v/>
      </c>
      <c r="M919" s="14" t="str">
        <f>IF(OR(COUNTA(DetailPedro!M919) &gt; 0, COUNTA(DetailWill!M919) &gt; 0),"x", "")</f>
        <v/>
      </c>
      <c r="N919" s="14" t="str">
        <f>IF(OR(COUNTA(DetailPedro!N919) &gt; 0, COUNTA(DetailWill!N919) &gt; 0),"x", "")</f>
        <v/>
      </c>
      <c r="O919" s="34" t="str">
        <f>IF(OR(COUNTA(DetailPedro!O919) &gt; 0, COUNTA(DetailWill!O919) &gt; 0),"x", "")</f>
        <v/>
      </c>
      <c r="P919" s="14" t="str">
        <f>IF(OR(COUNTA(DetailPedro!P919) &gt; 0, COUNTA(DetailWill!P919) &gt; 0),"x", "")</f>
        <v/>
      </c>
      <c r="Q919" s="14" t="str">
        <f>IF(OR(COUNTA(DetailPedro!Q919) &gt; 0, COUNTA(DetailWill!Q919) &gt; 0),"x", "")</f>
        <v/>
      </c>
      <c r="R919" s="14" t="str">
        <f>IF(OR(COUNTA(DetailPedro!R919) &gt; 0, COUNTA(DetailWill!R919) &gt; 0),"x", "")</f>
        <v/>
      </c>
      <c r="S919" s="14" t="str">
        <f>IF(OR(COUNTA(DetailPedro!S919) &gt; 0, COUNTA(DetailWill!S919) &gt; 0),"x", "")</f>
        <v/>
      </c>
      <c r="T919" s="14" t="str">
        <f>IF(OR(COUNTA(DetailPedro!T919) &gt; 0, COUNTA(DetailWill!T919) &gt; 0),"x", "")</f>
        <v/>
      </c>
      <c r="U919" s="34" t="str">
        <f>IF(OR(COUNTA(DetailPedro!U919) &gt; 0, COUNTA(DetailWill!U919) &gt; 0),"x", "")</f>
        <v/>
      </c>
      <c r="V919" s="14" t="str">
        <f>IF(OR(COUNTA(DetailPedro!V919) &gt; 0, COUNTA(DetailWill!V919) &gt; 0),"x", "")</f>
        <v/>
      </c>
      <c r="W919" s="14" t="str">
        <f>IF(OR(COUNTA(DetailPedro!W919) &gt; 0, COUNTA(DetailWill!W919) &gt; 0),"x", "")</f>
        <v/>
      </c>
      <c r="X919" s="14" t="str">
        <f>IF(OR(COUNTA(DetailPedro!X919) &gt; 0, COUNTA(DetailWill!X919) &gt; 0),"x", "")</f>
        <v/>
      </c>
      <c r="Y919" s="14" t="str">
        <f>IF(OR(COUNTA(DetailPedro!Y919) &gt; 0, COUNTA(DetailWill!Y919) &gt; 0),"x", "")</f>
        <v/>
      </c>
      <c r="Z919" s="34" t="str">
        <f>IF(OR(COUNTA(DetailPedro!Z919) &gt; 0, COUNTA(DetailWill!Z919) &gt; 0),"x", "")</f>
        <v/>
      </c>
      <c r="AA919" s="14" t="str">
        <f>IF(OR(COUNTA(DetailPedro!AA919) &gt; 0, COUNTA(DetailWill!AA919) &gt; 0),"x", "")</f>
        <v/>
      </c>
      <c r="AB919" s="14" t="str">
        <f>IF(OR(COUNTA(DetailPedro!AB919) &gt; 0, COUNTA(DetailWill!AB919) &gt; 0),"x", "")</f>
        <v/>
      </c>
      <c r="AC919" s="14" t="str">
        <f>IF(OR(COUNTA(DetailPedro!AC919) &gt; 0, COUNTA(DetailWill!AC919) &gt; 0),"x", "")</f>
        <v/>
      </c>
      <c r="AD919" s="14" t="str">
        <f>IF(OR(COUNTA(DetailPedro!AD919) &gt; 0, COUNTA(DetailWill!AD919) &gt; 0),"x", "")</f>
        <v/>
      </c>
      <c r="AE919" s="14" t="str">
        <f>IF(OR(COUNTA(DetailPedro!AE919) &gt; 0, COUNTA(DetailWill!AE919) &gt; 0),"x", "")</f>
        <v/>
      </c>
      <c r="AF919" s="34" t="str">
        <f>IF(OR(COUNTA(DetailPedro!AF919) &gt; 0, COUNTA(DetailWill!AF919) &gt; 0),"x", "")</f>
        <v/>
      </c>
      <c r="AG919" s="14" t="str">
        <f>IF(OR(COUNTA(DetailPedro!AG919) &gt; 0, COUNTA(DetailWill!AG919) &gt; 0),"x", "")</f>
        <v/>
      </c>
      <c r="AH919" s="14" t="str">
        <f>IF(OR(COUNTA(DetailPedro!AH919) &gt; 0, COUNTA(DetailWill!AH919) &gt; 0),"x", "")</f>
        <v/>
      </c>
      <c r="AI919" s="14" t="str">
        <f>IF(OR(COUNTA(DetailPedro!AI919) &gt; 0, COUNTA(DetailWill!AI919) &gt; 0),"x", "")</f>
        <v/>
      </c>
      <c r="AJ919" s="34" t="str">
        <f>IF(OR(COUNTA(DetailPedro!AJ919) &gt; 0, COUNTA(DetailWill!AJ919) &gt; 0),"x", "")</f>
        <v/>
      </c>
      <c r="AK919" s="14" t="str">
        <f>IF(OR(COUNTA(DetailPedro!AK919) &gt; 0, COUNTA(DetailWill!AK919) &gt; 0),"x", "")</f>
        <v/>
      </c>
    </row>
    <row r="920" spans="1:37" x14ac:dyDescent="0.2">
      <c r="A920" s="16" t="s">
        <v>538</v>
      </c>
      <c r="B920" s="16" t="s">
        <v>115</v>
      </c>
      <c r="C920" s="16">
        <v>0</v>
      </c>
      <c r="D920" s="16">
        <v>3</v>
      </c>
      <c r="E920" s="16"/>
      <c r="F920" s="14">
        <f t="shared" si="48"/>
        <v>0</v>
      </c>
      <c r="G920" s="14" t="str">
        <f>IF(OR(COUNTA(DetailPedro!G920) &gt; 0, COUNTA(DetailWill!G920) &gt; 0),"x", "")</f>
        <v/>
      </c>
      <c r="H920" s="14" t="str">
        <f>IF(OR(COUNTA(DetailPedro!H920) &gt; 0, COUNTA(DetailWill!H920) &gt; 0),"x", "")</f>
        <v/>
      </c>
      <c r="I920" s="14" t="str">
        <f>IF(OR(COUNTA(DetailPedro!I920) &gt; 0, COUNTA(DetailWill!I920) &gt; 0),"x", "")</f>
        <v/>
      </c>
      <c r="J920" s="34" t="str">
        <f>IF(OR(COUNTA(DetailPedro!J920) &gt; 0, COUNTA(DetailWill!J920) &gt; 0),"x", "")</f>
        <v/>
      </c>
      <c r="K920" s="14" t="str">
        <f>IF(OR(COUNTA(DetailPedro!K920) &gt; 0, COUNTA(DetailWill!K920) &gt; 0),"x", "")</f>
        <v/>
      </c>
      <c r="L920" s="14" t="str">
        <f>IF(OR(COUNTA(DetailPedro!L920) &gt; 0, COUNTA(DetailWill!L920) &gt; 0),"x", "")</f>
        <v/>
      </c>
      <c r="M920" s="14" t="str">
        <f>IF(OR(COUNTA(DetailPedro!M920) &gt; 0, COUNTA(DetailWill!M920) &gt; 0),"x", "")</f>
        <v/>
      </c>
      <c r="N920" s="14" t="str">
        <f>IF(OR(COUNTA(DetailPedro!N920) &gt; 0, COUNTA(DetailWill!N920) &gt; 0),"x", "")</f>
        <v/>
      </c>
      <c r="O920" s="34" t="str">
        <f>IF(OR(COUNTA(DetailPedro!O920) &gt; 0, COUNTA(DetailWill!O920) &gt; 0),"x", "")</f>
        <v/>
      </c>
      <c r="P920" s="14" t="str">
        <f>IF(OR(COUNTA(DetailPedro!P920) &gt; 0, COUNTA(DetailWill!P920) &gt; 0),"x", "")</f>
        <v/>
      </c>
      <c r="Q920" s="14" t="str">
        <f>IF(OR(COUNTA(DetailPedro!Q920) &gt; 0, COUNTA(DetailWill!Q920) &gt; 0),"x", "")</f>
        <v/>
      </c>
      <c r="R920" s="14" t="str">
        <f>IF(OR(COUNTA(DetailPedro!R920) &gt; 0, COUNTA(DetailWill!R920) &gt; 0),"x", "")</f>
        <v/>
      </c>
      <c r="S920" s="14" t="str">
        <f>IF(OR(COUNTA(DetailPedro!S920) &gt; 0, COUNTA(DetailWill!S920) &gt; 0),"x", "")</f>
        <v/>
      </c>
      <c r="T920" s="14" t="str">
        <f>IF(OR(COUNTA(DetailPedro!T920) &gt; 0, COUNTA(DetailWill!T920) &gt; 0),"x", "")</f>
        <v/>
      </c>
      <c r="U920" s="34" t="str">
        <f>IF(OR(COUNTA(DetailPedro!U920) &gt; 0, COUNTA(DetailWill!U920) &gt; 0),"x", "")</f>
        <v/>
      </c>
      <c r="V920" s="14" t="str">
        <f>IF(OR(COUNTA(DetailPedro!V920) &gt; 0, COUNTA(DetailWill!V920) &gt; 0),"x", "")</f>
        <v/>
      </c>
      <c r="W920" s="14" t="str">
        <f>IF(OR(COUNTA(DetailPedro!W920) &gt; 0, COUNTA(DetailWill!W920) &gt; 0),"x", "")</f>
        <v/>
      </c>
      <c r="X920" s="14" t="str">
        <f>IF(OR(COUNTA(DetailPedro!X920) &gt; 0, COUNTA(DetailWill!X920) &gt; 0),"x", "")</f>
        <v/>
      </c>
      <c r="Y920" s="14" t="str">
        <f>IF(OR(COUNTA(DetailPedro!Y920) &gt; 0, COUNTA(DetailWill!Y920) &gt; 0),"x", "")</f>
        <v/>
      </c>
      <c r="Z920" s="34" t="str">
        <f>IF(OR(COUNTA(DetailPedro!Z920) &gt; 0, COUNTA(DetailWill!Z920) &gt; 0),"x", "")</f>
        <v/>
      </c>
      <c r="AA920" s="14" t="str">
        <f>IF(OR(COUNTA(DetailPedro!AA920) &gt; 0, COUNTA(DetailWill!AA920) &gt; 0),"x", "")</f>
        <v/>
      </c>
      <c r="AB920" s="14" t="str">
        <f>IF(OR(COUNTA(DetailPedro!AB920) &gt; 0, COUNTA(DetailWill!AB920) &gt; 0),"x", "")</f>
        <v/>
      </c>
      <c r="AC920" s="14" t="str">
        <f>IF(OR(COUNTA(DetailPedro!AC920) &gt; 0, COUNTA(DetailWill!AC920) &gt; 0),"x", "")</f>
        <v/>
      </c>
      <c r="AD920" s="14" t="str">
        <f>IF(OR(COUNTA(DetailPedro!AD920) &gt; 0, COUNTA(DetailWill!AD920) &gt; 0),"x", "")</f>
        <v/>
      </c>
      <c r="AE920" s="14" t="str">
        <f>IF(OR(COUNTA(DetailPedro!AE920) &gt; 0, COUNTA(DetailWill!AE920) &gt; 0),"x", "")</f>
        <v/>
      </c>
      <c r="AF920" s="34" t="str">
        <f>IF(OR(COUNTA(DetailPedro!AF920) &gt; 0, COUNTA(DetailWill!AF920) &gt; 0),"x", "")</f>
        <v/>
      </c>
      <c r="AG920" s="14" t="str">
        <f>IF(OR(COUNTA(DetailPedro!AG920) &gt; 0, COUNTA(DetailWill!AG920) &gt; 0),"x", "")</f>
        <v/>
      </c>
      <c r="AH920" s="14" t="str">
        <f>IF(OR(COUNTA(DetailPedro!AH920) &gt; 0, COUNTA(DetailWill!AH920) &gt; 0),"x", "")</f>
        <v/>
      </c>
      <c r="AI920" s="14" t="str">
        <f>IF(OR(COUNTA(DetailPedro!AI920) &gt; 0, COUNTA(DetailWill!AI920) &gt; 0),"x", "")</f>
        <v/>
      </c>
      <c r="AJ920" s="34" t="str">
        <f>IF(OR(COUNTA(DetailPedro!AJ920) &gt; 0, COUNTA(DetailWill!AJ920) &gt; 0),"x", "")</f>
        <v/>
      </c>
      <c r="AK920" s="14" t="str">
        <f>IF(OR(COUNTA(DetailPedro!AK920) &gt; 0, COUNTA(DetailWill!AK920) &gt; 0),"x", "")</f>
        <v/>
      </c>
    </row>
    <row r="921" spans="1:37" x14ac:dyDescent="0.2">
      <c r="A921" s="16" t="s">
        <v>538</v>
      </c>
      <c r="B921" s="16" t="s">
        <v>115</v>
      </c>
      <c r="C921" s="16">
        <v>2</v>
      </c>
      <c r="D921" s="16" t="s">
        <v>887</v>
      </c>
      <c r="E921" s="16">
        <v>1</v>
      </c>
      <c r="F921" s="14">
        <f t="shared" si="48"/>
        <v>1</v>
      </c>
      <c r="G921" s="14" t="str">
        <f>IF(OR(COUNTA(DetailPedro!G921) &gt; 0, COUNTA(DetailWill!G921) &gt; 0),"x", "")</f>
        <v/>
      </c>
      <c r="H921" s="14" t="str">
        <f>IF(OR(COUNTA(DetailPedro!H921) &gt; 0, COUNTA(DetailWill!H921) &gt; 0),"x", "")</f>
        <v/>
      </c>
      <c r="I921" s="14" t="str">
        <f>IF(OR(COUNTA(DetailPedro!I921) &gt; 0, COUNTA(DetailWill!I921) &gt; 0),"x", "")</f>
        <v/>
      </c>
      <c r="J921" s="34" t="str">
        <f>IF(OR(COUNTA(DetailPedro!J921) &gt; 0, COUNTA(DetailWill!J921) &gt; 0),"x", "")</f>
        <v/>
      </c>
      <c r="K921" s="14" t="str">
        <f>IF(OR(COUNTA(DetailPedro!K921) &gt; 0, COUNTA(DetailWill!K921) &gt; 0),"x", "")</f>
        <v/>
      </c>
      <c r="L921" s="14" t="str">
        <f>IF(OR(COUNTA(DetailPedro!L921) &gt; 0, COUNTA(DetailWill!L921) &gt; 0),"x", "")</f>
        <v/>
      </c>
      <c r="M921" s="14" t="str">
        <f>IF(OR(COUNTA(DetailPedro!M921) &gt; 0, COUNTA(DetailWill!M921) &gt; 0),"x", "")</f>
        <v/>
      </c>
      <c r="N921" s="14" t="str">
        <f>IF(OR(COUNTA(DetailPedro!N921) &gt; 0, COUNTA(DetailWill!N921) &gt; 0),"x", "")</f>
        <v/>
      </c>
      <c r="O921" s="34" t="str">
        <f>IF(OR(COUNTA(DetailPedro!O921) &gt; 0, COUNTA(DetailWill!O921) &gt; 0),"x", "")</f>
        <v/>
      </c>
      <c r="P921" s="14" t="str">
        <f>IF(OR(COUNTA(DetailPedro!P921) &gt; 0, COUNTA(DetailWill!P921) &gt; 0),"x", "")</f>
        <v/>
      </c>
      <c r="Q921" s="14" t="str">
        <f>IF(OR(COUNTA(DetailPedro!Q921) &gt; 0, COUNTA(DetailWill!Q921) &gt; 0),"x", "")</f>
        <v/>
      </c>
      <c r="R921" s="14" t="str">
        <f>IF(OR(COUNTA(DetailPedro!R921) &gt; 0, COUNTA(DetailWill!R921) &gt; 0),"x", "")</f>
        <v/>
      </c>
      <c r="S921" s="14" t="str">
        <f>IF(OR(COUNTA(DetailPedro!S921) &gt; 0, COUNTA(DetailWill!S921) &gt; 0),"x", "")</f>
        <v/>
      </c>
      <c r="T921" s="14" t="str">
        <f>IF(OR(COUNTA(DetailPedro!T921) &gt; 0, COUNTA(DetailWill!T921) &gt; 0),"x", "")</f>
        <v/>
      </c>
      <c r="U921" s="34" t="str">
        <f>IF(OR(COUNTA(DetailPedro!U921) &gt; 0, COUNTA(DetailWill!U921) &gt; 0),"x", "")</f>
        <v/>
      </c>
      <c r="V921" s="14" t="str">
        <f>IF(OR(COUNTA(DetailPedro!V921) &gt; 0, COUNTA(DetailWill!V921) &gt; 0),"x", "")</f>
        <v/>
      </c>
      <c r="W921" s="14" t="str">
        <f>IF(OR(COUNTA(DetailPedro!W921) &gt; 0, COUNTA(DetailWill!W921) &gt; 0),"x", "")</f>
        <v/>
      </c>
      <c r="X921" s="14" t="str">
        <f>IF(OR(COUNTA(DetailPedro!X921) &gt; 0, COUNTA(DetailWill!X921) &gt; 0),"x", "")</f>
        <v/>
      </c>
      <c r="Y921" s="14" t="str">
        <f>IF(OR(COUNTA(DetailPedro!Y921) &gt; 0, COUNTA(DetailWill!Y921) &gt; 0),"x", "")</f>
        <v/>
      </c>
      <c r="Z921" s="34" t="str">
        <f>IF(OR(COUNTA(DetailPedro!Z921) &gt; 0, COUNTA(DetailWill!Z921) &gt; 0),"x", "")</f>
        <v/>
      </c>
      <c r="AA921" s="14" t="str">
        <f>IF(OR(COUNTA(DetailPedro!AA921) &gt; 0, COUNTA(DetailWill!AA921) &gt; 0),"x", "")</f>
        <v/>
      </c>
      <c r="AB921" s="14" t="str">
        <f>IF(OR(COUNTA(DetailPedro!AB921) &gt; 0, COUNTA(DetailWill!AB921) &gt; 0),"x", "")</f>
        <v>x</v>
      </c>
      <c r="AC921" s="14" t="str">
        <f>IF(OR(COUNTA(DetailPedro!AC921) &gt; 0, COUNTA(DetailWill!AC921) &gt; 0),"x", "")</f>
        <v/>
      </c>
      <c r="AD921" s="14" t="str">
        <f>IF(OR(COUNTA(DetailPedro!AD921) &gt; 0, COUNTA(DetailWill!AD921) &gt; 0),"x", "")</f>
        <v/>
      </c>
      <c r="AE921" s="14" t="str">
        <f>IF(OR(COUNTA(DetailPedro!AE921) &gt; 0, COUNTA(DetailWill!AE921) &gt; 0),"x", "")</f>
        <v/>
      </c>
      <c r="AF921" s="34" t="str">
        <f>IF(OR(COUNTA(DetailPedro!AF921) &gt; 0, COUNTA(DetailWill!AF921) &gt; 0),"x", "")</f>
        <v/>
      </c>
      <c r="AG921" s="14" t="str">
        <f>IF(OR(COUNTA(DetailPedro!AG921) &gt; 0, COUNTA(DetailWill!AG921) &gt; 0),"x", "")</f>
        <v/>
      </c>
      <c r="AH921" s="14" t="str">
        <f>IF(OR(COUNTA(DetailPedro!AH921) &gt; 0, COUNTA(DetailWill!AH921) &gt; 0),"x", "")</f>
        <v/>
      </c>
      <c r="AI921" s="14" t="str">
        <f>IF(OR(COUNTA(DetailPedro!AI921) &gt; 0, COUNTA(DetailWill!AI921) &gt; 0),"x", "")</f>
        <v/>
      </c>
      <c r="AJ921" s="34" t="str">
        <f>IF(OR(COUNTA(DetailPedro!AJ921) &gt; 0, COUNTA(DetailWill!AJ921) &gt; 0),"x", "")</f>
        <v/>
      </c>
      <c r="AK921" s="14" t="str">
        <f>IF(OR(COUNTA(DetailPedro!AK921) &gt; 0, COUNTA(DetailWill!AK921) &gt; 0),"x", "")</f>
        <v/>
      </c>
    </row>
    <row r="922" spans="1:37" x14ac:dyDescent="0.2">
      <c r="A922" s="16" t="s">
        <v>538</v>
      </c>
      <c r="B922" s="16" t="s">
        <v>115</v>
      </c>
      <c r="C922" s="16">
        <v>2</v>
      </c>
      <c r="D922" s="16" t="s">
        <v>887</v>
      </c>
      <c r="E922" s="16">
        <v>2</v>
      </c>
      <c r="F922" s="14">
        <f t="shared" si="48"/>
        <v>1</v>
      </c>
      <c r="G922" s="14" t="str">
        <f>IF(OR(COUNTA(DetailPedro!G922) &gt; 0, COUNTA(DetailWill!G922) &gt; 0),"x", "")</f>
        <v/>
      </c>
      <c r="H922" s="14" t="str">
        <f>IF(OR(COUNTA(DetailPedro!H922) &gt; 0, COUNTA(DetailWill!H922) &gt; 0),"x", "")</f>
        <v/>
      </c>
      <c r="I922" s="14" t="str">
        <f>IF(OR(COUNTA(DetailPedro!I922) &gt; 0, COUNTA(DetailWill!I922) &gt; 0),"x", "")</f>
        <v/>
      </c>
      <c r="J922" s="34" t="str">
        <f>IF(OR(COUNTA(DetailPedro!J922) &gt; 0, COUNTA(DetailWill!J922) &gt; 0),"x", "")</f>
        <v/>
      </c>
      <c r="K922" s="14" t="str">
        <f>IF(OR(COUNTA(DetailPedro!K922) &gt; 0, COUNTA(DetailWill!K922) &gt; 0),"x", "")</f>
        <v/>
      </c>
      <c r="L922" s="14" t="str">
        <f>IF(OR(COUNTA(DetailPedro!L922) &gt; 0, COUNTA(DetailWill!L922) &gt; 0),"x", "")</f>
        <v/>
      </c>
      <c r="M922" s="14" t="str">
        <f>IF(OR(COUNTA(DetailPedro!M922) &gt; 0, COUNTA(DetailWill!M922) &gt; 0),"x", "")</f>
        <v/>
      </c>
      <c r="N922" s="14" t="str">
        <f>IF(OR(COUNTA(DetailPedro!N922) &gt; 0, COUNTA(DetailWill!N922) &gt; 0),"x", "")</f>
        <v/>
      </c>
      <c r="O922" s="34" t="str">
        <f>IF(OR(COUNTA(DetailPedro!O922) &gt; 0, COUNTA(DetailWill!O922) &gt; 0),"x", "")</f>
        <v/>
      </c>
      <c r="P922" s="14" t="str">
        <f>IF(OR(COUNTA(DetailPedro!P922) &gt; 0, COUNTA(DetailWill!P922) &gt; 0),"x", "")</f>
        <v/>
      </c>
      <c r="Q922" s="14" t="str">
        <f>IF(OR(COUNTA(DetailPedro!Q922) &gt; 0, COUNTA(DetailWill!Q922) &gt; 0),"x", "")</f>
        <v/>
      </c>
      <c r="R922" s="14" t="str">
        <f>IF(OR(COUNTA(DetailPedro!R922) &gt; 0, COUNTA(DetailWill!R922) &gt; 0),"x", "")</f>
        <v/>
      </c>
      <c r="S922" s="14" t="str">
        <f>IF(OR(COUNTA(DetailPedro!S922) &gt; 0, COUNTA(DetailWill!S922) &gt; 0),"x", "")</f>
        <v/>
      </c>
      <c r="T922" s="14" t="str">
        <f>IF(OR(COUNTA(DetailPedro!T922) &gt; 0, COUNTA(DetailWill!T922) &gt; 0),"x", "")</f>
        <v/>
      </c>
      <c r="U922" s="34" t="str">
        <f>IF(OR(COUNTA(DetailPedro!U922) &gt; 0, COUNTA(DetailWill!U922) &gt; 0),"x", "")</f>
        <v/>
      </c>
      <c r="V922" s="14" t="str">
        <f>IF(OR(COUNTA(DetailPedro!V922) &gt; 0, COUNTA(DetailWill!V922) &gt; 0),"x", "")</f>
        <v/>
      </c>
      <c r="W922" s="14" t="str">
        <f>IF(OR(COUNTA(DetailPedro!W922) &gt; 0, COUNTA(DetailWill!W922) &gt; 0),"x", "")</f>
        <v/>
      </c>
      <c r="X922" s="14" t="str">
        <f>IF(OR(COUNTA(DetailPedro!X922) &gt; 0, COUNTA(DetailWill!X922) &gt; 0),"x", "")</f>
        <v/>
      </c>
      <c r="Y922" s="14" t="str">
        <f>IF(OR(COUNTA(DetailPedro!Y922) &gt; 0, COUNTA(DetailWill!Y922) &gt; 0),"x", "")</f>
        <v/>
      </c>
      <c r="Z922" s="34" t="str">
        <f>IF(OR(COUNTA(DetailPedro!Z922) &gt; 0, COUNTA(DetailWill!Z922) &gt; 0),"x", "")</f>
        <v/>
      </c>
      <c r="AA922" s="14" t="str">
        <f>IF(OR(COUNTA(DetailPedro!AA922) &gt; 0, COUNTA(DetailWill!AA922) &gt; 0),"x", "")</f>
        <v/>
      </c>
      <c r="AB922" s="14" t="str">
        <f>IF(OR(COUNTA(DetailPedro!AB922) &gt; 0, COUNTA(DetailWill!AB922) &gt; 0),"x", "")</f>
        <v>x</v>
      </c>
      <c r="AC922" s="14" t="str">
        <f>IF(OR(COUNTA(DetailPedro!AC922) &gt; 0, COUNTA(DetailWill!AC922) &gt; 0),"x", "")</f>
        <v/>
      </c>
      <c r="AD922" s="14" t="str">
        <f>IF(OR(COUNTA(DetailPedro!AD922) &gt; 0, COUNTA(DetailWill!AD922) &gt; 0),"x", "")</f>
        <v/>
      </c>
      <c r="AE922" s="14" t="str">
        <f>IF(OR(COUNTA(DetailPedro!AE922) &gt; 0, COUNTA(DetailWill!AE922) &gt; 0),"x", "")</f>
        <v/>
      </c>
      <c r="AF922" s="34" t="str">
        <f>IF(OR(COUNTA(DetailPedro!AF922) &gt; 0, COUNTA(DetailWill!AF922) &gt; 0),"x", "")</f>
        <v/>
      </c>
      <c r="AG922" s="14" t="str">
        <f>IF(OR(COUNTA(DetailPedro!AG922) &gt; 0, COUNTA(DetailWill!AG922) &gt; 0),"x", "")</f>
        <v/>
      </c>
      <c r="AH922" s="14" t="str">
        <f>IF(OR(COUNTA(DetailPedro!AH922) &gt; 0, COUNTA(DetailWill!AH922) &gt; 0),"x", "")</f>
        <v/>
      </c>
      <c r="AI922" s="14" t="str">
        <f>IF(OR(COUNTA(DetailPedro!AI922) &gt; 0, COUNTA(DetailWill!AI922) &gt; 0),"x", "")</f>
        <v/>
      </c>
      <c r="AJ922" s="34" t="str">
        <f>IF(OR(COUNTA(DetailPedro!AJ922) &gt; 0, COUNTA(DetailWill!AJ922) &gt; 0),"x", "")</f>
        <v/>
      </c>
      <c r="AK922" s="14" t="str">
        <f>IF(OR(COUNTA(DetailPedro!AK922) &gt; 0, COUNTA(DetailWill!AK922) &gt; 0),"x", "")</f>
        <v/>
      </c>
    </row>
    <row r="923" spans="1:37" x14ac:dyDescent="0.2">
      <c r="A923" s="16" t="s">
        <v>538</v>
      </c>
      <c r="B923" s="16" t="s">
        <v>115</v>
      </c>
      <c r="C923" s="16">
        <v>2</v>
      </c>
      <c r="D923" s="16" t="s">
        <v>887</v>
      </c>
      <c r="E923" s="16">
        <v>3</v>
      </c>
      <c r="F923" s="14">
        <f t="shared" si="48"/>
        <v>3</v>
      </c>
      <c r="G923" s="14" t="str">
        <f>IF(OR(COUNTA(DetailPedro!G923) &gt; 0, COUNTA(DetailWill!G923) &gt; 0),"x", "")</f>
        <v/>
      </c>
      <c r="H923" s="14" t="str">
        <f>IF(OR(COUNTA(DetailPedro!H923) &gt; 0, COUNTA(DetailWill!H923) &gt; 0),"x", "")</f>
        <v/>
      </c>
      <c r="I923" s="14" t="str">
        <f>IF(OR(COUNTA(DetailPedro!I923) &gt; 0, COUNTA(DetailWill!I923) &gt; 0),"x", "")</f>
        <v/>
      </c>
      <c r="J923" s="34" t="str">
        <f>IF(OR(COUNTA(DetailPedro!J923) &gt; 0, COUNTA(DetailWill!J923) &gt; 0),"x", "")</f>
        <v/>
      </c>
      <c r="K923" s="14" t="str">
        <f>IF(OR(COUNTA(DetailPedro!K923) &gt; 0, COUNTA(DetailWill!K923) &gt; 0),"x", "")</f>
        <v/>
      </c>
      <c r="L923" s="14" t="str">
        <f>IF(OR(COUNTA(DetailPedro!L923) &gt; 0, COUNTA(DetailWill!L923) &gt; 0),"x", "")</f>
        <v/>
      </c>
      <c r="M923" s="14" t="str">
        <f>IF(OR(COUNTA(DetailPedro!M923) &gt; 0, COUNTA(DetailWill!M923) &gt; 0),"x", "")</f>
        <v/>
      </c>
      <c r="N923" s="14" t="str">
        <f>IF(OR(COUNTA(DetailPedro!N923) &gt; 0, COUNTA(DetailWill!N923) &gt; 0),"x", "")</f>
        <v/>
      </c>
      <c r="O923" s="34" t="str">
        <f>IF(OR(COUNTA(DetailPedro!O923) &gt; 0, COUNTA(DetailWill!O923) &gt; 0),"x", "")</f>
        <v/>
      </c>
      <c r="P923" s="14" t="str">
        <f>IF(OR(COUNTA(DetailPedro!P923) &gt; 0, COUNTA(DetailWill!P923) &gt; 0),"x", "")</f>
        <v>x</v>
      </c>
      <c r="Q923" s="14" t="str">
        <f>IF(OR(COUNTA(DetailPedro!Q923) &gt; 0, COUNTA(DetailWill!Q923) &gt; 0),"x", "")</f>
        <v/>
      </c>
      <c r="R923" s="14" t="str">
        <f>IF(OR(COUNTA(DetailPedro!R923) &gt; 0, COUNTA(DetailWill!R923) &gt; 0),"x", "")</f>
        <v/>
      </c>
      <c r="S923" s="14" t="str">
        <f>IF(OR(COUNTA(DetailPedro!S923) &gt; 0, COUNTA(DetailWill!S923) &gt; 0),"x", "")</f>
        <v/>
      </c>
      <c r="T923" s="14" t="str">
        <f>IF(OR(COUNTA(DetailPedro!T923) &gt; 0, COUNTA(DetailWill!T923) &gt; 0),"x", "")</f>
        <v/>
      </c>
      <c r="U923" s="34" t="str">
        <f>IF(OR(COUNTA(DetailPedro!U923) &gt; 0, COUNTA(DetailWill!U923) &gt; 0),"x", "")</f>
        <v/>
      </c>
      <c r="V923" s="14" t="str">
        <f>IF(OR(COUNTA(DetailPedro!V923) &gt; 0, COUNTA(DetailWill!V923) &gt; 0),"x", "")</f>
        <v/>
      </c>
      <c r="W923" s="14" t="str">
        <f>IF(OR(COUNTA(DetailPedro!W923) &gt; 0, COUNTA(DetailWill!W923) &gt; 0),"x", "")</f>
        <v>x</v>
      </c>
      <c r="X923" s="14" t="str">
        <f>IF(OR(COUNTA(DetailPedro!X923) &gt; 0, COUNTA(DetailWill!X923) &gt; 0),"x", "")</f>
        <v/>
      </c>
      <c r="Y923" s="14" t="str">
        <f>IF(OR(COUNTA(DetailPedro!Y923) &gt; 0, COUNTA(DetailWill!Y923) &gt; 0),"x", "")</f>
        <v/>
      </c>
      <c r="Z923" s="34" t="str">
        <f>IF(OR(COUNTA(DetailPedro!Z923) &gt; 0, COUNTA(DetailWill!Z923) &gt; 0),"x", "")</f>
        <v/>
      </c>
      <c r="AA923" s="14" t="str">
        <f>IF(OR(COUNTA(DetailPedro!AA923) &gt; 0, COUNTA(DetailWill!AA923) &gt; 0),"x", "")</f>
        <v/>
      </c>
      <c r="AB923" s="14" t="str">
        <f>IF(OR(COUNTA(DetailPedro!AB923) &gt; 0, COUNTA(DetailWill!AB923) &gt; 0),"x", "")</f>
        <v>x</v>
      </c>
      <c r="AC923" s="14" t="str">
        <f>IF(OR(COUNTA(DetailPedro!AC923) &gt; 0, COUNTA(DetailWill!AC923) &gt; 0),"x", "")</f>
        <v/>
      </c>
      <c r="AD923" s="14" t="str">
        <f>IF(OR(COUNTA(DetailPedro!AD923) &gt; 0, COUNTA(DetailWill!AD923) &gt; 0),"x", "")</f>
        <v/>
      </c>
      <c r="AE923" s="14" t="str">
        <f>IF(OR(COUNTA(DetailPedro!AE923) &gt; 0, COUNTA(DetailWill!AE923) &gt; 0),"x", "")</f>
        <v/>
      </c>
      <c r="AF923" s="34" t="str">
        <f>IF(OR(COUNTA(DetailPedro!AF923) &gt; 0, COUNTA(DetailWill!AF923) &gt; 0),"x", "")</f>
        <v/>
      </c>
      <c r="AG923" s="14" t="str">
        <f>IF(OR(COUNTA(DetailPedro!AG923) &gt; 0, COUNTA(DetailWill!AG923) &gt; 0),"x", "")</f>
        <v/>
      </c>
      <c r="AH923" s="14" t="str">
        <f>IF(OR(COUNTA(DetailPedro!AH923) &gt; 0, COUNTA(DetailWill!AH923) &gt; 0),"x", "")</f>
        <v/>
      </c>
      <c r="AI923" s="14" t="str">
        <f>IF(OR(COUNTA(DetailPedro!AI923) &gt; 0, COUNTA(DetailWill!AI923) &gt; 0),"x", "")</f>
        <v/>
      </c>
      <c r="AJ923" s="34" t="str">
        <f>IF(OR(COUNTA(DetailPedro!AJ923) &gt; 0, COUNTA(DetailWill!AJ923) &gt; 0),"x", "")</f>
        <v/>
      </c>
      <c r="AK923" s="14" t="str">
        <f>IF(OR(COUNTA(DetailPedro!AK923) &gt; 0, COUNTA(DetailWill!AK923) &gt; 0),"x", "")</f>
        <v/>
      </c>
    </row>
    <row r="924" spans="1:37" x14ac:dyDescent="0.2">
      <c r="A924" s="16" t="s">
        <v>538</v>
      </c>
      <c r="B924" s="16" t="s">
        <v>115</v>
      </c>
      <c r="C924" s="16">
        <v>2</v>
      </c>
      <c r="D924" s="16" t="s">
        <v>888</v>
      </c>
      <c r="E924" s="16">
        <v>4</v>
      </c>
      <c r="F924" s="14">
        <f t="shared" si="48"/>
        <v>2</v>
      </c>
      <c r="G924" s="14" t="str">
        <f>IF(OR(COUNTA(DetailPedro!G924) &gt; 0, COUNTA(DetailWill!G924) &gt; 0),"x", "")</f>
        <v/>
      </c>
      <c r="H924" s="14" t="str">
        <f>IF(OR(COUNTA(DetailPedro!H924) &gt; 0, COUNTA(DetailWill!H924) &gt; 0),"x", "")</f>
        <v/>
      </c>
      <c r="I924" s="14" t="str">
        <f>IF(OR(COUNTA(DetailPedro!I924) &gt; 0, COUNTA(DetailWill!I924) &gt; 0),"x", "")</f>
        <v/>
      </c>
      <c r="J924" s="34" t="str">
        <f>IF(OR(COUNTA(DetailPedro!J924) &gt; 0, COUNTA(DetailWill!J924) &gt; 0),"x", "")</f>
        <v/>
      </c>
      <c r="K924" s="14" t="str">
        <f>IF(OR(COUNTA(DetailPedro!K924) &gt; 0, COUNTA(DetailWill!K924) &gt; 0),"x", "")</f>
        <v>x</v>
      </c>
      <c r="L924" s="14" t="str">
        <f>IF(OR(COUNTA(DetailPedro!L924) &gt; 0, COUNTA(DetailWill!L924) &gt; 0),"x", "")</f>
        <v/>
      </c>
      <c r="M924" s="14" t="str">
        <f>IF(OR(COUNTA(DetailPedro!M924) &gt; 0, COUNTA(DetailWill!M924) &gt; 0),"x", "")</f>
        <v/>
      </c>
      <c r="N924" s="14" t="str">
        <f>IF(OR(COUNTA(DetailPedro!N924) &gt; 0, COUNTA(DetailWill!N924) &gt; 0),"x", "")</f>
        <v/>
      </c>
      <c r="O924" s="34" t="str">
        <f>IF(OR(COUNTA(DetailPedro!O924) &gt; 0, COUNTA(DetailWill!O924) &gt; 0),"x", "")</f>
        <v/>
      </c>
      <c r="P924" s="14" t="str">
        <f>IF(OR(COUNTA(DetailPedro!P924) &gt; 0, COUNTA(DetailWill!P924) &gt; 0),"x", "")</f>
        <v/>
      </c>
      <c r="Q924" s="14" t="str">
        <f>IF(OR(COUNTA(DetailPedro!Q924) &gt; 0, COUNTA(DetailWill!Q924) &gt; 0),"x", "")</f>
        <v/>
      </c>
      <c r="R924" s="14" t="str">
        <f>IF(OR(COUNTA(DetailPedro!R924) &gt; 0, COUNTA(DetailWill!R924) &gt; 0),"x", "")</f>
        <v/>
      </c>
      <c r="S924" s="14" t="str">
        <f>IF(OR(COUNTA(DetailPedro!S924) &gt; 0, COUNTA(DetailWill!S924) &gt; 0),"x", "")</f>
        <v/>
      </c>
      <c r="T924" s="14" t="str">
        <f>IF(OR(COUNTA(DetailPedro!T924) &gt; 0, COUNTA(DetailWill!T924) &gt; 0),"x", "")</f>
        <v/>
      </c>
      <c r="U924" s="34" t="str">
        <f>IF(OR(COUNTA(DetailPedro!U924) &gt; 0, COUNTA(DetailWill!U924) &gt; 0),"x", "")</f>
        <v/>
      </c>
      <c r="V924" s="14" t="str">
        <f>IF(OR(COUNTA(DetailPedro!V924) &gt; 0, COUNTA(DetailWill!V924) &gt; 0),"x", "")</f>
        <v/>
      </c>
      <c r="W924" s="14" t="str">
        <f>IF(OR(COUNTA(DetailPedro!W924) &gt; 0, COUNTA(DetailWill!W924) &gt; 0),"x", "")</f>
        <v>x</v>
      </c>
      <c r="X924" s="14" t="str">
        <f>IF(OR(COUNTA(DetailPedro!X924) &gt; 0, COUNTA(DetailWill!X924) &gt; 0),"x", "")</f>
        <v/>
      </c>
      <c r="Y924" s="14" t="str">
        <f>IF(OR(COUNTA(DetailPedro!Y924) &gt; 0, COUNTA(DetailWill!Y924) &gt; 0),"x", "")</f>
        <v/>
      </c>
      <c r="Z924" s="34" t="str">
        <f>IF(OR(COUNTA(DetailPedro!Z924) &gt; 0, COUNTA(DetailWill!Z924) &gt; 0),"x", "")</f>
        <v/>
      </c>
      <c r="AA924" s="14" t="str">
        <f>IF(OR(COUNTA(DetailPedro!AA924) &gt; 0, COUNTA(DetailWill!AA924) &gt; 0),"x", "")</f>
        <v/>
      </c>
      <c r="AB924" s="14" t="str">
        <f>IF(OR(COUNTA(DetailPedro!AB924) &gt; 0, COUNTA(DetailWill!AB924) &gt; 0),"x", "")</f>
        <v/>
      </c>
      <c r="AC924" s="14" t="str">
        <f>IF(OR(COUNTA(DetailPedro!AC924) &gt; 0, COUNTA(DetailWill!AC924) &gt; 0),"x", "")</f>
        <v/>
      </c>
      <c r="AD924" s="14" t="str">
        <f>IF(OR(COUNTA(DetailPedro!AD924) &gt; 0, COUNTA(DetailWill!AD924) &gt; 0),"x", "")</f>
        <v/>
      </c>
      <c r="AE924" s="14" t="str">
        <f>IF(OR(COUNTA(DetailPedro!AE924) &gt; 0, COUNTA(DetailWill!AE924) &gt; 0),"x", "")</f>
        <v/>
      </c>
      <c r="AF924" s="34" t="str">
        <f>IF(OR(COUNTA(DetailPedro!AF924) &gt; 0, COUNTA(DetailWill!AF924) &gt; 0),"x", "")</f>
        <v/>
      </c>
      <c r="AG924" s="14" t="str">
        <f>IF(OR(COUNTA(DetailPedro!AG924) &gt; 0, COUNTA(DetailWill!AG924) &gt; 0),"x", "")</f>
        <v/>
      </c>
      <c r="AH924" s="14" t="str">
        <f>IF(OR(COUNTA(DetailPedro!AH924) &gt; 0, COUNTA(DetailWill!AH924) &gt; 0),"x", "")</f>
        <v/>
      </c>
      <c r="AI924" s="14" t="str">
        <f>IF(OR(COUNTA(DetailPedro!AI924) &gt; 0, COUNTA(DetailWill!AI924) &gt; 0),"x", "")</f>
        <v/>
      </c>
      <c r="AJ924" s="34" t="str">
        <f>IF(OR(COUNTA(DetailPedro!AJ924) &gt; 0, COUNTA(DetailWill!AJ924) &gt; 0),"x", "")</f>
        <v/>
      </c>
      <c r="AK924" s="14" t="str">
        <f>IF(OR(COUNTA(DetailPedro!AK924) &gt; 0, COUNTA(DetailWill!AK924) &gt; 0),"x", "")</f>
        <v/>
      </c>
    </row>
    <row r="925" spans="1:37" x14ac:dyDescent="0.2">
      <c r="A925" s="16"/>
      <c r="B925" s="16"/>
      <c r="C925" s="16"/>
      <c r="D925" s="16"/>
      <c r="E925" s="16"/>
      <c r="F925" s="14">
        <f t="shared" si="48"/>
        <v>0</v>
      </c>
      <c r="G925" s="14" t="str">
        <f>IF(OR(COUNTA(DetailPedro!G925) &gt; 0, COUNTA(DetailWill!G925) &gt; 0),"x", "")</f>
        <v/>
      </c>
      <c r="H925" s="14" t="str">
        <f>IF(OR(COUNTA(DetailPedro!H925) &gt; 0, COUNTA(DetailWill!H925) &gt; 0),"x", "")</f>
        <v/>
      </c>
      <c r="I925" s="14" t="str">
        <f>IF(OR(COUNTA(DetailPedro!I925) &gt; 0, COUNTA(DetailWill!I925) &gt; 0),"x", "")</f>
        <v/>
      </c>
      <c r="J925" s="34" t="str">
        <f>IF(OR(COUNTA(DetailPedro!J925) &gt; 0, COUNTA(DetailWill!J925) &gt; 0),"x", "")</f>
        <v/>
      </c>
      <c r="K925" s="14" t="str">
        <f>IF(OR(COUNTA(DetailPedro!K925) &gt; 0, COUNTA(DetailWill!K925) &gt; 0),"x", "")</f>
        <v/>
      </c>
      <c r="L925" s="14" t="str">
        <f>IF(OR(COUNTA(DetailPedro!L925) &gt; 0, COUNTA(DetailWill!L925) &gt; 0),"x", "")</f>
        <v/>
      </c>
      <c r="M925" s="14" t="str">
        <f>IF(OR(COUNTA(DetailPedro!M925) &gt; 0, COUNTA(DetailWill!M925) &gt; 0),"x", "")</f>
        <v/>
      </c>
      <c r="N925" s="14" t="str">
        <f>IF(OR(COUNTA(DetailPedro!N925) &gt; 0, COUNTA(DetailWill!N925) &gt; 0),"x", "")</f>
        <v/>
      </c>
      <c r="O925" s="34" t="str">
        <f>IF(OR(COUNTA(DetailPedro!O925) &gt; 0, COUNTA(DetailWill!O925) &gt; 0),"x", "")</f>
        <v/>
      </c>
      <c r="P925" s="14" t="str">
        <f>IF(OR(COUNTA(DetailPedro!P925) &gt; 0, COUNTA(DetailWill!P925) &gt; 0),"x", "")</f>
        <v/>
      </c>
      <c r="Q925" s="14" t="str">
        <f>IF(OR(COUNTA(DetailPedro!Q925) &gt; 0, COUNTA(DetailWill!Q925) &gt; 0),"x", "")</f>
        <v/>
      </c>
      <c r="R925" s="14" t="str">
        <f>IF(OR(COUNTA(DetailPedro!R925) &gt; 0, COUNTA(DetailWill!R925) &gt; 0),"x", "")</f>
        <v/>
      </c>
      <c r="S925" s="14" t="str">
        <f>IF(OR(COUNTA(DetailPedro!S925) &gt; 0, COUNTA(DetailWill!S925) &gt; 0),"x", "")</f>
        <v/>
      </c>
      <c r="T925" s="14" t="str">
        <f>IF(OR(COUNTA(DetailPedro!T925) &gt; 0, COUNTA(DetailWill!T925) &gt; 0),"x", "")</f>
        <v/>
      </c>
      <c r="U925" s="34" t="str">
        <f>IF(OR(COUNTA(DetailPedro!U925) &gt; 0, COUNTA(DetailWill!U925) &gt; 0),"x", "")</f>
        <v/>
      </c>
      <c r="V925" s="14" t="str">
        <f>IF(OR(COUNTA(DetailPedro!V925) &gt; 0, COUNTA(DetailWill!V925) &gt; 0),"x", "")</f>
        <v/>
      </c>
      <c r="W925" s="14" t="str">
        <f>IF(OR(COUNTA(DetailPedro!W925) &gt; 0, COUNTA(DetailWill!W925) &gt; 0),"x", "")</f>
        <v/>
      </c>
      <c r="X925" s="14" t="str">
        <f>IF(OR(COUNTA(DetailPedro!X925) &gt; 0, COUNTA(DetailWill!X925) &gt; 0),"x", "")</f>
        <v/>
      </c>
      <c r="Y925" s="14" t="str">
        <f>IF(OR(COUNTA(DetailPedro!Y925) &gt; 0, COUNTA(DetailWill!Y925) &gt; 0),"x", "")</f>
        <v/>
      </c>
      <c r="Z925" s="34" t="str">
        <f>IF(OR(COUNTA(DetailPedro!Z925) &gt; 0, COUNTA(DetailWill!Z925) &gt; 0),"x", "")</f>
        <v/>
      </c>
      <c r="AA925" s="14" t="str">
        <f>IF(OR(COUNTA(DetailPedro!AA925) &gt; 0, COUNTA(DetailWill!AA925) &gt; 0),"x", "")</f>
        <v/>
      </c>
      <c r="AB925" s="14" t="str">
        <f>IF(OR(COUNTA(DetailPedro!AB925) &gt; 0, COUNTA(DetailWill!AB925) &gt; 0),"x", "")</f>
        <v/>
      </c>
      <c r="AC925" s="14" t="str">
        <f>IF(OR(COUNTA(DetailPedro!AC925) &gt; 0, COUNTA(DetailWill!AC925) &gt; 0),"x", "")</f>
        <v/>
      </c>
      <c r="AD925" s="14" t="str">
        <f>IF(OR(COUNTA(DetailPedro!AD925) &gt; 0, COUNTA(DetailWill!AD925) &gt; 0),"x", "")</f>
        <v/>
      </c>
      <c r="AE925" s="14" t="str">
        <f>IF(OR(COUNTA(DetailPedro!AE925) &gt; 0, COUNTA(DetailWill!AE925) &gt; 0),"x", "")</f>
        <v/>
      </c>
      <c r="AF925" s="34" t="str">
        <f>IF(OR(COUNTA(DetailPedro!AF925) &gt; 0, COUNTA(DetailWill!AF925) &gt; 0),"x", "")</f>
        <v/>
      </c>
      <c r="AG925" s="14" t="str">
        <f>IF(OR(COUNTA(DetailPedro!AG925) &gt; 0, COUNTA(DetailWill!AG925) &gt; 0),"x", "")</f>
        <v/>
      </c>
      <c r="AH925" s="14" t="str">
        <f>IF(OR(COUNTA(DetailPedro!AH925) &gt; 0, COUNTA(DetailWill!AH925) &gt; 0),"x", "")</f>
        <v/>
      </c>
      <c r="AI925" s="14" t="str">
        <f>IF(OR(COUNTA(DetailPedro!AI925) &gt; 0, COUNTA(DetailWill!AI925) &gt; 0),"x", "")</f>
        <v/>
      </c>
      <c r="AJ925" s="34" t="str">
        <f>IF(OR(COUNTA(DetailPedro!AJ925) &gt; 0, COUNTA(DetailWill!AJ925) &gt; 0),"x", "")</f>
        <v/>
      </c>
      <c r="AK925" s="14" t="str">
        <f>IF(OR(COUNTA(DetailPedro!AK925) &gt; 0, COUNTA(DetailWill!AK925) &gt; 0),"x", "")</f>
        <v/>
      </c>
    </row>
    <row r="926" spans="1:37" x14ac:dyDescent="0.2">
      <c r="A926" s="16" t="s">
        <v>538</v>
      </c>
      <c r="B926" s="16" t="s">
        <v>44</v>
      </c>
      <c r="C926" s="16">
        <v>0</v>
      </c>
      <c r="D926" s="16">
        <v>0</v>
      </c>
      <c r="E926" s="16"/>
      <c r="F926" s="14">
        <f t="shared" si="48"/>
        <v>0</v>
      </c>
      <c r="G926" s="14" t="str">
        <f>IF(OR(COUNTA(DetailPedro!G926) &gt; 0, COUNTA(DetailWill!G926) &gt; 0),"x", "")</f>
        <v/>
      </c>
      <c r="H926" s="14" t="str">
        <f>IF(OR(COUNTA(DetailPedro!H926) &gt; 0, COUNTA(DetailWill!H926) &gt; 0),"x", "")</f>
        <v/>
      </c>
      <c r="I926" s="14" t="str">
        <f>IF(OR(COUNTA(DetailPedro!I926) &gt; 0, COUNTA(DetailWill!I926) &gt; 0),"x", "")</f>
        <v/>
      </c>
      <c r="J926" s="34" t="str">
        <f>IF(OR(COUNTA(DetailPedro!J926) &gt; 0, COUNTA(DetailWill!J926) &gt; 0),"x", "")</f>
        <v/>
      </c>
      <c r="K926" s="14" t="str">
        <f>IF(OR(COUNTA(DetailPedro!K926) &gt; 0, COUNTA(DetailWill!K926) &gt; 0),"x", "")</f>
        <v/>
      </c>
      <c r="L926" s="14" t="str">
        <f>IF(OR(COUNTA(DetailPedro!L926) &gt; 0, COUNTA(DetailWill!L926) &gt; 0),"x", "")</f>
        <v/>
      </c>
      <c r="M926" s="14" t="str">
        <f>IF(OR(COUNTA(DetailPedro!M926) &gt; 0, COUNTA(DetailWill!M926) &gt; 0),"x", "")</f>
        <v/>
      </c>
      <c r="N926" s="14" t="str">
        <f>IF(OR(COUNTA(DetailPedro!N926) &gt; 0, COUNTA(DetailWill!N926) &gt; 0),"x", "")</f>
        <v/>
      </c>
      <c r="O926" s="34" t="str">
        <f>IF(OR(COUNTA(DetailPedro!O926) &gt; 0, COUNTA(DetailWill!O926) &gt; 0),"x", "")</f>
        <v/>
      </c>
      <c r="P926" s="14" t="str">
        <f>IF(OR(COUNTA(DetailPedro!P926) &gt; 0, COUNTA(DetailWill!P926) &gt; 0),"x", "")</f>
        <v/>
      </c>
      <c r="Q926" s="14" t="str">
        <f>IF(OR(COUNTA(DetailPedro!Q926) &gt; 0, COUNTA(DetailWill!Q926) &gt; 0),"x", "")</f>
        <v/>
      </c>
      <c r="R926" s="14" t="str">
        <f>IF(OR(COUNTA(DetailPedro!R926) &gt; 0, COUNTA(DetailWill!R926) &gt; 0),"x", "")</f>
        <v/>
      </c>
      <c r="S926" s="14" t="str">
        <f>IF(OR(COUNTA(DetailPedro!S926) &gt; 0, COUNTA(DetailWill!S926) &gt; 0),"x", "")</f>
        <v/>
      </c>
      <c r="T926" s="14" t="str">
        <f>IF(OR(COUNTA(DetailPedro!T926) &gt; 0, COUNTA(DetailWill!T926) &gt; 0),"x", "")</f>
        <v/>
      </c>
      <c r="U926" s="34" t="str">
        <f>IF(OR(COUNTA(DetailPedro!U926) &gt; 0, COUNTA(DetailWill!U926) &gt; 0),"x", "")</f>
        <v/>
      </c>
      <c r="V926" s="14" t="str">
        <f>IF(OR(COUNTA(DetailPedro!V926) &gt; 0, COUNTA(DetailWill!V926) &gt; 0),"x", "")</f>
        <v/>
      </c>
      <c r="W926" s="14" t="str">
        <f>IF(OR(COUNTA(DetailPedro!W926) &gt; 0, COUNTA(DetailWill!W926) &gt; 0),"x", "")</f>
        <v/>
      </c>
      <c r="X926" s="14" t="str">
        <f>IF(OR(COUNTA(DetailPedro!X926) &gt; 0, COUNTA(DetailWill!X926) &gt; 0),"x", "")</f>
        <v/>
      </c>
      <c r="Y926" s="14" t="str">
        <f>IF(OR(COUNTA(DetailPedro!Y926) &gt; 0, COUNTA(DetailWill!Y926) &gt; 0),"x", "")</f>
        <v/>
      </c>
      <c r="Z926" s="34" t="str">
        <f>IF(OR(COUNTA(DetailPedro!Z926) &gt; 0, COUNTA(DetailWill!Z926) &gt; 0),"x", "")</f>
        <v/>
      </c>
      <c r="AA926" s="14" t="str">
        <f>IF(OR(COUNTA(DetailPedro!AA926) &gt; 0, COUNTA(DetailWill!AA926) &gt; 0),"x", "")</f>
        <v/>
      </c>
      <c r="AB926" s="14" t="str">
        <f>IF(OR(COUNTA(DetailPedro!AB926) &gt; 0, COUNTA(DetailWill!AB926) &gt; 0),"x", "")</f>
        <v/>
      </c>
      <c r="AC926" s="14" t="str">
        <f>IF(OR(COUNTA(DetailPedro!AC926) &gt; 0, COUNTA(DetailWill!AC926) &gt; 0),"x", "")</f>
        <v/>
      </c>
      <c r="AD926" s="14" t="str">
        <f>IF(OR(COUNTA(DetailPedro!AD926) &gt; 0, COUNTA(DetailWill!AD926) &gt; 0),"x", "")</f>
        <v/>
      </c>
      <c r="AE926" s="14" t="str">
        <f>IF(OR(COUNTA(DetailPedro!AE926) &gt; 0, COUNTA(DetailWill!AE926) &gt; 0),"x", "")</f>
        <v/>
      </c>
      <c r="AF926" s="34" t="str">
        <f>IF(OR(COUNTA(DetailPedro!AF926) &gt; 0, COUNTA(DetailWill!AF926) &gt; 0),"x", "")</f>
        <v/>
      </c>
      <c r="AG926" s="14" t="str">
        <f>IF(OR(COUNTA(DetailPedro!AG926) &gt; 0, COUNTA(DetailWill!AG926) &gt; 0),"x", "")</f>
        <v/>
      </c>
      <c r="AH926" s="14" t="str">
        <f>IF(OR(COUNTA(DetailPedro!AH926) &gt; 0, COUNTA(DetailWill!AH926) &gt; 0),"x", "")</f>
        <v/>
      </c>
      <c r="AI926" s="14" t="str">
        <f>IF(OR(COUNTA(DetailPedro!AI926) &gt; 0, COUNTA(DetailWill!AI926) &gt; 0),"x", "")</f>
        <v/>
      </c>
      <c r="AJ926" s="34" t="str">
        <f>IF(OR(COUNTA(DetailPedro!AJ926) &gt; 0, COUNTA(DetailWill!AJ926) &gt; 0),"x", "")</f>
        <v/>
      </c>
      <c r="AK926" s="14" t="str">
        <f>IF(OR(COUNTA(DetailPedro!AK926) &gt; 0, COUNTA(DetailWill!AK926) &gt; 0),"x", "")</f>
        <v/>
      </c>
    </row>
    <row r="927" spans="1:37" x14ac:dyDescent="0.2">
      <c r="A927" s="16" t="s">
        <v>538</v>
      </c>
      <c r="B927" s="16" t="s">
        <v>44</v>
      </c>
      <c r="C927" s="16">
        <v>3</v>
      </c>
      <c r="D927" s="16" t="s">
        <v>888</v>
      </c>
      <c r="E927" s="16">
        <v>1</v>
      </c>
      <c r="F927" s="14">
        <f t="shared" si="48"/>
        <v>2</v>
      </c>
      <c r="G927" s="14" t="str">
        <f>IF(OR(COUNTA(DetailPedro!G927) &gt; 0, COUNTA(DetailWill!G927) &gt; 0),"x", "")</f>
        <v/>
      </c>
      <c r="H927" s="14" t="str">
        <f>IF(OR(COUNTA(DetailPedro!H927) &gt; 0, COUNTA(DetailWill!H927) &gt; 0),"x", "")</f>
        <v/>
      </c>
      <c r="I927" s="14" t="str">
        <f>IF(OR(COUNTA(DetailPedro!I927) &gt; 0, COUNTA(DetailWill!I927) &gt; 0),"x", "")</f>
        <v/>
      </c>
      <c r="J927" s="34" t="str">
        <f>IF(OR(COUNTA(DetailPedro!J927) &gt; 0, COUNTA(DetailWill!J927) &gt; 0),"x", "")</f>
        <v/>
      </c>
      <c r="K927" s="14" t="str">
        <f>IF(OR(COUNTA(DetailPedro!K927) &gt; 0, COUNTA(DetailWill!K927) &gt; 0),"x", "")</f>
        <v/>
      </c>
      <c r="L927" s="14" t="str">
        <f>IF(OR(COUNTA(DetailPedro!L927) &gt; 0, COUNTA(DetailWill!L927) &gt; 0),"x", "")</f>
        <v/>
      </c>
      <c r="M927" s="14" t="str">
        <f>IF(OR(COUNTA(DetailPedro!M927) &gt; 0, COUNTA(DetailWill!M927) &gt; 0),"x", "")</f>
        <v/>
      </c>
      <c r="N927" s="14" t="str">
        <f>IF(OR(COUNTA(DetailPedro!N927) &gt; 0, COUNTA(DetailWill!N927) &gt; 0),"x", "")</f>
        <v/>
      </c>
      <c r="O927" s="34" t="str">
        <f>IF(OR(COUNTA(DetailPedro!O927) &gt; 0, COUNTA(DetailWill!O927) &gt; 0),"x", "")</f>
        <v/>
      </c>
      <c r="P927" s="14" t="str">
        <f>IF(OR(COUNTA(DetailPedro!P927) &gt; 0, COUNTA(DetailWill!P927) &gt; 0),"x", "")</f>
        <v/>
      </c>
      <c r="Q927" s="14" t="str">
        <f>IF(OR(COUNTA(DetailPedro!Q927) &gt; 0, COUNTA(DetailWill!Q927) &gt; 0),"x", "")</f>
        <v/>
      </c>
      <c r="R927" s="14" t="str">
        <f>IF(OR(COUNTA(DetailPedro!R927) &gt; 0, COUNTA(DetailWill!R927) &gt; 0),"x", "")</f>
        <v/>
      </c>
      <c r="S927" s="14" t="str">
        <f>IF(OR(COUNTA(DetailPedro!S927) &gt; 0, COUNTA(DetailWill!S927) &gt; 0),"x", "")</f>
        <v/>
      </c>
      <c r="T927" s="14" t="str">
        <f>IF(OR(COUNTA(DetailPedro!T927) &gt; 0, COUNTA(DetailWill!T927) &gt; 0),"x", "")</f>
        <v/>
      </c>
      <c r="U927" s="34" t="str">
        <f>IF(OR(COUNTA(DetailPedro!U927) &gt; 0, COUNTA(DetailWill!U927) &gt; 0),"x", "")</f>
        <v/>
      </c>
      <c r="V927" s="14" t="str">
        <f>IF(OR(COUNTA(DetailPedro!V927) &gt; 0, COUNTA(DetailWill!V927) &gt; 0),"x", "")</f>
        <v/>
      </c>
      <c r="W927" s="14" t="str">
        <f>IF(OR(COUNTA(DetailPedro!W927) &gt; 0, COUNTA(DetailWill!W927) &gt; 0),"x", "")</f>
        <v/>
      </c>
      <c r="X927" s="14" t="str">
        <f>IF(OR(COUNTA(DetailPedro!X927) &gt; 0, COUNTA(DetailWill!X927) &gt; 0),"x", "")</f>
        <v/>
      </c>
      <c r="Y927" s="14" t="str">
        <f>IF(OR(COUNTA(DetailPedro!Y927) &gt; 0, COUNTA(DetailWill!Y927) &gt; 0),"x", "")</f>
        <v/>
      </c>
      <c r="Z927" s="34" t="str">
        <f>IF(OR(COUNTA(DetailPedro!Z927) &gt; 0, COUNTA(DetailWill!Z927) &gt; 0),"x", "")</f>
        <v/>
      </c>
      <c r="AA927" s="14" t="str">
        <f>IF(OR(COUNTA(DetailPedro!AA927) &gt; 0, COUNTA(DetailWill!AA927) &gt; 0),"x", "")</f>
        <v/>
      </c>
      <c r="AB927" s="14" t="str">
        <f>IF(OR(COUNTA(DetailPedro!AB927) &gt; 0, COUNTA(DetailWill!AB927) &gt; 0),"x", "")</f>
        <v>x</v>
      </c>
      <c r="AC927" s="14" t="str">
        <f>IF(OR(COUNTA(DetailPedro!AC927) &gt; 0, COUNTA(DetailWill!AC927) &gt; 0),"x", "")</f>
        <v/>
      </c>
      <c r="AD927" s="14" t="str">
        <f>IF(OR(COUNTA(DetailPedro!AD927) &gt; 0, COUNTA(DetailWill!AD927) &gt; 0),"x", "")</f>
        <v/>
      </c>
      <c r="AE927" s="14" t="str">
        <f>IF(OR(COUNTA(DetailPedro!AE927) &gt; 0, COUNTA(DetailWill!AE927) &gt; 0),"x", "")</f>
        <v/>
      </c>
      <c r="AF927" s="34" t="str">
        <f>IF(OR(COUNTA(DetailPedro!AF927) &gt; 0, COUNTA(DetailWill!AF927) &gt; 0),"x", "")</f>
        <v/>
      </c>
      <c r="AG927" s="14" t="str">
        <f>IF(OR(COUNTA(DetailPedro!AG927) &gt; 0, COUNTA(DetailWill!AG927) &gt; 0),"x", "")</f>
        <v/>
      </c>
      <c r="AH927" s="14" t="str">
        <f>IF(OR(COUNTA(DetailPedro!AH927) &gt; 0, COUNTA(DetailWill!AH927) &gt; 0),"x", "")</f>
        <v/>
      </c>
      <c r="AI927" s="14" t="str">
        <f>IF(OR(COUNTA(DetailPedro!AI927) &gt; 0, COUNTA(DetailWill!AI927) &gt; 0),"x", "")</f>
        <v>x</v>
      </c>
      <c r="AJ927" s="34" t="str">
        <f>IF(OR(COUNTA(DetailPedro!AJ927) &gt; 0, COUNTA(DetailWill!AJ927) &gt; 0),"x", "")</f>
        <v/>
      </c>
      <c r="AK927" s="14" t="str">
        <f>IF(OR(COUNTA(DetailPedro!AK927) &gt; 0, COUNTA(DetailWill!AK927) &gt; 0),"x", "")</f>
        <v/>
      </c>
    </row>
    <row r="928" spans="1:37" x14ac:dyDescent="0.2">
      <c r="A928" s="16" t="s">
        <v>538</v>
      </c>
      <c r="B928" s="16" t="s">
        <v>44</v>
      </c>
      <c r="C928" s="16">
        <v>3</v>
      </c>
      <c r="D928" s="16" t="s">
        <v>888</v>
      </c>
      <c r="E928" s="16">
        <v>2</v>
      </c>
      <c r="F928" s="14">
        <f t="shared" si="48"/>
        <v>1</v>
      </c>
      <c r="G928" s="14" t="str">
        <f>IF(OR(COUNTA(DetailPedro!G928) &gt; 0, COUNTA(DetailWill!G928) &gt; 0),"x", "")</f>
        <v/>
      </c>
      <c r="H928" s="14" t="str">
        <f>IF(OR(COUNTA(DetailPedro!H928) &gt; 0, COUNTA(DetailWill!H928) &gt; 0),"x", "")</f>
        <v/>
      </c>
      <c r="I928" s="14" t="str">
        <f>IF(OR(COUNTA(DetailPedro!I928) &gt; 0, COUNTA(DetailWill!I928) &gt; 0),"x", "")</f>
        <v/>
      </c>
      <c r="J928" s="34" t="str">
        <f>IF(OR(COUNTA(DetailPedro!J928) &gt; 0, COUNTA(DetailWill!J928) &gt; 0),"x", "")</f>
        <v/>
      </c>
      <c r="K928" s="14" t="str">
        <f>IF(OR(COUNTA(DetailPedro!K928) &gt; 0, COUNTA(DetailWill!K928) &gt; 0),"x", "")</f>
        <v/>
      </c>
      <c r="L928" s="14" t="str">
        <f>IF(OR(COUNTA(DetailPedro!L928) &gt; 0, COUNTA(DetailWill!L928) &gt; 0),"x", "")</f>
        <v/>
      </c>
      <c r="M928" s="14" t="str">
        <f>IF(OR(COUNTA(DetailPedro!M928) &gt; 0, COUNTA(DetailWill!M928) &gt; 0),"x", "")</f>
        <v/>
      </c>
      <c r="N928" s="14" t="str">
        <f>IF(OR(COUNTA(DetailPedro!N928) &gt; 0, COUNTA(DetailWill!N928) &gt; 0),"x", "")</f>
        <v/>
      </c>
      <c r="O928" s="34" t="str">
        <f>IF(OR(COUNTA(DetailPedro!O928) &gt; 0, COUNTA(DetailWill!O928) &gt; 0),"x", "")</f>
        <v/>
      </c>
      <c r="P928" s="14" t="str">
        <f>IF(OR(COUNTA(DetailPedro!P928) &gt; 0, COUNTA(DetailWill!P928) &gt; 0),"x", "")</f>
        <v/>
      </c>
      <c r="Q928" s="14" t="str">
        <f>IF(OR(COUNTA(DetailPedro!Q928) &gt; 0, COUNTA(DetailWill!Q928) &gt; 0),"x", "")</f>
        <v/>
      </c>
      <c r="R928" s="14" t="str">
        <f>IF(OR(COUNTA(DetailPedro!R928) &gt; 0, COUNTA(DetailWill!R928) &gt; 0),"x", "")</f>
        <v/>
      </c>
      <c r="S928" s="14" t="str">
        <f>IF(OR(COUNTA(DetailPedro!S928) &gt; 0, COUNTA(DetailWill!S928) &gt; 0),"x", "")</f>
        <v/>
      </c>
      <c r="T928" s="14" t="str">
        <f>IF(OR(COUNTA(DetailPedro!T928) &gt; 0, COUNTA(DetailWill!T928) &gt; 0),"x", "")</f>
        <v/>
      </c>
      <c r="U928" s="34" t="str">
        <f>IF(OR(COUNTA(DetailPedro!U928) &gt; 0, COUNTA(DetailWill!U928) &gt; 0),"x", "")</f>
        <v/>
      </c>
      <c r="V928" s="14" t="str">
        <f>IF(OR(COUNTA(DetailPedro!V928) &gt; 0, COUNTA(DetailWill!V928) &gt; 0),"x", "")</f>
        <v/>
      </c>
      <c r="W928" s="14" t="str">
        <f>IF(OR(COUNTA(DetailPedro!W928) &gt; 0, COUNTA(DetailWill!W928) &gt; 0),"x", "")</f>
        <v/>
      </c>
      <c r="X928" s="14" t="str">
        <f>IF(OR(COUNTA(DetailPedro!X928) &gt; 0, COUNTA(DetailWill!X928) &gt; 0),"x", "")</f>
        <v/>
      </c>
      <c r="Y928" s="14" t="str">
        <f>IF(OR(COUNTA(DetailPedro!Y928) &gt; 0, COUNTA(DetailWill!Y928) &gt; 0),"x", "")</f>
        <v/>
      </c>
      <c r="Z928" s="34" t="str">
        <f>IF(OR(COUNTA(DetailPedro!Z928) &gt; 0, COUNTA(DetailWill!Z928) &gt; 0),"x", "")</f>
        <v/>
      </c>
      <c r="AA928" s="14" t="str">
        <f>IF(OR(COUNTA(DetailPedro!AA928) &gt; 0, COUNTA(DetailWill!AA928) &gt; 0),"x", "")</f>
        <v/>
      </c>
      <c r="AB928" s="14" t="str">
        <f>IF(OR(COUNTA(DetailPedro!AB928) &gt; 0, COUNTA(DetailWill!AB928) &gt; 0),"x", "")</f>
        <v>x</v>
      </c>
      <c r="AC928" s="14" t="str">
        <f>IF(OR(COUNTA(DetailPedro!AC928) &gt; 0, COUNTA(DetailWill!AC928) &gt; 0),"x", "")</f>
        <v/>
      </c>
      <c r="AD928" s="14" t="str">
        <f>IF(OR(COUNTA(DetailPedro!AD928) &gt; 0, COUNTA(DetailWill!AD928) &gt; 0),"x", "")</f>
        <v/>
      </c>
      <c r="AE928" s="14" t="str">
        <f>IF(OR(COUNTA(DetailPedro!AE928) &gt; 0, COUNTA(DetailWill!AE928) &gt; 0),"x", "")</f>
        <v/>
      </c>
      <c r="AF928" s="34" t="str">
        <f>IF(OR(COUNTA(DetailPedro!AF928) &gt; 0, COUNTA(DetailWill!AF928) &gt; 0),"x", "")</f>
        <v/>
      </c>
      <c r="AG928" s="14" t="str">
        <f>IF(OR(COUNTA(DetailPedro!AG928) &gt; 0, COUNTA(DetailWill!AG928) &gt; 0),"x", "")</f>
        <v/>
      </c>
      <c r="AH928" s="14" t="str">
        <f>IF(OR(COUNTA(DetailPedro!AH928) &gt; 0, COUNTA(DetailWill!AH928) &gt; 0),"x", "")</f>
        <v/>
      </c>
      <c r="AI928" s="14" t="str">
        <f>IF(OR(COUNTA(DetailPedro!AI928) &gt; 0, COUNTA(DetailWill!AI928) &gt; 0),"x", "")</f>
        <v/>
      </c>
      <c r="AJ928" s="34" t="str">
        <f>IF(OR(COUNTA(DetailPedro!AJ928) &gt; 0, COUNTA(DetailWill!AJ928) &gt; 0),"x", "")</f>
        <v/>
      </c>
      <c r="AK928" s="14" t="str">
        <f>IF(OR(COUNTA(DetailPedro!AK928) &gt; 0, COUNTA(DetailWill!AK928) &gt; 0),"x", "")</f>
        <v/>
      </c>
    </row>
    <row r="929" spans="1:37" x14ac:dyDescent="0.2">
      <c r="A929" s="16" t="s">
        <v>538</v>
      </c>
      <c r="B929" s="16" t="s">
        <v>44</v>
      </c>
      <c r="C929" s="16">
        <v>3</v>
      </c>
      <c r="D929" s="16" t="s">
        <v>887</v>
      </c>
      <c r="E929" s="16">
        <v>3</v>
      </c>
      <c r="F929" s="14">
        <f t="shared" si="48"/>
        <v>2</v>
      </c>
      <c r="G929" s="14" t="str">
        <f>IF(OR(COUNTA(DetailPedro!G929) &gt; 0, COUNTA(DetailWill!G929) &gt; 0),"x", "")</f>
        <v/>
      </c>
      <c r="H929" s="14" t="str">
        <f>IF(OR(COUNTA(DetailPedro!H929) &gt; 0, COUNTA(DetailWill!H929) &gt; 0),"x", "")</f>
        <v/>
      </c>
      <c r="I929" s="14" t="str">
        <f>IF(OR(COUNTA(DetailPedro!I929) &gt; 0, COUNTA(DetailWill!I929) &gt; 0),"x", "")</f>
        <v/>
      </c>
      <c r="J929" s="34" t="str">
        <f>IF(OR(COUNTA(DetailPedro!J929) &gt; 0, COUNTA(DetailWill!J929) &gt; 0),"x", "")</f>
        <v/>
      </c>
      <c r="K929" s="14" t="str">
        <f>IF(OR(COUNTA(DetailPedro!K929) &gt; 0, COUNTA(DetailWill!K929) &gt; 0),"x", "")</f>
        <v/>
      </c>
      <c r="L929" s="14" t="str">
        <f>IF(OR(COUNTA(DetailPedro!L929) &gt; 0, COUNTA(DetailWill!L929) &gt; 0),"x", "")</f>
        <v/>
      </c>
      <c r="M929" s="14" t="str">
        <f>IF(OR(COUNTA(DetailPedro!M929) &gt; 0, COUNTA(DetailWill!M929) &gt; 0),"x", "")</f>
        <v/>
      </c>
      <c r="N929" s="14" t="str">
        <f>IF(OR(COUNTA(DetailPedro!N929) &gt; 0, COUNTA(DetailWill!N929) &gt; 0),"x", "")</f>
        <v/>
      </c>
      <c r="O929" s="34" t="str">
        <f>IF(OR(COUNTA(DetailPedro!O929) &gt; 0, COUNTA(DetailWill!O929) &gt; 0),"x", "")</f>
        <v/>
      </c>
      <c r="P929" s="14" t="str">
        <f>IF(OR(COUNTA(DetailPedro!P929) &gt; 0, COUNTA(DetailWill!P929) &gt; 0),"x", "")</f>
        <v/>
      </c>
      <c r="Q929" s="14" t="str">
        <f>IF(OR(COUNTA(DetailPedro!Q929) &gt; 0, COUNTA(DetailWill!Q929) &gt; 0),"x", "")</f>
        <v/>
      </c>
      <c r="R929" s="14" t="str">
        <f>IF(OR(COUNTA(DetailPedro!R929) &gt; 0, COUNTA(DetailWill!R929) &gt; 0),"x", "")</f>
        <v/>
      </c>
      <c r="S929" s="14" t="str">
        <f>IF(OR(COUNTA(DetailPedro!S929) &gt; 0, COUNTA(DetailWill!S929) &gt; 0),"x", "")</f>
        <v/>
      </c>
      <c r="T929" s="14" t="str">
        <f>IF(OR(COUNTA(DetailPedro!T929) &gt; 0, COUNTA(DetailWill!T929) &gt; 0),"x", "")</f>
        <v/>
      </c>
      <c r="U929" s="34" t="str">
        <f>IF(OR(COUNTA(DetailPedro!U929) &gt; 0, COUNTA(DetailWill!U929) &gt; 0),"x", "")</f>
        <v/>
      </c>
      <c r="V929" s="14" t="str">
        <f>IF(OR(COUNTA(DetailPedro!V929) &gt; 0, COUNTA(DetailWill!V929) &gt; 0),"x", "")</f>
        <v/>
      </c>
      <c r="W929" s="14" t="str">
        <f>IF(OR(COUNTA(DetailPedro!W929) &gt; 0, COUNTA(DetailWill!W929) &gt; 0),"x", "")</f>
        <v/>
      </c>
      <c r="X929" s="14" t="str">
        <f>IF(OR(COUNTA(DetailPedro!X929) &gt; 0, COUNTA(DetailWill!X929) &gt; 0),"x", "")</f>
        <v/>
      </c>
      <c r="Y929" s="14" t="str">
        <f>IF(OR(COUNTA(DetailPedro!Y929) &gt; 0, COUNTA(DetailWill!Y929) &gt; 0),"x", "")</f>
        <v/>
      </c>
      <c r="Z929" s="34" t="str">
        <f>IF(OR(COUNTA(DetailPedro!Z929) &gt; 0, COUNTA(DetailWill!Z929) &gt; 0),"x", "")</f>
        <v/>
      </c>
      <c r="AA929" s="14" t="str">
        <f>IF(OR(COUNTA(DetailPedro!AA929) &gt; 0, COUNTA(DetailWill!AA929) &gt; 0),"x", "")</f>
        <v/>
      </c>
      <c r="AB929" s="14" t="str">
        <f>IF(OR(COUNTA(DetailPedro!AB929) &gt; 0, COUNTA(DetailWill!AB929) &gt; 0),"x", "")</f>
        <v>x</v>
      </c>
      <c r="AC929" s="14" t="str">
        <f>IF(OR(COUNTA(DetailPedro!AC929) &gt; 0, COUNTA(DetailWill!AC929) &gt; 0),"x", "")</f>
        <v/>
      </c>
      <c r="AD929" s="14" t="str">
        <f>IF(OR(COUNTA(DetailPedro!AD929) &gt; 0, COUNTA(DetailWill!AD929) &gt; 0),"x", "")</f>
        <v/>
      </c>
      <c r="AE929" s="14" t="str">
        <f>IF(OR(COUNTA(DetailPedro!AE929) &gt; 0, COUNTA(DetailWill!AE929) &gt; 0),"x", "")</f>
        <v/>
      </c>
      <c r="AF929" s="34" t="str">
        <f>IF(OR(COUNTA(DetailPedro!AF929) &gt; 0, COUNTA(DetailWill!AF929) &gt; 0),"x", "")</f>
        <v/>
      </c>
      <c r="AG929" s="14" t="str">
        <f>IF(OR(COUNTA(DetailPedro!AG929) &gt; 0, COUNTA(DetailWill!AG929) &gt; 0),"x", "")</f>
        <v/>
      </c>
      <c r="AH929" s="14" t="str">
        <f>IF(OR(COUNTA(DetailPedro!AH929) &gt; 0, COUNTA(DetailWill!AH929) &gt; 0),"x", "")</f>
        <v/>
      </c>
      <c r="AI929" s="14" t="str">
        <f>IF(OR(COUNTA(DetailPedro!AI929) &gt; 0, COUNTA(DetailWill!AI929) &gt; 0),"x", "")</f>
        <v>x</v>
      </c>
      <c r="AJ929" s="34" t="str">
        <f>IF(OR(COUNTA(DetailPedro!AJ929) &gt; 0, COUNTA(DetailWill!AJ929) &gt; 0),"x", "")</f>
        <v/>
      </c>
      <c r="AK929" s="14" t="str">
        <f>IF(OR(COUNTA(DetailPedro!AK929) &gt; 0, COUNTA(DetailWill!AK929) &gt; 0),"x", "")</f>
        <v/>
      </c>
    </row>
    <row r="930" spans="1:37" x14ac:dyDescent="0.2">
      <c r="A930" s="16"/>
      <c r="B930" s="16"/>
      <c r="C930" s="16"/>
      <c r="D930" s="16"/>
      <c r="E930" s="16"/>
      <c r="F930" s="14">
        <f t="shared" si="48"/>
        <v>0</v>
      </c>
      <c r="G930" s="14" t="str">
        <f>IF(OR(COUNTA(DetailPedro!G930) &gt; 0, COUNTA(DetailWill!G930) &gt; 0),"x", "")</f>
        <v/>
      </c>
      <c r="H930" s="14" t="str">
        <f>IF(OR(COUNTA(DetailPedro!H930) &gt; 0, COUNTA(DetailWill!H930) &gt; 0),"x", "")</f>
        <v/>
      </c>
      <c r="I930" s="14" t="str">
        <f>IF(OR(COUNTA(DetailPedro!I930) &gt; 0, COUNTA(DetailWill!I930) &gt; 0),"x", "")</f>
        <v/>
      </c>
      <c r="J930" s="34" t="str">
        <f>IF(OR(COUNTA(DetailPedro!J930) &gt; 0, COUNTA(DetailWill!J930) &gt; 0),"x", "")</f>
        <v/>
      </c>
      <c r="K930" s="14" t="str">
        <f>IF(OR(COUNTA(DetailPedro!K930) &gt; 0, COUNTA(DetailWill!K930) &gt; 0),"x", "")</f>
        <v/>
      </c>
      <c r="L930" s="14" t="str">
        <f>IF(OR(COUNTA(DetailPedro!L930) &gt; 0, COUNTA(DetailWill!L930) &gt; 0),"x", "")</f>
        <v/>
      </c>
      <c r="M930" s="14" t="str">
        <f>IF(OR(COUNTA(DetailPedro!M930) &gt; 0, COUNTA(DetailWill!M930) &gt; 0),"x", "")</f>
        <v/>
      </c>
      <c r="N930" s="14" t="str">
        <f>IF(OR(COUNTA(DetailPedro!N930) &gt; 0, COUNTA(DetailWill!N930) &gt; 0),"x", "")</f>
        <v/>
      </c>
      <c r="O930" s="34" t="str">
        <f>IF(OR(COUNTA(DetailPedro!O930) &gt; 0, COUNTA(DetailWill!O930) &gt; 0),"x", "")</f>
        <v/>
      </c>
      <c r="P930" s="14" t="str">
        <f>IF(OR(COUNTA(DetailPedro!P930) &gt; 0, COUNTA(DetailWill!P930) &gt; 0),"x", "")</f>
        <v/>
      </c>
      <c r="Q930" s="14" t="str">
        <f>IF(OR(COUNTA(DetailPedro!Q930) &gt; 0, COUNTA(DetailWill!Q930) &gt; 0),"x", "")</f>
        <v/>
      </c>
      <c r="R930" s="14" t="str">
        <f>IF(OR(COUNTA(DetailPedro!R930) &gt; 0, COUNTA(DetailWill!R930) &gt; 0),"x", "")</f>
        <v/>
      </c>
      <c r="S930" s="14" t="str">
        <f>IF(OR(COUNTA(DetailPedro!S930) &gt; 0, COUNTA(DetailWill!S930) &gt; 0),"x", "")</f>
        <v/>
      </c>
      <c r="T930" s="14" t="str">
        <f>IF(OR(COUNTA(DetailPedro!T930) &gt; 0, COUNTA(DetailWill!T930) &gt; 0),"x", "")</f>
        <v/>
      </c>
      <c r="U930" s="34" t="str">
        <f>IF(OR(COUNTA(DetailPedro!U930) &gt; 0, COUNTA(DetailWill!U930) &gt; 0),"x", "")</f>
        <v/>
      </c>
      <c r="V930" s="14" t="str">
        <f>IF(OR(COUNTA(DetailPedro!V930) &gt; 0, COUNTA(DetailWill!V930) &gt; 0),"x", "")</f>
        <v/>
      </c>
      <c r="W930" s="14" t="str">
        <f>IF(OR(COUNTA(DetailPedro!W930) &gt; 0, COUNTA(DetailWill!W930) &gt; 0),"x", "")</f>
        <v/>
      </c>
      <c r="X930" s="14" t="str">
        <f>IF(OR(COUNTA(DetailPedro!X930) &gt; 0, COUNTA(DetailWill!X930) &gt; 0),"x", "")</f>
        <v/>
      </c>
      <c r="Y930" s="14" t="str">
        <f>IF(OR(COUNTA(DetailPedro!Y930) &gt; 0, COUNTA(DetailWill!Y930) &gt; 0),"x", "")</f>
        <v/>
      </c>
      <c r="Z930" s="34" t="str">
        <f>IF(OR(COUNTA(DetailPedro!Z930) &gt; 0, COUNTA(DetailWill!Z930) &gt; 0),"x", "")</f>
        <v/>
      </c>
      <c r="AA930" s="14" t="str">
        <f>IF(OR(COUNTA(DetailPedro!AA930) &gt; 0, COUNTA(DetailWill!AA930) &gt; 0),"x", "")</f>
        <v/>
      </c>
      <c r="AB930" s="14" t="str">
        <f>IF(OR(COUNTA(DetailPedro!AB930) &gt; 0, COUNTA(DetailWill!AB930) &gt; 0),"x", "")</f>
        <v/>
      </c>
      <c r="AC930" s="14" t="str">
        <f>IF(OR(COUNTA(DetailPedro!AC930) &gt; 0, COUNTA(DetailWill!AC930) &gt; 0),"x", "")</f>
        <v/>
      </c>
      <c r="AD930" s="14" t="str">
        <f>IF(OR(COUNTA(DetailPedro!AD930) &gt; 0, COUNTA(DetailWill!AD930) &gt; 0),"x", "")</f>
        <v/>
      </c>
      <c r="AE930" s="14" t="str">
        <f>IF(OR(COUNTA(DetailPedro!AE930) &gt; 0, COUNTA(DetailWill!AE930) &gt; 0),"x", "")</f>
        <v/>
      </c>
      <c r="AF930" s="34" t="str">
        <f>IF(OR(COUNTA(DetailPedro!AF930) &gt; 0, COUNTA(DetailWill!AF930) &gt; 0),"x", "")</f>
        <v/>
      </c>
      <c r="AG930" s="14" t="str">
        <f>IF(OR(COUNTA(DetailPedro!AG930) &gt; 0, COUNTA(DetailWill!AG930) &gt; 0),"x", "")</f>
        <v/>
      </c>
      <c r="AH930" s="14" t="str">
        <f>IF(OR(COUNTA(DetailPedro!AH930) &gt; 0, COUNTA(DetailWill!AH930) &gt; 0),"x", "")</f>
        <v/>
      </c>
      <c r="AI930" s="14" t="str">
        <f>IF(OR(COUNTA(DetailPedro!AI930) &gt; 0, COUNTA(DetailWill!AI930) &gt; 0),"x", "")</f>
        <v/>
      </c>
      <c r="AJ930" s="34" t="str">
        <f>IF(OR(COUNTA(DetailPedro!AJ930) &gt; 0, COUNTA(DetailWill!AJ930) &gt; 0),"x", "")</f>
        <v/>
      </c>
      <c r="AK930" s="14" t="str">
        <f>IF(OR(COUNTA(DetailPedro!AK930) &gt; 0, COUNTA(DetailWill!AK930) &gt; 0),"x", "")</f>
        <v/>
      </c>
    </row>
    <row r="931" spans="1:37" x14ac:dyDescent="0.2">
      <c r="A931" s="16" t="s">
        <v>538</v>
      </c>
      <c r="B931" s="16" t="s">
        <v>154</v>
      </c>
      <c r="C931" s="16">
        <v>0</v>
      </c>
      <c r="D931" s="16">
        <v>0</v>
      </c>
      <c r="E931" s="16"/>
      <c r="F931" s="14">
        <f t="shared" si="48"/>
        <v>0</v>
      </c>
      <c r="G931" s="14" t="str">
        <f>IF(OR(COUNTA(DetailPedro!G931) &gt; 0, COUNTA(DetailWill!G931) &gt; 0),"x", "")</f>
        <v/>
      </c>
      <c r="H931" s="14" t="str">
        <f>IF(OR(COUNTA(DetailPedro!H931) &gt; 0, COUNTA(DetailWill!H931) &gt; 0),"x", "")</f>
        <v/>
      </c>
      <c r="I931" s="14" t="str">
        <f>IF(OR(COUNTA(DetailPedro!I931) &gt; 0, COUNTA(DetailWill!I931) &gt; 0),"x", "")</f>
        <v/>
      </c>
      <c r="J931" s="34" t="str">
        <f>IF(OR(COUNTA(DetailPedro!J931) &gt; 0, COUNTA(DetailWill!J931) &gt; 0),"x", "")</f>
        <v/>
      </c>
      <c r="K931" s="14" t="str">
        <f>IF(OR(COUNTA(DetailPedro!K931) &gt; 0, COUNTA(DetailWill!K931) &gt; 0),"x", "")</f>
        <v/>
      </c>
      <c r="L931" s="14" t="str">
        <f>IF(OR(COUNTA(DetailPedro!L931) &gt; 0, COUNTA(DetailWill!L931) &gt; 0),"x", "")</f>
        <v/>
      </c>
      <c r="M931" s="14" t="str">
        <f>IF(OR(COUNTA(DetailPedro!M931) &gt; 0, COUNTA(DetailWill!M931) &gt; 0),"x", "")</f>
        <v/>
      </c>
      <c r="N931" s="14" t="str">
        <f>IF(OR(COUNTA(DetailPedro!N931) &gt; 0, COUNTA(DetailWill!N931) &gt; 0),"x", "")</f>
        <v/>
      </c>
      <c r="O931" s="34" t="str">
        <f>IF(OR(COUNTA(DetailPedro!O931) &gt; 0, COUNTA(DetailWill!O931) &gt; 0),"x", "")</f>
        <v/>
      </c>
      <c r="P931" s="14" t="str">
        <f>IF(OR(COUNTA(DetailPedro!P931) &gt; 0, COUNTA(DetailWill!P931) &gt; 0),"x", "")</f>
        <v/>
      </c>
      <c r="Q931" s="14" t="str">
        <f>IF(OR(COUNTA(DetailPedro!Q931) &gt; 0, COUNTA(DetailWill!Q931) &gt; 0),"x", "")</f>
        <v/>
      </c>
      <c r="R931" s="14" t="str">
        <f>IF(OR(COUNTA(DetailPedro!R931) &gt; 0, COUNTA(DetailWill!R931) &gt; 0),"x", "")</f>
        <v/>
      </c>
      <c r="S931" s="14" t="str">
        <f>IF(OR(COUNTA(DetailPedro!S931) &gt; 0, COUNTA(DetailWill!S931) &gt; 0),"x", "")</f>
        <v/>
      </c>
      <c r="T931" s="14" t="str">
        <f>IF(OR(COUNTA(DetailPedro!T931) &gt; 0, COUNTA(DetailWill!T931) &gt; 0),"x", "")</f>
        <v/>
      </c>
      <c r="U931" s="34" t="str">
        <f>IF(OR(COUNTA(DetailPedro!U931) &gt; 0, COUNTA(DetailWill!U931) &gt; 0),"x", "")</f>
        <v/>
      </c>
      <c r="V931" s="14" t="str">
        <f>IF(OR(COUNTA(DetailPedro!V931) &gt; 0, COUNTA(DetailWill!V931) &gt; 0),"x", "")</f>
        <v/>
      </c>
      <c r="W931" s="14" t="str">
        <f>IF(OR(COUNTA(DetailPedro!W931) &gt; 0, COUNTA(DetailWill!W931) &gt; 0),"x", "")</f>
        <v/>
      </c>
      <c r="X931" s="14" t="str">
        <f>IF(OR(COUNTA(DetailPedro!X931) &gt; 0, COUNTA(DetailWill!X931) &gt; 0),"x", "")</f>
        <v/>
      </c>
      <c r="Y931" s="14" t="str">
        <f>IF(OR(COUNTA(DetailPedro!Y931) &gt; 0, COUNTA(DetailWill!Y931) &gt; 0),"x", "")</f>
        <v/>
      </c>
      <c r="Z931" s="34" t="str">
        <f>IF(OR(COUNTA(DetailPedro!Z931) &gt; 0, COUNTA(DetailWill!Z931) &gt; 0),"x", "")</f>
        <v/>
      </c>
      <c r="AA931" s="14" t="str">
        <f>IF(OR(COUNTA(DetailPedro!AA931) &gt; 0, COUNTA(DetailWill!AA931) &gt; 0),"x", "")</f>
        <v/>
      </c>
      <c r="AB931" s="14" t="str">
        <f>IF(OR(COUNTA(DetailPedro!AB931) &gt; 0, COUNTA(DetailWill!AB931) &gt; 0),"x", "")</f>
        <v/>
      </c>
      <c r="AC931" s="14" t="str">
        <f>IF(OR(COUNTA(DetailPedro!AC931) &gt; 0, COUNTA(DetailWill!AC931) &gt; 0),"x", "")</f>
        <v/>
      </c>
      <c r="AD931" s="14" t="str">
        <f>IF(OR(COUNTA(DetailPedro!AD931) &gt; 0, COUNTA(DetailWill!AD931) &gt; 0),"x", "")</f>
        <v/>
      </c>
      <c r="AE931" s="14" t="str">
        <f>IF(OR(COUNTA(DetailPedro!AE931) &gt; 0, COUNTA(DetailWill!AE931) &gt; 0),"x", "")</f>
        <v/>
      </c>
      <c r="AF931" s="34" t="str">
        <f>IF(OR(COUNTA(DetailPedro!AF931) &gt; 0, COUNTA(DetailWill!AF931) &gt; 0),"x", "")</f>
        <v/>
      </c>
      <c r="AG931" s="14" t="str">
        <f>IF(OR(COUNTA(DetailPedro!AG931) &gt; 0, COUNTA(DetailWill!AG931) &gt; 0),"x", "")</f>
        <v/>
      </c>
      <c r="AH931" s="14" t="str">
        <f>IF(OR(COUNTA(DetailPedro!AH931) &gt; 0, COUNTA(DetailWill!AH931) &gt; 0),"x", "")</f>
        <v/>
      </c>
      <c r="AI931" s="14" t="str">
        <f>IF(OR(COUNTA(DetailPedro!AI931) &gt; 0, COUNTA(DetailWill!AI931) &gt; 0),"x", "")</f>
        <v/>
      </c>
      <c r="AJ931" s="34" t="str">
        <f>IF(OR(COUNTA(DetailPedro!AJ931) &gt; 0, COUNTA(DetailWill!AJ931) &gt; 0),"x", "")</f>
        <v/>
      </c>
      <c r="AK931" s="14" t="str">
        <f>IF(OR(COUNTA(DetailPedro!AK931) &gt; 0, COUNTA(DetailWill!AK931) &gt; 0),"x", "")</f>
        <v/>
      </c>
    </row>
    <row r="932" spans="1:37" x14ac:dyDescent="0.2">
      <c r="A932" s="16" t="s">
        <v>538</v>
      </c>
      <c r="B932" s="16" t="s">
        <v>154</v>
      </c>
      <c r="C932" s="16">
        <v>3</v>
      </c>
      <c r="D932" s="16" t="s">
        <v>888</v>
      </c>
      <c r="E932" s="16">
        <v>1</v>
      </c>
      <c r="F932" s="14">
        <f t="shared" si="48"/>
        <v>0</v>
      </c>
      <c r="G932" s="14" t="str">
        <f>IF(OR(COUNTA(DetailPedro!G932) &gt; 0, COUNTA(DetailWill!G932) &gt; 0),"x", "")</f>
        <v/>
      </c>
      <c r="H932" s="14" t="str">
        <f>IF(OR(COUNTA(DetailPedro!H932) &gt; 0, COUNTA(DetailWill!H932) &gt; 0),"x", "")</f>
        <v/>
      </c>
      <c r="I932" s="14" t="str">
        <f>IF(OR(COUNTA(DetailPedro!I932) &gt; 0, COUNTA(DetailWill!I932) &gt; 0),"x", "")</f>
        <v/>
      </c>
      <c r="J932" s="34" t="str">
        <f>IF(OR(COUNTA(DetailPedro!J932) &gt; 0, COUNTA(DetailWill!J932) &gt; 0),"x", "")</f>
        <v/>
      </c>
      <c r="K932" s="14" t="str">
        <f>IF(OR(COUNTA(DetailPedro!K932) &gt; 0, COUNTA(DetailWill!K932) &gt; 0),"x", "")</f>
        <v/>
      </c>
      <c r="L932" s="14" t="str">
        <f>IF(OR(COUNTA(DetailPedro!L932) &gt; 0, COUNTA(DetailWill!L932) &gt; 0),"x", "")</f>
        <v/>
      </c>
      <c r="M932" s="14" t="str">
        <f>IF(OR(COUNTA(DetailPedro!M932) &gt; 0, COUNTA(DetailWill!M932) &gt; 0),"x", "")</f>
        <v/>
      </c>
      <c r="N932" s="14" t="str">
        <f>IF(OR(COUNTA(DetailPedro!N932) &gt; 0, COUNTA(DetailWill!N932) &gt; 0),"x", "")</f>
        <v/>
      </c>
      <c r="O932" s="34" t="str">
        <f>IF(OR(COUNTA(DetailPedro!O932) &gt; 0, COUNTA(DetailWill!O932) &gt; 0),"x", "")</f>
        <v/>
      </c>
      <c r="P932" s="14" t="str">
        <f>IF(OR(COUNTA(DetailPedro!P932) &gt; 0, COUNTA(DetailWill!P932) &gt; 0),"x", "")</f>
        <v/>
      </c>
      <c r="Q932" s="14" t="str">
        <f>IF(OR(COUNTA(DetailPedro!Q932) &gt; 0, COUNTA(DetailWill!Q932) &gt; 0),"x", "")</f>
        <v/>
      </c>
      <c r="R932" s="14" t="str">
        <f>IF(OR(COUNTA(DetailPedro!R932) &gt; 0, COUNTA(DetailWill!R932) &gt; 0),"x", "")</f>
        <v/>
      </c>
      <c r="S932" s="14" t="str">
        <f>IF(OR(COUNTA(DetailPedro!S932) &gt; 0, COUNTA(DetailWill!S932) &gt; 0),"x", "")</f>
        <v/>
      </c>
      <c r="T932" s="14" t="str">
        <f>IF(OR(COUNTA(DetailPedro!T932) &gt; 0, COUNTA(DetailWill!T932) &gt; 0),"x", "")</f>
        <v/>
      </c>
      <c r="U932" s="34" t="str">
        <f>IF(OR(COUNTA(DetailPedro!U932) &gt; 0, COUNTA(DetailWill!U932) &gt; 0),"x", "")</f>
        <v/>
      </c>
      <c r="V932" s="14" t="str">
        <f>IF(OR(COUNTA(DetailPedro!V932) &gt; 0, COUNTA(DetailWill!V932) &gt; 0),"x", "")</f>
        <v/>
      </c>
      <c r="W932" s="14" t="str">
        <f>IF(OR(COUNTA(DetailPedro!W932) &gt; 0, COUNTA(DetailWill!W932) &gt; 0),"x", "")</f>
        <v/>
      </c>
      <c r="X932" s="14" t="str">
        <f>IF(OR(COUNTA(DetailPedro!X932) &gt; 0, COUNTA(DetailWill!X932) &gt; 0),"x", "")</f>
        <v/>
      </c>
      <c r="Y932" s="14" t="str">
        <f>IF(OR(COUNTA(DetailPedro!Y932) &gt; 0, COUNTA(DetailWill!Y932) &gt; 0),"x", "")</f>
        <v/>
      </c>
      <c r="Z932" s="34" t="str">
        <f>IF(OR(COUNTA(DetailPedro!Z932) &gt; 0, COUNTA(DetailWill!Z932) &gt; 0),"x", "")</f>
        <v/>
      </c>
      <c r="AA932" s="14" t="str">
        <f>IF(OR(COUNTA(DetailPedro!AA932) &gt; 0, COUNTA(DetailWill!AA932) &gt; 0),"x", "")</f>
        <v/>
      </c>
      <c r="AB932" s="14" t="str">
        <f>IF(OR(COUNTA(DetailPedro!AB932) &gt; 0, COUNTA(DetailWill!AB932) &gt; 0),"x", "")</f>
        <v/>
      </c>
      <c r="AC932" s="14" t="str">
        <f>IF(OR(COUNTA(DetailPedro!AC932) &gt; 0, COUNTA(DetailWill!AC932) &gt; 0),"x", "")</f>
        <v/>
      </c>
      <c r="AD932" s="14" t="str">
        <f>IF(OR(COUNTA(DetailPedro!AD932) &gt; 0, COUNTA(DetailWill!AD932) &gt; 0),"x", "")</f>
        <v/>
      </c>
      <c r="AE932" s="14" t="str">
        <f>IF(OR(COUNTA(DetailPedro!AE932) &gt; 0, COUNTA(DetailWill!AE932) &gt; 0),"x", "")</f>
        <v/>
      </c>
      <c r="AF932" s="34" t="str">
        <f>IF(OR(COUNTA(DetailPedro!AF932) &gt; 0, COUNTA(DetailWill!AF932) &gt; 0),"x", "")</f>
        <v/>
      </c>
      <c r="AG932" s="14" t="str">
        <f>IF(OR(COUNTA(DetailPedro!AG932) &gt; 0, COUNTA(DetailWill!AG932) &gt; 0),"x", "")</f>
        <v/>
      </c>
      <c r="AH932" s="14" t="str">
        <f>IF(OR(COUNTA(DetailPedro!AH932) &gt; 0, COUNTA(DetailWill!AH932) &gt; 0),"x", "")</f>
        <v/>
      </c>
      <c r="AI932" s="14" t="str">
        <f>IF(OR(COUNTA(DetailPedro!AI932) &gt; 0, COUNTA(DetailWill!AI932) &gt; 0),"x", "")</f>
        <v/>
      </c>
      <c r="AJ932" s="34" t="str">
        <f>IF(OR(COUNTA(DetailPedro!AJ932) &gt; 0, COUNTA(DetailWill!AJ932) &gt; 0),"x", "")</f>
        <v/>
      </c>
      <c r="AK932" s="14" t="str">
        <f>IF(OR(COUNTA(DetailPedro!AK932) &gt; 0, COUNTA(DetailWill!AK932) &gt; 0),"x", "")</f>
        <v/>
      </c>
    </row>
    <row r="933" spans="1:37" x14ac:dyDescent="0.2">
      <c r="A933" s="16"/>
      <c r="B933" s="16"/>
      <c r="C933" s="16"/>
      <c r="D933" s="16"/>
      <c r="E933" s="16"/>
      <c r="F933" s="14">
        <f t="shared" si="48"/>
        <v>0</v>
      </c>
      <c r="G933" s="14" t="str">
        <f>IF(OR(COUNTA(DetailPedro!G933) &gt; 0, COUNTA(DetailWill!G933) &gt; 0),"x", "")</f>
        <v/>
      </c>
      <c r="H933" s="14" t="str">
        <f>IF(OR(COUNTA(DetailPedro!H933) &gt; 0, COUNTA(DetailWill!H933) &gt; 0),"x", "")</f>
        <v/>
      </c>
      <c r="I933" s="14" t="str">
        <f>IF(OR(COUNTA(DetailPedro!I933) &gt; 0, COUNTA(DetailWill!I933) &gt; 0),"x", "")</f>
        <v/>
      </c>
      <c r="J933" s="34" t="str">
        <f>IF(OR(COUNTA(DetailPedro!J933) &gt; 0, COUNTA(DetailWill!J933) &gt; 0),"x", "")</f>
        <v/>
      </c>
      <c r="K933" s="14" t="str">
        <f>IF(OR(COUNTA(DetailPedro!K933) &gt; 0, COUNTA(DetailWill!K933) &gt; 0),"x", "")</f>
        <v/>
      </c>
      <c r="L933" s="14" t="str">
        <f>IF(OR(COUNTA(DetailPedro!L933) &gt; 0, COUNTA(DetailWill!L933) &gt; 0),"x", "")</f>
        <v/>
      </c>
      <c r="M933" s="14" t="str">
        <f>IF(OR(COUNTA(DetailPedro!M933) &gt; 0, COUNTA(DetailWill!M933) &gt; 0),"x", "")</f>
        <v/>
      </c>
      <c r="N933" s="14" t="str">
        <f>IF(OR(COUNTA(DetailPedro!N933) &gt; 0, COUNTA(DetailWill!N933) &gt; 0),"x", "")</f>
        <v/>
      </c>
      <c r="O933" s="34" t="str">
        <f>IF(OR(COUNTA(DetailPedro!O933) &gt; 0, COUNTA(DetailWill!O933) &gt; 0),"x", "")</f>
        <v/>
      </c>
      <c r="P933" s="14" t="str">
        <f>IF(OR(COUNTA(DetailPedro!P933) &gt; 0, COUNTA(DetailWill!P933) &gt; 0),"x", "")</f>
        <v/>
      </c>
      <c r="Q933" s="14" t="str">
        <f>IF(OR(COUNTA(DetailPedro!Q933) &gt; 0, COUNTA(DetailWill!Q933) &gt; 0),"x", "")</f>
        <v/>
      </c>
      <c r="R933" s="14" t="str">
        <f>IF(OR(COUNTA(DetailPedro!R933) &gt; 0, COUNTA(DetailWill!R933) &gt; 0),"x", "")</f>
        <v/>
      </c>
      <c r="S933" s="14" t="str">
        <f>IF(OR(COUNTA(DetailPedro!S933) &gt; 0, COUNTA(DetailWill!S933) &gt; 0),"x", "")</f>
        <v/>
      </c>
      <c r="T933" s="14" t="str">
        <f>IF(OR(COUNTA(DetailPedro!T933) &gt; 0, COUNTA(DetailWill!T933) &gt; 0),"x", "")</f>
        <v/>
      </c>
      <c r="U933" s="34" t="str">
        <f>IF(OR(COUNTA(DetailPedro!U933) &gt; 0, COUNTA(DetailWill!U933) &gt; 0),"x", "")</f>
        <v/>
      </c>
      <c r="V933" s="14" t="str">
        <f>IF(OR(COUNTA(DetailPedro!V933) &gt; 0, COUNTA(DetailWill!V933) &gt; 0),"x", "")</f>
        <v/>
      </c>
      <c r="W933" s="14" t="str">
        <f>IF(OR(COUNTA(DetailPedro!W933) &gt; 0, COUNTA(DetailWill!W933) &gt; 0),"x", "")</f>
        <v/>
      </c>
      <c r="X933" s="14" t="str">
        <f>IF(OR(COUNTA(DetailPedro!X933) &gt; 0, COUNTA(DetailWill!X933) &gt; 0),"x", "")</f>
        <v/>
      </c>
      <c r="Y933" s="14" t="str">
        <f>IF(OR(COUNTA(DetailPedro!Y933) &gt; 0, COUNTA(DetailWill!Y933) &gt; 0),"x", "")</f>
        <v/>
      </c>
      <c r="Z933" s="34" t="str">
        <f>IF(OR(COUNTA(DetailPedro!Z933) &gt; 0, COUNTA(DetailWill!Z933) &gt; 0),"x", "")</f>
        <v/>
      </c>
      <c r="AA933" s="14" t="str">
        <f>IF(OR(COUNTA(DetailPedro!AA933) &gt; 0, COUNTA(DetailWill!AA933) &gt; 0),"x", "")</f>
        <v/>
      </c>
      <c r="AB933" s="14" t="str">
        <f>IF(OR(COUNTA(DetailPedro!AB933) &gt; 0, COUNTA(DetailWill!AB933) &gt; 0),"x", "")</f>
        <v/>
      </c>
      <c r="AC933" s="14" t="str">
        <f>IF(OR(COUNTA(DetailPedro!AC933) &gt; 0, COUNTA(DetailWill!AC933) &gt; 0),"x", "")</f>
        <v/>
      </c>
      <c r="AD933" s="14" t="str">
        <f>IF(OR(COUNTA(DetailPedro!AD933) &gt; 0, COUNTA(DetailWill!AD933) &gt; 0),"x", "")</f>
        <v/>
      </c>
      <c r="AE933" s="14" t="str">
        <f>IF(OR(COUNTA(DetailPedro!AE933) &gt; 0, COUNTA(DetailWill!AE933) &gt; 0),"x", "")</f>
        <v/>
      </c>
      <c r="AF933" s="34" t="str">
        <f>IF(OR(COUNTA(DetailPedro!AF933) &gt; 0, COUNTA(DetailWill!AF933) &gt; 0),"x", "")</f>
        <v/>
      </c>
      <c r="AG933" s="14" t="str">
        <f>IF(OR(COUNTA(DetailPedro!AG933) &gt; 0, COUNTA(DetailWill!AG933) &gt; 0),"x", "")</f>
        <v/>
      </c>
      <c r="AH933" s="14" t="str">
        <f>IF(OR(COUNTA(DetailPedro!AH933) &gt; 0, COUNTA(DetailWill!AH933) &gt; 0),"x", "")</f>
        <v/>
      </c>
      <c r="AI933" s="14" t="str">
        <f>IF(OR(COUNTA(DetailPedro!AI933) &gt; 0, COUNTA(DetailWill!AI933) &gt; 0),"x", "")</f>
        <v/>
      </c>
      <c r="AJ933" s="34" t="str">
        <f>IF(OR(COUNTA(DetailPedro!AJ933) &gt; 0, COUNTA(DetailWill!AJ933) &gt; 0),"x", "")</f>
        <v/>
      </c>
      <c r="AK933" s="14" t="str">
        <f>IF(OR(COUNTA(DetailPedro!AK933) &gt; 0, COUNTA(DetailWill!AK933) &gt; 0),"x", "")</f>
        <v/>
      </c>
    </row>
    <row r="934" spans="1:37" x14ac:dyDescent="0.2">
      <c r="A934" s="16" t="s">
        <v>538</v>
      </c>
      <c r="B934" s="16" t="s">
        <v>580</v>
      </c>
      <c r="C934" s="16">
        <v>0</v>
      </c>
      <c r="D934" s="16">
        <v>0</v>
      </c>
      <c r="E934" s="16"/>
      <c r="F934" s="14">
        <f t="shared" si="48"/>
        <v>0</v>
      </c>
      <c r="G934" s="14" t="str">
        <f>IF(OR(COUNTA(DetailPedro!G934) &gt; 0, COUNTA(DetailWill!G934) &gt; 0),"x", "")</f>
        <v/>
      </c>
      <c r="H934" s="14" t="str">
        <f>IF(OR(COUNTA(DetailPedro!H934) &gt; 0, COUNTA(DetailWill!H934) &gt; 0),"x", "")</f>
        <v/>
      </c>
      <c r="I934" s="14" t="str">
        <f>IF(OR(COUNTA(DetailPedro!I934) &gt; 0, COUNTA(DetailWill!I934) &gt; 0),"x", "")</f>
        <v/>
      </c>
      <c r="J934" s="34" t="str">
        <f>IF(OR(COUNTA(DetailPedro!J934) &gt; 0, COUNTA(DetailWill!J934) &gt; 0),"x", "")</f>
        <v/>
      </c>
      <c r="K934" s="14" t="str">
        <f>IF(OR(COUNTA(DetailPedro!K934) &gt; 0, COUNTA(DetailWill!K934) &gt; 0),"x", "")</f>
        <v/>
      </c>
      <c r="L934" s="14" t="str">
        <f>IF(OR(COUNTA(DetailPedro!L934) &gt; 0, COUNTA(DetailWill!L934) &gt; 0),"x", "")</f>
        <v/>
      </c>
      <c r="M934" s="14" t="str">
        <f>IF(OR(COUNTA(DetailPedro!M934) &gt; 0, COUNTA(DetailWill!M934) &gt; 0),"x", "")</f>
        <v/>
      </c>
      <c r="N934" s="14" t="str">
        <f>IF(OR(COUNTA(DetailPedro!N934) &gt; 0, COUNTA(DetailWill!N934) &gt; 0),"x", "")</f>
        <v/>
      </c>
      <c r="O934" s="34" t="str">
        <f>IF(OR(COUNTA(DetailPedro!O934) &gt; 0, COUNTA(DetailWill!O934) &gt; 0),"x", "")</f>
        <v/>
      </c>
      <c r="P934" s="14" t="str">
        <f>IF(OR(COUNTA(DetailPedro!P934) &gt; 0, COUNTA(DetailWill!P934) &gt; 0),"x", "")</f>
        <v/>
      </c>
      <c r="Q934" s="14" t="str">
        <f>IF(OR(COUNTA(DetailPedro!Q934) &gt; 0, COUNTA(DetailWill!Q934) &gt; 0),"x", "")</f>
        <v/>
      </c>
      <c r="R934" s="14" t="str">
        <f>IF(OR(COUNTA(DetailPedro!R934) &gt; 0, COUNTA(DetailWill!R934) &gt; 0),"x", "")</f>
        <v/>
      </c>
      <c r="S934" s="14" t="str">
        <f>IF(OR(COUNTA(DetailPedro!S934) &gt; 0, COUNTA(DetailWill!S934) &gt; 0),"x", "")</f>
        <v/>
      </c>
      <c r="T934" s="14" t="str">
        <f>IF(OR(COUNTA(DetailPedro!T934) &gt; 0, COUNTA(DetailWill!T934) &gt; 0),"x", "")</f>
        <v/>
      </c>
      <c r="U934" s="34" t="str">
        <f>IF(OR(COUNTA(DetailPedro!U934) &gt; 0, COUNTA(DetailWill!U934) &gt; 0),"x", "")</f>
        <v/>
      </c>
      <c r="V934" s="14" t="str">
        <f>IF(OR(COUNTA(DetailPedro!V934) &gt; 0, COUNTA(DetailWill!V934) &gt; 0),"x", "")</f>
        <v/>
      </c>
      <c r="W934" s="14" t="str">
        <f>IF(OR(COUNTA(DetailPedro!W934) &gt; 0, COUNTA(DetailWill!W934) &gt; 0),"x", "")</f>
        <v/>
      </c>
      <c r="X934" s="14" t="str">
        <f>IF(OR(COUNTA(DetailPedro!X934) &gt; 0, COUNTA(DetailWill!X934) &gt; 0),"x", "")</f>
        <v/>
      </c>
      <c r="Y934" s="14" t="str">
        <f>IF(OR(COUNTA(DetailPedro!Y934) &gt; 0, COUNTA(DetailWill!Y934) &gt; 0),"x", "")</f>
        <v/>
      </c>
      <c r="Z934" s="34" t="str">
        <f>IF(OR(COUNTA(DetailPedro!Z934) &gt; 0, COUNTA(DetailWill!Z934) &gt; 0),"x", "")</f>
        <v/>
      </c>
      <c r="AA934" s="14" t="str">
        <f>IF(OR(COUNTA(DetailPedro!AA934) &gt; 0, COUNTA(DetailWill!AA934) &gt; 0),"x", "")</f>
        <v/>
      </c>
      <c r="AB934" s="14" t="str">
        <f>IF(OR(COUNTA(DetailPedro!AB934) &gt; 0, COUNTA(DetailWill!AB934) &gt; 0),"x", "")</f>
        <v/>
      </c>
      <c r="AC934" s="14" t="str">
        <f>IF(OR(COUNTA(DetailPedro!AC934) &gt; 0, COUNTA(DetailWill!AC934) &gt; 0),"x", "")</f>
        <v/>
      </c>
      <c r="AD934" s="14" t="str">
        <f>IF(OR(COUNTA(DetailPedro!AD934) &gt; 0, COUNTA(DetailWill!AD934) &gt; 0),"x", "")</f>
        <v/>
      </c>
      <c r="AE934" s="14" t="str">
        <f>IF(OR(COUNTA(DetailPedro!AE934) &gt; 0, COUNTA(DetailWill!AE934) &gt; 0),"x", "")</f>
        <v/>
      </c>
      <c r="AF934" s="34" t="str">
        <f>IF(OR(COUNTA(DetailPedro!AF934) &gt; 0, COUNTA(DetailWill!AF934) &gt; 0),"x", "")</f>
        <v/>
      </c>
      <c r="AG934" s="14" t="str">
        <f>IF(OR(COUNTA(DetailPedro!AG934) &gt; 0, COUNTA(DetailWill!AG934) &gt; 0),"x", "")</f>
        <v/>
      </c>
      <c r="AH934" s="14" t="str">
        <f>IF(OR(COUNTA(DetailPedro!AH934) &gt; 0, COUNTA(DetailWill!AH934) &gt; 0),"x", "")</f>
        <v/>
      </c>
      <c r="AI934" s="14" t="str">
        <f>IF(OR(COUNTA(DetailPedro!AI934) &gt; 0, COUNTA(DetailWill!AI934) &gt; 0),"x", "")</f>
        <v/>
      </c>
      <c r="AJ934" s="34" t="str">
        <f>IF(OR(COUNTA(DetailPedro!AJ934) &gt; 0, COUNTA(DetailWill!AJ934) &gt; 0),"x", "")</f>
        <v/>
      </c>
      <c r="AK934" s="14" t="str">
        <f>IF(OR(COUNTA(DetailPedro!AK934) &gt; 0, COUNTA(DetailWill!AK934) &gt; 0),"x", "")</f>
        <v/>
      </c>
    </row>
    <row r="935" spans="1:37" x14ac:dyDescent="0.2">
      <c r="A935" s="16" t="s">
        <v>538</v>
      </c>
      <c r="B935" s="16" t="s">
        <v>580</v>
      </c>
      <c r="C935" s="16">
        <v>3</v>
      </c>
      <c r="D935" s="16" t="s">
        <v>887</v>
      </c>
      <c r="E935" s="16">
        <v>1</v>
      </c>
      <c r="F935" s="14">
        <f t="shared" si="48"/>
        <v>0</v>
      </c>
      <c r="G935" s="14" t="str">
        <f>IF(OR(COUNTA(DetailPedro!G935) &gt; 0, COUNTA(DetailWill!G935) &gt; 0),"x", "")</f>
        <v/>
      </c>
      <c r="H935" s="14" t="str">
        <f>IF(OR(COUNTA(DetailPedro!H935) &gt; 0, COUNTA(DetailWill!H935) &gt; 0),"x", "")</f>
        <v/>
      </c>
      <c r="I935" s="14" t="str">
        <f>IF(OR(COUNTA(DetailPedro!I935) &gt; 0, COUNTA(DetailWill!I935) &gt; 0),"x", "")</f>
        <v/>
      </c>
      <c r="J935" s="34" t="str">
        <f>IF(OR(COUNTA(DetailPedro!J935) &gt; 0, COUNTA(DetailWill!J935) &gt; 0),"x", "")</f>
        <v/>
      </c>
      <c r="K935" s="14" t="str">
        <f>IF(OR(COUNTA(DetailPedro!K935) &gt; 0, COUNTA(DetailWill!K935) &gt; 0),"x", "")</f>
        <v/>
      </c>
      <c r="L935" s="14" t="str">
        <f>IF(OR(COUNTA(DetailPedro!L935) &gt; 0, COUNTA(DetailWill!L935) &gt; 0),"x", "")</f>
        <v/>
      </c>
      <c r="M935" s="14" t="str">
        <f>IF(OR(COUNTA(DetailPedro!M935) &gt; 0, COUNTA(DetailWill!M935) &gt; 0),"x", "")</f>
        <v/>
      </c>
      <c r="N935" s="14" t="str">
        <f>IF(OR(COUNTA(DetailPedro!N935) &gt; 0, COUNTA(DetailWill!N935) &gt; 0),"x", "")</f>
        <v/>
      </c>
      <c r="O935" s="34" t="str">
        <f>IF(OR(COUNTA(DetailPedro!O935) &gt; 0, COUNTA(DetailWill!O935) &gt; 0),"x", "")</f>
        <v/>
      </c>
      <c r="P935" s="14" t="str">
        <f>IF(OR(COUNTA(DetailPedro!P935) &gt; 0, COUNTA(DetailWill!P935) &gt; 0),"x", "")</f>
        <v/>
      </c>
      <c r="Q935" s="14" t="str">
        <f>IF(OR(COUNTA(DetailPedro!Q935) &gt; 0, COUNTA(DetailWill!Q935) &gt; 0),"x", "")</f>
        <v/>
      </c>
      <c r="R935" s="14" t="str">
        <f>IF(OR(COUNTA(DetailPedro!R935) &gt; 0, COUNTA(DetailWill!R935) &gt; 0),"x", "")</f>
        <v/>
      </c>
      <c r="S935" s="14" t="str">
        <f>IF(OR(COUNTA(DetailPedro!S935) &gt; 0, COUNTA(DetailWill!S935) &gt; 0),"x", "")</f>
        <v/>
      </c>
      <c r="T935" s="14" t="str">
        <f>IF(OR(COUNTA(DetailPedro!T935) &gt; 0, COUNTA(DetailWill!T935) &gt; 0),"x", "")</f>
        <v/>
      </c>
      <c r="U935" s="34" t="str">
        <f>IF(OR(COUNTA(DetailPedro!U935) &gt; 0, COUNTA(DetailWill!U935) &gt; 0),"x", "")</f>
        <v/>
      </c>
      <c r="V935" s="14" t="str">
        <f>IF(OR(COUNTA(DetailPedro!V935) &gt; 0, COUNTA(DetailWill!V935) &gt; 0),"x", "")</f>
        <v/>
      </c>
      <c r="W935" s="14" t="str">
        <f>IF(OR(COUNTA(DetailPedro!W935) &gt; 0, COUNTA(DetailWill!W935) &gt; 0),"x", "")</f>
        <v/>
      </c>
      <c r="X935" s="14" t="str">
        <f>IF(OR(COUNTA(DetailPedro!X935) &gt; 0, COUNTA(DetailWill!X935) &gt; 0),"x", "")</f>
        <v/>
      </c>
      <c r="Y935" s="14" t="str">
        <f>IF(OR(COUNTA(DetailPedro!Y935) &gt; 0, COUNTA(DetailWill!Y935) &gt; 0),"x", "")</f>
        <v/>
      </c>
      <c r="Z935" s="34" t="str">
        <f>IF(OR(COUNTA(DetailPedro!Z935) &gt; 0, COUNTA(DetailWill!Z935) &gt; 0),"x", "")</f>
        <v/>
      </c>
      <c r="AA935" s="14" t="str">
        <f>IF(OR(COUNTA(DetailPedro!AA935) &gt; 0, COUNTA(DetailWill!AA935) &gt; 0),"x", "")</f>
        <v/>
      </c>
      <c r="AB935" s="14" t="str">
        <f>IF(OR(COUNTA(DetailPedro!AB935) &gt; 0, COUNTA(DetailWill!AB935) &gt; 0),"x", "")</f>
        <v/>
      </c>
      <c r="AC935" s="14" t="str">
        <f>IF(OR(COUNTA(DetailPedro!AC935) &gt; 0, COUNTA(DetailWill!AC935) &gt; 0),"x", "")</f>
        <v/>
      </c>
      <c r="AD935" s="14" t="str">
        <f>IF(OR(COUNTA(DetailPedro!AD935) &gt; 0, COUNTA(DetailWill!AD935) &gt; 0),"x", "")</f>
        <v/>
      </c>
      <c r="AE935" s="14" t="str">
        <f>IF(OR(COUNTA(DetailPedro!AE935) &gt; 0, COUNTA(DetailWill!AE935) &gt; 0),"x", "")</f>
        <v/>
      </c>
      <c r="AF935" s="34" t="str">
        <f>IF(OR(COUNTA(DetailPedro!AF935) &gt; 0, COUNTA(DetailWill!AF935) &gt; 0),"x", "")</f>
        <v/>
      </c>
      <c r="AG935" s="14" t="str">
        <f>IF(OR(COUNTA(DetailPedro!AG935) &gt; 0, COUNTA(DetailWill!AG935) &gt; 0),"x", "")</f>
        <v/>
      </c>
      <c r="AH935" s="14" t="str">
        <f>IF(OR(COUNTA(DetailPedro!AH935) &gt; 0, COUNTA(DetailWill!AH935) &gt; 0),"x", "")</f>
        <v/>
      </c>
      <c r="AI935" s="14" t="str">
        <f>IF(OR(COUNTA(DetailPedro!AI935) &gt; 0, COUNTA(DetailWill!AI935) &gt; 0),"x", "")</f>
        <v/>
      </c>
      <c r="AJ935" s="34" t="str">
        <f>IF(OR(COUNTA(DetailPedro!AJ935) &gt; 0, COUNTA(DetailWill!AJ935) &gt; 0),"x", "")</f>
        <v/>
      </c>
      <c r="AK935" s="14" t="str">
        <f>IF(OR(COUNTA(DetailPedro!AK935) &gt; 0, COUNTA(DetailWill!AK935) &gt; 0),"x", "")</f>
        <v/>
      </c>
    </row>
    <row r="936" spans="1:37" x14ac:dyDescent="0.2">
      <c r="A936" s="16" t="s">
        <v>538</v>
      </c>
      <c r="B936" s="16" t="s">
        <v>580</v>
      </c>
      <c r="C936" s="16">
        <v>3</v>
      </c>
      <c r="D936" s="16" t="s">
        <v>888</v>
      </c>
      <c r="E936" s="16">
        <v>2</v>
      </c>
      <c r="F936" s="14">
        <f t="shared" si="48"/>
        <v>0</v>
      </c>
      <c r="G936" s="14" t="str">
        <f>IF(OR(COUNTA(DetailPedro!G936) &gt; 0, COUNTA(DetailWill!G936) &gt; 0),"x", "")</f>
        <v/>
      </c>
      <c r="H936" s="14" t="str">
        <f>IF(OR(COUNTA(DetailPedro!H936) &gt; 0, COUNTA(DetailWill!H936) &gt; 0),"x", "")</f>
        <v/>
      </c>
      <c r="I936" s="14" t="str">
        <f>IF(OR(COUNTA(DetailPedro!I936) &gt; 0, COUNTA(DetailWill!I936) &gt; 0),"x", "")</f>
        <v/>
      </c>
      <c r="J936" s="34" t="str">
        <f>IF(OR(COUNTA(DetailPedro!J936) &gt; 0, COUNTA(DetailWill!J936) &gt; 0),"x", "")</f>
        <v/>
      </c>
      <c r="K936" s="14" t="str">
        <f>IF(OR(COUNTA(DetailPedro!K936) &gt; 0, COUNTA(DetailWill!K936) &gt; 0),"x", "")</f>
        <v/>
      </c>
      <c r="L936" s="14" t="str">
        <f>IF(OR(COUNTA(DetailPedro!L936) &gt; 0, COUNTA(DetailWill!L936) &gt; 0),"x", "")</f>
        <v/>
      </c>
      <c r="M936" s="14" t="str">
        <f>IF(OR(COUNTA(DetailPedro!M936) &gt; 0, COUNTA(DetailWill!M936) &gt; 0),"x", "")</f>
        <v/>
      </c>
      <c r="N936" s="14" t="str">
        <f>IF(OR(COUNTA(DetailPedro!N936) &gt; 0, COUNTA(DetailWill!N936) &gt; 0),"x", "")</f>
        <v/>
      </c>
      <c r="O936" s="34" t="str">
        <f>IF(OR(COUNTA(DetailPedro!O936) &gt; 0, COUNTA(DetailWill!O936) &gt; 0),"x", "")</f>
        <v/>
      </c>
      <c r="P936" s="14" t="str">
        <f>IF(OR(COUNTA(DetailPedro!P936) &gt; 0, COUNTA(DetailWill!P936) &gt; 0),"x", "")</f>
        <v/>
      </c>
      <c r="Q936" s="14" t="str">
        <f>IF(OR(COUNTA(DetailPedro!Q936) &gt; 0, COUNTA(DetailWill!Q936) &gt; 0),"x", "")</f>
        <v/>
      </c>
      <c r="R936" s="14" t="str">
        <f>IF(OR(COUNTA(DetailPedro!R936) &gt; 0, COUNTA(DetailWill!R936) &gt; 0),"x", "")</f>
        <v/>
      </c>
      <c r="S936" s="14" t="str">
        <f>IF(OR(COUNTA(DetailPedro!S936) &gt; 0, COUNTA(DetailWill!S936) &gt; 0),"x", "")</f>
        <v/>
      </c>
      <c r="T936" s="14" t="str">
        <f>IF(OR(COUNTA(DetailPedro!T936) &gt; 0, COUNTA(DetailWill!T936) &gt; 0),"x", "")</f>
        <v/>
      </c>
      <c r="U936" s="34" t="str">
        <f>IF(OR(COUNTA(DetailPedro!U936) &gt; 0, COUNTA(DetailWill!U936) &gt; 0),"x", "")</f>
        <v/>
      </c>
      <c r="V936" s="14" t="str">
        <f>IF(OR(COUNTA(DetailPedro!V936) &gt; 0, COUNTA(DetailWill!V936) &gt; 0),"x", "")</f>
        <v/>
      </c>
      <c r="W936" s="14" t="str">
        <f>IF(OR(COUNTA(DetailPedro!W936) &gt; 0, COUNTA(DetailWill!W936) &gt; 0),"x", "")</f>
        <v/>
      </c>
      <c r="X936" s="14" t="str">
        <f>IF(OR(COUNTA(DetailPedro!X936) &gt; 0, COUNTA(DetailWill!X936) &gt; 0),"x", "")</f>
        <v/>
      </c>
      <c r="Y936" s="14" t="str">
        <f>IF(OR(COUNTA(DetailPedro!Y936) &gt; 0, COUNTA(DetailWill!Y936) &gt; 0),"x", "")</f>
        <v/>
      </c>
      <c r="Z936" s="34" t="str">
        <f>IF(OR(COUNTA(DetailPedro!Z936) &gt; 0, COUNTA(DetailWill!Z936) &gt; 0),"x", "")</f>
        <v/>
      </c>
      <c r="AA936" s="14" t="str">
        <f>IF(OR(COUNTA(DetailPedro!AA936) &gt; 0, COUNTA(DetailWill!AA936) &gt; 0),"x", "")</f>
        <v/>
      </c>
      <c r="AB936" s="14" t="str">
        <f>IF(OR(COUNTA(DetailPedro!AB936) &gt; 0, COUNTA(DetailWill!AB936) &gt; 0),"x", "")</f>
        <v/>
      </c>
      <c r="AC936" s="14" t="str">
        <f>IF(OR(COUNTA(DetailPedro!AC936) &gt; 0, COUNTA(DetailWill!AC936) &gt; 0),"x", "")</f>
        <v/>
      </c>
      <c r="AD936" s="14" t="str">
        <f>IF(OR(COUNTA(DetailPedro!AD936) &gt; 0, COUNTA(DetailWill!AD936) &gt; 0),"x", "")</f>
        <v/>
      </c>
      <c r="AE936" s="14" t="str">
        <f>IF(OR(COUNTA(DetailPedro!AE936) &gt; 0, COUNTA(DetailWill!AE936) &gt; 0),"x", "")</f>
        <v/>
      </c>
      <c r="AF936" s="34" t="str">
        <f>IF(OR(COUNTA(DetailPedro!AF936) &gt; 0, COUNTA(DetailWill!AF936) &gt; 0),"x", "")</f>
        <v/>
      </c>
      <c r="AG936" s="14" t="str">
        <f>IF(OR(COUNTA(DetailPedro!AG936) &gt; 0, COUNTA(DetailWill!AG936) &gt; 0),"x", "")</f>
        <v/>
      </c>
      <c r="AH936" s="14" t="str">
        <f>IF(OR(COUNTA(DetailPedro!AH936) &gt; 0, COUNTA(DetailWill!AH936) &gt; 0),"x", "")</f>
        <v/>
      </c>
      <c r="AI936" s="14" t="str">
        <f>IF(OR(COUNTA(DetailPedro!AI936) &gt; 0, COUNTA(DetailWill!AI936) &gt; 0),"x", "")</f>
        <v/>
      </c>
      <c r="AJ936" s="34" t="str">
        <f>IF(OR(COUNTA(DetailPedro!AJ936) &gt; 0, COUNTA(DetailWill!AJ936) &gt; 0),"x", "")</f>
        <v/>
      </c>
      <c r="AK936" s="14" t="str">
        <f>IF(OR(COUNTA(DetailPedro!AK936) &gt; 0, COUNTA(DetailWill!AK936) &gt; 0),"x", "")</f>
        <v/>
      </c>
    </row>
    <row r="937" spans="1:37" x14ac:dyDescent="0.2">
      <c r="A937" s="16" t="s">
        <v>538</v>
      </c>
      <c r="B937" s="16" t="s">
        <v>580</v>
      </c>
      <c r="C937" s="16">
        <v>3</v>
      </c>
      <c r="D937" s="16" t="s">
        <v>887</v>
      </c>
      <c r="E937" s="16">
        <v>3</v>
      </c>
      <c r="F937" s="14">
        <f t="shared" si="48"/>
        <v>0</v>
      </c>
      <c r="G937" s="14" t="str">
        <f>IF(OR(COUNTA(DetailPedro!G937) &gt; 0, COUNTA(DetailWill!G937) &gt; 0),"x", "")</f>
        <v/>
      </c>
      <c r="H937" s="14" t="str">
        <f>IF(OR(COUNTA(DetailPedro!H937) &gt; 0, COUNTA(DetailWill!H937) &gt; 0),"x", "")</f>
        <v/>
      </c>
      <c r="I937" s="14" t="str">
        <f>IF(OR(COUNTA(DetailPedro!I937) &gt; 0, COUNTA(DetailWill!I937) &gt; 0),"x", "")</f>
        <v/>
      </c>
      <c r="J937" s="34" t="str">
        <f>IF(OR(COUNTA(DetailPedro!J937) &gt; 0, COUNTA(DetailWill!J937) &gt; 0),"x", "")</f>
        <v/>
      </c>
      <c r="K937" s="14" t="str">
        <f>IF(OR(COUNTA(DetailPedro!K937) &gt; 0, COUNTA(DetailWill!K937) &gt; 0),"x", "")</f>
        <v/>
      </c>
      <c r="L937" s="14" t="str">
        <f>IF(OR(COUNTA(DetailPedro!L937) &gt; 0, COUNTA(DetailWill!L937) &gt; 0),"x", "")</f>
        <v/>
      </c>
      <c r="M937" s="14" t="str">
        <f>IF(OR(COUNTA(DetailPedro!M937) &gt; 0, COUNTA(DetailWill!M937) &gt; 0),"x", "")</f>
        <v/>
      </c>
      <c r="N937" s="14" t="str">
        <f>IF(OR(COUNTA(DetailPedro!N937) &gt; 0, COUNTA(DetailWill!N937) &gt; 0),"x", "")</f>
        <v/>
      </c>
      <c r="O937" s="34" t="str">
        <f>IF(OR(COUNTA(DetailPedro!O937) &gt; 0, COUNTA(DetailWill!O937) &gt; 0),"x", "")</f>
        <v/>
      </c>
      <c r="P937" s="14" t="str">
        <f>IF(OR(COUNTA(DetailPedro!P937) &gt; 0, COUNTA(DetailWill!P937) &gt; 0),"x", "")</f>
        <v/>
      </c>
      <c r="Q937" s="14" t="str">
        <f>IF(OR(COUNTA(DetailPedro!Q937) &gt; 0, COUNTA(DetailWill!Q937) &gt; 0),"x", "")</f>
        <v/>
      </c>
      <c r="R937" s="14" t="str">
        <f>IF(OR(COUNTA(DetailPedro!R937) &gt; 0, COUNTA(DetailWill!R937) &gt; 0),"x", "")</f>
        <v/>
      </c>
      <c r="S937" s="14" t="str">
        <f>IF(OR(COUNTA(DetailPedro!S937) &gt; 0, COUNTA(DetailWill!S937) &gt; 0),"x", "")</f>
        <v/>
      </c>
      <c r="T937" s="14" t="str">
        <f>IF(OR(COUNTA(DetailPedro!T937) &gt; 0, COUNTA(DetailWill!T937) &gt; 0),"x", "")</f>
        <v/>
      </c>
      <c r="U937" s="34" t="str">
        <f>IF(OR(COUNTA(DetailPedro!U937) &gt; 0, COUNTA(DetailWill!U937) &gt; 0),"x", "")</f>
        <v/>
      </c>
      <c r="V937" s="14" t="str">
        <f>IF(OR(COUNTA(DetailPedro!V937) &gt; 0, COUNTA(DetailWill!V937) &gt; 0),"x", "")</f>
        <v/>
      </c>
      <c r="W937" s="14" t="str">
        <f>IF(OR(COUNTA(DetailPedro!W937) &gt; 0, COUNTA(DetailWill!W937) &gt; 0),"x", "")</f>
        <v/>
      </c>
      <c r="X937" s="14" t="str">
        <f>IF(OR(COUNTA(DetailPedro!X937) &gt; 0, COUNTA(DetailWill!X937) &gt; 0),"x", "")</f>
        <v/>
      </c>
      <c r="Y937" s="14" t="str">
        <f>IF(OR(COUNTA(DetailPedro!Y937) &gt; 0, COUNTA(DetailWill!Y937) &gt; 0),"x", "")</f>
        <v/>
      </c>
      <c r="Z937" s="34" t="str">
        <f>IF(OR(COUNTA(DetailPedro!Z937) &gt; 0, COUNTA(DetailWill!Z937) &gt; 0),"x", "")</f>
        <v/>
      </c>
      <c r="AA937" s="14" t="str">
        <f>IF(OR(COUNTA(DetailPedro!AA937) &gt; 0, COUNTA(DetailWill!AA937) &gt; 0),"x", "")</f>
        <v/>
      </c>
      <c r="AB937" s="14" t="str">
        <f>IF(OR(COUNTA(DetailPedro!AB937) &gt; 0, COUNTA(DetailWill!AB937) &gt; 0),"x", "")</f>
        <v/>
      </c>
      <c r="AC937" s="14" t="str">
        <f>IF(OR(COUNTA(DetailPedro!AC937) &gt; 0, COUNTA(DetailWill!AC937) &gt; 0),"x", "")</f>
        <v/>
      </c>
      <c r="AD937" s="14" t="str">
        <f>IF(OR(COUNTA(DetailPedro!AD937) &gt; 0, COUNTA(DetailWill!AD937) &gt; 0),"x", "")</f>
        <v/>
      </c>
      <c r="AE937" s="14" t="str">
        <f>IF(OR(COUNTA(DetailPedro!AE937) &gt; 0, COUNTA(DetailWill!AE937) &gt; 0),"x", "")</f>
        <v/>
      </c>
      <c r="AF937" s="34" t="str">
        <f>IF(OR(COUNTA(DetailPedro!AF937) &gt; 0, COUNTA(DetailWill!AF937) &gt; 0),"x", "")</f>
        <v/>
      </c>
      <c r="AG937" s="14" t="str">
        <f>IF(OR(COUNTA(DetailPedro!AG937) &gt; 0, COUNTA(DetailWill!AG937) &gt; 0),"x", "")</f>
        <v/>
      </c>
      <c r="AH937" s="14" t="str">
        <f>IF(OR(COUNTA(DetailPedro!AH937) &gt; 0, COUNTA(DetailWill!AH937) &gt; 0),"x", "")</f>
        <v/>
      </c>
      <c r="AI937" s="14" t="str">
        <f>IF(OR(COUNTA(DetailPedro!AI937) &gt; 0, COUNTA(DetailWill!AI937) &gt; 0),"x", "")</f>
        <v/>
      </c>
      <c r="AJ937" s="34" t="str">
        <f>IF(OR(COUNTA(DetailPedro!AJ937) &gt; 0, COUNTA(DetailWill!AJ937) &gt; 0),"x", "")</f>
        <v/>
      </c>
      <c r="AK937" s="14" t="str">
        <f>IF(OR(COUNTA(DetailPedro!AK937) &gt; 0, COUNTA(DetailWill!AK937) &gt; 0),"x", "")</f>
        <v/>
      </c>
    </row>
    <row r="938" spans="1:37" x14ac:dyDescent="0.2">
      <c r="A938" s="16"/>
      <c r="B938" s="16"/>
      <c r="C938" s="16"/>
      <c r="D938" s="16"/>
      <c r="E938" s="16"/>
      <c r="F938" s="14">
        <f t="shared" si="48"/>
        <v>0</v>
      </c>
      <c r="G938" s="14" t="str">
        <f>IF(OR(COUNTA(DetailPedro!G938) &gt; 0, COUNTA(DetailWill!G938) &gt; 0),"x", "")</f>
        <v/>
      </c>
      <c r="H938" s="14" t="str">
        <f>IF(OR(COUNTA(DetailPedro!H938) &gt; 0, COUNTA(DetailWill!H938) &gt; 0),"x", "")</f>
        <v/>
      </c>
      <c r="I938" s="14" t="str">
        <f>IF(OR(COUNTA(DetailPedro!I938) &gt; 0, COUNTA(DetailWill!I938) &gt; 0),"x", "")</f>
        <v/>
      </c>
      <c r="J938" s="34" t="str">
        <f>IF(OR(COUNTA(DetailPedro!J938) &gt; 0, COUNTA(DetailWill!J938) &gt; 0),"x", "")</f>
        <v/>
      </c>
      <c r="K938" s="14" t="str">
        <f>IF(OR(COUNTA(DetailPedro!K938) &gt; 0, COUNTA(DetailWill!K938) &gt; 0),"x", "")</f>
        <v/>
      </c>
      <c r="L938" s="14" t="str">
        <f>IF(OR(COUNTA(DetailPedro!L938) &gt; 0, COUNTA(DetailWill!L938) &gt; 0),"x", "")</f>
        <v/>
      </c>
      <c r="M938" s="14" t="str">
        <f>IF(OR(COUNTA(DetailPedro!M938) &gt; 0, COUNTA(DetailWill!M938) &gt; 0),"x", "")</f>
        <v/>
      </c>
      <c r="N938" s="14" t="str">
        <f>IF(OR(COUNTA(DetailPedro!N938) &gt; 0, COUNTA(DetailWill!N938) &gt; 0),"x", "")</f>
        <v/>
      </c>
      <c r="O938" s="34" t="str">
        <f>IF(OR(COUNTA(DetailPedro!O938) &gt; 0, COUNTA(DetailWill!O938) &gt; 0),"x", "")</f>
        <v/>
      </c>
      <c r="P938" s="14" t="str">
        <f>IF(OR(COUNTA(DetailPedro!P938) &gt; 0, COUNTA(DetailWill!P938) &gt; 0),"x", "")</f>
        <v/>
      </c>
      <c r="Q938" s="14" t="str">
        <f>IF(OR(COUNTA(DetailPedro!Q938) &gt; 0, COUNTA(DetailWill!Q938) &gt; 0),"x", "")</f>
        <v/>
      </c>
      <c r="R938" s="14" t="str">
        <f>IF(OR(COUNTA(DetailPedro!R938) &gt; 0, COUNTA(DetailWill!R938) &gt; 0),"x", "")</f>
        <v/>
      </c>
      <c r="S938" s="14" t="str">
        <f>IF(OR(COUNTA(DetailPedro!S938) &gt; 0, COUNTA(DetailWill!S938) &gt; 0),"x", "")</f>
        <v/>
      </c>
      <c r="T938" s="14" t="str">
        <f>IF(OR(COUNTA(DetailPedro!T938) &gt; 0, COUNTA(DetailWill!T938) &gt; 0),"x", "")</f>
        <v/>
      </c>
      <c r="U938" s="34" t="str">
        <f>IF(OR(COUNTA(DetailPedro!U938) &gt; 0, COUNTA(DetailWill!U938) &gt; 0),"x", "")</f>
        <v/>
      </c>
      <c r="V938" s="14" t="str">
        <f>IF(OR(COUNTA(DetailPedro!V938) &gt; 0, COUNTA(DetailWill!V938) &gt; 0),"x", "")</f>
        <v/>
      </c>
      <c r="W938" s="14" t="str">
        <f>IF(OR(COUNTA(DetailPedro!W938) &gt; 0, COUNTA(DetailWill!W938) &gt; 0),"x", "")</f>
        <v/>
      </c>
      <c r="X938" s="14" t="str">
        <f>IF(OR(COUNTA(DetailPedro!X938) &gt; 0, COUNTA(DetailWill!X938) &gt; 0),"x", "")</f>
        <v/>
      </c>
      <c r="Y938" s="14" t="str">
        <f>IF(OR(COUNTA(DetailPedro!Y938) &gt; 0, COUNTA(DetailWill!Y938) &gt; 0),"x", "")</f>
        <v/>
      </c>
      <c r="Z938" s="34" t="str">
        <f>IF(OR(COUNTA(DetailPedro!Z938) &gt; 0, COUNTA(DetailWill!Z938) &gt; 0),"x", "")</f>
        <v/>
      </c>
      <c r="AA938" s="14" t="str">
        <f>IF(OR(COUNTA(DetailPedro!AA938) &gt; 0, COUNTA(DetailWill!AA938) &gt; 0),"x", "")</f>
        <v/>
      </c>
      <c r="AB938" s="14" t="str">
        <f>IF(OR(COUNTA(DetailPedro!AB938) &gt; 0, COUNTA(DetailWill!AB938) &gt; 0),"x", "")</f>
        <v/>
      </c>
      <c r="AC938" s="14" t="str">
        <f>IF(OR(COUNTA(DetailPedro!AC938) &gt; 0, COUNTA(DetailWill!AC938) &gt; 0),"x", "")</f>
        <v/>
      </c>
      <c r="AD938" s="14" t="str">
        <f>IF(OR(COUNTA(DetailPedro!AD938) &gt; 0, COUNTA(DetailWill!AD938) &gt; 0),"x", "")</f>
        <v/>
      </c>
      <c r="AE938" s="14" t="str">
        <f>IF(OR(COUNTA(DetailPedro!AE938) &gt; 0, COUNTA(DetailWill!AE938) &gt; 0),"x", "")</f>
        <v/>
      </c>
      <c r="AF938" s="34" t="str">
        <f>IF(OR(COUNTA(DetailPedro!AF938) &gt; 0, COUNTA(DetailWill!AF938) &gt; 0),"x", "")</f>
        <v/>
      </c>
      <c r="AG938" s="14" t="str">
        <f>IF(OR(COUNTA(DetailPedro!AG938) &gt; 0, COUNTA(DetailWill!AG938) &gt; 0),"x", "")</f>
        <v/>
      </c>
      <c r="AH938" s="14" t="str">
        <f>IF(OR(COUNTA(DetailPedro!AH938) &gt; 0, COUNTA(DetailWill!AH938) &gt; 0),"x", "")</f>
        <v/>
      </c>
      <c r="AI938" s="14" t="str">
        <f>IF(OR(COUNTA(DetailPedro!AI938) &gt; 0, COUNTA(DetailWill!AI938) &gt; 0),"x", "")</f>
        <v/>
      </c>
      <c r="AJ938" s="34" t="str">
        <f>IF(OR(COUNTA(DetailPedro!AJ938) &gt; 0, COUNTA(DetailWill!AJ938) &gt; 0),"x", "")</f>
        <v/>
      </c>
      <c r="AK938" s="14" t="str">
        <f>IF(OR(COUNTA(DetailPedro!AK938) &gt; 0, COUNTA(DetailWill!AK938) &gt; 0),"x", "")</f>
        <v/>
      </c>
    </row>
    <row r="939" spans="1:37" x14ac:dyDescent="0.2">
      <c r="A939" s="16" t="s">
        <v>538</v>
      </c>
      <c r="B939" s="16" t="s">
        <v>505</v>
      </c>
      <c r="C939" s="16">
        <v>0</v>
      </c>
      <c r="D939" s="16">
        <v>0</v>
      </c>
      <c r="E939" s="16"/>
      <c r="F939" s="14">
        <f t="shared" si="48"/>
        <v>0</v>
      </c>
      <c r="G939" s="14" t="str">
        <f>IF(OR(COUNTA(DetailPedro!G939) &gt; 0, COUNTA(DetailWill!G939) &gt; 0),"x", "")</f>
        <v/>
      </c>
      <c r="H939" s="14" t="str">
        <f>IF(OR(COUNTA(DetailPedro!H939) &gt; 0, COUNTA(DetailWill!H939) &gt; 0),"x", "")</f>
        <v/>
      </c>
      <c r="I939" s="14" t="str">
        <f>IF(OR(COUNTA(DetailPedro!I939) &gt; 0, COUNTA(DetailWill!I939) &gt; 0),"x", "")</f>
        <v/>
      </c>
      <c r="J939" s="34" t="str">
        <f>IF(OR(COUNTA(DetailPedro!J939) &gt; 0, COUNTA(DetailWill!J939) &gt; 0),"x", "")</f>
        <v/>
      </c>
      <c r="K939" s="14" t="str">
        <f>IF(OR(COUNTA(DetailPedro!K939) &gt; 0, COUNTA(DetailWill!K939) &gt; 0),"x", "")</f>
        <v/>
      </c>
      <c r="L939" s="14" t="str">
        <f>IF(OR(COUNTA(DetailPedro!L939) &gt; 0, COUNTA(DetailWill!L939) &gt; 0),"x", "")</f>
        <v/>
      </c>
      <c r="M939" s="14" t="str">
        <f>IF(OR(COUNTA(DetailPedro!M939) &gt; 0, COUNTA(DetailWill!M939) &gt; 0),"x", "")</f>
        <v/>
      </c>
      <c r="N939" s="14" t="str">
        <f>IF(OR(COUNTA(DetailPedro!N939) &gt; 0, COUNTA(DetailWill!N939) &gt; 0),"x", "")</f>
        <v/>
      </c>
      <c r="O939" s="34" t="str">
        <f>IF(OR(COUNTA(DetailPedro!O939) &gt; 0, COUNTA(DetailWill!O939) &gt; 0),"x", "")</f>
        <v/>
      </c>
      <c r="P939" s="14" t="str">
        <f>IF(OR(COUNTA(DetailPedro!P939) &gt; 0, COUNTA(DetailWill!P939) &gt; 0),"x", "")</f>
        <v/>
      </c>
      <c r="Q939" s="14" t="str">
        <f>IF(OR(COUNTA(DetailPedro!Q939) &gt; 0, COUNTA(DetailWill!Q939) &gt; 0),"x", "")</f>
        <v/>
      </c>
      <c r="R939" s="14" t="str">
        <f>IF(OR(COUNTA(DetailPedro!R939) &gt; 0, COUNTA(DetailWill!R939) &gt; 0),"x", "")</f>
        <v/>
      </c>
      <c r="S939" s="14" t="str">
        <f>IF(OR(COUNTA(DetailPedro!S939) &gt; 0, COUNTA(DetailWill!S939) &gt; 0),"x", "")</f>
        <v/>
      </c>
      <c r="T939" s="14" t="str">
        <f>IF(OR(COUNTA(DetailPedro!T939) &gt; 0, COUNTA(DetailWill!T939) &gt; 0),"x", "")</f>
        <v/>
      </c>
      <c r="U939" s="34" t="str">
        <f>IF(OR(COUNTA(DetailPedro!U939) &gt; 0, COUNTA(DetailWill!U939) &gt; 0),"x", "")</f>
        <v/>
      </c>
      <c r="V939" s="14" t="str">
        <f>IF(OR(COUNTA(DetailPedro!V939) &gt; 0, COUNTA(DetailWill!V939) &gt; 0),"x", "")</f>
        <v/>
      </c>
      <c r="W939" s="14" t="str">
        <f>IF(OR(COUNTA(DetailPedro!W939) &gt; 0, COUNTA(DetailWill!W939) &gt; 0),"x", "")</f>
        <v/>
      </c>
      <c r="X939" s="14" t="str">
        <f>IF(OR(COUNTA(DetailPedro!X939) &gt; 0, COUNTA(DetailWill!X939) &gt; 0),"x", "")</f>
        <v/>
      </c>
      <c r="Y939" s="14" t="str">
        <f>IF(OR(COUNTA(DetailPedro!Y939) &gt; 0, COUNTA(DetailWill!Y939) &gt; 0),"x", "")</f>
        <v/>
      </c>
      <c r="Z939" s="34" t="str">
        <f>IF(OR(COUNTA(DetailPedro!Z939) &gt; 0, COUNTA(DetailWill!Z939) &gt; 0),"x", "")</f>
        <v/>
      </c>
      <c r="AA939" s="14" t="str">
        <f>IF(OR(COUNTA(DetailPedro!AA939) &gt; 0, COUNTA(DetailWill!AA939) &gt; 0),"x", "")</f>
        <v/>
      </c>
      <c r="AB939" s="14" t="str">
        <f>IF(OR(COUNTA(DetailPedro!AB939) &gt; 0, COUNTA(DetailWill!AB939) &gt; 0),"x", "")</f>
        <v/>
      </c>
      <c r="AC939" s="14" t="str">
        <f>IF(OR(COUNTA(DetailPedro!AC939) &gt; 0, COUNTA(DetailWill!AC939) &gt; 0),"x", "")</f>
        <v/>
      </c>
      <c r="AD939" s="14" t="str">
        <f>IF(OR(COUNTA(DetailPedro!AD939) &gt; 0, COUNTA(DetailWill!AD939) &gt; 0),"x", "")</f>
        <v/>
      </c>
      <c r="AE939" s="14" t="str">
        <f>IF(OR(COUNTA(DetailPedro!AE939) &gt; 0, COUNTA(DetailWill!AE939) &gt; 0),"x", "")</f>
        <v/>
      </c>
      <c r="AF939" s="34" t="str">
        <f>IF(OR(COUNTA(DetailPedro!AF939) &gt; 0, COUNTA(DetailWill!AF939) &gt; 0),"x", "")</f>
        <v/>
      </c>
      <c r="AG939" s="14" t="str">
        <f>IF(OR(COUNTA(DetailPedro!AG939) &gt; 0, COUNTA(DetailWill!AG939) &gt; 0),"x", "")</f>
        <v/>
      </c>
      <c r="AH939" s="14" t="str">
        <f>IF(OR(COUNTA(DetailPedro!AH939) &gt; 0, COUNTA(DetailWill!AH939) &gt; 0),"x", "")</f>
        <v/>
      </c>
      <c r="AI939" s="14" t="str">
        <f>IF(OR(COUNTA(DetailPedro!AI939) &gt; 0, COUNTA(DetailWill!AI939) &gt; 0),"x", "")</f>
        <v/>
      </c>
      <c r="AJ939" s="34" t="str">
        <f>IF(OR(COUNTA(DetailPedro!AJ939) &gt; 0, COUNTA(DetailWill!AJ939) &gt; 0),"x", "")</f>
        <v/>
      </c>
      <c r="AK939" s="14" t="str">
        <f>IF(OR(COUNTA(DetailPedro!AK939) &gt; 0, COUNTA(DetailWill!AK939) &gt; 0),"x", "")</f>
        <v/>
      </c>
    </row>
    <row r="940" spans="1:37" x14ac:dyDescent="0.2">
      <c r="A940" s="16" t="s">
        <v>538</v>
      </c>
      <c r="B940" s="16" t="s">
        <v>505</v>
      </c>
      <c r="C940" s="16">
        <v>3</v>
      </c>
      <c r="D940" s="16" t="s">
        <v>887</v>
      </c>
      <c r="E940" s="16">
        <v>1</v>
      </c>
      <c r="F940" s="14">
        <f t="shared" si="48"/>
        <v>0</v>
      </c>
      <c r="G940" s="14" t="str">
        <f>IF(OR(COUNTA(DetailPedro!G940) &gt; 0, COUNTA(DetailWill!G940) &gt; 0),"x", "")</f>
        <v/>
      </c>
      <c r="H940" s="14" t="str">
        <f>IF(OR(COUNTA(DetailPedro!H940) &gt; 0, COUNTA(DetailWill!H940) &gt; 0),"x", "")</f>
        <v/>
      </c>
      <c r="I940" s="14" t="str">
        <f>IF(OR(COUNTA(DetailPedro!I940) &gt; 0, COUNTA(DetailWill!I940) &gt; 0),"x", "")</f>
        <v/>
      </c>
      <c r="J940" s="34" t="str">
        <f>IF(OR(COUNTA(DetailPedro!J940) &gt; 0, COUNTA(DetailWill!J940) &gt; 0),"x", "")</f>
        <v/>
      </c>
      <c r="K940" s="14" t="str">
        <f>IF(OR(COUNTA(DetailPedro!K940) &gt; 0, COUNTA(DetailWill!K940) &gt; 0),"x", "")</f>
        <v/>
      </c>
      <c r="L940" s="14" t="str">
        <f>IF(OR(COUNTA(DetailPedro!L940) &gt; 0, COUNTA(DetailWill!L940) &gt; 0),"x", "")</f>
        <v/>
      </c>
      <c r="M940" s="14" t="str">
        <f>IF(OR(COUNTA(DetailPedro!M940) &gt; 0, COUNTA(DetailWill!M940) &gt; 0),"x", "")</f>
        <v/>
      </c>
      <c r="N940" s="14" t="str">
        <f>IF(OR(COUNTA(DetailPedro!N940) &gt; 0, COUNTA(DetailWill!N940) &gt; 0),"x", "")</f>
        <v/>
      </c>
      <c r="O940" s="34" t="str">
        <f>IF(OR(COUNTA(DetailPedro!O940) &gt; 0, COUNTA(DetailWill!O940) &gt; 0),"x", "")</f>
        <v/>
      </c>
      <c r="P940" s="14" t="str">
        <f>IF(OR(COUNTA(DetailPedro!P940) &gt; 0, COUNTA(DetailWill!P940) &gt; 0),"x", "")</f>
        <v/>
      </c>
      <c r="Q940" s="14" t="str">
        <f>IF(OR(COUNTA(DetailPedro!Q940) &gt; 0, COUNTA(DetailWill!Q940) &gt; 0),"x", "")</f>
        <v/>
      </c>
      <c r="R940" s="14" t="str">
        <f>IF(OR(COUNTA(DetailPedro!R940) &gt; 0, COUNTA(DetailWill!R940) &gt; 0),"x", "")</f>
        <v/>
      </c>
      <c r="S940" s="14" t="str">
        <f>IF(OR(COUNTA(DetailPedro!S940) &gt; 0, COUNTA(DetailWill!S940) &gt; 0),"x", "")</f>
        <v/>
      </c>
      <c r="T940" s="14" t="str">
        <f>IF(OR(COUNTA(DetailPedro!T940) &gt; 0, COUNTA(DetailWill!T940) &gt; 0),"x", "")</f>
        <v/>
      </c>
      <c r="U940" s="34" t="str">
        <f>IF(OR(COUNTA(DetailPedro!U940) &gt; 0, COUNTA(DetailWill!U940) &gt; 0),"x", "")</f>
        <v/>
      </c>
      <c r="V940" s="14" t="str">
        <f>IF(OR(COUNTA(DetailPedro!V940) &gt; 0, COUNTA(DetailWill!V940) &gt; 0),"x", "")</f>
        <v/>
      </c>
      <c r="W940" s="14" t="str">
        <f>IF(OR(COUNTA(DetailPedro!W940) &gt; 0, COUNTA(DetailWill!W940) &gt; 0),"x", "")</f>
        <v/>
      </c>
      <c r="X940" s="14" t="str">
        <f>IF(OR(COUNTA(DetailPedro!X940) &gt; 0, COUNTA(DetailWill!X940) &gt; 0),"x", "")</f>
        <v/>
      </c>
      <c r="Y940" s="14" t="str">
        <f>IF(OR(COUNTA(DetailPedro!Y940) &gt; 0, COUNTA(DetailWill!Y940) &gt; 0),"x", "")</f>
        <v/>
      </c>
      <c r="Z940" s="34" t="str">
        <f>IF(OR(COUNTA(DetailPedro!Z940) &gt; 0, COUNTA(DetailWill!Z940) &gt; 0),"x", "")</f>
        <v/>
      </c>
      <c r="AA940" s="14" t="str">
        <f>IF(OR(COUNTA(DetailPedro!AA940) &gt; 0, COUNTA(DetailWill!AA940) &gt; 0),"x", "")</f>
        <v/>
      </c>
      <c r="AB940" s="14" t="str">
        <f>IF(OR(COUNTA(DetailPedro!AB940) &gt; 0, COUNTA(DetailWill!AB940) &gt; 0),"x", "")</f>
        <v/>
      </c>
      <c r="AC940" s="14" t="str">
        <f>IF(OR(COUNTA(DetailPedro!AC940) &gt; 0, COUNTA(DetailWill!AC940) &gt; 0),"x", "")</f>
        <v/>
      </c>
      <c r="AD940" s="14" t="str">
        <f>IF(OR(COUNTA(DetailPedro!AD940) &gt; 0, COUNTA(DetailWill!AD940) &gt; 0),"x", "")</f>
        <v/>
      </c>
      <c r="AE940" s="14" t="str">
        <f>IF(OR(COUNTA(DetailPedro!AE940) &gt; 0, COUNTA(DetailWill!AE940) &gt; 0),"x", "")</f>
        <v/>
      </c>
      <c r="AF940" s="34" t="str">
        <f>IF(OR(COUNTA(DetailPedro!AF940) &gt; 0, COUNTA(DetailWill!AF940) &gt; 0),"x", "")</f>
        <v/>
      </c>
      <c r="AG940" s="14" t="str">
        <f>IF(OR(COUNTA(DetailPedro!AG940) &gt; 0, COUNTA(DetailWill!AG940) &gt; 0),"x", "")</f>
        <v/>
      </c>
      <c r="AH940" s="14" t="str">
        <f>IF(OR(COUNTA(DetailPedro!AH940) &gt; 0, COUNTA(DetailWill!AH940) &gt; 0),"x", "")</f>
        <v/>
      </c>
      <c r="AI940" s="14" t="str">
        <f>IF(OR(COUNTA(DetailPedro!AI940) &gt; 0, COUNTA(DetailWill!AI940) &gt; 0),"x", "")</f>
        <v/>
      </c>
      <c r="AJ940" s="34" t="str">
        <f>IF(OR(COUNTA(DetailPedro!AJ940) &gt; 0, COUNTA(DetailWill!AJ940) &gt; 0),"x", "")</f>
        <v/>
      </c>
      <c r="AK940" s="14" t="str">
        <f>IF(OR(COUNTA(DetailPedro!AK940) &gt; 0, COUNTA(DetailWill!AK940) &gt; 0),"x", "")</f>
        <v/>
      </c>
    </row>
    <row r="941" spans="1:37" x14ac:dyDescent="0.2">
      <c r="A941" s="16" t="s">
        <v>538</v>
      </c>
      <c r="B941" s="16" t="s">
        <v>505</v>
      </c>
      <c r="C941" s="16">
        <v>3</v>
      </c>
      <c r="D941" s="16" t="s">
        <v>887</v>
      </c>
      <c r="E941" s="16">
        <v>2</v>
      </c>
      <c r="F941" s="14">
        <f t="shared" si="48"/>
        <v>0</v>
      </c>
      <c r="G941" s="14" t="str">
        <f>IF(OR(COUNTA(DetailPedro!G941) &gt; 0, COUNTA(DetailWill!G941) &gt; 0),"x", "")</f>
        <v/>
      </c>
      <c r="H941" s="14" t="str">
        <f>IF(OR(COUNTA(DetailPedro!H941) &gt; 0, COUNTA(DetailWill!H941) &gt; 0),"x", "")</f>
        <v/>
      </c>
      <c r="I941" s="14" t="str">
        <f>IF(OR(COUNTA(DetailPedro!I941) &gt; 0, COUNTA(DetailWill!I941) &gt; 0),"x", "")</f>
        <v/>
      </c>
      <c r="J941" s="34" t="str">
        <f>IF(OR(COUNTA(DetailPedro!J941) &gt; 0, COUNTA(DetailWill!J941) &gt; 0),"x", "")</f>
        <v/>
      </c>
      <c r="K941" s="14" t="str">
        <f>IF(OR(COUNTA(DetailPedro!K941) &gt; 0, COUNTA(DetailWill!K941) &gt; 0),"x", "")</f>
        <v/>
      </c>
      <c r="L941" s="14" t="str">
        <f>IF(OR(COUNTA(DetailPedro!L941) &gt; 0, COUNTA(DetailWill!L941) &gt; 0),"x", "")</f>
        <v/>
      </c>
      <c r="M941" s="14" t="str">
        <f>IF(OR(COUNTA(DetailPedro!M941) &gt; 0, COUNTA(DetailWill!M941) &gt; 0),"x", "")</f>
        <v/>
      </c>
      <c r="N941" s="14" t="str">
        <f>IF(OR(COUNTA(DetailPedro!N941) &gt; 0, COUNTA(DetailWill!N941) &gt; 0),"x", "")</f>
        <v/>
      </c>
      <c r="O941" s="34" t="str">
        <f>IF(OR(COUNTA(DetailPedro!O941) &gt; 0, COUNTA(DetailWill!O941) &gt; 0),"x", "")</f>
        <v/>
      </c>
      <c r="P941" s="14" t="str">
        <f>IF(OR(COUNTA(DetailPedro!P941) &gt; 0, COUNTA(DetailWill!P941) &gt; 0),"x", "")</f>
        <v/>
      </c>
      <c r="Q941" s="14" t="str">
        <f>IF(OR(COUNTA(DetailPedro!Q941) &gt; 0, COUNTA(DetailWill!Q941) &gt; 0),"x", "")</f>
        <v/>
      </c>
      <c r="R941" s="14" t="str">
        <f>IF(OR(COUNTA(DetailPedro!R941) &gt; 0, COUNTA(DetailWill!R941) &gt; 0),"x", "")</f>
        <v/>
      </c>
      <c r="S941" s="14" t="str">
        <f>IF(OR(COUNTA(DetailPedro!S941) &gt; 0, COUNTA(DetailWill!S941) &gt; 0),"x", "")</f>
        <v/>
      </c>
      <c r="T941" s="14" t="str">
        <f>IF(OR(COUNTA(DetailPedro!T941) &gt; 0, COUNTA(DetailWill!T941) &gt; 0),"x", "")</f>
        <v/>
      </c>
      <c r="U941" s="34" t="str">
        <f>IF(OR(COUNTA(DetailPedro!U941) &gt; 0, COUNTA(DetailWill!U941) &gt; 0),"x", "")</f>
        <v/>
      </c>
      <c r="V941" s="14" t="str">
        <f>IF(OR(COUNTA(DetailPedro!V941) &gt; 0, COUNTA(DetailWill!V941) &gt; 0),"x", "")</f>
        <v/>
      </c>
      <c r="W941" s="14" t="str">
        <f>IF(OR(COUNTA(DetailPedro!W941) &gt; 0, COUNTA(DetailWill!W941) &gt; 0),"x", "")</f>
        <v/>
      </c>
      <c r="X941" s="14" t="str">
        <f>IF(OR(COUNTA(DetailPedro!X941) &gt; 0, COUNTA(DetailWill!X941) &gt; 0),"x", "")</f>
        <v/>
      </c>
      <c r="Y941" s="14" t="str">
        <f>IF(OR(COUNTA(DetailPedro!Y941) &gt; 0, COUNTA(DetailWill!Y941) &gt; 0),"x", "")</f>
        <v/>
      </c>
      <c r="Z941" s="34" t="str">
        <f>IF(OR(COUNTA(DetailPedro!Z941) &gt; 0, COUNTA(DetailWill!Z941) &gt; 0),"x", "")</f>
        <v/>
      </c>
      <c r="AA941" s="14" t="str">
        <f>IF(OR(COUNTA(DetailPedro!AA941) &gt; 0, COUNTA(DetailWill!AA941) &gt; 0),"x", "")</f>
        <v/>
      </c>
      <c r="AB941" s="14" t="str">
        <f>IF(OR(COUNTA(DetailPedro!AB941) &gt; 0, COUNTA(DetailWill!AB941) &gt; 0),"x", "")</f>
        <v/>
      </c>
      <c r="AC941" s="14" t="str">
        <f>IF(OR(COUNTA(DetailPedro!AC941) &gt; 0, COUNTA(DetailWill!AC941) &gt; 0),"x", "")</f>
        <v/>
      </c>
      <c r="AD941" s="14" t="str">
        <f>IF(OR(COUNTA(DetailPedro!AD941) &gt; 0, COUNTA(DetailWill!AD941) &gt; 0),"x", "")</f>
        <v/>
      </c>
      <c r="AE941" s="14" t="str">
        <f>IF(OR(COUNTA(DetailPedro!AE941) &gt; 0, COUNTA(DetailWill!AE941) &gt; 0),"x", "")</f>
        <v/>
      </c>
      <c r="AF941" s="34" t="str">
        <f>IF(OR(COUNTA(DetailPedro!AF941) &gt; 0, COUNTA(DetailWill!AF941) &gt; 0),"x", "")</f>
        <v/>
      </c>
      <c r="AG941" s="14" t="str">
        <f>IF(OR(COUNTA(DetailPedro!AG941) &gt; 0, COUNTA(DetailWill!AG941) &gt; 0),"x", "")</f>
        <v/>
      </c>
      <c r="AH941" s="14" t="str">
        <f>IF(OR(COUNTA(DetailPedro!AH941) &gt; 0, COUNTA(DetailWill!AH941) &gt; 0),"x", "")</f>
        <v/>
      </c>
      <c r="AI941" s="14" t="str">
        <f>IF(OR(COUNTA(DetailPedro!AI941) &gt; 0, COUNTA(DetailWill!AI941) &gt; 0),"x", "")</f>
        <v/>
      </c>
      <c r="AJ941" s="34" t="str">
        <f>IF(OR(COUNTA(DetailPedro!AJ941) &gt; 0, COUNTA(DetailWill!AJ941) &gt; 0),"x", "")</f>
        <v/>
      </c>
      <c r="AK941" s="14" t="str">
        <f>IF(OR(COUNTA(DetailPedro!AK941) &gt; 0, COUNTA(DetailWill!AK941) &gt; 0),"x", "")</f>
        <v/>
      </c>
    </row>
    <row r="942" spans="1:37" x14ac:dyDescent="0.2">
      <c r="A942" s="16" t="s">
        <v>538</v>
      </c>
      <c r="B942" s="16" t="s">
        <v>505</v>
      </c>
      <c r="C942" s="16">
        <v>3</v>
      </c>
      <c r="D942" s="16" t="s">
        <v>887</v>
      </c>
      <c r="E942" s="16">
        <v>3</v>
      </c>
      <c r="F942" s="14">
        <f t="shared" si="48"/>
        <v>0</v>
      </c>
      <c r="G942" s="14" t="str">
        <f>IF(OR(COUNTA(DetailPedro!G942) &gt; 0, COUNTA(DetailWill!G942) &gt; 0),"x", "")</f>
        <v/>
      </c>
      <c r="H942" s="14" t="str">
        <f>IF(OR(COUNTA(DetailPedro!H942) &gt; 0, COUNTA(DetailWill!H942) &gt; 0),"x", "")</f>
        <v/>
      </c>
      <c r="I942" s="14" t="str">
        <f>IF(OR(COUNTA(DetailPedro!I942) &gt; 0, COUNTA(DetailWill!I942) &gt; 0),"x", "")</f>
        <v/>
      </c>
      <c r="J942" s="34" t="str">
        <f>IF(OR(COUNTA(DetailPedro!J942) &gt; 0, COUNTA(DetailWill!J942) &gt; 0),"x", "")</f>
        <v/>
      </c>
      <c r="K942" s="14" t="str">
        <f>IF(OR(COUNTA(DetailPedro!K942) &gt; 0, COUNTA(DetailWill!K942) &gt; 0),"x", "")</f>
        <v/>
      </c>
      <c r="L942" s="14" t="str">
        <f>IF(OR(COUNTA(DetailPedro!L942) &gt; 0, COUNTA(DetailWill!L942) &gt; 0),"x", "")</f>
        <v/>
      </c>
      <c r="M942" s="14" t="str">
        <f>IF(OR(COUNTA(DetailPedro!M942) &gt; 0, COUNTA(DetailWill!M942) &gt; 0),"x", "")</f>
        <v/>
      </c>
      <c r="N942" s="14" t="str">
        <f>IF(OR(COUNTA(DetailPedro!N942) &gt; 0, COUNTA(DetailWill!N942) &gt; 0),"x", "")</f>
        <v/>
      </c>
      <c r="O942" s="34" t="str">
        <f>IF(OR(COUNTA(DetailPedro!O942) &gt; 0, COUNTA(DetailWill!O942) &gt; 0),"x", "")</f>
        <v/>
      </c>
      <c r="P942" s="14" t="str">
        <f>IF(OR(COUNTA(DetailPedro!P942) &gt; 0, COUNTA(DetailWill!P942) &gt; 0),"x", "")</f>
        <v/>
      </c>
      <c r="Q942" s="14" t="str">
        <f>IF(OR(COUNTA(DetailPedro!Q942) &gt; 0, COUNTA(DetailWill!Q942) &gt; 0),"x", "")</f>
        <v/>
      </c>
      <c r="R942" s="14" t="str">
        <f>IF(OR(COUNTA(DetailPedro!R942) &gt; 0, COUNTA(DetailWill!R942) &gt; 0),"x", "")</f>
        <v/>
      </c>
      <c r="S942" s="14" t="str">
        <f>IF(OR(COUNTA(DetailPedro!S942) &gt; 0, COUNTA(DetailWill!S942) &gt; 0),"x", "")</f>
        <v/>
      </c>
      <c r="T942" s="14" t="str">
        <f>IF(OR(COUNTA(DetailPedro!T942) &gt; 0, COUNTA(DetailWill!T942) &gt; 0),"x", "")</f>
        <v/>
      </c>
      <c r="U942" s="34" t="str">
        <f>IF(OR(COUNTA(DetailPedro!U942) &gt; 0, COUNTA(DetailWill!U942) &gt; 0),"x", "")</f>
        <v/>
      </c>
      <c r="V942" s="14" t="str">
        <f>IF(OR(COUNTA(DetailPedro!V942) &gt; 0, COUNTA(DetailWill!V942) &gt; 0),"x", "")</f>
        <v/>
      </c>
      <c r="W942" s="14" t="str">
        <f>IF(OR(COUNTA(DetailPedro!W942) &gt; 0, COUNTA(DetailWill!W942) &gt; 0),"x", "")</f>
        <v/>
      </c>
      <c r="X942" s="14" t="str">
        <f>IF(OR(COUNTA(DetailPedro!X942) &gt; 0, COUNTA(DetailWill!X942) &gt; 0),"x", "")</f>
        <v/>
      </c>
      <c r="Y942" s="14" t="str">
        <f>IF(OR(COUNTA(DetailPedro!Y942) &gt; 0, COUNTA(DetailWill!Y942) &gt; 0),"x", "")</f>
        <v/>
      </c>
      <c r="Z942" s="34" t="str">
        <f>IF(OR(COUNTA(DetailPedro!Z942) &gt; 0, COUNTA(DetailWill!Z942) &gt; 0),"x", "")</f>
        <v/>
      </c>
      <c r="AA942" s="14" t="str">
        <f>IF(OR(COUNTA(DetailPedro!AA942) &gt; 0, COUNTA(DetailWill!AA942) &gt; 0),"x", "")</f>
        <v/>
      </c>
      <c r="AB942" s="14" t="str">
        <f>IF(OR(COUNTA(DetailPedro!AB942) &gt; 0, COUNTA(DetailWill!AB942) &gt; 0),"x", "")</f>
        <v/>
      </c>
      <c r="AC942" s="14" t="str">
        <f>IF(OR(COUNTA(DetailPedro!AC942) &gt; 0, COUNTA(DetailWill!AC942) &gt; 0),"x", "")</f>
        <v/>
      </c>
      <c r="AD942" s="14" t="str">
        <f>IF(OR(COUNTA(DetailPedro!AD942) &gt; 0, COUNTA(DetailWill!AD942) &gt; 0),"x", "")</f>
        <v/>
      </c>
      <c r="AE942" s="14" t="str">
        <f>IF(OR(COUNTA(DetailPedro!AE942) &gt; 0, COUNTA(DetailWill!AE942) &gt; 0),"x", "")</f>
        <v/>
      </c>
      <c r="AF942" s="34" t="str">
        <f>IF(OR(COUNTA(DetailPedro!AF942) &gt; 0, COUNTA(DetailWill!AF942) &gt; 0),"x", "")</f>
        <v/>
      </c>
      <c r="AG942" s="14" t="str">
        <f>IF(OR(COUNTA(DetailPedro!AG942) &gt; 0, COUNTA(DetailWill!AG942) &gt; 0),"x", "")</f>
        <v/>
      </c>
      <c r="AH942" s="14" t="str">
        <f>IF(OR(COUNTA(DetailPedro!AH942) &gt; 0, COUNTA(DetailWill!AH942) &gt; 0),"x", "")</f>
        <v/>
      </c>
      <c r="AI942" s="14" t="str">
        <f>IF(OR(COUNTA(DetailPedro!AI942) &gt; 0, COUNTA(DetailWill!AI942) &gt; 0),"x", "")</f>
        <v/>
      </c>
      <c r="AJ942" s="34" t="str">
        <f>IF(OR(COUNTA(DetailPedro!AJ942) &gt; 0, COUNTA(DetailWill!AJ942) &gt; 0),"x", "")</f>
        <v/>
      </c>
      <c r="AK942" s="14" t="str">
        <f>IF(OR(COUNTA(DetailPedro!AK942) &gt; 0, COUNTA(DetailWill!AK942) &gt; 0),"x", "")</f>
        <v/>
      </c>
    </row>
    <row r="943" spans="1:37" x14ac:dyDescent="0.2">
      <c r="A943" s="16" t="s">
        <v>538</v>
      </c>
      <c r="B943" s="16" t="s">
        <v>505</v>
      </c>
      <c r="C943" s="16">
        <v>3</v>
      </c>
      <c r="D943" s="16" t="s">
        <v>887</v>
      </c>
      <c r="E943" s="16">
        <v>4</v>
      </c>
      <c r="F943" s="14">
        <f t="shared" si="48"/>
        <v>0</v>
      </c>
      <c r="G943" s="14" t="str">
        <f>IF(OR(COUNTA(DetailPedro!G943) &gt; 0, COUNTA(DetailWill!G943) &gt; 0),"x", "")</f>
        <v/>
      </c>
      <c r="H943" s="14" t="str">
        <f>IF(OR(COUNTA(DetailPedro!H943) &gt; 0, COUNTA(DetailWill!H943) &gt; 0),"x", "")</f>
        <v/>
      </c>
      <c r="I943" s="14" t="str">
        <f>IF(OR(COUNTA(DetailPedro!I943) &gt; 0, COUNTA(DetailWill!I943) &gt; 0),"x", "")</f>
        <v/>
      </c>
      <c r="J943" s="34" t="str">
        <f>IF(OR(COUNTA(DetailPedro!J943) &gt; 0, COUNTA(DetailWill!J943) &gt; 0),"x", "")</f>
        <v/>
      </c>
      <c r="K943" s="14" t="str">
        <f>IF(OR(COUNTA(DetailPedro!K943) &gt; 0, COUNTA(DetailWill!K943) &gt; 0),"x", "")</f>
        <v/>
      </c>
      <c r="L943" s="14" t="str">
        <f>IF(OR(COUNTA(DetailPedro!L943) &gt; 0, COUNTA(DetailWill!L943) &gt; 0),"x", "")</f>
        <v/>
      </c>
      <c r="M943" s="14" t="str">
        <f>IF(OR(COUNTA(DetailPedro!M943) &gt; 0, COUNTA(DetailWill!M943) &gt; 0),"x", "")</f>
        <v/>
      </c>
      <c r="N943" s="14" t="str">
        <f>IF(OR(COUNTA(DetailPedro!N943) &gt; 0, COUNTA(DetailWill!N943) &gt; 0),"x", "")</f>
        <v/>
      </c>
      <c r="O943" s="34" t="str">
        <f>IF(OR(COUNTA(DetailPedro!O943) &gt; 0, COUNTA(DetailWill!O943) &gt; 0),"x", "")</f>
        <v/>
      </c>
      <c r="P943" s="14" t="str">
        <f>IF(OR(COUNTA(DetailPedro!P943) &gt; 0, COUNTA(DetailWill!P943) &gt; 0),"x", "")</f>
        <v/>
      </c>
      <c r="Q943" s="14" t="str">
        <f>IF(OR(COUNTA(DetailPedro!Q943) &gt; 0, COUNTA(DetailWill!Q943) &gt; 0),"x", "")</f>
        <v/>
      </c>
      <c r="R943" s="14" t="str">
        <f>IF(OR(COUNTA(DetailPedro!R943) &gt; 0, COUNTA(DetailWill!R943) &gt; 0),"x", "")</f>
        <v/>
      </c>
      <c r="S943" s="14" t="str">
        <f>IF(OR(COUNTA(DetailPedro!S943) &gt; 0, COUNTA(DetailWill!S943) &gt; 0),"x", "")</f>
        <v/>
      </c>
      <c r="T943" s="14" t="str">
        <f>IF(OR(COUNTA(DetailPedro!T943) &gt; 0, COUNTA(DetailWill!T943) &gt; 0),"x", "")</f>
        <v/>
      </c>
      <c r="U943" s="34" t="str">
        <f>IF(OR(COUNTA(DetailPedro!U943) &gt; 0, COUNTA(DetailWill!U943) &gt; 0),"x", "")</f>
        <v/>
      </c>
      <c r="V943" s="14" t="str">
        <f>IF(OR(COUNTA(DetailPedro!V943) &gt; 0, COUNTA(DetailWill!V943) &gt; 0),"x", "")</f>
        <v/>
      </c>
      <c r="W943" s="14" t="str">
        <f>IF(OR(COUNTA(DetailPedro!W943) &gt; 0, COUNTA(DetailWill!W943) &gt; 0),"x", "")</f>
        <v/>
      </c>
      <c r="X943" s="14" t="str">
        <f>IF(OR(COUNTA(DetailPedro!X943) &gt; 0, COUNTA(DetailWill!X943) &gt; 0),"x", "")</f>
        <v/>
      </c>
      <c r="Y943" s="14" t="str">
        <f>IF(OR(COUNTA(DetailPedro!Y943) &gt; 0, COUNTA(DetailWill!Y943) &gt; 0),"x", "")</f>
        <v/>
      </c>
      <c r="Z943" s="34" t="str">
        <f>IF(OR(COUNTA(DetailPedro!Z943) &gt; 0, COUNTA(DetailWill!Z943) &gt; 0),"x", "")</f>
        <v/>
      </c>
      <c r="AA943" s="14" t="str">
        <f>IF(OR(COUNTA(DetailPedro!AA943) &gt; 0, COUNTA(DetailWill!AA943) &gt; 0),"x", "")</f>
        <v/>
      </c>
      <c r="AB943" s="14" t="str">
        <f>IF(OR(COUNTA(DetailPedro!AB943) &gt; 0, COUNTA(DetailWill!AB943) &gt; 0),"x", "")</f>
        <v/>
      </c>
      <c r="AC943" s="14" t="str">
        <f>IF(OR(COUNTA(DetailPedro!AC943) &gt; 0, COUNTA(DetailWill!AC943) &gt; 0),"x", "")</f>
        <v/>
      </c>
      <c r="AD943" s="14" t="str">
        <f>IF(OR(COUNTA(DetailPedro!AD943) &gt; 0, COUNTA(DetailWill!AD943) &gt; 0),"x", "")</f>
        <v/>
      </c>
      <c r="AE943" s="14" t="str">
        <f>IF(OR(COUNTA(DetailPedro!AE943) &gt; 0, COUNTA(DetailWill!AE943) &gt; 0),"x", "")</f>
        <v/>
      </c>
      <c r="AF943" s="34" t="str">
        <f>IF(OR(COUNTA(DetailPedro!AF943) &gt; 0, COUNTA(DetailWill!AF943) &gt; 0),"x", "")</f>
        <v/>
      </c>
      <c r="AG943" s="14" t="str">
        <f>IF(OR(COUNTA(DetailPedro!AG943) &gt; 0, COUNTA(DetailWill!AG943) &gt; 0),"x", "")</f>
        <v/>
      </c>
      <c r="AH943" s="14" t="str">
        <f>IF(OR(COUNTA(DetailPedro!AH943) &gt; 0, COUNTA(DetailWill!AH943) &gt; 0),"x", "")</f>
        <v/>
      </c>
      <c r="AI943" s="14" t="str">
        <f>IF(OR(COUNTA(DetailPedro!AI943) &gt; 0, COUNTA(DetailWill!AI943) &gt; 0),"x", "")</f>
        <v/>
      </c>
      <c r="AJ943" s="34" t="str">
        <f>IF(OR(COUNTA(DetailPedro!AJ943) &gt; 0, COUNTA(DetailWill!AJ943) &gt; 0),"x", "")</f>
        <v/>
      </c>
      <c r="AK943" s="14" t="str">
        <f>IF(OR(COUNTA(DetailPedro!AK943) &gt; 0, COUNTA(DetailWill!AK943) &gt; 0),"x", "")</f>
        <v/>
      </c>
    </row>
    <row r="944" spans="1:37" x14ac:dyDescent="0.2">
      <c r="A944" s="16"/>
      <c r="B944" s="16"/>
      <c r="C944" s="16"/>
      <c r="D944" s="16"/>
      <c r="E944" s="16"/>
      <c r="F944" s="14">
        <f t="shared" si="48"/>
        <v>0</v>
      </c>
      <c r="G944" s="14" t="str">
        <f>IF(OR(COUNTA(DetailPedro!G944) &gt; 0, COUNTA(DetailWill!G944) &gt; 0),"x", "")</f>
        <v/>
      </c>
      <c r="H944" s="14" t="str">
        <f>IF(OR(COUNTA(DetailPedro!H944) &gt; 0, COUNTA(DetailWill!H944) &gt; 0),"x", "")</f>
        <v/>
      </c>
      <c r="I944" s="14" t="str">
        <f>IF(OR(COUNTA(DetailPedro!I944) &gt; 0, COUNTA(DetailWill!I944) &gt; 0),"x", "")</f>
        <v/>
      </c>
      <c r="J944" s="34" t="str">
        <f>IF(OR(COUNTA(DetailPedro!J944) &gt; 0, COUNTA(DetailWill!J944) &gt; 0),"x", "")</f>
        <v/>
      </c>
      <c r="K944" s="14" t="str">
        <f>IF(OR(COUNTA(DetailPedro!K944) &gt; 0, COUNTA(DetailWill!K944) &gt; 0),"x", "")</f>
        <v/>
      </c>
      <c r="L944" s="14" t="str">
        <f>IF(OR(COUNTA(DetailPedro!L944) &gt; 0, COUNTA(DetailWill!L944) &gt; 0),"x", "")</f>
        <v/>
      </c>
      <c r="M944" s="14" t="str">
        <f>IF(OR(COUNTA(DetailPedro!M944) &gt; 0, COUNTA(DetailWill!M944) &gt; 0),"x", "")</f>
        <v/>
      </c>
      <c r="N944" s="14" t="str">
        <f>IF(OR(COUNTA(DetailPedro!N944) &gt; 0, COUNTA(DetailWill!N944) &gt; 0),"x", "")</f>
        <v/>
      </c>
      <c r="O944" s="34" t="str">
        <f>IF(OR(COUNTA(DetailPedro!O944) &gt; 0, COUNTA(DetailWill!O944) &gt; 0),"x", "")</f>
        <v/>
      </c>
      <c r="P944" s="14" t="str">
        <f>IF(OR(COUNTA(DetailPedro!P944) &gt; 0, COUNTA(DetailWill!P944) &gt; 0),"x", "")</f>
        <v/>
      </c>
      <c r="Q944" s="14" t="str">
        <f>IF(OR(COUNTA(DetailPedro!Q944) &gt; 0, COUNTA(DetailWill!Q944) &gt; 0),"x", "")</f>
        <v/>
      </c>
      <c r="R944" s="14" t="str">
        <f>IF(OR(COUNTA(DetailPedro!R944) &gt; 0, COUNTA(DetailWill!R944) &gt; 0),"x", "")</f>
        <v/>
      </c>
      <c r="S944" s="14" t="str">
        <f>IF(OR(COUNTA(DetailPedro!S944) &gt; 0, COUNTA(DetailWill!S944) &gt; 0),"x", "")</f>
        <v/>
      </c>
      <c r="T944" s="14" t="str">
        <f>IF(OR(COUNTA(DetailPedro!T944) &gt; 0, COUNTA(DetailWill!T944) &gt; 0),"x", "")</f>
        <v/>
      </c>
      <c r="U944" s="34" t="str">
        <f>IF(OR(COUNTA(DetailPedro!U944) &gt; 0, COUNTA(DetailWill!U944) &gt; 0),"x", "")</f>
        <v/>
      </c>
      <c r="V944" s="14" t="str">
        <f>IF(OR(COUNTA(DetailPedro!V944) &gt; 0, COUNTA(DetailWill!V944) &gt; 0),"x", "")</f>
        <v/>
      </c>
      <c r="W944" s="14" t="str">
        <f>IF(OR(COUNTA(DetailPedro!W944) &gt; 0, COUNTA(DetailWill!W944) &gt; 0),"x", "")</f>
        <v/>
      </c>
      <c r="X944" s="14" t="str">
        <f>IF(OR(COUNTA(DetailPedro!X944) &gt; 0, COUNTA(DetailWill!X944) &gt; 0),"x", "")</f>
        <v/>
      </c>
      <c r="Y944" s="14" t="str">
        <f>IF(OR(COUNTA(DetailPedro!Y944) &gt; 0, COUNTA(DetailWill!Y944) &gt; 0),"x", "")</f>
        <v/>
      </c>
      <c r="Z944" s="34" t="str">
        <f>IF(OR(COUNTA(DetailPedro!Z944) &gt; 0, COUNTA(DetailWill!Z944) &gt; 0),"x", "")</f>
        <v/>
      </c>
      <c r="AA944" s="14" t="str">
        <f>IF(OR(COUNTA(DetailPedro!AA944) &gt; 0, COUNTA(DetailWill!AA944) &gt; 0),"x", "")</f>
        <v/>
      </c>
      <c r="AB944" s="14" t="str">
        <f>IF(OR(COUNTA(DetailPedro!AB944) &gt; 0, COUNTA(DetailWill!AB944) &gt; 0),"x", "")</f>
        <v/>
      </c>
      <c r="AC944" s="14" t="str">
        <f>IF(OR(COUNTA(DetailPedro!AC944) &gt; 0, COUNTA(DetailWill!AC944) &gt; 0),"x", "")</f>
        <v/>
      </c>
      <c r="AD944" s="14" t="str">
        <f>IF(OR(COUNTA(DetailPedro!AD944) &gt; 0, COUNTA(DetailWill!AD944) &gt; 0),"x", "")</f>
        <v/>
      </c>
      <c r="AE944" s="14" t="str">
        <f>IF(OR(COUNTA(DetailPedro!AE944) &gt; 0, COUNTA(DetailWill!AE944) &gt; 0),"x", "")</f>
        <v/>
      </c>
      <c r="AF944" s="34" t="str">
        <f>IF(OR(COUNTA(DetailPedro!AF944) &gt; 0, COUNTA(DetailWill!AF944) &gt; 0),"x", "")</f>
        <v/>
      </c>
      <c r="AG944" s="14" t="str">
        <f>IF(OR(COUNTA(DetailPedro!AG944) &gt; 0, COUNTA(DetailWill!AG944) &gt; 0),"x", "")</f>
        <v/>
      </c>
      <c r="AH944" s="14" t="str">
        <f>IF(OR(COUNTA(DetailPedro!AH944) &gt; 0, COUNTA(DetailWill!AH944) &gt; 0),"x", "")</f>
        <v/>
      </c>
      <c r="AI944" s="14" t="str">
        <f>IF(OR(COUNTA(DetailPedro!AI944) &gt; 0, COUNTA(DetailWill!AI944) &gt; 0),"x", "")</f>
        <v/>
      </c>
      <c r="AJ944" s="34" t="str">
        <f>IF(OR(COUNTA(DetailPedro!AJ944) &gt; 0, COUNTA(DetailWill!AJ944) &gt; 0),"x", "")</f>
        <v/>
      </c>
      <c r="AK944" s="14" t="str">
        <f>IF(OR(COUNTA(DetailPedro!AK944) &gt; 0, COUNTA(DetailWill!AK944) &gt; 0),"x", "")</f>
        <v/>
      </c>
    </row>
    <row r="945" spans="1:37" x14ac:dyDescent="0.2">
      <c r="A945" s="16" t="s">
        <v>538</v>
      </c>
      <c r="B945" s="16" t="s">
        <v>40</v>
      </c>
      <c r="C945" s="16">
        <v>0</v>
      </c>
      <c r="D945" s="16">
        <v>0</v>
      </c>
      <c r="E945" s="16"/>
      <c r="F945" s="14">
        <f t="shared" si="48"/>
        <v>0</v>
      </c>
      <c r="G945" s="14" t="str">
        <f>IF(OR(COUNTA(DetailPedro!G945) &gt; 0, COUNTA(DetailWill!G945) &gt; 0),"x", "")</f>
        <v/>
      </c>
      <c r="H945" s="14" t="str">
        <f>IF(OR(COUNTA(DetailPedro!H945) &gt; 0, COUNTA(DetailWill!H945) &gt; 0),"x", "")</f>
        <v/>
      </c>
      <c r="I945" s="14" t="str">
        <f>IF(OR(COUNTA(DetailPedro!I945) &gt; 0, COUNTA(DetailWill!I945) &gt; 0),"x", "")</f>
        <v/>
      </c>
      <c r="J945" s="34" t="str">
        <f>IF(OR(COUNTA(DetailPedro!J945) &gt; 0, COUNTA(DetailWill!J945) &gt; 0),"x", "")</f>
        <v/>
      </c>
      <c r="K945" s="14" t="str">
        <f>IF(OR(COUNTA(DetailPedro!K945) &gt; 0, COUNTA(DetailWill!K945) &gt; 0),"x", "")</f>
        <v/>
      </c>
      <c r="L945" s="14" t="str">
        <f>IF(OR(COUNTA(DetailPedro!L945) &gt; 0, COUNTA(DetailWill!L945) &gt; 0),"x", "")</f>
        <v/>
      </c>
      <c r="M945" s="14" t="str">
        <f>IF(OR(COUNTA(DetailPedro!M945) &gt; 0, COUNTA(DetailWill!M945) &gt; 0),"x", "")</f>
        <v/>
      </c>
      <c r="N945" s="14" t="str">
        <f>IF(OR(COUNTA(DetailPedro!N945) &gt; 0, COUNTA(DetailWill!N945) &gt; 0),"x", "")</f>
        <v/>
      </c>
      <c r="O945" s="34" t="str">
        <f>IF(OR(COUNTA(DetailPedro!O945) &gt; 0, COUNTA(DetailWill!O945) &gt; 0),"x", "")</f>
        <v/>
      </c>
      <c r="P945" s="14" t="str">
        <f>IF(OR(COUNTA(DetailPedro!P945) &gt; 0, COUNTA(DetailWill!P945) &gt; 0),"x", "")</f>
        <v/>
      </c>
      <c r="Q945" s="14" t="str">
        <f>IF(OR(COUNTA(DetailPedro!Q945) &gt; 0, COUNTA(DetailWill!Q945) &gt; 0),"x", "")</f>
        <v/>
      </c>
      <c r="R945" s="14" t="str">
        <f>IF(OR(COUNTA(DetailPedro!R945) &gt; 0, COUNTA(DetailWill!R945) &gt; 0),"x", "")</f>
        <v/>
      </c>
      <c r="S945" s="14" t="str">
        <f>IF(OR(COUNTA(DetailPedro!S945) &gt; 0, COUNTA(DetailWill!S945) &gt; 0),"x", "")</f>
        <v/>
      </c>
      <c r="T945" s="14" t="str">
        <f>IF(OR(COUNTA(DetailPedro!T945) &gt; 0, COUNTA(DetailWill!T945) &gt; 0),"x", "")</f>
        <v/>
      </c>
      <c r="U945" s="34" t="str">
        <f>IF(OR(COUNTA(DetailPedro!U945) &gt; 0, COUNTA(DetailWill!U945) &gt; 0),"x", "")</f>
        <v/>
      </c>
      <c r="V945" s="14" t="str">
        <f>IF(OR(COUNTA(DetailPedro!V945) &gt; 0, COUNTA(DetailWill!V945) &gt; 0),"x", "")</f>
        <v/>
      </c>
      <c r="W945" s="14" t="str">
        <f>IF(OR(COUNTA(DetailPedro!W945) &gt; 0, COUNTA(DetailWill!W945) &gt; 0),"x", "")</f>
        <v/>
      </c>
      <c r="X945" s="14" t="str">
        <f>IF(OR(COUNTA(DetailPedro!X945) &gt; 0, COUNTA(DetailWill!X945) &gt; 0),"x", "")</f>
        <v/>
      </c>
      <c r="Y945" s="14" t="str">
        <f>IF(OR(COUNTA(DetailPedro!Y945) &gt; 0, COUNTA(DetailWill!Y945) &gt; 0),"x", "")</f>
        <v/>
      </c>
      <c r="Z945" s="34" t="str">
        <f>IF(OR(COUNTA(DetailPedro!Z945) &gt; 0, COUNTA(DetailWill!Z945) &gt; 0),"x", "")</f>
        <v/>
      </c>
      <c r="AA945" s="14" t="str">
        <f>IF(OR(COUNTA(DetailPedro!AA945) &gt; 0, COUNTA(DetailWill!AA945) &gt; 0),"x", "")</f>
        <v/>
      </c>
      <c r="AB945" s="14" t="str">
        <f>IF(OR(COUNTA(DetailPedro!AB945) &gt; 0, COUNTA(DetailWill!AB945) &gt; 0),"x", "")</f>
        <v/>
      </c>
      <c r="AC945" s="14" t="str">
        <f>IF(OR(COUNTA(DetailPedro!AC945) &gt; 0, COUNTA(DetailWill!AC945) &gt; 0),"x", "")</f>
        <v/>
      </c>
      <c r="AD945" s="14" t="str">
        <f>IF(OR(COUNTA(DetailPedro!AD945) &gt; 0, COUNTA(DetailWill!AD945) &gt; 0),"x", "")</f>
        <v/>
      </c>
      <c r="AE945" s="14" t="str">
        <f>IF(OR(COUNTA(DetailPedro!AE945) &gt; 0, COUNTA(DetailWill!AE945) &gt; 0),"x", "")</f>
        <v/>
      </c>
      <c r="AF945" s="34" t="str">
        <f>IF(OR(COUNTA(DetailPedro!AF945) &gt; 0, COUNTA(DetailWill!AF945) &gt; 0),"x", "")</f>
        <v/>
      </c>
      <c r="AG945" s="14" t="str">
        <f>IF(OR(COUNTA(DetailPedro!AG945) &gt; 0, COUNTA(DetailWill!AG945) &gt; 0),"x", "")</f>
        <v/>
      </c>
      <c r="AH945" s="14" t="str">
        <f>IF(OR(COUNTA(DetailPedro!AH945) &gt; 0, COUNTA(DetailWill!AH945) &gt; 0),"x", "")</f>
        <v/>
      </c>
      <c r="AI945" s="14" t="str">
        <f>IF(OR(COUNTA(DetailPedro!AI945) &gt; 0, COUNTA(DetailWill!AI945) &gt; 0),"x", "")</f>
        <v/>
      </c>
      <c r="AJ945" s="34" t="str">
        <f>IF(OR(COUNTA(DetailPedro!AJ945) &gt; 0, COUNTA(DetailWill!AJ945) &gt; 0),"x", "")</f>
        <v/>
      </c>
      <c r="AK945" s="14" t="str">
        <f>IF(OR(COUNTA(DetailPedro!AK945) &gt; 0, COUNTA(DetailWill!AK945) &gt; 0),"x", "")</f>
        <v/>
      </c>
    </row>
    <row r="946" spans="1:37" x14ac:dyDescent="0.2">
      <c r="A946" s="16" t="s">
        <v>538</v>
      </c>
      <c r="B946" s="16" t="s">
        <v>40</v>
      </c>
      <c r="C946" s="16">
        <v>3</v>
      </c>
      <c r="D946" s="16" t="s">
        <v>888</v>
      </c>
      <c r="E946" s="16">
        <v>1</v>
      </c>
      <c r="F946" s="14">
        <f t="shared" si="48"/>
        <v>0</v>
      </c>
      <c r="G946" s="14" t="str">
        <f>IF(OR(COUNTA(DetailPedro!G946) &gt; 0, COUNTA(DetailWill!G946) &gt; 0),"x", "")</f>
        <v/>
      </c>
      <c r="H946" s="14" t="str">
        <f>IF(OR(COUNTA(DetailPedro!H946) &gt; 0, COUNTA(DetailWill!H946) &gt; 0),"x", "")</f>
        <v/>
      </c>
      <c r="I946" s="14" t="str">
        <f>IF(OR(COUNTA(DetailPedro!I946) &gt; 0, COUNTA(DetailWill!I946) &gt; 0),"x", "")</f>
        <v/>
      </c>
      <c r="J946" s="34" t="str">
        <f>IF(OR(COUNTA(DetailPedro!J946) &gt; 0, COUNTA(DetailWill!J946) &gt; 0),"x", "")</f>
        <v/>
      </c>
      <c r="K946" s="14" t="str">
        <f>IF(OR(COUNTA(DetailPedro!K946) &gt; 0, COUNTA(DetailWill!K946) &gt; 0),"x", "")</f>
        <v/>
      </c>
      <c r="L946" s="14" t="str">
        <f>IF(OR(COUNTA(DetailPedro!L946) &gt; 0, COUNTA(DetailWill!L946) &gt; 0),"x", "")</f>
        <v/>
      </c>
      <c r="M946" s="14" t="str">
        <f>IF(OR(COUNTA(DetailPedro!M946) &gt; 0, COUNTA(DetailWill!M946) &gt; 0),"x", "")</f>
        <v/>
      </c>
      <c r="N946" s="14" t="str">
        <f>IF(OR(COUNTA(DetailPedro!N946) &gt; 0, COUNTA(DetailWill!N946) &gt; 0),"x", "")</f>
        <v/>
      </c>
      <c r="O946" s="34" t="str">
        <f>IF(OR(COUNTA(DetailPedro!O946) &gt; 0, COUNTA(DetailWill!O946) &gt; 0),"x", "")</f>
        <v/>
      </c>
      <c r="P946" s="14" t="str">
        <f>IF(OR(COUNTA(DetailPedro!P946) &gt; 0, COUNTA(DetailWill!P946) &gt; 0),"x", "")</f>
        <v/>
      </c>
      <c r="Q946" s="14" t="str">
        <f>IF(OR(COUNTA(DetailPedro!Q946) &gt; 0, COUNTA(DetailWill!Q946) &gt; 0),"x", "")</f>
        <v/>
      </c>
      <c r="R946" s="14" t="str">
        <f>IF(OR(COUNTA(DetailPedro!R946) &gt; 0, COUNTA(DetailWill!R946) &gt; 0),"x", "")</f>
        <v/>
      </c>
      <c r="S946" s="14" t="str">
        <f>IF(OR(COUNTA(DetailPedro!S946) &gt; 0, COUNTA(DetailWill!S946) &gt; 0),"x", "")</f>
        <v/>
      </c>
      <c r="T946" s="14" t="str">
        <f>IF(OR(COUNTA(DetailPedro!T946) &gt; 0, COUNTA(DetailWill!T946) &gt; 0),"x", "")</f>
        <v/>
      </c>
      <c r="U946" s="34" t="str">
        <f>IF(OR(COUNTA(DetailPedro!U946) &gt; 0, COUNTA(DetailWill!U946) &gt; 0),"x", "")</f>
        <v/>
      </c>
      <c r="V946" s="14" t="str">
        <f>IF(OR(COUNTA(DetailPedro!V946) &gt; 0, COUNTA(DetailWill!V946) &gt; 0),"x", "")</f>
        <v/>
      </c>
      <c r="W946" s="14" t="str">
        <f>IF(OR(COUNTA(DetailPedro!W946) &gt; 0, COUNTA(DetailWill!W946) &gt; 0),"x", "")</f>
        <v/>
      </c>
      <c r="X946" s="14" t="str">
        <f>IF(OR(COUNTA(DetailPedro!X946) &gt; 0, COUNTA(DetailWill!X946) &gt; 0),"x", "")</f>
        <v/>
      </c>
      <c r="Y946" s="14" t="str">
        <f>IF(OR(COUNTA(DetailPedro!Y946) &gt; 0, COUNTA(DetailWill!Y946) &gt; 0),"x", "")</f>
        <v/>
      </c>
      <c r="Z946" s="34" t="str">
        <f>IF(OR(COUNTA(DetailPedro!Z946) &gt; 0, COUNTA(DetailWill!Z946) &gt; 0),"x", "")</f>
        <v/>
      </c>
      <c r="AA946" s="14" t="str">
        <f>IF(OR(COUNTA(DetailPedro!AA946) &gt; 0, COUNTA(DetailWill!AA946) &gt; 0),"x", "")</f>
        <v/>
      </c>
      <c r="AB946" s="14" t="str">
        <f>IF(OR(COUNTA(DetailPedro!AB946) &gt; 0, COUNTA(DetailWill!AB946) &gt; 0),"x", "")</f>
        <v/>
      </c>
      <c r="AC946" s="14" t="str">
        <f>IF(OR(COUNTA(DetailPedro!AC946) &gt; 0, COUNTA(DetailWill!AC946) &gt; 0),"x", "")</f>
        <v/>
      </c>
      <c r="AD946" s="14" t="str">
        <f>IF(OR(COUNTA(DetailPedro!AD946) &gt; 0, COUNTA(DetailWill!AD946) &gt; 0),"x", "")</f>
        <v/>
      </c>
      <c r="AE946" s="14" t="str">
        <f>IF(OR(COUNTA(DetailPedro!AE946) &gt; 0, COUNTA(DetailWill!AE946) &gt; 0),"x", "")</f>
        <v/>
      </c>
      <c r="AF946" s="34" t="str">
        <f>IF(OR(COUNTA(DetailPedro!AF946) &gt; 0, COUNTA(DetailWill!AF946) &gt; 0),"x", "")</f>
        <v/>
      </c>
      <c r="AG946" s="14" t="str">
        <f>IF(OR(COUNTA(DetailPedro!AG946) &gt; 0, COUNTA(DetailWill!AG946) &gt; 0),"x", "")</f>
        <v/>
      </c>
      <c r="AH946" s="14" t="str">
        <f>IF(OR(COUNTA(DetailPedro!AH946) &gt; 0, COUNTA(DetailWill!AH946) &gt; 0),"x", "")</f>
        <v/>
      </c>
      <c r="AI946" s="14" t="str">
        <f>IF(OR(COUNTA(DetailPedro!AI946) &gt; 0, COUNTA(DetailWill!AI946) &gt; 0),"x", "")</f>
        <v/>
      </c>
      <c r="AJ946" s="34" t="str">
        <f>IF(OR(COUNTA(DetailPedro!AJ946) &gt; 0, COUNTA(DetailWill!AJ946) &gt; 0),"x", "")</f>
        <v/>
      </c>
      <c r="AK946" s="14" t="str">
        <f>IF(OR(COUNTA(DetailPedro!AK946) &gt; 0, COUNTA(DetailWill!AK946) &gt; 0),"x", "")</f>
        <v/>
      </c>
    </row>
    <row r="947" spans="1:37" x14ac:dyDescent="0.2">
      <c r="A947" s="16" t="s">
        <v>538</v>
      </c>
      <c r="B947" s="16" t="s">
        <v>40</v>
      </c>
      <c r="C947" s="16">
        <v>3</v>
      </c>
      <c r="D947" s="16" t="s">
        <v>888</v>
      </c>
      <c r="E947" s="16">
        <v>2</v>
      </c>
      <c r="F947" s="14">
        <f t="shared" si="48"/>
        <v>0</v>
      </c>
      <c r="G947" s="14" t="str">
        <f>IF(OR(COUNTA(DetailPedro!G947) &gt; 0, COUNTA(DetailWill!G947) &gt; 0),"x", "")</f>
        <v/>
      </c>
      <c r="H947" s="14" t="str">
        <f>IF(OR(COUNTA(DetailPedro!H947) &gt; 0, COUNTA(DetailWill!H947) &gt; 0),"x", "")</f>
        <v/>
      </c>
      <c r="I947" s="14" t="str">
        <f>IF(OR(COUNTA(DetailPedro!I947) &gt; 0, COUNTA(DetailWill!I947) &gt; 0),"x", "")</f>
        <v/>
      </c>
      <c r="J947" s="34" t="str">
        <f>IF(OR(COUNTA(DetailPedro!J947) &gt; 0, COUNTA(DetailWill!J947) &gt; 0),"x", "")</f>
        <v/>
      </c>
      <c r="K947" s="14" t="str">
        <f>IF(OR(COUNTA(DetailPedro!K947) &gt; 0, COUNTA(DetailWill!K947) &gt; 0),"x", "")</f>
        <v/>
      </c>
      <c r="L947" s="14" t="str">
        <f>IF(OR(COUNTA(DetailPedro!L947) &gt; 0, COUNTA(DetailWill!L947) &gt; 0),"x", "")</f>
        <v/>
      </c>
      <c r="M947" s="14" t="str">
        <f>IF(OR(COUNTA(DetailPedro!M947) &gt; 0, COUNTA(DetailWill!M947) &gt; 0),"x", "")</f>
        <v/>
      </c>
      <c r="N947" s="14" t="str">
        <f>IF(OR(COUNTA(DetailPedro!N947) &gt; 0, COUNTA(DetailWill!N947) &gt; 0),"x", "")</f>
        <v/>
      </c>
      <c r="O947" s="34" t="str">
        <f>IF(OR(COUNTA(DetailPedro!O947) &gt; 0, COUNTA(DetailWill!O947) &gt; 0),"x", "")</f>
        <v/>
      </c>
      <c r="P947" s="14" t="str">
        <f>IF(OR(COUNTA(DetailPedro!P947) &gt; 0, COUNTA(DetailWill!P947) &gt; 0),"x", "")</f>
        <v/>
      </c>
      <c r="Q947" s="14" t="str">
        <f>IF(OR(COUNTA(DetailPedro!Q947) &gt; 0, COUNTA(DetailWill!Q947) &gt; 0),"x", "")</f>
        <v/>
      </c>
      <c r="R947" s="14" t="str">
        <f>IF(OR(COUNTA(DetailPedro!R947) &gt; 0, COUNTA(DetailWill!R947) &gt; 0),"x", "")</f>
        <v/>
      </c>
      <c r="S947" s="14" t="str">
        <f>IF(OR(COUNTA(DetailPedro!S947) &gt; 0, COUNTA(DetailWill!S947) &gt; 0),"x", "")</f>
        <v/>
      </c>
      <c r="T947" s="14" t="str">
        <f>IF(OR(COUNTA(DetailPedro!T947) &gt; 0, COUNTA(DetailWill!T947) &gt; 0),"x", "")</f>
        <v/>
      </c>
      <c r="U947" s="34" t="str">
        <f>IF(OR(COUNTA(DetailPedro!U947) &gt; 0, COUNTA(DetailWill!U947) &gt; 0),"x", "")</f>
        <v/>
      </c>
      <c r="V947" s="14" t="str">
        <f>IF(OR(COUNTA(DetailPedro!V947) &gt; 0, COUNTA(DetailWill!V947) &gt; 0),"x", "")</f>
        <v/>
      </c>
      <c r="W947" s="14" t="str">
        <f>IF(OR(COUNTA(DetailPedro!W947) &gt; 0, COUNTA(DetailWill!W947) &gt; 0),"x", "")</f>
        <v/>
      </c>
      <c r="X947" s="14" t="str">
        <f>IF(OR(COUNTA(DetailPedro!X947) &gt; 0, COUNTA(DetailWill!X947) &gt; 0),"x", "")</f>
        <v/>
      </c>
      <c r="Y947" s="14" t="str">
        <f>IF(OR(COUNTA(DetailPedro!Y947) &gt; 0, COUNTA(DetailWill!Y947) &gt; 0),"x", "")</f>
        <v/>
      </c>
      <c r="Z947" s="34" t="str">
        <f>IF(OR(COUNTA(DetailPedro!Z947) &gt; 0, COUNTA(DetailWill!Z947) &gt; 0),"x", "")</f>
        <v/>
      </c>
      <c r="AA947" s="14" t="str">
        <f>IF(OR(COUNTA(DetailPedro!AA947) &gt; 0, COUNTA(DetailWill!AA947) &gt; 0),"x", "")</f>
        <v/>
      </c>
      <c r="AB947" s="14" t="str">
        <f>IF(OR(COUNTA(DetailPedro!AB947) &gt; 0, COUNTA(DetailWill!AB947) &gt; 0),"x", "")</f>
        <v/>
      </c>
      <c r="AC947" s="14" t="str">
        <f>IF(OR(COUNTA(DetailPedro!AC947) &gt; 0, COUNTA(DetailWill!AC947) &gt; 0),"x", "")</f>
        <v/>
      </c>
      <c r="AD947" s="14" t="str">
        <f>IF(OR(COUNTA(DetailPedro!AD947) &gt; 0, COUNTA(DetailWill!AD947) &gt; 0),"x", "")</f>
        <v/>
      </c>
      <c r="AE947" s="14" t="str">
        <f>IF(OR(COUNTA(DetailPedro!AE947) &gt; 0, COUNTA(DetailWill!AE947) &gt; 0),"x", "")</f>
        <v/>
      </c>
      <c r="AF947" s="34" t="str">
        <f>IF(OR(COUNTA(DetailPedro!AF947) &gt; 0, COUNTA(DetailWill!AF947) &gt; 0),"x", "")</f>
        <v/>
      </c>
      <c r="AG947" s="14" t="str">
        <f>IF(OR(COUNTA(DetailPedro!AG947) &gt; 0, COUNTA(DetailWill!AG947) &gt; 0),"x", "")</f>
        <v/>
      </c>
      <c r="AH947" s="14" t="str">
        <f>IF(OR(COUNTA(DetailPedro!AH947) &gt; 0, COUNTA(DetailWill!AH947) &gt; 0),"x", "")</f>
        <v/>
      </c>
      <c r="AI947" s="14" t="str">
        <f>IF(OR(COUNTA(DetailPedro!AI947) &gt; 0, COUNTA(DetailWill!AI947) &gt; 0),"x", "")</f>
        <v/>
      </c>
      <c r="AJ947" s="34" t="str">
        <f>IF(OR(COUNTA(DetailPedro!AJ947) &gt; 0, COUNTA(DetailWill!AJ947) &gt; 0),"x", "")</f>
        <v/>
      </c>
      <c r="AK947" s="14" t="str">
        <f>IF(OR(COUNTA(DetailPedro!AK947) &gt; 0, COUNTA(DetailWill!AK947) &gt; 0),"x", "")</f>
        <v/>
      </c>
    </row>
    <row r="948" spans="1:37" x14ac:dyDescent="0.2">
      <c r="A948" s="16" t="s">
        <v>538</v>
      </c>
      <c r="B948" s="16" t="s">
        <v>40</v>
      </c>
      <c r="C948" s="16">
        <v>3</v>
      </c>
      <c r="D948" s="16" t="s">
        <v>887</v>
      </c>
      <c r="E948" s="16">
        <v>3</v>
      </c>
      <c r="F948" s="14">
        <f t="shared" si="48"/>
        <v>0</v>
      </c>
      <c r="G948" s="14" t="str">
        <f>IF(OR(COUNTA(DetailPedro!G948) &gt; 0, COUNTA(DetailWill!G948) &gt; 0),"x", "")</f>
        <v/>
      </c>
      <c r="H948" s="14" t="str">
        <f>IF(OR(COUNTA(DetailPedro!H948) &gt; 0, COUNTA(DetailWill!H948) &gt; 0),"x", "")</f>
        <v/>
      </c>
      <c r="I948" s="14" t="str">
        <f>IF(OR(COUNTA(DetailPedro!I948) &gt; 0, COUNTA(DetailWill!I948) &gt; 0),"x", "")</f>
        <v/>
      </c>
      <c r="J948" s="34" t="str">
        <f>IF(OR(COUNTA(DetailPedro!J948) &gt; 0, COUNTA(DetailWill!J948) &gt; 0),"x", "")</f>
        <v/>
      </c>
      <c r="K948" s="14" t="str">
        <f>IF(OR(COUNTA(DetailPedro!K948) &gt; 0, COUNTA(DetailWill!K948) &gt; 0),"x", "")</f>
        <v/>
      </c>
      <c r="L948" s="14" t="str">
        <f>IF(OR(COUNTA(DetailPedro!L948) &gt; 0, COUNTA(DetailWill!L948) &gt; 0),"x", "")</f>
        <v/>
      </c>
      <c r="M948" s="14" t="str">
        <f>IF(OR(COUNTA(DetailPedro!M948) &gt; 0, COUNTA(DetailWill!M948) &gt; 0),"x", "")</f>
        <v/>
      </c>
      <c r="N948" s="14" t="str">
        <f>IF(OR(COUNTA(DetailPedro!N948) &gt; 0, COUNTA(DetailWill!N948) &gt; 0),"x", "")</f>
        <v/>
      </c>
      <c r="O948" s="34" t="str">
        <f>IF(OR(COUNTA(DetailPedro!O948) &gt; 0, COUNTA(DetailWill!O948) &gt; 0),"x", "")</f>
        <v/>
      </c>
      <c r="P948" s="14" t="str">
        <f>IF(OR(COUNTA(DetailPedro!P948) &gt; 0, COUNTA(DetailWill!P948) &gt; 0),"x", "")</f>
        <v/>
      </c>
      <c r="Q948" s="14" t="str">
        <f>IF(OR(COUNTA(DetailPedro!Q948) &gt; 0, COUNTA(DetailWill!Q948) &gt; 0),"x", "")</f>
        <v/>
      </c>
      <c r="R948" s="14" t="str">
        <f>IF(OR(COUNTA(DetailPedro!R948) &gt; 0, COUNTA(DetailWill!R948) &gt; 0),"x", "")</f>
        <v/>
      </c>
      <c r="S948" s="14" t="str">
        <f>IF(OR(COUNTA(DetailPedro!S948) &gt; 0, COUNTA(DetailWill!S948) &gt; 0),"x", "")</f>
        <v/>
      </c>
      <c r="T948" s="14" t="str">
        <f>IF(OR(COUNTA(DetailPedro!T948) &gt; 0, COUNTA(DetailWill!T948) &gt; 0),"x", "")</f>
        <v/>
      </c>
      <c r="U948" s="34" t="str">
        <f>IF(OR(COUNTA(DetailPedro!U948) &gt; 0, COUNTA(DetailWill!U948) &gt; 0),"x", "")</f>
        <v/>
      </c>
      <c r="V948" s="14" t="str">
        <f>IF(OR(COUNTA(DetailPedro!V948) &gt; 0, COUNTA(DetailWill!V948) &gt; 0),"x", "")</f>
        <v/>
      </c>
      <c r="W948" s="14" t="str">
        <f>IF(OR(COUNTA(DetailPedro!W948) &gt; 0, COUNTA(DetailWill!W948) &gt; 0),"x", "")</f>
        <v/>
      </c>
      <c r="X948" s="14" t="str">
        <f>IF(OR(COUNTA(DetailPedro!X948) &gt; 0, COUNTA(DetailWill!X948) &gt; 0),"x", "")</f>
        <v/>
      </c>
      <c r="Y948" s="14" t="str">
        <f>IF(OR(COUNTA(DetailPedro!Y948) &gt; 0, COUNTA(DetailWill!Y948) &gt; 0),"x", "")</f>
        <v/>
      </c>
      <c r="Z948" s="34" t="str">
        <f>IF(OR(COUNTA(DetailPedro!Z948) &gt; 0, COUNTA(DetailWill!Z948) &gt; 0),"x", "")</f>
        <v/>
      </c>
      <c r="AA948" s="14" t="str">
        <f>IF(OR(COUNTA(DetailPedro!AA948) &gt; 0, COUNTA(DetailWill!AA948) &gt; 0),"x", "")</f>
        <v/>
      </c>
      <c r="AB948" s="14" t="str">
        <f>IF(OR(COUNTA(DetailPedro!AB948) &gt; 0, COUNTA(DetailWill!AB948) &gt; 0),"x", "")</f>
        <v/>
      </c>
      <c r="AC948" s="14" t="str">
        <f>IF(OR(COUNTA(DetailPedro!AC948) &gt; 0, COUNTA(DetailWill!AC948) &gt; 0),"x", "")</f>
        <v/>
      </c>
      <c r="AD948" s="14" t="str">
        <f>IF(OR(COUNTA(DetailPedro!AD948) &gt; 0, COUNTA(DetailWill!AD948) &gt; 0),"x", "")</f>
        <v/>
      </c>
      <c r="AE948" s="14" t="str">
        <f>IF(OR(COUNTA(DetailPedro!AE948) &gt; 0, COUNTA(DetailWill!AE948) &gt; 0),"x", "")</f>
        <v/>
      </c>
      <c r="AF948" s="34" t="str">
        <f>IF(OR(COUNTA(DetailPedro!AF948) &gt; 0, COUNTA(DetailWill!AF948) &gt; 0),"x", "")</f>
        <v/>
      </c>
      <c r="AG948" s="14" t="str">
        <f>IF(OR(COUNTA(DetailPedro!AG948) &gt; 0, COUNTA(DetailWill!AG948) &gt; 0),"x", "")</f>
        <v/>
      </c>
      <c r="AH948" s="14" t="str">
        <f>IF(OR(COUNTA(DetailPedro!AH948) &gt; 0, COUNTA(DetailWill!AH948) &gt; 0),"x", "")</f>
        <v/>
      </c>
      <c r="AI948" s="14" t="str">
        <f>IF(OR(COUNTA(DetailPedro!AI948) &gt; 0, COUNTA(DetailWill!AI948) &gt; 0),"x", "")</f>
        <v/>
      </c>
      <c r="AJ948" s="34" t="str">
        <f>IF(OR(COUNTA(DetailPedro!AJ948) &gt; 0, COUNTA(DetailWill!AJ948) &gt; 0),"x", "")</f>
        <v/>
      </c>
      <c r="AK948" s="14" t="str">
        <f>IF(OR(COUNTA(DetailPedro!AK948) &gt; 0, COUNTA(DetailWill!AK948) &gt; 0),"x", "")</f>
        <v/>
      </c>
    </row>
    <row r="949" spans="1:37" x14ac:dyDescent="0.2">
      <c r="A949" s="16" t="s">
        <v>538</v>
      </c>
      <c r="B949" s="16" t="s">
        <v>40</v>
      </c>
      <c r="C949" s="16">
        <v>3</v>
      </c>
      <c r="D949" s="16" t="s">
        <v>887</v>
      </c>
      <c r="E949" s="16">
        <v>4</v>
      </c>
      <c r="F949" s="14">
        <f t="shared" si="48"/>
        <v>0</v>
      </c>
      <c r="G949" s="14" t="str">
        <f>IF(OR(COUNTA(DetailPedro!G949) &gt; 0, COUNTA(DetailWill!G949) &gt; 0),"x", "")</f>
        <v/>
      </c>
      <c r="H949" s="14" t="str">
        <f>IF(OR(COUNTA(DetailPedro!H949) &gt; 0, COUNTA(DetailWill!H949) &gt; 0),"x", "")</f>
        <v/>
      </c>
      <c r="I949" s="14" t="str">
        <f>IF(OR(COUNTA(DetailPedro!I949) &gt; 0, COUNTA(DetailWill!I949) &gt; 0),"x", "")</f>
        <v/>
      </c>
      <c r="J949" s="34" t="str">
        <f>IF(OR(COUNTA(DetailPedro!J949) &gt; 0, COUNTA(DetailWill!J949) &gt; 0),"x", "")</f>
        <v/>
      </c>
      <c r="K949" s="14" t="str">
        <f>IF(OR(COUNTA(DetailPedro!K949) &gt; 0, COUNTA(DetailWill!K949) &gt; 0),"x", "")</f>
        <v/>
      </c>
      <c r="L949" s="14" t="str">
        <f>IF(OR(COUNTA(DetailPedro!L949) &gt; 0, COUNTA(DetailWill!L949) &gt; 0),"x", "")</f>
        <v/>
      </c>
      <c r="M949" s="14" t="str">
        <f>IF(OR(COUNTA(DetailPedro!M949) &gt; 0, COUNTA(DetailWill!M949) &gt; 0),"x", "")</f>
        <v/>
      </c>
      <c r="N949" s="14" t="str">
        <f>IF(OR(COUNTA(DetailPedro!N949) &gt; 0, COUNTA(DetailWill!N949) &gt; 0),"x", "")</f>
        <v/>
      </c>
      <c r="O949" s="34" t="str">
        <f>IF(OR(COUNTA(DetailPedro!O949) &gt; 0, COUNTA(DetailWill!O949) &gt; 0),"x", "")</f>
        <v/>
      </c>
      <c r="P949" s="14" t="str">
        <f>IF(OR(COUNTA(DetailPedro!P949) &gt; 0, COUNTA(DetailWill!P949) &gt; 0),"x", "")</f>
        <v/>
      </c>
      <c r="Q949" s="14" t="str">
        <f>IF(OR(COUNTA(DetailPedro!Q949) &gt; 0, COUNTA(DetailWill!Q949) &gt; 0),"x", "")</f>
        <v/>
      </c>
      <c r="R949" s="14" t="str">
        <f>IF(OR(COUNTA(DetailPedro!R949) &gt; 0, COUNTA(DetailWill!R949) &gt; 0),"x", "")</f>
        <v/>
      </c>
      <c r="S949" s="14" t="str">
        <f>IF(OR(COUNTA(DetailPedro!S949) &gt; 0, COUNTA(DetailWill!S949) &gt; 0),"x", "")</f>
        <v/>
      </c>
      <c r="T949" s="14" t="str">
        <f>IF(OR(COUNTA(DetailPedro!T949) &gt; 0, COUNTA(DetailWill!T949) &gt; 0),"x", "")</f>
        <v/>
      </c>
      <c r="U949" s="34" t="str">
        <f>IF(OR(COUNTA(DetailPedro!U949) &gt; 0, COUNTA(DetailWill!U949) &gt; 0),"x", "")</f>
        <v/>
      </c>
      <c r="V949" s="14" t="str">
        <f>IF(OR(COUNTA(DetailPedro!V949) &gt; 0, COUNTA(DetailWill!V949) &gt; 0),"x", "")</f>
        <v/>
      </c>
      <c r="W949" s="14" t="str">
        <f>IF(OR(COUNTA(DetailPedro!W949) &gt; 0, COUNTA(DetailWill!W949) &gt; 0),"x", "")</f>
        <v/>
      </c>
      <c r="X949" s="14" t="str">
        <f>IF(OR(COUNTA(DetailPedro!X949) &gt; 0, COUNTA(DetailWill!X949) &gt; 0),"x", "")</f>
        <v/>
      </c>
      <c r="Y949" s="14" t="str">
        <f>IF(OR(COUNTA(DetailPedro!Y949) &gt; 0, COUNTA(DetailWill!Y949) &gt; 0),"x", "")</f>
        <v/>
      </c>
      <c r="Z949" s="34" t="str">
        <f>IF(OR(COUNTA(DetailPedro!Z949) &gt; 0, COUNTA(DetailWill!Z949) &gt; 0),"x", "")</f>
        <v/>
      </c>
      <c r="AA949" s="14" t="str">
        <f>IF(OR(COUNTA(DetailPedro!AA949) &gt; 0, COUNTA(DetailWill!AA949) &gt; 0),"x", "")</f>
        <v/>
      </c>
      <c r="AB949" s="14" t="str">
        <f>IF(OR(COUNTA(DetailPedro!AB949) &gt; 0, COUNTA(DetailWill!AB949) &gt; 0),"x", "")</f>
        <v/>
      </c>
      <c r="AC949" s="14" t="str">
        <f>IF(OR(COUNTA(DetailPedro!AC949) &gt; 0, COUNTA(DetailWill!AC949) &gt; 0),"x", "")</f>
        <v/>
      </c>
      <c r="AD949" s="14" t="str">
        <f>IF(OR(COUNTA(DetailPedro!AD949) &gt; 0, COUNTA(DetailWill!AD949) &gt; 0),"x", "")</f>
        <v/>
      </c>
      <c r="AE949" s="14" t="str">
        <f>IF(OR(COUNTA(DetailPedro!AE949) &gt; 0, COUNTA(DetailWill!AE949) &gt; 0),"x", "")</f>
        <v/>
      </c>
      <c r="AF949" s="34" t="str">
        <f>IF(OR(COUNTA(DetailPedro!AF949) &gt; 0, COUNTA(DetailWill!AF949) &gt; 0),"x", "")</f>
        <v/>
      </c>
      <c r="AG949" s="14" t="str">
        <f>IF(OR(COUNTA(DetailPedro!AG949) &gt; 0, COUNTA(DetailWill!AG949) &gt; 0),"x", "")</f>
        <v/>
      </c>
      <c r="AH949" s="14" t="str">
        <f>IF(OR(COUNTA(DetailPedro!AH949) &gt; 0, COUNTA(DetailWill!AH949) &gt; 0),"x", "")</f>
        <v/>
      </c>
      <c r="AI949" s="14" t="str">
        <f>IF(OR(COUNTA(DetailPedro!AI949) &gt; 0, COUNTA(DetailWill!AI949) &gt; 0),"x", "")</f>
        <v/>
      </c>
      <c r="AJ949" s="34" t="str">
        <f>IF(OR(COUNTA(DetailPedro!AJ949) &gt; 0, COUNTA(DetailWill!AJ949) &gt; 0),"x", "")</f>
        <v/>
      </c>
      <c r="AK949" s="14" t="str">
        <f>IF(OR(COUNTA(DetailPedro!AK949) &gt; 0, COUNTA(DetailWill!AK949) &gt; 0),"x", "")</f>
        <v/>
      </c>
    </row>
    <row r="950" spans="1:37" x14ac:dyDescent="0.2">
      <c r="A950" s="16" t="s">
        <v>538</v>
      </c>
      <c r="B950" s="16" t="s">
        <v>40</v>
      </c>
      <c r="C950" s="16">
        <v>3</v>
      </c>
      <c r="D950" s="16" t="s">
        <v>888</v>
      </c>
      <c r="E950" s="16">
        <v>5</v>
      </c>
      <c r="F950" s="14">
        <f t="shared" si="48"/>
        <v>0</v>
      </c>
      <c r="G950" s="14" t="str">
        <f>IF(OR(COUNTA(DetailPedro!G950) &gt; 0, COUNTA(DetailWill!G950) &gt; 0),"x", "")</f>
        <v/>
      </c>
      <c r="H950" s="14" t="str">
        <f>IF(OR(COUNTA(DetailPedro!H950) &gt; 0, COUNTA(DetailWill!H950) &gt; 0),"x", "")</f>
        <v/>
      </c>
      <c r="I950" s="14" t="str">
        <f>IF(OR(COUNTA(DetailPedro!I950) &gt; 0, COUNTA(DetailWill!I950) &gt; 0),"x", "")</f>
        <v/>
      </c>
      <c r="J950" s="34" t="str">
        <f>IF(OR(COUNTA(DetailPedro!J950) &gt; 0, COUNTA(DetailWill!J950) &gt; 0),"x", "")</f>
        <v/>
      </c>
      <c r="K950" s="14" t="str">
        <f>IF(OR(COUNTA(DetailPedro!K950) &gt; 0, COUNTA(DetailWill!K950) &gt; 0),"x", "")</f>
        <v/>
      </c>
      <c r="L950" s="14" t="str">
        <f>IF(OR(COUNTA(DetailPedro!L950) &gt; 0, COUNTA(DetailWill!L950) &gt; 0),"x", "")</f>
        <v/>
      </c>
      <c r="M950" s="14" t="str">
        <f>IF(OR(COUNTA(DetailPedro!M950) &gt; 0, COUNTA(DetailWill!M950) &gt; 0),"x", "")</f>
        <v/>
      </c>
      <c r="N950" s="14" t="str">
        <f>IF(OR(COUNTA(DetailPedro!N950) &gt; 0, COUNTA(DetailWill!N950) &gt; 0),"x", "")</f>
        <v/>
      </c>
      <c r="O950" s="34" t="str">
        <f>IF(OR(COUNTA(DetailPedro!O950) &gt; 0, COUNTA(DetailWill!O950) &gt; 0),"x", "")</f>
        <v/>
      </c>
      <c r="P950" s="14" t="str">
        <f>IF(OR(COUNTA(DetailPedro!P950) &gt; 0, COUNTA(DetailWill!P950) &gt; 0),"x", "")</f>
        <v/>
      </c>
      <c r="Q950" s="14" t="str">
        <f>IF(OR(COUNTA(DetailPedro!Q950) &gt; 0, COUNTA(DetailWill!Q950) &gt; 0),"x", "")</f>
        <v/>
      </c>
      <c r="R950" s="14" t="str">
        <f>IF(OR(COUNTA(DetailPedro!R950) &gt; 0, COUNTA(DetailWill!R950) &gt; 0),"x", "")</f>
        <v/>
      </c>
      <c r="S950" s="14" t="str">
        <f>IF(OR(COUNTA(DetailPedro!S950) &gt; 0, COUNTA(DetailWill!S950) &gt; 0),"x", "")</f>
        <v/>
      </c>
      <c r="T950" s="14" t="str">
        <f>IF(OR(COUNTA(DetailPedro!T950) &gt; 0, COUNTA(DetailWill!T950) &gt; 0),"x", "")</f>
        <v/>
      </c>
      <c r="U950" s="34" t="str">
        <f>IF(OR(COUNTA(DetailPedro!U950) &gt; 0, COUNTA(DetailWill!U950) &gt; 0),"x", "")</f>
        <v/>
      </c>
      <c r="V950" s="14" t="str">
        <f>IF(OR(COUNTA(DetailPedro!V950) &gt; 0, COUNTA(DetailWill!V950) &gt; 0),"x", "")</f>
        <v/>
      </c>
      <c r="W950" s="14" t="str">
        <f>IF(OR(COUNTA(DetailPedro!W950) &gt; 0, COUNTA(DetailWill!W950) &gt; 0),"x", "")</f>
        <v/>
      </c>
      <c r="X950" s="14" t="str">
        <f>IF(OR(COUNTA(DetailPedro!X950) &gt; 0, COUNTA(DetailWill!X950) &gt; 0),"x", "")</f>
        <v/>
      </c>
      <c r="Y950" s="14" t="str">
        <f>IF(OR(COUNTA(DetailPedro!Y950) &gt; 0, COUNTA(DetailWill!Y950) &gt; 0),"x", "")</f>
        <v/>
      </c>
      <c r="Z950" s="34" t="str">
        <f>IF(OR(COUNTA(DetailPedro!Z950) &gt; 0, COUNTA(DetailWill!Z950) &gt; 0),"x", "")</f>
        <v/>
      </c>
      <c r="AA950" s="14" t="str">
        <f>IF(OR(COUNTA(DetailPedro!AA950) &gt; 0, COUNTA(DetailWill!AA950) &gt; 0),"x", "")</f>
        <v/>
      </c>
      <c r="AB950" s="14" t="str">
        <f>IF(OR(COUNTA(DetailPedro!AB950) &gt; 0, COUNTA(DetailWill!AB950) &gt; 0),"x", "")</f>
        <v/>
      </c>
      <c r="AC950" s="14" t="str">
        <f>IF(OR(COUNTA(DetailPedro!AC950) &gt; 0, COUNTA(DetailWill!AC950) &gt; 0),"x", "")</f>
        <v/>
      </c>
      <c r="AD950" s="14" t="str">
        <f>IF(OR(COUNTA(DetailPedro!AD950) &gt; 0, COUNTA(DetailWill!AD950) &gt; 0),"x", "")</f>
        <v/>
      </c>
      <c r="AE950" s="14" t="str">
        <f>IF(OR(COUNTA(DetailPedro!AE950) &gt; 0, COUNTA(DetailWill!AE950) &gt; 0),"x", "")</f>
        <v/>
      </c>
      <c r="AF950" s="34" t="str">
        <f>IF(OR(COUNTA(DetailPedro!AF950) &gt; 0, COUNTA(DetailWill!AF950) &gt; 0),"x", "")</f>
        <v/>
      </c>
      <c r="AG950" s="14" t="str">
        <f>IF(OR(COUNTA(DetailPedro!AG950) &gt; 0, COUNTA(DetailWill!AG950) &gt; 0),"x", "")</f>
        <v/>
      </c>
      <c r="AH950" s="14" t="str">
        <f>IF(OR(COUNTA(DetailPedro!AH950) &gt; 0, COUNTA(DetailWill!AH950) &gt; 0),"x", "")</f>
        <v/>
      </c>
      <c r="AI950" s="14" t="str">
        <f>IF(OR(COUNTA(DetailPedro!AI950) &gt; 0, COUNTA(DetailWill!AI950) &gt; 0),"x", "")</f>
        <v/>
      </c>
      <c r="AJ950" s="34" t="str">
        <f>IF(OR(COUNTA(DetailPedro!AJ950) &gt; 0, COUNTA(DetailWill!AJ950) &gt; 0),"x", "")</f>
        <v/>
      </c>
      <c r="AK950" s="14" t="str">
        <f>IF(OR(COUNTA(DetailPedro!AK950) &gt; 0, COUNTA(DetailWill!AK950) &gt; 0),"x", "")</f>
        <v/>
      </c>
    </row>
    <row r="951" spans="1:37" x14ac:dyDescent="0.2">
      <c r="A951" s="16"/>
      <c r="B951" s="16"/>
      <c r="C951" s="16"/>
      <c r="D951" s="16"/>
      <c r="E951" s="16"/>
      <c r="F951" s="14">
        <f t="shared" si="48"/>
        <v>0</v>
      </c>
      <c r="G951" s="14" t="str">
        <f>IF(OR(COUNTA(DetailPedro!G951) &gt; 0, COUNTA(DetailWill!G951) &gt; 0),"x", "")</f>
        <v/>
      </c>
      <c r="H951" s="14" t="str">
        <f>IF(OR(COUNTA(DetailPedro!H951) &gt; 0, COUNTA(DetailWill!H951) &gt; 0),"x", "")</f>
        <v/>
      </c>
      <c r="I951" s="14" t="str">
        <f>IF(OR(COUNTA(DetailPedro!I951) &gt; 0, COUNTA(DetailWill!I951) &gt; 0),"x", "")</f>
        <v/>
      </c>
      <c r="J951" s="34" t="str">
        <f>IF(OR(COUNTA(DetailPedro!J951) &gt; 0, COUNTA(DetailWill!J951) &gt; 0),"x", "")</f>
        <v/>
      </c>
      <c r="K951" s="14" t="str">
        <f>IF(OR(COUNTA(DetailPedro!K951) &gt; 0, COUNTA(DetailWill!K951) &gt; 0),"x", "")</f>
        <v/>
      </c>
      <c r="L951" s="14" t="str">
        <f>IF(OR(COUNTA(DetailPedro!L951) &gt; 0, COUNTA(DetailWill!L951) &gt; 0),"x", "")</f>
        <v/>
      </c>
      <c r="M951" s="14" t="str">
        <f>IF(OR(COUNTA(DetailPedro!M951) &gt; 0, COUNTA(DetailWill!M951) &gt; 0),"x", "")</f>
        <v/>
      </c>
      <c r="N951" s="14" t="str">
        <f>IF(OR(COUNTA(DetailPedro!N951) &gt; 0, COUNTA(DetailWill!N951) &gt; 0),"x", "")</f>
        <v/>
      </c>
      <c r="O951" s="34" t="str">
        <f>IF(OR(COUNTA(DetailPedro!O951) &gt; 0, COUNTA(DetailWill!O951) &gt; 0),"x", "")</f>
        <v/>
      </c>
      <c r="P951" s="14" t="str">
        <f>IF(OR(COUNTA(DetailPedro!P951) &gt; 0, COUNTA(DetailWill!P951) &gt; 0),"x", "")</f>
        <v/>
      </c>
      <c r="Q951" s="14" t="str">
        <f>IF(OR(COUNTA(DetailPedro!Q951) &gt; 0, COUNTA(DetailWill!Q951) &gt; 0),"x", "")</f>
        <v/>
      </c>
      <c r="R951" s="14" t="str">
        <f>IF(OR(COUNTA(DetailPedro!R951) &gt; 0, COUNTA(DetailWill!R951) &gt; 0),"x", "")</f>
        <v/>
      </c>
      <c r="S951" s="14" t="str">
        <f>IF(OR(COUNTA(DetailPedro!S951) &gt; 0, COUNTA(DetailWill!S951) &gt; 0),"x", "")</f>
        <v/>
      </c>
      <c r="T951" s="14" t="str">
        <f>IF(OR(COUNTA(DetailPedro!T951) &gt; 0, COUNTA(DetailWill!T951) &gt; 0),"x", "")</f>
        <v/>
      </c>
      <c r="U951" s="34" t="str">
        <f>IF(OR(COUNTA(DetailPedro!U951) &gt; 0, COUNTA(DetailWill!U951) &gt; 0),"x", "")</f>
        <v/>
      </c>
      <c r="V951" s="14" t="str">
        <f>IF(OR(COUNTA(DetailPedro!V951) &gt; 0, COUNTA(DetailWill!V951) &gt; 0),"x", "")</f>
        <v/>
      </c>
      <c r="W951" s="14" t="str">
        <f>IF(OR(COUNTA(DetailPedro!W951) &gt; 0, COUNTA(DetailWill!W951) &gt; 0),"x", "")</f>
        <v/>
      </c>
      <c r="X951" s="14" t="str">
        <f>IF(OR(COUNTA(DetailPedro!X951) &gt; 0, COUNTA(DetailWill!X951) &gt; 0),"x", "")</f>
        <v/>
      </c>
      <c r="Y951" s="14" t="str">
        <f>IF(OR(COUNTA(DetailPedro!Y951) &gt; 0, COUNTA(DetailWill!Y951) &gt; 0),"x", "")</f>
        <v/>
      </c>
      <c r="Z951" s="34" t="str">
        <f>IF(OR(COUNTA(DetailPedro!Z951) &gt; 0, COUNTA(DetailWill!Z951) &gt; 0),"x", "")</f>
        <v/>
      </c>
      <c r="AA951" s="14" t="str">
        <f>IF(OR(COUNTA(DetailPedro!AA951) &gt; 0, COUNTA(DetailWill!AA951) &gt; 0),"x", "")</f>
        <v/>
      </c>
      <c r="AB951" s="14" t="str">
        <f>IF(OR(COUNTA(DetailPedro!AB951) &gt; 0, COUNTA(DetailWill!AB951) &gt; 0),"x", "")</f>
        <v/>
      </c>
      <c r="AC951" s="14" t="str">
        <f>IF(OR(COUNTA(DetailPedro!AC951) &gt; 0, COUNTA(DetailWill!AC951) &gt; 0),"x", "")</f>
        <v/>
      </c>
      <c r="AD951" s="14" t="str">
        <f>IF(OR(COUNTA(DetailPedro!AD951) &gt; 0, COUNTA(DetailWill!AD951) &gt; 0),"x", "")</f>
        <v/>
      </c>
      <c r="AE951" s="14" t="str">
        <f>IF(OR(COUNTA(DetailPedro!AE951) &gt; 0, COUNTA(DetailWill!AE951) &gt; 0),"x", "")</f>
        <v/>
      </c>
      <c r="AF951" s="34" t="str">
        <f>IF(OR(COUNTA(DetailPedro!AF951) &gt; 0, COUNTA(DetailWill!AF951) &gt; 0),"x", "")</f>
        <v/>
      </c>
      <c r="AG951" s="14" t="str">
        <f>IF(OR(COUNTA(DetailPedro!AG951) &gt; 0, COUNTA(DetailWill!AG951) &gt; 0),"x", "")</f>
        <v/>
      </c>
      <c r="AH951" s="14" t="str">
        <f>IF(OR(COUNTA(DetailPedro!AH951) &gt; 0, COUNTA(DetailWill!AH951) &gt; 0),"x", "")</f>
        <v/>
      </c>
      <c r="AI951" s="14" t="str">
        <f>IF(OR(COUNTA(DetailPedro!AI951) &gt; 0, COUNTA(DetailWill!AI951) &gt; 0),"x", "")</f>
        <v/>
      </c>
      <c r="AJ951" s="34" t="str">
        <f>IF(OR(COUNTA(DetailPedro!AJ951) &gt; 0, COUNTA(DetailWill!AJ951) &gt; 0),"x", "")</f>
        <v/>
      </c>
      <c r="AK951" s="14" t="str">
        <f>IF(OR(COUNTA(DetailPedro!AK951) &gt; 0, COUNTA(DetailWill!AK951) &gt; 0),"x", "")</f>
        <v/>
      </c>
    </row>
    <row r="952" spans="1:37" x14ac:dyDescent="0.2">
      <c r="A952" s="16" t="s">
        <v>538</v>
      </c>
      <c r="B952" s="16" t="s">
        <v>429</v>
      </c>
      <c r="C952" s="16">
        <v>0</v>
      </c>
      <c r="D952" s="16">
        <v>0</v>
      </c>
      <c r="E952" s="16"/>
      <c r="F952" s="14">
        <f t="shared" si="48"/>
        <v>0</v>
      </c>
      <c r="G952" s="14" t="str">
        <f>IF(OR(COUNTA(DetailPedro!G952) &gt; 0, COUNTA(DetailWill!G952) &gt; 0),"x", "")</f>
        <v/>
      </c>
      <c r="H952" s="14" t="str">
        <f>IF(OR(COUNTA(DetailPedro!H952) &gt; 0, COUNTA(DetailWill!H952) &gt; 0),"x", "")</f>
        <v/>
      </c>
      <c r="I952" s="14" t="str">
        <f>IF(OR(COUNTA(DetailPedro!I952) &gt; 0, COUNTA(DetailWill!I952) &gt; 0),"x", "")</f>
        <v/>
      </c>
      <c r="J952" s="34" t="str">
        <f>IF(OR(COUNTA(DetailPedro!J952) &gt; 0, COUNTA(DetailWill!J952) &gt; 0),"x", "")</f>
        <v/>
      </c>
      <c r="K952" s="14" t="str">
        <f>IF(OR(COUNTA(DetailPedro!K952) &gt; 0, COUNTA(DetailWill!K952) &gt; 0),"x", "")</f>
        <v/>
      </c>
      <c r="L952" s="14" t="str">
        <f>IF(OR(COUNTA(DetailPedro!L952) &gt; 0, COUNTA(DetailWill!L952) &gt; 0),"x", "")</f>
        <v/>
      </c>
      <c r="M952" s="14" t="str">
        <f>IF(OR(COUNTA(DetailPedro!M952) &gt; 0, COUNTA(DetailWill!M952) &gt; 0),"x", "")</f>
        <v/>
      </c>
      <c r="N952" s="14" t="str">
        <f>IF(OR(COUNTA(DetailPedro!N952) &gt; 0, COUNTA(DetailWill!N952) &gt; 0),"x", "")</f>
        <v/>
      </c>
      <c r="O952" s="34" t="str">
        <f>IF(OR(COUNTA(DetailPedro!O952) &gt; 0, COUNTA(DetailWill!O952) &gt; 0),"x", "")</f>
        <v/>
      </c>
      <c r="P952" s="14" t="str">
        <f>IF(OR(COUNTA(DetailPedro!P952) &gt; 0, COUNTA(DetailWill!P952) &gt; 0),"x", "")</f>
        <v/>
      </c>
      <c r="Q952" s="14" t="str">
        <f>IF(OR(COUNTA(DetailPedro!Q952) &gt; 0, COUNTA(DetailWill!Q952) &gt; 0),"x", "")</f>
        <v/>
      </c>
      <c r="R952" s="14" t="str">
        <f>IF(OR(COUNTA(DetailPedro!R952) &gt; 0, COUNTA(DetailWill!R952) &gt; 0),"x", "")</f>
        <v/>
      </c>
      <c r="S952" s="14" t="str">
        <f>IF(OR(COUNTA(DetailPedro!S952) &gt; 0, COUNTA(DetailWill!S952) &gt; 0),"x", "")</f>
        <v/>
      </c>
      <c r="T952" s="14" t="str">
        <f>IF(OR(COUNTA(DetailPedro!T952) &gt; 0, COUNTA(DetailWill!T952) &gt; 0),"x", "")</f>
        <v/>
      </c>
      <c r="U952" s="34" t="str">
        <f>IF(OR(COUNTA(DetailPedro!U952) &gt; 0, COUNTA(DetailWill!U952) &gt; 0),"x", "")</f>
        <v/>
      </c>
      <c r="V952" s="14" t="str">
        <f>IF(OR(COUNTA(DetailPedro!V952) &gt; 0, COUNTA(DetailWill!V952) &gt; 0),"x", "")</f>
        <v/>
      </c>
      <c r="W952" s="14" t="str">
        <f>IF(OR(COUNTA(DetailPedro!W952) &gt; 0, COUNTA(DetailWill!W952) &gt; 0),"x", "")</f>
        <v/>
      </c>
      <c r="X952" s="14" t="str">
        <f>IF(OR(COUNTA(DetailPedro!X952) &gt; 0, COUNTA(DetailWill!X952) &gt; 0),"x", "")</f>
        <v/>
      </c>
      <c r="Y952" s="14" t="str">
        <f>IF(OR(COUNTA(DetailPedro!Y952) &gt; 0, COUNTA(DetailWill!Y952) &gt; 0),"x", "")</f>
        <v/>
      </c>
      <c r="Z952" s="34" t="str">
        <f>IF(OR(COUNTA(DetailPedro!Z952) &gt; 0, COUNTA(DetailWill!Z952) &gt; 0),"x", "")</f>
        <v/>
      </c>
      <c r="AA952" s="14" t="str">
        <f>IF(OR(COUNTA(DetailPedro!AA952) &gt; 0, COUNTA(DetailWill!AA952) &gt; 0),"x", "")</f>
        <v/>
      </c>
      <c r="AB952" s="14" t="str">
        <f>IF(OR(COUNTA(DetailPedro!AB952) &gt; 0, COUNTA(DetailWill!AB952) &gt; 0),"x", "")</f>
        <v/>
      </c>
      <c r="AC952" s="14" t="str">
        <f>IF(OR(COUNTA(DetailPedro!AC952) &gt; 0, COUNTA(DetailWill!AC952) &gt; 0),"x", "")</f>
        <v/>
      </c>
      <c r="AD952" s="14" t="str">
        <f>IF(OR(COUNTA(DetailPedro!AD952) &gt; 0, COUNTA(DetailWill!AD952) &gt; 0),"x", "")</f>
        <v/>
      </c>
      <c r="AE952" s="14" t="str">
        <f>IF(OR(COUNTA(DetailPedro!AE952) &gt; 0, COUNTA(DetailWill!AE952) &gt; 0),"x", "")</f>
        <v/>
      </c>
      <c r="AF952" s="34" t="str">
        <f>IF(OR(COUNTA(DetailPedro!AF952) &gt; 0, COUNTA(DetailWill!AF952) &gt; 0),"x", "")</f>
        <v/>
      </c>
      <c r="AG952" s="14" t="str">
        <f>IF(OR(COUNTA(DetailPedro!AG952) &gt; 0, COUNTA(DetailWill!AG952) &gt; 0),"x", "")</f>
        <v/>
      </c>
      <c r="AH952" s="14" t="str">
        <f>IF(OR(COUNTA(DetailPedro!AH952) &gt; 0, COUNTA(DetailWill!AH952) &gt; 0),"x", "")</f>
        <v/>
      </c>
      <c r="AI952" s="14" t="str">
        <f>IF(OR(COUNTA(DetailPedro!AI952) &gt; 0, COUNTA(DetailWill!AI952) &gt; 0),"x", "")</f>
        <v/>
      </c>
      <c r="AJ952" s="34" t="str">
        <f>IF(OR(COUNTA(DetailPedro!AJ952) &gt; 0, COUNTA(DetailWill!AJ952) &gt; 0),"x", "")</f>
        <v/>
      </c>
      <c r="AK952" s="14" t="str">
        <f>IF(OR(COUNTA(DetailPedro!AK952) &gt; 0, COUNTA(DetailWill!AK952) &gt; 0),"x", "")</f>
        <v/>
      </c>
    </row>
    <row r="953" spans="1:37" x14ac:dyDescent="0.2">
      <c r="A953" s="16" t="s">
        <v>538</v>
      </c>
      <c r="B953" s="16" t="s">
        <v>429</v>
      </c>
      <c r="C953" s="16">
        <v>3</v>
      </c>
      <c r="D953" s="16" t="s">
        <v>888</v>
      </c>
      <c r="E953" s="16">
        <v>1</v>
      </c>
      <c r="F953" s="14">
        <f t="shared" si="48"/>
        <v>0</v>
      </c>
      <c r="G953" s="14" t="str">
        <f>IF(OR(COUNTA(DetailPedro!G953) &gt; 0, COUNTA(DetailWill!G953) &gt; 0),"x", "")</f>
        <v/>
      </c>
      <c r="H953" s="14" t="str">
        <f>IF(OR(COUNTA(DetailPedro!H953) &gt; 0, COUNTA(DetailWill!H953) &gt; 0),"x", "")</f>
        <v/>
      </c>
      <c r="I953" s="14" t="str">
        <f>IF(OR(COUNTA(DetailPedro!I953) &gt; 0, COUNTA(DetailWill!I953) &gt; 0),"x", "")</f>
        <v/>
      </c>
      <c r="J953" s="34" t="str">
        <f>IF(OR(COUNTA(DetailPedro!J953) &gt; 0, COUNTA(DetailWill!J953) &gt; 0),"x", "")</f>
        <v/>
      </c>
      <c r="K953" s="14" t="str">
        <f>IF(OR(COUNTA(DetailPedro!K953) &gt; 0, COUNTA(DetailWill!K953) &gt; 0),"x", "")</f>
        <v/>
      </c>
      <c r="L953" s="14" t="str">
        <f>IF(OR(COUNTA(DetailPedro!L953) &gt; 0, COUNTA(DetailWill!L953) &gt; 0),"x", "")</f>
        <v/>
      </c>
      <c r="M953" s="14" t="str">
        <f>IF(OR(COUNTA(DetailPedro!M953) &gt; 0, COUNTA(DetailWill!M953) &gt; 0),"x", "")</f>
        <v/>
      </c>
      <c r="N953" s="14" t="str">
        <f>IF(OR(COUNTA(DetailPedro!N953) &gt; 0, COUNTA(DetailWill!N953) &gt; 0),"x", "")</f>
        <v/>
      </c>
      <c r="O953" s="34" t="str">
        <f>IF(OR(COUNTA(DetailPedro!O953) &gt; 0, COUNTA(DetailWill!O953) &gt; 0),"x", "")</f>
        <v/>
      </c>
      <c r="P953" s="14" t="str">
        <f>IF(OR(COUNTA(DetailPedro!P953) &gt; 0, COUNTA(DetailWill!P953) &gt; 0),"x", "")</f>
        <v/>
      </c>
      <c r="Q953" s="14" t="str">
        <f>IF(OR(COUNTA(DetailPedro!Q953) &gt; 0, COUNTA(DetailWill!Q953) &gt; 0),"x", "")</f>
        <v/>
      </c>
      <c r="R953" s="14" t="str">
        <f>IF(OR(COUNTA(DetailPedro!R953) &gt; 0, COUNTA(DetailWill!R953) &gt; 0),"x", "")</f>
        <v/>
      </c>
      <c r="S953" s="14" t="str">
        <f>IF(OR(COUNTA(DetailPedro!S953) &gt; 0, COUNTA(DetailWill!S953) &gt; 0),"x", "")</f>
        <v/>
      </c>
      <c r="T953" s="14" t="str">
        <f>IF(OR(COUNTA(DetailPedro!T953) &gt; 0, COUNTA(DetailWill!T953) &gt; 0),"x", "")</f>
        <v/>
      </c>
      <c r="U953" s="34" t="str">
        <f>IF(OR(COUNTA(DetailPedro!U953) &gt; 0, COUNTA(DetailWill!U953) &gt; 0),"x", "")</f>
        <v/>
      </c>
      <c r="V953" s="14" t="str">
        <f>IF(OR(COUNTA(DetailPedro!V953) &gt; 0, COUNTA(DetailWill!V953) &gt; 0),"x", "")</f>
        <v/>
      </c>
      <c r="W953" s="14" t="str">
        <f>IF(OR(COUNTA(DetailPedro!W953) &gt; 0, COUNTA(DetailWill!W953) &gt; 0),"x", "")</f>
        <v/>
      </c>
      <c r="X953" s="14" t="str">
        <f>IF(OR(COUNTA(DetailPedro!X953) &gt; 0, COUNTA(DetailWill!X953) &gt; 0),"x", "")</f>
        <v/>
      </c>
      <c r="Y953" s="14" t="str">
        <f>IF(OR(COUNTA(DetailPedro!Y953) &gt; 0, COUNTA(DetailWill!Y953) &gt; 0),"x", "")</f>
        <v/>
      </c>
      <c r="Z953" s="34" t="str">
        <f>IF(OR(COUNTA(DetailPedro!Z953) &gt; 0, COUNTA(DetailWill!Z953) &gt; 0),"x", "")</f>
        <v/>
      </c>
      <c r="AA953" s="14" t="str">
        <f>IF(OR(COUNTA(DetailPedro!AA953) &gt; 0, COUNTA(DetailWill!AA953) &gt; 0),"x", "")</f>
        <v/>
      </c>
      <c r="AB953" s="14" t="str">
        <f>IF(OR(COUNTA(DetailPedro!AB953) &gt; 0, COUNTA(DetailWill!AB953) &gt; 0),"x", "")</f>
        <v/>
      </c>
      <c r="AC953" s="14" t="str">
        <f>IF(OR(COUNTA(DetailPedro!AC953) &gt; 0, COUNTA(DetailWill!AC953) &gt; 0),"x", "")</f>
        <v/>
      </c>
      <c r="AD953" s="14" t="str">
        <f>IF(OR(COUNTA(DetailPedro!AD953) &gt; 0, COUNTA(DetailWill!AD953) &gt; 0),"x", "")</f>
        <v/>
      </c>
      <c r="AE953" s="14" t="str">
        <f>IF(OR(COUNTA(DetailPedro!AE953) &gt; 0, COUNTA(DetailWill!AE953) &gt; 0),"x", "")</f>
        <v/>
      </c>
      <c r="AF953" s="34" t="str">
        <f>IF(OR(COUNTA(DetailPedro!AF953) &gt; 0, COUNTA(DetailWill!AF953) &gt; 0),"x", "")</f>
        <v/>
      </c>
      <c r="AG953" s="14" t="str">
        <f>IF(OR(COUNTA(DetailPedro!AG953) &gt; 0, COUNTA(DetailWill!AG953) &gt; 0),"x", "")</f>
        <v/>
      </c>
      <c r="AH953" s="14" t="str">
        <f>IF(OR(COUNTA(DetailPedro!AH953) &gt; 0, COUNTA(DetailWill!AH953) &gt; 0),"x", "")</f>
        <v/>
      </c>
      <c r="AI953" s="14" t="str">
        <f>IF(OR(COUNTA(DetailPedro!AI953) &gt; 0, COUNTA(DetailWill!AI953) &gt; 0),"x", "")</f>
        <v/>
      </c>
      <c r="AJ953" s="34" t="str">
        <f>IF(OR(COUNTA(DetailPedro!AJ953) &gt; 0, COUNTA(DetailWill!AJ953) &gt; 0),"x", "")</f>
        <v/>
      </c>
      <c r="AK953" s="14" t="str">
        <f>IF(OR(COUNTA(DetailPedro!AK953) &gt; 0, COUNTA(DetailWill!AK953) &gt; 0),"x", "")</f>
        <v/>
      </c>
    </row>
    <row r="954" spans="1:37" x14ac:dyDescent="0.2">
      <c r="A954" s="16" t="s">
        <v>538</v>
      </c>
      <c r="B954" s="16" t="s">
        <v>429</v>
      </c>
      <c r="C954" s="16">
        <v>3</v>
      </c>
      <c r="D954" s="16" t="s">
        <v>887</v>
      </c>
      <c r="E954" s="16">
        <v>2</v>
      </c>
      <c r="F954" s="14">
        <f t="shared" si="48"/>
        <v>0</v>
      </c>
      <c r="G954" s="14" t="str">
        <f>IF(OR(COUNTA(DetailPedro!G954) &gt; 0, COUNTA(DetailWill!G954) &gt; 0),"x", "")</f>
        <v/>
      </c>
      <c r="H954" s="14" t="str">
        <f>IF(OR(COUNTA(DetailPedro!H954) &gt; 0, COUNTA(DetailWill!H954) &gt; 0),"x", "")</f>
        <v/>
      </c>
      <c r="I954" s="14" t="str">
        <f>IF(OR(COUNTA(DetailPedro!I954) &gt; 0, COUNTA(DetailWill!I954) &gt; 0),"x", "")</f>
        <v/>
      </c>
      <c r="J954" s="34" t="str">
        <f>IF(OR(COUNTA(DetailPedro!J954) &gt; 0, COUNTA(DetailWill!J954) &gt; 0),"x", "")</f>
        <v/>
      </c>
      <c r="K954" s="14" t="str">
        <f>IF(OR(COUNTA(DetailPedro!K954) &gt; 0, COUNTA(DetailWill!K954) &gt; 0),"x", "")</f>
        <v/>
      </c>
      <c r="L954" s="14" t="str">
        <f>IF(OR(COUNTA(DetailPedro!L954) &gt; 0, COUNTA(DetailWill!L954) &gt; 0),"x", "")</f>
        <v/>
      </c>
      <c r="M954" s="14" t="str">
        <f>IF(OR(COUNTA(DetailPedro!M954) &gt; 0, COUNTA(DetailWill!M954) &gt; 0),"x", "")</f>
        <v/>
      </c>
      <c r="N954" s="14" t="str">
        <f>IF(OR(COUNTA(DetailPedro!N954) &gt; 0, COUNTA(DetailWill!N954) &gt; 0),"x", "")</f>
        <v/>
      </c>
      <c r="O954" s="34" t="str">
        <f>IF(OR(COUNTA(DetailPedro!O954) &gt; 0, COUNTA(DetailWill!O954) &gt; 0),"x", "")</f>
        <v/>
      </c>
      <c r="P954" s="14" t="str">
        <f>IF(OR(COUNTA(DetailPedro!P954) &gt; 0, COUNTA(DetailWill!P954) &gt; 0),"x", "")</f>
        <v/>
      </c>
      <c r="Q954" s="14" t="str">
        <f>IF(OR(COUNTA(DetailPedro!Q954) &gt; 0, COUNTA(DetailWill!Q954) &gt; 0),"x", "")</f>
        <v/>
      </c>
      <c r="R954" s="14" t="str">
        <f>IF(OR(COUNTA(DetailPedro!R954) &gt; 0, COUNTA(DetailWill!R954) &gt; 0),"x", "")</f>
        <v/>
      </c>
      <c r="S954" s="14" t="str">
        <f>IF(OR(COUNTA(DetailPedro!S954) &gt; 0, COUNTA(DetailWill!S954) &gt; 0),"x", "")</f>
        <v/>
      </c>
      <c r="T954" s="14" t="str">
        <f>IF(OR(COUNTA(DetailPedro!T954) &gt; 0, COUNTA(DetailWill!T954) &gt; 0),"x", "")</f>
        <v/>
      </c>
      <c r="U954" s="34" t="str">
        <f>IF(OR(COUNTA(DetailPedro!U954) &gt; 0, COUNTA(DetailWill!U954) &gt; 0),"x", "")</f>
        <v/>
      </c>
      <c r="V954" s="14" t="str">
        <f>IF(OR(COUNTA(DetailPedro!V954) &gt; 0, COUNTA(DetailWill!V954) &gt; 0),"x", "")</f>
        <v/>
      </c>
      <c r="W954" s="14" t="str">
        <f>IF(OR(COUNTA(DetailPedro!W954) &gt; 0, COUNTA(DetailWill!W954) &gt; 0),"x", "")</f>
        <v/>
      </c>
      <c r="X954" s="14" t="str">
        <f>IF(OR(COUNTA(DetailPedro!X954) &gt; 0, COUNTA(DetailWill!X954) &gt; 0),"x", "")</f>
        <v/>
      </c>
      <c r="Y954" s="14" t="str">
        <f>IF(OR(COUNTA(DetailPedro!Y954) &gt; 0, COUNTA(DetailWill!Y954) &gt; 0),"x", "")</f>
        <v/>
      </c>
      <c r="Z954" s="34" t="str">
        <f>IF(OR(COUNTA(DetailPedro!Z954) &gt; 0, COUNTA(DetailWill!Z954) &gt; 0),"x", "")</f>
        <v/>
      </c>
      <c r="AA954" s="14" t="str">
        <f>IF(OR(COUNTA(DetailPedro!AA954) &gt; 0, COUNTA(DetailWill!AA954) &gt; 0),"x", "")</f>
        <v/>
      </c>
      <c r="AB954" s="14" t="str">
        <f>IF(OR(COUNTA(DetailPedro!AB954) &gt; 0, COUNTA(DetailWill!AB954) &gt; 0),"x", "")</f>
        <v/>
      </c>
      <c r="AC954" s="14" t="str">
        <f>IF(OR(COUNTA(DetailPedro!AC954) &gt; 0, COUNTA(DetailWill!AC954) &gt; 0),"x", "")</f>
        <v/>
      </c>
      <c r="AD954" s="14" t="str">
        <f>IF(OR(COUNTA(DetailPedro!AD954) &gt; 0, COUNTA(DetailWill!AD954) &gt; 0),"x", "")</f>
        <v/>
      </c>
      <c r="AE954" s="14" t="str">
        <f>IF(OR(COUNTA(DetailPedro!AE954) &gt; 0, COUNTA(DetailWill!AE954) &gt; 0),"x", "")</f>
        <v/>
      </c>
      <c r="AF954" s="34" t="str">
        <f>IF(OR(COUNTA(DetailPedro!AF954) &gt; 0, COUNTA(DetailWill!AF954) &gt; 0),"x", "")</f>
        <v/>
      </c>
      <c r="AG954" s="14" t="str">
        <f>IF(OR(COUNTA(DetailPedro!AG954) &gt; 0, COUNTA(DetailWill!AG954) &gt; 0),"x", "")</f>
        <v/>
      </c>
      <c r="AH954" s="14" t="str">
        <f>IF(OR(COUNTA(DetailPedro!AH954) &gt; 0, COUNTA(DetailWill!AH954) &gt; 0),"x", "")</f>
        <v/>
      </c>
      <c r="AI954" s="14" t="str">
        <f>IF(OR(COUNTA(DetailPedro!AI954) &gt; 0, COUNTA(DetailWill!AI954) &gt; 0),"x", "")</f>
        <v/>
      </c>
      <c r="AJ954" s="34" t="str">
        <f>IF(OR(COUNTA(DetailPedro!AJ954) &gt; 0, COUNTA(DetailWill!AJ954) &gt; 0),"x", "")</f>
        <v/>
      </c>
      <c r="AK954" s="14" t="str">
        <f>IF(OR(COUNTA(DetailPedro!AK954) &gt; 0, COUNTA(DetailWill!AK954) &gt; 0),"x", "")</f>
        <v/>
      </c>
    </row>
    <row r="955" spans="1:37" x14ac:dyDescent="0.2">
      <c r="A955" s="16" t="s">
        <v>538</v>
      </c>
      <c r="B955" s="16" t="s">
        <v>429</v>
      </c>
      <c r="C955" s="16">
        <v>3</v>
      </c>
      <c r="D955" s="16" t="s">
        <v>887</v>
      </c>
      <c r="E955" s="16">
        <v>3</v>
      </c>
      <c r="F955" s="14">
        <f t="shared" si="48"/>
        <v>0</v>
      </c>
      <c r="G955" s="14" t="str">
        <f>IF(OR(COUNTA(DetailPedro!G955) &gt; 0, COUNTA(DetailWill!G955) &gt; 0),"x", "")</f>
        <v/>
      </c>
      <c r="H955" s="14" t="str">
        <f>IF(OR(COUNTA(DetailPedro!H955) &gt; 0, COUNTA(DetailWill!H955) &gt; 0),"x", "")</f>
        <v/>
      </c>
      <c r="I955" s="14" t="str">
        <f>IF(OR(COUNTA(DetailPedro!I955) &gt; 0, COUNTA(DetailWill!I955) &gt; 0),"x", "")</f>
        <v/>
      </c>
      <c r="J955" s="34" t="str">
        <f>IF(OR(COUNTA(DetailPedro!J955) &gt; 0, COUNTA(DetailWill!J955) &gt; 0),"x", "")</f>
        <v/>
      </c>
      <c r="K955" s="14" t="str">
        <f>IF(OR(COUNTA(DetailPedro!K955) &gt; 0, COUNTA(DetailWill!K955) &gt; 0),"x", "")</f>
        <v/>
      </c>
      <c r="L955" s="14" t="str">
        <f>IF(OR(COUNTA(DetailPedro!L955) &gt; 0, COUNTA(DetailWill!L955) &gt; 0),"x", "")</f>
        <v/>
      </c>
      <c r="M955" s="14" t="str">
        <f>IF(OR(COUNTA(DetailPedro!M955) &gt; 0, COUNTA(DetailWill!M955) &gt; 0),"x", "")</f>
        <v/>
      </c>
      <c r="N955" s="14" t="str">
        <f>IF(OR(COUNTA(DetailPedro!N955) &gt; 0, COUNTA(DetailWill!N955) &gt; 0),"x", "")</f>
        <v/>
      </c>
      <c r="O955" s="34" t="str">
        <f>IF(OR(COUNTA(DetailPedro!O955) &gt; 0, COUNTA(DetailWill!O955) &gt; 0),"x", "")</f>
        <v/>
      </c>
      <c r="P955" s="14" t="str">
        <f>IF(OR(COUNTA(DetailPedro!P955) &gt; 0, COUNTA(DetailWill!P955) &gt; 0),"x", "")</f>
        <v/>
      </c>
      <c r="Q955" s="14" t="str">
        <f>IF(OR(COUNTA(DetailPedro!Q955) &gt; 0, COUNTA(DetailWill!Q955) &gt; 0),"x", "")</f>
        <v/>
      </c>
      <c r="R955" s="14" t="str">
        <f>IF(OR(COUNTA(DetailPedro!R955) &gt; 0, COUNTA(DetailWill!R955) &gt; 0),"x", "")</f>
        <v/>
      </c>
      <c r="S955" s="14" t="str">
        <f>IF(OR(COUNTA(DetailPedro!S955) &gt; 0, COUNTA(DetailWill!S955) &gt; 0),"x", "")</f>
        <v/>
      </c>
      <c r="T955" s="14" t="str">
        <f>IF(OR(COUNTA(DetailPedro!T955) &gt; 0, COUNTA(DetailWill!T955) &gt; 0),"x", "")</f>
        <v/>
      </c>
      <c r="U955" s="34" t="str">
        <f>IF(OR(COUNTA(DetailPedro!U955) &gt; 0, COUNTA(DetailWill!U955) &gt; 0),"x", "")</f>
        <v/>
      </c>
      <c r="V955" s="14" t="str">
        <f>IF(OR(COUNTA(DetailPedro!V955) &gt; 0, COUNTA(DetailWill!V955) &gt; 0),"x", "")</f>
        <v/>
      </c>
      <c r="W955" s="14" t="str">
        <f>IF(OR(COUNTA(DetailPedro!W955) &gt; 0, COUNTA(DetailWill!W955) &gt; 0),"x", "")</f>
        <v/>
      </c>
      <c r="X955" s="14" t="str">
        <f>IF(OR(COUNTA(DetailPedro!X955) &gt; 0, COUNTA(DetailWill!X955) &gt; 0),"x", "")</f>
        <v/>
      </c>
      <c r="Y955" s="14" t="str">
        <f>IF(OR(COUNTA(DetailPedro!Y955) &gt; 0, COUNTA(DetailWill!Y955) &gt; 0),"x", "")</f>
        <v/>
      </c>
      <c r="Z955" s="34" t="str">
        <f>IF(OR(COUNTA(DetailPedro!Z955) &gt; 0, COUNTA(DetailWill!Z955) &gt; 0),"x", "")</f>
        <v/>
      </c>
      <c r="AA955" s="14" t="str">
        <f>IF(OR(COUNTA(DetailPedro!AA955) &gt; 0, COUNTA(DetailWill!AA955) &gt; 0),"x", "")</f>
        <v/>
      </c>
      <c r="AB955" s="14" t="str">
        <f>IF(OR(COUNTA(DetailPedro!AB955) &gt; 0, COUNTA(DetailWill!AB955) &gt; 0),"x", "")</f>
        <v/>
      </c>
      <c r="AC955" s="14" t="str">
        <f>IF(OR(COUNTA(DetailPedro!AC955) &gt; 0, COUNTA(DetailWill!AC955) &gt; 0),"x", "")</f>
        <v/>
      </c>
      <c r="AD955" s="14" t="str">
        <f>IF(OR(COUNTA(DetailPedro!AD955) &gt; 0, COUNTA(DetailWill!AD955) &gt; 0),"x", "")</f>
        <v/>
      </c>
      <c r="AE955" s="14" t="str">
        <f>IF(OR(COUNTA(DetailPedro!AE955) &gt; 0, COUNTA(DetailWill!AE955) &gt; 0),"x", "")</f>
        <v/>
      </c>
      <c r="AF955" s="34" t="str">
        <f>IF(OR(COUNTA(DetailPedro!AF955) &gt; 0, COUNTA(DetailWill!AF955) &gt; 0),"x", "")</f>
        <v/>
      </c>
      <c r="AG955" s="14" t="str">
        <f>IF(OR(COUNTA(DetailPedro!AG955) &gt; 0, COUNTA(DetailWill!AG955) &gt; 0),"x", "")</f>
        <v/>
      </c>
      <c r="AH955" s="14" t="str">
        <f>IF(OR(COUNTA(DetailPedro!AH955) &gt; 0, COUNTA(DetailWill!AH955) &gt; 0),"x", "")</f>
        <v/>
      </c>
      <c r="AI955" s="14" t="str">
        <f>IF(OR(COUNTA(DetailPedro!AI955) &gt; 0, COUNTA(DetailWill!AI955) &gt; 0),"x", "")</f>
        <v/>
      </c>
      <c r="AJ955" s="34" t="str">
        <f>IF(OR(COUNTA(DetailPedro!AJ955) &gt; 0, COUNTA(DetailWill!AJ955) &gt; 0),"x", "")</f>
        <v/>
      </c>
      <c r="AK955" s="14" t="str">
        <f>IF(OR(COUNTA(DetailPedro!AK955) &gt; 0, COUNTA(DetailWill!AK955) &gt; 0),"x", "")</f>
        <v/>
      </c>
    </row>
    <row r="956" spans="1:37" x14ac:dyDescent="0.2">
      <c r="A956" s="16"/>
      <c r="B956" s="16"/>
      <c r="C956" s="16"/>
      <c r="D956" s="16"/>
      <c r="E956" s="16"/>
      <c r="F956" s="14">
        <f t="shared" ref="F956:F1019" si="49">COUNTIF(G956:AK956,"x")</f>
        <v>0</v>
      </c>
      <c r="G956" s="14" t="str">
        <f>IF(OR(COUNTA(DetailPedro!G956) &gt; 0, COUNTA(DetailWill!G956) &gt; 0),"x", "")</f>
        <v/>
      </c>
      <c r="H956" s="14" t="str">
        <f>IF(OR(COUNTA(DetailPedro!H956) &gt; 0, COUNTA(DetailWill!H956) &gt; 0),"x", "")</f>
        <v/>
      </c>
      <c r="I956" s="14" t="str">
        <f>IF(OR(COUNTA(DetailPedro!I956) &gt; 0, COUNTA(DetailWill!I956) &gt; 0),"x", "")</f>
        <v/>
      </c>
      <c r="J956" s="34" t="str">
        <f>IF(OR(COUNTA(DetailPedro!J956) &gt; 0, COUNTA(DetailWill!J956) &gt; 0),"x", "")</f>
        <v/>
      </c>
      <c r="K956" s="14" t="str">
        <f>IF(OR(COUNTA(DetailPedro!K956) &gt; 0, COUNTA(DetailWill!K956) &gt; 0),"x", "")</f>
        <v/>
      </c>
      <c r="L956" s="14" t="str">
        <f>IF(OR(COUNTA(DetailPedro!L956) &gt; 0, COUNTA(DetailWill!L956) &gt; 0),"x", "")</f>
        <v/>
      </c>
      <c r="M956" s="14" t="str">
        <f>IF(OR(COUNTA(DetailPedro!M956) &gt; 0, COUNTA(DetailWill!M956) &gt; 0),"x", "")</f>
        <v/>
      </c>
      <c r="N956" s="14" t="str">
        <f>IF(OR(COUNTA(DetailPedro!N956) &gt; 0, COUNTA(DetailWill!N956) &gt; 0),"x", "")</f>
        <v/>
      </c>
      <c r="O956" s="34" t="str">
        <f>IF(OR(COUNTA(DetailPedro!O956) &gt; 0, COUNTA(DetailWill!O956) &gt; 0),"x", "")</f>
        <v/>
      </c>
      <c r="P956" s="14" t="str">
        <f>IF(OR(COUNTA(DetailPedro!P956) &gt; 0, COUNTA(DetailWill!P956) &gt; 0),"x", "")</f>
        <v/>
      </c>
      <c r="Q956" s="14" t="str">
        <f>IF(OR(COUNTA(DetailPedro!Q956) &gt; 0, COUNTA(DetailWill!Q956) &gt; 0),"x", "")</f>
        <v/>
      </c>
      <c r="R956" s="14" t="str">
        <f>IF(OR(COUNTA(DetailPedro!R956) &gt; 0, COUNTA(DetailWill!R956) &gt; 0),"x", "")</f>
        <v/>
      </c>
      <c r="S956" s="14" t="str">
        <f>IF(OR(COUNTA(DetailPedro!S956) &gt; 0, COUNTA(DetailWill!S956) &gt; 0),"x", "")</f>
        <v/>
      </c>
      <c r="T956" s="14" t="str">
        <f>IF(OR(COUNTA(DetailPedro!T956) &gt; 0, COUNTA(DetailWill!T956) &gt; 0),"x", "")</f>
        <v/>
      </c>
      <c r="U956" s="34" t="str">
        <f>IF(OR(COUNTA(DetailPedro!U956) &gt; 0, COUNTA(DetailWill!U956) &gt; 0),"x", "")</f>
        <v/>
      </c>
      <c r="V956" s="14" t="str">
        <f>IF(OR(COUNTA(DetailPedro!V956) &gt; 0, COUNTA(DetailWill!V956) &gt; 0),"x", "")</f>
        <v/>
      </c>
      <c r="W956" s="14" t="str">
        <f>IF(OR(COUNTA(DetailPedro!W956) &gt; 0, COUNTA(DetailWill!W956) &gt; 0),"x", "")</f>
        <v/>
      </c>
      <c r="X956" s="14" t="str">
        <f>IF(OR(COUNTA(DetailPedro!X956) &gt; 0, COUNTA(DetailWill!X956) &gt; 0),"x", "")</f>
        <v/>
      </c>
      <c r="Y956" s="14" t="str">
        <f>IF(OR(COUNTA(DetailPedro!Y956) &gt; 0, COUNTA(DetailWill!Y956) &gt; 0),"x", "")</f>
        <v/>
      </c>
      <c r="Z956" s="34" t="str">
        <f>IF(OR(COUNTA(DetailPedro!Z956) &gt; 0, COUNTA(DetailWill!Z956) &gt; 0),"x", "")</f>
        <v/>
      </c>
      <c r="AA956" s="14" t="str">
        <f>IF(OR(COUNTA(DetailPedro!AA956) &gt; 0, COUNTA(DetailWill!AA956) &gt; 0),"x", "")</f>
        <v/>
      </c>
      <c r="AB956" s="14" t="str">
        <f>IF(OR(COUNTA(DetailPedro!AB956) &gt; 0, COUNTA(DetailWill!AB956) &gt; 0),"x", "")</f>
        <v/>
      </c>
      <c r="AC956" s="14" t="str">
        <f>IF(OR(COUNTA(DetailPedro!AC956) &gt; 0, COUNTA(DetailWill!AC956) &gt; 0),"x", "")</f>
        <v/>
      </c>
      <c r="AD956" s="14" t="str">
        <f>IF(OR(COUNTA(DetailPedro!AD956) &gt; 0, COUNTA(DetailWill!AD956) &gt; 0),"x", "")</f>
        <v/>
      </c>
      <c r="AE956" s="14" t="str">
        <f>IF(OR(COUNTA(DetailPedro!AE956) &gt; 0, COUNTA(DetailWill!AE956) &gt; 0),"x", "")</f>
        <v/>
      </c>
      <c r="AF956" s="34" t="str">
        <f>IF(OR(COUNTA(DetailPedro!AF956) &gt; 0, COUNTA(DetailWill!AF956) &gt; 0),"x", "")</f>
        <v/>
      </c>
      <c r="AG956" s="14" t="str">
        <f>IF(OR(COUNTA(DetailPedro!AG956) &gt; 0, COUNTA(DetailWill!AG956) &gt; 0),"x", "")</f>
        <v/>
      </c>
      <c r="AH956" s="14" t="str">
        <f>IF(OR(COUNTA(DetailPedro!AH956) &gt; 0, COUNTA(DetailWill!AH956) &gt; 0),"x", "")</f>
        <v/>
      </c>
      <c r="AI956" s="14" t="str">
        <f>IF(OR(COUNTA(DetailPedro!AI956) &gt; 0, COUNTA(DetailWill!AI956) &gt; 0),"x", "")</f>
        <v/>
      </c>
      <c r="AJ956" s="34" t="str">
        <f>IF(OR(COUNTA(DetailPedro!AJ956) &gt; 0, COUNTA(DetailWill!AJ956) &gt; 0),"x", "")</f>
        <v/>
      </c>
      <c r="AK956" s="14" t="str">
        <f>IF(OR(COUNTA(DetailPedro!AK956) &gt; 0, COUNTA(DetailWill!AK956) &gt; 0),"x", "")</f>
        <v/>
      </c>
    </row>
    <row r="957" spans="1:37" x14ac:dyDescent="0.2">
      <c r="A957" s="16" t="s">
        <v>538</v>
      </c>
      <c r="B957" s="16" t="s">
        <v>197</v>
      </c>
      <c r="C957" s="16">
        <v>0</v>
      </c>
      <c r="D957" s="16">
        <v>0</v>
      </c>
      <c r="E957" s="16"/>
      <c r="F957" s="14">
        <f t="shared" si="49"/>
        <v>0</v>
      </c>
      <c r="G957" s="14" t="str">
        <f>IF(OR(COUNTA(DetailPedro!G957) &gt; 0, COUNTA(DetailWill!G957) &gt; 0),"x", "")</f>
        <v/>
      </c>
      <c r="H957" s="14" t="str">
        <f>IF(OR(COUNTA(DetailPedro!H957) &gt; 0, COUNTA(DetailWill!H957) &gt; 0),"x", "")</f>
        <v/>
      </c>
      <c r="I957" s="14" t="str">
        <f>IF(OR(COUNTA(DetailPedro!I957) &gt; 0, COUNTA(DetailWill!I957) &gt; 0),"x", "")</f>
        <v/>
      </c>
      <c r="J957" s="34" t="str">
        <f>IF(OR(COUNTA(DetailPedro!J957) &gt; 0, COUNTA(DetailWill!J957) &gt; 0),"x", "")</f>
        <v/>
      </c>
      <c r="K957" s="14" t="str">
        <f>IF(OR(COUNTA(DetailPedro!K957) &gt; 0, COUNTA(DetailWill!K957) &gt; 0),"x", "")</f>
        <v/>
      </c>
      <c r="L957" s="14" t="str">
        <f>IF(OR(COUNTA(DetailPedro!L957) &gt; 0, COUNTA(DetailWill!L957) &gt; 0),"x", "")</f>
        <v/>
      </c>
      <c r="M957" s="14" t="str">
        <f>IF(OR(COUNTA(DetailPedro!M957) &gt; 0, COUNTA(DetailWill!M957) &gt; 0),"x", "")</f>
        <v/>
      </c>
      <c r="N957" s="14" t="str">
        <f>IF(OR(COUNTA(DetailPedro!N957) &gt; 0, COUNTA(DetailWill!N957) &gt; 0),"x", "")</f>
        <v/>
      </c>
      <c r="O957" s="34" t="str">
        <f>IF(OR(COUNTA(DetailPedro!O957) &gt; 0, COUNTA(DetailWill!O957) &gt; 0),"x", "")</f>
        <v/>
      </c>
      <c r="P957" s="14" t="str">
        <f>IF(OR(COUNTA(DetailPedro!P957) &gt; 0, COUNTA(DetailWill!P957) &gt; 0),"x", "")</f>
        <v/>
      </c>
      <c r="Q957" s="14" t="str">
        <f>IF(OR(COUNTA(DetailPedro!Q957) &gt; 0, COUNTA(DetailWill!Q957) &gt; 0),"x", "")</f>
        <v/>
      </c>
      <c r="R957" s="14" t="str">
        <f>IF(OR(COUNTA(DetailPedro!R957) &gt; 0, COUNTA(DetailWill!R957) &gt; 0),"x", "")</f>
        <v/>
      </c>
      <c r="S957" s="14" t="str">
        <f>IF(OR(COUNTA(DetailPedro!S957) &gt; 0, COUNTA(DetailWill!S957) &gt; 0),"x", "")</f>
        <v/>
      </c>
      <c r="T957" s="14" t="str">
        <f>IF(OR(COUNTA(DetailPedro!T957) &gt; 0, COUNTA(DetailWill!T957) &gt; 0),"x", "")</f>
        <v/>
      </c>
      <c r="U957" s="34" t="str">
        <f>IF(OR(COUNTA(DetailPedro!U957) &gt; 0, COUNTA(DetailWill!U957) &gt; 0),"x", "")</f>
        <v/>
      </c>
      <c r="V957" s="14" t="str">
        <f>IF(OR(COUNTA(DetailPedro!V957) &gt; 0, COUNTA(DetailWill!V957) &gt; 0),"x", "")</f>
        <v/>
      </c>
      <c r="W957" s="14" t="str">
        <f>IF(OR(COUNTA(DetailPedro!W957) &gt; 0, COUNTA(DetailWill!W957) &gt; 0),"x", "")</f>
        <v/>
      </c>
      <c r="X957" s="14" t="str">
        <f>IF(OR(COUNTA(DetailPedro!X957) &gt; 0, COUNTA(DetailWill!X957) &gt; 0),"x", "")</f>
        <v/>
      </c>
      <c r="Y957" s="14" t="str">
        <f>IF(OR(COUNTA(DetailPedro!Y957) &gt; 0, COUNTA(DetailWill!Y957) &gt; 0),"x", "")</f>
        <v/>
      </c>
      <c r="Z957" s="34" t="str">
        <f>IF(OR(COUNTA(DetailPedro!Z957) &gt; 0, COUNTA(DetailWill!Z957) &gt; 0),"x", "")</f>
        <v/>
      </c>
      <c r="AA957" s="14" t="str">
        <f>IF(OR(COUNTA(DetailPedro!AA957) &gt; 0, COUNTA(DetailWill!AA957) &gt; 0),"x", "")</f>
        <v/>
      </c>
      <c r="AB957" s="14" t="str">
        <f>IF(OR(COUNTA(DetailPedro!AB957) &gt; 0, COUNTA(DetailWill!AB957) &gt; 0),"x", "")</f>
        <v/>
      </c>
      <c r="AC957" s="14" t="str">
        <f>IF(OR(COUNTA(DetailPedro!AC957) &gt; 0, COUNTA(DetailWill!AC957) &gt; 0),"x", "")</f>
        <v/>
      </c>
      <c r="AD957" s="14" t="str">
        <f>IF(OR(COUNTA(DetailPedro!AD957) &gt; 0, COUNTA(DetailWill!AD957) &gt; 0),"x", "")</f>
        <v/>
      </c>
      <c r="AE957" s="14" t="str">
        <f>IF(OR(COUNTA(DetailPedro!AE957) &gt; 0, COUNTA(DetailWill!AE957) &gt; 0),"x", "")</f>
        <v/>
      </c>
      <c r="AF957" s="34" t="str">
        <f>IF(OR(COUNTA(DetailPedro!AF957) &gt; 0, COUNTA(DetailWill!AF957) &gt; 0),"x", "")</f>
        <v/>
      </c>
      <c r="AG957" s="14" t="str">
        <f>IF(OR(COUNTA(DetailPedro!AG957) &gt; 0, COUNTA(DetailWill!AG957) &gt; 0),"x", "")</f>
        <v/>
      </c>
      <c r="AH957" s="14" t="str">
        <f>IF(OR(COUNTA(DetailPedro!AH957) &gt; 0, COUNTA(DetailWill!AH957) &gt; 0),"x", "")</f>
        <v/>
      </c>
      <c r="AI957" s="14" t="str">
        <f>IF(OR(COUNTA(DetailPedro!AI957) &gt; 0, COUNTA(DetailWill!AI957) &gt; 0),"x", "")</f>
        <v/>
      </c>
      <c r="AJ957" s="34" t="str">
        <f>IF(OR(COUNTA(DetailPedro!AJ957) &gt; 0, COUNTA(DetailWill!AJ957) &gt; 0),"x", "")</f>
        <v/>
      </c>
      <c r="AK957" s="14" t="str">
        <f>IF(OR(COUNTA(DetailPedro!AK957) &gt; 0, COUNTA(DetailWill!AK957) &gt; 0),"x", "")</f>
        <v/>
      </c>
    </row>
    <row r="958" spans="1:37" x14ac:dyDescent="0.2">
      <c r="A958" s="16" t="s">
        <v>538</v>
      </c>
      <c r="B958" s="16" t="s">
        <v>197</v>
      </c>
      <c r="C958" s="16">
        <v>3</v>
      </c>
      <c r="D958" s="16" t="s">
        <v>888</v>
      </c>
      <c r="E958" s="16">
        <v>1</v>
      </c>
      <c r="F958" s="14">
        <f t="shared" si="49"/>
        <v>1</v>
      </c>
      <c r="G958" s="14" t="str">
        <f>IF(OR(COUNTA(DetailPedro!G958) &gt; 0, COUNTA(DetailWill!G958) &gt; 0),"x", "")</f>
        <v/>
      </c>
      <c r="H958" s="14" t="str">
        <f>IF(OR(COUNTA(DetailPedro!H958) &gt; 0, COUNTA(DetailWill!H958) &gt; 0),"x", "")</f>
        <v/>
      </c>
      <c r="I958" s="14" t="str">
        <f>IF(OR(COUNTA(DetailPedro!I958) &gt; 0, COUNTA(DetailWill!I958) &gt; 0),"x", "")</f>
        <v/>
      </c>
      <c r="J958" s="34" t="str">
        <f>IF(OR(COUNTA(DetailPedro!J958) &gt; 0, COUNTA(DetailWill!J958) &gt; 0),"x", "")</f>
        <v/>
      </c>
      <c r="K958" s="14" t="str">
        <f>IF(OR(COUNTA(DetailPedro!K958) &gt; 0, COUNTA(DetailWill!K958) &gt; 0),"x", "")</f>
        <v/>
      </c>
      <c r="L958" s="14" t="str">
        <f>IF(OR(COUNTA(DetailPedro!L958) &gt; 0, COUNTA(DetailWill!L958) &gt; 0),"x", "")</f>
        <v/>
      </c>
      <c r="M958" s="14" t="str">
        <f>IF(OR(COUNTA(DetailPedro!M958) &gt; 0, COUNTA(DetailWill!M958) &gt; 0),"x", "")</f>
        <v/>
      </c>
      <c r="N958" s="14" t="str">
        <f>IF(OR(COUNTA(DetailPedro!N958) &gt; 0, COUNTA(DetailWill!N958) &gt; 0),"x", "")</f>
        <v/>
      </c>
      <c r="O958" s="34" t="str">
        <f>IF(OR(COUNTA(DetailPedro!O958) &gt; 0, COUNTA(DetailWill!O958) &gt; 0),"x", "")</f>
        <v/>
      </c>
      <c r="P958" s="14" t="str">
        <f>IF(OR(COUNTA(DetailPedro!P958) &gt; 0, COUNTA(DetailWill!P958) &gt; 0),"x", "")</f>
        <v/>
      </c>
      <c r="Q958" s="14" t="str">
        <f>IF(OR(COUNTA(DetailPedro!Q958) &gt; 0, COUNTA(DetailWill!Q958) &gt; 0),"x", "")</f>
        <v/>
      </c>
      <c r="R958" s="14" t="str">
        <f>IF(OR(COUNTA(DetailPedro!R958) &gt; 0, COUNTA(DetailWill!R958) &gt; 0),"x", "")</f>
        <v/>
      </c>
      <c r="S958" s="14" t="str">
        <f>IF(OR(COUNTA(DetailPedro!S958) &gt; 0, COUNTA(DetailWill!S958) &gt; 0),"x", "")</f>
        <v/>
      </c>
      <c r="T958" s="14" t="str">
        <f>IF(OR(COUNTA(DetailPedro!T958) &gt; 0, COUNTA(DetailWill!T958) &gt; 0),"x", "")</f>
        <v/>
      </c>
      <c r="U958" s="34" t="str">
        <f>IF(OR(COUNTA(DetailPedro!U958) &gt; 0, COUNTA(DetailWill!U958) &gt; 0),"x", "")</f>
        <v/>
      </c>
      <c r="V958" s="14" t="str">
        <f>IF(OR(COUNTA(DetailPedro!V958) &gt; 0, COUNTA(DetailWill!V958) &gt; 0),"x", "")</f>
        <v/>
      </c>
      <c r="W958" s="14" t="str">
        <f>IF(OR(COUNTA(DetailPedro!W958) &gt; 0, COUNTA(DetailWill!W958) &gt; 0),"x", "")</f>
        <v/>
      </c>
      <c r="X958" s="14" t="str">
        <f>IF(OR(COUNTA(DetailPedro!X958) &gt; 0, COUNTA(DetailWill!X958) &gt; 0),"x", "")</f>
        <v/>
      </c>
      <c r="Y958" s="14" t="str">
        <f>IF(OR(COUNTA(DetailPedro!Y958) &gt; 0, COUNTA(DetailWill!Y958) &gt; 0),"x", "")</f>
        <v/>
      </c>
      <c r="Z958" s="34" t="str">
        <f>IF(OR(COUNTA(DetailPedro!Z958) &gt; 0, COUNTA(DetailWill!Z958) &gt; 0),"x", "")</f>
        <v/>
      </c>
      <c r="AA958" s="14" t="str">
        <f>IF(OR(COUNTA(DetailPedro!AA958) &gt; 0, COUNTA(DetailWill!AA958) &gt; 0),"x", "")</f>
        <v/>
      </c>
      <c r="AB958" s="14" t="str">
        <f>IF(OR(COUNTA(DetailPedro!AB958) &gt; 0, COUNTA(DetailWill!AB958) &gt; 0),"x", "")</f>
        <v/>
      </c>
      <c r="AC958" s="14" t="str">
        <f>IF(OR(COUNTA(DetailPedro!AC958) &gt; 0, COUNTA(DetailWill!AC958) &gt; 0),"x", "")</f>
        <v/>
      </c>
      <c r="AD958" s="14" t="str">
        <f>IF(OR(COUNTA(DetailPedro!AD958) &gt; 0, COUNTA(DetailWill!AD958) &gt; 0),"x", "")</f>
        <v/>
      </c>
      <c r="AE958" s="14" t="str">
        <f>IF(OR(COUNTA(DetailPedro!AE958) &gt; 0, COUNTA(DetailWill!AE958) &gt; 0),"x", "")</f>
        <v/>
      </c>
      <c r="AF958" s="34" t="str">
        <f>IF(OR(COUNTA(DetailPedro!AF958) &gt; 0, COUNTA(DetailWill!AF958) &gt; 0),"x", "")</f>
        <v/>
      </c>
      <c r="AG958" s="14" t="str">
        <f>IF(OR(COUNTA(DetailPedro!AG958) &gt; 0, COUNTA(DetailWill!AG958) &gt; 0),"x", "")</f>
        <v/>
      </c>
      <c r="AH958" s="14" t="str">
        <f>IF(OR(COUNTA(DetailPedro!AH958) &gt; 0, COUNTA(DetailWill!AH958) &gt; 0),"x", "")</f>
        <v/>
      </c>
      <c r="AI958" s="14" t="str">
        <f>IF(OR(COUNTA(DetailPedro!AI958) &gt; 0, COUNTA(DetailWill!AI958) &gt; 0),"x", "")</f>
        <v/>
      </c>
      <c r="AJ958" s="34" t="str">
        <f>IF(OR(COUNTA(DetailPedro!AJ958) &gt; 0, COUNTA(DetailWill!AJ958) &gt; 0),"x", "")</f>
        <v/>
      </c>
      <c r="AK958" s="14" t="str">
        <f>IF(OR(COUNTA(DetailPedro!AK958) &gt; 0, COUNTA(DetailWill!AK958) &gt; 0),"x", "")</f>
        <v>x</v>
      </c>
    </row>
    <row r="959" spans="1:37" x14ac:dyDescent="0.2">
      <c r="A959" s="16" t="s">
        <v>538</v>
      </c>
      <c r="B959" s="16" t="s">
        <v>197</v>
      </c>
      <c r="C959" s="16">
        <v>3</v>
      </c>
      <c r="D959" s="16" t="s">
        <v>887</v>
      </c>
      <c r="E959" s="16">
        <v>2</v>
      </c>
      <c r="F959" s="14">
        <f t="shared" si="49"/>
        <v>1</v>
      </c>
      <c r="G959" s="14" t="str">
        <f>IF(OR(COUNTA(DetailPedro!G959) &gt; 0, COUNTA(DetailWill!G959) &gt; 0),"x", "")</f>
        <v/>
      </c>
      <c r="H959" s="14" t="str">
        <f>IF(OR(COUNTA(DetailPedro!H959) &gt; 0, COUNTA(DetailWill!H959) &gt; 0),"x", "")</f>
        <v/>
      </c>
      <c r="I959" s="14" t="str">
        <f>IF(OR(COUNTA(DetailPedro!I959) &gt; 0, COUNTA(DetailWill!I959) &gt; 0),"x", "")</f>
        <v/>
      </c>
      <c r="J959" s="34" t="str">
        <f>IF(OR(COUNTA(DetailPedro!J959) &gt; 0, COUNTA(DetailWill!J959) &gt; 0),"x", "")</f>
        <v/>
      </c>
      <c r="K959" s="14" t="str">
        <f>IF(OR(COUNTA(DetailPedro!K959) &gt; 0, COUNTA(DetailWill!K959) &gt; 0),"x", "")</f>
        <v/>
      </c>
      <c r="L959" s="14" t="str">
        <f>IF(OR(COUNTA(DetailPedro!L959) &gt; 0, COUNTA(DetailWill!L959) &gt; 0),"x", "")</f>
        <v/>
      </c>
      <c r="M959" s="14" t="str">
        <f>IF(OR(COUNTA(DetailPedro!M959) &gt; 0, COUNTA(DetailWill!M959) &gt; 0),"x", "")</f>
        <v/>
      </c>
      <c r="N959" s="14" t="str">
        <f>IF(OR(COUNTA(DetailPedro!N959) &gt; 0, COUNTA(DetailWill!N959) &gt; 0),"x", "")</f>
        <v/>
      </c>
      <c r="O959" s="34" t="str">
        <f>IF(OR(COUNTA(DetailPedro!O959) &gt; 0, COUNTA(DetailWill!O959) &gt; 0),"x", "")</f>
        <v/>
      </c>
      <c r="P959" s="14" t="str">
        <f>IF(OR(COUNTA(DetailPedro!P959) &gt; 0, COUNTA(DetailWill!P959) &gt; 0),"x", "")</f>
        <v/>
      </c>
      <c r="Q959" s="14" t="str">
        <f>IF(OR(COUNTA(DetailPedro!Q959) &gt; 0, COUNTA(DetailWill!Q959) &gt; 0),"x", "")</f>
        <v/>
      </c>
      <c r="R959" s="14" t="str">
        <f>IF(OR(COUNTA(DetailPedro!R959) &gt; 0, COUNTA(DetailWill!R959) &gt; 0),"x", "")</f>
        <v/>
      </c>
      <c r="S959" s="14" t="str">
        <f>IF(OR(COUNTA(DetailPedro!S959) &gt; 0, COUNTA(DetailWill!S959) &gt; 0),"x", "")</f>
        <v/>
      </c>
      <c r="T959" s="14" t="str">
        <f>IF(OR(COUNTA(DetailPedro!T959) &gt; 0, COUNTA(DetailWill!T959) &gt; 0),"x", "")</f>
        <v/>
      </c>
      <c r="U959" s="34" t="str">
        <f>IF(OR(COUNTA(DetailPedro!U959) &gt; 0, COUNTA(DetailWill!U959) &gt; 0),"x", "")</f>
        <v/>
      </c>
      <c r="V959" s="14" t="str">
        <f>IF(OR(COUNTA(DetailPedro!V959) &gt; 0, COUNTA(DetailWill!V959) &gt; 0),"x", "")</f>
        <v/>
      </c>
      <c r="W959" s="14" t="str">
        <f>IF(OR(COUNTA(DetailPedro!W959) &gt; 0, COUNTA(DetailWill!W959) &gt; 0),"x", "")</f>
        <v/>
      </c>
      <c r="X959" s="14" t="str">
        <f>IF(OR(COUNTA(DetailPedro!X959) &gt; 0, COUNTA(DetailWill!X959) &gt; 0),"x", "")</f>
        <v/>
      </c>
      <c r="Y959" s="14" t="str">
        <f>IF(OR(COUNTA(DetailPedro!Y959) &gt; 0, COUNTA(DetailWill!Y959) &gt; 0),"x", "")</f>
        <v/>
      </c>
      <c r="Z959" s="34" t="str">
        <f>IF(OR(COUNTA(DetailPedro!Z959) &gt; 0, COUNTA(DetailWill!Z959) &gt; 0),"x", "")</f>
        <v/>
      </c>
      <c r="AA959" s="14" t="str">
        <f>IF(OR(COUNTA(DetailPedro!AA959) &gt; 0, COUNTA(DetailWill!AA959) &gt; 0),"x", "")</f>
        <v/>
      </c>
      <c r="AB959" s="14" t="str">
        <f>IF(OR(COUNTA(DetailPedro!AB959) &gt; 0, COUNTA(DetailWill!AB959) &gt; 0),"x", "")</f>
        <v/>
      </c>
      <c r="AC959" s="14" t="str">
        <f>IF(OR(COUNTA(DetailPedro!AC959) &gt; 0, COUNTA(DetailWill!AC959) &gt; 0),"x", "")</f>
        <v/>
      </c>
      <c r="AD959" s="14" t="str">
        <f>IF(OR(COUNTA(DetailPedro!AD959) &gt; 0, COUNTA(DetailWill!AD959) &gt; 0),"x", "")</f>
        <v/>
      </c>
      <c r="AE959" s="14" t="str">
        <f>IF(OR(COUNTA(DetailPedro!AE959) &gt; 0, COUNTA(DetailWill!AE959) &gt; 0),"x", "")</f>
        <v/>
      </c>
      <c r="AF959" s="34" t="str">
        <f>IF(OR(COUNTA(DetailPedro!AF959) &gt; 0, COUNTA(DetailWill!AF959) &gt; 0),"x", "")</f>
        <v/>
      </c>
      <c r="AG959" s="14" t="str">
        <f>IF(OR(COUNTA(DetailPedro!AG959) &gt; 0, COUNTA(DetailWill!AG959) &gt; 0),"x", "")</f>
        <v/>
      </c>
      <c r="AH959" s="14" t="str">
        <f>IF(OR(COUNTA(DetailPedro!AH959) &gt; 0, COUNTA(DetailWill!AH959) &gt; 0),"x", "")</f>
        <v/>
      </c>
      <c r="AI959" s="14" t="str">
        <f>IF(OR(COUNTA(DetailPedro!AI959) &gt; 0, COUNTA(DetailWill!AI959) &gt; 0),"x", "")</f>
        <v/>
      </c>
      <c r="AJ959" s="34" t="str">
        <f>IF(OR(COUNTA(DetailPedro!AJ959) &gt; 0, COUNTA(DetailWill!AJ959) &gt; 0),"x", "")</f>
        <v/>
      </c>
      <c r="AK959" s="14" t="str">
        <f>IF(OR(COUNTA(DetailPedro!AK959) &gt; 0, COUNTA(DetailWill!AK959) &gt; 0),"x", "")</f>
        <v>x</v>
      </c>
    </row>
    <row r="960" spans="1:37" x14ac:dyDescent="0.2">
      <c r="A960" s="16"/>
      <c r="B960" s="16"/>
      <c r="C960" s="16"/>
      <c r="D960" s="16"/>
      <c r="E960" s="16"/>
      <c r="F960" s="14">
        <f t="shared" si="49"/>
        <v>0</v>
      </c>
      <c r="G960" s="14" t="str">
        <f>IF(OR(COUNTA(DetailPedro!G960) &gt; 0, COUNTA(DetailWill!G960) &gt; 0),"x", "")</f>
        <v/>
      </c>
      <c r="H960" s="14" t="str">
        <f>IF(OR(COUNTA(DetailPedro!H960) &gt; 0, COUNTA(DetailWill!H960) &gt; 0),"x", "")</f>
        <v/>
      </c>
      <c r="I960" s="14" t="str">
        <f>IF(OR(COUNTA(DetailPedro!I960) &gt; 0, COUNTA(DetailWill!I960) &gt; 0),"x", "")</f>
        <v/>
      </c>
      <c r="J960" s="34" t="str">
        <f>IF(OR(COUNTA(DetailPedro!J960) &gt; 0, COUNTA(DetailWill!J960) &gt; 0),"x", "")</f>
        <v/>
      </c>
      <c r="K960" s="14" t="str">
        <f>IF(OR(COUNTA(DetailPedro!K960) &gt; 0, COUNTA(DetailWill!K960) &gt; 0),"x", "")</f>
        <v/>
      </c>
      <c r="L960" s="14" t="str">
        <f>IF(OR(COUNTA(DetailPedro!L960) &gt; 0, COUNTA(DetailWill!L960) &gt; 0),"x", "")</f>
        <v/>
      </c>
      <c r="M960" s="14" t="str">
        <f>IF(OR(COUNTA(DetailPedro!M960) &gt; 0, COUNTA(DetailWill!M960) &gt; 0),"x", "")</f>
        <v/>
      </c>
      <c r="N960" s="14" t="str">
        <f>IF(OR(COUNTA(DetailPedro!N960) &gt; 0, COUNTA(DetailWill!N960) &gt; 0),"x", "")</f>
        <v/>
      </c>
      <c r="O960" s="34" t="str">
        <f>IF(OR(COUNTA(DetailPedro!O960) &gt; 0, COUNTA(DetailWill!O960) &gt; 0),"x", "")</f>
        <v/>
      </c>
      <c r="P960" s="14" t="str">
        <f>IF(OR(COUNTA(DetailPedro!P960) &gt; 0, COUNTA(DetailWill!P960) &gt; 0),"x", "")</f>
        <v/>
      </c>
      <c r="Q960" s="14" t="str">
        <f>IF(OR(COUNTA(DetailPedro!Q960) &gt; 0, COUNTA(DetailWill!Q960) &gt; 0),"x", "")</f>
        <v/>
      </c>
      <c r="R960" s="14" t="str">
        <f>IF(OR(COUNTA(DetailPedro!R960) &gt; 0, COUNTA(DetailWill!R960) &gt; 0),"x", "")</f>
        <v/>
      </c>
      <c r="S960" s="14" t="str">
        <f>IF(OR(COUNTA(DetailPedro!S960) &gt; 0, COUNTA(DetailWill!S960) &gt; 0),"x", "")</f>
        <v/>
      </c>
      <c r="T960" s="14" t="str">
        <f>IF(OR(COUNTA(DetailPedro!T960) &gt; 0, COUNTA(DetailWill!T960) &gt; 0),"x", "")</f>
        <v/>
      </c>
      <c r="U960" s="34" t="str">
        <f>IF(OR(COUNTA(DetailPedro!U960) &gt; 0, COUNTA(DetailWill!U960) &gt; 0),"x", "")</f>
        <v/>
      </c>
      <c r="V960" s="14" t="str">
        <f>IF(OR(COUNTA(DetailPedro!V960) &gt; 0, COUNTA(DetailWill!V960) &gt; 0),"x", "")</f>
        <v/>
      </c>
      <c r="W960" s="14" t="str">
        <f>IF(OR(COUNTA(DetailPedro!W960) &gt; 0, COUNTA(DetailWill!W960) &gt; 0),"x", "")</f>
        <v/>
      </c>
      <c r="X960" s="14" t="str">
        <f>IF(OR(COUNTA(DetailPedro!X960) &gt; 0, COUNTA(DetailWill!X960) &gt; 0),"x", "")</f>
        <v/>
      </c>
      <c r="Y960" s="14" t="str">
        <f>IF(OR(COUNTA(DetailPedro!Y960) &gt; 0, COUNTA(DetailWill!Y960) &gt; 0),"x", "")</f>
        <v/>
      </c>
      <c r="Z960" s="34" t="str">
        <f>IF(OR(COUNTA(DetailPedro!Z960) &gt; 0, COUNTA(DetailWill!Z960) &gt; 0),"x", "")</f>
        <v/>
      </c>
      <c r="AA960" s="14" t="str">
        <f>IF(OR(COUNTA(DetailPedro!AA960) &gt; 0, COUNTA(DetailWill!AA960) &gt; 0),"x", "")</f>
        <v/>
      </c>
      <c r="AB960" s="14" t="str">
        <f>IF(OR(COUNTA(DetailPedro!AB960) &gt; 0, COUNTA(DetailWill!AB960) &gt; 0),"x", "")</f>
        <v/>
      </c>
      <c r="AC960" s="14" t="str">
        <f>IF(OR(COUNTA(DetailPedro!AC960) &gt; 0, COUNTA(DetailWill!AC960) &gt; 0),"x", "")</f>
        <v/>
      </c>
      <c r="AD960" s="14" t="str">
        <f>IF(OR(COUNTA(DetailPedro!AD960) &gt; 0, COUNTA(DetailWill!AD960) &gt; 0),"x", "")</f>
        <v/>
      </c>
      <c r="AE960" s="14" t="str">
        <f>IF(OR(COUNTA(DetailPedro!AE960) &gt; 0, COUNTA(DetailWill!AE960) &gt; 0),"x", "")</f>
        <v/>
      </c>
      <c r="AF960" s="34" t="str">
        <f>IF(OR(COUNTA(DetailPedro!AF960) &gt; 0, COUNTA(DetailWill!AF960) &gt; 0),"x", "")</f>
        <v/>
      </c>
      <c r="AG960" s="14" t="str">
        <f>IF(OR(COUNTA(DetailPedro!AG960) &gt; 0, COUNTA(DetailWill!AG960) &gt; 0),"x", "")</f>
        <v/>
      </c>
      <c r="AH960" s="14" t="str">
        <f>IF(OR(COUNTA(DetailPedro!AH960) &gt; 0, COUNTA(DetailWill!AH960) &gt; 0),"x", "")</f>
        <v/>
      </c>
      <c r="AI960" s="14" t="str">
        <f>IF(OR(COUNTA(DetailPedro!AI960) &gt; 0, COUNTA(DetailWill!AI960) &gt; 0),"x", "")</f>
        <v/>
      </c>
      <c r="AJ960" s="34" t="str">
        <f>IF(OR(COUNTA(DetailPedro!AJ960) &gt; 0, COUNTA(DetailWill!AJ960) &gt; 0),"x", "")</f>
        <v/>
      </c>
      <c r="AK960" s="14" t="str">
        <f>IF(OR(COUNTA(DetailPedro!AK960) &gt; 0, COUNTA(DetailWill!AK960) &gt; 0),"x", "")</f>
        <v/>
      </c>
    </row>
    <row r="961" spans="1:37" x14ac:dyDescent="0.2">
      <c r="A961" s="16" t="s">
        <v>538</v>
      </c>
      <c r="B961" s="16" t="s">
        <v>249</v>
      </c>
      <c r="C961" s="16">
        <v>0</v>
      </c>
      <c r="D961" s="16">
        <v>0</v>
      </c>
      <c r="E961" s="16"/>
      <c r="F961" s="14">
        <f t="shared" si="49"/>
        <v>0</v>
      </c>
      <c r="G961" s="14" t="str">
        <f>IF(OR(COUNTA(DetailPedro!G961) &gt; 0, COUNTA(DetailWill!G961) &gt; 0),"x", "")</f>
        <v/>
      </c>
      <c r="H961" s="14" t="str">
        <f>IF(OR(COUNTA(DetailPedro!H961) &gt; 0, COUNTA(DetailWill!H961) &gt; 0),"x", "")</f>
        <v/>
      </c>
      <c r="I961" s="14" t="str">
        <f>IF(OR(COUNTA(DetailPedro!I961) &gt; 0, COUNTA(DetailWill!I961) &gt; 0),"x", "")</f>
        <v/>
      </c>
      <c r="J961" s="34" t="str">
        <f>IF(OR(COUNTA(DetailPedro!J961) &gt; 0, COUNTA(DetailWill!J961) &gt; 0),"x", "")</f>
        <v/>
      </c>
      <c r="K961" s="14" t="str">
        <f>IF(OR(COUNTA(DetailPedro!K961) &gt; 0, COUNTA(DetailWill!K961) &gt; 0),"x", "")</f>
        <v/>
      </c>
      <c r="L961" s="14" t="str">
        <f>IF(OR(COUNTA(DetailPedro!L961) &gt; 0, COUNTA(DetailWill!L961) &gt; 0),"x", "")</f>
        <v/>
      </c>
      <c r="M961" s="14" t="str">
        <f>IF(OR(COUNTA(DetailPedro!M961) &gt; 0, COUNTA(DetailWill!M961) &gt; 0),"x", "")</f>
        <v/>
      </c>
      <c r="N961" s="14" t="str">
        <f>IF(OR(COUNTA(DetailPedro!N961) &gt; 0, COUNTA(DetailWill!N961) &gt; 0),"x", "")</f>
        <v/>
      </c>
      <c r="O961" s="34" t="str">
        <f>IF(OR(COUNTA(DetailPedro!O961) &gt; 0, COUNTA(DetailWill!O961) &gt; 0),"x", "")</f>
        <v/>
      </c>
      <c r="P961" s="14" t="str">
        <f>IF(OR(COUNTA(DetailPedro!P961) &gt; 0, COUNTA(DetailWill!P961) &gt; 0),"x", "")</f>
        <v/>
      </c>
      <c r="Q961" s="14" t="str">
        <f>IF(OR(COUNTA(DetailPedro!Q961) &gt; 0, COUNTA(DetailWill!Q961) &gt; 0),"x", "")</f>
        <v/>
      </c>
      <c r="R961" s="14" t="str">
        <f>IF(OR(COUNTA(DetailPedro!R961) &gt; 0, COUNTA(DetailWill!R961) &gt; 0),"x", "")</f>
        <v/>
      </c>
      <c r="S961" s="14" t="str">
        <f>IF(OR(COUNTA(DetailPedro!S961) &gt; 0, COUNTA(DetailWill!S961) &gt; 0),"x", "")</f>
        <v/>
      </c>
      <c r="T961" s="14" t="str">
        <f>IF(OR(COUNTA(DetailPedro!T961) &gt; 0, COUNTA(DetailWill!T961) &gt; 0),"x", "")</f>
        <v/>
      </c>
      <c r="U961" s="34" t="str">
        <f>IF(OR(COUNTA(DetailPedro!U961) &gt; 0, COUNTA(DetailWill!U961) &gt; 0),"x", "")</f>
        <v/>
      </c>
      <c r="V961" s="14" t="str">
        <f>IF(OR(COUNTA(DetailPedro!V961) &gt; 0, COUNTA(DetailWill!V961) &gt; 0),"x", "")</f>
        <v/>
      </c>
      <c r="W961" s="14" t="str">
        <f>IF(OR(COUNTA(DetailPedro!W961) &gt; 0, COUNTA(DetailWill!W961) &gt; 0),"x", "")</f>
        <v/>
      </c>
      <c r="X961" s="14" t="str">
        <f>IF(OR(COUNTA(DetailPedro!X961) &gt; 0, COUNTA(DetailWill!X961) &gt; 0),"x", "")</f>
        <v/>
      </c>
      <c r="Y961" s="14" t="str">
        <f>IF(OR(COUNTA(DetailPedro!Y961) &gt; 0, COUNTA(DetailWill!Y961) &gt; 0),"x", "")</f>
        <v/>
      </c>
      <c r="Z961" s="34" t="str">
        <f>IF(OR(COUNTA(DetailPedro!Z961) &gt; 0, COUNTA(DetailWill!Z961) &gt; 0),"x", "")</f>
        <v/>
      </c>
      <c r="AA961" s="14" t="str">
        <f>IF(OR(COUNTA(DetailPedro!AA961) &gt; 0, COUNTA(DetailWill!AA961) &gt; 0),"x", "")</f>
        <v/>
      </c>
      <c r="AB961" s="14" t="str">
        <f>IF(OR(COUNTA(DetailPedro!AB961) &gt; 0, COUNTA(DetailWill!AB961) &gt; 0),"x", "")</f>
        <v/>
      </c>
      <c r="AC961" s="14" t="str">
        <f>IF(OR(COUNTA(DetailPedro!AC961) &gt; 0, COUNTA(DetailWill!AC961) &gt; 0),"x", "")</f>
        <v/>
      </c>
      <c r="AD961" s="14" t="str">
        <f>IF(OR(COUNTA(DetailPedro!AD961) &gt; 0, COUNTA(DetailWill!AD961) &gt; 0),"x", "")</f>
        <v/>
      </c>
      <c r="AE961" s="14" t="str">
        <f>IF(OR(COUNTA(DetailPedro!AE961) &gt; 0, COUNTA(DetailWill!AE961) &gt; 0),"x", "")</f>
        <v/>
      </c>
      <c r="AF961" s="34" t="str">
        <f>IF(OR(COUNTA(DetailPedro!AF961) &gt; 0, COUNTA(DetailWill!AF961) &gt; 0),"x", "")</f>
        <v/>
      </c>
      <c r="AG961" s="14" t="str">
        <f>IF(OR(COUNTA(DetailPedro!AG961) &gt; 0, COUNTA(DetailWill!AG961) &gt; 0),"x", "")</f>
        <v/>
      </c>
      <c r="AH961" s="14" t="str">
        <f>IF(OR(COUNTA(DetailPedro!AH961) &gt; 0, COUNTA(DetailWill!AH961) &gt; 0),"x", "")</f>
        <v/>
      </c>
      <c r="AI961" s="14" t="str">
        <f>IF(OR(COUNTA(DetailPedro!AI961) &gt; 0, COUNTA(DetailWill!AI961) &gt; 0),"x", "")</f>
        <v/>
      </c>
      <c r="AJ961" s="34" t="str">
        <f>IF(OR(COUNTA(DetailPedro!AJ961) &gt; 0, COUNTA(DetailWill!AJ961) &gt; 0),"x", "")</f>
        <v/>
      </c>
      <c r="AK961" s="14" t="str">
        <f>IF(OR(COUNTA(DetailPedro!AK961) &gt; 0, COUNTA(DetailWill!AK961) &gt; 0),"x", "")</f>
        <v/>
      </c>
    </row>
    <row r="962" spans="1:37" x14ac:dyDescent="0.2">
      <c r="A962" s="16" t="s">
        <v>538</v>
      </c>
      <c r="B962" s="16" t="s">
        <v>249</v>
      </c>
      <c r="C962" s="16">
        <v>3</v>
      </c>
      <c r="D962" s="16" t="s">
        <v>888</v>
      </c>
      <c r="E962" s="16">
        <v>1</v>
      </c>
      <c r="F962" s="14">
        <f t="shared" si="49"/>
        <v>0</v>
      </c>
      <c r="G962" s="14" t="str">
        <f>IF(OR(COUNTA(DetailPedro!G962) &gt; 0, COUNTA(DetailWill!G962) &gt; 0),"x", "")</f>
        <v/>
      </c>
      <c r="H962" s="14" t="str">
        <f>IF(OR(COUNTA(DetailPedro!H962) &gt; 0, COUNTA(DetailWill!H962) &gt; 0),"x", "")</f>
        <v/>
      </c>
      <c r="I962" s="14" t="str">
        <f>IF(OR(COUNTA(DetailPedro!I962) &gt; 0, COUNTA(DetailWill!I962) &gt; 0),"x", "")</f>
        <v/>
      </c>
      <c r="J962" s="34" t="str">
        <f>IF(OR(COUNTA(DetailPedro!J962) &gt; 0, COUNTA(DetailWill!J962) &gt; 0),"x", "")</f>
        <v/>
      </c>
      <c r="K962" s="14" t="str">
        <f>IF(OR(COUNTA(DetailPedro!K962) &gt; 0, COUNTA(DetailWill!K962) &gt; 0),"x", "")</f>
        <v/>
      </c>
      <c r="L962" s="14" t="str">
        <f>IF(OR(COUNTA(DetailPedro!L962) &gt; 0, COUNTA(DetailWill!L962) &gt; 0),"x", "")</f>
        <v/>
      </c>
      <c r="M962" s="14" t="str">
        <f>IF(OR(COUNTA(DetailPedro!M962) &gt; 0, COUNTA(DetailWill!M962) &gt; 0),"x", "")</f>
        <v/>
      </c>
      <c r="N962" s="14" t="str">
        <f>IF(OR(COUNTA(DetailPedro!N962) &gt; 0, COUNTA(DetailWill!N962) &gt; 0),"x", "")</f>
        <v/>
      </c>
      <c r="O962" s="34" t="str">
        <f>IF(OR(COUNTA(DetailPedro!O962) &gt; 0, COUNTA(DetailWill!O962) &gt; 0),"x", "")</f>
        <v/>
      </c>
      <c r="P962" s="14" t="str">
        <f>IF(OR(COUNTA(DetailPedro!P962) &gt; 0, COUNTA(DetailWill!P962) &gt; 0),"x", "")</f>
        <v/>
      </c>
      <c r="Q962" s="14" t="str">
        <f>IF(OR(COUNTA(DetailPedro!Q962) &gt; 0, COUNTA(DetailWill!Q962) &gt; 0),"x", "")</f>
        <v/>
      </c>
      <c r="R962" s="14" t="str">
        <f>IF(OR(COUNTA(DetailPedro!R962) &gt; 0, COUNTA(DetailWill!R962) &gt; 0),"x", "")</f>
        <v/>
      </c>
      <c r="S962" s="14" t="str">
        <f>IF(OR(COUNTA(DetailPedro!S962) &gt; 0, COUNTA(DetailWill!S962) &gt; 0),"x", "")</f>
        <v/>
      </c>
      <c r="T962" s="14" t="str">
        <f>IF(OR(COUNTA(DetailPedro!T962) &gt; 0, COUNTA(DetailWill!T962) &gt; 0),"x", "")</f>
        <v/>
      </c>
      <c r="U962" s="34" t="str">
        <f>IF(OR(COUNTA(DetailPedro!U962) &gt; 0, COUNTA(DetailWill!U962) &gt; 0),"x", "")</f>
        <v/>
      </c>
      <c r="V962" s="14" t="str">
        <f>IF(OR(COUNTA(DetailPedro!V962) &gt; 0, COUNTA(DetailWill!V962) &gt; 0),"x", "")</f>
        <v/>
      </c>
      <c r="W962" s="14" t="str">
        <f>IF(OR(COUNTA(DetailPedro!W962) &gt; 0, COUNTA(DetailWill!W962) &gt; 0),"x", "")</f>
        <v/>
      </c>
      <c r="X962" s="14" t="str">
        <f>IF(OR(COUNTA(DetailPedro!X962) &gt; 0, COUNTA(DetailWill!X962) &gt; 0),"x", "")</f>
        <v/>
      </c>
      <c r="Y962" s="14" t="str">
        <f>IF(OR(COUNTA(DetailPedro!Y962) &gt; 0, COUNTA(DetailWill!Y962) &gt; 0),"x", "")</f>
        <v/>
      </c>
      <c r="Z962" s="34" t="str">
        <f>IF(OR(COUNTA(DetailPedro!Z962) &gt; 0, COUNTA(DetailWill!Z962) &gt; 0),"x", "")</f>
        <v/>
      </c>
      <c r="AA962" s="14" t="str">
        <f>IF(OR(COUNTA(DetailPedro!AA962) &gt; 0, COUNTA(DetailWill!AA962) &gt; 0),"x", "")</f>
        <v/>
      </c>
      <c r="AB962" s="14" t="str">
        <f>IF(OR(COUNTA(DetailPedro!AB962) &gt; 0, COUNTA(DetailWill!AB962) &gt; 0),"x", "")</f>
        <v/>
      </c>
      <c r="AC962" s="14" t="str">
        <f>IF(OR(COUNTA(DetailPedro!AC962) &gt; 0, COUNTA(DetailWill!AC962) &gt; 0),"x", "")</f>
        <v/>
      </c>
      <c r="AD962" s="14" t="str">
        <f>IF(OR(COUNTA(DetailPedro!AD962) &gt; 0, COUNTA(DetailWill!AD962) &gt; 0),"x", "")</f>
        <v/>
      </c>
      <c r="AE962" s="14" t="str">
        <f>IF(OR(COUNTA(DetailPedro!AE962) &gt; 0, COUNTA(DetailWill!AE962) &gt; 0),"x", "")</f>
        <v/>
      </c>
      <c r="AF962" s="34" t="str">
        <f>IF(OR(COUNTA(DetailPedro!AF962) &gt; 0, COUNTA(DetailWill!AF962) &gt; 0),"x", "")</f>
        <v/>
      </c>
      <c r="AG962" s="14" t="str">
        <f>IF(OR(COUNTA(DetailPedro!AG962) &gt; 0, COUNTA(DetailWill!AG962) &gt; 0),"x", "")</f>
        <v/>
      </c>
      <c r="AH962" s="14" t="str">
        <f>IF(OR(COUNTA(DetailPedro!AH962) &gt; 0, COUNTA(DetailWill!AH962) &gt; 0),"x", "")</f>
        <v/>
      </c>
      <c r="AI962" s="14" t="str">
        <f>IF(OR(COUNTA(DetailPedro!AI962) &gt; 0, COUNTA(DetailWill!AI962) &gt; 0),"x", "")</f>
        <v/>
      </c>
      <c r="AJ962" s="34" t="str">
        <f>IF(OR(COUNTA(DetailPedro!AJ962) &gt; 0, COUNTA(DetailWill!AJ962) &gt; 0),"x", "")</f>
        <v/>
      </c>
      <c r="AK962" s="14" t="str">
        <f>IF(OR(COUNTA(DetailPedro!AK962) &gt; 0, COUNTA(DetailWill!AK962) &gt; 0),"x", "")</f>
        <v/>
      </c>
    </row>
    <row r="963" spans="1:37" x14ac:dyDescent="0.2">
      <c r="A963" s="16" t="s">
        <v>538</v>
      </c>
      <c r="B963" s="16" t="s">
        <v>249</v>
      </c>
      <c r="C963" s="16">
        <v>3</v>
      </c>
      <c r="D963" s="16" t="s">
        <v>887</v>
      </c>
      <c r="E963" s="16">
        <v>2</v>
      </c>
      <c r="F963" s="14">
        <f t="shared" si="49"/>
        <v>0</v>
      </c>
      <c r="G963" s="14" t="str">
        <f>IF(OR(COUNTA(DetailPedro!G963) &gt; 0, COUNTA(DetailWill!G963) &gt; 0),"x", "")</f>
        <v/>
      </c>
      <c r="H963" s="14" t="str">
        <f>IF(OR(COUNTA(DetailPedro!H963) &gt; 0, COUNTA(DetailWill!H963) &gt; 0),"x", "")</f>
        <v/>
      </c>
      <c r="I963" s="14" t="str">
        <f>IF(OR(COUNTA(DetailPedro!I963) &gt; 0, COUNTA(DetailWill!I963) &gt; 0),"x", "")</f>
        <v/>
      </c>
      <c r="J963" s="34" t="str">
        <f>IF(OR(COUNTA(DetailPedro!J963) &gt; 0, COUNTA(DetailWill!J963) &gt; 0),"x", "")</f>
        <v/>
      </c>
      <c r="K963" s="14" t="str">
        <f>IF(OR(COUNTA(DetailPedro!K963) &gt; 0, COUNTA(DetailWill!K963) &gt; 0),"x", "")</f>
        <v/>
      </c>
      <c r="L963" s="14" t="str">
        <f>IF(OR(COUNTA(DetailPedro!L963) &gt; 0, COUNTA(DetailWill!L963) &gt; 0),"x", "")</f>
        <v/>
      </c>
      <c r="M963" s="14" t="str">
        <f>IF(OR(COUNTA(DetailPedro!M963) &gt; 0, COUNTA(DetailWill!M963) &gt; 0),"x", "")</f>
        <v/>
      </c>
      <c r="N963" s="14" t="str">
        <f>IF(OR(COUNTA(DetailPedro!N963) &gt; 0, COUNTA(DetailWill!N963) &gt; 0),"x", "")</f>
        <v/>
      </c>
      <c r="O963" s="34" t="str">
        <f>IF(OR(COUNTA(DetailPedro!O963) &gt; 0, COUNTA(DetailWill!O963) &gt; 0),"x", "")</f>
        <v/>
      </c>
      <c r="P963" s="14" t="str">
        <f>IF(OR(COUNTA(DetailPedro!P963) &gt; 0, COUNTA(DetailWill!P963) &gt; 0),"x", "")</f>
        <v/>
      </c>
      <c r="Q963" s="14" t="str">
        <f>IF(OR(COUNTA(DetailPedro!Q963) &gt; 0, COUNTA(DetailWill!Q963) &gt; 0),"x", "")</f>
        <v/>
      </c>
      <c r="R963" s="14" t="str">
        <f>IF(OR(COUNTA(DetailPedro!R963) &gt; 0, COUNTA(DetailWill!R963) &gt; 0),"x", "")</f>
        <v/>
      </c>
      <c r="S963" s="14" t="str">
        <f>IF(OR(COUNTA(DetailPedro!S963) &gt; 0, COUNTA(DetailWill!S963) &gt; 0),"x", "")</f>
        <v/>
      </c>
      <c r="T963" s="14" t="str">
        <f>IF(OR(COUNTA(DetailPedro!T963) &gt; 0, COUNTA(DetailWill!T963) &gt; 0),"x", "")</f>
        <v/>
      </c>
      <c r="U963" s="34" t="str">
        <f>IF(OR(COUNTA(DetailPedro!U963) &gt; 0, COUNTA(DetailWill!U963) &gt; 0),"x", "")</f>
        <v/>
      </c>
      <c r="V963" s="14" t="str">
        <f>IF(OR(COUNTA(DetailPedro!V963) &gt; 0, COUNTA(DetailWill!V963) &gt; 0),"x", "")</f>
        <v/>
      </c>
      <c r="W963" s="14" t="str">
        <f>IF(OR(COUNTA(DetailPedro!W963) &gt; 0, COUNTA(DetailWill!W963) &gt; 0),"x", "")</f>
        <v/>
      </c>
      <c r="X963" s="14" t="str">
        <f>IF(OR(COUNTA(DetailPedro!X963) &gt; 0, COUNTA(DetailWill!X963) &gt; 0),"x", "")</f>
        <v/>
      </c>
      <c r="Y963" s="14" t="str">
        <f>IF(OR(COUNTA(DetailPedro!Y963) &gt; 0, COUNTA(DetailWill!Y963) &gt; 0),"x", "")</f>
        <v/>
      </c>
      <c r="Z963" s="34" t="str">
        <f>IF(OR(COUNTA(DetailPedro!Z963) &gt; 0, COUNTA(DetailWill!Z963) &gt; 0),"x", "")</f>
        <v/>
      </c>
      <c r="AA963" s="14" t="str">
        <f>IF(OR(COUNTA(DetailPedro!AA963) &gt; 0, COUNTA(DetailWill!AA963) &gt; 0),"x", "")</f>
        <v/>
      </c>
      <c r="AB963" s="14" t="str">
        <f>IF(OR(COUNTA(DetailPedro!AB963) &gt; 0, COUNTA(DetailWill!AB963) &gt; 0),"x", "")</f>
        <v/>
      </c>
      <c r="AC963" s="14" t="str">
        <f>IF(OR(COUNTA(DetailPedro!AC963) &gt; 0, COUNTA(DetailWill!AC963) &gt; 0),"x", "")</f>
        <v/>
      </c>
      <c r="AD963" s="14" t="str">
        <f>IF(OR(COUNTA(DetailPedro!AD963) &gt; 0, COUNTA(DetailWill!AD963) &gt; 0),"x", "")</f>
        <v/>
      </c>
      <c r="AE963" s="14" t="str">
        <f>IF(OR(COUNTA(DetailPedro!AE963) &gt; 0, COUNTA(DetailWill!AE963) &gt; 0),"x", "")</f>
        <v/>
      </c>
      <c r="AF963" s="34" t="str">
        <f>IF(OR(COUNTA(DetailPedro!AF963) &gt; 0, COUNTA(DetailWill!AF963) &gt; 0),"x", "")</f>
        <v/>
      </c>
      <c r="AG963" s="14" t="str">
        <f>IF(OR(COUNTA(DetailPedro!AG963) &gt; 0, COUNTA(DetailWill!AG963) &gt; 0),"x", "")</f>
        <v/>
      </c>
      <c r="AH963" s="14" t="str">
        <f>IF(OR(COUNTA(DetailPedro!AH963) &gt; 0, COUNTA(DetailWill!AH963) &gt; 0),"x", "")</f>
        <v/>
      </c>
      <c r="AI963" s="14" t="str">
        <f>IF(OR(COUNTA(DetailPedro!AI963) &gt; 0, COUNTA(DetailWill!AI963) &gt; 0),"x", "")</f>
        <v/>
      </c>
      <c r="AJ963" s="34" t="str">
        <f>IF(OR(COUNTA(DetailPedro!AJ963) &gt; 0, COUNTA(DetailWill!AJ963) &gt; 0),"x", "")</f>
        <v/>
      </c>
      <c r="AK963" s="14" t="str">
        <f>IF(OR(COUNTA(DetailPedro!AK963) &gt; 0, COUNTA(DetailWill!AK963) &gt; 0),"x", "")</f>
        <v/>
      </c>
    </row>
    <row r="964" spans="1:37" x14ac:dyDescent="0.2">
      <c r="A964" s="16" t="s">
        <v>538</v>
      </c>
      <c r="B964" s="16" t="s">
        <v>249</v>
      </c>
      <c r="C964" s="16">
        <v>3</v>
      </c>
      <c r="D964" s="16" t="s">
        <v>887</v>
      </c>
      <c r="E964" s="16">
        <v>3</v>
      </c>
      <c r="F964" s="14">
        <f t="shared" si="49"/>
        <v>0</v>
      </c>
      <c r="G964" s="14" t="str">
        <f>IF(OR(COUNTA(DetailPedro!G964) &gt; 0, COUNTA(DetailWill!G964) &gt; 0),"x", "")</f>
        <v/>
      </c>
      <c r="H964" s="14" t="str">
        <f>IF(OR(COUNTA(DetailPedro!H964) &gt; 0, COUNTA(DetailWill!H964) &gt; 0),"x", "")</f>
        <v/>
      </c>
      <c r="I964" s="14" t="str">
        <f>IF(OR(COUNTA(DetailPedro!I964) &gt; 0, COUNTA(DetailWill!I964) &gt; 0),"x", "")</f>
        <v/>
      </c>
      <c r="J964" s="34" t="str">
        <f>IF(OR(COUNTA(DetailPedro!J964) &gt; 0, COUNTA(DetailWill!J964) &gt; 0),"x", "")</f>
        <v/>
      </c>
      <c r="K964" s="14" t="str">
        <f>IF(OR(COUNTA(DetailPedro!K964) &gt; 0, COUNTA(DetailWill!K964) &gt; 0),"x", "")</f>
        <v/>
      </c>
      <c r="L964" s="14" t="str">
        <f>IF(OR(COUNTA(DetailPedro!L964) &gt; 0, COUNTA(DetailWill!L964) &gt; 0),"x", "")</f>
        <v/>
      </c>
      <c r="M964" s="14" t="str">
        <f>IF(OR(COUNTA(DetailPedro!M964) &gt; 0, COUNTA(DetailWill!M964) &gt; 0),"x", "")</f>
        <v/>
      </c>
      <c r="N964" s="14" t="str">
        <f>IF(OR(COUNTA(DetailPedro!N964) &gt; 0, COUNTA(DetailWill!N964) &gt; 0),"x", "")</f>
        <v/>
      </c>
      <c r="O964" s="34" t="str">
        <f>IF(OR(COUNTA(DetailPedro!O964) &gt; 0, COUNTA(DetailWill!O964) &gt; 0),"x", "")</f>
        <v/>
      </c>
      <c r="P964" s="14" t="str">
        <f>IF(OR(COUNTA(DetailPedro!P964) &gt; 0, COUNTA(DetailWill!P964) &gt; 0),"x", "")</f>
        <v/>
      </c>
      <c r="Q964" s="14" t="str">
        <f>IF(OR(COUNTA(DetailPedro!Q964) &gt; 0, COUNTA(DetailWill!Q964) &gt; 0),"x", "")</f>
        <v/>
      </c>
      <c r="R964" s="14" t="str">
        <f>IF(OR(COUNTA(DetailPedro!R964) &gt; 0, COUNTA(DetailWill!R964) &gt; 0),"x", "")</f>
        <v/>
      </c>
      <c r="S964" s="14" t="str">
        <f>IF(OR(COUNTA(DetailPedro!S964) &gt; 0, COUNTA(DetailWill!S964) &gt; 0),"x", "")</f>
        <v/>
      </c>
      <c r="T964" s="14" t="str">
        <f>IF(OR(COUNTA(DetailPedro!T964) &gt; 0, COUNTA(DetailWill!T964) &gt; 0),"x", "")</f>
        <v/>
      </c>
      <c r="U964" s="34" t="str">
        <f>IF(OR(COUNTA(DetailPedro!U964) &gt; 0, COUNTA(DetailWill!U964) &gt; 0),"x", "")</f>
        <v/>
      </c>
      <c r="V964" s="14" t="str">
        <f>IF(OR(COUNTA(DetailPedro!V964) &gt; 0, COUNTA(DetailWill!V964) &gt; 0),"x", "")</f>
        <v/>
      </c>
      <c r="W964" s="14" t="str">
        <f>IF(OR(COUNTA(DetailPedro!W964) &gt; 0, COUNTA(DetailWill!W964) &gt; 0),"x", "")</f>
        <v/>
      </c>
      <c r="X964" s="14" t="str">
        <f>IF(OR(COUNTA(DetailPedro!X964) &gt; 0, COUNTA(DetailWill!X964) &gt; 0),"x", "")</f>
        <v/>
      </c>
      <c r="Y964" s="14" t="str">
        <f>IF(OR(COUNTA(DetailPedro!Y964) &gt; 0, COUNTA(DetailWill!Y964) &gt; 0),"x", "")</f>
        <v/>
      </c>
      <c r="Z964" s="34" t="str">
        <f>IF(OR(COUNTA(DetailPedro!Z964) &gt; 0, COUNTA(DetailWill!Z964) &gt; 0),"x", "")</f>
        <v/>
      </c>
      <c r="AA964" s="14" t="str">
        <f>IF(OR(COUNTA(DetailPedro!AA964) &gt; 0, COUNTA(DetailWill!AA964) &gt; 0),"x", "")</f>
        <v/>
      </c>
      <c r="AB964" s="14" t="str">
        <f>IF(OR(COUNTA(DetailPedro!AB964) &gt; 0, COUNTA(DetailWill!AB964) &gt; 0),"x", "")</f>
        <v/>
      </c>
      <c r="AC964" s="14" t="str">
        <f>IF(OR(COUNTA(DetailPedro!AC964) &gt; 0, COUNTA(DetailWill!AC964) &gt; 0),"x", "")</f>
        <v/>
      </c>
      <c r="AD964" s="14" t="str">
        <f>IF(OR(COUNTA(DetailPedro!AD964) &gt; 0, COUNTA(DetailWill!AD964) &gt; 0),"x", "")</f>
        <v/>
      </c>
      <c r="AE964" s="14" t="str">
        <f>IF(OR(COUNTA(DetailPedro!AE964) &gt; 0, COUNTA(DetailWill!AE964) &gt; 0),"x", "")</f>
        <v/>
      </c>
      <c r="AF964" s="34" t="str">
        <f>IF(OR(COUNTA(DetailPedro!AF964) &gt; 0, COUNTA(DetailWill!AF964) &gt; 0),"x", "")</f>
        <v/>
      </c>
      <c r="AG964" s="14" t="str">
        <f>IF(OR(COUNTA(DetailPedro!AG964) &gt; 0, COUNTA(DetailWill!AG964) &gt; 0),"x", "")</f>
        <v/>
      </c>
      <c r="AH964" s="14" t="str">
        <f>IF(OR(COUNTA(DetailPedro!AH964) &gt; 0, COUNTA(DetailWill!AH964) &gt; 0),"x", "")</f>
        <v/>
      </c>
      <c r="AI964" s="14" t="str">
        <f>IF(OR(COUNTA(DetailPedro!AI964) &gt; 0, COUNTA(DetailWill!AI964) &gt; 0),"x", "")</f>
        <v/>
      </c>
      <c r="AJ964" s="34" t="str">
        <f>IF(OR(COUNTA(DetailPedro!AJ964) &gt; 0, COUNTA(DetailWill!AJ964) &gt; 0),"x", "")</f>
        <v/>
      </c>
      <c r="AK964" s="14" t="str">
        <f>IF(OR(COUNTA(DetailPedro!AK964) &gt; 0, COUNTA(DetailWill!AK964) &gt; 0),"x", "")</f>
        <v/>
      </c>
    </row>
    <row r="965" spans="1:37" x14ac:dyDescent="0.2">
      <c r="A965" s="16"/>
      <c r="B965" s="16"/>
      <c r="C965" s="16"/>
      <c r="D965" s="16"/>
      <c r="E965" s="16"/>
      <c r="F965" s="14">
        <f t="shared" si="49"/>
        <v>0</v>
      </c>
      <c r="G965" s="14" t="str">
        <f>IF(OR(COUNTA(DetailPedro!G965) &gt; 0, COUNTA(DetailWill!G965) &gt; 0),"x", "")</f>
        <v/>
      </c>
      <c r="H965" s="14" t="str">
        <f>IF(OR(COUNTA(DetailPedro!H965) &gt; 0, COUNTA(DetailWill!H965) &gt; 0),"x", "")</f>
        <v/>
      </c>
      <c r="I965" s="14" t="str">
        <f>IF(OR(COUNTA(DetailPedro!I965) &gt; 0, COUNTA(DetailWill!I965) &gt; 0),"x", "")</f>
        <v/>
      </c>
      <c r="J965" s="34" t="str">
        <f>IF(OR(COUNTA(DetailPedro!J965) &gt; 0, COUNTA(DetailWill!J965) &gt; 0),"x", "")</f>
        <v/>
      </c>
      <c r="K965" s="14" t="str">
        <f>IF(OR(COUNTA(DetailPedro!K965) &gt; 0, COUNTA(DetailWill!K965) &gt; 0),"x", "")</f>
        <v/>
      </c>
      <c r="L965" s="14" t="str">
        <f>IF(OR(COUNTA(DetailPedro!L965) &gt; 0, COUNTA(DetailWill!L965) &gt; 0),"x", "")</f>
        <v/>
      </c>
      <c r="M965" s="14" t="str">
        <f>IF(OR(COUNTA(DetailPedro!M965) &gt; 0, COUNTA(DetailWill!M965) &gt; 0),"x", "")</f>
        <v/>
      </c>
      <c r="N965" s="14" t="str">
        <f>IF(OR(COUNTA(DetailPedro!N965) &gt; 0, COUNTA(DetailWill!N965) &gt; 0),"x", "")</f>
        <v/>
      </c>
      <c r="O965" s="34" t="str">
        <f>IF(OR(COUNTA(DetailPedro!O965) &gt; 0, COUNTA(DetailWill!O965) &gt; 0),"x", "")</f>
        <v/>
      </c>
      <c r="P965" s="14" t="str">
        <f>IF(OR(COUNTA(DetailPedro!P965) &gt; 0, COUNTA(DetailWill!P965) &gt; 0),"x", "")</f>
        <v/>
      </c>
      <c r="Q965" s="14" t="str">
        <f>IF(OR(COUNTA(DetailPedro!Q965) &gt; 0, COUNTA(DetailWill!Q965) &gt; 0),"x", "")</f>
        <v/>
      </c>
      <c r="R965" s="14" t="str">
        <f>IF(OR(COUNTA(DetailPedro!R965) &gt; 0, COUNTA(DetailWill!R965) &gt; 0),"x", "")</f>
        <v/>
      </c>
      <c r="S965" s="14" t="str">
        <f>IF(OR(COUNTA(DetailPedro!S965) &gt; 0, COUNTA(DetailWill!S965) &gt; 0),"x", "")</f>
        <v/>
      </c>
      <c r="T965" s="14" t="str">
        <f>IF(OR(COUNTA(DetailPedro!T965) &gt; 0, COUNTA(DetailWill!T965) &gt; 0),"x", "")</f>
        <v/>
      </c>
      <c r="U965" s="34" t="str">
        <f>IF(OR(COUNTA(DetailPedro!U965) &gt; 0, COUNTA(DetailWill!U965) &gt; 0),"x", "")</f>
        <v/>
      </c>
      <c r="V965" s="14" t="str">
        <f>IF(OR(COUNTA(DetailPedro!V965) &gt; 0, COUNTA(DetailWill!V965) &gt; 0),"x", "")</f>
        <v/>
      </c>
      <c r="W965" s="14" t="str">
        <f>IF(OR(COUNTA(DetailPedro!W965) &gt; 0, COUNTA(DetailWill!W965) &gt; 0),"x", "")</f>
        <v/>
      </c>
      <c r="X965" s="14" t="str">
        <f>IF(OR(COUNTA(DetailPedro!X965) &gt; 0, COUNTA(DetailWill!X965) &gt; 0),"x", "")</f>
        <v/>
      </c>
      <c r="Y965" s="14" t="str">
        <f>IF(OR(COUNTA(DetailPedro!Y965) &gt; 0, COUNTA(DetailWill!Y965) &gt; 0),"x", "")</f>
        <v/>
      </c>
      <c r="Z965" s="34" t="str">
        <f>IF(OR(COUNTA(DetailPedro!Z965) &gt; 0, COUNTA(DetailWill!Z965) &gt; 0),"x", "")</f>
        <v/>
      </c>
      <c r="AA965" s="14" t="str">
        <f>IF(OR(COUNTA(DetailPedro!AA965) &gt; 0, COUNTA(DetailWill!AA965) &gt; 0),"x", "")</f>
        <v/>
      </c>
      <c r="AB965" s="14" t="str">
        <f>IF(OR(COUNTA(DetailPedro!AB965) &gt; 0, COUNTA(DetailWill!AB965) &gt; 0),"x", "")</f>
        <v/>
      </c>
      <c r="AC965" s="14" t="str">
        <f>IF(OR(COUNTA(DetailPedro!AC965) &gt; 0, COUNTA(DetailWill!AC965) &gt; 0),"x", "")</f>
        <v/>
      </c>
      <c r="AD965" s="14" t="str">
        <f>IF(OR(COUNTA(DetailPedro!AD965) &gt; 0, COUNTA(DetailWill!AD965) &gt; 0),"x", "")</f>
        <v/>
      </c>
      <c r="AE965" s="14" t="str">
        <f>IF(OR(COUNTA(DetailPedro!AE965) &gt; 0, COUNTA(DetailWill!AE965) &gt; 0),"x", "")</f>
        <v/>
      </c>
      <c r="AF965" s="34" t="str">
        <f>IF(OR(COUNTA(DetailPedro!AF965) &gt; 0, COUNTA(DetailWill!AF965) &gt; 0),"x", "")</f>
        <v/>
      </c>
      <c r="AG965" s="14" t="str">
        <f>IF(OR(COUNTA(DetailPedro!AG965) &gt; 0, COUNTA(DetailWill!AG965) &gt; 0),"x", "")</f>
        <v/>
      </c>
      <c r="AH965" s="14" t="str">
        <f>IF(OR(COUNTA(DetailPedro!AH965) &gt; 0, COUNTA(DetailWill!AH965) &gt; 0),"x", "")</f>
        <v/>
      </c>
      <c r="AI965" s="14" t="str">
        <f>IF(OR(COUNTA(DetailPedro!AI965) &gt; 0, COUNTA(DetailWill!AI965) &gt; 0),"x", "")</f>
        <v/>
      </c>
      <c r="AJ965" s="34" t="str">
        <f>IF(OR(COUNTA(DetailPedro!AJ965) &gt; 0, COUNTA(DetailWill!AJ965) &gt; 0),"x", "")</f>
        <v/>
      </c>
      <c r="AK965" s="14" t="str">
        <f>IF(OR(COUNTA(DetailPedro!AK965) &gt; 0, COUNTA(DetailWill!AK965) &gt; 0),"x", "")</f>
        <v/>
      </c>
    </row>
    <row r="966" spans="1:37" x14ac:dyDescent="0.2">
      <c r="A966" s="16" t="s">
        <v>538</v>
      </c>
      <c r="B966" s="16" t="s">
        <v>644</v>
      </c>
      <c r="C966" s="16">
        <v>0</v>
      </c>
      <c r="D966" s="16">
        <v>0</v>
      </c>
      <c r="E966" s="16"/>
      <c r="F966" s="14">
        <f t="shared" si="49"/>
        <v>0</v>
      </c>
      <c r="G966" s="14" t="str">
        <f>IF(OR(COUNTA(DetailPedro!G966) &gt; 0, COUNTA(DetailWill!G966) &gt; 0),"x", "")</f>
        <v/>
      </c>
      <c r="H966" s="14" t="str">
        <f>IF(OR(COUNTA(DetailPedro!H966) &gt; 0, COUNTA(DetailWill!H966) &gt; 0),"x", "")</f>
        <v/>
      </c>
      <c r="I966" s="14" t="str">
        <f>IF(OR(COUNTA(DetailPedro!I966) &gt; 0, COUNTA(DetailWill!I966) &gt; 0),"x", "")</f>
        <v/>
      </c>
      <c r="J966" s="34" t="str">
        <f>IF(OR(COUNTA(DetailPedro!J966) &gt; 0, COUNTA(DetailWill!J966) &gt; 0),"x", "")</f>
        <v/>
      </c>
      <c r="K966" s="14" t="str">
        <f>IF(OR(COUNTA(DetailPedro!K966) &gt; 0, COUNTA(DetailWill!K966) &gt; 0),"x", "")</f>
        <v/>
      </c>
      <c r="L966" s="14" t="str">
        <f>IF(OR(COUNTA(DetailPedro!L966) &gt; 0, COUNTA(DetailWill!L966) &gt; 0),"x", "")</f>
        <v/>
      </c>
      <c r="M966" s="14" t="str">
        <f>IF(OR(COUNTA(DetailPedro!M966) &gt; 0, COUNTA(DetailWill!M966) &gt; 0),"x", "")</f>
        <v/>
      </c>
      <c r="N966" s="14" t="str">
        <f>IF(OR(COUNTA(DetailPedro!N966) &gt; 0, COUNTA(DetailWill!N966) &gt; 0),"x", "")</f>
        <v/>
      </c>
      <c r="O966" s="34" t="str">
        <f>IF(OR(COUNTA(DetailPedro!O966) &gt; 0, COUNTA(DetailWill!O966) &gt; 0),"x", "")</f>
        <v/>
      </c>
      <c r="P966" s="14" t="str">
        <f>IF(OR(COUNTA(DetailPedro!P966) &gt; 0, COUNTA(DetailWill!P966) &gt; 0),"x", "")</f>
        <v/>
      </c>
      <c r="Q966" s="14" t="str">
        <f>IF(OR(COUNTA(DetailPedro!Q966) &gt; 0, COUNTA(DetailWill!Q966) &gt; 0),"x", "")</f>
        <v/>
      </c>
      <c r="R966" s="14" t="str">
        <f>IF(OR(COUNTA(DetailPedro!R966) &gt; 0, COUNTA(DetailWill!R966) &gt; 0),"x", "")</f>
        <v/>
      </c>
      <c r="S966" s="14" t="str">
        <f>IF(OR(COUNTA(DetailPedro!S966) &gt; 0, COUNTA(DetailWill!S966) &gt; 0),"x", "")</f>
        <v/>
      </c>
      <c r="T966" s="14" t="str">
        <f>IF(OR(COUNTA(DetailPedro!T966) &gt; 0, COUNTA(DetailWill!T966) &gt; 0),"x", "")</f>
        <v/>
      </c>
      <c r="U966" s="34" t="str">
        <f>IF(OR(COUNTA(DetailPedro!U966) &gt; 0, COUNTA(DetailWill!U966) &gt; 0),"x", "")</f>
        <v/>
      </c>
      <c r="V966" s="14" t="str">
        <f>IF(OR(COUNTA(DetailPedro!V966) &gt; 0, COUNTA(DetailWill!V966) &gt; 0),"x", "")</f>
        <v/>
      </c>
      <c r="W966" s="14" t="str">
        <f>IF(OR(COUNTA(DetailPedro!W966) &gt; 0, COUNTA(DetailWill!W966) &gt; 0),"x", "")</f>
        <v/>
      </c>
      <c r="X966" s="14" t="str">
        <f>IF(OR(COUNTA(DetailPedro!X966) &gt; 0, COUNTA(DetailWill!X966) &gt; 0),"x", "")</f>
        <v/>
      </c>
      <c r="Y966" s="14" t="str">
        <f>IF(OR(COUNTA(DetailPedro!Y966) &gt; 0, COUNTA(DetailWill!Y966) &gt; 0),"x", "")</f>
        <v/>
      </c>
      <c r="Z966" s="34" t="str">
        <f>IF(OR(COUNTA(DetailPedro!Z966) &gt; 0, COUNTA(DetailWill!Z966) &gt; 0),"x", "")</f>
        <v/>
      </c>
      <c r="AA966" s="14" t="str">
        <f>IF(OR(COUNTA(DetailPedro!AA966) &gt; 0, COUNTA(DetailWill!AA966) &gt; 0),"x", "")</f>
        <v/>
      </c>
      <c r="AB966" s="14" t="str">
        <f>IF(OR(COUNTA(DetailPedro!AB966) &gt; 0, COUNTA(DetailWill!AB966) &gt; 0),"x", "")</f>
        <v/>
      </c>
      <c r="AC966" s="14" t="str">
        <f>IF(OR(COUNTA(DetailPedro!AC966) &gt; 0, COUNTA(DetailWill!AC966) &gt; 0),"x", "")</f>
        <v/>
      </c>
      <c r="AD966" s="14" t="str">
        <f>IF(OR(COUNTA(DetailPedro!AD966) &gt; 0, COUNTA(DetailWill!AD966) &gt; 0),"x", "")</f>
        <v/>
      </c>
      <c r="AE966" s="14" t="str">
        <f>IF(OR(COUNTA(DetailPedro!AE966) &gt; 0, COUNTA(DetailWill!AE966) &gt; 0),"x", "")</f>
        <v/>
      </c>
      <c r="AF966" s="34" t="str">
        <f>IF(OR(COUNTA(DetailPedro!AF966) &gt; 0, COUNTA(DetailWill!AF966) &gt; 0),"x", "")</f>
        <v/>
      </c>
      <c r="AG966" s="14" t="str">
        <f>IF(OR(COUNTA(DetailPedro!AG966) &gt; 0, COUNTA(DetailWill!AG966) &gt; 0),"x", "")</f>
        <v/>
      </c>
      <c r="AH966" s="14" t="str">
        <f>IF(OR(COUNTA(DetailPedro!AH966) &gt; 0, COUNTA(DetailWill!AH966) &gt; 0),"x", "")</f>
        <v/>
      </c>
      <c r="AI966" s="14" t="str">
        <f>IF(OR(COUNTA(DetailPedro!AI966) &gt; 0, COUNTA(DetailWill!AI966) &gt; 0),"x", "")</f>
        <v/>
      </c>
      <c r="AJ966" s="34" t="str">
        <f>IF(OR(COUNTA(DetailPedro!AJ966) &gt; 0, COUNTA(DetailWill!AJ966) &gt; 0),"x", "")</f>
        <v/>
      </c>
      <c r="AK966" s="14" t="str">
        <f>IF(OR(COUNTA(DetailPedro!AK966) &gt; 0, COUNTA(DetailWill!AK966) &gt; 0),"x", "")</f>
        <v/>
      </c>
    </row>
    <row r="967" spans="1:37" x14ac:dyDescent="0.2">
      <c r="A967" s="16" t="s">
        <v>538</v>
      </c>
      <c r="B967" s="16" t="s">
        <v>644</v>
      </c>
      <c r="C967" s="16">
        <v>3</v>
      </c>
      <c r="D967" s="16" t="s">
        <v>888</v>
      </c>
      <c r="E967" s="16">
        <v>1</v>
      </c>
      <c r="F967" s="14">
        <f t="shared" si="49"/>
        <v>0</v>
      </c>
      <c r="G967" s="14" t="str">
        <f>IF(OR(COUNTA(DetailPedro!G967) &gt; 0, COUNTA(DetailWill!G967) &gt; 0),"x", "")</f>
        <v/>
      </c>
      <c r="H967" s="14" t="str">
        <f>IF(OR(COUNTA(DetailPedro!H967) &gt; 0, COUNTA(DetailWill!H967) &gt; 0),"x", "")</f>
        <v/>
      </c>
      <c r="I967" s="14" t="str">
        <f>IF(OR(COUNTA(DetailPedro!I967) &gt; 0, COUNTA(DetailWill!I967) &gt; 0),"x", "")</f>
        <v/>
      </c>
      <c r="J967" s="34" t="str">
        <f>IF(OR(COUNTA(DetailPedro!J967) &gt; 0, COUNTA(DetailWill!J967) &gt; 0),"x", "")</f>
        <v/>
      </c>
      <c r="K967" s="14" t="str">
        <f>IF(OR(COUNTA(DetailPedro!K967) &gt; 0, COUNTA(DetailWill!K967) &gt; 0),"x", "")</f>
        <v/>
      </c>
      <c r="L967" s="14" t="str">
        <f>IF(OR(COUNTA(DetailPedro!L967) &gt; 0, COUNTA(DetailWill!L967) &gt; 0),"x", "")</f>
        <v/>
      </c>
      <c r="M967" s="14" t="str">
        <f>IF(OR(COUNTA(DetailPedro!M967) &gt; 0, COUNTA(DetailWill!M967) &gt; 0),"x", "")</f>
        <v/>
      </c>
      <c r="N967" s="14" t="str">
        <f>IF(OR(COUNTA(DetailPedro!N967) &gt; 0, COUNTA(DetailWill!N967) &gt; 0),"x", "")</f>
        <v/>
      </c>
      <c r="O967" s="34" t="str">
        <f>IF(OR(COUNTA(DetailPedro!O967) &gt; 0, COUNTA(DetailWill!O967) &gt; 0),"x", "")</f>
        <v/>
      </c>
      <c r="P967" s="14" t="str">
        <f>IF(OR(COUNTA(DetailPedro!P967) &gt; 0, COUNTA(DetailWill!P967) &gt; 0),"x", "")</f>
        <v/>
      </c>
      <c r="Q967" s="14" t="str">
        <f>IF(OR(COUNTA(DetailPedro!Q967) &gt; 0, COUNTA(DetailWill!Q967) &gt; 0),"x", "")</f>
        <v/>
      </c>
      <c r="R967" s="14" t="str">
        <f>IF(OR(COUNTA(DetailPedro!R967) &gt; 0, COUNTA(DetailWill!R967) &gt; 0),"x", "")</f>
        <v/>
      </c>
      <c r="S967" s="14" t="str">
        <f>IF(OR(COUNTA(DetailPedro!S967) &gt; 0, COUNTA(DetailWill!S967) &gt; 0),"x", "")</f>
        <v/>
      </c>
      <c r="T967" s="14" t="str">
        <f>IF(OR(COUNTA(DetailPedro!T967) &gt; 0, COUNTA(DetailWill!T967) &gt; 0),"x", "")</f>
        <v/>
      </c>
      <c r="U967" s="34" t="str">
        <f>IF(OR(COUNTA(DetailPedro!U967) &gt; 0, COUNTA(DetailWill!U967) &gt; 0),"x", "")</f>
        <v/>
      </c>
      <c r="V967" s="14" t="str">
        <f>IF(OR(COUNTA(DetailPedro!V967) &gt; 0, COUNTA(DetailWill!V967) &gt; 0),"x", "")</f>
        <v/>
      </c>
      <c r="W967" s="14" t="str">
        <f>IF(OR(COUNTA(DetailPedro!W967) &gt; 0, COUNTA(DetailWill!W967) &gt; 0),"x", "")</f>
        <v/>
      </c>
      <c r="X967" s="14" t="str">
        <f>IF(OR(COUNTA(DetailPedro!X967) &gt; 0, COUNTA(DetailWill!X967) &gt; 0),"x", "")</f>
        <v/>
      </c>
      <c r="Y967" s="14" t="str">
        <f>IF(OR(COUNTA(DetailPedro!Y967) &gt; 0, COUNTA(DetailWill!Y967) &gt; 0),"x", "")</f>
        <v/>
      </c>
      <c r="Z967" s="34" t="str">
        <f>IF(OR(COUNTA(DetailPedro!Z967) &gt; 0, COUNTA(DetailWill!Z967) &gt; 0),"x", "")</f>
        <v/>
      </c>
      <c r="AA967" s="14" t="str">
        <f>IF(OR(COUNTA(DetailPedro!AA967) &gt; 0, COUNTA(DetailWill!AA967) &gt; 0),"x", "")</f>
        <v/>
      </c>
      <c r="AB967" s="14" t="str">
        <f>IF(OR(COUNTA(DetailPedro!AB967) &gt; 0, COUNTA(DetailWill!AB967) &gt; 0),"x", "")</f>
        <v/>
      </c>
      <c r="AC967" s="14" t="str">
        <f>IF(OR(COUNTA(DetailPedro!AC967) &gt; 0, COUNTA(DetailWill!AC967) &gt; 0),"x", "")</f>
        <v/>
      </c>
      <c r="AD967" s="14" t="str">
        <f>IF(OR(COUNTA(DetailPedro!AD967) &gt; 0, COUNTA(DetailWill!AD967) &gt; 0),"x", "")</f>
        <v/>
      </c>
      <c r="AE967" s="14" t="str">
        <f>IF(OR(COUNTA(DetailPedro!AE967) &gt; 0, COUNTA(DetailWill!AE967) &gt; 0),"x", "")</f>
        <v/>
      </c>
      <c r="AF967" s="34" t="str">
        <f>IF(OR(COUNTA(DetailPedro!AF967) &gt; 0, COUNTA(DetailWill!AF967) &gt; 0),"x", "")</f>
        <v/>
      </c>
      <c r="AG967" s="14" t="str">
        <f>IF(OR(COUNTA(DetailPedro!AG967) &gt; 0, COUNTA(DetailWill!AG967) &gt; 0),"x", "")</f>
        <v/>
      </c>
      <c r="AH967" s="14" t="str">
        <f>IF(OR(COUNTA(DetailPedro!AH967) &gt; 0, COUNTA(DetailWill!AH967) &gt; 0),"x", "")</f>
        <v/>
      </c>
      <c r="AI967" s="14" t="str">
        <f>IF(OR(COUNTA(DetailPedro!AI967) &gt; 0, COUNTA(DetailWill!AI967) &gt; 0),"x", "")</f>
        <v/>
      </c>
      <c r="AJ967" s="34" t="str">
        <f>IF(OR(COUNTA(DetailPedro!AJ967) &gt; 0, COUNTA(DetailWill!AJ967) &gt; 0),"x", "")</f>
        <v/>
      </c>
      <c r="AK967" s="14" t="str">
        <f>IF(OR(COUNTA(DetailPedro!AK967) &gt; 0, COUNTA(DetailWill!AK967) &gt; 0),"x", "")</f>
        <v/>
      </c>
    </row>
    <row r="968" spans="1:37" x14ac:dyDescent="0.2">
      <c r="A968" s="16" t="s">
        <v>538</v>
      </c>
      <c r="B968" s="16" t="s">
        <v>644</v>
      </c>
      <c r="C968" s="16">
        <v>3</v>
      </c>
      <c r="D968" s="16" t="s">
        <v>888</v>
      </c>
      <c r="E968" s="16">
        <v>2</v>
      </c>
      <c r="F968" s="14">
        <f t="shared" si="49"/>
        <v>0</v>
      </c>
      <c r="G968" s="14" t="str">
        <f>IF(OR(COUNTA(DetailPedro!G968) &gt; 0, COUNTA(DetailWill!G968) &gt; 0),"x", "")</f>
        <v/>
      </c>
      <c r="H968" s="14" t="str">
        <f>IF(OR(COUNTA(DetailPedro!H968) &gt; 0, COUNTA(DetailWill!H968) &gt; 0),"x", "")</f>
        <v/>
      </c>
      <c r="I968" s="14" t="str">
        <f>IF(OR(COUNTA(DetailPedro!I968) &gt; 0, COUNTA(DetailWill!I968) &gt; 0),"x", "")</f>
        <v/>
      </c>
      <c r="J968" s="34" t="str">
        <f>IF(OR(COUNTA(DetailPedro!J968) &gt; 0, COUNTA(DetailWill!J968) &gt; 0),"x", "")</f>
        <v/>
      </c>
      <c r="K968" s="14" t="str">
        <f>IF(OR(COUNTA(DetailPedro!K968) &gt; 0, COUNTA(DetailWill!K968) &gt; 0),"x", "")</f>
        <v/>
      </c>
      <c r="L968" s="14" t="str">
        <f>IF(OR(COUNTA(DetailPedro!L968) &gt; 0, COUNTA(DetailWill!L968) &gt; 0),"x", "")</f>
        <v/>
      </c>
      <c r="M968" s="14" t="str">
        <f>IF(OR(COUNTA(DetailPedro!M968) &gt; 0, COUNTA(DetailWill!M968) &gt; 0),"x", "")</f>
        <v/>
      </c>
      <c r="N968" s="14" t="str">
        <f>IF(OR(COUNTA(DetailPedro!N968) &gt; 0, COUNTA(DetailWill!N968) &gt; 0),"x", "")</f>
        <v/>
      </c>
      <c r="O968" s="34" t="str">
        <f>IF(OR(COUNTA(DetailPedro!O968) &gt; 0, COUNTA(DetailWill!O968) &gt; 0),"x", "")</f>
        <v/>
      </c>
      <c r="P968" s="14" t="str">
        <f>IF(OR(COUNTA(DetailPedro!P968) &gt; 0, COUNTA(DetailWill!P968) &gt; 0),"x", "")</f>
        <v/>
      </c>
      <c r="Q968" s="14" t="str">
        <f>IF(OR(COUNTA(DetailPedro!Q968) &gt; 0, COUNTA(DetailWill!Q968) &gt; 0),"x", "")</f>
        <v/>
      </c>
      <c r="R968" s="14" t="str">
        <f>IF(OR(COUNTA(DetailPedro!R968) &gt; 0, COUNTA(DetailWill!R968) &gt; 0),"x", "")</f>
        <v/>
      </c>
      <c r="S968" s="14" t="str">
        <f>IF(OR(COUNTA(DetailPedro!S968) &gt; 0, COUNTA(DetailWill!S968) &gt; 0),"x", "")</f>
        <v/>
      </c>
      <c r="T968" s="14" t="str">
        <f>IF(OR(COUNTA(DetailPedro!T968) &gt; 0, COUNTA(DetailWill!T968) &gt; 0),"x", "")</f>
        <v/>
      </c>
      <c r="U968" s="34" t="str">
        <f>IF(OR(COUNTA(DetailPedro!U968) &gt; 0, COUNTA(DetailWill!U968) &gt; 0),"x", "")</f>
        <v/>
      </c>
      <c r="V968" s="14" t="str">
        <f>IF(OR(COUNTA(DetailPedro!V968) &gt; 0, COUNTA(DetailWill!V968) &gt; 0),"x", "")</f>
        <v/>
      </c>
      <c r="W968" s="14" t="str">
        <f>IF(OR(COUNTA(DetailPedro!W968) &gt; 0, COUNTA(DetailWill!W968) &gt; 0),"x", "")</f>
        <v/>
      </c>
      <c r="X968" s="14" t="str">
        <f>IF(OR(COUNTA(DetailPedro!X968) &gt; 0, COUNTA(DetailWill!X968) &gt; 0),"x", "")</f>
        <v/>
      </c>
      <c r="Y968" s="14" t="str">
        <f>IF(OR(COUNTA(DetailPedro!Y968) &gt; 0, COUNTA(DetailWill!Y968) &gt; 0),"x", "")</f>
        <v/>
      </c>
      <c r="Z968" s="34" t="str">
        <f>IF(OR(COUNTA(DetailPedro!Z968) &gt; 0, COUNTA(DetailWill!Z968) &gt; 0),"x", "")</f>
        <v/>
      </c>
      <c r="AA968" s="14" t="str">
        <f>IF(OR(COUNTA(DetailPedro!AA968) &gt; 0, COUNTA(DetailWill!AA968) &gt; 0),"x", "")</f>
        <v/>
      </c>
      <c r="AB968" s="14" t="str">
        <f>IF(OR(COUNTA(DetailPedro!AB968) &gt; 0, COUNTA(DetailWill!AB968) &gt; 0),"x", "")</f>
        <v/>
      </c>
      <c r="AC968" s="14" t="str">
        <f>IF(OR(COUNTA(DetailPedro!AC968) &gt; 0, COUNTA(DetailWill!AC968) &gt; 0),"x", "")</f>
        <v/>
      </c>
      <c r="AD968" s="14" t="str">
        <f>IF(OR(COUNTA(DetailPedro!AD968) &gt; 0, COUNTA(DetailWill!AD968) &gt; 0),"x", "")</f>
        <v/>
      </c>
      <c r="AE968" s="14" t="str">
        <f>IF(OR(COUNTA(DetailPedro!AE968) &gt; 0, COUNTA(DetailWill!AE968) &gt; 0),"x", "")</f>
        <v/>
      </c>
      <c r="AF968" s="34" t="str">
        <f>IF(OR(COUNTA(DetailPedro!AF968) &gt; 0, COUNTA(DetailWill!AF968) &gt; 0),"x", "")</f>
        <v/>
      </c>
      <c r="AG968" s="14" t="str">
        <f>IF(OR(COUNTA(DetailPedro!AG968) &gt; 0, COUNTA(DetailWill!AG968) &gt; 0),"x", "")</f>
        <v/>
      </c>
      <c r="AH968" s="14" t="str">
        <f>IF(OR(COUNTA(DetailPedro!AH968) &gt; 0, COUNTA(DetailWill!AH968) &gt; 0),"x", "")</f>
        <v/>
      </c>
      <c r="AI968" s="14" t="str">
        <f>IF(OR(COUNTA(DetailPedro!AI968) &gt; 0, COUNTA(DetailWill!AI968) &gt; 0),"x", "")</f>
        <v/>
      </c>
      <c r="AJ968" s="34" t="str">
        <f>IF(OR(COUNTA(DetailPedro!AJ968) &gt; 0, COUNTA(DetailWill!AJ968) &gt; 0),"x", "")</f>
        <v/>
      </c>
      <c r="AK968" s="14" t="str">
        <f>IF(OR(COUNTA(DetailPedro!AK968) &gt; 0, COUNTA(DetailWill!AK968) &gt; 0),"x", "")</f>
        <v/>
      </c>
    </row>
    <row r="969" spans="1:37" x14ac:dyDescent="0.2">
      <c r="A969" s="16" t="s">
        <v>538</v>
      </c>
      <c r="B969" s="16" t="s">
        <v>644</v>
      </c>
      <c r="C969" s="16">
        <v>3</v>
      </c>
      <c r="D969" s="16" t="s">
        <v>888</v>
      </c>
      <c r="E969" s="16">
        <v>3</v>
      </c>
      <c r="F969" s="14">
        <f t="shared" si="49"/>
        <v>0</v>
      </c>
      <c r="G969" s="14" t="str">
        <f>IF(OR(COUNTA(DetailPedro!G969) &gt; 0, COUNTA(DetailWill!G969) &gt; 0),"x", "")</f>
        <v/>
      </c>
      <c r="H969" s="14" t="str">
        <f>IF(OR(COUNTA(DetailPedro!H969) &gt; 0, COUNTA(DetailWill!H969) &gt; 0),"x", "")</f>
        <v/>
      </c>
      <c r="I969" s="14" t="str">
        <f>IF(OR(COUNTA(DetailPedro!I969) &gt; 0, COUNTA(DetailWill!I969) &gt; 0),"x", "")</f>
        <v/>
      </c>
      <c r="J969" s="34" t="str">
        <f>IF(OR(COUNTA(DetailPedro!J969) &gt; 0, COUNTA(DetailWill!J969) &gt; 0),"x", "")</f>
        <v/>
      </c>
      <c r="K969" s="14" t="str">
        <f>IF(OR(COUNTA(DetailPedro!K969) &gt; 0, COUNTA(DetailWill!K969) &gt; 0),"x", "")</f>
        <v/>
      </c>
      <c r="L969" s="14" t="str">
        <f>IF(OR(COUNTA(DetailPedro!L969) &gt; 0, COUNTA(DetailWill!L969) &gt; 0),"x", "")</f>
        <v/>
      </c>
      <c r="M969" s="14" t="str">
        <f>IF(OR(COUNTA(DetailPedro!M969) &gt; 0, COUNTA(DetailWill!M969) &gt; 0),"x", "")</f>
        <v/>
      </c>
      <c r="N969" s="14" t="str">
        <f>IF(OR(COUNTA(DetailPedro!N969) &gt; 0, COUNTA(DetailWill!N969) &gt; 0),"x", "")</f>
        <v/>
      </c>
      <c r="O969" s="34" t="str">
        <f>IF(OR(COUNTA(DetailPedro!O969) &gt; 0, COUNTA(DetailWill!O969) &gt; 0),"x", "")</f>
        <v/>
      </c>
      <c r="P969" s="14" t="str">
        <f>IF(OR(COUNTA(DetailPedro!P969) &gt; 0, COUNTA(DetailWill!P969) &gt; 0),"x", "")</f>
        <v/>
      </c>
      <c r="Q969" s="14" t="str">
        <f>IF(OR(COUNTA(DetailPedro!Q969) &gt; 0, COUNTA(DetailWill!Q969) &gt; 0),"x", "")</f>
        <v/>
      </c>
      <c r="R969" s="14" t="str">
        <f>IF(OR(COUNTA(DetailPedro!R969) &gt; 0, COUNTA(DetailWill!R969) &gt; 0),"x", "")</f>
        <v/>
      </c>
      <c r="S969" s="14" t="str">
        <f>IF(OR(COUNTA(DetailPedro!S969) &gt; 0, COUNTA(DetailWill!S969) &gt; 0),"x", "")</f>
        <v/>
      </c>
      <c r="T969" s="14" t="str">
        <f>IF(OR(COUNTA(DetailPedro!T969) &gt; 0, COUNTA(DetailWill!T969) &gt; 0),"x", "")</f>
        <v/>
      </c>
      <c r="U969" s="34" t="str">
        <f>IF(OR(COUNTA(DetailPedro!U969) &gt; 0, COUNTA(DetailWill!U969) &gt; 0),"x", "")</f>
        <v/>
      </c>
      <c r="V969" s="14" t="str">
        <f>IF(OR(COUNTA(DetailPedro!V969) &gt; 0, COUNTA(DetailWill!V969) &gt; 0),"x", "")</f>
        <v/>
      </c>
      <c r="W969" s="14" t="str">
        <f>IF(OR(COUNTA(DetailPedro!W969) &gt; 0, COUNTA(DetailWill!W969) &gt; 0),"x", "")</f>
        <v/>
      </c>
      <c r="X969" s="14" t="str">
        <f>IF(OR(COUNTA(DetailPedro!X969) &gt; 0, COUNTA(DetailWill!X969) &gt; 0),"x", "")</f>
        <v/>
      </c>
      <c r="Y969" s="14" t="str">
        <f>IF(OR(COUNTA(DetailPedro!Y969) &gt; 0, COUNTA(DetailWill!Y969) &gt; 0),"x", "")</f>
        <v/>
      </c>
      <c r="Z969" s="34" t="str">
        <f>IF(OR(COUNTA(DetailPedro!Z969) &gt; 0, COUNTA(DetailWill!Z969) &gt; 0),"x", "")</f>
        <v/>
      </c>
      <c r="AA969" s="14" t="str">
        <f>IF(OR(COUNTA(DetailPedro!AA969) &gt; 0, COUNTA(DetailWill!AA969) &gt; 0),"x", "")</f>
        <v/>
      </c>
      <c r="AB969" s="14" t="str">
        <f>IF(OR(COUNTA(DetailPedro!AB969) &gt; 0, COUNTA(DetailWill!AB969) &gt; 0),"x", "")</f>
        <v/>
      </c>
      <c r="AC969" s="14" t="str">
        <f>IF(OR(COUNTA(DetailPedro!AC969) &gt; 0, COUNTA(DetailWill!AC969) &gt; 0),"x", "")</f>
        <v/>
      </c>
      <c r="AD969" s="14" t="str">
        <f>IF(OR(COUNTA(DetailPedro!AD969) &gt; 0, COUNTA(DetailWill!AD969) &gt; 0),"x", "")</f>
        <v/>
      </c>
      <c r="AE969" s="14" t="str">
        <f>IF(OR(COUNTA(DetailPedro!AE969) &gt; 0, COUNTA(DetailWill!AE969) &gt; 0),"x", "")</f>
        <v/>
      </c>
      <c r="AF969" s="34" t="str">
        <f>IF(OR(COUNTA(DetailPedro!AF969) &gt; 0, COUNTA(DetailWill!AF969) &gt; 0),"x", "")</f>
        <v/>
      </c>
      <c r="AG969" s="14" t="str">
        <f>IF(OR(COUNTA(DetailPedro!AG969) &gt; 0, COUNTA(DetailWill!AG969) &gt; 0),"x", "")</f>
        <v/>
      </c>
      <c r="AH969" s="14" t="str">
        <f>IF(OR(COUNTA(DetailPedro!AH969) &gt; 0, COUNTA(DetailWill!AH969) &gt; 0),"x", "")</f>
        <v/>
      </c>
      <c r="AI969" s="14" t="str">
        <f>IF(OR(COUNTA(DetailPedro!AI969) &gt; 0, COUNTA(DetailWill!AI969) &gt; 0),"x", "")</f>
        <v/>
      </c>
      <c r="AJ969" s="34" t="str">
        <f>IF(OR(COUNTA(DetailPedro!AJ969) &gt; 0, COUNTA(DetailWill!AJ969) &gt; 0),"x", "")</f>
        <v/>
      </c>
      <c r="AK969" s="14" t="str">
        <f>IF(OR(COUNTA(DetailPedro!AK969) &gt; 0, COUNTA(DetailWill!AK969) &gt; 0),"x", "")</f>
        <v/>
      </c>
    </row>
    <row r="970" spans="1:37" x14ac:dyDescent="0.2">
      <c r="A970" s="16"/>
      <c r="B970" s="16"/>
      <c r="C970" s="16"/>
      <c r="D970" s="16"/>
      <c r="E970" s="16"/>
      <c r="F970" s="14">
        <f t="shared" si="49"/>
        <v>0</v>
      </c>
      <c r="G970" s="14" t="str">
        <f>IF(OR(COUNTA(DetailPedro!G970) &gt; 0, COUNTA(DetailWill!G970) &gt; 0),"x", "")</f>
        <v/>
      </c>
      <c r="H970" s="14" t="str">
        <f>IF(OR(COUNTA(DetailPedro!H970) &gt; 0, COUNTA(DetailWill!H970) &gt; 0),"x", "")</f>
        <v/>
      </c>
      <c r="I970" s="14" t="str">
        <f>IF(OR(COUNTA(DetailPedro!I970) &gt; 0, COUNTA(DetailWill!I970) &gt; 0),"x", "")</f>
        <v/>
      </c>
      <c r="J970" s="34" t="str">
        <f>IF(OR(COUNTA(DetailPedro!J970) &gt; 0, COUNTA(DetailWill!J970) &gt; 0),"x", "")</f>
        <v/>
      </c>
      <c r="K970" s="14" t="str">
        <f>IF(OR(COUNTA(DetailPedro!K970) &gt; 0, COUNTA(DetailWill!K970) &gt; 0),"x", "")</f>
        <v/>
      </c>
      <c r="L970" s="14" t="str">
        <f>IF(OR(COUNTA(DetailPedro!L970) &gt; 0, COUNTA(DetailWill!L970) &gt; 0),"x", "")</f>
        <v/>
      </c>
      <c r="M970" s="14" t="str">
        <f>IF(OR(COUNTA(DetailPedro!M970) &gt; 0, COUNTA(DetailWill!M970) &gt; 0),"x", "")</f>
        <v/>
      </c>
      <c r="N970" s="14" t="str">
        <f>IF(OR(COUNTA(DetailPedro!N970) &gt; 0, COUNTA(DetailWill!N970) &gt; 0),"x", "")</f>
        <v/>
      </c>
      <c r="O970" s="34" t="str">
        <f>IF(OR(COUNTA(DetailPedro!O970) &gt; 0, COUNTA(DetailWill!O970) &gt; 0),"x", "")</f>
        <v/>
      </c>
      <c r="P970" s="14" t="str">
        <f>IF(OR(COUNTA(DetailPedro!P970) &gt; 0, COUNTA(DetailWill!P970) &gt; 0),"x", "")</f>
        <v/>
      </c>
      <c r="Q970" s="14" t="str">
        <f>IF(OR(COUNTA(DetailPedro!Q970) &gt; 0, COUNTA(DetailWill!Q970) &gt; 0),"x", "")</f>
        <v/>
      </c>
      <c r="R970" s="14" t="str">
        <f>IF(OR(COUNTA(DetailPedro!R970) &gt; 0, COUNTA(DetailWill!R970) &gt; 0),"x", "")</f>
        <v/>
      </c>
      <c r="S970" s="14" t="str">
        <f>IF(OR(COUNTA(DetailPedro!S970) &gt; 0, COUNTA(DetailWill!S970) &gt; 0),"x", "")</f>
        <v/>
      </c>
      <c r="T970" s="14" t="str">
        <f>IF(OR(COUNTA(DetailPedro!T970) &gt; 0, COUNTA(DetailWill!T970) &gt; 0),"x", "")</f>
        <v/>
      </c>
      <c r="U970" s="34" t="str">
        <f>IF(OR(COUNTA(DetailPedro!U970) &gt; 0, COUNTA(DetailWill!U970) &gt; 0),"x", "")</f>
        <v/>
      </c>
      <c r="V970" s="14" t="str">
        <f>IF(OR(COUNTA(DetailPedro!V970) &gt; 0, COUNTA(DetailWill!V970) &gt; 0),"x", "")</f>
        <v/>
      </c>
      <c r="W970" s="14" t="str">
        <f>IF(OR(COUNTA(DetailPedro!W970) &gt; 0, COUNTA(DetailWill!W970) &gt; 0),"x", "")</f>
        <v/>
      </c>
      <c r="X970" s="14" t="str">
        <f>IF(OR(COUNTA(DetailPedro!X970) &gt; 0, COUNTA(DetailWill!X970) &gt; 0),"x", "")</f>
        <v/>
      </c>
      <c r="Y970" s="14" t="str">
        <f>IF(OR(COUNTA(DetailPedro!Y970) &gt; 0, COUNTA(DetailWill!Y970) &gt; 0),"x", "")</f>
        <v/>
      </c>
      <c r="Z970" s="34" t="str">
        <f>IF(OR(COUNTA(DetailPedro!Z970) &gt; 0, COUNTA(DetailWill!Z970) &gt; 0),"x", "")</f>
        <v/>
      </c>
      <c r="AA970" s="14" t="str">
        <f>IF(OR(COUNTA(DetailPedro!AA970) &gt; 0, COUNTA(DetailWill!AA970) &gt; 0),"x", "")</f>
        <v/>
      </c>
      <c r="AB970" s="14" t="str">
        <f>IF(OR(COUNTA(DetailPedro!AB970) &gt; 0, COUNTA(DetailWill!AB970) &gt; 0),"x", "")</f>
        <v/>
      </c>
      <c r="AC970" s="14" t="str">
        <f>IF(OR(COUNTA(DetailPedro!AC970) &gt; 0, COUNTA(DetailWill!AC970) &gt; 0),"x", "")</f>
        <v/>
      </c>
      <c r="AD970" s="14" t="str">
        <f>IF(OR(COUNTA(DetailPedro!AD970) &gt; 0, COUNTA(DetailWill!AD970) &gt; 0),"x", "")</f>
        <v/>
      </c>
      <c r="AE970" s="14" t="str">
        <f>IF(OR(COUNTA(DetailPedro!AE970) &gt; 0, COUNTA(DetailWill!AE970) &gt; 0),"x", "")</f>
        <v/>
      </c>
      <c r="AF970" s="34" t="str">
        <f>IF(OR(COUNTA(DetailPedro!AF970) &gt; 0, COUNTA(DetailWill!AF970) &gt; 0),"x", "")</f>
        <v/>
      </c>
      <c r="AG970" s="14" t="str">
        <f>IF(OR(COUNTA(DetailPedro!AG970) &gt; 0, COUNTA(DetailWill!AG970) &gt; 0),"x", "")</f>
        <v/>
      </c>
      <c r="AH970" s="14" t="str">
        <f>IF(OR(COUNTA(DetailPedro!AH970) &gt; 0, COUNTA(DetailWill!AH970) &gt; 0),"x", "")</f>
        <v/>
      </c>
      <c r="AI970" s="14" t="str">
        <f>IF(OR(COUNTA(DetailPedro!AI970) &gt; 0, COUNTA(DetailWill!AI970) &gt; 0),"x", "")</f>
        <v/>
      </c>
      <c r="AJ970" s="34" t="str">
        <f>IF(OR(COUNTA(DetailPedro!AJ970) &gt; 0, COUNTA(DetailWill!AJ970) &gt; 0),"x", "")</f>
        <v/>
      </c>
      <c r="AK970" s="14" t="str">
        <f>IF(OR(COUNTA(DetailPedro!AK970) &gt; 0, COUNTA(DetailWill!AK970) &gt; 0),"x", "")</f>
        <v/>
      </c>
    </row>
    <row r="971" spans="1:37" x14ac:dyDescent="0.2">
      <c r="A971" s="16" t="s">
        <v>538</v>
      </c>
      <c r="B971" s="16" t="s">
        <v>85</v>
      </c>
      <c r="C971" s="16">
        <v>0</v>
      </c>
      <c r="D971" s="16">
        <v>0</v>
      </c>
      <c r="E971" s="16"/>
      <c r="F971" s="14">
        <f t="shared" si="49"/>
        <v>0</v>
      </c>
      <c r="G971" s="14" t="str">
        <f>IF(OR(COUNTA(DetailPedro!G971) &gt; 0, COUNTA(DetailWill!G971) &gt; 0),"x", "")</f>
        <v/>
      </c>
      <c r="H971" s="14" t="str">
        <f>IF(OR(COUNTA(DetailPedro!H971) &gt; 0, COUNTA(DetailWill!H971) &gt; 0),"x", "")</f>
        <v/>
      </c>
      <c r="I971" s="14" t="str">
        <f>IF(OR(COUNTA(DetailPedro!I971) &gt; 0, COUNTA(DetailWill!I971) &gt; 0),"x", "")</f>
        <v/>
      </c>
      <c r="J971" s="34" t="str">
        <f>IF(OR(COUNTA(DetailPedro!J971) &gt; 0, COUNTA(DetailWill!J971) &gt; 0),"x", "")</f>
        <v/>
      </c>
      <c r="K971" s="14" t="str">
        <f>IF(OR(COUNTA(DetailPedro!K971) &gt; 0, COUNTA(DetailWill!K971) &gt; 0),"x", "")</f>
        <v/>
      </c>
      <c r="L971" s="14" t="str">
        <f>IF(OR(COUNTA(DetailPedro!L971) &gt; 0, COUNTA(DetailWill!L971) &gt; 0),"x", "")</f>
        <v/>
      </c>
      <c r="M971" s="14" t="str">
        <f>IF(OR(COUNTA(DetailPedro!M971) &gt; 0, COUNTA(DetailWill!M971) &gt; 0),"x", "")</f>
        <v/>
      </c>
      <c r="N971" s="14" t="str">
        <f>IF(OR(COUNTA(DetailPedro!N971) &gt; 0, COUNTA(DetailWill!N971) &gt; 0),"x", "")</f>
        <v/>
      </c>
      <c r="O971" s="34" t="str">
        <f>IF(OR(COUNTA(DetailPedro!O971) &gt; 0, COUNTA(DetailWill!O971) &gt; 0),"x", "")</f>
        <v/>
      </c>
      <c r="P971" s="14" t="str">
        <f>IF(OR(COUNTA(DetailPedro!P971) &gt; 0, COUNTA(DetailWill!P971) &gt; 0),"x", "")</f>
        <v/>
      </c>
      <c r="Q971" s="14" t="str">
        <f>IF(OR(COUNTA(DetailPedro!Q971) &gt; 0, COUNTA(DetailWill!Q971) &gt; 0),"x", "")</f>
        <v/>
      </c>
      <c r="R971" s="14" t="str">
        <f>IF(OR(COUNTA(DetailPedro!R971) &gt; 0, COUNTA(DetailWill!R971) &gt; 0),"x", "")</f>
        <v/>
      </c>
      <c r="S971" s="14" t="str">
        <f>IF(OR(COUNTA(DetailPedro!S971) &gt; 0, COUNTA(DetailWill!S971) &gt; 0),"x", "")</f>
        <v/>
      </c>
      <c r="T971" s="14" t="str">
        <f>IF(OR(COUNTA(DetailPedro!T971) &gt; 0, COUNTA(DetailWill!T971) &gt; 0),"x", "")</f>
        <v/>
      </c>
      <c r="U971" s="34" t="str">
        <f>IF(OR(COUNTA(DetailPedro!U971) &gt; 0, COUNTA(DetailWill!U971) &gt; 0),"x", "")</f>
        <v/>
      </c>
      <c r="V971" s="14" t="str">
        <f>IF(OR(COUNTA(DetailPedro!V971) &gt; 0, COUNTA(DetailWill!V971) &gt; 0),"x", "")</f>
        <v/>
      </c>
      <c r="W971" s="14" t="str">
        <f>IF(OR(COUNTA(DetailPedro!W971) &gt; 0, COUNTA(DetailWill!W971) &gt; 0),"x", "")</f>
        <v/>
      </c>
      <c r="X971" s="14" t="str">
        <f>IF(OR(COUNTA(DetailPedro!X971) &gt; 0, COUNTA(DetailWill!X971) &gt; 0),"x", "")</f>
        <v/>
      </c>
      <c r="Y971" s="14" t="str">
        <f>IF(OR(COUNTA(DetailPedro!Y971) &gt; 0, COUNTA(DetailWill!Y971) &gt; 0),"x", "")</f>
        <v/>
      </c>
      <c r="Z971" s="34" t="str">
        <f>IF(OR(COUNTA(DetailPedro!Z971) &gt; 0, COUNTA(DetailWill!Z971) &gt; 0),"x", "")</f>
        <v/>
      </c>
      <c r="AA971" s="14" t="str">
        <f>IF(OR(COUNTA(DetailPedro!AA971) &gt; 0, COUNTA(DetailWill!AA971) &gt; 0),"x", "")</f>
        <v/>
      </c>
      <c r="AB971" s="14" t="str">
        <f>IF(OR(COUNTA(DetailPedro!AB971) &gt; 0, COUNTA(DetailWill!AB971) &gt; 0),"x", "")</f>
        <v/>
      </c>
      <c r="AC971" s="14" t="str">
        <f>IF(OR(COUNTA(DetailPedro!AC971) &gt; 0, COUNTA(DetailWill!AC971) &gt; 0),"x", "")</f>
        <v/>
      </c>
      <c r="AD971" s="14" t="str">
        <f>IF(OR(COUNTA(DetailPedro!AD971) &gt; 0, COUNTA(DetailWill!AD971) &gt; 0),"x", "")</f>
        <v/>
      </c>
      <c r="AE971" s="14" t="str">
        <f>IF(OR(COUNTA(DetailPedro!AE971) &gt; 0, COUNTA(DetailWill!AE971) &gt; 0),"x", "")</f>
        <v/>
      </c>
      <c r="AF971" s="34" t="str">
        <f>IF(OR(COUNTA(DetailPedro!AF971) &gt; 0, COUNTA(DetailWill!AF971) &gt; 0),"x", "")</f>
        <v/>
      </c>
      <c r="AG971" s="14" t="str">
        <f>IF(OR(COUNTA(DetailPedro!AG971) &gt; 0, COUNTA(DetailWill!AG971) &gt; 0),"x", "")</f>
        <v/>
      </c>
      <c r="AH971" s="14" t="str">
        <f>IF(OR(COUNTA(DetailPedro!AH971) &gt; 0, COUNTA(DetailWill!AH971) &gt; 0),"x", "")</f>
        <v/>
      </c>
      <c r="AI971" s="14" t="str">
        <f>IF(OR(COUNTA(DetailPedro!AI971) &gt; 0, COUNTA(DetailWill!AI971) &gt; 0),"x", "")</f>
        <v/>
      </c>
      <c r="AJ971" s="34" t="str">
        <f>IF(OR(COUNTA(DetailPedro!AJ971) &gt; 0, COUNTA(DetailWill!AJ971) &gt; 0),"x", "")</f>
        <v/>
      </c>
      <c r="AK971" s="14" t="str">
        <f>IF(OR(COUNTA(DetailPedro!AK971) &gt; 0, COUNTA(DetailWill!AK971) &gt; 0),"x", "")</f>
        <v/>
      </c>
    </row>
    <row r="972" spans="1:37" x14ac:dyDescent="0.2">
      <c r="A972" s="16" t="s">
        <v>538</v>
      </c>
      <c r="B972" s="16" t="s">
        <v>85</v>
      </c>
      <c r="C972" s="16">
        <v>3</v>
      </c>
      <c r="D972" s="16" t="s">
        <v>887</v>
      </c>
      <c r="E972" s="16">
        <v>1</v>
      </c>
      <c r="F972" s="14">
        <f t="shared" si="49"/>
        <v>0</v>
      </c>
      <c r="G972" s="14" t="str">
        <f>IF(OR(COUNTA(DetailPedro!G972) &gt; 0, COUNTA(DetailWill!G972) &gt; 0),"x", "")</f>
        <v/>
      </c>
      <c r="H972" s="14" t="str">
        <f>IF(OR(COUNTA(DetailPedro!H972) &gt; 0, COUNTA(DetailWill!H972) &gt; 0),"x", "")</f>
        <v/>
      </c>
      <c r="I972" s="14" t="str">
        <f>IF(OR(COUNTA(DetailPedro!I972) &gt; 0, COUNTA(DetailWill!I972) &gt; 0),"x", "")</f>
        <v/>
      </c>
      <c r="J972" s="34" t="str">
        <f>IF(OR(COUNTA(DetailPedro!J972) &gt; 0, COUNTA(DetailWill!J972) &gt; 0),"x", "")</f>
        <v/>
      </c>
      <c r="K972" s="14" t="str">
        <f>IF(OR(COUNTA(DetailPedro!K972) &gt; 0, COUNTA(DetailWill!K972) &gt; 0),"x", "")</f>
        <v/>
      </c>
      <c r="L972" s="14" t="str">
        <f>IF(OR(COUNTA(DetailPedro!L972) &gt; 0, COUNTA(DetailWill!L972) &gt; 0),"x", "")</f>
        <v/>
      </c>
      <c r="M972" s="14" t="str">
        <f>IF(OR(COUNTA(DetailPedro!M972) &gt; 0, COUNTA(DetailWill!M972) &gt; 0),"x", "")</f>
        <v/>
      </c>
      <c r="N972" s="14" t="str">
        <f>IF(OR(COUNTA(DetailPedro!N972) &gt; 0, COUNTA(DetailWill!N972) &gt; 0),"x", "")</f>
        <v/>
      </c>
      <c r="O972" s="34" t="str">
        <f>IF(OR(COUNTA(DetailPedro!O972) &gt; 0, COUNTA(DetailWill!O972) &gt; 0),"x", "")</f>
        <v/>
      </c>
      <c r="P972" s="14" t="str">
        <f>IF(OR(COUNTA(DetailPedro!P972) &gt; 0, COUNTA(DetailWill!P972) &gt; 0),"x", "")</f>
        <v/>
      </c>
      <c r="Q972" s="14" t="str">
        <f>IF(OR(COUNTA(DetailPedro!Q972) &gt; 0, COUNTA(DetailWill!Q972) &gt; 0),"x", "")</f>
        <v/>
      </c>
      <c r="R972" s="14" t="str">
        <f>IF(OR(COUNTA(DetailPedro!R972) &gt; 0, COUNTA(DetailWill!R972) &gt; 0),"x", "")</f>
        <v/>
      </c>
      <c r="S972" s="14" t="str">
        <f>IF(OR(COUNTA(DetailPedro!S972) &gt; 0, COUNTA(DetailWill!S972) &gt; 0),"x", "")</f>
        <v/>
      </c>
      <c r="T972" s="14" t="str">
        <f>IF(OR(COUNTA(DetailPedro!T972) &gt; 0, COUNTA(DetailWill!T972) &gt; 0),"x", "")</f>
        <v/>
      </c>
      <c r="U972" s="34" t="str">
        <f>IF(OR(COUNTA(DetailPedro!U972) &gt; 0, COUNTA(DetailWill!U972) &gt; 0),"x", "")</f>
        <v/>
      </c>
      <c r="V972" s="14" t="str">
        <f>IF(OR(COUNTA(DetailPedro!V972) &gt; 0, COUNTA(DetailWill!V972) &gt; 0),"x", "")</f>
        <v/>
      </c>
      <c r="W972" s="14" t="str">
        <f>IF(OR(COUNTA(DetailPedro!W972) &gt; 0, COUNTA(DetailWill!W972) &gt; 0),"x", "")</f>
        <v/>
      </c>
      <c r="X972" s="14" t="str">
        <f>IF(OR(COUNTA(DetailPedro!X972) &gt; 0, COUNTA(DetailWill!X972) &gt; 0),"x", "")</f>
        <v/>
      </c>
      <c r="Y972" s="14" t="str">
        <f>IF(OR(COUNTA(DetailPedro!Y972) &gt; 0, COUNTA(DetailWill!Y972) &gt; 0),"x", "")</f>
        <v/>
      </c>
      <c r="Z972" s="34" t="str">
        <f>IF(OR(COUNTA(DetailPedro!Z972) &gt; 0, COUNTA(DetailWill!Z972) &gt; 0),"x", "")</f>
        <v/>
      </c>
      <c r="AA972" s="14" t="str">
        <f>IF(OR(COUNTA(DetailPedro!AA972) &gt; 0, COUNTA(DetailWill!AA972) &gt; 0),"x", "")</f>
        <v/>
      </c>
      <c r="AB972" s="14" t="str">
        <f>IF(OR(COUNTA(DetailPedro!AB972) &gt; 0, COUNTA(DetailWill!AB972) &gt; 0),"x", "")</f>
        <v/>
      </c>
      <c r="AC972" s="14" t="str">
        <f>IF(OR(COUNTA(DetailPedro!AC972) &gt; 0, COUNTA(DetailWill!AC972) &gt; 0),"x", "")</f>
        <v/>
      </c>
      <c r="AD972" s="14" t="str">
        <f>IF(OR(COUNTA(DetailPedro!AD972) &gt; 0, COUNTA(DetailWill!AD972) &gt; 0),"x", "")</f>
        <v/>
      </c>
      <c r="AE972" s="14" t="str">
        <f>IF(OR(COUNTA(DetailPedro!AE972) &gt; 0, COUNTA(DetailWill!AE972) &gt; 0),"x", "")</f>
        <v/>
      </c>
      <c r="AF972" s="34" t="str">
        <f>IF(OR(COUNTA(DetailPedro!AF972) &gt; 0, COUNTA(DetailWill!AF972) &gt; 0),"x", "")</f>
        <v/>
      </c>
      <c r="AG972" s="14" t="str">
        <f>IF(OR(COUNTA(DetailPedro!AG972) &gt; 0, COUNTA(DetailWill!AG972) &gt; 0),"x", "")</f>
        <v/>
      </c>
      <c r="AH972" s="14" t="str">
        <f>IF(OR(COUNTA(DetailPedro!AH972) &gt; 0, COUNTA(DetailWill!AH972) &gt; 0),"x", "")</f>
        <v/>
      </c>
      <c r="AI972" s="14" t="str">
        <f>IF(OR(COUNTA(DetailPedro!AI972) &gt; 0, COUNTA(DetailWill!AI972) &gt; 0),"x", "")</f>
        <v/>
      </c>
      <c r="AJ972" s="34" t="str">
        <f>IF(OR(COUNTA(DetailPedro!AJ972) &gt; 0, COUNTA(DetailWill!AJ972) &gt; 0),"x", "")</f>
        <v/>
      </c>
      <c r="AK972" s="14" t="str">
        <f>IF(OR(COUNTA(DetailPedro!AK972) &gt; 0, COUNTA(DetailWill!AK972) &gt; 0),"x", "")</f>
        <v/>
      </c>
    </row>
    <row r="973" spans="1:37" x14ac:dyDescent="0.2">
      <c r="A973" s="16" t="s">
        <v>538</v>
      </c>
      <c r="B973" s="16" t="s">
        <v>85</v>
      </c>
      <c r="C973" s="16">
        <v>3</v>
      </c>
      <c r="D973" s="16" t="s">
        <v>888</v>
      </c>
      <c r="E973" s="16">
        <v>2</v>
      </c>
      <c r="F973" s="14">
        <f t="shared" si="49"/>
        <v>0</v>
      </c>
      <c r="G973" s="14" t="str">
        <f>IF(OR(COUNTA(DetailPedro!G973) &gt; 0, COUNTA(DetailWill!G973) &gt; 0),"x", "")</f>
        <v/>
      </c>
      <c r="H973" s="14" t="str">
        <f>IF(OR(COUNTA(DetailPedro!H973) &gt; 0, COUNTA(DetailWill!H973) &gt; 0),"x", "")</f>
        <v/>
      </c>
      <c r="I973" s="14" t="str">
        <f>IF(OR(COUNTA(DetailPedro!I973) &gt; 0, COUNTA(DetailWill!I973) &gt; 0),"x", "")</f>
        <v/>
      </c>
      <c r="J973" s="34" t="str">
        <f>IF(OR(COUNTA(DetailPedro!J973) &gt; 0, COUNTA(DetailWill!J973) &gt; 0),"x", "")</f>
        <v/>
      </c>
      <c r="K973" s="14" t="str">
        <f>IF(OR(COUNTA(DetailPedro!K973) &gt; 0, COUNTA(DetailWill!K973) &gt; 0),"x", "")</f>
        <v/>
      </c>
      <c r="L973" s="14" t="str">
        <f>IF(OR(COUNTA(DetailPedro!L973) &gt; 0, COUNTA(DetailWill!L973) &gt; 0),"x", "")</f>
        <v/>
      </c>
      <c r="M973" s="14" t="str">
        <f>IF(OR(COUNTA(DetailPedro!M973) &gt; 0, COUNTA(DetailWill!M973) &gt; 0),"x", "")</f>
        <v/>
      </c>
      <c r="N973" s="14" t="str">
        <f>IF(OR(COUNTA(DetailPedro!N973) &gt; 0, COUNTA(DetailWill!N973) &gt; 0),"x", "")</f>
        <v/>
      </c>
      <c r="O973" s="34" t="str">
        <f>IF(OR(COUNTA(DetailPedro!O973) &gt; 0, COUNTA(DetailWill!O973) &gt; 0),"x", "")</f>
        <v/>
      </c>
      <c r="P973" s="14" t="str">
        <f>IF(OR(COUNTA(DetailPedro!P973) &gt; 0, COUNTA(DetailWill!P973) &gt; 0),"x", "")</f>
        <v/>
      </c>
      <c r="Q973" s="14" t="str">
        <f>IF(OR(COUNTA(DetailPedro!Q973) &gt; 0, COUNTA(DetailWill!Q973) &gt; 0),"x", "")</f>
        <v/>
      </c>
      <c r="R973" s="14" t="str">
        <f>IF(OR(COUNTA(DetailPedro!R973) &gt; 0, COUNTA(DetailWill!R973) &gt; 0),"x", "")</f>
        <v/>
      </c>
      <c r="S973" s="14" t="str">
        <f>IF(OR(COUNTA(DetailPedro!S973) &gt; 0, COUNTA(DetailWill!S973) &gt; 0),"x", "")</f>
        <v/>
      </c>
      <c r="T973" s="14" t="str">
        <f>IF(OR(COUNTA(DetailPedro!T973) &gt; 0, COUNTA(DetailWill!T973) &gt; 0),"x", "")</f>
        <v/>
      </c>
      <c r="U973" s="34" t="str">
        <f>IF(OR(COUNTA(DetailPedro!U973) &gt; 0, COUNTA(DetailWill!U973) &gt; 0),"x", "")</f>
        <v/>
      </c>
      <c r="V973" s="14" t="str">
        <f>IF(OR(COUNTA(DetailPedro!V973) &gt; 0, COUNTA(DetailWill!V973) &gt; 0),"x", "")</f>
        <v/>
      </c>
      <c r="W973" s="14" t="str">
        <f>IF(OR(COUNTA(DetailPedro!W973) &gt; 0, COUNTA(DetailWill!W973) &gt; 0),"x", "")</f>
        <v/>
      </c>
      <c r="X973" s="14" t="str">
        <f>IF(OR(COUNTA(DetailPedro!X973) &gt; 0, COUNTA(DetailWill!X973) &gt; 0),"x", "")</f>
        <v/>
      </c>
      <c r="Y973" s="14" t="str">
        <f>IF(OR(COUNTA(DetailPedro!Y973) &gt; 0, COUNTA(DetailWill!Y973) &gt; 0),"x", "")</f>
        <v/>
      </c>
      <c r="Z973" s="34" t="str">
        <f>IF(OR(COUNTA(DetailPedro!Z973) &gt; 0, COUNTA(DetailWill!Z973) &gt; 0),"x", "")</f>
        <v/>
      </c>
      <c r="AA973" s="14" t="str">
        <f>IF(OR(COUNTA(DetailPedro!AA973) &gt; 0, COUNTA(DetailWill!AA973) &gt; 0),"x", "")</f>
        <v/>
      </c>
      <c r="AB973" s="14" t="str">
        <f>IF(OR(COUNTA(DetailPedro!AB973) &gt; 0, COUNTA(DetailWill!AB973) &gt; 0),"x", "")</f>
        <v/>
      </c>
      <c r="AC973" s="14" t="str">
        <f>IF(OR(COUNTA(DetailPedro!AC973) &gt; 0, COUNTA(DetailWill!AC973) &gt; 0),"x", "")</f>
        <v/>
      </c>
      <c r="AD973" s="14" t="str">
        <f>IF(OR(COUNTA(DetailPedro!AD973) &gt; 0, COUNTA(DetailWill!AD973) &gt; 0),"x", "")</f>
        <v/>
      </c>
      <c r="AE973" s="14" t="str">
        <f>IF(OR(COUNTA(DetailPedro!AE973) &gt; 0, COUNTA(DetailWill!AE973) &gt; 0),"x", "")</f>
        <v/>
      </c>
      <c r="AF973" s="34" t="str">
        <f>IF(OR(COUNTA(DetailPedro!AF973) &gt; 0, COUNTA(DetailWill!AF973) &gt; 0),"x", "")</f>
        <v/>
      </c>
      <c r="AG973" s="14" t="str">
        <f>IF(OR(COUNTA(DetailPedro!AG973) &gt; 0, COUNTA(DetailWill!AG973) &gt; 0),"x", "")</f>
        <v/>
      </c>
      <c r="AH973" s="14" t="str">
        <f>IF(OR(COUNTA(DetailPedro!AH973) &gt; 0, COUNTA(DetailWill!AH973) &gt; 0),"x", "")</f>
        <v/>
      </c>
      <c r="AI973" s="14" t="str">
        <f>IF(OR(COUNTA(DetailPedro!AI973) &gt; 0, COUNTA(DetailWill!AI973) &gt; 0),"x", "")</f>
        <v/>
      </c>
      <c r="AJ973" s="34" t="str">
        <f>IF(OR(COUNTA(DetailPedro!AJ973) &gt; 0, COUNTA(DetailWill!AJ973) &gt; 0),"x", "")</f>
        <v/>
      </c>
      <c r="AK973" s="14" t="str">
        <f>IF(OR(COUNTA(DetailPedro!AK973) &gt; 0, COUNTA(DetailWill!AK973) &gt; 0),"x", "")</f>
        <v/>
      </c>
    </row>
    <row r="974" spans="1:37" x14ac:dyDescent="0.2">
      <c r="A974" s="16"/>
      <c r="B974" s="16"/>
      <c r="C974" s="16"/>
      <c r="D974" s="16"/>
      <c r="E974" s="16"/>
      <c r="F974" s="14">
        <f t="shared" si="49"/>
        <v>0</v>
      </c>
      <c r="G974" s="14" t="str">
        <f>IF(OR(COUNTA(DetailPedro!G974) &gt; 0, COUNTA(DetailWill!G974) &gt; 0),"x", "")</f>
        <v/>
      </c>
      <c r="H974" s="14" t="str">
        <f>IF(OR(COUNTA(DetailPedro!H974) &gt; 0, COUNTA(DetailWill!H974) &gt; 0),"x", "")</f>
        <v/>
      </c>
      <c r="I974" s="14" t="str">
        <f>IF(OR(COUNTA(DetailPedro!I974) &gt; 0, COUNTA(DetailWill!I974) &gt; 0),"x", "")</f>
        <v/>
      </c>
      <c r="J974" s="34" t="str">
        <f>IF(OR(COUNTA(DetailPedro!J974) &gt; 0, COUNTA(DetailWill!J974) &gt; 0),"x", "")</f>
        <v/>
      </c>
      <c r="K974" s="14" t="str">
        <f>IF(OR(COUNTA(DetailPedro!K974) &gt; 0, COUNTA(DetailWill!K974) &gt; 0),"x", "")</f>
        <v/>
      </c>
      <c r="L974" s="14" t="str">
        <f>IF(OR(COUNTA(DetailPedro!L974) &gt; 0, COUNTA(DetailWill!L974) &gt; 0),"x", "")</f>
        <v/>
      </c>
      <c r="M974" s="14" t="str">
        <f>IF(OR(COUNTA(DetailPedro!M974) &gt; 0, COUNTA(DetailWill!M974) &gt; 0),"x", "")</f>
        <v/>
      </c>
      <c r="N974" s="14" t="str">
        <f>IF(OR(COUNTA(DetailPedro!N974) &gt; 0, COUNTA(DetailWill!N974) &gt; 0),"x", "")</f>
        <v/>
      </c>
      <c r="O974" s="34" t="str">
        <f>IF(OR(COUNTA(DetailPedro!O974) &gt; 0, COUNTA(DetailWill!O974) &gt; 0),"x", "")</f>
        <v/>
      </c>
      <c r="P974" s="14" t="str">
        <f>IF(OR(COUNTA(DetailPedro!P974) &gt; 0, COUNTA(DetailWill!P974) &gt; 0),"x", "")</f>
        <v/>
      </c>
      <c r="Q974" s="14" t="str">
        <f>IF(OR(COUNTA(DetailPedro!Q974) &gt; 0, COUNTA(DetailWill!Q974) &gt; 0),"x", "")</f>
        <v/>
      </c>
      <c r="R974" s="14" t="str">
        <f>IF(OR(COUNTA(DetailPedro!R974) &gt; 0, COUNTA(DetailWill!R974) &gt; 0),"x", "")</f>
        <v/>
      </c>
      <c r="S974" s="14" t="str">
        <f>IF(OR(COUNTA(DetailPedro!S974) &gt; 0, COUNTA(DetailWill!S974) &gt; 0),"x", "")</f>
        <v/>
      </c>
      <c r="T974" s="14" t="str">
        <f>IF(OR(COUNTA(DetailPedro!T974) &gt; 0, COUNTA(DetailWill!T974) &gt; 0),"x", "")</f>
        <v/>
      </c>
      <c r="U974" s="34" t="str">
        <f>IF(OR(COUNTA(DetailPedro!U974) &gt; 0, COUNTA(DetailWill!U974) &gt; 0),"x", "")</f>
        <v/>
      </c>
      <c r="V974" s="14" t="str">
        <f>IF(OR(COUNTA(DetailPedro!V974) &gt; 0, COUNTA(DetailWill!V974) &gt; 0),"x", "")</f>
        <v/>
      </c>
      <c r="W974" s="14" t="str">
        <f>IF(OR(COUNTA(DetailPedro!W974) &gt; 0, COUNTA(DetailWill!W974) &gt; 0),"x", "")</f>
        <v/>
      </c>
      <c r="X974" s="14" t="str">
        <f>IF(OR(COUNTA(DetailPedro!X974) &gt; 0, COUNTA(DetailWill!X974) &gt; 0),"x", "")</f>
        <v/>
      </c>
      <c r="Y974" s="14" t="str">
        <f>IF(OR(COUNTA(DetailPedro!Y974) &gt; 0, COUNTA(DetailWill!Y974) &gt; 0),"x", "")</f>
        <v/>
      </c>
      <c r="Z974" s="34" t="str">
        <f>IF(OR(COUNTA(DetailPedro!Z974) &gt; 0, COUNTA(DetailWill!Z974) &gt; 0),"x", "")</f>
        <v/>
      </c>
      <c r="AA974" s="14" t="str">
        <f>IF(OR(COUNTA(DetailPedro!AA974) &gt; 0, COUNTA(DetailWill!AA974) &gt; 0),"x", "")</f>
        <v/>
      </c>
      <c r="AB974" s="14" t="str">
        <f>IF(OR(COUNTA(DetailPedro!AB974) &gt; 0, COUNTA(DetailWill!AB974) &gt; 0),"x", "")</f>
        <v/>
      </c>
      <c r="AC974" s="14" t="str">
        <f>IF(OR(COUNTA(DetailPedro!AC974) &gt; 0, COUNTA(DetailWill!AC974) &gt; 0),"x", "")</f>
        <v/>
      </c>
      <c r="AD974" s="14" t="str">
        <f>IF(OR(COUNTA(DetailPedro!AD974) &gt; 0, COUNTA(DetailWill!AD974) &gt; 0),"x", "")</f>
        <v/>
      </c>
      <c r="AE974" s="14" t="str">
        <f>IF(OR(COUNTA(DetailPedro!AE974) &gt; 0, COUNTA(DetailWill!AE974) &gt; 0),"x", "")</f>
        <v/>
      </c>
      <c r="AF974" s="34" t="str">
        <f>IF(OR(COUNTA(DetailPedro!AF974) &gt; 0, COUNTA(DetailWill!AF974) &gt; 0),"x", "")</f>
        <v/>
      </c>
      <c r="AG974" s="14" t="str">
        <f>IF(OR(COUNTA(DetailPedro!AG974) &gt; 0, COUNTA(DetailWill!AG974) &gt; 0),"x", "")</f>
        <v/>
      </c>
      <c r="AH974" s="14" t="str">
        <f>IF(OR(COUNTA(DetailPedro!AH974) &gt; 0, COUNTA(DetailWill!AH974) &gt; 0),"x", "")</f>
        <v/>
      </c>
      <c r="AI974" s="14" t="str">
        <f>IF(OR(COUNTA(DetailPedro!AI974) &gt; 0, COUNTA(DetailWill!AI974) &gt; 0),"x", "")</f>
        <v/>
      </c>
      <c r="AJ974" s="34" t="str">
        <f>IF(OR(COUNTA(DetailPedro!AJ974) &gt; 0, COUNTA(DetailWill!AJ974) &gt; 0),"x", "")</f>
        <v/>
      </c>
      <c r="AK974" s="14" t="str">
        <f>IF(OR(COUNTA(DetailPedro!AK974) &gt; 0, COUNTA(DetailWill!AK974) &gt; 0),"x", "")</f>
        <v/>
      </c>
    </row>
    <row r="975" spans="1:37" x14ac:dyDescent="0.2">
      <c r="A975" s="16" t="s">
        <v>538</v>
      </c>
      <c r="B975" s="16" t="s">
        <v>392</v>
      </c>
      <c r="C975" s="16">
        <v>0</v>
      </c>
      <c r="D975" s="16">
        <v>0</v>
      </c>
      <c r="E975" s="16"/>
      <c r="F975" s="14">
        <f t="shared" si="49"/>
        <v>0</v>
      </c>
      <c r="G975" s="14" t="str">
        <f>IF(OR(COUNTA(DetailPedro!G975) &gt; 0, COUNTA(DetailWill!G975) &gt; 0),"x", "")</f>
        <v/>
      </c>
      <c r="H975" s="14" t="str">
        <f>IF(OR(COUNTA(DetailPedro!H975) &gt; 0, COUNTA(DetailWill!H975) &gt; 0),"x", "")</f>
        <v/>
      </c>
      <c r="I975" s="14" t="str">
        <f>IF(OR(COUNTA(DetailPedro!I975) &gt; 0, COUNTA(DetailWill!I975) &gt; 0),"x", "")</f>
        <v/>
      </c>
      <c r="J975" s="34" t="str">
        <f>IF(OR(COUNTA(DetailPedro!J975) &gt; 0, COUNTA(DetailWill!J975) &gt; 0),"x", "")</f>
        <v/>
      </c>
      <c r="K975" s="14" t="str">
        <f>IF(OR(COUNTA(DetailPedro!K975) &gt; 0, COUNTA(DetailWill!K975) &gt; 0),"x", "")</f>
        <v/>
      </c>
      <c r="L975" s="14" t="str">
        <f>IF(OR(COUNTA(DetailPedro!L975) &gt; 0, COUNTA(DetailWill!L975) &gt; 0),"x", "")</f>
        <v/>
      </c>
      <c r="M975" s="14" t="str">
        <f>IF(OR(COUNTA(DetailPedro!M975) &gt; 0, COUNTA(DetailWill!M975) &gt; 0),"x", "")</f>
        <v/>
      </c>
      <c r="N975" s="14" t="str">
        <f>IF(OR(COUNTA(DetailPedro!N975) &gt; 0, COUNTA(DetailWill!N975) &gt; 0),"x", "")</f>
        <v/>
      </c>
      <c r="O975" s="34" t="str">
        <f>IF(OR(COUNTA(DetailPedro!O975) &gt; 0, COUNTA(DetailWill!O975) &gt; 0),"x", "")</f>
        <v/>
      </c>
      <c r="P975" s="14" t="str">
        <f>IF(OR(COUNTA(DetailPedro!P975) &gt; 0, COUNTA(DetailWill!P975) &gt; 0),"x", "")</f>
        <v/>
      </c>
      <c r="Q975" s="14" t="str">
        <f>IF(OR(COUNTA(DetailPedro!Q975) &gt; 0, COUNTA(DetailWill!Q975) &gt; 0),"x", "")</f>
        <v/>
      </c>
      <c r="R975" s="14" t="str">
        <f>IF(OR(COUNTA(DetailPedro!R975) &gt; 0, COUNTA(DetailWill!R975) &gt; 0),"x", "")</f>
        <v/>
      </c>
      <c r="S975" s="14" t="str">
        <f>IF(OR(COUNTA(DetailPedro!S975) &gt; 0, COUNTA(DetailWill!S975) &gt; 0),"x", "")</f>
        <v/>
      </c>
      <c r="T975" s="14" t="str">
        <f>IF(OR(COUNTA(DetailPedro!T975) &gt; 0, COUNTA(DetailWill!T975) &gt; 0),"x", "")</f>
        <v/>
      </c>
      <c r="U975" s="34" t="str">
        <f>IF(OR(COUNTA(DetailPedro!U975) &gt; 0, COUNTA(DetailWill!U975) &gt; 0),"x", "")</f>
        <v/>
      </c>
      <c r="V975" s="14" t="str">
        <f>IF(OR(COUNTA(DetailPedro!V975) &gt; 0, COUNTA(DetailWill!V975) &gt; 0),"x", "")</f>
        <v/>
      </c>
      <c r="W975" s="14" t="str">
        <f>IF(OR(COUNTA(DetailPedro!W975) &gt; 0, COUNTA(DetailWill!W975) &gt; 0),"x", "")</f>
        <v/>
      </c>
      <c r="X975" s="14" t="str">
        <f>IF(OR(COUNTA(DetailPedro!X975) &gt; 0, COUNTA(DetailWill!X975) &gt; 0),"x", "")</f>
        <v/>
      </c>
      <c r="Y975" s="14" t="str">
        <f>IF(OR(COUNTA(DetailPedro!Y975) &gt; 0, COUNTA(DetailWill!Y975) &gt; 0),"x", "")</f>
        <v/>
      </c>
      <c r="Z975" s="34" t="str">
        <f>IF(OR(COUNTA(DetailPedro!Z975) &gt; 0, COUNTA(DetailWill!Z975) &gt; 0),"x", "")</f>
        <v/>
      </c>
      <c r="AA975" s="14" t="str">
        <f>IF(OR(COUNTA(DetailPedro!AA975) &gt; 0, COUNTA(DetailWill!AA975) &gt; 0),"x", "")</f>
        <v/>
      </c>
      <c r="AB975" s="14" t="str">
        <f>IF(OR(COUNTA(DetailPedro!AB975) &gt; 0, COUNTA(DetailWill!AB975) &gt; 0),"x", "")</f>
        <v/>
      </c>
      <c r="AC975" s="14" t="str">
        <f>IF(OR(COUNTA(DetailPedro!AC975) &gt; 0, COUNTA(DetailWill!AC975) &gt; 0),"x", "")</f>
        <v/>
      </c>
      <c r="AD975" s="14" t="str">
        <f>IF(OR(COUNTA(DetailPedro!AD975) &gt; 0, COUNTA(DetailWill!AD975) &gt; 0),"x", "")</f>
        <v/>
      </c>
      <c r="AE975" s="14" t="str">
        <f>IF(OR(COUNTA(DetailPedro!AE975) &gt; 0, COUNTA(DetailWill!AE975) &gt; 0),"x", "")</f>
        <v/>
      </c>
      <c r="AF975" s="34" t="str">
        <f>IF(OR(COUNTA(DetailPedro!AF975) &gt; 0, COUNTA(DetailWill!AF975) &gt; 0),"x", "")</f>
        <v/>
      </c>
      <c r="AG975" s="14" t="str">
        <f>IF(OR(COUNTA(DetailPedro!AG975) &gt; 0, COUNTA(DetailWill!AG975) &gt; 0),"x", "")</f>
        <v/>
      </c>
      <c r="AH975" s="14" t="str">
        <f>IF(OR(COUNTA(DetailPedro!AH975) &gt; 0, COUNTA(DetailWill!AH975) &gt; 0),"x", "")</f>
        <v/>
      </c>
      <c r="AI975" s="14" t="str">
        <f>IF(OR(COUNTA(DetailPedro!AI975) &gt; 0, COUNTA(DetailWill!AI975) &gt; 0),"x", "")</f>
        <v/>
      </c>
      <c r="AJ975" s="34" t="str">
        <f>IF(OR(COUNTA(DetailPedro!AJ975) &gt; 0, COUNTA(DetailWill!AJ975) &gt; 0),"x", "")</f>
        <v/>
      </c>
      <c r="AK975" s="14" t="str">
        <f>IF(OR(COUNTA(DetailPedro!AK975) &gt; 0, COUNTA(DetailWill!AK975) &gt; 0),"x", "")</f>
        <v/>
      </c>
    </row>
    <row r="976" spans="1:37" x14ac:dyDescent="0.2">
      <c r="A976" s="16" t="s">
        <v>538</v>
      </c>
      <c r="B976" s="16" t="s">
        <v>392</v>
      </c>
      <c r="C976" s="16">
        <v>3</v>
      </c>
      <c r="D976" s="16" t="s">
        <v>888</v>
      </c>
      <c r="E976" s="16">
        <v>1</v>
      </c>
      <c r="F976" s="14">
        <f t="shared" si="49"/>
        <v>0</v>
      </c>
      <c r="G976" s="14" t="str">
        <f>IF(OR(COUNTA(DetailPedro!G976) &gt; 0, COUNTA(DetailWill!G976) &gt; 0),"x", "")</f>
        <v/>
      </c>
      <c r="H976" s="14" t="str">
        <f>IF(OR(COUNTA(DetailPedro!H976) &gt; 0, COUNTA(DetailWill!H976) &gt; 0),"x", "")</f>
        <v/>
      </c>
      <c r="I976" s="14" t="str">
        <f>IF(OR(COUNTA(DetailPedro!I976) &gt; 0, COUNTA(DetailWill!I976) &gt; 0),"x", "")</f>
        <v/>
      </c>
      <c r="J976" s="34" t="str">
        <f>IF(OR(COUNTA(DetailPedro!J976) &gt; 0, COUNTA(DetailWill!J976) &gt; 0),"x", "")</f>
        <v/>
      </c>
      <c r="K976" s="14" t="str">
        <f>IF(OR(COUNTA(DetailPedro!K976) &gt; 0, COUNTA(DetailWill!K976) &gt; 0),"x", "")</f>
        <v/>
      </c>
      <c r="L976" s="14" t="str">
        <f>IF(OR(COUNTA(DetailPedro!L976) &gt; 0, COUNTA(DetailWill!L976) &gt; 0),"x", "")</f>
        <v/>
      </c>
      <c r="M976" s="14" t="str">
        <f>IF(OR(COUNTA(DetailPedro!M976) &gt; 0, COUNTA(DetailWill!M976) &gt; 0),"x", "")</f>
        <v/>
      </c>
      <c r="N976" s="14" t="str">
        <f>IF(OR(COUNTA(DetailPedro!N976) &gt; 0, COUNTA(DetailWill!N976) &gt; 0),"x", "")</f>
        <v/>
      </c>
      <c r="O976" s="34" t="str">
        <f>IF(OR(COUNTA(DetailPedro!O976) &gt; 0, COUNTA(DetailWill!O976) &gt; 0),"x", "")</f>
        <v/>
      </c>
      <c r="P976" s="14" t="str">
        <f>IF(OR(COUNTA(DetailPedro!P976) &gt; 0, COUNTA(DetailWill!P976) &gt; 0),"x", "")</f>
        <v/>
      </c>
      <c r="Q976" s="14" t="str">
        <f>IF(OR(COUNTA(DetailPedro!Q976) &gt; 0, COUNTA(DetailWill!Q976) &gt; 0),"x", "")</f>
        <v/>
      </c>
      <c r="R976" s="14" t="str">
        <f>IF(OR(COUNTA(DetailPedro!R976) &gt; 0, COUNTA(DetailWill!R976) &gt; 0),"x", "")</f>
        <v/>
      </c>
      <c r="S976" s="14" t="str">
        <f>IF(OR(COUNTA(DetailPedro!S976) &gt; 0, COUNTA(DetailWill!S976) &gt; 0),"x", "")</f>
        <v/>
      </c>
      <c r="T976" s="14" t="str">
        <f>IF(OR(COUNTA(DetailPedro!T976) &gt; 0, COUNTA(DetailWill!T976) &gt; 0),"x", "")</f>
        <v/>
      </c>
      <c r="U976" s="34" t="str">
        <f>IF(OR(COUNTA(DetailPedro!U976) &gt; 0, COUNTA(DetailWill!U976) &gt; 0),"x", "")</f>
        <v/>
      </c>
      <c r="V976" s="14" t="str">
        <f>IF(OR(COUNTA(DetailPedro!V976) &gt; 0, COUNTA(DetailWill!V976) &gt; 0),"x", "")</f>
        <v/>
      </c>
      <c r="W976" s="14" t="str">
        <f>IF(OR(COUNTA(DetailPedro!W976) &gt; 0, COUNTA(DetailWill!W976) &gt; 0),"x", "")</f>
        <v/>
      </c>
      <c r="X976" s="14" t="str">
        <f>IF(OR(COUNTA(DetailPedro!X976) &gt; 0, COUNTA(DetailWill!X976) &gt; 0),"x", "")</f>
        <v/>
      </c>
      <c r="Y976" s="14" t="str">
        <f>IF(OR(COUNTA(DetailPedro!Y976) &gt; 0, COUNTA(DetailWill!Y976) &gt; 0),"x", "")</f>
        <v/>
      </c>
      <c r="Z976" s="34" t="str">
        <f>IF(OR(COUNTA(DetailPedro!Z976) &gt; 0, COUNTA(DetailWill!Z976) &gt; 0),"x", "")</f>
        <v/>
      </c>
      <c r="AA976" s="14" t="str">
        <f>IF(OR(COUNTA(DetailPedro!AA976) &gt; 0, COUNTA(DetailWill!AA976) &gt; 0),"x", "")</f>
        <v/>
      </c>
      <c r="AB976" s="14" t="str">
        <f>IF(OR(COUNTA(DetailPedro!AB976) &gt; 0, COUNTA(DetailWill!AB976) &gt; 0),"x", "")</f>
        <v/>
      </c>
      <c r="AC976" s="14" t="str">
        <f>IF(OR(COUNTA(DetailPedro!AC976) &gt; 0, COUNTA(DetailWill!AC976) &gt; 0),"x", "")</f>
        <v/>
      </c>
      <c r="AD976" s="14" t="str">
        <f>IF(OR(COUNTA(DetailPedro!AD976) &gt; 0, COUNTA(DetailWill!AD976) &gt; 0),"x", "")</f>
        <v/>
      </c>
      <c r="AE976" s="14" t="str">
        <f>IF(OR(COUNTA(DetailPedro!AE976) &gt; 0, COUNTA(DetailWill!AE976) &gt; 0),"x", "")</f>
        <v/>
      </c>
      <c r="AF976" s="34" t="str">
        <f>IF(OR(COUNTA(DetailPedro!AF976) &gt; 0, COUNTA(DetailWill!AF976) &gt; 0),"x", "")</f>
        <v/>
      </c>
      <c r="AG976" s="14" t="str">
        <f>IF(OR(COUNTA(DetailPedro!AG976) &gt; 0, COUNTA(DetailWill!AG976) &gt; 0),"x", "")</f>
        <v/>
      </c>
      <c r="AH976" s="14" t="str">
        <f>IF(OR(COUNTA(DetailPedro!AH976) &gt; 0, COUNTA(DetailWill!AH976) &gt; 0),"x", "")</f>
        <v/>
      </c>
      <c r="AI976" s="14" t="str">
        <f>IF(OR(COUNTA(DetailPedro!AI976) &gt; 0, COUNTA(DetailWill!AI976) &gt; 0),"x", "")</f>
        <v/>
      </c>
      <c r="AJ976" s="34" t="str">
        <f>IF(OR(COUNTA(DetailPedro!AJ976) &gt; 0, COUNTA(DetailWill!AJ976) &gt; 0),"x", "")</f>
        <v/>
      </c>
      <c r="AK976" s="14" t="str">
        <f>IF(OR(COUNTA(DetailPedro!AK976) &gt; 0, COUNTA(DetailWill!AK976) &gt; 0),"x", "")</f>
        <v/>
      </c>
    </row>
    <row r="977" spans="1:37" x14ac:dyDescent="0.2">
      <c r="A977" s="16" t="s">
        <v>538</v>
      </c>
      <c r="B977" s="16" t="s">
        <v>392</v>
      </c>
      <c r="C977" s="16">
        <v>3</v>
      </c>
      <c r="D977" s="16" t="s">
        <v>888</v>
      </c>
      <c r="E977" s="16">
        <v>2</v>
      </c>
      <c r="F977" s="14">
        <f t="shared" si="49"/>
        <v>0</v>
      </c>
      <c r="G977" s="14" t="str">
        <f>IF(OR(COUNTA(DetailPedro!G977) &gt; 0, COUNTA(DetailWill!G977) &gt; 0),"x", "")</f>
        <v/>
      </c>
      <c r="H977" s="14" t="str">
        <f>IF(OR(COUNTA(DetailPedro!H977) &gt; 0, COUNTA(DetailWill!H977) &gt; 0),"x", "")</f>
        <v/>
      </c>
      <c r="I977" s="14" t="str">
        <f>IF(OR(COUNTA(DetailPedro!I977) &gt; 0, COUNTA(DetailWill!I977) &gt; 0),"x", "")</f>
        <v/>
      </c>
      <c r="J977" s="34" t="str">
        <f>IF(OR(COUNTA(DetailPedro!J977) &gt; 0, COUNTA(DetailWill!J977) &gt; 0),"x", "")</f>
        <v/>
      </c>
      <c r="K977" s="14" t="str">
        <f>IF(OR(COUNTA(DetailPedro!K977) &gt; 0, COUNTA(DetailWill!K977) &gt; 0),"x", "")</f>
        <v/>
      </c>
      <c r="L977" s="14" t="str">
        <f>IF(OR(COUNTA(DetailPedro!L977) &gt; 0, COUNTA(DetailWill!L977) &gt; 0),"x", "")</f>
        <v/>
      </c>
      <c r="M977" s="14" t="str">
        <f>IF(OR(COUNTA(DetailPedro!M977) &gt; 0, COUNTA(DetailWill!M977) &gt; 0),"x", "")</f>
        <v/>
      </c>
      <c r="N977" s="14" t="str">
        <f>IF(OR(COUNTA(DetailPedro!N977) &gt; 0, COUNTA(DetailWill!N977) &gt; 0),"x", "")</f>
        <v/>
      </c>
      <c r="O977" s="34" t="str">
        <f>IF(OR(COUNTA(DetailPedro!O977) &gt; 0, COUNTA(DetailWill!O977) &gt; 0),"x", "")</f>
        <v/>
      </c>
      <c r="P977" s="14" t="str">
        <f>IF(OR(COUNTA(DetailPedro!P977) &gt; 0, COUNTA(DetailWill!P977) &gt; 0),"x", "")</f>
        <v/>
      </c>
      <c r="Q977" s="14" t="str">
        <f>IF(OR(COUNTA(DetailPedro!Q977) &gt; 0, COUNTA(DetailWill!Q977) &gt; 0),"x", "")</f>
        <v/>
      </c>
      <c r="R977" s="14" t="str">
        <f>IF(OR(COUNTA(DetailPedro!R977) &gt; 0, COUNTA(DetailWill!R977) &gt; 0),"x", "")</f>
        <v/>
      </c>
      <c r="S977" s="14" t="str">
        <f>IF(OR(COUNTA(DetailPedro!S977) &gt; 0, COUNTA(DetailWill!S977) &gt; 0),"x", "")</f>
        <v/>
      </c>
      <c r="T977" s="14" t="str">
        <f>IF(OR(COUNTA(DetailPedro!T977) &gt; 0, COUNTA(DetailWill!T977) &gt; 0),"x", "")</f>
        <v/>
      </c>
      <c r="U977" s="34" t="str">
        <f>IF(OR(COUNTA(DetailPedro!U977) &gt; 0, COUNTA(DetailWill!U977) &gt; 0),"x", "")</f>
        <v/>
      </c>
      <c r="V977" s="14" t="str">
        <f>IF(OR(COUNTA(DetailPedro!V977) &gt; 0, COUNTA(DetailWill!V977) &gt; 0),"x", "")</f>
        <v/>
      </c>
      <c r="W977" s="14" t="str">
        <f>IF(OR(COUNTA(DetailPedro!W977) &gt; 0, COUNTA(DetailWill!W977) &gt; 0),"x", "")</f>
        <v/>
      </c>
      <c r="X977" s="14" t="str">
        <f>IF(OR(COUNTA(DetailPedro!X977) &gt; 0, COUNTA(DetailWill!X977) &gt; 0),"x", "")</f>
        <v/>
      </c>
      <c r="Y977" s="14" t="str">
        <f>IF(OR(COUNTA(DetailPedro!Y977) &gt; 0, COUNTA(DetailWill!Y977) &gt; 0),"x", "")</f>
        <v/>
      </c>
      <c r="Z977" s="34" t="str">
        <f>IF(OR(COUNTA(DetailPedro!Z977) &gt; 0, COUNTA(DetailWill!Z977) &gt; 0),"x", "")</f>
        <v/>
      </c>
      <c r="AA977" s="14" t="str">
        <f>IF(OR(COUNTA(DetailPedro!AA977) &gt; 0, COUNTA(DetailWill!AA977) &gt; 0),"x", "")</f>
        <v/>
      </c>
      <c r="AB977" s="14" t="str">
        <f>IF(OR(COUNTA(DetailPedro!AB977) &gt; 0, COUNTA(DetailWill!AB977) &gt; 0),"x", "")</f>
        <v/>
      </c>
      <c r="AC977" s="14" t="str">
        <f>IF(OR(COUNTA(DetailPedro!AC977) &gt; 0, COUNTA(DetailWill!AC977) &gt; 0),"x", "")</f>
        <v/>
      </c>
      <c r="AD977" s="14" t="str">
        <f>IF(OR(COUNTA(DetailPedro!AD977) &gt; 0, COUNTA(DetailWill!AD977) &gt; 0),"x", "")</f>
        <v/>
      </c>
      <c r="AE977" s="14" t="str">
        <f>IF(OR(COUNTA(DetailPedro!AE977) &gt; 0, COUNTA(DetailWill!AE977) &gt; 0),"x", "")</f>
        <v/>
      </c>
      <c r="AF977" s="34" t="str">
        <f>IF(OR(COUNTA(DetailPedro!AF977) &gt; 0, COUNTA(DetailWill!AF977) &gt; 0),"x", "")</f>
        <v/>
      </c>
      <c r="AG977" s="14" t="str">
        <f>IF(OR(COUNTA(DetailPedro!AG977) &gt; 0, COUNTA(DetailWill!AG977) &gt; 0),"x", "")</f>
        <v/>
      </c>
      <c r="AH977" s="14" t="str">
        <f>IF(OR(COUNTA(DetailPedro!AH977) &gt; 0, COUNTA(DetailWill!AH977) &gt; 0),"x", "")</f>
        <v/>
      </c>
      <c r="AI977" s="14" t="str">
        <f>IF(OR(COUNTA(DetailPedro!AI977) &gt; 0, COUNTA(DetailWill!AI977) &gt; 0),"x", "")</f>
        <v/>
      </c>
      <c r="AJ977" s="34" t="str">
        <f>IF(OR(COUNTA(DetailPedro!AJ977) &gt; 0, COUNTA(DetailWill!AJ977) &gt; 0),"x", "")</f>
        <v/>
      </c>
      <c r="AK977" s="14" t="str">
        <f>IF(OR(COUNTA(DetailPedro!AK977) &gt; 0, COUNTA(DetailWill!AK977) &gt; 0),"x", "")</f>
        <v/>
      </c>
    </row>
    <row r="978" spans="1:37" x14ac:dyDescent="0.2">
      <c r="A978" s="16"/>
      <c r="B978" s="16"/>
      <c r="C978" s="16"/>
      <c r="D978" s="16"/>
      <c r="E978" s="16"/>
      <c r="F978" s="14">
        <f t="shared" si="49"/>
        <v>0</v>
      </c>
      <c r="G978" s="14" t="str">
        <f>IF(OR(COUNTA(DetailPedro!G978) &gt; 0, COUNTA(DetailWill!G978) &gt; 0),"x", "")</f>
        <v/>
      </c>
      <c r="H978" s="14" t="str">
        <f>IF(OR(COUNTA(DetailPedro!H978) &gt; 0, COUNTA(DetailWill!H978) &gt; 0),"x", "")</f>
        <v/>
      </c>
      <c r="I978" s="14" t="str">
        <f>IF(OR(COUNTA(DetailPedro!I978) &gt; 0, COUNTA(DetailWill!I978) &gt; 0),"x", "")</f>
        <v/>
      </c>
      <c r="J978" s="34" t="str">
        <f>IF(OR(COUNTA(DetailPedro!J978) &gt; 0, COUNTA(DetailWill!J978) &gt; 0),"x", "")</f>
        <v/>
      </c>
      <c r="K978" s="14" t="str">
        <f>IF(OR(COUNTA(DetailPedro!K978) &gt; 0, COUNTA(DetailWill!K978) &gt; 0),"x", "")</f>
        <v/>
      </c>
      <c r="L978" s="14" t="str">
        <f>IF(OR(COUNTA(DetailPedro!L978) &gt; 0, COUNTA(DetailWill!L978) &gt; 0),"x", "")</f>
        <v/>
      </c>
      <c r="M978" s="14" t="str">
        <f>IF(OR(COUNTA(DetailPedro!M978) &gt; 0, COUNTA(DetailWill!M978) &gt; 0),"x", "")</f>
        <v/>
      </c>
      <c r="N978" s="14" t="str">
        <f>IF(OR(COUNTA(DetailPedro!N978) &gt; 0, COUNTA(DetailWill!N978) &gt; 0),"x", "")</f>
        <v/>
      </c>
      <c r="O978" s="34" t="str">
        <f>IF(OR(COUNTA(DetailPedro!O978) &gt; 0, COUNTA(DetailWill!O978) &gt; 0),"x", "")</f>
        <v/>
      </c>
      <c r="P978" s="14" t="str">
        <f>IF(OR(COUNTA(DetailPedro!P978) &gt; 0, COUNTA(DetailWill!P978) &gt; 0),"x", "")</f>
        <v/>
      </c>
      <c r="Q978" s="14" t="str">
        <f>IF(OR(COUNTA(DetailPedro!Q978) &gt; 0, COUNTA(DetailWill!Q978) &gt; 0),"x", "")</f>
        <v/>
      </c>
      <c r="R978" s="14" t="str">
        <f>IF(OR(COUNTA(DetailPedro!R978) &gt; 0, COUNTA(DetailWill!R978) &gt; 0),"x", "")</f>
        <v/>
      </c>
      <c r="S978" s="14" t="str">
        <f>IF(OR(COUNTA(DetailPedro!S978) &gt; 0, COUNTA(DetailWill!S978) &gt; 0),"x", "")</f>
        <v/>
      </c>
      <c r="T978" s="14" t="str">
        <f>IF(OR(COUNTA(DetailPedro!T978) &gt; 0, COUNTA(DetailWill!T978) &gt; 0),"x", "")</f>
        <v/>
      </c>
      <c r="U978" s="34" t="str">
        <f>IF(OR(COUNTA(DetailPedro!U978) &gt; 0, COUNTA(DetailWill!U978) &gt; 0),"x", "")</f>
        <v/>
      </c>
      <c r="V978" s="14" t="str">
        <f>IF(OR(COUNTA(DetailPedro!V978) &gt; 0, COUNTA(DetailWill!V978) &gt; 0),"x", "")</f>
        <v/>
      </c>
      <c r="W978" s="14" t="str">
        <f>IF(OR(COUNTA(DetailPedro!W978) &gt; 0, COUNTA(DetailWill!W978) &gt; 0),"x", "")</f>
        <v/>
      </c>
      <c r="X978" s="14" t="str">
        <f>IF(OR(COUNTA(DetailPedro!X978) &gt; 0, COUNTA(DetailWill!X978) &gt; 0),"x", "")</f>
        <v/>
      </c>
      <c r="Y978" s="14" t="str">
        <f>IF(OR(COUNTA(DetailPedro!Y978) &gt; 0, COUNTA(DetailWill!Y978) &gt; 0),"x", "")</f>
        <v/>
      </c>
      <c r="Z978" s="34" t="str">
        <f>IF(OR(COUNTA(DetailPedro!Z978) &gt; 0, COUNTA(DetailWill!Z978) &gt; 0),"x", "")</f>
        <v/>
      </c>
      <c r="AA978" s="14" t="str">
        <f>IF(OR(COUNTA(DetailPedro!AA978) &gt; 0, COUNTA(DetailWill!AA978) &gt; 0),"x", "")</f>
        <v/>
      </c>
      <c r="AB978" s="14" t="str">
        <f>IF(OR(COUNTA(DetailPedro!AB978) &gt; 0, COUNTA(DetailWill!AB978) &gt; 0),"x", "")</f>
        <v/>
      </c>
      <c r="AC978" s="14" t="str">
        <f>IF(OR(COUNTA(DetailPedro!AC978) &gt; 0, COUNTA(DetailWill!AC978) &gt; 0),"x", "")</f>
        <v/>
      </c>
      <c r="AD978" s="14" t="str">
        <f>IF(OR(COUNTA(DetailPedro!AD978) &gt; 0, COUNTA(DetailWill!AD978) &gt; 0),"x", "")</f>
        <v/>
      </c>
      <c r="AE978" s="14" t="str">
        <f>IF(OR(COUNTA(DetailPedro!AE978) &gt; 0, COUNTA(DetailWill!AE978) &gt; 0),"x", "")</f>
        <v/>
      </c>
      <c r="AF978" s="34" t="str">
        <f>IF(OR(COUNTA(DetailPedro!AF978) &gt; 0, COUNTA(DetailWill!AF978) &gt; 0),"x", "")</f>
        <v/>
      </c>
      <c r="AG978" s="14" t="str">
        <f>IF(OR(COUNTA(DetailPedro!AG978) &gt; 0, COUNTA(DetailWill!AG978) &gt; 0),"x", "")</f>
        <v/>
      </c>
      <c r="AH978" s="14" t="str">
        <f>IF(OR(COUNTA(DetailPedro!AH978) &gt; 0, COUNTA(DetailWill!AH978) &gt; 0),"x", "")</f>
        <v/>
      </c>
      <c r="AI978" s="14" t="str">
        <f>IF(OR(COUNTA(DetailPedro!AI978) &gt; 0, COUNTA(DetailWill!AI978) &gt; 0),"x", "")</f>
        <v/>
      </c>
      <c r="AJ978" s="34" t="str">
        <f>IF(OR(COUNTA(DetailPedro!AJ978) &gt; 0, COUNTA(DetailWill!AJ978) &gt; 0),"x", "")</f>
        <v/>
      </c>
      <c r="AK978" s="14" t="str">
        <f>IF(OR(COUNTA(DetailPedro!AK978) &gt; 0, COUNTA(DetailWill!AK978) &gt; 0),"x", "")</f>
        <v/>
      </c>
    </row>
    <row r="979" spans="1:37" x14ac:dyDescent="0.2">
      <c r="A979" s="16" t="s">
        <v>373</v>
      </c>
      <c r="B979" s="16" t="s">
        <v>569</v>
      </c>
      <c r="C979" s="16">
        <v>11</v>
      </c>
      <c r="D979" s="16">
        <v>0</v>
      </c>
      <c r="E979" s="16"/>
      <c r="F979" s="14">
        <f t="shared" si="49"/>
        <v>0</v>
      </c>
      <c r="G979" s="14" t="str">
        <f>IF(OR(COUNTA(DetailPedro!G979) &gt; 0, COUNTA(DetailWill!G979) &gt; 0),"x", "")</f>
        <v/>
      </c>
      <c r="H979" s="14" t="str">
        <f>IF(OR(COUNTA(DetailPedro!H979) &gt; 0, COUNTA(DetailWill!H979) &gt; 0),"x", "")</f>
        <v/>
      </c>
      <c r="I979" s="14" t="str">
        <f>IF(OR(COUNTA(DetailPedro!I979) &gt; 0, COUNTA(DetailWill!I979) &gt; 0),"x", "")</f>
        <v/>
      </c>
      <c r="J979" s="34" t="str">
        <f>IF(OR(COUNTA(DetailPedro!J979) &gt; 0, COUNTA(DetailWill!J979) &gt; 0),"x", "")</f>
        <v/>
      </c>
      <c r="K979" s="14" t="str">
        <f>IF(OR(COUNTA(DetailPedro!K979) &gt; 0, COUNTA(DetailWill!K979) &gt; 0),"x", "")</f>
        <v/>
      </c>
      <c r="L979" s="14" t="str">
        <f>IF(OR(COUNTA(DetailPedro!L979) &gt; 0, COUNTA(DetailWill!L979) &gt; 0),"x", "")</f>
        <v/>
      </c>
      <c r="M979" s="14" t="str">
        <f>IF(OR(COUNTA(DetailPedro!M979) &gt; 0, COUNTA(DetailWill!M979) &gt; 0),"x", "")</f>
        <v/>
      </c>
      <c r="N979" s="14" t="str">
        <f>IF(OR(COUNTA(DetailPedro!N979) &gt; 0, COUNTA(DetailWill!N979) &gt; 0),"x", "")</f>
        <v/>
      </c>
      <c r="O979" s="34" t="str">
        <f>IF(OR(COUNTA(DetailPedro!O979) &gt; 0, COUNTA(DetailWill!O979) &gt; 0),"x", "")</f>
        <v/>
      </c>
      <c r="P979" s="14" t="str">
        <f>IF(OR(COUNTA(DetailPedro!P979) &gt; 0, COUNTA(DetailWill!P979) &gt; 0),"x", "")</f>
        <v/>
      </c>
      <c r="Q979" s="14" t="str">
        <f>IF(OR(COUNTA(DetailPedro!Q979) &gt; 0, COUNTA(DetailWill!Q979) &gt; 0),"x", "")</f>
        <v/>
      </c>
      <c r="R979" s="14" t="str">
        <f>IF(OR(COUNTA(DetailPedro!R979) &gt; 0, COUNTA(DetailWill!R979) &gt; 0),"x", "")</f>
        <v/>
      </c>
      <c r="S979" s="14" t="str">
        <f>IF(OR(COUNTA(DetailPedro!S979) &gt; 0, COUNTA(DetailWill!S979) &gt; 0),"x", "")</f>
        <v/>
      </c>
      <c r="T979" s="14" t="str">
        <f>IF(OR(COUNTA(DetailPedro!T979) &gt; 0, COUNTA(DetailWill!T979) &gt; 0),"x", "")</f>
        <v/>
      </c>
      <c r="U979" s="34" t="str">
        <f>IF(OR(COUNTA(DetailPedro!U979) &gt; 0, COUNTA(DetailWill!U979) &gt; 0),"x", "")</f>
        <v/>
      </c>
      <c r="V979" s="14" t="str">
        <f>IF(OR(COUNTA(DetailPedro!V979) &gt; 0, COUNTA(DetailWill!V979) &gt; 0),"x", "")</f>
        <v/>
      </c>
      <c r="W979" s="14" t="str">
        <f>IF(OR(COUNTA(DetailPedro!W979) &gt; 0, COUNTA(DetailWill!W979) &gt; 0),"x", "")</f>
        <v/>
      </c>
      <c r="X979" s="14" t="str">
        <f>IF(OR(COUNTA(DetailPedro!X979) &gt; 0, COUNTA(DetailWill!X979) &gt; 0),"x", "")</f>
        <v/>
      </c>
      <c r="Y979" s="14" t="str">
        <f>IF(OR(COUNTA(DetailPedro!Y979) &gt; 0, COUNTA(DetailWill!Y979) &gt; 0),"x", "")</f>
        <v/>
      </c>
      <c r="Z979" s="34" t="str">
        <f>IF(OR(COUNTA(DetailPedro!Z979) &gt; 0, COUNTA(DetailWill!Z979) &gt; 0),"x", "")</f>
        <v/>
      </c>
      <c r="AA979" s="14" t="str">
        <f>IF(OR(COUNTA(DetailPedro!AA979) &gt; 0, COUNTA(DetailWill!AA979) &gt; 0),"x", "")</f>
        <v/>
      </c>
      <c r="AB979" s="14" t="str">
        <f>IF(OR(COUNTA(DetailPedro!AB979) &gt; 0, COUNTA(DetailWill!AB979) &gt; 0),"x", "")</f>
        <v/>
      </c>
      <c r="AC979" s="14" t="str">
        <f>IF(OR(COUNTA(DetailPedro!AC979) &gt; 0, COUNTA(DetailWill!AC979) &gt; 0),"x", "")</f>
        <v/>
      </c>
      <c r="AD979" s="14" t="str">
        <f>IF(OR(COUNTA(DetailPedro!AD979) &gt; 0, COUNTA(DetailWill!AD979) &gt; 0),"x", "")</f>
        <v/>
      </c>
      <c r="AE979" s="14" t="str">
        <f>IF(OR(COUNTA(DetailPedro!AE979) &gt; 0, COUNTA(DetailWill!AE979) &gt; 0),"x", "")</f>
        <v/>
      </c>
      <c r="AF979" s="34" t="str">
        <f>IF(OR(COUNTA(DetailPedro!AF979) &gt; 0, COUNTA(DetailWill!AF979) &gt; 0),"x", "")</f>
        <v/>
      </c>
      <c r="AG979" s="14" t="str">
        <f>IF(OR(COUNTA(DetailPedro!AG979) &gt; 0, COUNTA(DetailWill!AG979) &gt; 0),"x", "")</f>
        <v/>
      </c>
      <c r="AH979" s="14" t="str">
        <f>IF(OR(COUNTA(DetailPedro!AH979) &gt; 0, COUNTA(DetailWill!AH979) &gt; 0),"x", "")</f>
        <v/>
      </c>
      <c r="AI979" s="14" t="str">
        <f>IF(OR(COUNTA(DetailPedro!AI979) &gt; 0, COUNTA(DetailWill!AI979) &gt; 0),"x", "")</f>
        <v/>
      </c>
      <c r="AJ979" s="34" t="str">
        <f>IF(OR(COUNTA(DetailPedro!AJ979) &gt; 0, COUNTA(DetailWill!AJ979) &gt; 0),"x", "")</f>
        <v/>
      </c>
      <c r="AK979" s="14" t="str">
        <f>IF(OR(COUNTA(DetailPedro!AK979) &gt; 0, COUNTA(DetailWill!AK979) &gt; 0),"x", "")</f>
        <v/>
      </c>
    </row>
    <row r="980" spans="1:37" x14ac:dyDescent="0.2">
      <c r="A980" s="16" t="s">
        <v>373</v>
      </c>
      <c r="B980" s="16" t="s">
        <v>569</v>
      </c>
      <c r="C980" s="16">
        <v>1</v>
      </c>
      <c r="D980" s="16" t="s">
        <v>887</v>
      </c>
      <c r="E980" s="16">
        <v>1</v>
      </c>
      <c r="F980" s="14">
        <f t="shared" si="49"/>
        <v>7</v>
      </c>
      <c r="G980" s="14" t="str">
        <f>IF(OR(COUNTA(DetailPedro!G980) &gt; 0, COUNTA(DetailWill!G980) &gt; 0),"x", "")</f>
        <v>x</v>
      </c>
      <c r="H980" s="14" t="str">
        <f>IF(OR(COUNTA(DetailPedro!H980) &gt; 0, COUNTA(DetailWill!H980) &gt; 0),"x", "")</f>
        <v/>
      </c>
      <c r="I980" s="14" t="str">
        <f>IF(OR(COUNTA(DetailPedro!I980) &gt; 0, COUNTA(DetailWill!I980) &gt; 0),"x", "")</f>
        <v/>
      </c>
      <c r="J980" s="34" t="str">
        <f>IF(OR(COUNTA(DetailPedro!J980) &gt; 0, COUNTA(DetailWill!J980) &gt; 0),"x", "")</f>
        <v/>
      </c>
      <c r="K980" s="14" t="str">
        <f>IF(OR(COUNTA(DetailPedro!K980) &gt; 0, COUNTA(DetailWill!K980) &gt; 0),"x", "")</f>
        <v>x</v>
      </c>
      <c r="L980" s="14" t="str">
        <f>IF(OR(COUNTA(DetailPedro!L980) &gt; 0, COUNTA(DetailWill!L980) &gt; 0),"x", "")</f>
        <v/>
      </c>
      <c r="M980" s="14" t="str">
        <f>IF(OR(COUNTA(DetailPedro!M980) &gt; 0, COUNTA(DetailWill!M980) &gt; 0),"x", "")</f>
        <v/>
      </c>
      <c r="N980" s="14" t="str">
        <f>IF(OR(COUNTA(DetailPedro!N980) &gt; 0, COUNTA(DetailWill!N980) &gt; 0),"x", "")</f>
        <v/>
      </c>
      <c r="O980" s="34" t="str">
        <f>IF(OR(COUNTA(DetailPedro!O980) &gt; 0, COUNTA(DetailWill!O980) &gt; 0),"x", "")</f>
        <v/>
      </c>
      <c r="P980" s="14" t="str">
        <f>IF(OR(COUNTA(DetailPedro!P980) &gt; 0, COUNTA(DetailWill!P980) &gt; 0),"x", "")</f>
        <v/>
      </c>
      <c r="Q980" s="14" t="str">
        <f>IF(OR(COUNTA(DetailPedro!Q980) &gt; 0, COUNTA(DetailWill!Q980) &gt; 0),"x", "")</f>
        <v>x</v>
      </c>
      <c r="R980" s="14" t="str">
        <f>IF(OR(COUNTA(DetailPedro!R980) &gt; 0, COUNTA(DetailWill!R980) &gt; 0),"x", "")</f>
        <v/>
      </c>
      <c r="S980" s="14" t="str">
        <f>IF(OR(COUNTA(DetailPedro!S980) &gt; 0, COUNTA(DetailWill!S980) &gt; 0),"x", "")</f>
        <v/>
      </c>
      <c r="T980" s="14" t="str">
        <f>IF(OR(COUNTA(DetailPedro!T980) &gt; 0, COUNTA(DetailWill!T980) &gt; 0),"x", "")</f>
        <v/>
      </c>
      <c r="U980" s="34" t="str">
        <f>IF(OR(COUNTA(DetailPedro!U980) &gt; 0, COUNTA(DetailWill!U980) &gt; 0),"x", "")</f>
        <v/>
      </c>
      <c r="V980" s="14" t="str">
        <f>IF(OR(COUNTA(DetailPedro!V980) &gt; 0, COUNTA(DetailWill!V980) &gt; 0),"x", "")</f>
        <v/>
      </c>
      <c r="W980" s="14" t="str">
        <f>IF(OR(COUNTA(DetailPedro!W980) &gt; 0, COUNTA(DetailWill!W980) &gt; 0),"x", "")</f>
        <v/>
      </c>
      <c r="X980" s="14" t="str">
        <f>IF(OR(COUNTA(DetailPedro!X980) &gt; 0, COUNTA(DetailWill!X980) &gt; 0),"x", "")</f>
        <v>x</v>
      </c>
      <c r="Y980" s="14" t="str">
        <f>IF(OR(COUNTA(DetailPedro!Y980) &gt; 0, COUNTA(DetailWill!Y980) &gt; 0),"x", "")</f>
        <v/>
      </c>
      <c r="Z980" s="34" t="str">
        <f>IF(OR(COUNTA(DetailPedro!Z980) &gt; 0, COUNTA(DetailWill!Z980) &gt; 0),"x", "")</f>
        <v/>
      </c>
      <c r="AA980" s="14" t="str">
        <f>IF(OR(COUNTA(DetailPedro!AA980) &gt; 0, COUNTA(DetailWill!AA980) &gt; 0),"x", "")</f>
        <v>x</v>
      </c>
      <c r="AB980" s="14" t="str">
        <f>IF(OR(COUNTA(DetailPedro!AB980) &gt; 0, COUNTA(DetailWill!AB980) &gt; 0),"x", "")</f>
        <v/>
      </c>
      <c r="AC980" s="14" t="str">
        <f>IF(OR(COUNTA(DetailPedro!AC980) &gt; 0, COUNTA(DetailWill!AC980) &gt; 0),"x", "")</f>
        <v>x</v>
      </c>
      <c r="AD980" s="14" t="str">
        <f>IF(OR(COUNTA(DetailPedro!AD980) &gt; 0, COUNTA(DetailWill!AD980) &gt; 0),"x", "")</f>
        <v>x</v>
      </c>
      <c r="AE980" s="14" t="str">
        <f>IF(OR(COUNTA(DetailPedro!AE980) &gt; 0, COUNTA(DetailWill!AE980) &gt; 0),"x", "")</f>
        <v/>
      </c>
      <c r="AF980" s="34" t="str">
        <f>IF(OR(COUNTA(DetailPedro!AF980) &gt; 0, COUNTA(DetailWill!AF980) &gt; 0),"x", "")</f>
        <v/>
      </c>
      <c r="AG980" s="14" t="str">
        <f>IF(OR(COUNTA(DetailPedro!AG980) &gt; 0, COUNTA(DetailWill!AG980) &gt; 0),"x", "")</f>
        <v/>
      </c>
      <c r="AH980" s="14" t="str">
        <f>IF(OR(COUNTA(DetailPedro!AH980) &gt; 0, COUNTA(DetailWill!AH980) &gt; 0),"x", "")</f>
        <v/>
      </c>
      <c r="AI980" s="14" t="str">
        <f>IF(OR(COUNTA(DetailPedro!AI980) &gt; 0, COUNTA(DetailWill!AI980) &gt; 0),"x", "")</f>
        <v/>
      </c>
      <c r="AJ980" s="34" t="str">
        <f>IF(OR(COUNTA(DetailPedro!AJ980) &gt; 0, COUNTA(DetailWill!AJ980) &gt; 0),"x", "")</f>
        <v/>
      </c>
      <c r="AK980" s="14" t="str">
        <f>IF(OR(COUNTA(DetailPedro!AK980) &gt; 0, COUNTA(DetailWill!AK980) &gt; 0),"x", "")</f>
        <v/>
      </c>
    </row>
    <row r="981" spans="1:37" x14ac:dyDescent="0.2">
      <c r="A981" s="16" t="s">
        <v>373</v>
      </c>
      <c r="B981" s="16" t="s">
        <v>569</v>
      </c>
      <c r="C981" s="16">
        <v>1</v>
      </c>
      <c r="D981" s="16" t="s">
        <v>887</v>
      </c>
      <c r="E981" s="16">
        <v>2</v>
      </c>
      <c r="F981" s="14">
        <f t="shared" si="49"/>
        <v>6</v>
      </c>
      <c r="G981" s="14" t="str">
        <f>IF(OR(COUNTA(DetailPedro!G981) &gt; 0, COUNTA(DetailWill!G981) &gt; 0),"x", "")</f>
        <v>x</v>
      </c>
      <c r="H981" s="14" t="str">
        <f>IF(OR(COUNTA(DetailPedro!H981) &gt; 0, COUNTA(DetailWill!H981) &gt; 0),"x", "")</f>
        <v/>
      </c>
      <c r="I981" s="14" t="str">
        <f>IF(OR(COUNTA(DetailPedro!I981) &gt; 0, COUNTA(DetailWill!I981) &gt; 0),"x", "")</f>
        <v/>
      </c>
      <c r="J981" s="34" t="str">
        <f>IF(OR(COUNTA(DetailPedro!J981) &gt; 0, COUNTA(DetailWill!J981) &gt; 0),"x", "")</f>
        <v/>
      </c>
      <c r="K981" s="14" t="str">
        <f>IF(OR(COUNTA(DetailPedro!K981) &gt; 0, COUNTA(DetailWill!K981) &gt; 0),"x", "")</f>
        <v>x</v>
      </c>
      <c r="L981" s="14" t="str">
        <f>IF(OR(COUNTA(DetailPedro!L981) &gt; 0, COUNTA(DetailWill!L981) &gt; 0),"x", "")</f>
        <v/>
      </c>
      <c r="M981" s="14" t="str">
        <f>IF(OR(COUNTA(DetailPedro!M981) &gt; 0, COUNTA(DetailWill!M981) &gt; 0),"x", "")</f>
        <v/>
      </c>
      <c r="N981" s="14" t="str">
        <f>IF(OR(COUNTA(DetailPedro!N981) &gt; 0, COUNTA(DetailWill!N981) &gt; 0),"x", "")</f>
        <v/>
      </c>
      <c r="O981" s="34" t="str">
        <f>IF(OR(COUNTA(DetailPedro!O981) &gt; 0, COUNTA(DetailWill!O981) &gt; 0),"x", "")</f>
        <v/>
      </c>
      <c r="P981" s="14" t="str">
        <f>IF(OR(COUNTA(DetailPedro!P981) &gt; 0, COUNTA(DetailWill!P981) &gt; 0),"x", "")</f>
        <v/>
      </c>
      <c r="Q981" s="14" t="str">
        <f>IF(OR(COUNTA(DetailPedro!Q981) &gt; 0, COUNTA(DetailWill!Q981) &gt; 0),"x", "")</f>
        <v>x</v>
      </c>
      <c r="R981" s="14" t="str">
        <f>IF(OR(COUNTA(DetailPedro!R981) &gt; 0, COUNTA(DetailWill!R981) &gt; 0),"x", "")</f>
        <v/>
      </c>
      <c r="S981" s="14" t="str">
        <f>IF(OR(COUNTA(DetailPedro!S981) &gt; 0, COUNTA(DetailWill!S981) &gt; 0),"x", "")</f>
        <v/>
      </c>
      <c r="T981" s="14" t="str">
        <f>IF(OR(COUNTA(DetailPedro!T981) &gt; 0, COUNTA(DetailWill!T981) &gt; 0),"x", "")</f>
        <v/>
      </c>
      <c r="U981" s="34" t="str">
        <f>IF(OR(COUNTA(DetailPedro!U981) &gt; 0, COUNTA(DetailWill!U981) &gt; 0),"x", "")</f>
        <v/>
      </c>
      <c r="V981" s="14" t="str">
        <f>IF(OR(COUNTA(DetailPedro!V981) &gt; 0, COUNTA(DetailWill!V981) &gt; 0),"x", "")</f>
        <v/>
      </c>
      <c r="W981" s="14" t="str">
        <f>IF(OR(COUNTA(DetailPedro!W981) &gt; 0, COUNTA(DetailWill!W981) &gt; 0),"x", "")</f>
        <v/>
      </c>
      <c r="X981" s="14" t="str">
        <f>IF(OR(COUNTA(DetailPedro!X981) &gt; 0, COUNTA(DetailWill!X981) &gt; 0),"x", "")</f>
        <v>x</v>
      </c>
      <c r="Y981" s="14" t="str">
        <f>IF(OR(COUNTA(DetailPedro!Y981) &gt; 0, COUNTA(DetailWill!Y981) &gt; 0),"x", "")</f>
        <v/>
      </c>
      <c r="Z981" s="34" t="str">
        <f>IF(OR(COUNTA(DetailPedro!Z981) &gt; 0, COUNTA(DetailWill!Z981) &gt; 0),"x", "")</f>
        <v/>
      </c>
      <c r="AA981" s="14" t="str">
        <f>IF(OR(COUNTA(DetailPedro!AA981) &gt; 0, COUNTA(DetailWill!AA981) &gt; 0),"x", "")</f>
        <v/>
      </c>
      <c r="AB981" s="14" t="str">
        <f>IF(OR(COUNTA(DetailPedro!AB981) &gt; 0, COUNTA(DetailWill!AB981) &gt; 0),"x", "")</f>
        <v/>
      </c>
      <c r="AC981" s="14" t="str">
        <f>IF(OR(COUNTA(DetailPedro!AC981) &gt; 0, COUNTA(DetailWill!AC981) &gt; 0),"x", "")</f>
        <v>x</v>
      </c>
      <c r="AD981" s="14" t="str">
        <f>IF(OR(COUNTA(DetailPedro!AD981) &gt; 0, COUNTA(DetailWill!AD981) &gt; 0),"x", "")</f>
        <v>x</v>
      </c>
      <c r="AE981" s="14" t="str">
        <f>IF(OR(COUNTA(DetailPedro!AE981) &gt; 0, COUNTA(DetailWill!AE981) &gt; 0),"x", "")</f>
        <v/>
      </c>
      <c r="AF981" s="34" t="str">
        <f>IF(OR(COUNTA(DetailPedro!AF981) &gt; 0, COUNTA(DetailWill!AF981) &gt; 0),"x", "")</f>
        <v/>
      </c>
      <c r="AG981" s="14" t="str">
        <f>IF(OR(COUNTA(DetailPedro!AG981) &gt; 0, COUNTA(DetailWill!AG981) &gt; 0),"x", "")</f>
        <v/>
      </c>
      <c r="AH981" s="14" t="str">
        <f>IF(OR(COUNTA(DetailPedro!AH981) &gt; 0, COUNTA(DetailWill!AH981) &gt; 0),"x", "")</f>
        <v/>
      </c>
      <c r="AI981" s="14" t="str">
        <f>IF(OR(COUNTA(DetailPedro!AI981) &gt; 0, COUNTA(DetailWill!AI981) &gt; 0),"x", "")</f>
        <v/>
      </c>
      <c r="AJ981" s="34" t="str">
        <f>IF(OR(COUNTA(DetailPedro!AJ981) &gt; 0, COUNTA(DetailWill!AJ981) &gt; 0),"x", "")</f>
        <v/>
      </c>
      <c r="AK981" s="14" t="str">
        <f>IF(OR(COUNTA(DetailPedro!AK981) &gt; 0, COUNTA(DetailWill!AK981) &gt; 0),"x", "")</f>
        <v/>
      </c>
    </row>
    <row r="982" spans="1:37" x14ac:dyDescent="0.2">
      <c r="A982" s="16" t="s">
        <v>373</v>
      </c>
      <c r="B982" s="16" t="s">
        <v>569</v>
      </c>
      <c r="C982" s="16">
        <v>1</v>
      </c>
      <c r="D982" s="16" t="s">
        <v>888</v>
      </c>
      <c r="E982" s="16">
        <v>3</v>
      </c>
      <c r="F982" s="14">
        <f t="shared" si="49"/>
        <v>2</v>
      </c>
      <c r="G982" s="14" t="str">
        <f>IF(OR(COUNTA(DetailPedro!G982) &gt; 0, COUNTA(DetailWill!G982) &gt; 0),"x", "")</f>
        <v>x</v>
      </c>
      <c r="H982" s="14" t="str">
        <f>IF(OR(COUNTA(DetailPedro!H982) &gt; 0, COUNTA(DetailWill!H982) &gt; 0),"x", "")</f>
        <v/>
      </c>
      <c r="I982" s="14" t="str">
        <f>IF(OR(COUNTA(DetailPedro!I982) &gt; 0, COUNTA(DetailWill!I982) &gt; 0),"x", "")</f>
        <v/>
      </c>
      <c r="J982" s="34" t="str">
        <f>IF(OR(COUNTA(DetailPedro!J982) &gt; 0, COUNTA(DetailWill!J982) &gt; 0),"x", "")</f>
        <v/>
      </c>
      <c r="K982" s="14" t="str">
        <f>IF(OR(COUNTA(DetailPedro!K982) &gt; 0, COUNTA(DetailWill!K982) &gt; 0),"x", "")</f>
        <v>x</v>
      </c>
      <c r="L982" s="14" t="str">
        <f>IF(OR(COUNTA(DetailPedro!L982) &gt; 0, COUNTA(DetailWill!L982) &gt; 0),"x", "")</f>
        <v/>
      </c>
      <c r="M982" s="14" t="str">
        <f>IF(OR(COUNTA(DetailPedro!M982) &gt; 0, COUNTA(DetailWill!M982) &gt; 0),"x", "")</f>
        <v/>
      </c>
      <c r="N982" s="14" t="str">
        <f>IF(OR(COUNTA(DetailPedro!N982) &gt; 0, COUNTA(DetailWill!N982) &gt; 0),"x", "")</f>
        <v/>
      </c>
      <c r="O982" s="34" t="str">
        <f>IF(OR(COUNTA(DetailPedro!O982) &gt; 0, COUNTA(DetailWill!O982) &gt; 0),"x", "")</f>
        <v/>
      </c>
      <c r="P982" s="14" t="str">
        <f>IF(OR(COUNTA(DetailPedro!P982) &gt; 0, COUNTA(DetailWill!P982) &gt; 0),"x", "")</f>
        <v/>
      </c>
      <c r="Q982" s="14" t="str">
        <f>IF(OR(COUNTA(DetailPedro!Q982) &gt; 0, COUNTA(DetailWill!Q982) &gt; 0),"x", "")</f>
        <v/>
      </c>
      <c r="R982" s="14" t="str">
        <f>IF(OR(COUNTA(DetailPedro!R982) &gt; 0, COUNTA(DetailWill!R982) &gt; 0),"x", "")</f>
        <v/>
      </c>
      <c r="S982" s="14" t="str">
        <f>IF(OR(COUNTA(DetailPedro!S982) &gt; 0, COUNTA(DetailWill!S982) &gt; 0),"x", "")</f>
        <v/>
      </c>
      <c r="T982" s="14" t="str">
        <f>IF(OR(COUNTA(DetailPedro!T982) &gt; 0, COUNTA(DetailWill!T982) &gt; 0),"x", "")</f>
        <v/>
      </c>
      <c r="U982" s="34" t="str">
        <f>IF(OR(COUNTA(DetailPedro!U982) &gt; 0, COUNTA(DetailWill!U982) &gt; 0),"x", "")</f>
        <v/>
      </c>
      <c r="V982" s="14" t="str">
        <f>IF(OR(COUNTA(DetailPedro!V982) &gt; 0, COUNTA(DetailWill!V982) &gt; 0),"x", "")</f>
        <v/>
      </c>
      <c r="W982" s="14" t="str">
        <f>IF(OR(COUNTA(DetailPedro!W982) &gt; 0, COUNTA(DetailWill!W982) &gt; 0),"x", "")</f>
        <v/>
      </c>
      <c r="X982" s="14" t="str">
        <f>IF(OR(COUNTA(DetailPedro!X982) &gt; 0, COUNTA(DetailWill!X982) &gt; 0),"x", "")</f>
        <v/>
      </c>
      <c r="Y982" s="14" t="str">
        <f>IF(OR(COUNTA(DetailPedro!Y982) &gt; 0, COUNTA(DetailWill!Y982) &gt; 0),"x", "")</f>
        <v/>
      </c>
      <c r="Z982" s="34" t="str">
        <f>IF(OR(COUNTA(DetailPedro!Z982) &gt; 0, COUNTA(DetailWill!Z982) &gt; 0),"x", "")</f>
        <v/>
      </c>
      <c r="AA982" s="14" t="str">
        <f>IF(OR(COUNTA(DetailPedro!AA982) &gt; 0, COUNTA(DetailWill!AA982) &gt; 0),"x", "")</f>
        <v/>
      </c>
      <c r="AB982" s="14" t="str">
        <f>IF(OR(COUNTA(DetailPedro!AB982) &gt; 0, COUNTA(DetailWill!AB982) &gt; 0),"x", "")</f>
        <v/>
      </c>
      <c r="AC982" s="14" t="str">
        <f>IF(OR(COUNTA(DetailPedro!AC982) &gt; 0, COUNTA(DetailWill!AC982) &gt; 0),"x", "")</f>
        <v/>
      </c>
      <c r="AD982" s="14" t="str">
        <f>IF(OR(COUNTA(DetailPedro!AD982) &gt; 0, COUNTA(DetailWill!AD982) &gt; 0),"x", "")</f>
        <v/>
      </c>
      <c r="AE982" s="14" t="str">
        <f>IF(OR(COUNTA(DetailPedro!AE982) &gt; 0, COUNTA(DetailWill!AE982) &gt; 0),"x", "")</f>
        <v/>
      </c>
      <c r="AF982" s="34" t="str">
        <f>IF(OR(COUNTA(DetailPedro!AF982) &gt; 0, COUNTA(DetailWill!AF982) &gt; 0),"x", "")</f>
        <v/>
      </c>
      <c r="AG982" s="14" t="str">
        <f>IF(OR(COUNTA(DetailPedro!AG982) &gt; 0, COUNTA(DetailWill!AG982) &gt; 0),"x", "")</f>
        <v/>
      </c>
      <c r="AH982" s="14" t="str">
        <f>IF(OR(COUNTA(DetailPedro!AH982) &gt; 0, COUNTA(DetailWill!AH982) &gt; 0),"x", "")</f>
        <v/>
      </c>
      <c r="AI982" s="14" t="str">
        <f>IF(OR(COUNTA(DetailPedro!AI982) &gt; 0, COUNTA(DetailWill!AI982) &gt; 0),"x", "")</f>
        <v/>
      </c>
      <c r="AJ982" s="34" t="str">
        <f>IF(OR(COUNTA(DetailPedro!AJ982) &gt; 0, COUNTA(DetailWill!AJ982) &gt; 0),"x", "")</f>
        <v/>
      </c>
      <c r="AK982" s="14" t="str">
        <f>IF(OR(COUNTA(DetailPedro!AK982) &gt; 0, COUNTA(DetailWill!AK982) &gt; 0),"x", "")</f>
        <v/>
      </c>
    </row>
    <row r="983" spans="1:37" x14ac:dyDescent="0.2">
      <c r="A983" s="16" t="s">
        <v>373</v>
      </c>
      <c r="B983" s="16" t="s">
        <v>569</v>
      </c>
      <c r="C983" s="16">
        <v>1</v>
      </c>
      <c r="D983" s="16" t="s">
        <v>888</v>
      </c>
      <c r="E983" s="16">
        <v>4</v>
      </c>
      <c r="F983" s="14">
        <f t="shared" si="49"/>
        <v>4</v>
      </c>
      <c r="G983" s="14" t="str">
        <f>IF(OR(COUNTA(DetailPedro!G983) &gt; 0, COUNTA(DetailWill!G983) &gt; 0),"x", "")</f>
        <v>x</v>
      </c>
      <c r="H983" s="14" t="str">
        <f>IF(OR(COUNTA(DetailPedro!H983) &gt; 0, COUNTA(DetailWill!H983) &gt; 0),"x", "")</f>
        <v/>
      </c>
      <c r="I983" s="14" t="str">
        <f>IF(OR(COUNTA(DetailPedro!I983) &gt; 0, COUNTA(DetailWill!I983) &gt; 0),"x", "")</f>
        <v/>
      </c>
      <c r="J983" s="34" t="str">
        <f>IF(OR(COUNTA(DetailPedro!J983) &gt; 0, COUNTA(DetailWill!J983) &gt; 0),"x", "")</f>
        <v/>
      </c>
      <c r="K983" s="14" t="str">
        <f>IF(OR(COUNTA(DetailPedro!K983) &gt; 0, COUNTA(DetailWill!K983) &gt; 0),"x", "")</f>
        <v>x</v>
      </c>
      <c r="L983" s="14" t="str">
        <f>IF(OR(COUNTA(DetailPedro!L983) &gt; 0, COUNTA(DetailWill!L983) &gt; 0),"x", "")</f>
        <v/>
      </c>
      <c r="M983" s="14" t="str">
        <f>IF(OR(COUNTA(DetailPedro!M983) &gt; 0, COUNTA(DetailWill!M983) &gt; 0),"x", "")</f>
        <v/>
      </c>
      <c r="N983" s="14" t="str">
        <f>IF(OR(COUNTA(DetailPedro!N983) &gt; 0, COUNTA(DetailWill!N983) &gt; 0),"x", "")</f>
        <v/>
      </c>
      <c r="O983" s="34" t="str">
        <f>IF(OR(COUNTA(DetailPedro!O983) &gt; 0, COUNTA(DetailWill!O983) &gt; 0),"x", "")</f>
        <v/>
      </c>
      <c r="P983" s="14" t="str">
        <f>IF(OR(COUNTA(DetailPedro!P983) &gt; 0, COUNTA(DetailWill!P983) &gt; 0),"x", "")</f>
        <v>x</v>
      </c>
      <c r="Q983" s="14" t="str">
        <f>IF(OR(COUNTA(DetailPedro!Q983) &gt; 0, COUNTA(DetailWill!Q983) &gt; 0),"x", "")</f>
        <v/>
      </c>
      <c r="R983" s="14" t="str">
        <f>IF(OR(COUNTA(DetailPedro!R983) &gt; 0, COUNTA(DetailWill!R983) &gt; 0),"x", "")</f>
        <v/>
      </c>
      <c r="S983" s="14" t="str">
        <f>IF(OR(COUNTA(DetailPedro!S983) &gt; 0, COUNTA(DetailWill!S983) &gt; 0),"x", "")</f>
        <v/>
      </c>
      <c r="T983" s="14" t="str">
        <f>IF(OR(COUNTA(DetailPedro!T983) &gt; 0, COUNTA(DetailWill!T983) &gt; 0),"x", "")</f>
        <v/>
      </c>
      <c r="U983" s="34" t="str">
        <f>IF(OR(COUNTA(DetailPedro!U983) &gt; 0, COUNTA(DetailWill!U983) &gt; 0),"x", "")</f>
        <v/>
      </c>
      <c r="V983" s="14" t="str">
        <f>IF(OR(COUNTA(DetailPedro!V983) &gt; 0, COUNTA(DetailWill!V983) &gt; 0),"x", "")</f>
        <v/>
      </c>
      <c r="W983" s="14" t="str">
        <f>IF(OR(COUNTA(DetailPedro!W983) &gt; 0, COUNTA(DetailWill!W983) &gt; 0),"x", "")</f>
        <v>x</v>
      </c>
      <c r="X983" s="14" t="str">
        <f>IF(OR(COUNTA(DetailPedro!X983) &gt; 0, COUNTA(DetailWill!X983) &gt; 0),"x", "")</f>
        <v/>
      </c>
      <c r="Y983" s="14" t="str">
        <f>IF(OR(COUNTA(DetailPedro!Y983) &gt; 0, COUNTA(DetailWill!Y983) &gt; 0),"x", "")</f>
        <v/>
      </c>
      <c r="Z983" s="34" t="str">
        <f>IF(OR(COUNTA(DetailPedro!Z983) &gt; 0, COUNTA(DetailWill!Z983) &gt; 0),"x", "")</f>
        <v/>
      </c>
      <c r="AA983" s="14" t="str">
        <f>IF(OR(COUNTA(DetailPedro!AA983) &gt; 0, COUNTA(DetailWill!AA983) &gt; 0),"x", "")</f>
        <v/>
      </c>
      <c r="AB983" s="14" t="str">
        <f>IF(OR(COUNTA(DetailPedro!AB983) &gt; 0, COUNTA(DetailWill!AB983) &gt; 0),"x", "")</f>
        <v/>
      </c>
      <c r="AC983" s="14" t="str">
        <f>IF(OR(COUNTA(DetailPedro!AC983) &gt; 0, COUNTA(DetailWill!AC983) &gt; 0),"x", "")</f>
        <v/>
      </c>
      <c r="AD983" s="14" t="str">
        <f>IF(OR(COUNTA(DetailPedro!AD983) &gt; 0, COUNTA(DetailWill!AD983) &gt; 0),"x", "")</f>
        <v/>
      </c>
      <c r="AE983" s="14" t="str">
        <f>IF(OR(COUNTA(DetailPedro!AE983) &gt; 0, COUNTA(DetailWill!AE983) &gt; 0),"x", "")</f>
        <v/>
      </c>
      <c r="AF983" s="34" t="str">
        <f>IF(OR(COUNTA(DetailPedro!AF983) &gt; 0, COUNTA(DetailWill!AF983) &gt; 0),"x", "")</f>
        <v/>
      </c>
      <c r="AG983" s="14" t="str">
        <f>IF(OR(COUNTA(DetailPedro!AG983) &gt; 0, COUNTA(DetailWill!AG983) &gt; 0),"x", "")</f>
        <v/>
      </c>
      <c r="AH983" s="14" t="str">
        <f>IF(OR(COUNTA(DetailPedro!AH983) &gt; 0, COUNTA(DetailWill!AH983) &gt; 0),"x", "")</f>
        <v/>
      </c>
      <c r="AI983" s="14" t="str">
        <f>IF(OR(COUNTA(DetailPedro!AI983) &gt; 0, COUNTA(DetailWill!AI983) &gt; 0),"x", "")</f>
        <v/>
      </c>
      <c r="AJ983" s="34" t="str">
        <f>IF(OR(COUNTA(DetailPedro!AJ983) &gt; 0, COUNTA(DetailWill!AJ983) &gt; 0),"x", "")</f>
        <v/>
      </c>
      <c r="AK983" s="14" t="str">
        <f>IF(OR(COUNTA(DetailPedro!AK983) &gt; 0, COUNTA(DetailWill!AK983) &gt; 0),"x", "")</f>
        <v/>
      </c>
    </row>
    <row r="984" spans="1:37" x14ac:dyDescent="0.2">
      <c r="A984" s="16" t="s">
        <v>373</v>
      </c>
      <c r="B984" s="16" t="s">
        <v>569</v>
      </c>
      <c r="C984" s="16">
        <v>1</v>
      </c>
      <c r="D984" s="16" t="s">
        <v>888</v>
      </c>
      <c r="E984" s="16">
        <v>5</v>
      </c>
      <c r="F984" s="14">
        <f t="shared" si="49"/>
        <v>1</v>
      </c>
      <c r="G984" s="14" t="str">
        <f>IF(OR(COUNTA(DetailPedro!G984) &gt; 0, COUNTA(DetailWill!G984) &gt; 0),"x", "")</f>
        <v/>
      </c>
      <c r="H984" s="14" t="str">
        <f>IF(OR(COUNTA(DetailPedro!H984) &gt; 0, COUNTA(DetailWill!H984) &gt; 0),"x", "")</f>
        <v/>
      </c>
      <c r="I984" s="14" t="str">
        <f>IF(OR(COUNTA(DetailPedro!I984) &gt; 0, COUNTA(DetailWill!I984) &gt; 0),"x", "")</f>
        <v/>
      </c>
      <c r="J984" s="34" t="str">
        <f>IF(OR(COUNTA(DetailPedro!J984) &gt; 0, COUNTA(DetailWill!J984) &gt; 0),"x", "")</f>
        <v/>
      </c>
      <c r="K984" s="14" t="str">
        <f>IF(OR(COUNTA(DetailPedro!K984) &gt; 0, COUNTA(DetailWill!K984) &gt; 0),"x", "")</f>
        <v>x</v>
      </c>
      <c r="L984" s="14" t="str">
        <f>IF(OR(COUNTA(DetailPedro!L984) &gt; 0, COUNTA(DetailWill!L984) &gt; 0),"x", "")</f>
        <v/>
      </c>
      <c r="M984" s="14" t="str">
        <f>IF(OR(COUNTA(DetailPedro!M984) &gt; 0, COUNTA(DetailWill!M984) &gt; 0),"x", "")</f>
        <v/>
      </c>
      <c r="N984" s="14" t="str">
        <f>IF(OR(COUNTA(DetailPedro!N984) &gt; 0, COUNTA(DetailWill!N984) &gt; 0),"x", "")</f>
        <v/>
      </c>
      <c r="O984" s="34" t="str">
        <f>IF(OR(COUNTA(DetailPedro!O984) &gt; 0, COUNTA(DetailWill!O984) &gt; 0),"x", "")</f>
        <v/>
      </c>
      <c r="P984" s="14" t="str">
        <f>IF(OR(COUNTA(DetailPedro!P984) &gt; 0, COUNTA(DetailWill!P984) &gt; 0),"x", "")</f>
        <v/>
      </c>
      <c r="Q984" s="14" t="str">
        <f>IF(OR(COUNTA(DetailPedro!Q984) &gt; 0, COUNTA(DetailWill!Q984) &gt; 0),"x", "")</f>
        <v/>
      </c>
      <c r="R984" s="14" t="str">
        <f>IF(OR(COUNTA(DetailPedro!R984) &gt; 0, COUNTA(DetailWill!R984) &gt; 0),"x", "")</f>
        <v/>
      </c>
      <c r="S984" s="14" t="str">
        <f>IF(OR(COUNTA(DetailPedro!S984) &gt; 0, COUNTA(DetailWill!S984) &gt; 0),"x", "")</f>
        <v/>
      </c>
      <c r="T984" s="14" t="str">
        <f>IF(OR(COUNTA(DetailPedro!T984) &gt; 0, COUNTA(DetailWill!T984) &gt; 0),"x", "")</f>
        <v/>
      </c>
      <c r="U984" s="34" t="str">
        <f>IF(OR(COUNTA(DetailPedro!U984) &gt; 0, COUNTA(DetailWill!U984) &gt; 0),"x", "")</f>
        <v/>
      </c>
      <c r="V984" s="14" t="str">
        <f>IF(OR(COUNTA(DetailPedro!V984) &gt; 0, COUNTA(DetailWill!V984) &gt; 0),"x", "")</f>
        <v/>
      </c>
      <c r="W984" s="14" t="str">
        <f>IF(OR(COUNTA(DetailPedro!W984) &gt; 0, COUNTA(DetailWill!W984) &gt; 0),"x", "")</f>
        <v/>
      </c>
      <c r="X984" s="14" t="str">
        <f>IF(OR(COUNTA(DetailPedro!X984) &gt; 0, COUNTA(DetailWill!X984) &gt; 0),"x", "")</f>
        <v/>
      </c>
      <c r="Y984" s="14" t="str">
        <f>IF(OR(COUNTA(DetailPedro!Y984) &gt; 0, COUNTA(DetailWill!Y984) &gt; 0),"x", "")</f>
        <v/>
      </c>
      <c r="Z984" s="34" t="str">
        <f>IF(OR(COUNTA(DetailPedro!Z984) &gt; 0, COUNTA(DetailWill!Z984) &gt; 0),"x", "")</f>
        <v/>
      </c>
      <c r="AA984" s="14" t="str">
        <f>IF(OR(COUNTA(DetailPedro!AA984) &gt; 0, COUNTA(DetailWill!AA984) &gt; 0),"x", "")</f>
        <v/>
      </c>
      <c r="AB984" s="14" t="str">
        <f>IF(OR(COUNTA(DetailPedro!AB984) &gt; 0, COUNTA(DetailWill!AB984) &gt; 0),"x", "")</f>
        <v/>
      </c>
      <c r="AC984" s="14" t="str">
        <f>IF(OR(COUNTA(DetailPedro!AC984) &gt; 0, COUNTA(DetailWill!AC984) &gt; 0),"x", "")</f>
        <v/>
      </c>
      <c r="AD984" s="14" t="str">
        <f>IF(OR(COUNTA(DetailPedro!AD984) &gt; 0, COUNTA(DetailWill!AD984) &gt; 0),"x", "")</f>
        <v/>
      </c>
      <c r="AE984" s="14" t="str">
        <f>IF(OR(COUNTA(DetailPedro!AE984) &gt; 0, COUNTA(DetailWill!AE984) &gt; 0),"x", "")</f>
        <v/>
      </c>
      <c r="AF984" s="34" t="str">
        <f>IF(OR(COUNTA(DetailPedro!AF984) &gt; 0, COUNTA(DetailWill!AF984) &gt; 0),"x", "")</f>
        <v/>
      </c>
      <c r="AG984" s="14" t="str">
        <f>IF(OR(COUNTA(DetailPedro!AG984) &gt; 0, COUNTA(DetailWill!AG984) &gt; 0),"x", "")</f>
        <v/>
      </c>
      <c r="AH984" s="14" t="str">
        <f>IF(OR(COUNTA(DetailPedro!AH984) &gt; 0, COUNTA(DetailWill!AH984) &gt; 0),"x", "")</f>
        <v/>
      </c>
      <c r="AI984" s="14" t="str">
        <f>IF(OR(COUNTA(DetailPedro!AI984) &gt; 0, COUNTA(DetailWill!AI984) &gt; 0),"x", "")</f>
        <v/>
      </c>
      <c r="AJ984" s="34" t="str">
        <f>IF(OR(COUNTA(DetailPedro!AJ984) &gt; 0, COUNTA(DetailWill!AJ984) &gt; 0),"x", "")</f>
        <v/>
      </c>
      <c r="AK984" s="14" t="str">
        <f>IF(OR(COUNTA(DetailPedro!AK984) &gt; 0, COUNTA(DetailWill!AK984) &gt; 0),"x", "")</f>
        <v/>
      </c>
    </row>
    <row r="985" spans="1:37" x14ac:dyDescent="0.2">
      <c r="A985" s="16" t="s">
        <v>373</v>
      </c>
      <c r="B985" s="16" t="s">
        <v>569</v>
      </c>
      <c r="C985" s="16">
        <v>1</v>
      </c>
      <c r="D985" s="16" t="s">
        <v>889</v>
      </c>
      <c r="E985" s="16">
        <v>6</v>
      </c>
      <c r="F985" s="14">
        <f t="shared" si="49"/>
        <v>2</v>
      </c>
      <c r="G985" s="14" t="str">
        <f>IF(OR(COUNTA(DetailPedro!G985) &gt; 0, COUNTA(DetailWill!G985) &gt; 0),"x", "")</f>
        <v/>
      </c>
      <c r="H985" s="14" t="str">
        <f>IF(OR(COUNTA(DetailPedro!H985) &gt; 0, COUNTA(DetailWill!H985) &gt; 0),"x", "")</f>
        <v/>
      </c>
      <c r="I985" s="14" t="str">
        <f>IF(OR(COUNTA(DetailPedro!I985) &gt; 0, COUNTA(DetailWill!I985) &gt; 0),"x", "")</f>
        <v/>
      </c>
      <c r="J985" s="34" t="str">
        <f>IF(OR(COUNTA(DetailPedro!J985) &gt; 0, COUNTA(DetailWill!J985) &gt; 0),"x", "")</f>
        <v/>
      </c>
      <c r="K985" s="14" t="str">
        <f>IF(OR(COUNTA(DetailPedro!K985) &gt; 0, COUNTA(DetailWill!K985) &gt; 0),"x", "")</f>
        <v>x</v>
      </c>
      <c r="L985" s="14" t="str">
        <f>IF(OR(COUNTA(DetailPedro!L985) &gt; 0, COUNTA(DetailWill!L985) &gt; 0),"x", "")</f>
        <v/>
      </c>
      <c r="M985" s="14" t="str">
        <f>IF(OR(COUNTA(DetailPedro!M985) &gt; 0, COUNTA(DetailWill!M985) &gt; 0),"x", "")</f>
        <v/>
      </c>
      <c r="N985" s="14" t="str">
        <f>IF(OR(COUNTA(DetailPedro!N985) &gt; 0, COUNTA(DetailWill!N985) &gt; 0),"x", "")</f>
        <v/>
      </c>
      <c r="O985" s="34" t="str">
        <f>IF(OR(COUNTA(DetailPedro!O985) &gt; 0, COUNTA(DetailWill!O985) &gt; 0),"x", "")</f>
        <v/>
      </c>
      <c r="P985" s="14" t="str">
        <f>IF(OR(COUNTA(DetailPedro!P985) &gt; 0, COUNTA(DetailWill!P985) &gt; 0),"x", "")</f>
        <v/>
      </c>
      <c r="Q985" s="14" t="str">
        <f>IF(OR(COUNTA(DetailPedro!Q985) &gt; 0, COUNTA(DetailWill!Q985) &gt; 0),"x", "")</f>
        <v/>
      </c>
      <c r="R985" s="14" t="str">
        <f>IF(OR(COUNTA(DetailPedro!R985) &gt; 0, COUNTA(DetailWill!R985) &gt; 0),"x", "")</f>
        <v/>
      </c>
      <c r="S985" s="14" t="str">
        <f>IF(OR(COUNTA(DetailPedro!S985) &gt; 0, COUNTA(DetailWill!S985) &gt; 0),"x", "")</f>
        <v/>
      </c>
      <c r="T985" s="14" t="str">
        <f>IF(OR(COUNTA(DetailPedro!T985) &gt; 0, COUNTA(DetailWill!T985) &gt; 0),"x", "")</f>
        <v/>
      </c>
      <c r="U985" s="34" t="str">
        <f>IF(OR(COUNTA(DetailPedro!U985) &gt; 0, COUNTA(DetailWill!U985) &gt; 0),"x", "")</f>
        <v/>
      </c>
      <c r="V985" s="14" t="str">
        <f>IF(OR(COUNTA(DetailPedro!V985) &gt; 0, COUNTA(DetailWill!V985) &gt; 0),"x", "")</f>
        <v/>
      </c>
      <c r="W985" s="14" t="str">
        <f>IF(OR(COUNTA(DetailPedro!W985) &gt; 0, COUNTA(DetailWill!W985) &gt; 0),"x", "")</f>
        <v/>
      </c>
      <c r="X985" s="14" t="str">
        <f>IF(OR(COUNTA(DetailPedro!X985) &gt; 0, COUNTA(DetailWill!X985) &gt; 0),"x", "")</f>
        <v/>
      </c>
      <c r="Y985" s="14" t="str">
        <f>IF(OR(COUNTA(DetailPedro!Y985) &gt; 0, COUNTA(DetailWill!Y985) &gt; 0),"x", "")</f>
        <v/>
      </c>
      <c r="Z985" s="34" t="str">
        <f>IF(OR(COUNTA(DetailPedro!Z985) &gt; 0, COUNTA(DetailWill!Z985) &gt; 0),"x", "")</f>
        <v/>
      </c>
      <c r="AA985" s="14" t="str">
        <f>IF(OR(COUNTA(DetailPedro!AA985) &gt; 0, COUNTA(DetailWill!AA985) &gt; 0),"x", "")</f>
        <v/>
      </c>
      <c r="AB985" s="14" t="str">
        <f>IF(OR(COUNTA(DetailPedro!AB985) &gt; 0, COUNTA(DetailWill!AB985) &gt; 0),"x", "")</f>
        <v/>
      </c>
      <c r="AC985" s="14" t="str">
        <f>IF(OR(COUNTA(DetailPedro!AC985) &gt; 0, COUNTA(DetailWill!AC985) &gt; 0),"x", "")</f>
        <v/>
      </c>
      <c r="AD985" s="14" t="str">
        <f>IF(OR(COUNTA(DetailPedro!AD985) &gt; 0, COUNTA(DetailWill!AD985) &gt; 0),"x", "")</f>
        <v>x</v>
      </c>
      <c r="AE985" s="14" t="str">
        <f>IF(OR(COUNTA(DetailPedro!AE985) &gt; 0, COUNTA(DetailWill!AE985) &gt; 0),"x", "")</f>
        <v/>
      </c>
      <c r="AF985" s="34" t="str">
        <f>IF(OR(COUNTA(DetailPedro!AF985) &gt; 0, COUNTA(DetailWill!AF985) &gt; 0),"x", "")</f>
        <v/>
      </c>
      <c r="AG985" s="14" t="str">
        <f>IF(OR(COUNTA(DetailPedro!AG985) &gt; 0, COUNTA(DetailWill!AG985) &gt; 0),"x", "")</f>
        <v/>
      </c>
      <c r="AH985" s="14" t="str">
        <f>IF(OR(COUNTA(DetailPedro!AH985) &gt; 0, COUNTA(DetailWill!AH985) &gt; 0),"x", "")</f>
        <v/>
      </c>
      <c r="AI985" s="14" t="str">
        <f>IF(OR(COUNTA(DetailPedro!AI985) &gt; 0, COUNTA(DetailWill!AI985) &gt; 0),"x", "")</f>
        <v/>
      </c>
      <c r="AJ985" s="34" t="str">
        <f>IF(OR(COUNTA(DetailPedro!AJ985) &gt; 0, COUNTA(DetailWill!AJ985) &gt; 0),"x", "")</f>
        <v/>
      </c>
      <c r="AK985" s="14" t="str">
        <f>IF(OR(COUNTA(DetailPedro!AK985) &gt; 0, COUNTA(DetailWill!AK985) &gt; 0),"x", "")</f>
        <v/>
      </c>
    </row>
    <row r="986" spans="1:37" x14ac:dyDescent="0.2">
      <c r="A986" s="16" t="s">
        <v>373</v>
      </c>
      <c r="B986" s="16" t="s">
        <v>569</v>
      </c>
      <c r="C986" s="16">
        <v>1</v>
      </c>
      <c r="D986" s="16" t="s">
        <v>888</v>
      </c>
      <c r="E986" s="16">
        <v>7</v>
      </c>
      <c r="F986" s="14">
        <f t="shared" si="49"/>
        <v>2</v>
      </c>
      <c r="G986" s="14" t="str">
        <f>IF(OR(COUNTA(DetailPedro!G986) &gt; 0, COUNTA(DetailWill!G986) &gt; 0),"x", "")</f>
        <v/>
      </c>
      <c r="H986" s="14" t="str">
        <f>IF(OR(COUNTA(DetailPedro!H986) &gt; 0, COUNTA(DetailWill!H986) &gt; 0),"x", "")</f>
        <v/>
      </c>
      <c r="I986" s="14" t="str">
        <f>IF(OR(COUNTA(DetailPedro!I986) &gt; 0, COUNTA(DetailWill!I986) &gt; 0),"x", "")</f>
        <v/>
      </c>
      <c r="J986" s="34" t="str">
        <f>IF(OR(COUNTA(DetailPedro!J986) &gt; 0, COUNTA(DetailWill!J986) &gt; 0),"x", "")</f>
        <v/>
      </c>
      <c r="K986" s="14" t="str">
        <f>IF(OR(COUNTA(DetailPedro!K986) &gt; 0, COUNTA(DetailWill!K986) &gt; 0),"x", "")</f>
        <v>x</v>
      </c>
      <c r="L986" s="14" t="str">
        <f>IF(OR(COUNTA(DetailPedro!L986) &gt; 0, COUNTA(DetailWill!L986) &gt; 0),"x", "")</f>
        <v/>
      </c>
      <c r="M986" s="14" t="str">
        <f>IF(OR(COUNTA(DetailPedro!M986) &gt; 0, COUNTA(DetailWill!M986) &gt; 0),"x", "")</f>
        <v/>
      </c>
      <c r="N986" s="14" t="str">
        <f>IF(OR(COUNTA(DetailPedro!N986) &gt; 0, COUNTA(DetailWill!N986) &gt; 0),"x", "")</f>
        <v/>
      </c>
      <c r="O986" s="34" t="str">
        <f>IF(OR(COUNTA(DetailPedro!O986) &gt; 0, COUNTA(DetailWill!O986) &gt; 0),"x", "")</f>
        <v/>
      </c>
      <c r="P986" s="14" t="str">
        <f>IF(OR(COUNTA(DetailPedro!P986) &gt; 0, COUNTA(DetailWill!P986) &gt; 0),"x", "")</f>
        <v/>
      </c>
      <c r="Q986" s="14" t="str">
        <f>IF(OR(COUNTA(DetailPedro!Q986) &gt; 0, COUNTA(DetailWill!Q986) &gt; 0),"x", "")</f>
        <v/>
      </c>
      <c r="R986" s="14" t="str">
        <f>IF(OR(COUNTA(DetailPedro!R986) &gt; 0, COUNTA(DetailWill!R986) &gt; 0),"x", "")</f>
        <v/>
      </c>
      <c r="S986" s="14" t="str">
        <f>IF(OR(COUNTA(DetailPedro!S986) &gt; 0, COUNTA(DetailWill!S986) &gt; 0),"x", "")</f>
        <v/>
      </c>
      <c r="T986" s="14" t="str">
        <f>IF(OR(COUNTA(DetailPedro!T986) &gt; 0, COUNTA(DetailWill!T986) &gt; 0),"x", "")</f>
        <v/>
      </c>
      <c r="U986" s="34" t="str">
        <f>IF(OR(COUNTA(DetailPedro!U986) &gt; 0, COUNTA(DetailWill!U986) &gt; 0),"x", "")</f>
        <v/>
      </c>
      <c r="V986" s="14" t="str">
        <f>IF(OR(COUNTA(DetailPedro!V986) &gt; 0, COUNTA(DetailWill!V986) &gt; 0),"x", "")</f>
        <v/>
      </c>
      <c r="W986" s="14" t="str">
        <f>IF(OR(COUNTA(DetailPedro!W986) &gt; 0, COUNTA(DetailWill!W986) &gt; 0),"x", "")</f>
        <v/>
      </c>
      <c r="X986" s="14" t="str">
        <f>IF(OR(COUNTA(DetailPedro!X986) &gt; 0, COUNTA(DetailWill!X986) &gt; 0),"x", "")</f>
        <v/>
      </c>
      <c r="Y986" s="14" t="str">
        <f>IF(OR(COUNTA(DetailPedro!Y986) &gt; 0, COUNTA(DetailWill!Y986) &gt; 0),"x", "")</f>
        <v/>
      </c>
      <c r="Z986" s="34" t="str">
        <f>IF(OR(COUNTA(DetailPedro!Z986) &gt; 0, COUNTA(DetailWill!Z986) &gt; 0),"x", "")</f>
        <v/>
      </c>
      <c r="AA986" s="14" t="str">
        <f>IF(OR(COUNTA(DetailPedro!AA986) &gt; 0, COUNTA(DetailWill!AA986) &gt; 0),"x", "")</f>
        <v/>
      </c>
      <c r="AB986" s="14" t="str">
        <f>IF(OR(COUNTA(DetailPedro!AB986) &gt; 0, COUNTA(DetailWill!AB986) &gt; 0),"x", "")</f>
        <v/>
      </c>
      <c r="AC986" s="14" t="str">
        <f>IF(OR(COUNTA(DetailPedro!AC986) &gt; 0, COUNTA(DetailWill!AC986) &gt; 0),"x", "")</f>
        <v/>
      </c>
      <c r="AD986" s="14" t="str">
        <f>IF(OR(COUNTA(DetailPedro!AD986) &gt; 0, COUNTA(DetailWill!AD986) &gt; 0),"x", "")</f>
        <v>x</v>
      </c>
      <c r="AE986" s="14" t="str">
        <f>IF(OR(COUNTA(DetailPedro!AE986) &gt; 0, COUNTA(DetailWill!AE986) &gt; 0),"x", "")</f>
        <v/>
      </c>
      <c r="AF986" s="34" t="str">
        <f>IF(OR(COUNTA(DetailPedro!AF986) &gt; 0, COUNTA(DetailWill!AF986) &gt; 0),"x", "")</f>
        <v/>
      </c>
      <c r="AG986" s="14" t="str">
        <f>IF(OR(COUNTA(DetailPedro!AG986) &gt; 0, COUNTA(DetailWill!AG986) &gt; 0),"x", "")</f>
        <v/>
      </c>
      <c r="AH986" s="14" t="str">
        <f>IF(OR(COUNTA(DetailPedro!AH986) &gt; 0, COUNTA(DetailWill!AH986) &gt; 0),"x", "")</f>
        <v/>
      </c>
      <c r="AI986" s="14" t="str">
        <f>IF(OR(COUNTA(DetailPedro!AI986) &gt; 0, COUNTA(DetailWill!AI986) &gt; 0),"x", "")</f>
        <v/>
      </c>
      <c r="AJ986" s="34" t="str">
        <f>IF(OR(COUNTA(DetailPedro!AJ986) &gt; 0, COUNTA(DetailWill!AJ986) &gt; 0),"x", "")</f>
        <v/>
      </c>
      <c r="AK986" s="14" t="str">
        <f>IF(OR(COUNTA(DetailPedro!AK986) &gt; 0, COUNTA(DetailWill!AK986) &gt; 0),"x", "")</f>
        <v/>
      </c>
    </row>
    <row r="987" spans="1:37" x14ac:dyDescent="0.2">
      <c r="A987" s="16" t="s">
        <v>373</v>
      </c>
      <c r="B987" s="16" t="s">
        <v>569</v>
      </c>
      <c r="C987" s="16">
        <v>1</v>
      </c>
      <c r="D987" s="16" t="s">
        <v>888</v>
      </c>
      <c r="E987" s="16">
        <v>8</v>
      </c>
      <c r="F987" s="14">
        <f t="shared" si="49"/>
        <v>2</v>
      </c>
      <c r="G987" s="14" t="str">
        <f>IF(OR(COUNTA(DetailPedro!G987) &gt; 0, COUNTA(DetailWill!G987) &gt; 0),"x", "")</f>
        <v/>
      </c>
      <c r="H987" s="14" t="str">
        <f>IF(OR(COUNTA(DetailPedro!H987) &gt; 0, COUNTA(DetailWill!H987) &gt; 0),"x", "")</f>
        <v/>
      </c>
      <c r="I987" s="14" t="str">
        <f>IF(OR(COUNTA(DetailPedro!I987) &gt; 0, COUNTA(DetailWill!I987) &gt; 0),"x", "")</f>
        <v/>
      </c>
      <c r="J987" s="34" t="str">
        <f>IF(OR(COUNTA(DetailPedro!J987) &gt; 0, COUNTA(DetailWill!J987) &gt; 0),"x", "")</f>
        <v/>
      </c>
      <c r="K987" s="14" t="str">
        <f>IF(OR(COUNTA(DetailPedro!K987) &gt; 0, COUNTA(DetailWill!K987) &gt; 0),"x", "")</f>
        <v>x</v>
      </c>
      <c r="L987" s="14" t="str">
        <f>IF(OR(COUNTA(DetailPedro!L987) &gt; 0, COUNTA(DetailWill!L987) &gt; 0),"x", "")</f>
        <v/>
      </c>
      <c r="M987" s="14" t="str">
        <f>IF(OR(COUNTA(DetailPedro!M987) &gt; 0, COUNTA(DetailWill!M987) &gt; 0),"x", "")</f>
        <v/>
      </c>
      <c r="N987" s="14" t="str">
        <f>IF(OR(COUNTA(DetailPedro!N987) &gt; 0, COUNTA(DetailWill!N987) &gt; 0),"x", "")</f>
        <v/>
      </c>
      <c r="O987" s="34" t="str">
        <f>IF(OR(COUNTA(DetailPedro!O987) &gt; 0, COUNTA(DetailWill!O987) &gt; 0),"x", "")</f>
        <v/>
      </c>
      <c r="P987" s="14" t="str">
        <f>IF(OR(COUNTA(DetailPedro!P987) &gt; 0, COUNTA(DetailWill!P987) &gt; 0),"x", "")</f>
        <v/>
      </c>
      <c r="Q987" s="14" t="str">
        <f>IF(OR(COUNTA(DetailPedro!Q987) &gt; 0, COUNTA(DetailWill!Q987) &gt; 0),"x", "")</f>
        <v/>
      </c>
      <c r="R987" s="14" t="str">
        <f>IF(OR(COUNTA(DetailPedro!R987) &gt; 0, COUNTA(DetailWill!R987) &gt; 0),"x", "")</f>
        <v/>
      </c>
      <c r="S987" s="14" t="str">
        <f>IF(OR(COUNTA(DetailPedro!S987) &gt; 0, COUNTA(DetailWill!S987) &gt; 0),"x", "")</f>
        <v/>
      </c>
      <c r="T987" s="14" t="str">
        <f>IF(OR(COUNTA(DetailPedro!T987) &gt; 0, COUNTA(DetailWill!T987) &gt; 0),"x", "")</f>
        <v/>
      </c>
      <c r="U987" s="34" t="str">
        <f>IF(OR(COUNTA(DetailPedro!U987) &gt; 0, COUNTA(DetailWill!U987) &gt; 0),"x", "")</f>
        <v/>
      </c>
      <c r="V987" s="14" t="str">
        <f>IF(OR(COUNTA(DetailPedro!V987) &gt; 0, COUNTA(DetailWill!V987) &gt; 0),"x", "")</f>
        <v/>
      </c>
      <c r="W987" s="14" t="str">
        <f>IF(OR(COUNTA(DetailPedro!W987) &gt; 0, COUNTA(DetailWill!W987) &gt; 0),"x", "")</f>
        <v/>
      </c>
      <c r="X987" s="14" t="str">
        <f>IF(OR(COUNTA(DetailPedro!X987) &gt; 0, COUNTA(DetailWill!X987) &gt; 0),"x", "")</f>
        <v/>
      </c>
      <c r="Y987" s="14" t="str">
        <f>IF(OR(COUNTA(DetailPedro!Y987) &gt; 0, COUNTA(DetailWill!Y987) &gt; 0),"x", "")</f>
        <v/>
      </c>
      <c r="Z987" s="34" t="str">
        <f>IF(OR(COUNTA(DetailPedro!Z987) &gt; 0, COUNTA(DetailWill!Z987) &gt; 0),"x", "")</f>
        <v/>
      </c>
      <c r="AA987" s="14" t="str">
        <f>IF(OR(COUNTA(DetailPedro!AA987) &gt; 0, COUNTA(DetailWill!AA987) &gt; 0),"x", "")</f>
        <v/>
      </c>
      <c r="AB987" s="14" t="str">
        <f>IF(OR(COUNTA(DetailPedro!AB987) &gt; 0, COUNTA(DetailWill!AB987) &gt; 0),"x", "")</f>
        <v/>
      </c>
      <c r="AC987" s="14" t="str">
        <f>IF(OR(COUNTA(DetailPedro!AC987) &gt; 0, COUNTA(DetailWill!AC987) &gt; 0),"x", "")</f>
        <v/>
      </c>
      <c r="AD987" s="14" t="str">
        <f>IF(OR(COUNTA(DetailPedro!AD987) &gt; 0, COUNTA(DetailWill!AD987) &gt; 0),"x", "")</f>
        <v>x</v>
      </c>
      <c r="AE987" s="14" t="str">
        <f>IF(OR(COUNTA(DetailPedro!AE987) &gt; 0, COUNTA(DetailWill!AE987) &gt; 0),"x", "")</f>
        <v/>
      </c>
      <c r="AF987" s="34" t="str">
        <f>IF(OR(COUNTA(DetailPedro!AF987) &gt; 0, COUNTA(DetailWill!AF987) &gt; 0),"x", "")</f>
        <v/>
      </c>
      <c r="AG987" s="14" t="str">
        <f>IF(OR(COUNTA(DetailPedro!AG987) &gt; 0, COUNTA(DetailWill!AG987) &gt; 0),"x", "")</f>
        <v/>
      </c>
      <c r="AH987" s="14" t="str">
        <f>IF(OR(COUNTA(DetailPedro!AH987) &gt; 0, COUNTA(DetailWill!AH987) &gt; 0),"x", "")</f>
        <v/>
      </c>
      <c r="AI987" s="14" t="str">
        <f>IF(OR(COUNTA(DetailPedro!AI987) &gt; 0, COUNTA(DetailWill!AI987) &gt; 0),"x", "")</f>
        <v/>
      </c>
      <c r="AJ987" s="34" t="str">
        <f>IF(OR(COUNTA(DetailPedro!AJ987) &gt; 0, COUNTA(DetailWill!AJ987) &gt; 0),"x", "")</f>
        <v/>
      </c>
      <c r="AK987" s="14" t="str">
        <f>IF(OR(COUNTA(DetailPedro!AK987) &gt; 0, COUNTA(DetailWill!AK987) &gt; 0),"x", "")</f>
        <v/>
      </c>
    </row>
    <row r="988" spans="1:37" x14ac:dyDescent="0.2">
      <c r="A988" s="16" t="s">
        <v>373</v>
      </c>
      <c r="B988" s="16" t="s">
        <v>569</v>
      </c>
      <c r="C988" s="16">
        <v>1</v>
      </c>
      <c r="D988" s="16" t="s">
        <v>888</v>
      </c>
      <c r="E988" s="16">
        <v>9</v>
      </c>
      <c r="F988" s="14">
        <f t="shared" si="49"/>
        <v>1</v>
      </c>
      <c r="G988" s="14" t="str">
        <f>IF(OR(COUNTA(DetailPedro!G988) &gt; 0, COUNTA(DetailWill!G988) &gt; 0),"x", "")</f>
        <v/>
      </c>
      <c r="H988" s="14" t="str">
        <f>IF(OR(COUNTA(DetailPedro!H988) &gt; 0, COUNTA(DetailWill!H988) &gt; 0),"x", "")</f>
        <v/>
      </c>
      <c r="I988" s="14" t="str">
        <f>IF(OR(COUNTA(DetailPedro!I988) &gt; 0, COUNTA(DetailWill!I988) &gt; 0),"x", "")</f>
        <v/>
      </c>
      <c r="J988" s="34" t="str">
        <f>IF(OR(COUNTA(DetailPedro!J988) &gt; 0, COUNTA(DetailWill!J988) &gt; 0),"x", "")</f>
        <v/>
      </c>
      <c r="K988" s="14" t="str">
        <f>IF(OR(COUNTA(DetailPedro!K988) &gt; 0, COUNTA(DetailWill!K988) &gt; 0),"x", "")</f>
        <v/>
      </c>
      <c r="L988" s="14" t="str">
        <f>IF(OR(COUNTA(DetailPedro!L988) &gt; 0, COUNTA(DetailWill!L988) &gt; 0),"x", "")</f>
        <v/>
      </c>
      <c r="M988" s="14" t="str">
        <f>IF(OR(COUNTA(DetailPedro!M988) &gt; 0, COUNTA(DetailWill!M988) &gt; 0),"x", "")</f>
        <v/>
      </c>
      <c r="N988" s="14" t="str">
        <f>IF(OR(COUNTA(DetailPedro!N988) &gt; 0, COUNTA(DetailWill!N988) &gt; 0),"x", "")</f>
        <v/>
      </c>
      <c r="O988" s="34" t="str">
        <f>IF(OR(COUNTA(DetailPedro!O988) &gt; 0, COUNTA(DetailWill!O988) &gt; 0),"x", "")</f>
        <v/>
      </c>
      <c r="P988" s="14" t="str">
        <f>IF(OR(COUNTA(DetailPedro!P988) &gt; 0, COUNTA(DetailWill!P988) &gt; 0),"x", "")</f>
        <v/>
      </c>
      <c r="Q988" s="14" t="str">
        <f>IF(OR(COUNTA(DetailPedro!Q988) &gt; 0, COUNTA(DetailWill!Q988) &gt; 0),"x", "")</f>
        <v>x</v>
      </c>
      <c r="R988" s="14" t="str">
        <f>IF(OR(COUNTA(DetailPedro!R988) &gt; 0, COUNTA(DetailWill!R988) &gt; 0),"x", "")</f>
        <v/>
      </c>
      <c r="S988" s="14" t="str">
        <f>IF(OR(COUNTA(DetailPedro!S988) &gt; 0, COUNTA(DetailWill!S988) &gt; 0),"x", "")</f>
        <v/>
      </c>
      <c r="T988" s="14" t="str">
        <f>IF(OR(COUNTA(DetailPedro!T988) &gt; 0, COUNTA(DetailWill!T988) &gt; 0),"x", "")</f>
        <v/>
      </c>
      <c r="U988" s="34" t="str">
        <f>IF(OR(COUNTA(DetailPedro!U988) &gt; 0, COUNTA(DetailWill!U988) &gt; 0),"x", "")</f>
        <v/>
      </c>
      <c r="V988" s="14" t="str">
        <f>IF(OR(COUNTA(DetailPedro!V988) &gt; 0, COUNTA(DetailWill!V988) &gt; 0),"x", "")</f>
        <v/>
      </c>
      <c r="W988" s="14" t="str">
        <f>IF(OR(COUNTA(DetailPedro!W988) &gt; 0, COUNTA(DetailWill!W988) &gt; 0),"x", "")</f>
        <v/>
      </c>
      <c r="X988" s="14" t="str">
        <f>IF(OR(COUNTA(DetailPedro!X988) &gt; 0, COUNTA(DetailWill!X988) &gt; 0),"x", "")</f>
        <v/>
      </c>
      <c r="Y988" s="14" t="str">
        <f>IF(OR(COUNTA(DetailPedro!Y988) &gt; 0, COUNTA(DetailWill!Y988) &gt; 0),"x", "")</f>
        <v/>
      </c>
      <c r="Z988" s="34" t="str">
        <f>IF(OR(COUNTA(DetailPedro!Z988) &gt; 0, COUNTA(DetailWill!Z988) &gt; 0),"x", "")</f>
        <v/>
      </c>
      <c r="AA988" s="14" t="str">
        <f>IF(OR(COUNTA(DetailPedro!AA988) &gt; 0, COUNTA(DetailWill!AA988) &gt; 0),"x", "")</f>
        <v/>
      </c>
      <c r="AB988" s="14" t="str">
        <f>IF(OR(COUNTA(DetailPedro!AB988) &gt; 0, COUNTA(DetailWill!AB988) &gt; 0),"x", "")</f>
        <v/>
      </c>
      <c r="AC988" s="14" t="str">
        <f>IF(OR(COUNTA(DetailPedro!AC988) &gt; 0, COUNTA(DetailWill!AC988) &gt; 0),"x", "")</f>
        <v/>
      </c>
      <c r="AD988" s="14" t="str">
        <f>IF(OR(COUNTA(DetailPedro!AD988) &gt; 0, COUNTA(DetailWill!AD988) &gt; 0),"x", "")</f>
        <v/>
      </c>
      <c r="AE988" s="14" t="str">
        <f>IF(OR(COUNTA(DetailPedro!AE988) &gt; 0, COUNTA(DetailWill!AE988) &gt; 0),"x", "")</f>
        <v/>
      </c>
      <c r="AF988" s="34" t="str">
        <f>IF(OR(COUNTA(DetailPedro!AF988) &gt; 0, COUNTA(DetailWill!AF988) &gt; 0),"x", "")</f>
        <v/>
      </c>
      <c r="AG988" s="14" t="str">
        <f>IF(OR(COUNTA(DetailPedro!AG988) &gt; 0, COUNTA(DetailWill!AG988) &gt; 0),"x", "")</f>
        <v/>
      </c>
      <c r="AH988" s="14" t="str">
        <f>IF(OR(COUNTA(DetailPedro!AH988) &gt; 0, COUNTA(DetailWill!AH988) &gt; 0),"x", "")</f>
        <v/>
      </c>
      <c r="AI988" s="14" t="str">
        <f>IF(OR(COUNTA(DetailPedro!AI988) &gt; 0, COUNTA(DetailWill!AI988) &gt; 0),"x", "")</f>
        <v/>
      </c>
      <c r="AJ988" s="34" t="str">
        <f>IF(OR(COUNTA(DetailPedro!AJ988) &gt; 0, COUNTA(DetailWill!AJ988) &gt; 0),"x", "")</f>
        <v/>
      </c>
      <c r="AK988" s="14" t="str">
        <f>IF(OR(COUNTA(DetailPedro!AK988) &gt; 0, COUNTA(DetailWill!AK988) &gt; 0),"x", "")</f>
        <v/>
      </c>
    </row>
    <row r="989" spans="1:37" x14ac:dyDescent="0.2">
      <c r="A989" s="16" t="s">
        <v>373</v>
      </c>
      <c r="B989" s="16" t="s">
        <v>569</v>
      </c>
      <c r="C989" s="16">
        <v>1</v>
      </c>
      <c r="D989" s="16" t="s">
        <v>888</v>
      </c>
      <c r="E989" s="16">
        <v>10</v>
      </c>
      <c r="F989" s="14">
        <f t="shared" si="49"/>
        <v>2</v>
      </c>
      <c r="G989" s="14" t="str">
        <f>IF(OR(COUNTA(DetailPedro!G989) &gt; 0, COUNTA(DetailWill!G989) &gt; 0),"x", "")</f>
        <v/>
      </c>
      <c r="H989" s="14" t="str">
        <f>IF(OR(COUNTA(DetailPedro!H989) &gt; 0, COUNTA(DetailWill!H989) &gt; 0),"x", "")</f>
        <v/>
      </c>
      <c r="I989" s="14" t="str">
        <f>IF(OR(COUNTA(DetailPedro!I989) &gt; 0, COUNTA(DetailWill!I989) &gt; 0),"x", "")</f>
        <v/>
      </c>
      <c r="J989" s="34" t="str">
        <f>IF(OR(COUNTA(DetailPedro!J989) &gt; 0, COUNTA(DetailWill!J989) &gt; 0),"x", "")</f>
        <v/>
      </c>
      <c r="K989" s="14" t="str">
        <f>IF(OR(COUNTA(DetailPedro!K989) &gt; 0, COUNTA(DetailWill!K989) &gt; 0),"x", "")</f>
        <v>x</v>
      </c>
      <c r="L989" s="14" t="str">
        <f>IF(OR(COUNTA(DetailPedro!L989) &gt; 0, COUNTA(DetailWill!L989) &gt; 0),"x", "")</f>
        <v/>
      </c>
      <c r="M989" s="14" t="str">
        <f>IF(OR(COUNTA(DetailPedro!M989) &gt; 0, COUNTA(DetailWill!M989) &gt; 0),"x", "")</f>
        <v/>
      </c>
      <c r="N989" s="14" t="str">
        <f>IF(OR(COUNTA(DetailPedro!N989) &gt; 0, COUNTA(DetailWill!N989) &gt; 0),"x", "")</f>
        <v/>
      </c>
      <c r="O989" s="34" t="str">
        <f>IF(OR(COUNTA(DetailPedro!O989) &gt; 0, COUNTA(DetailWill!O989) &gt; 0),"x", "")</f>
        <v/>
      </c>
      <c r="P989" s="14" t="str">
        <f>IF(OR(COUNTA(DetailPedro!P989) &gt; 0, COUNTA(DetailWill!P989) &gt; 0),"x", "")</f>
        <v/>
      </c>
      <c r="Q989" s="14" t="str">
        <f>IF(OR(COUNTA(DetailPedro!Q989) &gt; 0, COUNTA(DetailWill!Q989) &gt; 0),"x", "")</f>
        <v>x</v>
      </c>
      <c r="R989" s="14" t="str">
        <f>IF(OR(COUNTA(DetailPedro!R989) &gt; 0, COUNTA(DetailWill!R989) &gt; 0),"x", "")</f>
        <v/>
      </c>
      <c r="S989" s="14" t="str">
        <f>IF(OR(COUNTA(DetailPedro!S989) &gt; 0, COUNTA(DetailWill!S989) &gt; 0),"x", "")</f>
        <v/>
      </c>
      <c r="T989" s="14" t="str">
        <f>IF(OR(COUNTA(DetailPedro!T989) &gt; 0, COUNTA(DetailWill!T989) &gt; 0),"x", "")</f>
        <v/>
      </c>
      <c r="U989" s="34" t="str">
        <f>IF(OR(COUNTA(DetailPedro!U989) &gt; 0, COUNTA(DetailWill!U989) &gt; 0),"x", "")</f>
        <v/>
      </c>
      <c r="V989" s="14" t="str">
        <f>IF(OR(COUNTA(DetailPedro!V989) &gt; 0, COUNTA(DetailWill!V989) &gt; 0),"x", "")</f>
        <v/>
      </c>
      <c r="W989" s="14" t="str">
        <f>IF(OR(COUNTA(DetailPedro!W989) &gt; 0, COUNTA(DetailWill!W989) &gt; 0),"x", "")</f>
        <v/>
      </c>
      <c r="X989" s="14" t="str">
        <f>IF(OR(COUNTA(DetailPedro!X989) &gt; 0, COUNTA(DetailWill!X989) &gt; 0),"x", "")</f>
        <v/>
      </c>
      <c r="Y989" s="14" t="str">
        <f>IF(OR(COUNTA(DetailPedro!Y989) &gt; 0, COUNTA(DetailWill!Y989) &gt; 0),"x", "")</f>
        <v/>
      </c>
      <c r="Z989" s="34" t="str">
        <f>IF(OR(COUNTA(DetailPedro!Z989) &gt; 0, COUNTA(DetailWill!Z989) &gt; 0),"x", "")</f>
        <v/>
      </c>
      <c r="AA989" s="14" t="str">
        <f>IF(OR(COUNTA(DetailPedro!AA989) &gt; 0, COUNTA(DetailWill!AA989) &gt; 0),"x", "")</f>
        <v/>
      </c>
      <c r="AB989" s="14" t="str">
        <f>IF(OR(COUNTA(DetailPedro!AB989) &gt; 0, COUNTA(DetailWill!AB989) &gt; 0),"x", "")</f>
        <v/>
      </c>
      <c r="AC989" s="14" t="str">
        <f>IF(OR(COUNTA(DetailPedro!AC989) &gt; 0, COUNTA(DetailWill!AC989) &gt; 0),"x", "")</f>
        <v/>
      </c>
      <c r="AD989" s="14" t="str">
        <f>IF(OR(COUNTA(DetailPedro!AD989) &gt; 0, COUNTA(DetailWill!AD989) &gt; 0),"x", "")</f>
        <v/>
      </c>
      <c r="AE989" s="14" t="str">
        <f>IF(OR(COUNTA(DetailPedro!AE989) &gt; 0, COUNTA(DetailWill!AE989) &gt; 0),"x", "")</f>
        <v/>
      </c>
      <c r="AF989" s="34" t="str">
        <f>IF(OR(COUNTA(DetailPedro!AF989) &gt; 0, COUNTA(DetailWill!AF989) &gt; 0),"x", "")</f>
        <v/>
      </c>
      <c r="AG989" s="14" t="str">
        <f>IF(OR(COUNTA(DetailPedro!AG989) &gt; 0, COUNTA(DetailWill!AG989) &gt; 0),"x", "")</f>
        <v/>
      </c>
      <c r="AH989" s="14" t="str">
        <f>IF(OR(COUNTA(DetailPedro!AH989) &gt; 0, COUNTA(DetailWill!AH989) &gt; 0),"x", "")</f>
        <v/>
      </c>
      <c r="AI989" s="14" t="str">
        <f>IF(OR(COUNTA(DetailPedro!AI989) &gt; 0, COUNTA(DetailWill!AI989) &gt; 0),"x", "")</f>
        <v/>
      </c>
      <c r="AJ989" s="34" t="str">
        <f>IF(OR(COUNTA(DetailPedro!AJ989) &gt; 0, COUNTA(DetailWill!AJ989) &gt; 0),"x", "")</f>
        <v/>
      </c>
      <c r="AK989" s="14" t="str">
        <f>IF(OR(COUNTA(DetailPedro!AK989) &gt; 0, COUNTA(DetailWill!AK989) &gt; 0),"x", "")</f>
        <v/>
      </c>
    </row>
    <row r="990" spans="1:37" x14ac:dyDescent="0.2">
      <c r="A990" s="16" t="s">
        <v>373</v>
      </c>
      <c r="B990" s="16" t="s">
        <v>569</v>
      </c>
      <c r="C990" s="16">
        <v>1</v>
      </c>
      <c r="D990" s="16" t="s">
        <v>889</v>
      </c>
      <c r="E990" s="16">
        <v>11</v>
      </c>
      <c r="F990" s="14">
        <f t="shared" si="49"/>
        <v>4</v>
      </c>
      <c r="G990" s="14" t="str">
        <f>IF(OR(COUNTA(DetailPedro!G990) &gt; 0, COUNTA(DetailWill!G990) &gt; 0),"x", "")</f>
        <v/>
      </c>
      <c r="H990" s="14" t="str">
        <f>IF(OR(COUNTA(DetailPedro!H990) &gt; 0, COUNTA(DetailWill!H990) &gt; 0),"x", "")</f>
        <v/>
      </c>
      <c r="I990" s="14" t="str">
        <f>IF(OR(COUNTA(DetailPedro!I990) &gt; 0, COUNTA(DetailWill!I990) &gt; 0),"x", "")</f>
        <v/>
      </c>
      <c r="J990" s="34" t="str">
        <f>IF(OR(COUNTA(DetailPedro!J990) &gt; 0, COUNTA(DetailWill!J990) &gt; 0),"x", "")</f>
        <v/>
      </c>
      <c r="K990" s="14" t="str">
        <f>IF(OR(COUNTA(DetailPedro!K990) &gt; 0, COUNTA(DetailWill!K990) &gt; 0),"x", "")</f>
        <v>x</v>
      </c>
      <c r="L990" s="14" t="str">
        <f>IF(OR(COUNTA(DetailPedro!L990) &gt; 0, COUNTA(DetailWill!L990) &gt; 0),"x", "")</f>
        <v/>
      </c>
      <c r="M990" s="14" t="str">
        <f>IF(OR(COUNTA(DetailPedro!M990) &gt; 0, COUNTA(DetailWill!M990) &gt; 0),"x", "")</f>
        <v/>
      </c>
      <c r="N990" s="14" t="str">
        <f>IF(OR(COUNTA(DetailPedro!N990) &gt; 0, COUNTA(DetailWill!N990) &gt; 0),"x", "")</f>
        <v/>
      </c>
      <c r="O990" s="34" t="str">
        <f>IF(OR(COUNTA(DetailPedro!O990) &gt; 0, COUNTA(DetailWill!O990) &gt; 0),"x", "")</f>
        <v/>
      </c>
      <c r="P990" s="14" t="str">
        <f>IF(OR(COUNTA(DetailPedro!P990) &gt; 0, COUNTA(DetailWill!P990) &gt; 0),"x", "")</f>
        <v/>
      </c>
      <c r="Q990" s="14" t="str">
        <f>IF(OR(COUNTA(DetailPedro!Q990) &gt; 0, COUNTA(DetailWill!Q990) &gt; 0),"x", "")</f>
        <v>x</v>
      </c>
      <c r="R990" s="14" t="str">
        <f>IF(OR(COUNTA(DetailPedro!R990) &gt; 0, COUNTA(DetailWill!R990) &gt; 0),"x", "")</f>
        <v/>
      </c>
      <c r="S990" s="14" t="str">
        <f>IF(OR(COUNTA(DetailPedro!S990) &gt; 0, COUNTA(DetailWill!S990) &gt; 0),"x", "")</f>
        <v/>
      </c>
      <c r="T990" s="14" t="str">
        <f>IF(OR(COUNTA(DetailPedro!T990) &gt; 0, COUNTA(DetailWill!T990) &gt; 0),"x", "")</f>
        <v/>
      </c>
      <c r="U990" s="34" t="str">
        <f>IF(OR(COUNTA(DetailPedro!U990) &gt; 0, COUNTA(DetailWill!U990) &gt; 0),"x", "")</f>
        <v/>
      </c>
      <c r="V990" s="14" t="str">
        <f>IF(OR(COUNTA(DetailPedro!V990) &gt; 0, COUNTA(DetailWill!V990) &gt; 0),"x", "")</f>
        <v/>
      </c>
      <c r="W990" s="14" t="str">
        <f>IF(OR(COUNTA(DetailPedro!W990) &gt; 0, COUNTA(DetailWill!W990) &gt; 0),"x", "")</f>
        <v/>
      </c>
      <c r="X990" s="14" t="str">
        <f>IF(OR(COUNTA(DetailPedro!X990) &gt; 0, COUNTA(DetailWill!X990) &gt; 0),"x", "")</f>
        <v/>
      </c>
      <c r="Y990" s="14" t="str">
        <f>IF(OR(COUNTA(DetailPedro!Y990) &gt; 0, COUNTA(DetailWill!Y990) &gt; 0),"x", "")</f>
        <v/>
      </c>
      <c r="Z990" s="34" t="str">
        <f>IF(OR(COUNTA(DetailPedro!Z990) &gt; 0, COUNTA(DetailWill!Z990) &gt; 0),"x", "")</f>
        <v/>
      </c>
      <c r="AA990" s="14" t="str">
        <f>IF(OR(COUNTA(DetailPedro!AA990) &gt; 0, COUNTA(DetailWill!AA990) &gt; 0),"x", "")</f>
        <v/>
      </c>
      <c r="AB990" s="14" t="str">
        <f>IF(OR(COUNTA(DetailPedro!AB990) &gt; 0, COUNTA(DetailWill!AB990) &gt; 0),"x", "")</f>
        <v/>
      </c>
      <c r="AC990" s="14" t="str">
        <f>IF(OR(COUNTA(DetailPedro!AC990) &gt; 0, COUNTA(DetailWill!AC990) &gt; 0),"x", "")</f>
        <v>x</v>
      </c>
      <c r="AD990" s="14" t="str">
        <f>IF(OR(COUNTA(DetailPedro!AD990) &gt; 0, COUNTA(DetailWill!AD990) &gt; 0),"x", "")</f>
        <v>x</v>
      </c>
      <c r="AE990" s="14" t="str">
        <f>IF(OR(COUNTA(DetailPedro!AE990) &gt; 0, COUNTA(DetailWill!AE990) &gt; 0),"x", "")</f>
        <v/>
      </c>
      <c r="AF990" s="34" t="str">
        <f>IF(OR(COUNTA(DetailPedro!AF990) &gt; 0, COUNTA(DetailWill!AF990) &gt; 0),"x", "")</f>
        <v/>
      </c>
      <c r="AG990" s="14" t="str">
        <f>IF(OR(COUNTA(DetailPedro!AG990) &gt; 0, COUNTA(DetailWill!AG990) &gt; 0),"x", "")</f>
        <v/>
      </c>
      <c r="AH990" s="14" t="str">
        <f>IF(OR(COUNTA(DetailPedro!AH990) &gt; 0, COUNTA(DetailWill!AH990) &gt; 0),"x", "")</f>
        <v/>
      </c>
      <c r="AI990" s="14" t="str">
        <f>IF(OR(COUNTA(DetailPedro!AI990) &gt; 0, COUNTA(DetailWill!AI990) &gt; 0),"x", "")</f>
        <v/>
      </c>
      <c r="AJ990" s="34" t="str">
        <f>IF(OR(COUNTA(DetailPedro!AJ990) &gt; 0, COUNTA(DetailWill!AJ990) &gt; 0),"x", "")</f>
        <v/>
      </c>
      <c r="AK990" s="14" t="str">
        <f>IF(OR(COUNTA(DetailPedro!AK990) &gt; 0, COUNTA(DetailWill!AK990) &gt; 0),"x", "")</f>
        <v/>
      </c>
    </row>
    <row r="991" spans="1:37" x14ac:dyDescent="0.2">
      <c r="A991" s="16"/>
      <c r="B991" s="16"/>
      <c r="C991" s="16"/>
      <c r="D991" s="16"/>
      <c r="E991" s="16"/>
      <c r="F991" s="14">
        <f t="shared" si="49"/>
        <v>0</v>
      </c>
      <c r="G991" s="14" t="str">
        <f>IF(OR(COUNTA(DetailPedro!G991) &gt; 0, COUNTA(DetailWill!G991) &gt; 0),"x", "")</f>
        <v/>
      </c>
      <c r="H991" s="14" t="str">
        <f>IF(OR(COUNTA(DetailPedro!H991) &gt; 0, COUNTA(DetailWill!H991) &gt; 0),"x", "")</f>
        <v/>
      </c>
      <c r="I991" s="14" t="str">
        <f>IF(OR(COUNTA(DetailPedro!I991) &gt; 0, COUNTA(DetailWill!I991) &gt; 0),"x", "")</f>
        <v/>
      </c>
      <c r="J991" s="34" t="str">
        <f>IF(OR(COUNTA(DetailPedro!J991) &gt; 0, COUNTA(DetailWill!J991) &gt; 0),"x", "")</f>
        <v/>
      </c>
      <c r="K991" s="14" t="str">
        <f>IF(OR(COUNTA(DetailPedro!K991) &gt; 0, COUNTA(DetailWill!K991) &gt; 0),"x", "")</f>
        <v/>
      </c>
      <c r="L991" s="14" t="str">
        <f>IF(OR(COUNTA(DetailPedro!L991) &gt; 0, COUNTA(DetailWill!L991) &gt; 0),"x", "")</f>
        <v/>
      </c>
      <c r="M991" s="14" t="str">
        <f>IF(OR(COUNTA(DetailPedro!M991) &gt; 0, COUNTA(DetailWill!M991) &gt; 0),"x", "")</f>
        <v/>
      </c>
      <c r="N991" s="14" t="str">
        <f>IF(OR(COUNTA(DetailPedro!N991) &gt; 0, COUNTA(DetailWill!N991) &gt; 0),"x", "")</f>
        <v/>
      </c>
      <c r="O991" s="34" t="str">
        <f>IF(OR(COUNTA(DetailPedro!O991) &gt; 0, COUNTA(DetailWill!O991) &gt; 0),"x", "")</f>
        <v/>
      </c>
      <c r="P991" s="14" t="str">
        <f>IF(OR(COUNTA(DetailPedro!P991) &gt; 0, COUNTA(DetailWill!P991) &gt; 0),"x", "")</f>
        <v/>
      </c>
      <c r="Q991" s="14" t="str">
        <f>IF(OR(COUNTA(DetailPedro!Q991) &gt; 0, COUNTA(DetailWill!Q991) &gt; 0),"x", "")</f>
        <v/>
      </c>
      <c r="R991" s="14" t="str">
        <f>IF(OR(COUNTA(DetailPedro!R991) &gt; 0, COUNTA(DetailWill!R991) &gt; 0),"x", "")</f>
        <v/>
      </c>
      <c r="S991" s="14" t="str">
        <f>IF(OR(COUNTA(DetailPedro!S991) &gt; 0, COUNTA(DetailWill!S991) &gt; 0),"x", "")</f>
        <v/>
      </c>
      <c r="T991" s="14" t="str">
        <f>IF(OR(COUNTA(DetailPedro!T991) &gt; 0, COUNTA(DetailWill!T991) &gt; 0),"x", "")</f>
        <v/>
      </c>
      <c r="U991" s="34" t="str">
        <f>IF(OR(COUNTA(DetailPedro!U991) &gt; 0, COUNTA(DetailWill!U991) &gt; 0),"x", "")</f>
        <v/>
      </c>
      <c r="V991" s="14" t="str">
        <f>IF(OR(COUNTA(DetailPedro!V991) &gt; 0, COUNTA(DetailWill!V991) &gt; 0),"x", "")</f>
        <v/>
      </c>
      <c r="W991" s="14" t="str">
        <f>IF(OR(COUNTA(DetailPedro!W991) &gt; 0, COUNTA(DetailWill!W991) &gt; 0),"x", "")</f>
        <v/>
      </c>
      <c r="X991" s="14" t="str">
        <f>IF(OR(COUNTA(DetailPedro!X991) &gt; 0, COUNTA(DetailWill!X991) &gt; 0),"x", "")</f>
        <v/>
      </c>
      <c r="Y991" s="14" t="str">
        <f>IF(OR(COUNTA(DetailPedro!Y991) &gt; 0, COUNTA(DetailWill!Y991) &gt; 0),"x", "")</f>
        <v/>
      </c>
      <c r="Z991" s="34" t="str">
        <f>IF(OR(COUNTA(DetailPedro!Z991) &gt; 0, COUNTA(DetailWill!Z991) &gt; 0),"x", "")</f>
        <v/>
      </c>
      <c r="AA991" s="14" t="str">
        <f>IF(OR(COUNTA(DetailPedro!AA991) &gt; 0, COUNTA(DetailWill!AA991) &gt; 0),"x", "")</f>
        <v/>
      </c>
      <c r="AB991" s="14" t="str">
        <f>IF(OR(COUNTA(DetailPedro!AB991) &gt; 0, COUNTA(DetailWill!AB991) &gt; 0),"x", "")</f>
        <v/>
      </c>
      <c r="AC991" s="14" t="str">
        <f>IF(OR(COUNTA(DetailPedro!AC991) &gt; 0, COUNTA(DetailWill!AC991) &gt; 0),"x", "")</f>
        <v/>
      </c>
      <c r="AD991" s="14" t="str">
        <f>IF(OR(COUNTA(DetailPedro!AD991) &gt; 0, COUNTA(DetailWill!AD991) &gt; 0),"x", "")</f>
        <v/>
      </c>
      <c r="AE991" s="14" t="str">
        <f>IF(OR(COUNTA(DetailPedro!AE991) &gt; 0, COUNTA(DetailWill!AE991) &gt; 0),"x", "")</f>
        <v/>
      </c>
      <c r="AF991" s="34" t="str">
        <f>IF(OR(COUNTA(DetailPedro!AF991) &gt; 0, COUNTA(DetailWill!AF991) &gt; 0),"x", "")</f>
        <v/>
      </c>
      <c r="AG991" s="14" t="str">
        <f>IF(OR(COUNTA(DetailPedro!AG991) &gt; 0, COUNTA(DetailWill!AG991) &gt; 0),"x", "")</f>
        <v/>
      </c>
      <c r="AH991" s="14" t="str">
        <f>IF(OR(COUNTA(DetailPedro!AH991) &gt; 0, COUNTA(DetailWill!AH991) &gt; 0),"x", "")</f>
        <v/>
      </c>
      <c r="AI991" s="14" t="str">
        <f>IF(OR(COUNTA(DetailPedro!AI991) &gt; 0, COUNTA(DetailWill!AI991) &gt; 0),"x", "")</f>
        <v/>
      </c>
      <c r="AJ991" s="34" t="str">
        <f>IF(OR(COUNTA(DetailPedro!AJ991) &gt; 0, COUNTA(DetailWill!AJ991) &gt; 0),"x", "")</f>
        <v/>
      </c>
      <c r="AK991" s="14" t="str">
        <f>IF(OR(COUNTA(DetailPedro!AK991) &gt; 0, COUNTA(DetailWill!AK991) &gt; 0),"x", "")</f>
        <v/>
      </c>
    </row>
    <row r="992" spans="1:37" x14ac:dyDescent="0.2">
      <c r="A992" s="16" t="s">
        <v>373</v>
      </c>
      <c r="B992" s="16" t="s">
        <v>680</v>
      </c>
      <c r="C992" s="16">
        <v>10</v>
      </c>
      <c r="D992" s="16">
        <v>0</v>
      </c>
      <c r="E992" s="16"/>
      <c r="F992" s="14">
        <f t="shared" si="49"/>
        <v>0</v>
      </c>
      <c r="G992" s="14" t="str">
        <f>IF(OR(COUNTA(DetailPedro!G992) &gt; 0, COUNTA(DetailWill!G992) &gt; 0),"x", "")</f>
        <v/>
      </c>
      <c r="H992" s="14" t="str">
        <f>IF(OR(COUNTA(DetailPedro!H992) &gt; 0, COUNTA(DetailWill!H992) &gt; 0),"x", "")</f>
        <v/>
      </c>
      <c r="I992" s="14" t="str">
        <f>IF(OR(COUNTA(DetailPedro!I992) &gt; 0, COUNTA(DetailWill!I992) &gt; 0),"x", "")</f>
        <v/>
      </c>
      <c r="J992" s="34" t="str">
        <f>IF(OR(COUNTA(DetailPedro!J992) &gt; 0, COUNTA(DetailWill!J992) &gt; 0),"x", "")</f>
        <v/>
      </c>
      <c r="K992" s="14" t="str">
        <f>IF(OR(COUNTA(DetailPedro!K992) &gt; 0, COUNTA(DetailWill!K992) &gt; 0),"x", "")</f>
        <v/>
      </c>
      <c r="L992" s="14" t="str">
        <f>IF(OR(COUNTA(DetailPedro!L992) &gt; 0, COUNTA(DetailWill!L992) &gt; 0),"x", "")</f>
        <v/>
      </c>
      <c r="M992" s="14" t="str">
        <f>IF(OR(COUNTA(DetailPedro!M992) &gt; 0, COUNTA(DetailWill!M992) &gt; 0),"x", "")</f>
        <v/>
      </c>
      <c r="N992" s="14" t="str">
        <f>IF(OR(COUNTA(DetailPedro!N992) &gt; 0, COUNTA(DetailWill!N992) &gt; 0),"x", "")</f>
        <v/>
      </c>
      <c r="O992" s="34" t="str">
        <f>IF(OR(COUNTA(DetailPedro!O992) &gt; 0, COUNTA(DetailWill!O992) &gt; 0),"x", "")</f>
        <v/>
      </c>
      <c r="P992" s="14" t="str">
        <f>IF(OR(COUNTA(DetailPedro!P992) &gt; 0, COUNTA(DetailWill!P992) &gt; 0),"x", "")</f>
        <v/>
      </c>
      <c r="Q992" s="14" t="str">
        <f>IF(OR(COUNTA(DetailPedro!Q992) &gt; 0, COUNTA(DetailWill!Q992) &gt; 0),"x", "")</f>
        <v/>
      </c>
      <c r="R992" s="14" t="str">
        <f>IF(OR(COUNTA(DetailPedro!R992) &gt; 0, COUNTA(DetailWill!R992) &gt; 0),"x", "")</f>
        <v/>
      </c>
      <c r="S992" s="14" t="str">
        <f>IF(OR(COUNTA(DetailPedro!S992) &gt; 0, COUNTA(DetailWill!S992) &gt; 0),"x", "")</f>
        <v/>
      </c>
      <c r="T992" s="14" t="str">
        <f>IF(OR(COUNTA(DetailPedro!T992) &gt; 0, COUNTA(DetailWill!T992) &gt; 0),"x", "")</f>
        <v/>
      </c>
      <c r="U992" s="34" t="str">
        <f>IF(OR(COUNTA(DetailPedro!U992) &gt; 0, COUNTA(DetailWill!U992) &gt; 0),"x", "")</f>
        <v/>
      </c>
      <c r="V992" s="14" t="str">
        <f>IF(OR(COUNTA(DetailPedro!V992) &gt; 0, COUNTA(DetailWill!V992) &gt; 0),"x", "")</f>
        <v/>
      </c>
      <c r="W992" s="14" t="str">
        <f>IF(OR(COUNTA(DetailPedro!W992) &gt; 0, COUNTA(DetailWill!W992) &gt; 0),"x", "")</f>
        <v/>
      </c>
      <c r="X992" s="14" t="str">
        <f>IF(OR(COUNTA(DetailPedro!X992) &gt; 0, COUNTA(DetailWill!X992) &gt; 0),"x", "")</f>
        <v/>
      </c>
      <c r="Y992" s="14" t="str">
        <f>IF(OR(COUNTA(DetailPedro!Y992) &gt; 0, COUNTA(DetailWill!Y992) &gt; 0),"x", "")</f>
        <v/>
      </c>
      <c r="Z992" s="34" t="str">
        <f>IF(OR(COUNTA(DetailPedro!Z992) &gt; 0, COUNTA(DetailWill!Z992) &gt; 0),"x", "")</f>
        <v/>
      </c>
      <c r="AA992" s="14" t="str">
        <f>IF(OR(COUNTA(DetailPedro!AA992) &gt; 0, COUNTA(DetailWill!AA992) &gt; 0),"x", "")</f>
        <v/>
      </c>
      <c r="AB992" s="14" t="str">
        <f>IF(OR(COUNTA(DetailPedro!AB992) &gt; 0, COUNTA(DetailWill!AB992) &gt; 0),"x", "")</f>
        <v/>
      </c>
      <c r="AC992" s="14" t="str">
        <f>IF(OR(COUNTA(DetailPedro!AC992) &gt; 0, COUNTA(DetailWill!AC992) &gt; 0),"x", "")</f>
        <v/>
      </c>
      <c r="AD992" s="14" t="str">
        <f>IF(OR(COUNTA(DetailPedro!AD992) &gt; 0, COUNTA(DetailWill!AD992) &gt; 0),"x", "")</f>
        <v/>
      </c>
      <c r="AE992" s="14" t="str">
        <f>IF(OR(COUNTA(DetailPedro!AE992) &gt; 0, COUNTA(DetailWill!AE992) &gt; 0),"x", "")</f>
        <v/>
      </c>
      <c r="AF992" s="34" t="str">
        <f>IF(OR(COUNTA(DetailPedro!AF992) &gt; 0, COUNTA(DetailWill!AF992) &gt; 0),"x", "")</f>
        <v/>
      </c>
      <c r="AG992" s="14" t="str">
        <f>IF(OR(COUNTA(DetailPedro!AG992) &gt; 0, COUNTA(DetailWill!AG992) &gt; 0),"x", "")</f>
        <v/>
      </c>
      <c r="AH992" s="14" t="str">
        <f>IF(OR(COUNTA(DetailPedro!AH992) &gt; 0, COUNTA(DetailWill!AH992) &gt; 0),"x", "")</f>
        <v/>
      </c>
      <c r="AI992" s="14" t="str">
        <f>IF(OR(COUNTA(DetailPedro!AI992) &gt; 0, COUNTA(DetailWill!AI992) &gt; 0),"x", "")</f>
        <v/>
      </c>
      <c r="AJ992" s="34" t="str">
        <f>IF(OR(COUNTA(DetailPedro!AJ992) &gt; 0, COUNTA(DetailWill!AJ992) &gt; 0),"x", "")</f>
        <v/>
      </c>
      <c r="AK992" s="14" t="str">
        <f>IF(OR(COUNTA(DetailPedro!AK992) &gt; 0, COUNTA(DetailWill!AK992) &gt; 0),"x", "")</f>
        <v/>
      </c>
    </row>
    <row r="993" spans="1:37" x14ac:dyDescent="0.2">
      <c r="A993" s="16" t="s">
        <v>373</v>
      </c>
      <c r="B993" s="16" t="s">
        <v>680</v>
      </c>
      <c r="C993" s="16">
        <v>1</v>
      </c>
      <c r="D993" s="16" t="s">
        <v>889</v>
      </c>
      <c r="E993" s="16">
        <v>1</v>
      </c>
      <c r="F993" s="14">
        <f t="shared" si="49"/>
        <v>1</v>
      </c>
      <c r="G993" s="14" t="str">
        <f>IF(OR(COUNTA(DetailPedro!G993) &gt; 0, COUNTA(DetailWill!G993) &gt; 0),"x", "")</f>
        <v>x</v>
      </c>
      <c r="H993" s="14" t="str">
        <f>IF(OR(COUNTA(DetailPedro!H993) &gt; 0, COUNTA(DetailWill!H993) &gt; 0),"x", "")</f>
        <v/>
      </c>
      <c r="I993" s="14" t="str">
        <f>IF(OR(COUNTA(DetailPedro!I993) &gt; 0, COUNTA(DetailWill!I993) &gt; 0),"x", "")</f>
        <v/>
      </c>
      <c r="J993" s="34" t="str">
        <f>IF(OR(COUNTA(DetailPedro!J993) &gt; 0, COUNTA(DetailWill!J993) &gt; 0),"x", "")</f>
        <v/>
      </c>
      <c r="K993" s="14" t="str">
        <f>IF(OR(COUNTA(DetailPedro!K993) &gt; 0, COUNTA(DetailWill!K993) &gt; 0),"x", "")</f>
        <v/>
      </c>
      <c r="L993" s="14" t="str">
        <f>IF(OR(COUNTA(DetailPedro!L993) &gt; 0, COUNTA(DetailWill!L993) &gt; 0),"x", "")</f>
        <v/>
      </c>
      <c r="M993" s="14" t="str">
        <f>IF(OR(COUNTA(DetailPedro!M993) &gt; 0, COUNTA(DetailWill!M993) &gt; 0),"x", "")</f>
        <v/>
      </c>
      <c r="N993" s="14" t="str">
        <f>IF(OR(COUNTA(DetailPedro!N993) &gt; 0, COUNTA(DetailWill!N993) &gt; 0),"x", "")</f>
        <v/>
      </c>
      <c r="O993" s="34" t="str">
        <f>IF(OR(COUNTA(DetailPedro!O993) &gt; 0, COUNTA(DetailWill!O993) &gt; 0),"x", "")</f>
        <v/>
      </c>
      <c r="P993" s="14" t="str">
        <f>IF(OR(COUNTA(DetailPedro!P993) &gt; 0, COUNTA(DetailWill!P993) &gt; 0),"x", "")</f>
        <v/>
      </c>
      <c r="Q993" s="14" t="str">
        <f>IF(OR(COUNTA(DetailPedro!Q993) &gt; 0, COUNTA(DetailWill!Q993) &gt; 0),"x", "")</f>
        <v/>
      </c>
      <c r="R993" s="14" t="str">
        <f>IF(OR(COUNTA(DetailPedro!R993) &gt; 0, COUNTA(DetailWill!R993) &gt; 0),"x", "")</f>
        <v/>
      </c>
      <c r="S993" s="14" t="str">
        <f>IF(OR(COUNTA(DetailPedro!S993) &gt; 0, COUNTA(DetailWill!S993) &gt; 0),"x", "")</f>
        <v/>
      </c>
      <c r="T993" s="14" t="str">
        <f>IF(OR(COUNTA(DetailPedro!T993) &gt; 0, COUNTA(DetailWill!T993) &gt; 0),"x", "")</f>
        <v/>
      </c>
      <c r="U993" s="34" t="str">
        <f>IF(OR(COUNTA(DetailPedro!U993) &gt; 0, COUNTA(DetailWill!U993) &gt; 0),"x", "")</f>
        <v/>
      </c>
      <c r="V993" s="14" t="str">
        <f>IF(OR(COUNTA(DetailPedro!V993) &gt; 0, COUNTA(DetailWill!V993) &gt; 0),"x", "")</f>
        <v/>
      </c>
      <c r="W993" s="14" t="str">
        <f>IF(OR(COUNTA(DetailPedro!W993) &gt; 0, COUNTA(DetailWill!W993) &gt; 0),"x", "")</f>
        <v/>
      </c>
      <c r="X993" s="14" t="str">
        <f>IF(OR(COUNTA(DetailPedro!X993) &gt; 0, COUNTA(DetailWill!X993) &gt; 0),"x", "")</f>
        <v/>
      </c>
      <c r="Y993" s="14" t="str">
        <f>IF(OR(COUNTA(DetailPedro!Y993) &gt; 0, COUNTA(DetailWill!Y993) &gt; 0),"x", "")</f>
        <v/>
      </c>
      <c r="Z993" s="34" t="str">
        <f>IF(OR(COUNTA(DetailPedro!Z993) &gt; 0, COUNTA(DetailWill!Z993) &gt; 0),"x", "")</f>
        <v/>
      </c>
      <c r="AA993" s="14" t="str">
        <f>IF(OR(COUNTA(DetailPedro!AA993) &gt; 0, COUNTA(DetailWill!AA993) &gt; 0),"x", "")</f>
        <v/>
      </c>
      <c r="AB993" s="14" t="str">
        <f>IF(OR(COUNTA(DetailPedro!AB993) &gt; 0, COUNTA(DetailWill!AB993) &gt; 0),"x", "")</f>
        <v/>
      </c>
      <c r="AC993" s="14" t="str">
        <f>IF(OR(COUNTA(DetailPedro!AC993) &gt; 0, COUNTA(DetailWill!AC993) &gt; 0),"x", "")</f>
        <v/>
      </c>
      <c r="AD993" s="14" t="str">
        <f>IF(OR(COUNTA(DetailPedro!AD993) &gt; 0, COUNTA(DetailWill!AD993) &gt; 0),"x", "")</f>
        <v/>
      </c>
      <c r="AE993" s="14" t="str">
        <f>IF(OR(COUNTA(DetailPedro!AE993) &gt; 0, COUNTA(DetailWill!AE993) &gt; 0),"x", "")</f>
        <v/>
      </c>
      <c r="AF993" s="34" t="str">
        <f>IF(OR(COUNTA(DetailPedro!AF993) &gt; 0, COUNTA(DetailWill!AF993) &gt; 0),"x", "")</f>
        <v/>
      </c>
      <c r="AG993" s="14" t="str">
        <f>IF(OR(COUNTA(DetailPedro!AG993) &gt; 0, COUNTA(DetailWill!AG993) &gt; 0),"x", "")</f>
        <v/>
      </c>
      <c r="AH993" s="14" t="str">
        <f>IF(OR(COUNTA(DetailPedro!AH993) &gt; 0, COUNTA(DetailWill!AH993) &gt; 0),"x", "")</f>
        <v/>
      </c>
      <c r="AI993" s="14" t="str">
        <f>IF(OR(COUNTA(DetailPedro!AI993) &gt; 0, COUNTA(DetailWill!AI993) &gt; 0),"x", "")</f>
        <v/>
      </c>
      <c r="AJ993" s="34" t="str">
        <f>IF(OR(COUNTA(DetailPedro!AJ993) &gt; 0, COUNTA(DetailWill!AJ993) &gt; 0),"x", "")</f>
        <v/>
      </c>
      <c r="AK993" s="14" t="str">
        <f>IF(OR(COUNTA(DetailPedro!AK993) &gt; 0, COUNTA(DetailWill!AK993) &gt; 0),"x", "")</f>
        <v/>
      </c>
    </row>
    <row r="994" spans="1:37" x14ac:dyDescent="0.2">
      <c r="A994" s="16" t="s">
        <v>373</v>
      </c>
      <c r="B994" s="16" t="s">
        <v>680</v>
      </c>
      <c r="C994" s="16">
        <v>1</v>
      </c>
      <c r="D994" s="16" t="s">
        <v>887</v>
      </c>
      <c r="E994" s="16">
        <v>2</v>
      </c>
      <c r="F994" s="14">
        <f t="shared" si="49"/>
        <v>1</v>
      </c>
      <c r="G994" s="14" t="str">
        <f>IF(OR(COUNTA(DetailPedro!G994) &gt; 0, COUNTA(DetailWill!G994) &gt; 0),"x", "")</f>
        <v>x</v>
      </c>
      <c r="H994" s="14" t="str">
        <f>IF(OR(COUNTA(DetailPedro!H994) &gt; 0, COUNTA(DetailWill!H994) &gt; 0),"x", "")</f>
        <v/>
      </c>
      <c r="I994" s="14" t="str">
        <f>IF(OR(COUNTA(DetailPedro!I994) &gt; 0, COUNTA(DetailWill!I994) &gt; 0),"x", "")</f>
        <v/>
      </c>
      <c r="J994" s="34" t="str">
        <f>IF(OR(COUNTA(DetailPedro!J994) &gt; 0, COUNTA(DetailWill!J994) &gt; 0),"x", "")</f>
        <v/>
      </c>
      <c r="K994" s="14" t="str">
        <f>IF(OR(COUNTA(DetailPedro!K994) &gt; 0, COUNTA(DetailWill!K994) &gt; 0),"x", "")</f>
        <v/>
      </c>
      <c r="L994" s="14" t="str">
        <f>IF(OR(COUNTA(DetailPedro!L994) &gt; 0, COUNTA(DetailWill!L994) &gt; 0),"x", "")</f>
        <v/>
      </c>
      <c r="M994" s="14" t="str">
        <f>IF(OR(COUNTA(DetailPedro!M994) &gt; 0, COUNTA(DetailWill!M994) &gt; 0),"x", "")</f>
        <v/>
      </c>
      <c r="N994" s="14" t="str">
        <f>IF(OR(COUNTA(DetailPedro!N994) &gt; 0, COUNTA(DetailWill!N994) &gt; 0),"x", "")</f>
        <v/>
      </c>
      <c r="O994" s="34" t="str">
        <f>IF(OR(COUNTA(DetailPedro!O994) &gt; 0, COUNTA(DetailWill!O994) &gt; 0),"x", "")</f>
        <v/>
      </c>
      <c r="P994" s="14" t="str">
        <f>IF(OR(COUNTA(DetailPedro!P994) &gt; 0, COUNTA(DetailWill!P994) &gt; 0),"x", "")</f>
        <v/>
      </c>
      <c r="Q994" s="14" t="str">
        <f>IF(OR(COUNTA(DetailPedro!Q994) &gt; 0, COUNTA(DetailWill!Q994) &gt; 0),"x", "")</f>
        <v/>
      </c>
      <c r="R994" s="14" t="str">
        <f>IF(OR(COUNTA(DetailPedro!R994) &gt; 0, COUNTA(DetailWill!R994) &gt; 0),"x", "")</f>
        <v/>
      </c>
      <c r="S994" s="14" t="str">
        <f>IF(OR(COUNTA(DetailPedro!S994) &gt; 0, COUNTA(DetailWill!S994) &gt; 0),"x", "")</f>
        <v/>
      </c>
      <c r="T994" s="14" t="str">
        <f>IF(OR(COUNTA(DetailPedro!T994) &gt; 0, COUNTA(DetailWill!T994) &gt; 0),"x", "")</f>
        <v/>
      </c>
      <c r="U994" s="34" t="str">
        <f>IF(OR(COUNTA(DetailPedro!U994) &gt; 0, COUNTA(DetailWill!U994) &gt; 0),"x", "")</f>
        <v/>
      </c>
      <c r="V994" s="14" t="str">
        <f>IF(OR(COUNTA(DetailPedro!V994) &gt; 0, COUNTA(DetailWill!V994) &gt; 0),"x", "")</f>
        <v/>
      </c>
      <c r="W994" s="14" t="str">
        <f>IF(OR(COUNTA(DetailPedro!W994) &gt; 0, COUNTA(DetailWill!W994) &gt; 0),"x", "")</f>
        <v/>
      </c>
      <c r="X994" s="14" t="str">
        <f>IF(OR(COUNTA(DetailPedro!X994) &gt; 0, COUNTA(DetailWill!X994) &gt; 0),"x", "")</f>
        <v/>
      </c>
      <c r="Y994" s="14" t="str">
        <f>IF(OR(COUNTA(DetailPedro!Y994) &gt; 0, COUNTA(DetailWill!Y994) &gt; 0),"x", "")</f>
        <v/>
      </c>
      <c r="Z994" s="34" t="str">
        <f>IF(OR(COUNTA(DetailPedro!Z994) &gt; 0, COUNTA(DetailWill!Z994) &gt; 0),"x", "")</f>
        <v/>
      </c>
      <c r="AA994" s="14" t="str">
        <f>IF(OR(COUNTA(DetailPedro!AA994) &gt; 0, COUNTA(DetailWill!AA994) &gt; 0),"x", "")</f>
        <v/>
      </c>
      <c r="AB994" s="14" t="str">
        <f>IF(OR(COUNTA(DetailPedro!AB994) &gt; 0, COUNTA(DetailWill!AB994) &gt; 0),"x", "")</f>
        <v/>
      </c>
      <c r="AC994" s="14" t="str">
        <f>IF(OR(COUNTA(DetailPedro!AC994) &gt; 0, COUNTA(DetailWill!AC994) &gt; 0),"x", "")</f>
        <v/>
      </c>
      <c r="AD994" s="14" t="str">
        <f>IF(OR(COUNTA(DetailPedro!AD994) &gt; 0, COUNTA(DetailWill!AD994) &gt; 0),"x", "")</f>
        <v/>
      </c>
      <c r="AE994" s="14" t="str">
        <f>IF(OR(COUNTA(DetailPedro!AE994) &gt; 0, COUNTA(DetailWill!AE994) &gt; 0),"x", "")</f>
        <v/>
      </c>
      <c r="AF994" s="34" t="str">
        <f>IF(OR(COUNTA(DetailPedro!AF994) &gt; 0, COUNTA(DetailWill!AF994) &gt; 0),"x", "")</f>
        <v/>
      </c>
      <c r="AG994" s="14" t="str">
        <f>IF(OR(COUNTA(DetailPedro!AG994) &gt; 0, COUNTA(DetailWill!AG994) &gt; 0),"x", "")</f>
        <v/>
      </c>
      <c r="AH994" s="14" t="str">
        <f>IF(OR(COUNTA(DetailPedro!AH994) &gt; 0, COUNTA(DetailWill!AH994) &gt; 0),"x", "")</f>
        <v/>
      </c>
      <c r="AI994" s="14" t="str">
        <f>IF(OR(COUNTA(DetailPedro!AI994) &gt; 0, COUNTA(DetailWill!AI994) &gt; 0),"x", "")</f>
        <v/>
      </c>
      <c r="AJ994" s="34" t="str">
        <f>IF(OR(COUNTA(DetailPedro!AJ994) &gt; 0, COUNTA(DetailWill!AJ994) &gt; 0),"x", "")</f>
        <v/>
      </c>
      <c r="AK994" s="14" t="str">
        <f>IF(OR(COUNTA(DetailPedro!AK994) &gt; 0, COUNTA(DetailWill!AK994) &gt; 0),"x", "")</f>
        <v/>
      </c>
    </row>
    <row r="995" spans="1:37" x14ac:dyDescent="0.2">
      <c r="A995" s="16" t="s">
        <v>373</v>
      </c>
      <c r="B995" s="16" t="s">
        <v>680</v>
      </c>
      <c r="C995" s="16">
        <v>1</v>
      </c>
      <c r="D995" s="16" t="s">
        <v>888</v>
      </c>
      <c r="E995" s="16">
        <v>3</v>
      </c>
      <c r="F995" s="14">
        <f t="shared" si="49"/>
        <v>1</v>
      </c>
      <c r="G995" s="14" t="str">
        <f>IF(OR(COUNTA(DetailPedro!G995) &gt; 0, COUNTA(DetailWill!G995) &gt; 0),"x", "")</f>
        <v>x</v>
      </c>
      <c r="H995" s="14" t="str">
        <f>IF(OR(COUNTA(DetailPedro!H995) &gt; 0, COUNTA(DetailWill!H995) &gt; 0),"x", "")</f>
        <v/>
      </c>
      <c r="I995" s="14" t="str">
        <f>IF(OR(COUNTA(DetailPedro!I995) &gt; 0, COUNTA(DetailWill!I995) &gt; 0),"x", "")</f>
        <v/>
      </c>
      <c r="J995" s="34" t="str">
        <f>IF(OR(COUNTA(DetailPedro!J995) &gt; 0, COUNTA(DetailWill!J995) &gt; 0),"x", "")</f>
        <v/>
      </c>
      <c r="K995" s="14" t="str">
        <f>IF(OR(COUNTA(DetailPedro!K995) &gt; 0, COUNTA(DetailWill!K995) &gt; 0),"x", "")</f>
        <v/>
      </c>
      <c r="L995" s="14" t="str">
        <f>IF(OR(COUNTA(DetailPedro!L995) &gt; 0, COUNTA(DetailWill!L995) &gt; 0),"x", "")</f>
        <v/>
      </c>
      <c r="M995" s="14" t="str">
        <f>IF(OR(COUNTA(DetailPedro!M995) &gt; 0, COUNTA(DetailWill!M995) &gt; 0),"x", "")</f>
        <v/>
      </c>
      <c r="N995" s="14" t="str">
        <f>IF(OR(COUNTA(DetailPedro!N995) &gt; 0, COUNTA(DetailWill!N995) &gt; 0),"x", "")</f>
        <v/>
      </c>
      <c r="O995" s="34" t="str">
        <f>IF(OR(COUNTA(DetailPedro!O995) &gt; 0, COUNTA(DetailWill!O995) &gt; 0),"x", "")</f>
        <v/>
      </c>
      <c r="P995" s="14" t="str">
        <f>IF(OR(COUNTA(DetailPedro!P995) &gt; 0, COUNTA(DetailWill!P995) &gt; 0),"x", "")</f>
        <v/>
      </c>
      <c r="Q995" s="14" t="str">
        <f>IF(OR(COUNTA(DetailPedro!Q995) &gt; 0, COUNTA(DetailWill!Q995) &gt; 0),"x", "")</f>
        <v/>
      </c>
      <c r="R995" s="14" t="str">
        <f>IF(OR(COUNTA(DetailPedro!R995) &gt; 0, COUNTA(DetailWill!R995) &gt; 0),"x", "")</f>
        <v/>
      </c>
      <c r="S995" s="14" t="str">
        <f>IF(OR(COUNTA(DetailPedro!S995) &gt; 0, COUNTA(DetailWill!S995) &gt; 0),"x", "")</f>
        <v/>
      </c>
      <c r="T995" s="14" t="str">
        <f>IF(OR(COUNTA(DetailPedro!T995) &gt; 0, COUNTA(DetailWill!T995) &gt; 0),"x", "")</f>
        <v/>
      </c>
      <c r="U995" s="34" t="str">
        <f>IF(OR(COUNTA(DetailPedro!U995) &gt; 0, COUNTA(DetailWill!U995) &gt; 0),"x", "")</f>
        <v/>
      </c>
      <c r="V995" s="14" t="str">
        <f>IF(OR(COUNTA(DetailPedro!V995) &gt; 0, COUNTA(DetailWill!V995) &gt; 0),"x", "")</f>
        <v/>
      </c>
      <c r="W995" s="14" t="str">
        <f>IF(OR(COUNTA(DetailPedro!W995) &gt; 0, COUNTA(DetailWill!W995) &gt; 0),"x", "")</f>
        <v/>
      </c>
      <c r="X995" s="14" t="str">
        <f>IF(OR(COUNTA(DetailPedro!X995) &gt; 0, COUNTA(DetailWill!X995) &gt; 0),"x", "")</f>
        <v/>
      </c>
      <c r="Y995" s="14" t="str">
        <f>IF(OR(COUNTA(DetailPedro!Y995) &gt; 0, COUNTA(DetailWill!Y995) &gt; 0),"x", "")</f>
        <v/>
      </c>
      <c r="Z995" s="34" t="str">
        <f>IF(OR(COUNTA(DetailPedro!Z995) &gt; 0, COUNTA(DetailWill!Z995) &gt; 0),"x", "")</f>
        <v/>
      </c>
      <c r="AA995" s="14" t="str">
        <f>IF(OR(COUNTA(DetailPedro!AA995) &gt; 0, COUNTA(DetailWill!AA995) &gt; 0),"x", "")</f>
        <v/>
      </c>
      <c r="AB995" s="14" t="str">
        <f>IF(OR(COUNTA(DetailPedro!AB995) &gt; 0, COUNTA(DetailWill!AB995) &gt; 0),"x", "")</f>
        <v/>
      </c>
      <c r="AC995" s="14" t="str">
        <f>IF(OR(COUNTA(DetailPedro!AC995) &gt; 0, COUNTA(DetailWill!AC995) &gt; 0),"x", "")</f>
        <v/>
      </c>
      <c r="AD995" s="14" t="str">
        <f>IF(OR(COUNTA(DetailPedro!AD995) &gt; 0, COUNTA(DetailWill!AD995) &gt; 0),"x", "")</f>
        <v/>
      </c>
      <c r="AE995" s="14" t="str">
        <f>IF(OR(COUNTA(DetailPedro!AE995) &gt; 0, COUNTA(DetailWill!AE995) &gt; 0),"x", "")</f>
        <v/>
      </c>
      <c r="AF995" s="34" t="str">
        <f>IF(OR(COUNTA(DetailPedro!AF995) &gt; 0, COUNTA(DetailWill!AF995) &gt; 0),"x", "")</f>
        <v/>
      </c>
      <c r="AG995" s="14" t="str">
        <f>IF(OR(COUNTA(DetailPedro!AG995) &gt; 0, COUNTA(DetailWill!AG995) &gt; 0),"x", "")</f>
        <v/>
      </c>
      <c r="AH995" s="14" t="str">
        <f>IF(OR(COUNTA(DetailPedro!AH995) &gt; 0, COUNTA(DetailWill!AH995) &gt; 0),"x", "")</f>
        <v/>
      </c>
      <c r="AI995" s="14" t="str">
        <f>IF(OR(COUNTA(DetailPedro!AI995) &gt; 0, COUNTA(DetailWill!AI995) &gt; 0),"x", "")</f>
        <v/>
      </c>
      <c r="AJ995" s="34" t="str">
        <f>IF(OR(COUNTA(DetailPedro!AJ995) &gt; 0, COUNTA(DetailWill!AJ995) &gt; 0),"x", "")</f>
        <v/>
      </c>
      <c r="AK995" s="14" t="str">
        <f>IF(OR(COUNTA(DetailPedro!AK995) &gt; 0, COUNTA(DetailWill!AK995) &gt; 0),"x", "")</f>
        <v/>
      </c>
    </row>
    <row r="996" spans="1:37" x14ac:dyDescent="0.2">
      <c r="A996" s="16" t="s">
        <v>373</v>
      </c>
      <c r="B996" s="16" t="s">
        <v>680</v>
      </c>
      <c r="C996" s="16">
        <v>1</v>
      </c>
      <c r="D996" s="16" t="s">
        <v>888</v>
      </c>
      <c r="E996" s="16">
        <v>4</v>
      </c>
      <c r="F996" s="14">
        <f t="shared" si="49"/>
        <v>1</v>
      </c>
      <c r="G996" s="14" t="str">
        <f>IF(OR(COUNTA(DetailPedro!G996) &gt; 0, COUNTA(DetailWill!G996) &gt; 0),"x", "")</f>
        <v>x</v>
      </c>
      <c r="H996" s="14" t="str">
        <f>IF(OR(COUNTA(DetailPedro!H996) &gt; 0, COUNTA(DetailWill!H996) &gt; 0),"x", "")</f>
        <v/>
      </c>
      <c r="I996" s="14" t="str">
        <f>IF(OR(COUNTA(DetailPedro!I996) &gt; 0, COUNTA(DetailWill!I996) &gt; 0),"x", "")</f>
        <v/>
      </c>
      <c r="J996" s="34" t="str">
        <f>IF(OR(COUNTA(DetailPedro!J996) &gt; 0, COUNTA(DetailWill!J996) &gt; 0),"x", "")</f>
        <v/>
      </c>
      <c r="K996" s="14" t="str">
        <f>IF(OR(COUNTA(DetailPedro!K996) &gt; 0, COUNTA(DetailWill!K996) &gt; 0),"x", "")</f>
        <v/>
      </c>
      <c r="L996" s="14" t="str">
        <f>IF(OR(COUNTA(DetailPedro!L996) &gt; 0, COUNTA(DetailWill!L996) &gt; 0),"x", "")</f>
        <v/>
      </c>
      <c r="M996" s="14" t="str">
        <f>IF(OR(COUNTA(DetailPedro!M996) &gt; 0, COUNTA(DetailWill!M996) &gt; 0),"x", "")</f>
        <v/>
      </c>
      <c r="N996" s="14" t="str">
        <f>IF(OR(COUNTA(DetailPedro!N996) &gt; 0, COUNTA(DetailWill!N996) &gt; 0),"x", "")</f>
        <v/>
      </c>
      <c r="O996" s="34" t="str">
        <f>IF(OR(COUNTA(DetailPedro!O996) &gt; 0, COUNTA(DetailWill!O996) &gt; 0),"x", "")</f>
        <v/>
      </c>
      <c r="P996" s="14" t="str">
        <f>IF(OR(COUNTA(DetailPedro!P996) &gt; 0, COUNTA(DetailWill!P996) &gt; 0),"x", "")</f>
        <v/>
      </c>
      <c r="Q996" s="14" t="str">
        <f>IF(OR(COUNTA(DetailPedro!Q996) &gt; 0, COUNTA(DetailWill!Q996) &gt; 0),"x", "")</f>
        <v/>
      </c>
      <c r="R996" s="14" t="str">
        <f>IF(OR(COUNTA(DetailPedro!R996) &gt; 0, COUNTA(DetailWill!R996) &gt; 0),"x", "")</f>
        <v/>
      </c>
      <c r="S996" s="14" t="str">
        <f>IF(OR(COUNTA(DetailPedro!S996) &gt; 0, COUNTA(DetailWill!S996) &gt; 0),"x", "")</f>
        <v/>
      </c>
      <c r="T996" s="14" t="str">
        <f>IF(OR(COUNTA(DetailPedro!T996) &gt; 0, COUNTA(DetailWill!T996) &gt; 0),"x", "")</f>
        <v/>
      </c>
      <c r="U996" s="34" t="str">
        <f>IF(OR(COUNTA(DetailPedro!U996) &gt; 0, COUNTA(DetailWill!U996) &gt; 0),"x", "")</f>
        <v/>
      </c>
      <c r="V996" s="14" t="str">
        <f>IF(OR(COUNTA(DetailPedro!V996) &gt; 0, COUNTA(DetailWill!V996) &gt; 0),"x", "")</f>
        <v/>
      </c>
      <c r="W996" s="14" t="str">
        <f>IF(OR(COUNTA(DetailPedro!W996) &gt; 0, COUNTA(DetailWill!W996) &gt; 0),"x", "")</f>
        <v/>
      </c>
      <c r="X996" s="14" t="str">
        <f>IF(OR(COUNTA(DetailPedro!X996) &gt; 0, COUNTA(DetailWill!X996) &gt; 0),"x", "")</f>
        <v/>
      </c>
      <c r="Y996" s="14" t="str">
        <f>IF(OR(COUNTA(DetailPedro!Y996) &gt; 0, COUNTA(DetailWill!Y996) &gt; 0),"x", "")</f>
        <v/>
      </c>
      <c r="Z996" s="34" t="str">
        <f>IF(OR(COUNTA(DetailPedro!Z996) &gt; 0, COUNTA(DetailWill!Z996) &gt; 0),"x", "")</f>
        <v/>
      </c>
      <c r="AA996" s="14" t="str">
        <f>IF(OR(COUNTA(DetailPedro!AA996) &gt; 0, COUNTA(DetailWill!AA996) &gt; 0),"x", "")</f>
        <v/>
      </c>
      <c r="AB996" s="14" t="str">
        <f>IF(OR(COUNTA(DetailPedro!AB996) &gt; 0, COUNTA(DetailWill!AB996) &gt; 0),"x", "")</f>
        <v/>
      </c>
      <c r="AC996" s="14" t="str">
        <f>IF(OR(COUNTA(DetailPedro!AC996) &gt; 0, COUNTA(DetailWill!AC996) &gt; 0),"x", "")</f>
        <v/>
      </c>
      <c r="AD996" s="14" t="str">
        <f>IF(OR(COUNTA(DetailPedro!AD996) &gt; 0, COUNTA(DetailWill!AD996) &gt; 0),"x", "")</f>
        <v/>
      </c>
      <c r="AE996" s="14" t="str">
        <f>IF(OR(COUNTA(DetailPedro!AE996) &gt; 0, COUNTA(DetailWill!AE996) &gt; 0),"x", "")</f>
        <v/>
      </c>
      <c r="AF996" s="34" t="str">
        <f>IF(OR(COUNTA(DetailPedro!AF996) &gt; 0, COUNTA(DetailWill!AF996) &gt; 0),"x", "")</f>
        <v/>
      </c>
      <c r="AG996" s="14" t="str">
        <f>IF(OR(COUNTA(DetailPedro!AG996) &gt; 0, COUNTA(DetailWill!AG996) &gt; 0),"x", "")</f>
        <v/>
      </c>
      <c r="AH996" s="14" t="str">
        <f>IF(OR(COUNTA(DetailPedro!AH996) &gt; 0, COUNTA(DetailWill!AH996) &gt; 0),"x", "")</f>
        <v/>
      </c>
      <c r="AI996" s="14" t="str">
        <f>IF(OR(COUNTA(DetailPedro!AI996) &gt; 0, COUNTA(DetailWill!AI996) &gt; 0),"x", "")</f>
        <v/>
      </c>
      <c r="AJ996" s="34" t="str">
        <f>IF(OR(COUNTA(DetailPedro!AJ996) &gt; 0, COUNTA(DetailWill!AJ996) &gt; 0),"x", "")</f>
        <v/>
      </c>
      <c r="AK996" s="14" t="str">
        <f>IF(OR(COUNTA(DetailPedro!AK996) &gt; 0, COUNTA(DetailWill!AK996) &gt; 0),"x", "")</f>
        <v/>
      </c>
    </row>
    <row r="997" spans="1:37" x14ac:dyDescent="0.2">
      <c r="A997" s="16" t="s">
        <v>373</v>
      </c>
      <c r="B997" s="16" t="s">
        <v>680</v>
      </c>
      <c r="C997" s="16">
        <v>1</v>
      </c>
      <c r="D997" s="16" t="s">
        <v>888</v>
      </c>
      <c r="E997" s="16">
        <v>5</v>
      </c>
      <c r="F997" s="14">
        <f t="shared" si="49"/>
        <v>1</v>
      </c>
      <c r="G997" s="14" t="str">
        <f>IF(OR(COUNTA(DetailPedro!G997) &gt; 0, COUNTA(DetailWill!G997) &gt; 0),"x", "")</f>
        <v>x</v>
      </c>
      <c r="H997" s="14" t="str">
        <f>IF(OR(COUNTA(DetailPedro!H997) &gt; 0, COUNTA(DetailWill!H997) &gt; 0),"x", "")</f>
        <v/>
      </c>
      <c r="I997" s="14" t="str">
        <f>IF(OR(COUNTA(DetailPedro!I997) &gt; 0, COUNTA(DetailWill!I997) &gt; 0),"x", "")</f>
        <v/>
      </c>
      <c r="J997" s="34" t="str">
        <f>IF(OR(COUNTA(DetailPedro!J997) &gt; 0, COUNTA(DetailWill!J997) &gt; 0),"x", "")</f>
        <v/>
      </c>
      <c r="K997" s="14" t="str">
        <f>IF(OR(COUNTA(DetailPedro!K997) &gt; 0, COUNTA(DetailWill!K997) &gt; 0),"x", "")</f>
        <v/>
      </c>
      <c r="L997" s="14" t="str">
        <f>IF(OR(COUNTA(DetailPedro!L997) &gt; 0, COUNTA(DetailWill!L997) &gt; 0),"x", "")</f>
        <v/>
      </c>
      <c r="M997" s="14" t="str">
        <f>IF(OR(COUNTA(DetailPedro!M997) &gt; 0, COUNTA(DetailWill!M997) &gt; 0),"x", "")</f>
        <v/>
      </c>
      <c r="N997" s="14" t="str">
        <f>IF(OR(COUNTA(DetailPedro!N997) &gt; 0, COUNTA(DetailWill!N997) &gt; 0),"x", "")</f>
        <v/>
      </c>
      <c r="O997" s="34" t="str">
        <f>IF(OR(COUNTA(DetailPedro!O997) &gt; 0, COUNTA(DetailWill!O997) &gt; 0),"x", "")</f>
        <v/>
      </c>
      <c r="P997" s="14" t="str">
        <f>IF(OR(COUNTA(DetailPedro!P997) &gt; 0, COUNTA(DetailWill!P997) &gt; 0),"x", "")</f>
        <v/>
      </c>
      <c r="Q997" s="14" t="str">
        <f>IF(OR(COUNTA(DetailPedro!Q997) &gt; 0, COUNTA(DetailWill!Q997) &gt; 0),"x", "")</f>
        <v/>
      </c>
      <c r="R997" s="14" t="str">
        <f>IF(OR(COUNTA(DetailPedro!R997) &gt; 0, COUNTA(DetailWill!R997) &gt; 0),"x", "")</f>
        <v/>
      </c>
      <c r="S997" s="14" t="str">
        <f>IF(OR(COUNTA(DetailPedro!S997) &gt; 0, COUNTA(DetailWill!S997) &gt; 0),"x", "")</f>
        <v/>
      </c>
      <c r="T997" s="14" t="str">
        <f>IF(OR(COUNTA(DetailPedro!T997) &gt; 0, COUNTA(DetailWill!T997) &gt; 0),"x", "")</f>
        <v/>
      </c>
      <c r="U997" s="34" t="str">
        <f>IF(OR(COUNTA(DetailPedro!U997) &gt; 0, COUNTA(DetailWill!U997) &gt; 0),"x", "")</f>
        <v/>
      </c>
      <c r="V997" s="14" t="str">
        <f>IF(OR(COUNTA(DetailPedro!V997) &gt; 0, COUNTA(DetailWill!V997) &gt; 0),"x", "")</f>
        <v/>
      </c>
      <c r="W997" s="14" t="str">
        <f>IF(OR(COUNTA(DetailPedro!W997) &gt; 0, COUNTA(DetailWill!W997) &gt; 0),"x", "")</f>
        <v/>
      </c>
      <c r="X997" s="14" t="str">
        <f>IF(OR(COUNTA(DetailPedro!X997) &gt; 0, COUNTA(DetailWill!X997) &gt; 0),"x", "")</f>
        <v/>
      </c>
      <c r="Y997" s="14" t="str">
        <f>IF(OR(COUNTA(DetailPedro!Y997) &gt; 0, COUNTA(DetailWill!Y997) &gt; 0),"x", "")</f>
        <v/>
      </c>
      <c r="Z997" s="34" t="str">
        <f>IF(OR(COUNTA(DetailPedro!Z997) &gt; 0, COUNTA(DetailWill!Z997) &gt; 0),"x", "")</f>
        <v/>
      </c>
      <c r="AA997" s="14" t="str">
        <f>IF(OR(COUNTA(DetailPedro!AA997) &gt; 0, COUNTA(DetailWill!AA997) &gt; 0),"x", "")</f>
        <v/>
      </c>
      <c r="AB997" s="14" t="str">
        <f>IF(OR(COUNTA(DetailPedro!AB997) &gt; 0, COUNTA(DetailWill!AB997) &gt; 0),"x", "")</f>
        <v/>
      </c>
      <c r="AC997" s="14" t="str">
        <f>IF(OR(COUNTA(DetailPedro!AC997) &gt; 0, COUNTA(DetailWill!AC997) &gt; 0),"x", "")</f>
        <v/>
      </c>
      <c r="AD997" s="14" t="str">
        <f>IF(OR(COUNTA(DetailPedro!AD997) &gt; 0, COUNTA(DetailWill!AD997) &gt; 0),"x", "")</f>
        <v/>
      </c>
      <c r="AE997" s="14" t="str">
        <f>IF(OR(COUNTA(DetailPedro!AE997) &gt; 0, COUNTA(DetailWill!AE997) &gt; 0),"x", "")</f>
        <v/>
      </c>
      <c r="AF997" s="34" t="str">
        <f>IF(OR(COUNTA(DetailPedro!AF997) &gt; 0, COUNTA(DetailWill!AF997) &gt; 0),"x", "")</f>
        <v/>
      </c>
      <c r="AG997" s="14" t="str">
        <f>IF(OR(COUNTA(DetailPedro!AG997) &gt; 0, COUNTA(DetailWill!AG997) &gt; 0),"x", "")</f>
        <v/>
      </c>
      <c r="AH997" s="14" t="str">
        <f>IF(OR(COUNTA(DetailPedro!AH997) &gt; 0, COUNTA(DetailWill!AH997) &gt; 0),"x", "")</f>
        <v/>
      </c>
      <c r="AI997" s="14" t="str">
        <f>IF(OR(COUNTA(DetailPedro!AI997) &gt; 0, COUNTA(DetailWill!AI997) &gt; 0),"x", "")</f>
        <v/>
      </c>
      <c r="AJ997" s="34" t="str">
        <f>IF(OR(COUNTA(DetailPedro!AJ997) &gt; 0, COUNTA(DetailWill!AJ997) &gt; 0),"x", "")</f>
        <v/>
      </c>
      <c r="AK997" s="14" t="str">
        <f>IF(OR(COUNTA(DetailPedro!AK997) &gt; 0, COUNTA(DetailWill!AK997) &gt; 0),"x", "")</f>
        <v/>
      </c>
    </row>
    <row r="998" spans="1:37" x14ac:dyDescent="0.2">
      <c r="A998" s="16" t="s">
        <v>373</v>
      </c>
      <c r="B998" s="16" t="s">
        <v>680</v>
      </c>
      <c r="C998" s="16">
        <v>1</v>
      </c>
      <c r="D998" s="16" t="s">
        <v>888</v>
      </c>
      <c r="E998" s="16">
        <v>6</v>
      </c>
      <c r="F998" s="14">
        <f t="shared" si="49"/>
        <v>2</v>
      </c>
      <c r="G998" s="14" t="str">
        <f>IF(OR(COUNTA(DetailPedro!G998) &gt; 0, COUNTA(DetailWill!G998) &gt; 0),"x", "")</f>
        <v>x</v>
      </c>
      <c r="H998" s="14" t="str">
        <f>IF(OR(COUNTA(DetailPedro!H998) &gt; 0, COUNTA(DetailWill!H998) &gt; 0),"x", "")</f>
        <v/>
      </c>
      <c r="I998" s="14" t="str">
        <f>IF(OR(COUNTA(DetailPedro!I998) &gt; 0, COUNTA(DetailWill!I998) &gt; 0),"x", "")</f>
        <v/>
      </c>
      <c r="J998" s="34" t="str">
        <f>IF(OR(COUNTA(DetailPedro!J998) &gt; 0, COUNTA(DetailWill!J998) &gt; 0),"x", "")</f>
        <v/>
      </c>
      <c r="K998" s="14" t="str">
        <f>IF(OR(COUNTA(DetailPedro!K998) &gt; 0, COUNTA(DetailWill!K998) &gt; 0),"x", "")</f>
        <v>x</v>
      </c>
      <c r="L998" s="14" t="str">
        <f>IF(OR(COUNTA(DetailPedro!L998) &gt; 0, COUNTA(DetailWill!L998) &gt; 0),"x", "")</f>
        <v/>
      </c>
      <c r="M998" s="14" t="str">
        <f>IF(OR(COUNTA(DetailPedro!M998) &gt; 0, COUNTA(DetailWill!M998) &gt; 0),"x", "")</f>
        <v/>
      </c>
      <c r="N998" s="14" t="str">
        <f>IF(OR(COUNTA(DetailPedro!N998) &gt; 0, COUNTA(DetailWill!N998) &gt; 0),"x", "")</f>
        <v/>
      </c>
      <c r="O998" s="34" t="str">
        <f>IF(OR(COUNTA(DetailPedro!O998) &gt; 0, COUNTA(DetailWill!O998) &gt; 0),"x", "")</f>
        <v/>
      </c>
      <c r="P998" s="14" t="str">
        <f>IF(OR(COUNTA(DetailPedro!P998) &gt; 0, COUNTA(DetailWill!P998) &gt; 0),"x", "")</f>
        <v/>
      </c>
      <c r="Q998" s="14" t="str">
        <f>IF(OR(COUNTA(DetailPedro!Q998) &gt; 0, COUNTA(DetailWill!Q998) &gt; 0),"x", "")</f>
        <v/>
      </c>
      <c r="R998" s="14" t="str">
        <f>IF(OR(COUNTA(DetailPedro!R998) &gt; 0, COUNTA(DetailWill!R998) &gt; 0),"x", "")</f>
        <v/>
      </c>
      <c r="S998" s="14" t="str">
        <f>IF(OR(COUNTA(DetailPedro!S998) &gt; 0, COUNTA(DetailWill!S998) &gt; 0),"x", "")</f>
        <v/>
      </c>
      <c r="T998" s="14" t="str">
        <f>IF(OR(COUNTA(DetailPedro!T998) &gt; 0, COUNTA(DetailWill!T998) &gt; 0),"x", "")</f>
        <v/>
      </c>
      <c r="U998" s="34" t="str">
        <f>IF(OR(COUNTA(DetailPedro!U998) &gt; 0, COUNTA(DetailWill!U998) &gt; 0),"x", "")</f>
        <v/>
      </c>
      <c r="V998" s="14" t="str">
        <f>IF(OR(COUNTA(DetailPedro!V998) &gt; 0, COUNTA(DetailWill!V998) &gt; 0),"x", "")</f>
        <v/>
      </c>
      <c r="W998" s="14" t="str">
        <f>IF(OR(COUNTA(DetailPedro!W998) &gt; 0, COUNTA(DetailWill!W998) &gt; 0),"x", "")</f>
        <v/>
      </c>
      <c r="X998" s="14" t="str">
        <f>IF(OR(COUNTA(DetailPedro!X998) &gt; 0, COUNTA(DetailWill!X998) &gt; 0),"x", "")</f>
        <v/>
      </c>
      <c r="Y998" s="14" t="str">
        <f>IF(OR(COUNTA(DetailPedro!Y998) &gt; 0, COUNTA(DetailWill!Y998) &gt; 0),"x", "")</f>
        <v/>
      </c>
      <c r="Z998" s="34" t="str">
        <f>IF(OR(COUNTA(DetailPedro!Z998) &gt; 0, COUNTA(DetailWill!Z998) &gt; 0),"x", "")</f>
        <v/>
      </c>
      <c r="AA998" s="14" t="str">
        <f>IF(OR(COUNTA(DetailPedro!AA998) &gt; 0, COUNTA(DetailWill!AA998) &gt; 0),"x", "")</f>
        <v/>
      </c>
      <c r="AB998" s="14" t="str">
        <f>IF(OR(COUNTA(DetailPedro!AB998) &gt; 0, COUNTA(DetailWill!AB998) &gt; 0),"x", "")</f>
        <v/>
      </c>
      <c r="AC998" s="14" t="str">
        <f>IF(OR(COUNTA(DetailPedro!AC998) &gt; 0, COUNTA(DetailWill!AC998) &gt; 0),"x", "")</f>
        <v/>
      </c>
      <c r="AD998" s="14" t="str">
        <f>IF(OR(COUNTA(DetailPedro!AD998) &gt; 0, COUNTA(DetailWill!AD998) &gt; 0),"x", "")</f>
        <v/>
      </c>
      <c r="AE998" s="14" t="str">
        <f>IF(OR(COUNTA(DetailPedro!AE998) &gt; 0, COUNTA(DetailWill!AE998) &gt; 0),"x", "")</f>
        <v/>
      </c>
      <c r="AF998" s="34" t="str">
        <f>IF(OR(COUNTA(DetailPedro!AF998) &gt; 0, COUNTA(DetailWill!AF998) &gt; 0),"x", "")</f>
        <v/>
      </c>
      <c r="AG998" s="14" t="str">
        <f>IF(OR(COUNTA(DetailPedro!AG998) &gt; 0, COUNTA(DetailWill!AG998) &gt; 0),"x", "")</f>
        <v/>
      </c>
      <c r="AH998" s="14" t="str">
        <f>IF(OR(COUNTA(DetailPedro!AH998) &gt; 0, COUNTA(DetailWill!AH998) &gt; 0),"x", "")</f>
        <v/>
      </c>
      <c r="AI998" s="14" t="str">
        <f>IF(OR(COUNTA(DetailPedro!AI998) &gt; 0, COUNTA(DetailWill!AI998) &gt; 0),"x", "")</f>
        <v/>
      </c>
      <c r="AJ998" s="34" t="str">
        <f>IF(OR(COUNTA(DetailPedro!AJ998) &gt; 0, COUNTA(DetailWill!AJ998) &gt; 0),"x", "")</f>
        <v/>
      </c>
      <c r="AK998" s="14" t="str">
        <f>IF(OR(COUNTA(DetailPedro!AK998) &gt; 0, COUNTA(DetailWill!AK998) &gt; 0),"x", "")</f>
        <v/>
      </c>
    </row>
    <row r="999" spans="1:37" x14ac:dyDescent="0.2">
      <c r="A999" s="16" t="s">
        <v>373</v>
      </c>
      <c r="B999" s="16" t="s">
        <v>680</v>
      </c>
      <c r="C999" s="16">
        <v>1</v>
      </c>
      <c r="D999" s="16" t="s">
        <v>889</v>
      </c>
      <c r="E999" s="16">
        <v>7</v>
      </c>
      <c r="F999" s="14">
        <f t="shared" si="49"/>
        <v>2</v>
      </c>
      <c r="G999" s="14" t="str">
        <f>IF(OR(COUNTA(DetailPedro!G999) &gt; 0, COUNTA(DetailWill!G999) &gt; 0),"x", "")</f>
        <v>x</v>
      </c>
      <c r="H999" s="14" t="str">
        <f>IF(OR(COUNTA(DetailPedro!H999) &gt; 0, COUNTA(DetailWill!H999) &gt; 0),"x", "")</f>
        <v/>
      </c>
      <c r="I999" s="14" t="str">
        <f>IF(OR(COUNTA(DetailPedro!I999) &gt; 0, COUNTA(DetailWill!I999) &gt; 0),"x", "")</f>
        <v/>
      </c>
      <c r="J999" s="34" t="str">
        <f>IF(OR(COUNTA(DetailPedro!J999) &gt; 0, COUNTA(DetailWill!J999) &gt; 0),"x", "")</f>
        <v/>
      </c>
      <c r="K999" s="14" t="str">
        <f>IF(OR(COUNTA(DetailPedro!K999) &gt; 0, COUNTA(DetailWill!K999) &gt; 0),"x", "")</f>
        <v>x</v>
      </c>
      <c r="L999" s="14" t="str">
        <f>IF(OR(COUNTA(DetailPedro!L999) &gt; 0, COUNTA(DetailWill!L999) &gt; 0),"x", "")</f>
        <v/>
      </c>
      <c r="M999" s="14" t="str">
        <f>IF(OR(COUNTA(DetailPedro!M999) &gt; 0, COUNTA(DetailWill!M999) &gt; 0),"x", "")</f>
        <v/>
      </c>
      <c r="N999" s="14" t="str">
        <f>IF(OR(COUNTA(DetailPedro!N999) &gt; 0, COUNTA(DetailWill!N999) &gt; 0),"x", "")</f>
        <v/>
      </c>
      <c r="O999" s="34" t="str">
        <f>IF(OR(COUNTA(DetailPedro!O999) &gt; 0, COUNTA(DetailWill!O999) &gt; 0),"x", "")</f>
        <v/>
      </c>
      <c r="P999" s="14" t="str">
        <f>IF(OR(COUNTA(DetailPedro!P999) &gt; 0, COUNTA(DetailWill!P999) &gt; 0),"x", "")</f>
        <v/>
      </c>
      <c r="Q999" s="14" t="str">
        <f>IF(OR(COUNTA(DetailPedro!Q999) &gt; 0, COUNTA(DetailWill!Q999) &gt; 0),"x", "")</f>
        <v/>
      </c>
      <c r="R999" s="14" t="str">
        <f>IF(OR(COUNTA(DetailPedro!R999) &gt; 0, COUNTA(DetailWill!R999) &gt; 0),"x", "")</f>
        <v/>
      </c>
      <c r="S999" s="14" t="str">
        <f>IF(OR(COUNTA(DetailPedro!S999) &gt; 0, COUNTA(DetailWill!S999) &gt; 0),"x", "")</f>
        <v/>
      </c>
      <c r="T999" s="14" t="str">
        <f>IF(OR(COUNTA(DetailPedro!T999) &gt; 0, COUNTA(DetailWill!T999) &gt; 0),"x", "")</f>
        <v/>
      </c>
      <c r="U999" s="34" t="str">
        <f>IF(OR(COUNTA(DetailPedro!U999) &gt; 0, COUNTA(DetailWill!U999) &gt; 0),"x", "")</f>
        <v/>
      </c>
      <c r="V999" s="14" t="str">
        <f>IF(OR(COUNTA(DetailPedro!V999) &gt; 0, COUNTA(DetailWill!V999) &gt; 0),"x", "")</f>
        <v/>
      </c>
      <c r="W999" s="14" t="str">
        <f>IF(OR(COUNTA(DetailPedro!W999) &gt; 0, COUNTA(DetailWill!W999) &gt; 0),"x", "")</f>
        <v/>
      </c>
      <c r="X999" s="14" t="str">
        <f>IF(OR(COUNTA(DetailPedro!X999) &gt; 0, COUNTA(DetailWill!X999) &gt; 0),"x", "")</f>
        <v/>
      </c>
      <c r="Y999" s="14" t="str">
        <f>IF(OR(COUNTA(DetailPedro!Y999) &gt; 0, COUNTA(DetailWill!Y999) &gt; 0),"x", "")</f>
        <v/>
      </c>
      <c r="Z999" s="34" t="str">
        <f>IF(OR(COUNTA(DetailPedro!Z999) &gt; 0, COUNTA(DetailWill!Z999) &gt; 0),"x", "")</f>
        <v/>
      </c>
      <c r="AA999" s="14" t="str">
        <f>IF(OR(COUNTA(DetailPedro!AA999) &gt; 0, COUNTA(DetailWill!AA999) &gt; 0),"x", "")</f>
        <v/>
      </c>
      <c r="AB999" s="14" t="str">
        <f>IF(OR(COUNTA(DetailPedro!AB999) &gt; 0, COUNTA(DetailWill!AB999) &gt; 0),"x", "")</f>
        <v/>
      </c>
      <c r="AC999" s="14" t="str">
        <f>IF(OR(COUNTA(DetailPedro!AC999) &gt; 0, COUNTA(DetailWill!AC999) &gt; 0),"x", "")</f>
        <v/>
      </c>
      <c r="AD999" s="14" t="str">
        <f>IF(OR(COUNTA(DetailPedro!AD999) &gt; 0, COUNTA(DetailWill!AD999) &gt; 0),"x", "")</f>
        <v/>
      </c>
      <c r="AE999" s="14" t="str">
        <f>IF(OR(COUNTA(DetailPedro!AE999) &gt; 0, COUNTA(DetailWill!AE999) &gt; 0),"x", "")</f>
        <v/>
      </c>
      <c r="AF999" s="34" t="str">
        <f>IF(OR(COUNTA(DetailPedro!AF999) &gt; 0, COUNTA(DetailWill!AF999) &gt; 0),"x", "")</f>
        <v/>
      </c>
      <c r="AG999" s="14" t="str">
        <f>IF(OR(COUNTA(DetailPedro!AG999) &gt; 0, COUNTA(DetailWill!AG999) &gt; 0),"x", "")</f>
        <v/>
      </c>
      <c r="AH999" s="14" t="str">
        <f>IF(OR(COUNTA(DetailPedro!AH999) &gt; 0, COUNTA(DetailWill!AH999) &gt; 0),"x", "")</f>
        <v/>
      </c>
      <c r="AI999" s="14" t="str">
        <f>IF(OR(COUNTA(DetailPedro!AI999) &gt; 0, COUNTA(DetailWill!AI999) &gt; 0),"x", "")</f>
        <v/>
      </c>
      <c r="AJ999" s="34" t="str">
        <f>IF(OR(COUNTA(DetailPedro!AJ999) &gt; 0, COUNTA(DetailWill!AJ999) &gt; 0),"x", "")</f>
        <v/>
      </c>
      <c r="AK999" s="14" t="str">
        <f>IF(OR(COUNTA(DetailPedro!AK999) &gt; 0, COUNTA(DetailWill!AK999) &gt; 0),"x", "")</f>
        <v/>
      </c>
    </row>
    <row r="1000" spans="1:37" x14ac:dyDescent="0.2">
      <c r="A1000" s="16" t="s">
        <v>373</v>
      </c>
      <c r="B1000" s="16" t="s">
        <v>680</v>
      </c>
      <c r="C1000" s="16">
        <v>1</v>
      </c>
      <c r="D1000" s="16" t="s">
        <v>887</v>
      </c>
      <c r="E1000" s="16">
        <v>8</v>
      </c>
      <c r="F1000" s="14">
        <f t="shared" si="49"/>
        <v>1</v>
      </c>
      <c r="G1000" s="14" t="str">
        <f>IF(OR(COUNTA(DetailPedro!G1000) &gt; 0, COUNTA(DetailWill!G1000) &gt; 0),"x", "")</f>
        <v/>
      </c>
      <c r="H1000" s="14" t="str">
        <f>IF(OR(COUNTA(DetailPedro!H1000) &gt; 0, COUNTA(DetailWill!H1000) &gt; 0),"x", "")</f>
        <v/>
      </c>
      <c r="I1000" s="14" t="str">
        <f>IF(OR(COUNTA(DetailPedro!I1000) &gt; 0, COUNTA(DetailWill!I1000) &gt; 0),"x", "")</f>
        <v/>
      </c>
      <c r="J1000" s="34" t="str">
        <f>IF(OR(COUNTA(DetailPedro!J1000) &gt; 0, COUNTA(DetailWill!J1000) &gt; 0),"x", "")</f>
        <v/>
      </c>
      <c r="K1000" s="14" t="str">
        <f>IF(OR(COUNTA(DetailPedro!K1000) &gt; 0, COUNTA(DetailWill!K1000) &gt; 0),"x", "")</f>
        <v>x</v>
      </c>
      <c r="L1000" s="14" t="str">
        <f>IF(OR(COUNTA(DetailPedro!L1000) &gt; 0, COUNTA(DetailWill!L1000) &gt; 0),"x", "")</f>
        <v/>
      </c>
      <c r="M1000" s="14" t="str">
        <f>IF(OR(COUNTA(DetailPedro!M1000) &gt; 0, COUNTA(DetailWill!M1000) &gt; 0),"x", "")</f>
        <v/>
      </c>
      <c r="N1000" s="14" t="str">
        <f>IF(OR(COUNTA(DetailPedro!N1000) &gt; 0, COUNTA(DetailWill!N1000) &gt; 0),"x", "")</f>
        <v/>
      </c>
      <c r="O1000" s="34" t="str">
        <f>IF(OR(COUNTA(DetailPedro!O1000) &gt; 0, COUNTA(DetailWill!O1000) &gt; 0),"x", "")</f>
        <v/>
      </c>
      <c r="P1000" s="14" t="str">
        <f>IF(OR(COUNTA(DetailPedro!P1000) &gt; 0, COUNTA(DetailWill!P1000) &gt; 0),"x", "")</f>
        <v/>
      </c>
      <c r="Q1000" s="14" t="str">
        <f>IF(OR(COUNTA(DetailPedro!Q1000) &gt; 0, COUNTA(DetailWill!Q1000) &gt; 0),"x", "")</f>
        <v/>
      </c>
      <c r="R1000" s="14" t="str">
        <f>IF(OR(COUNTA(DetailPedro!R1000) &gt; 0, COUNTA(DetailWill!R1000) &gt; 0),"x", "")</f>
        <v/>
      </c>
      <c r="S1000" s="14" t="str">
        <f>IF(OR(COUNTA(DetailPedro!S1000) &gt; 0, COUNTA(DetailWill!S1000) &gt; 0),"x", "")</f>
        <v/>
      </c>
      <c r="T1000" s="14" t="str">
        <f>IF(OR(COUNTA(DetailPedro!T1000) &gt; 0, COUNTA(DetailWill!T1000) &gt; 0),"x", "")</f>
        <v/>
      </c>
      <c r="U1000" s="34" t="str">
        <f>IF(OR(COUNTA(DetailPedro!U1000) &gt; 0, COUNTA(DetailWill!U1000) &gt; 0),"x", "")</f>
        <v/>
      </c>
      <c r="V1000" s="14" t="str">
        <f>IF(OR(COUNTA(DetailPedro!V1000) &gt; 0, COUNTA(DetailWill!V1000) &gt; 0),"x", "")</f>
        <v/>
      </c>
      <c r="W1000" s="14" t="str">
        <f>IF(OR(COUNTA(DetailPedro!W1000) &gt; 0, COUNTA(DetailWill!W1000) &gt; 0),"x", "")</f>
        <v/>
      </c>
      <c r="X1000" s="14" t="str">
        <f>IF(OR(COUNTA(DetailPedro!X1000) &gt; 0, COUNTA(DetailWill!X1000) &gt; 0),"x", "")</f>
        <v/>
      </c>
      <c r="Y1000" s="14" t="str">
        <f>IF(OR(COUNTA(DetailPedro!Y1000) &gt; 0, COUNTA(DetailWill!Y1000) &gt; 0),"x", "")</f>
        <v/>
      </c>
      <c r="Z1000" s="34" t="str">
        <f>IF(OR(COUNTA(DetailPedro!Z1000) &gt; 0, COUNTA(DetailWill!Z1000) &gt; 0),"x", "")</f>
        <v/>
      </c>
      <c r="AA1000" s="14" t="str">
        <f>IF(OR(COUNTA(DetailPedro!AA1000) &gt; 0, COUNTA(DetailWill!AA1000) &gt; 0),"x", "")</f>
        <v/>
      </c>
      <c r="AB1000" s="14" t="str">
        <f>IF(OR(COUNTA(DetailPedro!AB1000) &gt; 0, COUNTA(DetailWill!AB1000) &gt; 0),"x", "")</f>
        <v/>
      </c>
      <c r="AC1000" s="14" t="str">
        <f>IF(OR(COUNTA(DetailPedro!AC1000) &gt; 0, COUNTA(DetailWill!AC1000) &gt; 0),"x", "")</f>
        <v/>
      </c>
      <c r="AD1000" s="14" t="str">
        <f>IF(OR(COUNTA(DetailPedro!AD1000) &gt; 0, COUNTA(DetailWill!AD1000) &gt; 0),"x", "")</f>
        <v/>
      </c>
      <c r="AE1000" s="14" t="str">
        <f>IF(OR(COUNTA(DetailPedro!AE1000) &gt; 0, COUNTA(DetailWill!AE1000) &gt; 0),"x", "")</f>
        <v/>
      </c>
      <c r="AF1000" s="34" t="str">
        <f>IF(OR(COUNTA(DetailPedro!AF1000) &gt; 0, COUNTA(DetailWill!AF1000) &gt; 0),"x", "")</f>
        <v/>
      </c>
      <c r="AG1000" s="14" t="str">
        <f>IF(OR(COUNTA(DetailPedro!AG1000) &gt; 0, COUNTA(DetailWill!AG1000) &gt; 0),"x", "")</f>
        <v/>
      </c>
      <c r="AH1000" s="14" t="str">
        <f>IF(OR(COUNTA(DetailPedro!AH1000) &gt; 0, COUNTA(DetailWill!AH1000) &gt; 0),"x", "")</f>
        <v/>
      </c>
      <c r="AI1000" s="14" t="str">
        <f>IF(OR(COUNTA(DetailPedro!AI1000) &gt; 0, COUNTA(DetailWill!AI1000) &gt; 0),"x", "")</f>
        <v/>
      </c>
      <c r="AJ1000" s="34" t="str">
        <f>IF(OR(COUNTA(DetailPedro!AJ1000) &gt; 0, COUNTA(DetailWill!AJ1000) &gt; 0),"x", "")</f>
        <v/>
      </c>
      <c r="AK1000" s="14" t="str">
        <f>IF(OR(COUNTA(DetailPedro!AK1000) &gt; 0, COUNTA(DetailWill!AK1000) &gt; 0),"x", "")</f>
        <v/>
      </c>
    </row>
    <row r="1001" spans="1:37" x14ac:dyDescent="0.2">
      <c r="A1001" s="16" t="s">
        <v>373</v>
      </c>
      <c r="B1001" s="16" t="s">
        <v>680</v>
      </c>
      <c r="C1001" s="16">
        <v>1</v>
      </c>
      <c r="D1001" s="16" t="s">
        <v>889</v>
      </c>
      <c r="E1001" s="16">
        <v>9</v>
      </c>
      <c r="F1001" s="14">
        <f t="shared" si="49"/>
        <v>1</v>
      </c>
      <c r="G1001" s="14" t="str">
        <f>IF(OR(COUNTA(DetailPedro!G1001) &gt; 0, COUNTA(DetailWill!G1001) &gt; 0),"x", "")</f>
        <v/>
      </c>
      <c r="H1001" s="14" t="str">
        <f>IF(OR(COUNTA(DetailPedro!H1001) &gt; 0, COUNTA(DetailWill!H1001) &gt; 0),"x", "")</f>
        <v/>
      </c>
      <c r="I1001" s="14" t="str">
        <f>IF(OR(COUNTA(DetailPedro!I1001) &gt; 0, COUNTA(DetailWill!I1001) &gt; 0),"x", "")</f>
        <v/>
      </c>
      <c r="J1001" s="34" t="str">
        <f>IF(OR(COUNTA(DetailPedro!J1001) &gt; 0, COUNTA(DetailWill!J1001) &gt; 0),"x", "")</f>
        <v/>
      </c>
      <c r="K1001" s="14" t="str">
        <f>IF(OR(COUNTA(DetailPedro!K1001) &gt; 0, COUNTA(DetailWill!K1001) &gt; 0),"x", "")</f>
        <v>x</v>
      </c>
      <c r="L1001" s="14" t="str">
        <f>IF(OR(COUNTA(DetailPedro!L1001) &gt; 0, COUNTA(DetailWill!L1001) &gt; 0),"x", "")</f>
        <v/>
      </c>
      <c r="M1001" s="14" t="str">
        <f>IF(OR(COUNTA(DetailPedro!M1001) &gt; 0, COUNTA(DetailWill!M1001) &gt; 0),"x", "")</f>
        <v/>
      </c>
      <c r="N1001" s="14" t="str">
        <f>IF(OR(COUNTA(DetailPedro!N1001) &gt; 0, COUNTA(DetailWill!N1001) &gt; 0),"x", "")</f>
        <v/>
      </c>
      <c r="O1001" s="34" t="str">
        <f>IF(OR(COUNTA(DetailPedro!O1001) &gt; 0, COUNTA(DetailWill!O1001) &gt; 0),"x", "")</f>
        <v/>
      </c>
      <c r="P1001" s="14" t="str">
        <f>IF(OR(COUNTA(DetailPedro!P1001) &gt; 0, COUNTA(DetailWill!P1001) &gt; 0),"x", "")</f>
        <v/>
      </c>
      <c r="Q1001" s="14" t="str">
        <f>IF(OR(COUNTA(DetailPedro!Q1001) &gt; 0, COUNTA(DetailWill!Q1001) &gt; 0),"x", "")</f>
        <v/>
      </c>
      <c r="R1001" s="14" t="str">
        <f>IF(OR(COUNTA(DetailPedro!R1001) &gt; 0, COUNTA(DetailWill!R1001) &gt; 0),"x", "")</f>
        <v/>
      </c>
      <c r="S1001" s="14" t="str">
        <f>IF(OR(COUNTA(DetailPedro!S1001) &gt; 0, COUNTA(DetailWill!S1001) &gt; 0),"x", "")</f>
        <v/>
      </c>
      <c r="T1001" s="14" t="str">
        <f>IF(OR(COUNTA(DetailPedro!T1001) &gt; 0, COUNTA(DetailWill!T1001) &gt; 0),"x", "")</f>
        <v/>
      </c>
      <c r="U1001" s="34" t="str">
        <f>IF(OR(COUNTA(DetailPedro!U1001) &gt; 0, COUNTA(DetailWill!U1001) &gt; 0),"x", "")</f>
        <v/>
      </c>
      <c r="V1001" s="14" t="str">
        <f>IF(OR(COUNTA(DetailPedro!V1001) &gt; 0, COUNTA(DetailWill!V1001) &gt; 0),"x", "")</f>
        <v/>
      </c>
      <c r="W1001" s="14" t="str">
        <f>IF(OR(COUNTA(DetailPedro!W1001) &gt; 0, COUNTA(DetailWill!W1001) &gt; 0),"x", "")</f>
        <v/>
      </c>
      <c r="X1001" s="14" t="str">
        <f>IF(OR(COUNTA(DetailPedro!X1001) &gt; 0, COUNTA(DetailWill!X1001) &gt; 0),"x", "")</f>
        <v/>
      </c>
      <c r="Y1001" s="14" t="str">
        <f>IF(OR(COUNTA(DetailPedro!Y1001) &gt; 0, COUNTA(DetailWill!Y1001) &gt; 0),"x", "")</f>
        <v/>
      </c>
      <c r="Z1001" s="34" t="str">
        <f>IF(OR(COUNTA(DetailPedro!Z1001) &gt; 0, COUNTA(DetailWill!Z1001) &gt; 0),"x", "")</f>
        <v/>
      </c>
      <c r="AA1001" s="14" t="str">
        <f>IF(OR(COUNTA(DetailPedro!AA1001) &gt; 0, COUNTA(DetailWill!AA1001) &gt; 0),"x", "")</f>
        <v/>
      </c>
      <c r="AB1001" s="14" t="str">
        <f>IF(OR(COUNTA(DetailPedro!AB1001) &gt; 0, COUNTA(DetailWill!AB1001) &gt; 0),"x", "")</f>
        <v/>
      </c>
      <c r="AC1001" s="14" t="str">
        <f>IF(OR(COUNTA(DetailPedro!AC1001) &gt; 0, COUNTA(DetailWill!AC1001) &gt; 0),"x", "")</f>
        <v/>
      </c>
      <c r="AD1001" s="14" t="str">
        <f>IF(OR(COUNTA(DetailPedro!AD1001) &gt; 0, COUNTA(DetailWill!AD1001) &gt; 0),"x", "")</f>
        <v/>
      </c>
      <c r="AE1001" s="14" t="str">
        <f>IF(OR(COUNTA(DetailPedro!AE1001) &gt; 0, COUNTA(DetailWill!AE1001) &gt; 0),"x", "")</f>
        <v/>
      </c>
      <c r="AF1001" s="34" t="str">
        <f>IF(OR(COUNTA(DetailPedro!AF1001) &gt; 0, COUNTA(DetailWill!AF1001) &gt; 0),"x", "")</f>
        <v/>
      </c>
      <c r="AG1001" s="14" t="str">
        <f>IF(OR(COUNTA(DetailPedro!AG1001) &gt; 0, COUNTA(DetailWill!AG1001) &gt; 0),"x", "")</f>
        <v/>
      </c>
      <c r="AH1001" s="14" t="str">
        <f>IF(OR(COUNTA(DetailPedro!AH1001) &gt; 0, COUNTA(DetailWill!AH1001) &gt; 0),"x", "")</f>
        <v/>
      </c>
      <c r="AI1001" s="14" t="str">
        <f>IF(OR(COUNTA(DetailPedro!AI1001) &gt; 0, COUNTA(DetailWill!AI1001) &gt; 0),"x", "")</f>
        <v/>
      </c>
      <c r="AJ1001" s="34" t="str">
        <f>IF(OR(COUNTA(DetailPedro!AJ1001) &gt; 0, COUNTA(DetailWill!AJ1001) &gt; 0),"x", "")</f>
        <v/>
      </c>
      <c r="AK1001" s="14" t="str">
        <f>IF(OR(COUNTA(DetailPedro!AK1001) &gt; 0, COUNTA(DetailWill!AK1001) &gt; 0),"x", "")</f>
        <v/>
      </c>
    </row>
    <row r="1002" spans="1:37" x14ac:dyDescent="0.2">
      <c r="A1002" s="16"/>
      <c r="B1002" s="16"/>
      <c r="C1002" s="16"/>
      <c r="D1002" s="16"/>
      <c r="E1002" s="16"/>
      <c r="F1002" s="14">
        <f t="shared" si="49"/>
        <v>0</v>
      </c>
      <c r="G1002" s="14" t="str">
        <f>IF(OR(COUNTA(DetailPedro!G1002) &gt; 0, COUNTA(DetailWill!G1002) &gt; 0),"x", "")</f>
        <v/>
      </c>
      <c r="H1002" s="14" t="str">
        <f>IF(OR(COUNTA(DetailPedro!H1002) &gt; 0, COUNTA(DetailWill!H1002) &gt; 0),"x", "")</f>
        <v/>
      </c>
      <c r="I1002" s="14" t="str">
        <f>IF(OR(COUNTA(DetailPedro!I1002) &gt; 0, COUNTA(DetailWill!I1002) &gt; 0),"x", "")</f>
        <v/>
      </c>
      <c r="J1002" s="34" t="str">
        <f>IF(OR(COUNTA(DetailPedro!J1002) &gt; 0, COUNTA(DetailWill!J1002) &gt; 0),"x", "")</f>
        <v/>
      </c>
      <c r="K1002" s="14" t="str">
        <f>IF(OR(COUNTA(DetailPedro!K1002) &gt; 0, COUNTA(DetailWill!K1002) &gt; 0),"x", "")</f>
        <v/>
      </c>
      <c r="L1002" s="14" t="str">
        <f>IF(OR(COUNTA(DetailPedro!L1002) &gt; 0, COUNTA(DetailWill!L1002) &gt; 0),"x", "")</f>
        <v/>
      </c>
      <c r="M1002" s="14" t="str">
        <f>IF(OR(COUNTA(DetailPedro!M1002) &gt; 0, COUNTA(DetailWill!M1002) &gt; 0),"x", "")</f>
        <v/>
      </c>
      <c r="N1002" s="14" t="str">
        <f>IF(OR(COUNTA(DetailPedro!N1002) &gt; 0, COUNTA(DetailWill!N1002) &gt; 0),"x", "")</f>
        <v/>
      </c>
      <c r="O1002" s="34" t="str">
        <f>IF(OR(COUNTA(DetailPedro!O1002) &gt; 0, COUNTA(DetailWill!O1002) &gt; 0),"x", "")</f>
        <v/>
      </c>
      <c r="P1002" s="14" t="str">
        <f>IF(OR(COUNTA(DetailPedro!P1002) &gt; 0, COUNTA(DetailWill!P1002) &gt; 0),"x", "")</f>
        <v/>
      </c>
      <c r="Q1002" s="14" t="str">
        <f>IF(OR(COUNTA(DetailPedro!Q1002) &gt; 0, COUNTA(DetailWill!Q1002) &gt; 0),"x", "")</f>
        <v/>
      </c>
      <c r="R1002" s="14" t="str">
        <f>IF(OR(COUNTA(DetailPedro!R1002) &gt; 0, COUNTA(DetailWill!R1002) &gt; 0),"x", "")</f>
        <v/>
      </c>
      <c r="S1002" s="14" t="str">
        <f>IF(OR(COUNTA(DetailPedro!S1002) &gt; 0, COUNTA(DetailWill!S1002) &gt; 0),"x", "")</f>
        <v/>
      </c>
      <c r="T1002" s="14" t="str">
        <f>IF(OR(COUNTA(DetailPedro!T1002) &gt; 0, COUNTA(DetailWill!T1002) &gt; 0),"x", "")</f>
        <v/>
      </c>
      <c r="U1002" s="34" t="str">
        <f>IF(OR(COUNTA(DetailPedro!U1002) &gt; 0, COUNTA(DetailWill!U1002) &gt; 0),"x", "")</f>
        <v/>
      </c>
      <c r="V1002" s="14" t="str">
        <f>IF(OR(COUNTA(DetailPedro!V1002) &gt; 0, COUNTA(DetailWill!V1002) &gt; 0),"x", "")</f>
        <v/>
      </c>
      <c r="W1002" s="14" t="str">
        <f>IF(OR(COUNTA(DetailPedro!W1002) &gt; 0, COUNTA(DetailWill!W1002) &gt; 0),"x", "")</f>
        <v/>
      </c>
      <c r="X1002" s="14" t="str">
        <f>IF(OR(COUNTA(DetailPedro!X1002) &gt; 0, COUNTA(DetailWill!X1002) &gt; 0),"x", "")</f>
        <v/>
      </c>
      <c r="Y1002" s="14" t="str">
        <f>IF(OR(COUNTA(DetailPedro!Y1002) &gt; 0, COUNTA(DetailWill!Y1002) &gt; 0),"x", "")</f>
        <v/>
      </c>
      <c r="Z1002" s="34" t="str">
        <f>IF(OR(COUNTA(DetailPedro!Z1002) &gt; 0, COUNTA(DetailWill!Z1002) &gt; 0),"x", "")</f>
        <v/>
      </c>
      <c r="AA1002" s="14" t="str">
        <f>IF(OR(COUNTA(DetailPedro!AA1002) &gt; 0, COUNTA(DetailWill!AA1002) &gt; 0),"x", "")</f>
        <v/>
      </c>
      <c r="AB1002" s="14" t="str">
        <f>IF(OR(COUNTA(DetailPedro!AB1002) &gt; 0, COUNTA(DetailWill!AB1002) &gt; 0),"x", "")</f>
        <v/>
      </c>
      <c r="AC1002" s="14" t="str">
        <f>IF(OR(COUNTA(DetailPedro!AC1002) &gt; 0, COUNTA(DetailWill!AC1002) &gt; 0),"x", "")</f>
        <v/>
      </c>
      <c r="AD1002" s="14" t="str">
        <f>IF(OR(COUNTA(DetailPedro!AD1002) &gt; 0, COUNTA(DetailWill!AD1002) &gt; 0),"x", "")</f>
        <v/>
      </c>
      <c r="AE1002" s="14" t="str">
        <f>IF(OR(COUNTA(DetailPedro!AE1002) &gt; 0, COUNTA(DetailWill!AE1002) &gt; 0),"x", "")</f>
        <v/>
      </c>
      <c r="AF1002" s="34" t="str">
        <f>IF(OR(COUNTA(DetailPedro!AF1002) &gt; 0, COUNTA(DetailWill!AF1002) &gt; 0),"x", "")</f>
        <v/>
      </c>
      <c r="AG1002" s="14" t="str">
        <f>IF(OR(COUNTA(DetailPedro!AG1002) &gt; 0, COUNTA(DetailWill!AG1002) &gt; 0),"x", "")</f>
        <v/>
      </c>
      <c r="AH1002" s="14" t="str">
        <f>IF(OR(COUNTA(DetailPedro!AH1002) &gt; 0, COUNTA(DetailWill!AH1002) &gt; 0),"x", "")</f>
        <v/>
      </c>
      <c r="AI1002" s="14" t="str">
        <f>IF(OR(COUNTA(DetailPedro!AI1002) &gt; 0, COUNTA(DetailWill!AI1002) &gt; 0),"x", "")</f>
        <v/>
      </c>
      <c r="AJ1002" s="34" t="str">
        <f>IF(OR(COUNTA(DetailPedro!AJ1002) &gt; 0, COUNTA(DetailWill!AJ1002) &gt; 0),"x", "")</f>
        <v/>
      </c>
      <c r="AK1002" s="14" t="str">
        <f>IF(OR(COUNTA(DetailPedro!AK1002) &gt; 0, COUNTA(DetailWill!AK1002) &gt; 0),"x", "")</f>
        <v/>
      </c>
    </row>
    <row r="1003" spans="1:37" x14ac:dyDescent="0.2">
      <c r="A1003" s="16" t="s">
        <v>373</v>
      </c>
      <c r="B1003" s="16" t="s">
        <v>537</v>
      </c>
      <c r="C1003" s="16">
        <v>12</v>
      </c>
      <c r="D1003" s="16">
        <v>0</v>
      </c>
      <c r="E1003" s="16"/>
      <c r="F1003" s="14">
        <f t="shared" si="49"/>
        <v>0</v>
      </c>
      <c r="G1003" s="14" t="str">
        <f>IF(OR(COUNTA(DetailPedro!G1003) &gt; 0, COUNTA(DetailWill!G1003) &gt; 0),"x", "")</f>
        <v/>
      </c>
      <c r="H1003" s="14" t="str">
        <f>IF(OR(COUNTA(DetailPedro!H1003) &gt; 0, COUNTA(DetailWill!H1003) &gt; 0),"x", "")</f>
        <v/>
      </c>
      <c r="I1003" s="14" t="str">
        <f>IF(OR(COUNTA(DetailPedro!I1003) &gt; 0, COUNTA(DetailWill!I1003) &gt; 0),"x", "")</f>
        <v/>
      </c>
      <c r="J1003" s="34" t="str">
        <f>IF(OR(COUNTA(DetailPedro!J1003) &gt; 0, COUNTA(DetailWill!J1003) &gt; 0),"x", "")</f>
        <v/>
      </c>
      <c r="K1003" s="14" t="str">
        <f>IF(OR(COUNTA(DetailPedro!K1003) &gt; 0, COUNTA(DetailWill!K1003) &gt; 0),"x", "")</f>
        <v/>
      </c>
      <c r="L1003" s="14" t="str">
        <f>IF(OR(COUNTA(DetailPedro!L1003) &gt; 0, COUNTA(DetailWill!L1003) &gt; 0),"x", "")</f>
        <v/>
      </c>
      <c r="M1003" s="14" t="str">
        <f>IF(OR(COUNTA(DetailPedro!M1003) &gt; 0, COUNTA(DetailWill!M1003) &gt; 0),"x", "")</f>
        <v/>
      </c>
      <c r="N1003" s="14" t="str">
        <f>IF(OR(COUNTA(DetailPedro!N1003) &gt; 0, COUNTA(DetailWill!N1003) &gt; 0),"x", "")</f>
        <v/>
      </c>
      <c r="O1003" s="34" t="str">
        <f>IF(OR(COUNTA(DetailPedro!O1003) &gt; 0, COUNTA(DetailWill!O1003) &gt; 0),"x", "")</f>
        <v/>
      </c>
      <c r="P1003" s="14" t="str">
        <f>IF(OR(COUNTA(DetailPedro!P1003) &gt; 0, COUNTA(DetailWill!P1003) &gt; 0),"x", "")</f>
        <v/>
      </c>
      <c r="Q1003" s="14" t="str">
        <f>IF(OR(COUNTA(DetailPedro!Q1003) &gt; 0, COUNTA(DetailWill!Q1003) &gt; 0),"x", "")</f>
        <v/>
      </c>
      <c r="R1003" s="14" t="str">
        <f>IF(OR(COUNTA(DetailPedro!R1003) &gt; 0, COUNTA(DetailWill!R1003) &gt; 0),"x", "")</f>
        <v/>
      </c>
      <c r="S1003" s="14" t="str">
        <f>IF(OR(COUNTA(DetailPedro!S1003) &gt; 0, COUNTA(DetailWill!S1003) &gt; 0),"x", "")</f>
        <v/>
      </c>
      <c r="T1003" s="14" t="str">
        <f>IF(OR(COUNTA(DetailPedro!T1003) &gt; 0, COUNTA(DetailWill!T1003) &gt; 0),"x", "")</f>
        <v/>
      </c>
      <c r="U1003" s="34" t="str">
        <f>IF(OR(COUNTA(DetailPedro!U1003) &gt; 0, COUNTA(DetailWill!U1003) &gt; 0),"x", "")</f>
        <v/>
      </c>
      <c r="V1003" s="14" t="str">
        <f>IF(OR(COUNTA(DetailPedro!V1003) &gt; 0, COUNTA(DetailWill!V1003) &gt; 0),"x", "")</f>
        <v/>
      </c>
      <c r="W1003" s="14" t="str">
        <f>IF(OR(COUNTA(DetailPedro!W1003) &gt; 0, COUNTA(DetailWill!W1003) &gt; 0),"x", "")</f>
        <v/>
      </c>
      <c r="X1003" s="14" t="str">
        <f>IF(OR(COUNTA(DetailPedro!X1003) &gt; 0, COUNTA(DetailWill!X1003) &gt; 0),"x", "")</f>
        <v/>
      </c>
      <c r="Y1003" s="14" t="str">
        <f>IF(OR(COUNTA(DetailPedro!Y1003) &gt; 0, COUNTA(DetailWill!Y1003) &gt; 0),"x", "")</f>
        <v/>
      </c>
      <c r="Z1003" s="34" t="str">
        <f>IF(OR(COUNTA(DetailPedro!Z1003) &gt; 0, COUNTA(DetailWill!Z1003) &gt; 0),"x", "")</f>
        <v/>
      </c>
      <c r="AA1003" s="14" t="str">
        <f>IF(OR(COUNTA(DetailPedro!AA1003) &gt; 0, COUNTA(DetailWill!AA1003) &gt; 0),"x", "")</f>
        <v/>
      </c>
      <c r="AB1003" s="14" t="str">
        <f>IF(OR(COUNTA(DetailPedro!AB1003) &gt; 0, COUNTA(DetailWill!AB1003) &gt; 0),"x", "")</f>
        <v/>
      </c>
      <c r="AC1003" s="14" t="str">
        <f>IF(OR(COUNTA(DetailPedro!AC1003) &gt; 0, COUNTA(DetailWill!AC1003) &gt; 0),"x", "")</f>
        <v/>
      </c>
      <c r="AD1003" s="14" t="str">
        <f>IF(OR(COUNTA(DetailPedro!AD1003) &gt; 0, COUNTA(DetailWill!AD1003) &gt; 0),"x", "")</f>
        <v/>
      </c>
      <c r="AE1003" s="14" t="str">
        <f>IF(OR(COUNTA(DetailPedro!AE1003) &gt; 0, COUNTA(DetailWill!AE1003) &gt; 0),"x", "")</f>
        <v/>
      </c>
      <c r="AF1003" s="34" t="str">
        <f>IF(OR(COUNTA(DetailPedro!AF1003) &gt; 0, COUNTA(DetailWill!AF1003) &gt; 0),"x", "")</f>
        <v/>
      </c>
      <c r="AG1003" s="14" t="str">
        <f>IF(OR(COUNTA(DetailPedro!AG1003) &gt; 0, COUNTA(DetailWill!AG1003) &gt; 0),"x", "")</f>
        <v/>
      </c>
      <c r="AH1003" s="14" t="str">
        <f>IF(OR(COUNTA(DetailPedro!AH1003) &gt; 0, COUNTA(DetailWill!AH1003) &gt; 0),"x", "")</f>
        <v/>
      </c>
      <c r="AI1003" s="14" t="str">
        <f>IF(OR(COUNTA(DetailPedro!AI1003) &gt; 0, COUNTA(DetailWill!AI1003) &gt; 0),"x", "")</f>
        <v/>
      </c>
      <c r="AJ1003" s="34" t="str">
        <f>IF(OR(COUNTA(DetailPedro!AJ1003) &gt; 0, COUNTA(DetailWill!AJ1003) &gt; 0),"x", "")</f>
        <v/>
      </c>
      <c r="AK1003" s="14" t="str">
        <f>IF(OR(COUNTA(DetailPedro!AK1003) &gt; 0, COUNTA(DetailWill!AK1003) &gt; 0),"x", "")</f>
        <v/>
      </c>
    </row>
    <row r="1004" spans="1:37" x14ac:dyDescent="0.2">
      <c r="A1004" s="16" t="s">
        <v>373</v>
      </c>
      <c r="B1004" s="16" t="s">
        <v>537</v>
      </c>
      <c r="C1004" s="16">
        <v>1</v>
      </c>
      <c r="D1004" s="16" t="s">
        <v>887</v>
      </c>
      <c r="E1004" s="16">
        <v>1</v>
      </c>
      <c r="F1004" s="14">
        <f t="shared" si="49"/>
        <v>1</v>
      </c>
      <c r="G1004" s="14" t="str">
        <f>IF(OR(COUNTA(DetailPedro!G1004) &gt; 0, COUNTA(DetailWill!G1004) &gt; 0),"x", "")</f>
        <v/>
      </c>
      <c r="H1004" s="14" t="str">
        <f>IF(OR(COUNTA(DetailPedro!H1004) &gt; 0, COUNTA(DetailWill!H1004) &gt; 0),"x", "")</f>
        <v/>
      </c>
      <c r="I1004" s="14" t="str">
        <f>IF(OR(COUNTA(DetailPedro!I1004) &gt; 0, COUNTA(DetailWill!I1004) &gt; 0),"x", "")</f>
        <v/>
      </c>
      <c r="J1004" s="34" t="str">
        <f>IF(OR(COUNTA(DetailPedro!J1004) &gt; 0, COUNTA(DetailWill!J1004) &gt; 0),"x", "")</f>
        <v/>
      </c>
      <c r="K1004" s="14" t="str">
        <f>IF(OR(COUNTA(DetailPedro!K1004) &gt; 0, COUNTA(DetailWill!K1004) &gt; 0),"x", "")</f>
        <v/>
      </c>
      <c r="L1004" s="14" t="str">
        <f>IF(OR(COUNTA(DetailPedro!L1004) &gt; 0, COUNTA(DetailWill!L1004) &gt; 0),"x", "")</f>
        <v/>
      </c>
      <c r="M1004" s="14" t="str">
        <f>IF(OR(COUNTA(DetailPedro!M1004) &gt; 0, COUNTA(DetailWill!M1004) &gt; 0),"x", "")</f>
        <v/>
      </c>
      <c r="N1004" s="14" t="str">
        <f>IF(OR(COUNTA(DetailPedro!N1004) &gt; 0, COUNTA(DetailWill!N1004) &gt; 0),"x", "")</f>
        <v/>
      </c>
      <c r="O1004" s="34" t="str">
        <f>IF(OR(COUNTA(DetailPedro!O1004) &gt; 0, COUNTA(DetailWill!O1004) &gt; 0),"x", "")</f>
        <v/>
      </c>
      <c r="P1004" s="14" t="str">
        <f>IF(OR(COUNTA(DetailPedro!P1004) &gt; 0, COUNTA(DetailWill!P1004) &gt; 0),"x", "")</f>
        <v/>
      </c>
      <c r="Q1004" s="14" t="str">
        <f>IF(OR(COUNTA(DetailPedro!Q1004) &gt; 0, COUNTA(DetailWill!Q1004) &gt; 0),"x", "")</f>
        <v>x</v>
      </c>
      <c r="R1004" s="14" t="str">
        <f>IF(OR(COUNTA(DetailPedro!R1004) &gt; 0, COUNTA(DetailWill!R1004) &gt; 0),"x", "")</f>
        <v/>
      </c>
      <c r="S1004" s="14" t="str">
        <f>IF(OR(COUNTA(DetailPedro!S1004) &gt; 0, COUNTA(DetailWill!S1004) &gt; 0),"x", "")</f>
        <v/>
      </c>
      <c r="T1004" s="14" t="str">
        <f>IF(OR(COUNTA(DetailPedro!T1004) &gt; 0, COUNTA(DetailWill!T1004) &gt; 0),"x", "")</f>
        <v/>
      </c>
      <c r="U1004" s="34" t="str">
        <f>IF(OR(COUNTA(DetailPedro!U1004) &gt; 0, COUNTA(DetailWill!U1004) &gt; 0),"x", "")</f>
        <v/>
      </c>
      <c r="V1004" s="14" t="str">
        <f>IF(OR(COUNTA(DetailPedro!V1004) &gt; 0, COUNTA(DetailWill!V1004) &gt; 0),"x", "")</f>
        <v/>
      </c>
      <c r="W1004" s="14" t="str">
        <f>IF(OR(COUNTA(DetailPedro!W1004) &gt; 0, COUNTA(DetailWill!W1004) &gt; 0),"x", "")</f>
        <v/>
      </c>
      <c r="X1004" s="14" t="str">
        <f>IF(OR(COUNTA(DetailPedro!X1004) &gt; 0, COUNTA(DetailWill!X1004) &gt; 0),"x", "")</f>
        <v/>
      </c>
      <c r="Y1004" s="14" t="str">
        <f>IF(OR(COUNTA(DetailPedro!Y1004) &gt; 0, COUNTA(DetailWill!Y1004) &gt; 0),"x", "")</f>
        <v/>
      </c>
      <c r="Z1004" s="34" t="str">
        <f>IF(OR(COUNTA(DetailPedro!Z1004) &gt; 0, COUNTA(DetailWill!Z1004) &gt; 0),"x", "")</f>
        <v/>
      </c>
      <c r="AA1004" s="14" t="str">
        <f>IF(OR(COUNTA(DetailPedro!AA1004) &gt; 0, COUNTA(DetailWill!AA1004) &gt; 0),"x", "")</f>
        <v/>
      </c>
      <c r="AB1004" s="14" t="str">
        <f>IF(OR(COUNTA(DetailPedro!AB1004) &gt; 0, COUNTA(DetailWill!AB1004) &gt; 0),"x", "")</f>
        <v/>
      </c>
      <c r="AC1004" s="14" t="str">
        <f>IF(OR(COUNTA(DetailPedro!AC1004) &gt; 0, COUNTA(DetailWill!AC1004) &gt; 0),"x", "")</f>
        <v/>
      </c>
      <c r="AD1004" s="14" t="str">
        <f>IF(OR(COUNTA(DetailPedro!AD1004) &gt; 0, COUNTA(DetailWill!AD1004) &gt; 0),"x", "")</f>
        <v/>
      </c>
      <c r="AE1004" s="14" t="str">
        <f>IF(OR(COUNTA(DetailPedro!AE1004) &gt; 0, COUNTA(DetailWill!AE1004) &gt; 0),"x", "")</f>
        <v/>
      </c>
      <c r="AF1004" s="34" t="str">
        <f>IF(OR(COUNTA(DetailPedro!AF1004) &gt; 0, COUNTA(DetailWill!AF1004) &gt; 0),"x", "")</f>
        <v/>
      </c>
      <c r="AG1004" s="14" t="str">
        <f>IF(OR(COUNTA(DetailPedro!AG1004) &gt; 0, COUNTA(DetailWill!AG1004) &gt; 0),"x", "")</f>
        <v/>
      </c>
      <c r="AH1004" s="14" t="str">
        <f>IF(OR(COUNTA(DetailPedro!AH1004) &gt; 0, COUNTA(DetailWill!AH1004) &gt; 0),"x", "")</f>
        <v/>
      </c>
      <c r="AI1004" s="14" t="str">
        <f>IF(OR(COUNTA(DetailPedro!AI1004) &gt; 0, COUNTA(DetailWill!AI1004) &gt; 0),"x", "")</f>
        <v/>
      </c>
      <c r="AJ1004" s="34" t="str">
        <f>IF(OR(COUNTA(DetailPedro!AJ1004) &gt; 0, COUNTA(DetailWill!AJ1004) &gt; 0),"x", "")</f>
        <v/>
      </c>
      <c r="AK1004" s="14" t="str">
        <f>IF(OR(COUNTA(DetailPedro!AK1004) &gt; 0, COUNTA(DetailWill!AK1004) &gt; 0),"x", "")</f>
        <v/>
      </c>
    </row>
    <row r="1005" spans="1:37" x14ac:dyDescent="0.2">
      <c r="A1005" s="16" t="s">
        <v>373</v>
      </c>
      <c r="B1005" s="16" t="s">
        <v>537</v>
      </c>
      <c r="C1005" s="16">
        <v>1</v>
      </c>
      <c r="D1005" s="16" t="s">
        <v>887</v>
      </c>
      <c r="E1005" s="16">
        <v>2</v>
      </c>
      <c r="F1005" s="14">
        <f t="shared" si="49"/>
        <v>1</v>
      </c>
      <c r="G1005" s="14" t="str">
        <f>IF(OR(COUNTA(DetailPedro!G1005) &gt; 0, COUNTA(DetailWill!G1005) &gt; 0),"x", "")</f>
        <v/>
      </c>
      <c r="H1005" s="14" t="str">
        <f>IF(OR(COUNTA(DetailPedro!H1005) &gt; 0, COUNTA(DetailWill!H1005) &gt; 0),"x", "")</f>
        <v/>
      </c>
      <c r="I1005" s="14" t="str">
        <f>IF(OR(COUNTA(DetailPedro!I1005) &gt; 0, COUNTA(DetailWill!I1005) &gt; 0),"x", "")</f>
        <v/>
      </c>
      <c r="J1005" s="34" t="str">
        <f>IF(OR(COUNTA(DetailPedro!J1005) &gt; 0, COUNTA(DetailWill!J1005) &gt; 0),"x", "")</f>
        <v/>
      </c>
      <c r="K1005" s="14" t="str">
        <f>IF(OR(COUNTA(DetailPedro!K1005) &gt; 0, COUNTA(DetailWill!K1005) &gt; 0),"x", "")</f>
        <v/>
      </c>
      <c r="L1005" s="14" t="str">
        <f>IF(OR(COUNTA(DetailPedro!L1005) &gt; 0, COUNTA(DetailWill!L1005) &gt; 0),"x", "")</f>
        <v/>
      </c>
      <c r="M1005" s="14" t="str">
        <f>IF(OR(COUNTA(DetailPedro!M1005) &gt; 0, COUNTA(DetailWill!M1005) &gt; 0),"x", "")</f>
        <v/>
      </c>
      <c r="N1005" s="14" t="str">
        <f>IF(OR(COUNTA(DetailPedro!N1005) &gt; 0, COUNTA(DetailWill!N1005) &gt; 0),"x", "")</f>
        <v/>
      </c>
      <c r="O1005" s="34" t="str">
        <f>IF(OR(COUNTA(DetailPedro!O1005) &gt; 0, COUNTA(DetailWill!O1005) &gt; 0),"x", "")</f>
        <v/>
      </c>
      <c r="P1005" s="14" t="str">
        <f>IF(OR(COUNTA(DetailPedro!P1005) &gt; 0, COUNTA(DetailWill!P1005) &gt; 0),"x", "")</f>
        <v/>
      </c>
      <c r="Q1005" s="14" t="str">
        <f>IF(OR(COUNTA(DetailPedro!Q1005) &gt; 0, COUNTA(DetailWill!Q1005) &gt; 0),"x", "")</f>
        <v>x</v>
      </c>
      <c r="R1005" s="14" t="str">
        <f>IF(OR(COUNTA(DetailPedro!R1005) &gt; 0, COUNTA(DetailWill!R1005) &gt; 0),"x", "")</f>
        <v/>
      </c>
      <c r="S1005" s="14" t="str">
        <f>IF(OR(COUNTA(DetailPedro!S1005) &gt; 0, COUNTA(DetailWill!S1005) &gt; 0),"x", "")</f>
        <v/>
      </c>
      <c r="T1005" s="14" t="str">
        <f>IF(OR(COUNTA(DetailPedro!T1005) &gt; 0, COUNTA(DetailWill!T1005) &gt; 0),"x", "")</f>
        <v/>
      </c>
      <c r="U1005" s="34" t="str">
        <f>IF(OR(COUNTA(DetailPedro!U1005) &gt; 0, COUNTA(DetailWill!U1005) &gt; 0),"x", "")</f>
        <v/>
      </c>
      <c r="V1005" s="14" t="str">
        <f>IF(OR(COUNTA(DetailPedro!V1005) &gt; 0, COUNTA(DetailWill!V1005) &gt; 0),"x", "")</f>
        <v/>
      </c>
      <c r="W1005" s="14" t="str">
        <f>IF(OR(COUNTA(DetailPedro!W1005) &gt; 0, COUNTA(DetailWill!W1005) &gt; 0),"x", "")</f>
        <v/>
      </c>
      <c r="X1005" s="14" t="str">
        <f>IF(OR(COUNTA(DetailPedro!X1005) &gt; 0, COUNTA(DetailWill!X1005) &gt; 0),"x", "")</f>
        <v/>
      </c>
      <c r="Y1005" s="14" t="str">
        <f>IF(OR(COUNTA(DetailPedro!Y1005) &gt; 0, COUNTA(DetailWill!Y1005) &gt; 0),"x", "")</f>
        <v/>
      </c>
      <c r="Z1005" s="34" t="str">
        <f>IF(OR(COUNTA(DetailPedro!Z1005) &gt; 0, COUNTA(DetailWill!Z1005) &gt; 0),"x", "")</f>
        <v/>
      </c>
      <c r="AA1005" s="14" t="str">
        <f>IF(OR(COUNTA(DetailPedro!AA1005) &gt; 0, COUNTA(DetailWill!AA1005) &gt; 0),"x", "")</f>
        <v/>
      </c>
      <c r="AB1005" s="14" t="str">
        <f>IF(OR(COUNTA(DetailPedro!AB1005) &gt; 0, COUNTA(DetailWill!AB1005) &gt; 0),"x", "")</f>
        <v/>
      </c>
      <c r="AC1005" s="14" t="str">
        <f>IF(OR(COUNTA(DetailPedro!AC1005) &gt; 0, COUNTA(DetailWill!AC1005) &gt; 0),"x", "")</f>
        <v/>
      </c>
      <c r="AD1005" s="14" t="str">
        <f>IF(OR(COUNTA(DetailPedro!AD1005) &gt; 0, COUNTA(DetailWill!AD1005) &gt; 0),"x", "")</f>
        <v/>
      </c>
      <c r="AE1005" s="14" t="str">
        <f>IF(OR(COUNTA(DetailPedro!AE1005) &gt; 0, COUNTA(DetailWill!AE1005) &gt; 0),"x", "")</f>
        <v/>
      </c>
      <c r="AF1005" s="34" t="str">
        <f>IF(OR(COUNTA(DetailPedro!AF1005) &gt; 0, COUNTA(DetailWill!AF1005) &gt; 0),"x", "")</f>
        <v/>
      </c>
      <c r="AG1005" s="14" t="str">
        <f>IF(OR(COUNTA(DetailPedro!AG1005) &gt; 0, COUNTA(DetailWill!AG1005) &gt; 0),"x", "")</f>
        <v/>
      </c>
      <c r="AH1005" s="14" t="str">
        <f>IF(OR(COUNTA(DetailPedro!AH1005) &gt; 0, COUNTA(DetailWill!AH1005) &gt; 0),"x", "")</f>
        <v/>
      </c>
      <c r="AI1005" s="14" t="str">
        <f>IF(OR(COUNTA(DetailPedro!AI1005) &gt; 0, COUNTA(DetailWill!AI1005) &gt; 0),"x", "")</f>
        <v/>
      </c>
      <c r="AJ1005" s="34" t="str">
        <f>IF(OR(COUNTA(DetailPedro!AJ1005) &gt; 0, COUNTA(DetailWill!AJ1005) &gt; 0),"x", "")</f>
        <v/>
      </c>
      <c r="AK1005" s="14" t="str">
        <f>IF(OR(COUNTA(DetailPedro!AK1005) &gt; 0, COUNTA(DetailWill!AK1005) &gt; 0),"x", "")</f>
        <v/>
      </c>
    </row>
    <row r="1006" spans="1:37" x14ac:dyDescent="0.2">
      <c r="A1006" s="16" t="s">
        <v>373</v>
      </c>
      <c r="B1006" s="16" t="s">
        <v>537</v>
      </c>
      <c r="C1006" s="16">
        <v>1</v>
      </c>
      <c r="D1006" s="16" t="s">
        <v>888</v>
      </c>
      <c r="E1006" s="16">
        <v>3</v>
      </c>
      <c r="F1006" s="14">
        <f t="shared" si="49"/>
        <v>2</v>
      </c>
      <c r="G1006" s="14" t="str">
        <f>IF(OR(COUNTA(DetailPedro!G1006) &gt; 0, COUNTA(DetailWill!G1006) &gt; 0),"x", "")</f>
        <v/>
      </c>
      <c r="H1006" s="14" t="str">
        <f>IF(OR(COUNTA(DetailPedro!H1006) &gt; 0, COUNTA(DetailWill!H1006) &gt; 0),"x", "")</f>
        <v/>
      </c>
      <c r="I1006" s="14" t="str">
        <f>IF(OR(COUNTA(DetailPedro!I1006) &gt; 0, COUNTA(DetailWill!I1006) &gt; 0),"x", "")</f>
        <v/>
      </c>
      <c r="J1006" s="34" t="str">
        <f>IF(OR(COUNTA(DetailPedro!J1006) &gt; 0, COUNTA(DetailWill!J1006) &gt; 0),"x", "")</f>
        <v/>
      </c>
      <c r="K1006" s="14" t="str">
        <f>IF(OR(COUNTA(DetailPedro!K1006) &gt; 0, COUNTA(DetailWill!K1006) &gt; 0),"x", "")</f>
        <v>x</v>
      </c>
      <c r="L1006" s="14" t="str">
        <f>IF(OR(COUNTA(DetailPedro!L1006) &gt; 0, COUNTA(DetailWill!L1006) &gt; 0),"x", "")</f>
        <v/>
      </c>
      <c r="M1006" s="14" t="str">
        <f>IF(OR(COUNTA(DetailPedro!M1006) &gt; 0, COUNTA(DetailWill!M1006) &gt; 0),"x", "")</f>
        <v/>
      </c>
      <c r="N1006" s="14" t="str">
        <f>IF(OR(COUNTA(DetailPedro!N1006) &gt; 0, COUNTA(DetailWill!N1006) &gt; 0),"x", "")</f>
        <v/>
      </c>
      <c r="O1006" s="34" t="str">
        <f>IF(OR(COUNTA(DetailPedro!O1006) &gt; 0, COUNTA(DetailWill!O1006) &gt; 0),"x", "")</f>
        <v/>
      </c>
      <c r="P1006" s="14" t="str">
        <f>IF(OR(COUNTA(DetailPedro!P1006) &gt; 0, COUNTA(DetailWill!P1006) &gt; 0),"x", "")</f>
        <v/>
      </c>
      <c r="Q1006" s="14" t="str">
        <f>IF(OR(COUNTA(DetailPedro!Q1006) &gt; 0, COUNTA(DetailWill!Q1006) &gt; 0),"x", "")</f>
        <v>x</v>
      </c>
      <c r="R1006" s="14" t="str">
        <f>IF(OR(COUNTA(DetailPedro!R1006) &gt; 0, COUNTA(DetailWill!R1006) &gt; 0),"x", "")</f>
        <v/>
      </c>
      <c r="S1006" s="14" t="str">
        <f>IF(OR(COUNTA(DetailPedro!S1006) &gt; 0, COUNTA(DetailWill!S1006) &gt; 0),"x", "")</f>
        <v/>
      </c>
      <c r="T1006" s="14" t="str">
        <f>IF(OR(COUNTA(DetailPedro!T1006) &gt; 0, COUNTA(DetailWill!T1006) &gt; 0),"x", "")</f>
        <v/>
      </c>
      <c r="U1006" s="34" t="str">
        <f>IF(OR(COUNTA(DetailPedro!U1006) &gt; 0, COUNTA(DetailWill!U1006) &gt; 0),"x", "")</f>
        <v/>
      </c>
      <c r="V1006" s="14" t="str">
        <f>IF(OR(COUNTA(DetailPedro!V1006) &gt; 0, COUNTA(DetailWill!V1006) &gt; 0),"x", "")</f>
        <v/>
      </c>
      <c r="W1006" s="14" t="str">
        <f>IF(OR(COUNTA(DetailPedro!W1006) &gt; 0, COUNTA(DetailWill!W1006) &gt; 0),"x", "")</f>
        <v/>
      </c>
      <c r="X1006" s="14" t="str">
        <f>IF(OR(COUNTA(DetailPedro!X1006) &gt; 0, COUNTA(DetailWill!X1006) &gt; 0),"x", "")</f>
        <v/>
      </c>
      <c r="Y1006" s="14" t="str">
        <f>IF(OR(COUNTA(DetailPedro!Y1006) &gt; 0, COUNTA(DetailWill!Y1006) &gt; 0),"x", "")</f>
        <v/>
      </c>
      <c r="Z1006" s="34" t="str">
        <f>IF(OR(COUNTA(DetailPedro!Z1006) &gt; 0, COUNTA(DetailWill!Z1006) &gt; 0),"x", "")</f>
        <v/>
      </c>
      <c r="AA1006" s="14" t="str">
        <f>IF(OR(COUNTA(DetailPedro!AA1006) &gt; 0, COUNTA(DetailWill!AA1006) &gt; 0),"x", "")</f>
        <v/>
      </c>
      <c r="AB1006" s="14" t="str">
        <f>IF(OR(COUNTA(DetailPedro!AB1006) &gt; 0, COUNTA(DetailWill!AB1006) &gt; 0),"x", "")</f>
        <v/>
      </c>
      <c r="AC1006" s="14" t="str">
        <f>IF(OR(COUNTA(DetailPedro!AC1006) &gt; 0, COUNTA(DetailWill!AC1006) &gt; 0),"x", "")</f>
        <v/>
      </c>
      <c r="AD1006" s="14" t="str">
        <f>IF(OR(COUNTA(DetailPedro!AD1006) &gt; 0, COUNTA(DetailWill!AD1006) &gt; 0),"x", "")</f>
        <v/>
      </c>
      <c r="AE1006" s="14" t="str">
        <f>IF(OR(COUNTA(DetailPedro!AE1006) &gt; 0, COUNTA(DetailWill!AE1006) &gt; 0),"x", "")</f>
        <v/>
      </c>
      <c r="AF1006" s="34" t="str">
        <f>IF(OR(COUNTA(DetailPedro!AF1006) &gt; 0, COUNTA(DetailWill!AF1006) &gt; 0),"x", "")</f>
        <v/>
      </c>
      <c r="AG1006" s="14" t="str">
        <f>IF(OR(COUNTA(DetailPedro!AG1006) &gt; 0, COUNTA(DetailWill!AG1006) &gt; 0),"x", "")</f>
        <v/>
      </c>
      <c r="AH1006" s="14" t="str">
        <f>IF(OR(COUNTA(DetailPedro!AH1006) &gt; 0, COUNTA(DetailWill!AH1006) &gt; 0),"x", "")</f>
        <v/>
      </c>
      <c r="AI1006" s="14" t="str">
        <f>IF(OR(COUNTA(DetailPedro!AI1006) &gt; 0, COUNTA(DetailWill!AI1006) &gt; 0),"x", "")</f>
        <v/>
      </c>
      <c r="AJ1006" s="34" t="str">
        <f>IF(OR(COUNTA(DetailPedro!AJ1006) &gt; 0, COUNTA(DetailWill!AJ1006) &gt; 0),"x", "")</f>
        <v/>
      </c>
      <c r="AK1006" s="14" t="str">
        <f>IF(OR(COUNTA(DetailPedro!AK1006) &gt; 0, COUNTA(DetailWill!AK1006) &gt; 0),"x", "")</f>
        <v/>
      </c>
    </row>
    <row r="1007" spans="1:37" x14ac:dyDescent="0.2">
      <c r="A1007" s="16" t="s">
        <v>373</v>
      </c>
      <c r="B1007" s="16" t="s">
        <v>537</v>
      </c>
      <c r="C1007" s="16">
        <v>1</v>
      </c>
      <c r="D1007" s="16" t="s">
        <v>889</v>
      </c>
      <c r="E1007" s="16">
        <v>4</v>
      </c>
      <c r="F1007" s="14">
        <f t="shared" si="49"/>
        <v>1</v>
      </c>
      <c r="G1007" s="14" t="str">
        <f>IF(OR(COUNTA(DetailPedro!G1007) &gt; 0, COUNTA(DetailWill!G1007) &gt; 0),"x", "")</f>
        <v/>
      </c>
      <c r="H1007" s="14" t="str">
        <f>IF(OR(COUNTA(DetailPedro!H1007) &gt; 0, COUNTA(DetailWill!H1007) &gt; 0),"x", "")</f>
        <v/>
      </c>
      <c r="I1007" s="14" t="str">
        <f>IF(OR(COUNTA(DetailPedro!I1007) &gt; 0, COUNTA(DetailWill!I1007) &gt; 0),"x", "")</f>
        <v/>
      </c>
      <c r="J1007" s="34" t="str">
        <f>IF(OR(COUNTA(DetailPedro!J1007) &gt; 0, COUNTA(DetailWill!J1007) &gt; 0),"x", "")</f>
        <v/>
      </c>
      <c r="K1007" s="14" t="str">
        <f>IF(OR(COUNTA(DetailPedro!K1007) &gt; 0, COUNTA(DetailWill!K1007) &gt; 0),"x", "")</f>
        <v/>
      </c>
      <c r="L1007" s="14" t="str">
        <f>IF(OR(COUNTA(DetailPedro!L1007) &gt; 0, COUNTA(DetailWill!L1007) &gt; 0),"x", "")</f>
        <v/>
      </c>
      <c r="M1007" s="14" t="str">
        <f>IF(OR(COUNTA(DetailPedro!M1007) &gt; 0, COUNTA(DetailWill!M1007) &gt; 0),"x", "")</f>
        <v/>
      </c>
      <c r="N1007" s="14" t="str">
        <f>IF(OR(COUNTA(DetailPedro!N1007) &gt; 0, COUNTA(DetailWill!N1007) &gt; 0),"x", "")</f>
        <v/>
      </c>
      <c r="O1007" s="34" t="str">
        <f>IF(OR(COUNTA(DetailPedro!O1007) &gt; 0, COUNTA(DetailWill!O1007) &gt; 0),"x", "")</f>
        <v/>
      </c>
      <c r="P1007" s="14" t="str">
        <f>IF(OR(COUNTA(DetailPedro!P1007) &gt; 0, COUNTA(DetailWill!P1007) &gt; 0),"x", "")</f>
        <v/>
      </c>
      <c r="Q1007" s="14" t="str">
        <f>IF(OR(COUNTA(DetailPedro!Q1007) &gt; 0, COUNTA(DetailWill!Q1007) &gt; 0),"x", "")</f>
        <v>x</v>
      </c>
      <c r="R1007" s="14" t="str">
        <f>IF(OR(COUNTA(DetailPedro!R1007) &gt; 0, COUNTA(DetailWill!R1007) &gt; 0),"x", "")</f>
        <v/>
      </c>
      <c r="S1007" s="14" t="str">
        <f>IF(OR(COUNTA(DetailPedro!S1007) &gt; 0, COUNTA(DetailWill!S1007) &gt; 0),"x", "")</f>
        <v/>
      </c>
      <c r="T1007" s="14" t="str">
        <f>IF(OR(COUNTA(DetailPedro!T1007) &gt; 0, COUNTA(DetailWill!T1007) &gt; 0),"x", "")</f>
        <v/>
      </c>
      <c r="U1007" s="34" t="str">
        <f>IF(OR(COUNTA(DetailPedro!U1007) &gt; 0, COUNTA(DetailWill!U1007) &gt; 0),"x", "")</f>
        <v/>
      </c>
      <c r="V1007" s="14" t="str">
        <f>IF(OR(COUNTA(DetailPedro!V1007) &gt; 0, COUNTA(DetailWill!V1007) &gt; 0),"x", "")</f>
        <v/>
      </c>
      <c r="W1007" s="14" t="str">
        <f>IF(OR(COUNTA(DetailPedro!W1007) &gt; 0, COUNTA(DetailWill!W1007) &gt; 0),"x", "")</f>
        <v/>
      </c>
      <c r="X1007" s="14" t="str">
        <f>IF(OR(COUNTA(DetailPedro!X1007) &gt; 0, COUNTA(DetailWill!X1007) &gt; 0),"x", "")</f>
        <v/>
      </c>
      <c r="Y1007" s="14" t="str">
        <f>IF(OR(COUNTA(DetailPedro!Y1007) &gt; 0, COUNTA(DetailWill!Y1007) &gt; 0),"x", "")</f>
        <v/>
      </c>
      <c r="Z1007" s="34" t="str">
        <f>IF(OR(COUNTA(DetailPedro!Z1007) &gt; 0, COUNTA(DetailWill!Z1007) &gt; 0),"x", "")</f>
        <v/>
      </c>
      <c r="AA1007" s="14" t="str">
        <f>IF(OR(COUNTA(DetailPedro!AA1007) &gt; 0, COUNTA(DetailWill!AA1007) &gt; 0),"x", "")</f>
        <v/>
      </c>
      <c r="AB1007" s="14" t="str">
        <f>IF(OR(COUNTA(DetailPedro!AB1007) &gt; 0, COUNTA(DetailWill!AB1007) &gt; 0),"x", "")</f>
        <v/>
      </c>
      <c r="AC1007" s="14" t="str">
        <f>IF(OR(COUNTA(DetailPedro!AC1007) &gt; 0, COUNTA(DetailWill!AC1007) &gt; 0),"x", "")</f>
        <v/>
      </c>
      <c r="AD1007" s="14" t="str">
        <f>IF(OR(COUNTA(DetailPedro!AD1007) &gt; 0, COUNTA(DetailWill!AD1007) &gt; 0),"x", "")</f>
        <v/>
      </c>
      <c r="AE1007" s="14" t="str">
        <f>IF(OR(COUNTA(DetailPedro!AE1007) &gt; 0, COUNTA(DetailWill!AE1007) &gt; 0),"x", "")</f>
        <v/>
      </c>
      <c r="AF1007" s="34" t="str">
        <f>IF(OR(COUNTA(DetailPedro!AF1007) &gt; 0, COUNTA(DetailWill!AF1007) &gt; 0),"x", "")</f>
        <v/>
      </c>
      <c r="AG1007" s="14" t="str">
        <f>IF(OR(COUNTA(DetailPedro!AG1007) &gt; 0, COUNTA(DetailWill!AG1007) &gt; 0),"x", "")</f>
        <v/>
      </c>
      <c r="AH1007" s="14" t="str">
        <f>IF(OR(COUNTA(DetailPedro!AH1007) &gt; 0, COUNTA(DetailWill!AH1007) &gt; 0),"x", "")</f>
        <v/>
      </c>
      <c r="AI1007" s="14" t="str">
        <f>IF(OR(COUNTA(DetailPedro!AI1007) &gt; 0, COUNTA(DetailWill!AI1007) &gt; 0),"x", "")</f>
        <v/>
      </c>
      <c r="AJ1007" s="34" t="str">
        <f>IF(OR(COUNTA(DetailPedro!AJ1007) &gt; 0, COUNTA(DetailWill!AJ1007) &gt; 0),"x", "")</f>
        <v/>
      </c>
      <c r="AK1007" s="14" t="str">
        <f>IF(OR(COUNTA(DetailPedro!AK1007) &gt; 0, COUNTA(DetailWill!AK1007) &gt; 0),"x", "")</f>
        <v/>
      </c>
    </row>
    <row r="1008" spans="1:37" x14ac:dyDescent="0.2">
      <c r="A1008" s="16" t="s">
        <v>373</v>
      </c>
      <c r="B1008" s="16" t="s">
        <v>537</v>
      </c>
      <c r="C1008" s="16">
        <v>1</v>
      </c>
      <c r="D1008" s="16" t="s">
        <v>889</v>
      </c>
      <c r="E1008" s="16">
        <v>5</v>
      </c>
      <c r="F1008" s="14">
        <f t="shared" si="49"/>
        <v>1</v>
      </c>
      <c r="G1008" s="14" t="str">
        <f>IF(OR(COUNTA(DetailPedro!G1008) &gt; 0, COUNTA(DetailWill!G1008) &gt; 0),"x", "")</f>
        <v/>
      </c>
      <c r="H1008" s="14" t="str">
        <f>IF(OR(COUNTA(DetailPedro!H1008) &gt; 0, COUNTA(DetailWill!H1008) &gt; 0),"x", "")</f>
        <v/>
      </c>
      <c r="I1008" s="14" t="str">
        <f>IF(OR(COUNTA(DetailPedro!I1008) &gt; 0, COUNTA(DetailWill!I1008) &gt; 0),"x", "")</f>
        <v/>
      </c>
      <c r="J1008" s="34" t="str">
        <f>IF(OR(COUNTA(DetailPedro!J1008) &gt; 0, COUNTA(DetailWill!J1008) &gt; 0),"x", "")</f>
        <v/>
      </c>
      <c r="K1008" s="14" t="str">
        <f>IF(OR(COUNTA(DetailPedro!K1008) &gt; 0, COUNTA(DetailWill!K1008) &gt; 0),"x", "")</f>
        <v/>
      </c>
      <c r="L1008" s="14" t="str">
        <f>IF(OR(COUNTA(DetailPedro!L1008) &gt; 0, COUNTA(DetailWill!L1008) &gt; 0),"x", "")</f>
        <v/>
      </c>
      <c r="M1008" s="14" t="str">
        <f>IF(OR(COUNTA(DetailPedro!M1008) &gt; 0, COUNTA(DetailWill!M1008) &gt; 0),"x", "")</f>
        <v/>
      </c>
      <c r="N1008" s="14" t="str">
        <f>IF(OR(COUNTA(DetailPedro!N1008) &gt; 0, COUNTA(DetailWill!N1008) &gt; 0),"x", "")</f>
        <v/>
      </c>
      <c r="O1008" s="34" t="str">
        <f>IF(OR(COUNTA(DetailPedro!O1008) &gt; 0, COUNTA(DetailWill!O1008) &gt; 0),"x", "")</f>
        <v/>
      </c>
      <c r="P1008" s="14" t="str">
        <f>IF(OR(COUNTA(DetailPedro!P1008) &gt; 0, COUNTA(DetailWill!P1008) &gt; 0),"x", "")</f>
        <v/>
      </c>
      <c r="Q1008" s="14" t="str">
        <f>IF(OR(COUNTA(DetailPedro!Q1008) &gt; 0, COUNTA(DetailWill!Q1008) &gt; 0),"x", "")</f>
        <v>x</v>
      </c>
      <c r="R1008" s="14" t="str">
        <f>IF(OR(COUNTA(DetailPedro!R1008) &gt; 0, COUNTA(DetailWill!R1008) &gt; 0),"x", "")</f>
        <v/>
      </c>
      <c r="S1008" s="14" t="str">
        <f>IF(OR(COUNTA(DetailPedro!S1008) &gt; 0, COUNTA(DetailWill!S1008) &gt; 0),"x", "")</f>
        <v/>
      </c>
      <c r="T1008" s="14" t="str">
        <f>IF(OR(COUNTA(DetailPedro!T1008) &gt; 0, COUNTA(DetailWill!T1008) &gt; 0),"x", "")</f>
        <v/>
      </c>
      <c r="U1008" s="34" t="str">
        <f>IF(OR(COUNTA(DetailPedro!U1008) &gt; 0, COUNTA(DetailWill!U1008) &gt; 0),"x", "")</f>
        <v/>
      </c>
      <c r="V1008" s="14" t="str">
        <f>IF(OR(COUNTA(DetailPedro!V1008) &gt; 0, COUNTA(DetailWill!V1008) &gt; 0),"x", "")</f>
        <v/>
      </c>
      <c r="W1008" s="14" t="str">
        <f>IF(OR(COUNTA(DetailPedro!W1008) &gt; 0, COUNTA(DetailWill!W1008) &gt; 0),"x", "")</f>
        <v/>
      </c>
      <c r="X1008" s="14" t="str">
        <f>IF(OR(COUNTA(DetailPedro!X1008) &gt; 0, COUNTA(DetailWill!X1008) &gt; 0),"x", "")</f>
        <v/>
      </c>
      <c r="Y1008" s="14" t="str">
        <f>IF(OR(COUNTA(DetailPedro!Y1008) &gt; 0, COUNTA(DetailWill!Y1008) &gt; 0),"x", "")</f>
        <v/>
      </c>
      <c r="Z1008" s="34" t="str">
        <f>IF(OR(COUNTA(DetailPedro!Z1008) &gt; 0, COUNTA(DetailWill!Z1008) &gt; 0),"x", "")</f>
        <v/>
      </c>
      <c r="AA1008" s="14" t="str">
        <f>IF(OR(COUNTA(DetailPedro!AA1008) &gt; 0, COUNTA(DetailWill!AA1008) &gt; 0),"x", "")</f>
        <v/>
      </c>
      <c r="AB1008" s="14" t="str">
        <f>IF(OR(COUNTA(DetailPedro!AB1008) &gt; 0, COUNTA(DetailWill!AB1008) &gt; 0),"x", "")</f>
        <v/>
      </c>
      <c r="AC1008" s="14" t="str">
        <f>IF(OR(COUNTA(DetailPedro!AC1008) &gt; 0, COUNTA(DetailWill!AC1008) &gt; 0),"x", "")</f>
        <v/>
      </c>
      <c r="AD1008" s="14" t="str">
        <f>IF(OR(COUNTA(DetailPedro!AD1008) &gt; 0, COUNTA(DetailWill!AD1008) &gt; 0),"x", "")</f>
        <v/>
      </c>
      <c r="AE1008" s="14" t="str">
        <f>IF(OR(COUNTA(DetailPedro!AE1008) &gt; 0, COUNTA(DetailWill!AE1008) &gt; 0),"x", "")</f>
        <v/>
      </c>
      <c r="AF1008" s="34" t="str">
        <f>IF(OR(COUNTA(DetailPedro!AF1008) &gt; 0, COUNTA(DetailWill!AF1008) &gt; 0),"x", "")</f>
        <v/>
      </c>
      <c r="AG1008" s="14" t="str">
        <f>IF(OR(COUNTA(DetailPedro!AG1008) &gt; 0, COUNTA(DetailWill!AG1008) &gt; 0),"x", "")</f>
        <v/>
      </c>
      <c r="AH1008" s="14" t="str">
        <f>IF(OR(COUNTA(DetailPedro!AH1008) &gt; 0, COUNTA(DetailWill!AH1008) &gt; 0),"x", "")</f>
        <v/>
      </c>
      <c r="AI1008" s="14" t="str">
        <f>IF(OR(COUNTA(DetailPedro!AI1008) &gt; 0, COUNTA(DetailWill!AI1008) &gt; 0),"x", "")</f>
        <v/>
      </c>
      <c r="AJ1008" s="34" t="str">
        <f>IF(OR(COUNTA(DetailPedro!AJ1008) &gt; 0, COUNTA(DetailWill!AJ1008) &gt; 0),"x", "")</f>
        <v/>
      </c>
      <c r="AK1008" s="14" t="str">
        <f>IF(OR(COUNTA(DetailPedro!AK1008) &gt; 0, COUNTA(DetailWill!AK1008) &gt; 0),"x", "")</f>
        <v/>
      </c>
    </row>
    <row r="1009" spans="1:37" x14ac:dyDescent="0.2">
      <c r="A1009" s="16" t="s">
        <v>373</v>
      </c>
      <c r="B1009" s="16" t="s">
        <v>537</v>
      </c>
      <c r="C1009" s="16">
        <v>1</v>
      </c>
      <c r="D1009" s="16" t="s">
        <v>889</v>
      </c>
      <c r="E1009" s="16">
        <v>6</v>
      </c>
      <c r="F1009" s="14">
        <f t="shared" si="49"/>
        <v>1</v>
      </c>
      <c r="G1009" s="14" t="str">
        <f>IF(OR(COUNTA(DetailPedro!G1009) &gt; 0, COUNTA(DetailWill!G1009) &gt; 0),"x", "")</f>
        <v/>
      </c>
      <c r="H1009" s="14" t="str">
        <f>IF(OR(COUNTA(DetailPedro!H1009) &gt; 0, COUNTA(DetailWill!H1009) &gt; 0),"x", "")</f>
        <v/>
      </c>
      <c r="I1009" s="14" t="str">
        <f>IF(OR(COUNTA(DetailPedro!I1009) &gt; 0, COUNTA(DetailWill!I1009) &gt; 0),"x", "")</f>
        <v/>
      </c>
      <c r="J1009" s="34" t="str">
        <f>IF(OR(COUNTA(DetailPedro!J1009) &gt; 0, COUNTA(DetailWill!J1009) &gt; 0),"x", "")</f>
        <v/>
      </c>
      <c r="K1009" s="14" t="str">
        <f>IF(OR(COUNTA(DetailPedro!K1009) &gt; 0, COUNTA(DetailWill!K1009) &gt; 0),"x", "")</f>
        <v/>
      </c>
      <c r="L1009" s="14" t="str">
        <f>IF(OR(COUNTA(DetailPedro!L1009) &gt; 0, COUNTA(DetailWill!L1009) &gt; 0),"x", "")</f>
        <v/>
      </c>
      <c r="M1009" s="14" t="str">
        <f>IF(OR(COUNTA(DetailPedro!M1009) &gt; 0, COUNTA(DetailWill!M1009) &gt; 0),"x", "")</f>
        <v/>
      </c>
      <c r="N1009" s="14" t="str">
        <f>IF(OR(COUNTA(DetailPedro!N1009) &gt; 0, COUNTA(DetailWill!N1009) &gt; 0),"x", "")</f>
        <v/>
      </c>
      <c r="O1009" s="34" t="str">
        <f>IF(OR(COUNTA(DetailPedro!O1009) &gt; 0, COUNTA(DetailWill!O1009) &gt; 0),"x", "")</f>
        <v/>
      </c>
      <c r="P1009" s="14" t="str">
        <f>IF(OR(COUNTA(DetailPedro!P1009) &gt; 0, COUNTA(DetailWill!P1009) &gt; 0),"x", "")</f>
        <v/>
      </c>
      <c r="Q1009" s="14" t="str">
        <f>IF(OR(COUNTA(DetailPedro!Q1009) &gt; 0, COUNTA(DetailWill!Q1009) &gt; 0),"x", "")</f>
        <v>x</v>
      </c>
      <c r="R1009" s="14" t="str">
        <f>IF(OR(COUNTA(DetailPedro!R1009) &gt; 0, COUNTA(DetailWill!R1009) &gt; 0),"x", "")</f>
        <v/>
      </c>
      <c r="S1009" s="14" t="str">
        <f>IF(OR(COUNTA(DetailPedro!S1009) &gt; 0, COUNTA(DetailWill!S1009) &gt; 0),"x", "")</f>
        <v/>
      </c>
      <c r="T1009" s="14" t="str">
        <f>IF(OR(COUNTA(DetailPedro!T1009) &gt; 0, COUNTA(DetailWill!T1009) &gt; 0),"x", "")</f>
        <v/>
      </c>
      <c r="U1009" s="34" t="str">
        <f>IF(OR(COUNTA(DetailPedro!U1009) &gt; 0, COUNTA(DetailWill!U1009) &gt; 0),"x", "")</f>
        <v/>
      </c>
      <c r="V1009" s="14" t="str">
        <f>IF(OR(COUNTA(DetailPedro!V1009) &gt; 0, COUNTA(DetailWill!V1009) &gt; 0),"x", "")</f>
        <v/>
      </c>
      <c r="W1009" s="14" t="str">
        <f>IF(OR(COUNTA(DetailPedro!W1009) &gt; 0, COUNTA(DetailWill!W1009) &gt; 0),"x", "")</f>
        <v/>
      </c>
      <c r="X1009" s="14" t="str">
        <f>IF(OR(COUNTA(DetailPedro!X1009) &gt; 0, COUNTA(DetailWill!X1009) &gt; 0),"x", "")</f>
        <v/>
      </c>
      <c r="Y1009" s="14" t="str">
        <f>IF(OR(COUNTA(DetailPedro!Y1009) &gt; 0, COUNTA(DetailWill!Y1009) &gt; 0),"x", "")</f>
        <v/>
      </c>
      <c r="Z1009" s="34" t="str">
        <f>IF(OR(COUNTA(DetailPedro!Z1009) &gt; 0, COUNTA(DetailWill!Z1009) &gt; 0),"x", "")</f>
        <v/>
      </c>
      <c r="AA1009" s="14" t="str">
        <f>IF(OR(COUNTA(DetailPedro!AA1009) &gt; 0, COUNTA(DetailWill!AA1009) &gt; 0),"x", "")</f>
        <v/>
      </c>
      <c r="AB1009" s="14" t="str">
        <f>IF(OR(COUNTA(DetailPedro!AB1009) &gt; 0, COUNTA(DetailWill!AB1009) &gt; 0),"x", "")</f>
        <v/>
      </c>
      <c r="AC1009" s="14" t="str">
        <f>IF(OR(COUNTA(DetailPedro!AC1009) &gt; 0, COUNTA(DetailWill!AC1009) &gt; 0),"x", "")</f>
        <v/>
      </c>
      <c r="AD1009" s="14" t="str">
        <f>IF(OR(COUNTA(DetailPedro!AD1009) &gt; 0, COUNTA(DetailWill!AD1009) &gt; 0),"x", "")</f>
        <v/>
      </c>
      <c r="AE1009" s="14" t="str">
        <f>IF(OR(COUNTA(DetailPedro!AE1009) &gt; 0, COUNTA(DetailWill!AE1009) &gt; 0),"x", "")</f>
        <v/>
      </c>
      <c r="AF1009" s="34" t="str">
        <f>IF(OR(COUNTA(DetailPedro!AF1009) &gt; 0, COUNTA(DetailWill!AF1009) &gt; 0),"x", "")</f>
        <v/>
      </c>
      <c r="AG1009" s="14" t="str">
        <f>IF(OR(COUNTA(DetailPedro!AG1009) &gt; 0, COUNTA(DetailWill!AG1009) &gt; 0),"x", "")</f>
        <v/>
      </c>
      <c r="AH1009" s="14" t="str">
        <f>IF(OR(COUNTA(DetailPedro!AH1009) &gt; 0, COUNTA(DetailWill!AH1009) &gt; 0),"x", "")</f>
        <v/>
      </c>
      <c r="AI1009" s="14" t="str">
        <f>IF(OR(COUNTA(DetailPedro!AI1009) &gt; 0, COUNTA(DetailWill!AI1009) &gt; 0),"x", "")</f>
        <v/>
      </c>
      <c r="AJ1009" s="34" t="str">
        <f>IF(OR(COUNTA(DetailPedro!AJ1009) &gt; 0, COUNTA(DetailWill!AJ1009) &gt; 0),"x", "")</f>
        <v/>
      </c>
      <c r="AK1009" s="14" t="str">
        <f>IF(OR(COUNTA(DetailPedro!AK1009) &gt; 0, COUNTA(DetailWill!AK1009) &gt; 0),"x", "")</f>
        <v/>
      </c>
    </row>
    <row r="1010" spans="1:37" x14ac:dyDescent="0.2">
      <c r="A1010" s="16"/>
      <c r="B1010" s="16"/>
      <c r="C1010" s="16"/>
      <c r="D1010" s="16"/>
      <c r="E1010" s="16"/>
      <c r="F1010" s="14">
        <f t="shared" si="49"/>
        <v>0</v>
      </c>
      <c r="G1010" s="14" t="str">
        <f>IF(OR(COUNTA(DetailPedro!G1010) &gt; 0, COUNTA(DetailWill!G1010) &gt; 0),"x", "")</f>
        <v/>
      </c>
      <c r="H1010" s="14" t="str">
        <f>IF(OR(COUNTA(DetailPedro!H1010) &gt; 0, COUNTA(DetailWill!H1010) &gt; 0),"x", "")</f>
        <v/>
      </c>
      <c r="I1010" s="14" t="str">
        <f>IF(OR(COUNTA(DetailPedro!I1010) &gt; 0, COUNTA(DetailWill!I1010) &gt; 0),"x", "")</f>
        <v/>
      </c>
      <c r="J1010" s="34" t="str">
        <f>IF(OR(COUNTA(DetailPedro!J1010) &gt; 0, COUNTA(DetailWill!J1010) &gt; 0),"x", "")</f>
        <v/>
      </c>
      <c r="K1010" s="14" t="str">
        <f>IF(OR(COUNTA(DetailPedro!K1010) &gt; 0, COUNTA(DetailWill!K1010) &gt; 0),"x", "")</f>
        <v/>
      </c>
      <c r="L1010" s="14" t="str">
        <f>IF(OR(COUNTA(DetailPedro!L1010) &gt; 0, COUNTA(DetailWill!L1010) &gt; 0),"x", "")</f>
        <v/>
      </c>
      <c r="M1010" s="14" t="str">
        <f>IF(OR(COUNTA(DetailPedro!M1010) &gt; 0, COUNTA(DetailWill!M1010) &gt; 0),"x", "")</f>
        <v/>
      </c>
      <c r="N1010" s="14" t="str">
        <f>IF(OR(COUNTA(DetailPedro!N1010) &gt; 0, COUNTA(DetailWill!N1010) &gt; 0),"x", "")</f>
        <v/>
      </c>
      <c r="O1010" s="34" t="str">
        <f>IF(OR(COUNTA(DetailPedro!O1010) &gt; 0, COUNTA(DetailWill!O1010) &gt; 0),"x", "")</f>
        <v/>
      </c>
      <c r="P1010" s="14" t="str">
        <f>IF(OR(COUNTA(DetailPedro!P1010) &gt; 0, COUNTA(DetailWill!P1010) &gt; 0),"x", "")</f>
        <v/>
      </c>
      <c r="Q1010" s="14" t="str">
        <f>IF(OR(COUNTA(DetailPedro!Q1010) &gt; 0, COUNTA(DetailWill!Q1010) &gt; 0),"x", "")</f>
        <v/>
      </c>
      <c r="R1010" s="14" t="str">
        <f>IF(OR(COUNTA(DetailPedro!R1010) &gt; 0, COUNTA(DetailWill!R1010) &gt; 0),"x", "")</f>
        <v/>
      </c>
      <c r="S1010" s="14" t="str">
        <f>IF(OR(COUNTA(DetailPedro!S1010) &gt; 0, COUNTA(DetailWill!S1010) &gt; 0),"x", "")</f>
        <v/>
      </c>
      <c r="T1010" s="14" t="str">
        <f>IF(OR(COUNTA(DetailPedro!T1010) &gt; 0, COUNTA(DetailWill!T1010) &gt; 0),"x", "")</f>
        <v/>
      </c>
      <c r="U1010" s="34" t="str">
        <f>IF(OR(COUNTA(DetailPedro!U1010) &gt; 0, COUNTA(DetailWill!U1010) &gt; 0),"x", "")</f>
        <v/>
      </c>
      <c r="V1010" s="14" t="str">
        <f>IF(OR(COUNTA(DetailPedro!V1010) &gt; 0, COUNTA(DetailWill!V1010) &gt; 0),"x", "")</f>
        <v/>
      </c>
      <c r="W1010" s="14" t="str">
        <f>IF(OR(COUNTA(DetailPedro!W1010) &gt; 0, COUNTA(DetailWill!W1010) &gt; 0),"x", "")</f>
        <v/>
      </c>
      <c r="X1010" s="14" t="str">
        <f>IF(OR(COUNTA(DetailPedro!X1010) &gt; 0, COUNTA(DetailWill!X1010) &gt; 0),"x", "")</f>
        <v/>
      </c>
      <c r="Y1010" s="14" t="str">
        <f>IF(OR(COUNTA(DetailPedro!Y1010) &gt; 0, COUNTA(DetailWill!Y1010) &gt; 0),"x", "")</f>
        <v/>
      </c>
      <c r="Z1010" s="34" t="str">
        <f>IF(OR(COUNTA(DetailPedro!Z1010) &gt; 0, COUNTA(DetailWill!Z1010) &gt; 0),"x", "")</f>
        <v/>
      </c>
      <c r="AA1010" s="14" t="str">
        <f>IF(OR(COUNTA(DetailPedro!AA1010) &gt; 0, COUNTA(DetailWill!AA1010) &gt; 0),"x", "")</f>
        <v/>
      </c>
      <c r="AB1010" s="14" t="str">
        <f>IF(OR(COUNTA(DetailPedro!AB1010) &gt; 0, COUNTA(DetailWill!AB1010) &gt; 0),"x", "")</f>
        <v/>
      </c>
      <c r="AC1010" s="14" t="str">
        <f>IF(OR(COUNTA(DetailPedro!AC1010) &gt; 0, COUNTA(DetailWill!AC1010) &gt; 0),"x", "")</f>
        <v/>
      </c>
      <c r="AD1010" s="14" t="str">
        <f>IF(OR(COUNTA(DetailPedro!AD1010) &gt; 0, COUNTA(DetailWill!AD1010) &gt; 0),"x", "")</f>
        <v/>
      </c>
      <c r="AE1010" s="14" t="str">
        <f>IF(OR(COUNTA(DetailPedro!AE1010) &gt; 0, COUNTA(DetailWill!AE1010) &gt; 0),"x", "")</f>
        <v/>
      </c>
      <c r="AF1010" s="34" t="str">
        <f>IF(OR(COUNTA(DetailPedro!AF1010) &gt; 0, COUNTA(DetailWill!AF1010) &gt; 0),"x", "")</f>
        <v/>
      </c>
      <c r="AG1010" s="14" t="str">
        <f>IF(OR(COUNTA(DetailPedro!AG1010) &gt; 0, COUNTA(DetailWill!AG1010) &gt; 0),"x", "")</f>
        <v/>
      </c>
      <c r="AH1010" s="14" t="str">
        <f>IF(OR(COUNTA(DetailPedro!AH1010) &gt; 0, COUNTA(DetailWill!AH1010) &gt; 0),"x", "")</f>
        <v/>
      </c>
      <c r="AI1010" s="14" t="str">
        <f>IF(OR(COUNTA(DetailPedro!AI1010) &gt; 0, COUNTA(DetailWill!AI1010) &gt; 0),"x", "")</f>
        <v/>
      </c>
      <c r="AJ1010" s="34" t="str">
        <f>IF(OR(COUNTA(DetailPedro!AJ1010) &gt; 0, COUNTA(DetailWill!AJ1010) &gt; 0),"x", "")</f>
        <v/>
      </c>
      <c r="AK1010" s="14" t="str">
        <f>IF(OR(COUNTA(DetailPedro!AK1010) &gt; 0, COUNTA(DetailWill!AK1010) &gt; 0),"x", "")</f>
        <v/>
      </c>
    </row>
    <row r="1011" spans="1:37" x14ac:dyDescent="0.2">
      <c r="A1011" s="16" t="s">
        <v>373</v>
      </c>
      <c r="B1011" s="16" t="s">
        <v>362</v>
      </c>
      <c r="C1011" s="16">
        <v>10</v>
      </c>
      <c r="D1011" s="16">
        <v>0</v>
      </c>
      <c r="E1011" s="16"/>
      <c r="F1011" s="14">
        <f t="shared" si="49"/>
        <v>0</v>
      </c>
      <c r="G1011" s="14" t="str">
        <f>IF(OR(COUNTA(DetailPedro!G1011) &gt; 0, COUNTA(DetailWill!G1011) &gt; 0),"x", "")</f>
        <v/>
      </c>
      <c r="H1011" s="14" t="str">
        <f>IF(OR(COUNTA(DetailPedro!H1011) &gt; 0, COUNTA(DetailWill!H1011) &gt; 0),"x", "")</f>
        <v/>
      </c>
      <c r="I1011" s="14" t="str">
        <f>IF(OR(COUNTA(DetailPedro!I1011) &gt; 0, COUNTA(DetailWill!I1011) &gt; 0),"x", "")</f>
        <v/>
      </c>
      <c r="J1011" s="34" t="str">
        <f>IF(OR(COUNTA(DetailPedro!J1011) &gt; 0, COUNTA(DetailWill!J1011) &gt; 0),"x", "")</f>
        <v/>
      </c>
      <c r="K1011" s="14" t="str">
        <f>IF(OR(COUNTA(DetailPedro!K1011) &gt; 0, COUNTA(DetailWill!K1011) &gt; 0),"x", "")</f>
        <v/>
      </c>
      <c r="L1011" s="14" t="str">
        <f>IF(OR(COUNTA(DetailPedro!L1011) &gt; 0, COUNTA(DetailWill!L1011) &gt; 0),"x", "")</f>
        <v/>
      </c>
      <c r="M1011" s="14" t="str">
        <f>IF(OR(COUNTA(DetailPedro!M1011) &gt; 0, COUNTA(DetailWill!M1011) &gt; 0),"x", "")</f>
        <v/>
      </c>
      <c r="N1011" s="14" t="str">
        <f>IF(OR(COUNTA(DetailPedro!N1011) &gt; 0, COUNTA(DetailWill!N1011) &gt; 0),"x", "")</f>
        <v/>
      </c>
      <c r="O1011" s="34" t="str">
        <f>IF(OR(COUNTA(DetailPedro!O1011) &gt; 0, COUNTA(DetailWill!O1011) &gt; 0),"x", "")</f>
        <v/>
      </c>
      <c r="P1011" s="14" t="str">
        <f>IF(OR(COUNTA(DetailPedro!P1011) &gt; 0, COUNTA(DetailWill!P1011) &gt; 0),"x", "")</f>
        <v/>
      </c>
      <c r="Q1011" s="14" t="str">
        <f>IF(OR(COUNTA(DetailPedro!Q1011) &gt; 0, COUNTA(DetailWill!Q1011) &gt; 0),"x", "")</f>
        <v/>
      </c>
      <c r="R1011" s="14" t="str">
        <f>IF(OR(COUNTA(DetailPedro!R1011) &gt; 0, COUNTA(DetailWill!R1011) &gt; 0),"x", "")</f>
        <v/>
      </c>
      <c r="S1011" s="14" t="str">
        <f>IF(OR(COUNTA(DetailPedro!S1011) &gt; 0, COUNTA(DetailWill!S1011) &gt; 0),"x", "")</f>
        <v/>
      </c>
      <c r="T1011" s="14" t="str">
        <f>IF(OR(COUNTA(DetailPedro!T1011) &gt; 0, COUNTA(DetailWill!T1011) &gt; 0),"x", "")</f>
        <v/>
      </c>
      <c r="U1011" s="34" t="str">
        <f>IF(OR(COUNTA(DetailPedro!U1011) &gt; 0, COUNTA(DetailWill!U1011) &gt; 0),"x", "")</f>
        <v/>
      </c>
      <c r="V1011" s="14" t="str">
        <f>IF(OR(COUNTA(DetailPedro!V1011) &gt; 0, COUNTA(DetailWill!V1011) &gt; 0),"x", "")</f>
        <v/>
      </c>
      <c r="W1011" s="14" t="str">
        <f>IF(OR(COUNTA(DetailPedro!W1011) &gt; 0, COUNTA(DetailWill!W1011) &gt; 0),"x", "")</f>
        <v/>
      </c>
      <c r="X1011" s="14" t="str">
        <f>IF(OR(COUNTA(DetailPedro!X1011) &gt; 0, COUNTA(DetailWill!X1011) &gt; 0),"x", "")</f>
        <v/>
      </c>
      <c r="Y1011" s="14" t="str">
        <f>IF(OR(COUNTA(DetailPedro!Y1011) &gt; 0, COUNTA(DetailWill!Y1011) &gt; 0),"x", "")</f>
        <v/>
      </c>
      <c r="Z1011" s="34" t="str">
        <f>IF(OR(COUNTA(DetailPedro!Z1011) &gt; 0, COUNTA(DetailWill!Z1011) &gt; 0),"x", "")</f>
        <v/>
      </c>
      <c r="AA1011" s="14" t="str">
        <f>IF(OR(COUNTA(DetailPedro!AA1011) &gt; 0, COUNTA(DetailWill!AA1011) &gt; 0),"x", "")</f>
        <v/>
      </c>
      <c r="AB1011" s="14" t="str">
        <f>IF(OR(COUNTA(DetailPedro!AB1011) &gt; 0, COUNTA(DetailWill!AB1011) &gt; 0),"x", "")</f>
        <v/>
      </c>
      <c r="AC1011" s="14" t="str">
        <f>IF(OR(COUNTA(DetailPedro!AC1011) &gt; 0, COUNTA(DetailWill!AC1011) &gt; 0),"x", "")</f>
        <v/>
      </c>
      <c r="AD1011" s="14" t="str">
        <f>IF(OR(COUNTA(DetailPedro!AD1011) &gt; 0, COUNTA(DetailWill!AD1011) &gt; 0),"x", "")</f>
        <v/>
      </c>
      <c r="AE1011" s="14" t="str">
        <f>IF(OR(COUNTA(DetailPedro!AE1011) &gt; 0, COUNTA(DetailWill!AE1011) &gt; 0),"x", "")</f>
        <v/>
      </c>
      <c r="AF1011" s="34" t="str">
        <f>IF(OR(COUNTA(DetailPedro!AF1011) &gt; 0, COUNTA(DetailWill!AF1011) &gt; 0),"x", "")</f>
        <v/>
      </c>
      <c r="AG1011" s="14" t="str">
        <f>IF(OR(COUNTA(DetailPedro!AG1011) &gt; 0, COUNTA(DetailWill!AG1011) &gt; 0),"x", "")</f>
        <v/>
      </c>
      <c r="AH1011" s="14" t="str">
        <f>IF(OR(COUNTA(DetailPedro!AH1011) &gt; 0, COUNTA(DetailWill!AH1011) &gt; 0),"x", "")</f>
        <v/>
      </c>
      <c r="AI1011" s="14" t="str">
        <f>IF(OR(COUNTA(DetailPedro!AI1011) &gt; 0, COUNTA(DetailWill!AI1011) &gt; 0),"x", "")</f>
        <v/>
      </c>
      <c r="AJ1011" s="34" t="str">
        <f>IF(OR(COUNTA(DetailPedro!AJ1011) &gt; 0, COUNTA(DetailWill!AJ1011) &gt; 0),"x", "")</f>
        <v/>
      </c>
      <c r="AK1011" s="14" t="str">
        <f>IF(OR(COUNTA(DetailPedro!AK1011) &gt; 0, COUNTA(DetailWill!AK1011) &gt; 0),"x", "")</f>
        <v/>
      </c>
    </row>
    <row r="1012" spans="1:37" x14ac:dyDescent="0.2">
      <c r="A1012" s="16" t="s">
        <v>373</v>
      </c>
      <c r="B1012" s="16" t="s">
        <v>362</v>
      </c>
      <c r="C1012" s="16">
        <v>1</v>
      </c>
      <c r="D1012" s="16" t="s">
        <v>889</v>
      </c>
      <c r="E1012" s="16">
        <v>1</v>
      </c>
      <c r="F1012" s="14">
        <f t="shared" si="49"/>
        <v>2</v>
      </c>
      <c r="G1012" s="14" t="str">
        <f>IF(OR(COUNTA(DetailPedro!G1012) &gt; 0, COUNTA(DetailWill!G1012) &gt; 0),"x", "")</f>
        <v>x</v>
      </c>
      <c r="H1012" s="14" t="str">
        <f>IF(OR(COUNTA(DetailPedro!H1012) &gt; 0, COUNTA(DetailWill!H1012) &gt; 0),"x", "")</f>
        <v/>
      </c>
      <c r="I1012" s="14" t="str">
        <f>IF(OR(COUNTA(DetailPedro!I1012) &gt; 0, COUNTA(DetailWill!I1012) &gt; 0),"x", "")</f>
        <v/>
      </c>
      <c r="J1012" s="34" t="str">
        <f>IF(OR(COUNTA(DetailPedro!J1012) &gt; 0, COUNTA(DetailWill!J1012) &gt; 0),"x", "")</f>
        <v/>
      </c>
      <c r="K1012" s="14" t="str">
        <f>IF(OR(COUNTA(DetailPedro!K1012) &gt; 0, COUNTA(DetailWill!K1012) &gt; 0),"x", "")</f>
        <v>x</v>
      </c>
      <c r="L1012" s="14" t="str">
        <f>IF(OR(COUNTA(DetailPedro!L1012) &gt; 0, COUNTA(DetailWill!L1012) &gt; 0),"x", "")</f>
        <v/>
      </c>
      <c r="M1012" s="14" t="str">
        <f>IF(OR(COUNTA(DetailPedro!M1012) &gt; 0, COUNTA(DetailWill!M1012) &gt; 0),"x", "")</f>
        <v/>
      </c>
      <c r="N1012" s="14" t="str">
        <f>IF(OR(COUNTA(DetailPedro!N1012) &gt; 0, COUNTA(DetailWill!N1012) &gt; 0),"x", "")</f>
        <v/>
      </c>
      <c r="O1012" s="34" t="str">
        <f>IF(OR(COUNTA(DetailPedro!O1012) &gt; 0, COUNTA(DetailWill!O1012) &gt; 0),"x", "")</f>
        <v/>
      </c>
      <c r="P1012" s="14" t="str">
        <f>IF(OR(COUNTA(DetailPedro!P1012) &gt; 0, COUNTA(DetailWill!P1012) &gt; 0),"x", "")</f>
        <v/>
      </c>
      <c r="Q1012" s="14" t="str">
        <f>IF(OR(COUNTA(DetailPedro!Q1012) &gt; 0, COUNTA(DetailWill!Q1012) &gt; 0),"x", "")</f>
        <v/>
      </c>
      <c r="R1012" s="14" t="str">
        <f>IF(OR(COUNTA(DetailPedro!R1012) &gt; 0, COUNTA(DetailWill!R1012) &gt; 0),"x", "")</f>
        <v/>
      </c>
      <c r="S1012" s="14" t="str">
        <f>IF(OR(COUNTA(DetailPedro!S1012) &gt; 0, COUNTA(DetailWill!S1012) &gt; 0),"x", "")</f>
        <v/>
      </c>
      <c r="T1012" s="14" t="str">
        <f>IF(OR(COUNTA(DetailPedro!T1012) &gt; 0, COUNTA(DetailWill!T1012) &gt; 0),"x", "")</f>
        <v/>
      </c>
      <c r="U1012" s="34" t="str">
        <f>IF(OR(COUNTA(DetailPedro!U1012) &gt; 0, COUNTA(DetailWill!U1012) &gt; 0),"x", "")</f>
        <v/>
      </c>
      <c r="V1012" s="14" t="str">
        <f>IF(OR(COUNTA(DetailPedro!V1012) &gt; 0, COUNTA(DetailWill!V1012) &gt; 0),"x", "")</f>
        <v/>
      </c>
      <c r="W1012" s="14" t="str">
        <f>IF(OR(COUNTA(DetailPedro!W1012) &gt; 0, COUNTA(DetailWill!W1012) &gt; 0),"x", "")</f>
        <v/>
      </c>
      <c r="X1012" s="14" t="str">
        <f>IF(OR(COUNTA(DetailPedro!X1012) &gt; 0, COUNTA(DetailWill!X1012) &gt; 0),"x", "")</f>
        <v/>
      </c>
      <c r="Y1012" s="14" t="str">
        <f>IF(OR(COUNTA(DetailPedro!Y1012) &gt; 0, COUNTA(DetailWill!Y1012) &gt; 0),"x", "")</f>
        <v/>
      </c>
      <c r="Z1012" s="34" t="str">
        <f>IF(OR(COUNTA(DetailPedro!Z1012) &gt; 0, COUNTA(DetailWill!Z1012) &gt; 0),"x", "")</f>
        <v/>
      </c>
      <c r="AA1012" s="14" t="str">
        <f>IF(OR(COUNTA(DetailPedro!AA1012) &gt; 0, COUNTA(DetailWill!AA1012) &gt; 0),"x", "")</f>
        <v/>
      </c>
      <c r="AB1012" s="14" t="str">
        <f>IF(OR(COUNTA(DetailPedro!AB1012) &gt; 0, COUNTA(DetailWill!AB1012) &gt; 0),"x", "")</f>
        <v/>
      </c>
      <c r="AC1012" s="14" t="str">
        <f>IF(OR(COUNTA(DetailPedro!AC1012) &gt; 0, COUNTA(DetailWill!AC1012) &gt; 0),"x", "")</f>
        <v/>
      </c>
      <c r="AD1012" s="14" t="str">
        <f>IF(OR(COUNTA(DetailPedro!AD1012) &gt; 0, COUNTA(DetailWill!AD1012) &gt; 0),"x", "")</f>
        <v/>
      </c>
      <c r="AE1012" s="14" t="str">
        <f>IF(OR(COUNTA(DetailPedro!AE1012) &gt; 0, COUNTA(DetailWill!AE1012) &gt; 0),"x", "")</f>
        <v/>
      </c>
      <c r="AF1012" s="34" t="str">
        <f>IF(OR(COUNTA(DetailPedro!AF1012) &gt; 0, COUNTA(DetailWill!AF1012) &gt; 0),"x", "")</f>
        <v/>
      </c>
      <c r="AG1012" s="14" t="str">
        <f>IF(OR(COUNTA(DetailPedro!AG1012) &gt; 0, COUNTA(DetailWill!AG1012) &gt; 0),"x", "")</f>
        <v/>
      </c>
      <c r="AH1012" s="14" t="str">
        <f>IF(OR(COUNTA(DetailPedro!AH1012) &gt; 0, COUNTA(DetailWill!AH1012) &gt; 0),"x", "")</f>
        <v/>
      </c>
      <c r="AI1012" s="14" t="str">
        <f>IF(OR(COUNTA(DetailPedro!AI1012) &gt; 0, COUNTA(DetailWill!AI1012) &gt; 0),"x", "")</f>
        <v/>
      </c>
      <c r="AJ1012" s="34" t="str">
        <f>IF(OR(COUNTA(DetailPedro!AJ1012) &gt; 0, COUNTA(DetailWill!AJ1012) &gt; 0),"x", "")</f>
        <v/>
      </c>
      <c r="AK1012" s="14" t="str">
        <f>IF(OR(COUNTA(DetailPedro!AK1012) &gt; 0, COUNTA(DetailWill!AK1012) &gt; 0),"x", "")</f>
        <v/>
      </c>
    </row>
    <row r="1013" spans="1:37" x14ac:dyDescent="0.2">
      <c r="A1013" s="16" t="s">
        <v>373</v>
      </c>
      <c r="B1013" s="16" t="s">
        <v>362</v>
      </c>
      <c r="C1013" s="16">
        <v>1</v>
      </c>
      <c r="D1013" s="16" t="s">
        <v>887</v>
      </c>
      <c r="E1013" s="16">
        <v>2</v>
      </c>
      <c r="F1013" s="14">
        <f t="shared" si="49"/>
        <v>5</v>
      </c>
      <c r="G1013" s="14" t="str">
        <f>IF(OR(COUNTA(DetailPedro!G1013) &gt; 0, COUNTA(DetailWill!G1013) &gt; 0),"x", "")</f>
        <v>x</v>
      </c>
      <c r="H1013" s="14" t="str">
        <f>IF(OR(COUNTA(DetailPedro!H1013) &gt; 0, COUNTA(DetailWill!H1013) &gt; 0),"x", "")</f>
        <v/>
      </c>
      <c r="I1013" s="14" t="str">
        <f>IF(OR(COUNTA(DetailPedro!I1013) &gt; 0, COUNTA(DetailWill!I1013) &gt; 0),"x", "")</f>
        <v/>
      </c>
      <c r="J1013" s="34" t="str">
        <f>IF(OR(COUNTA(DetailPedro!J1013) &gt; 0, COUNTA(DetailWill!J1013) &gt; 0),"x", "")</f>
        <v/>
      </c>
      <c r="K1013" s="14" t="str">
        <f>IF(OR(COUNTA(DetailPedro!K1013) &gt; 0, COUNTA(DetailWill!K1013) &gt; 0),"x", "")</f>
        <v>x</v>
      </c>
      <c r="L1013" s="14" t="str">
        <f>IF(OR(COUNTA(DetailPedro!L1013) &gt; 0, COUNTA(DetailWill!L1013) &gt; 0),"x", "")</f>
        <v/>
      </c>
      <c r="M1013" s="14" t="str">
        <f>IF(OR(COUNTA(DetailPedro!M1013) &gt; 0, COUNTA(DetailWill!M1013) &gt; 0),"x", "")</f>
        <v/>
      </c>
      <c r="N1013" s="14" t="str">
        <f>IF(OR(COUNTA(DetailPedro!N1013) &gt; 0, COUNTA(DetailWill!N1013) &gt; 0),"x", "")</f>
        <v/>
      </c>
      <c r="O1013" s="34" t="str">
        <f>IF(OR(COUNTA(DetailPedro!O1013) &gt; 0, COUNTA(DetailWill!O1013) &gt; 0),"x", "")</f>
        <v/>
      </c>
      <c r="P1013" s="14" t="str">
        <f>IF(OR(COUNTA(DetailPedro!P1013) &gt; 0, COUNTA(DetailWill!P1013) &gt; 0),"x", "")</f>
        <v>x</v>
      </c>
      <c r="Q1013" s="14" t="str">
        <f>IF(OR(COUNTA(DetailPedro!Q1013) &gt; 0, COUNTA(DetailWill!Q1013) &gt; 0),"x", "")</f>
        <v/>
      </c>
      <c r="R1013" s="14" t="str">
        <f>IF(OR(COUNTA(DetailPedro!R1013) &gt; 0, COUNTA(DetailWill!R1013) &gt; 0),"x", "")</f>
        <v/>
      </c>
      <c r="S1013" s="14" t="str">
        <f>IF(OR(COUNTA(DetailPedro!S1013) &gt; 0, COUNTA(DetailWill!S1013) &gt; 0),"x", "")</f>
        <v/>
      </c>
      <c r="T1013" s="14" t="str">
        <f>IF(OR(COUNTA(DetailPedro!T1013) &gt; 0, COUNTA(DetailWill!T1013) &gt; 0),"x", "")</f>
        <v/>
      </c>
      <c r="U1013" s="34" t="str">
        <f>IF(OR(COUNTA(DetailPedro!U1013) &gt; 0, COUNTA(DetailWill!U1013) &gt; 0),"x", "")</f>
        <v/>
      </c>
      <c r="V1013" s="14" t="str">
        <f>IF(OR(COUNTA(DetailPedro!V1013) &gt; 0, COUNTA(DetailWill!V1013) &gt; 0),"x", "")</f>
        <v/>
      </c>
      <c r="W1013" s="14" t="str">
        <f>IF(OR(COUNTA(DetailPedro!W1013) &gt; 0, COUNTA(DetailWill!W1013) &gt; 0),"x", "")</f>
        <v>x</v>
      </c>
      <c r="X1013" s="14" t="str">
        <f>IF(OR(COUNTA(DetailPedro!X1013) &gt; 0, COUNTA(DetailWill!X1013) &gt; 0),"x", "")</f>
        <v/>
      </c>
      <c r="Y1013" s="14" t="str">
        <f>IF(OR(COUNTA(DetailPedro!Y1013) &gt; 0, COUNTA(DetailWill!Y1013) &gt; 0),"x", "")</f>
        <v/>
      </c>
      <c r="Z1013" s="34" t="str">
        <f>IF(OR(COUNTA(DetailPedro!Z1013) &gt; 0, COUNTA(DetailWill!Z1013) &gt; 0),"x", "")</f>
        <v/>
      </c>
      <c r="AA1013" s="14" t="str">
        <f>IF(OR(COUNTA(DetailPedro!AA1013) &gt; 0, COUNTA(DetailWill!AA1013) &gt; 0),"x", "")</f>
        <v/>
      </c>
      <c r="AB1013" s="14" t="str">
        <f>IF(OR(COUNTA(DetailPedro!AB1013) &gt; 0, COUNTA(DetailWill!AB1013) &gt; 0),"x", "")</f>
        <v/>
      </c>
      <c r="AC1013" s="14" t="str">
        <f>IF(OR(COUNTA(DetailPedro!AC1013) &gt; 0, COUNTA(DetailWill!AC1013) &gt; 0),"x", "")</f>
        <v/>
      </c>
      <c r="AD1013" s="14" t="str">
        <f>IF(OR(COUNTA(DetailPedro!AD1013) &gt; 0, COUNTA(DetailWill!AD1013) &gt; 0),"x", "")</f>
        <v/>
      </c>
      <c r="AE1013" s="14" t="str">
        <f>IF(OR(COUNTA(DetailPedro!AE1013) &gt; 0, COUNTA(DetailWill!AE1013) &gt; 0),"x", "")</f>
        <v/>
      </c>
      <c r="AF1013" s="34" t="str">
        <f>IF(OR(COUNTA(DetailPedro!AF1013) &gt; 0, COUNTA(DetailWill!AF1013) &gt; 0),"x", "")</f>
        <v/>
      </c>
      <c r="AG1013" s="14" t="str">
        <f>IF(OR(COUNTA(DetailPedro!AG1013) &gt; 0, COUNTA(DetailWill!AG1013) &gt; 0),"x", "")</f>
        <v>x</v>
      </c>
      <c r="AH1013" s="14" t="str">
        <f>IF(OR(COUNTA(DetailPedro!AH1013) &gt; 0, COUNTA(DetailWill!AH1013) &gt; 0),"x", "")</f>
        <v/>
      </c>
      <c r="AI1013" s="14" t="str">
        <f>IF(OR(COUNTA(DetailPedro!AI1013) &gt; 0, COUNTA(DetailWill!AI1013) &gt; 0),"x", "")</f>
        <v/>
      </c>
      <c r="AJ1013" s="34" t="str">
        <f>IF(OR(COUNTA(DetailPedro!AJ1013) &gt; 0, COUNTA(DetailWill!AJ1013) &gt; 0),"x", "")</f>
        <v/>
      </c>
      <c r="AK1013" s="14" t="str">
        <f>IF(OR(COUNTA(DetailPedro!AK1013) &gt; 0, COUNTA(DetailWill!AK1013) &gt; 0),"x", "")</f>
        <v/>
      </c>
    </row>
    <row r="1014" spans="1:37" x14ac:dyDescent="0.2">
      <c r="A1014" s="16" t="s">
        <v>373</v>
      </c>
      <c r="B1014" s="16" t="s">
        <v>362</v>
      </c>
      <c r="C1014" s="16">
        <v>1</v>
      </c>
      <c r="D1014" s="16" t="s">
        <v>888</v>
      </c>
      <c r="E1014" s="16">
        <v>3</v>
      </c>
      <c r="F1014" s="14">
        <f t="shared" si="49"/>
        <v>0</v>
      </c>
      <c r="G1014" s="14" t="str">
        <f>IF(OR(COUNTA(DetailPedro!G1014) &gt; 0, COUNTA(DetailWill!G1014) &gt; 0),"x", "")</f>
        <v/>
      </c>
      <c r="H1014" s="14" t="str">
        <f>IF(OR(COUNTA(DetailPedro!H1014) &gt; 0, COUNTA(DetailWill!H1014) &gt; 0),"x", "")</f>
        <v/>
      </c>
      <c r="I1014" s="14" t="str">
        <f>IF(OR(COUNTA(DetailPedro!I1014) &gt; 0, COUNTA(DetailWill!I1014) &gt; 0),"x", "")</f>
        <v/>
      </c>
      <c r="J1014" s="34" t="str">
        <f>IF(OR(COUNTA(DetailPedro!J1014) &gt; 0, COUNTA(DetailWill!J1014) &gt; 0),"x", "")</f>
        <v/>
      </c>
      <c r="K1014" s="14" t="str">
        <f>IF(OR(COUNTA(DetailPedro!K1014) &gt; 0, COUNTA(DetailWill!K1014) &gt; 0),"x", "")</f>
        <v/>
      </c>
      <c r="L1014" s="14" t="str">
        <f>IF(OR(COUNTA(DetailPedro!L1014) &gt; 0, COUNTA(DetailWill!L1014) &gt; 0),"x", "")</f>
        <v/>
      </c>
      <c r="M1014" s="14" t="str">
        <f>IF(OR(COUNTA(DetailPedro!M1014) &gt; 0, COUNTA(DetailWill!M1014) &gt; 0),"x", "")</f>
        <v/>
      </c>
      <c r="N1014" s="14" t="str">
        <f>IF(OR(COUNTA(DetailPedro!N1014) &gt; 0, COUNTA(DetailWill!N1014) &gt; 0),"x", "")</f>
        <v/>
      </c>
      <c r="O1014" s="34" t="str">
        <f>IF(OR(COUNTA(DetailPedro!O1014) &gt; 0, COUNTA(DetailWill!O1014) &gt; 0),"x", "")</f>
        <v/>
      </c>
      <c r="P1014" s="14" t="str">
        <f>IF(OR(COUNTA(DetailPedro!P1014) &gt; 0, COUNTA(DetailWill!P1014) &gt; 0),"x", "")</f>
        <v/>
      </c>
      <c r="Q1014" s="14" t="str">
        <f>IF(OR(COUNTA(DetailPedro!Q1014) &gt; 0, COUNTA(DetailWill!Q1014) &gt; 0),"x", "")</f>
        <v/>
      </c>
      <c r="R1014" s="14" t="str">
        <f>IF(OR(COUNTA(DetailPedro!R1014) &gt; 0, COUNTA(DetailWill!R1014) &gt; 0),"x", "")</f>
        <v/>
      </c>
      <c r="S1014" s="14" t="str">
        <f>IF(OR(COUNTA(DetailPedro!S1014) &gt; 0, COUNTA(DetailWill!S1014) &gt; 0),"x", "")</f>
        <v/>
      </c>
      <c r="T1014" s="14" t="str">
        <f>IF(OR(COUNTA(DetailPedro!T1014) &gt; 0, COUNTA(DetailWill!T1014) &gt; 0),"x", "")</f>
        <v/>
      </c>
      <c r="U1014" s="34" t="str">
        <f>IF(OR(COUNTA(DetailPedro!U1014) &gt; 0, COUNTA(DetailWill!U1014) &gt; 0),"x", "")</f>
        <v/>
      </c>
      <c r="V1014" s="14" t="str">
        <f>IF(OR(COUNTA(DetailPedro!V1014) &gt; 0, COUNTA(DetailWill!V1014) &gt; 0),"x", "")</f>
        <v/>
      </c>
      <c r="W1014" s="14" t="str">
        <f>IF(OR(COUNTA(DetailPedro!W1014) &gt; 0, COUNTA(DetailWill!W1014) &gt; 0),"x", "")</f>
        <v/>
      </c>
      <c r="X1014" s="14" t="str">
        <f>IF(OR(COUNTA(DetailPedro!X1014) &gt; 0, COUNTA(DetailWill!X1014) &gt; 0),"x", "")</f>
        <v/>
      </c>
      <c r="Y1014" s="14" t="str">
        <f>IF(OR(COUNTA(DetailPedro!Y1014) &gt; 0, COUNTA(DetailWill!Y1014) &gt; 0),"x", "")</f>
        <v/>
      </c>
      <c r="Z1014" s="34" t="str">
        <f>IF(OR(COUNTA(DetailPedro!Z1014) &gt; 0, COUNTA(DetailWill!Z1014) &gt; 0),"x", "")</f>
        <v/>
      </c>
      <c r="AA1014" s="14" t="str">
        <f>IF(OR(COUNTA(DetailPedro!AA1014) &gt; 0, COUNTA(DetailWill!AA1014) &gt; 0),"x", "")</f>
        <v/>
      </c>
      <c r="AB1014" s="14" t="str">
        <f>IF(OR(COUNTA(DetailPedro!AB1014) &gt; 0, COUNTA(DetailWill!AB1014) &gt; 0),"x", "")</f>
        <v/>
      </c>
      <c r="AC1014" s="14" t="str">
        <f>IF(OR(COUNTA(DetailPedro!AC1014) &gt; 0, COUNTA(DetailWill!AC1014) &gt; 0),"x", "")</f>
        <v/>
      </c>
      <c r="AD1014" s="14" t="str">
        <f>IF(OR(COUNTA(DetailPedro!AD1014) &gt; 0, COUNTA(DetailWill!AD1014) &gt; 0),"x", "")</f>
        <v/>
      </c>
      <c r="AE1014" s="14" t="str">
        <f>IF(OR(COUNTA(DetailPedro!AE1014) &gt; 0, COUNTA(DetailWill!AE1014) &gt; 0),"x", "")</f>
        <v/>
      </c>
      <c r="AF1014" s="34" t="str">
        <f>IF(OR(COUNTA(DetailPedro!AF1014) &gt; 0, COUNTA(DetailWill!AF1014) &gt; 0),"x", "")</f>
        <v/>
      </c>
      <c r="AG1014" s="14" t="str">
        <f>IF(OR(COUNTA(DetailPedro!AG1014) &gt; 0, COUNTA(DetailWill!AG1014) &gt; 0),"x", "")</f>
        <v/>
      </c>
      <c r="AH1014" s="14" t="str">
        <f>IF(OR(COUNTA(DetailPedro!AH1014) &gt; 0, COUNTA(DetailWill!AH1014) &gt; 0),"x", "")</f>
        <v/>
      </c>
      <c r="AI1014" s="14" t="str">
        <f>IF(OR(COUNTA(DetailPedro!AI1014) &gt; 0, COUNTA(DetailWill!AI1014) &gt; 0),"x", "")</f>
        <v/>
      </c>
      <c r="AJ1014" s="34" t="str">
        <f>IF(OR(COUNTA(DetailPedro!AJ1014) &gt; 0, COUNTA(DetailWill!AJ1014) &gt; 0),"x", "")</f>
        <v/>
      </c>
      <c r="AK1014" s="14" t="str">
        <f>IF(OR(COUNTA(DetailPedro!AK1014) &gt; 0, COUNTA(DetailWill!AK1014) &gt; 0),"x", "")</f>
        <v/>
      </c>
    </row>
    <row r="1015" spans="1:37" x14ac:dyDescent="0.2">
      <c r="A1015" s="16" t="s">
        <v>373</v>
      </c>
      <c r="B1015" s="16" t="s">
        <v>362</v>
      </c>
      <c r="C1015" s="16">
        <v>1</v>
      </c>
      <c r="D1015" s="16" t="s">
        <v>888</v>
      </c>
      <c r="E1015" s="16">
        <v>4</v>
      </c>
      <c r="F1015" s="14">
        <f t="shared" si="49"/>
        <v>0</v>
      </c>
      <c r="G1015" s="14" t="str">
        <f>IF(OR(COUNTA(DetailPedro!G1015) &gt; 0, COUNTA(DetailWill!G1015) &gt; 0),"x", "")</f>
        <v/>
      </c>
      <c r="H1015" s="14" t="str">
        <f>IF(OR(COUNTA(DetailPedro!H1015) &gt; 0, COUNTA(DetailWill!H1015) &gt; 0),"x", "")</f>
        <v/>
      </c>
      <c r="I1015" s="14" t="str">
        <f>IF(OR(COUNTA(DetailPedro!I1015) &gt; 0, COUNTA(DetailWill!I1015) &gt; 0),"x", "")</f>
        <v/>
      </c>
      <c r="J1015" s="34" t="str">
        <f>IF(OR(COUNTA(DetailPedro!J1015) &gt; 0, COUNTA(DetailWill!J1015) &gt; 0),"x", "")</f>
        <v/>
      </c>
      <c r="K1015" s="14" t="str">
        <f>IF(OR(COUNTA(DetailPedro!K1015) &gt; 0, COUNTA(DetailWill!K1015) &gt; 0),"x", "")</f>
        <v/>
      </c>
      <c r="L1015" s="14" t="str">
        <f>IF(OR(COUNTA(DetailPedro!L1015) &gt; 0, COUNTA(DetailWill!L1015) &gt; 0),"x", "")</f>
        <v/>
      </c>
      <c r="M1015" s="14" t="str">
        <f>IF(OR(COUNTA(DetailPedro!M1015) &gt; 0, COUNTA(DetailWill!M1015) &gt; 0),"x", "")</f>
        <v/>
      </c>
      <c r="N1015" s="14" t="str">
        <f>IF(OR(COUNTA(DetailPedro!N1015) &gt; 0, COUNTA(DetailWill!N1015) &gt; 0),"x", "")</f>
        <v/>
      </c>
      <c r="O1015" s="34" t="str">
        <f>IF(OR(COUNTA(DetailPedro!O1015) &gt; 0, COUNTA(DetailWill!O1015) &gt; 0),"x", "")</f>
        <v/>
      </c>
      <c r="P1015" s="14" t="str">
        <f>IF(OR(COUNTA(DetailPedro!P1015) &gt; 0, COUNTA(DetailWill!P1015) &gt; 0),"x", "")</f>
        <v/>
      </c>
      <c r="Q1015" s="14" t="str">
        <f>IF(OR(COUNTA(DetailPedro!Q1015) &gt; 0, COUNTA(DetailWill!Q1015) &gt; 0),"x", "")</f>
        <v/>
      </c>
      <c r="R1015" s="14" t="str">
        <f>IF(OR(COUNTA(DetailPedro!R1015) &gt; 0, COUNTA(DetailWill!R1015) &gt; 0),"x", "")</f>
        <v/>
      </c>
      <c r="S1015" s="14" t="str">
        <f>IF(OR(COUNTA(DetailPedro!S1015) &gt; 0, COUNTA(DetailWill!S1015) &gt; 0),"x", "")</f>
        <v/>
      </c>
      <c r="T1015" s="14" t="str">
        <f>IF(OR(COUNTA(DetailPedro!T1015) &gt; 0, COUNTA(DetailWill!T1015) &gt; 0),"x", "")</f>
        <v/>
      </c>
      <c r="U1015" s="34" t="str">
        <f>IF(OR(COUNTA(DetailPedro!U1015) &gt; 0, COUNTA(DetailWill!U1015) &gt; 0),"x", "")</f>
        <v/>
      </c>
      <c r="V1015" s="14" t="str">
        <f>IF(OR(COUNTA(DetailPedro!V1015) &gt; 0, COUNTA(DetailWill!V1015) &gt; 0),"x", "")</f>
        <v/>
      </c>
      <c r="W1015" s="14" t="str">
        <f>IF(OR(COUNTA(DetailPedro!W1015) &gt; 0, COUNTA(DetailWill!W1015) &gt; 0),"x", "")</f>
        <v/>
      </c>
      <c r="X1015" s="14" t="str">
        <f>IF(OR(COUNTA(DetailPedro!X1015) &gt; 0, COUNTA(DetailWill!X1015) &gt; 0),"x", "")</f>
        <v/>
      </c>
      <c r="Y1015" s="14" t="str">
        <f>IF(OR(COUNTA(DetailPedro!Y1015) &gt; 0, COUNTA(DetailWill!Y1015) &gt; 0),"x", "")</f>
        <v/>
      </c>
      <c r="Z1015" s="34" t="str">
        <f>IF(OR(COUNTA(DetailPedro!Z1015) &gt; 0, COUNTA(DetailWill!Z1015) &gt; 0),"x", "")</f>
        <v/>
      </c>
      <c r="AA1015" s="14" t="str">
        <f>IF(OR(COUNTA(DetailPedro!AA1015) &gt; 0, COUNTA(DetailWill!AA1015) &gt; 0),"x", "")</f>
        <v/>
      </c>
      <c r="AB1015" s="14" t="str">
        <f>IF(OR(COUNTA(DetailPedro!AB1015) &gt; 0, COUNTA(DetailWill!AB1015) &gt; 0),"x", "")</f>
        <v/>
      </c>
      <c r="AC1015" s="14" t="str">
        <f>IF(OR(COUNTA(DetailPedro!AC1015) &gt; 0, COUNTA(DetailWill!AC1015) &gt; 0),"x", "")</f>
        <v/>
      </c>
      <c r="AD1015" s="14" t="str">
        <f>IF(OR(COUNTA(DetailPedro!AD1015) &gt; 0, COUNTA(DetailWill!AD1015) &gt; 0),"x", "")</f>
        <v/>
      </c>
      <c r="AE1015" s="14" t="str">
        <f>IF(OR(COUNTA(DetailPedro!AE1015) &gt; 0, COUNTA(DetailWill!AE1015) &gt; 0),"x", "")</f>
        <v/>
      </c>
      <c r="AF1015" s="34" t="str">
        <f>IF(OR(COUNTA(DetailPedro!AF1015) &gt; 0, COUNTA(DetailWill!AF1015) &gt; 0),"x", "")</f>
        <v/>
      </c>
      <c r="AG1015" s="14" t="str">
        <f>IF(OR(COUNTA(DetailPedro!AG1015) &gt; 0, COUNTA(DetailWill!AG1015) &gt; 0),"x", "")</f>
        <v/>
      </c>
      <c r="AH1015" s="14" t="str">
        <f>IF(OR(COUNTA(DetailPedro!AH1015) &gt; 0, COUNTA(DetailWill!AH1015) &gt; 0),"x", "")</f>
        <v/>
      </c>
      <c r="AI1015" s="14" t="str">
        <f>IF(OR(COUNTA(DetailPedro!AI1015) &gt; 0, COUNTA(DetailWill!AI1015) &gt; 0),"x", "")</f>
        <v/>
      </c>
      <c r="AJ1015" s="34" t="str">
        <f>IF(OR(COUNTA(DetailPedro!AJ1015) &gt; 0, COUNTA(DetailWill!AJ1015) &gt; 0),"x", "")</f>
        <v/>
      </c>
      <c r="AK1015" s="14" t="str">
        <f>IF(OR(COUNTA(DetailPedro!AK1015) &gt; 0, COUNTA(DetailWill!AK1015) &gt; 0),"x", "")</f>
        <v/>
      </c>
    </row>
    <row r="1016" spans="1:37" x14ac:dyDescent="0.2">
      <c r="A1016" s="16" t="s">
        <v>373</v>
      </c>
      <c r="B1016" s="16" t="s">
        <v>362</v>
      </c>
      <c r="C1016" s="16">
        <v>1</v>
      </c>
      <c r="D1016" s="16" t="s">
        <v>888</v>
      </c>
      <c r="E1016" s="16">
        <v>5</v>
      </c>
      <c r="F1016" s="14">
        <f t="shared" si="49"/>
        <v>0</v>
      </c>
      <c r="G1016" s="14" t="str">
        <f>IF(OR(COUNTA(DetailPedro!G1016) &gt; 0, COUNTA(DetailWill!G1016) &gt; 0),"x", "")</f>
        <v/>
      </c>
      <c r="H1016" s="14" t="str">
        <f>IF(OR(COUNTA(DetailPedro!H1016) &gt; 0, COUNTA(DetailWill!H1016) &gt; 0),"x", "")</f>
        <v/>
      </c>
      <c r="I1016" s="14" t="str">
        <f>IF(OR(COUNTA(DetailPedro!I1016) &gt; 0, COUNTA(DetailWill!I1016) &gt; 0),"x", "")</f>
        <v/>
      </c>
      <c r="J1016" s="34" t="str">
        <f>IF(OR(COUNTA(DetailPedro!J1016) &gt; 0, COUNTA(DetailWill!J1016) &gt; 0),"x", "")</f>
        <v/>
      </c>
      <c r="K1016" s="14" t="str">
        <f>IF(OR(COUNTA(DetailPedro!K1016) &gt; 0, COUNTA(DetailWill!K1016) &gt; 0),"x", "")</f>
        <v/>
      </c>
      <c r="L1016" s="14" t="str">
        <f>IF(OR(COUNTA(DetailPedro!L1016) &gt; 0, COUNTA(DetailWill!L1016) &gt; 0),"x", "")</f>
        <v/>
      </c>
      <c r="M1016" s="14" t="str">
        <f>IF(OR(COUNTA(DetailPedro!M1016) &gt; 0, COUNTA(DetailWill!M1016) &gt; 0),"x", "")</f>
        <v/>
      </c>
      <c r="N1016" s="14" t="str">
        <f>IF(OR(COUNTA(DetailPedro!N1016) &gt; 0, COUNTA(DetailWill!N1016) &gt; 0),"x", "")</f>
        <v/>
      </c>
      <c r="O1016" s="34" t="str">
        <f>IF(OR(COUNTA(DetailPedro!O1016) &gt; 0, COUNTA(DetailWill!O1016) &gt; 0),"x", "")</f>
        <v/>
      </c>
      <c r="P1016" s="14" t="str">
        <f>IF(OR(COUNTA(DetailPedro!P1016) &gt; 0, COUNTA(DetailWill!P1016) &gt; 0),"x", "")</f>
        <v/>
      </c>
      <c r="Q1016" s="14" t="str">
        <f>IF(OR(COUNTA(DetailPedro!Q1016) &gt; 0, COUNTA(DetailWill!Q1016) &gt; 0),"x", "")</f>
        <v/>
      </c>
      <c r="R1016" s="14" t="str">
        <f>IF(OR(COUNTA(DetailPedro!R1016) &gt; 0, COUNTA(DetailWill!R1016) &gt; 0),"x", "")</f>
        <v/>
      </c>
      <c r="S1016" s="14" t="str">
        <f>IF(OR(COUNTA(DetailPedro!S1016) &gt; 0, COUNTA(DetailWill!S1016) &gt; 0),"x", "")</f>
        <v/>
      </c>
      <c r="T1016" s="14" t="str">
        <f>IF(OR(COUNTA(DetailPedro!T1016) &gt; 0, COUNTA(DetailWill!T1016) &gt; 0),"x", "")</f>
        <v/>
      </c>
      <c r="U1016" s="34" t="str">
        <f>IF(OR(COUNTA(DetailPedro!U1016) &gt; 0, COUNTA(DetailWill!U1016) &gt; 0),"x", "")</f>
        <v/>
      </c>
      <c r="V1016" s="14" t="str">
        <f>IF(OR(COUNTA(DetailPedro!V1016) &gt; 0, COUNTA(DetailWill!V1016) &gt; 0),"x", "")</f>
        <v/>
      </c>
      <c r="W1016" s="14" t="str">
        <f>IF(OR(COUNTA(DetailPedro!W1016) &gt; 0, COUNTA(DetailWill!W1016) &gt; 0),"x", "")</f>
        <v/>
      </c>
      <c r="X1016" s="14" t="str">
        <f>IF(OR(COUNTA(DetailPedro!X1016) &gt; 0, COUNTA(DetailWill!X1016) &gt; 0),"x", "")</f>
        <v/>
      </c>
      <c r="Y1016" s="14" t="str">
        <f>IF(OR(COUNTA(DetailPedro!Y1016) &gt; 0, COUNTA(DetailWill!Y1016) &gt; 0),"x", "")</f>
        <v/>
      </c>
      <c r="Z1016" s="34" t="str">
        <f>IF(OR(COUNTA(DetailPedro!Z1016) &gt; 0, COUNTA(DetailWill!Z1016) &gt; 0),"x", "")</f>
        <v/>
      </c>
      <c r="AA1016" s="14" t="str">
        <f>IF(OR(COUNTA(DetailPedro!AA1016) &gt; 0, COUNTA(DetailWill!AA1016) &gt; 0),"x", "")</f>
        <v/>
      </c>
      <c r="AB1016" s="14" t="str">
        <f>IF(OR(COUNTA(DetailPedro!AB1016) &gt; 0, COUNTA(DetailWill!AB1016) &gt; 0),"x", "")</f>
        <v/>
      </c>
      <c r="AC1016" s="14" t="str">
        <f>IF(OR(COUNTA(DetailPedro!AC1016) &gt; 0, COUNTA(DetailWill!AC1016) &gt; 0),"x", "")</f>
        <v/>
      </c>
      <c r="AD1016" s="14" t="str">
        <f>IF(OR(COUNTA(DetailPedro!AD1016) &gt; 0, COUNTA(DetailWill!AD1016) &gt; 0),"x", "")</f>
        <v/>
      </c>
      <c r="AE1016" s="14" t="str">
        <f>IF(OR(COUNTA(DetailPedro!AE1016) &gt; 0, COUNTA(DetailWill!AE1016) &gt; 0),"x", "")</f>
        <v/>
      </c>
      <c r="AF1016" s="34" t="str">
        <f>IF(OR(COUNTA(DetailPedro!AF1016) &gt; 0, COUNTA(DetailWill!AF1016) &gt; 0),"x", "")</f>
        <v/>
      </c>
      <c r="AG1016" s="14" t="str">
        <f>IF(OR(COUNTA(DetailPedro!AG1016) &gt; 0, COUNTA(DetailWill!AG1016) &gt; 0),"x", "")</f>
        <v/>
      </c>
      <c r="AH1016" s="14" t="str">
        <f>IF(OR(COUNTA(DetailPedro!AH1016) &gt; 0, COUNTA(DetailWill!AH1016) &gt; 0),"x", "")</f>
        <v/>
      </c>
      <c r="AI1016" s="14" t="str">
        <f>IF(OR(COUNTA(DetailPedro!AI1016) &gt; 0, COUNTA(DetailWill!AI1016) &gt; 0),"x", "")</f>
        <v/>
      </c>
      <c r="AJ1016" s="34" t="str">
        <f>IF(OR(COUNTA(DetailPedro!AJ1016) &gt; 0, COUNTA(DetailWill!AJ1016) &gt; 0),"x", "")</f>
        <v/>
      </c>
      <c r="AK1016" s="14" t="str">
        <f>IF(OR(COUNTA(DetailPedro!AK1016) &gt; 0, COUNTA(DetailWill!AK1016) &gt; 0),"x", "")</f>
        <v/>
      </c>
    </row>
    <row r="1017" spans="1:37" x14ac:dyDescent="0.2">
      <c r="A1017" s="16" t="s">
        <v>373</v>
      </c>
      <c r="B1017" s="16" t="s">
        <v>362</v>
      </c>
      <c r="C1017" s="16">
        <v>1</v>
      </c>
      <c r="D1017" s="16" t="s">
        <v>887</v>
      </c>
      <c r="E1017" s="16">
        <v>6</v>
      </c>
      <c r="F1017" s="14">
        <f t="shared" si="49"/>
        <v>0</v>
      </c>
      <c r="G1017" s="14" t="str">
        <f>IF(OR(COUNTA(DetailPedro!G1017) &gt; 0, COUNTA(DetailWill!G1017) &gt; 0),"x", "")</f>
        <v/>
      </c>
      <c r="H1017" s="14" t="str">
        <f>IF(OR(COUNTA(DetailPedro!H1017) &gt; 0, COUNTA(DetailWill!H1017) &gt; 0),"x", "")</f>
        <v/>
      </c>
      <c r="I1017" s="14" t="str">
        <f>IF(OR(COUNTA(DetailPedro!I1017) &gt; 0, COUNTA(DetailWill!I1017) &gt; 0),"x", "")</f>
        <v/>
      </c>
      <c r="J1017" s="34" t="str">
        <f>IF(OR(COUNTA(DetailPedro!J1017) &gt; 0, COUNTA(DetailWill!J1017) &gt; 0),"x", "")</f>
        <v/>
      </c>
      <c r="K1017" s="14" t="str">
        <f>IF(OR(COUNTA(DetailPedro!K1017) &gt; 0, COUNTA(DetailWill!K1017) &gt; 0),"x", "")</f>
        <v/>
      </c>
      <c r="L1017" s="14" t="str">
        <f>IF(OR(COUNTA(DetailPedro!L1017) &gt; 0, COUNTA(DetailWill!L1017) &gt; 0),"x", "")</f>
        <v/>
      </c>
      <c r="M1017" s="14" t="str">
        <f>IF(OR(COUNTA(DetailPedro!M1017) &gt; 0, COUNTA(DetailWill!M1017) &gt; 0),"x", "")</f>
        <v/>
      </c>
      <c r="N1017" s="14" t="str">
        <f>IF(OR(COUNTA(DetailPedro!N1017) &gt; 0, COUNTA(DetailWill!N1017) &gt; 0),"x", "")</f>
        <v/>
      </c>
      <c r="O1017" s="34" t="str">
        <f>IF(OR(COUNTA(DetailPedro!O1017) &gt; 0, COUNTA(DetailWill!O1017) &gt; 0),"x", "")</f>
        <v/>
      </c>
      <c r="P1017" s="14" t="str">
        <f>IF(OR(COUNTA(DetailPedro!P1017) &gt; 0, COUNTA(DetailWill!P1017) &gt; 0),"x", "")</f>
        <v/>
      </c>
      <c r="Q1017" s="14" t="str">
        <f>IF(OR(COUNTA(DetailPedro!Q1017) &gt; 0, COUNTA(DetailWill!Q1017) &gt; 0),"x", "")</f>
        <v/>
      </c>
      <c r="R1017" s="14" t="str">
        <f>IF(OR(COUNTA(DetailPedro!R1017) &gt; 0, COUNTA(DetailWill!R1017) &gt; 0),"x", "")</f>
        <v/>
      </c>
      <c r="S1017" s="14" t="str">
        <f>IF(OR(COUNTA(DetailPedro!S1017) &gt; 0, COUNTA(DetailWill!S1017) &gt; 0),"x", "")</f>
        <v/>
      </c>
      <c r="T1017" s="14" t="str">
        <f>IF(OR(COUNTA(DetailPedro!T1017) &gt; 0, COUNTA(DetailWill!T1017) &gt; 0),"x", "")</f>
        <v/>
      </c>
      <c r="U1017" s="34" t="str">
        <f>IF(OR(COUNTA(DetailPedro!U1017) &gt; 0, COUNTA(DetailWill!U1017) &gt; 0),"x", "")</f>
        <v/>
      </c>
      <c r="V1017" s="14" t="str">
        <f>IF(OR(COUNTA(DetailPedro!V1017) &gt; 0, COUNTA(DetailWill!V1017) &gt; 0),"x", "")</f>
        <v/>
      </c>
      <c r="W1017" s="14" t="str">
        <f>IF(OR(COUNTA(DetailPedro!W1017) &gt; 0, COUNTA(DetailWill!W1017) &gt; 0),"x", "")</f>
        <v/>
      </c>
      <c r="X1017" s="14" t="str">
        <f>IF(OR(COUNTA(DetailPedro!X1017) &gt; 0, COUNTA(DetailWill!X1017) &gt; 0),"x", "")</f>
        <v/>
      </c>
      <c r="Y1017" s="14" t="str">
        <f>IF(OR(COUNTA(DetailPedro!Y1017) &gt; 0, COUNTA(DetailWill!Y1017) &gt; 0),"x", "")</f>
        <v/>
      </c>
      <c r="Z1017" s="34" t="str">
        <f>IF(OR(COUNTA(DetailPedro!Z1017) &gt; 0, COUNTA(DetailWill!Z1017) &gt; 0),"x", "")</f>
        <v/>
      </c>
      <c r="AA1017" s="14" t="str">
        <f>IF(OR(COUNTA(DetailPedro!AA1017) &gt; 0, COUNTA(DetailWill!AA1017) &gt; 0),"x", "")</f>
        <v/>
      </c>
      <c r="AB1017" s="14" t="str">
        <f>IF(OR(COUNTA(DetailPedro!AB1017) &gt; 0, COUNTA(DetailWill!AB1017) &gt; 0),"x", "")</f>
        <v/>
      </c>
      <c r="AC1017" s="14" t="str">
        <f>IF(OR(COUNTA(DetailPedro!AC1017) &gt; 0, COUNTA(DetailWill!AC1017) &gt; 0),"x", "")</f>
        <v/>
      </c>
      <c r="AD1017" s="14" t="str">
        <f>IF(OR(COUNTA(DetailPedro!AD1017) &gt; 0, COUNTA(DetailWill!AD1017) &gt; 0),"x", "")</f>
        <v/>
      </c>
      <c r="AE1017" s="14" t="str">
        <f>IF(OR(COUNTA(DetailPedro!AE1017) &gt; 0, COUNTA(DetailWill!AE1017) &gt; 0),"x", "")</f>
        <v/>
      </c>
      <c r="AF1017" s="34" t="str">
        <f>IF(OR(COUNTA(DetailPedro!AF1017) &gt; 0, COUNTA(DetailWill!AF1017) &gt; 0),"x", "")</f>
        <v/>
      </c>
      <c r="AG1017" s="14" t="str">
        <f>IF(OR(COUNTA(DetailPedro!AG1017) &gt; 0, COUNTA(DetailWill!AG1017) &gt; 0),"x", "")</f>
        <v/>
      </c>
      <c r="AH1017" s="14" t="str">
        <f>IF(OR(COUNTA(DetailPedro!AH1017) &gt; 0, COUNTA(DetailWill!AH1017) &gt; 0),"x", "")</f>
        <v/>
      </c>
      <c r="AI1017" s="14" t="str">
        <f>IF(OR(COUNTA(DetailPedro!AI1017) &gt; 0, COUNTA(DetailWill!AI1017) &gt; 0),"x", "")</f>
        <v/>
      </c>
      <c r="AJ1017" s="34" t="str">
        <f>IF(OR(COUNTA(DetailPedro!AJ1017) &gt; 0, COUNTA(DetailWill!AJ1017) &gt; 0),"x", "")</f>
        <v/>
      </c>
      <c r="AK1017" s="14" t="str">
        <f>IF(OR(COUNTA(DetailPedro!AK1017) &gt; 0, COUNTA(DetailWill!AK1017) &gt; 0),"x", "")</f>
        <v/>
      </c>
    </row>
    <row r="1018" spans="1:37" x14ac:dyDescent="0.2">
      <c r="A1018" s="16" t="s">
        <v>373</v>
      </c>
      <c r="B1018" s="16" t="s">
        <v>362</v>
      </c>
      <c r="C1018" s="16">
        <v>1</v>
      </c>
      <c r="D1018" s="16" t="s">
        <v>888</v>
      </c>
      <c r="E1018" s="16">
        <v>7</v>
      </c>
      <c r="F1018" s="14">
        <f t="shared" si="49"/>
        <v>2</v>
      </c>
      <c r="G1018" s="14" t="str">
        <f>IF(OR(COUNTA(DetailPedro!G1018) &gt; 0, COUNTA(DetailWill!G1018) &gt; 0),"x", "")</f>
        <v/>
      </c>
      <c r="H1018" s="14" t="str">
        <f>IF(OR(COUNTA(DetailPedro!H1018) &gt; 0, COUNTA(DetailWill!H1018) &gt; 0),"x", "")</f>
        <v/>
      </c>
      <c r="I1018" s="14" t="str">
        <f>IF(OR(COUNTA(DetailPedro!I1018) &gt; 0, COUNTA(DetailWill!I1018) &gt; 0),"x", "")</f>
        <v/>
      </c>
      <c r="J1018" s="34" t="str">
        <f>IF(OR(COUNTA(DetailPedro!J1018) &gt; 0, COUNTA(DetailWill!J1018) &gt; 0),"x", "")</f>
        <v/>
      </c>
      <c r="K1018" s="14" t="str">
        <f>IF(OR(COUNTA(DetailPedro!K1018) &gt; 0, COUNTA(DetailWill!K1018) &gt; 0),"x", "")</f>
        <v/>
      </c>
      <c r="L1018" s="14" t="str">
        <f>IF(OR(COUNTA(DetailPedro!L1018) &gt; 0, COUNTA(DetailWill!L1018) &gt; 0),"x", "")</f>
        <v/>
      </c>
      <c r="M1018" s="14" t="str">
        <f>IF(OR(COUNTA(DetailPedro!M1018) &gt; 0, COUNTA(DetailWill!M1018) &gt; 0),"x", "")</f>
        <v/>
      </c>
      <c r="N1018" s="14" t="str">
        <f>IF(OR(COUNTA(DetailPedro!N1018) &gt; 0, COUNTA(DetailWill!N1018) &gt; 0),"x", "")</f>
        <v/>
      </c>
      <c r="O1018" s="34" t="str">
        <f>IF(OR(COUNTA(DetailPedro!O1018) &gt; 0, COUNTA(DetailWill!O1018) &gt; 0),"x", "")</f>
        <v/>
      </c>
      <c r="P1018" s="14" t="str">
        <f>IF(OR(COUNTA(DetailPedro!P1018) &gt; 0, COUNTA(DetailWill!P1018) &gt; 0),"x", "")</f>
        <v/>
      </c>
      <c r="Q1018" s="14" t="str">
        <f>IF(OR(COUNTA(DetailPedro!Q1018) &gt; 0, COUNTA(DetailWill!Q1018) &gt; 0),"x", "")</f>
        <v/>
      </c>
      <c r="R1018" s="14" t="str">
        <f>IF(OR(COUNTA(DetailPedro!R1018) &gt; 0, COUNTA(DetailWill!R1018) &gt; 0),"x", "")</f>
        <v/>
      </c>
      <c r="S1018" s="14" t="str">
        <f>IF(OR(COUNTA(DetailPedro!S1018) &gt; 0, COUNTA(DetailWill!S1018) &gt; 0),"x", "")</f>
        <v/>
      </c>
      <c r="T1018" s="14" t="str">
        <f>IF(OR(COUNTA(DetailPedro!T1018) &gt; 0, COUNTA(DetailWill!T1018) &gt; 0),"x", "")</f>
        <v/>
      </c>
      <c r="U1018" s="34" t="str">
        <f>IF(OR(COUNTA(DetailPedro!U1018) &gt; 0, COUNTA(DetailWill!U1018) &gt; 0),"x", "")</f>
        <v/>
      </c>
      <c r="V1018" s="14" t="str">
        <f>IF(OR(COUNTA(DetailPedro!V1018) &gt; 0, COUNTA(DetailWill!V1018) &gt; 0),"x", "")</f>
        <v/>
      </c>
      <c r="W1018" s="14" t="str">
        <f>IF(OR(COUNTA(DetailPedro!W1018) &gt; 0, COUNTA(DetailWill!W1018) &gt; 0),"x", "")</f>
        <v>x</v>
      </c>
      <c r="X1018" s="14" t="str">
        <f>IF(OR(COUNTA(DetailPedro!X1018) &gt; 0, COUNTA(DetailWill!X1018) &gt; 0),"x", "")</f>
        <v/>
      </c>
      <c r="Y1018" s="14" t="str">
        <f>IF(OR(COUNTA(DetailPedro!Y1018) &gt; 0, COUNTA(DetailWill!Y1018) &gt; 0),"x", "")</f>
        <v/>
      </c>
      <c r="Z1018" s="34" t="str">
        <f>IF(OR(COUNTA(DetailPedro!Z1018) &gt; 0, COUNTA(DetailWill!Z1018) &gt; 0),"x", "")</f>
        <v/>
      </c>
      <c r="AA1018" s="14" t="str">
        <f>IF(OR(COUNTA(DetailPedro!AA1018) &gt; 0, COUNTA(DetailWill!AA1018) &gt; 0),"x", "")</f>
        <v/>
      </c>
      <c r="AB1018" s="14" t="str">
        <f>IF(OR(COUNTA(DetailPedro!AB1018) &gt; 0, COUNTA(DetailWill!AB1018) &gt; 0),"x", "")</f>
        <v/>
      </c>
      <c r="AC1018" s="14" t="str">
        <f>IF(OR(COUNTA(DetailPedro!AC1018) &gt; 0, COUNTA(DetailWill!AC1018) &gt; 0),"x", "")</f>
        <v/>
      </c>
      <c r="AD1018" s="14" t="str">
        <f>IF(OR(COUNTA(DetailPedro!AD1018) &gt; 0, COUNTA(DetailWill!AD1018) &gt; 0),"x", "")</f>
        <v/>
      </c>
      <c r="AE1018" s="14" t="str">
        <f>IF(OR(COUNTA(DetailPedro!AE1018) &gt; 0, COUNTA(DetailWill!AE1018) &gt; 0),"x", "")</f>
        <v/>
      </c>
      <c r="AF1018" s="34" t="str">
        <f>IF(OR(COUNTA(DetailPedro!AF1018) &gt; 0, COUNTA(DetailWill!AF1018) &gt; 0),"x", "")</f>
        <v/>
      </c>
      <c r="AG1018" s="14" t="str">
        <f>IF(OR(COUNTA(DetailPedro!AG1018) &gt; 0, COUNTA(DetailWill!AG1018) &gt; 0),"x", "")</f>
        <v>x</v>
      </c>
      <c r="AH1018" s="14" t="str">
        <f>IF(OR(COUNTA(DetailPedro!AH1018) &gt; 0, COUNTA(DetailWill!AH1018) &gt; 0),"x", "")</f>
        <v/>
      </c>
      <c r="AI1018" s="14" t="str">
        <f>IF(OR(COUNTA(DetailPedro!AI1018) &gt; 0, COUNTA(DetailWill!AI1018) &gt; 0),"x", "")</f>
        <v/>
      </c>
      <c r="AJ1018" s="34" t="str">
        <f>IF(OR(COUNTA(DetailPedro!AJ1018) &gt; 0, COUNTA(DetailWill!AJ1018) &gt; 0),"x", "")</f>
        <v/>
      </c>
      <c r="AK1018" s="14" t="str">
        <f>IF(OR(COUNTA(DetailPedro!AK1018) &gt; 0, COUNTA(DetailWill!AK1018) &gt; 0),"x", "")</f>
        <v/>
      </c>
    </row>
    <row r="1019" spans="1:37" x14ac:dyDescent="0.2">
      <c r="A1019" s="16" t="s">
        <v>373</v>
      </c>
      <c r="B1019" s="16" t="s">
        <v>362</v>
      </c>
      <c r="C1019" s="16">
        <v>1</v>
      </c>
      <c r="D1019" s="16" t="s">
        <v>888</v>
      </c>
      <c r="E1019" s="16">
        <v>8</v>
      </c>
      <c r="F1019" s="14">
        <f t="shared" si="49"/>
        <v>1</v>
      </c>
      <c r="G1019" s="14" t="str">
        <f>IF(OR(COUNTA(DetailPedro!G1019) &gt; 0, COUNTA(DetailWill!G1019) &gt; 0),"x", "")</f>
        <v/>
      </c>
      <c r="H1019" s="14" t="str">
        <f>IF(OR(COUNTA(DetailPedro!H1019) &gt; 0, COUNTA(DetailWill!H1019) &gt; 0),"x", "")</f>
        <v/>
      </c>
      <c r="I1019" s="14" t="str">
        <f>IF(OR(COUNTA(DetailPedro!I1019) &gt; 0, COUNTA(DetailWill!I1019) &gt; 0),"x", "")</f>
        <v/>
      </c>
      <c r="J1019" s="34" t="str">
        <f>IF(OR(COUNTA(DetailPedro!J1019) &gt; 0, COUNTA(DetailWill!J1019) &gt; 0),"x", "")</f>
        <v/>
      </c>
      <c r="K1019" s="14" t="str">
        <f>IF(OR(COUNTA(DetailPedro!K1019) &gt; 0, COUNTA(DetailWill!K1019) &gt; 0),"x", "")</f>
        <v/>
      </c>
      <c r="L1019" s="14" t="str">
        <f>IF(OR(COUNTA(DetailPedro!L1019) &gt; 0, COUNTA(DetailWill!L1019) &gt; 0),"x", "")</f>
        <v/>
      </c>
      <c r="M1019" s="14" t="str">
        <f>IF(OR(COUNTA(DetailPedro!M1019) &gt; 0, COUNTA(DetailWill!M1019) &gt; 0),"x", "")</f>
        <v/>
      </c>
      <c r="N1019" s="14" t="str">
        <f>IF(OR(COUNTA(DetailPedro!N1019) &gt; 0, COUNTA(DetailWill!N1019) &gt; 0),"x", "")</f>
        <v/>
      </c>
      <c r="O1019" s="34" t="str">
        <f>IF(OR(COUNTA(DetailPedro!O1019) &gt; 0, COUNTA(DetailWill!O1019) &gt; 0),"x", "")</f>
        <v/>
      </c>
      <c r="P1019" s="14" t="str">
        <f>IF(OR(COUNTA(DetailPedro!P1019) &gt; 0, COUNTA(DetailWill!P1019) &gt; 0),"x", "")</f>
        <v/>
      </c>
      <c r="Q1019" s="14" t="str">
        <f>IF(OR(COUNTA(DetailPedro!Q1019) &gt; 0, COUNTA(DetailWill!Q1019) &gt; 0),"x", "")</f>
        <v/>
      </c>
      <c r="R1019" s="14" t="str">
        <f>IF(OR(COUNTA(DetailPedro!R1019) &gt; 0, COUNTA(DetailWill!R1019) &gt; 0),"x", "")</f>
        <v/>
      </c>
      <c r="S1019" s="14" t="str">
        <f>IF(OR(COUNTA(DetailPedro!S1019) &gt; 0, COUNTA(DetailWill!S1019) &gt; 0),"x", "")</f>
        <v/>
      </c>
      <c r="T1019" s="14" t="str">
        <f>IF(OR(COUNTA(DetailPedro!T1019) &gt; 0, COUNTA(DetailWill!T1019) &gt; 0),"x", "")</f>
        <v/>
      </c>
      <c r="U1019" s="34" t="str">
        <f>IF(OR(COUNTA(DetailPedro!U1019) &gt; 0, COUNTA(DetailWill!U1019) &gt; 0),"x", "")</f>
        <v/>
      </c>
      <c r="V1019" s="14" t="str">
        <f>IF(OR(COUNTA(DetailPedro!V1019) &gt; 0, COUNTA(DetailWill!V1019) &gt; 0),"x", "")</f>
        <v/>
      </c>
      <c r="W1019" s="14" t="str">
        <f>IF(OR(COUNTA(DetailPedro!W1019) &gt; 0, COUNTA(DetailWill!W1019) &gt; 0),"x", "")</f>
        <v>x</v>
      </c>
      <c r="X1019" s="14" t="str">
        <f>IF(OR(COUNTA(DetailPedro!X1019) &gt; 0, COUNTA(DetailWill!X1019) &gt; 0),"x", "")</f>
        <v/>
      </c>
      <c r="Y1019" s="14" t="str">
        <f>IF(OR(COUNTA(DetailPedro!Y1019) &gt; 0, COUNTA(DetailWill!Y1019) &gt; 0),"x", "")</f>
        <v/>
      </c>
      <c r="Z1019" s="34" t="str">
        <f>IF(OR(COUNTA(DetailPedro!Z1019) &gt; 0, COUNTA(DetailWill!Z1019) &gt; 0),"x", "")</f>
        <v/>
      </c>
      <c r="AA1019" s="14" t="str">
        <f>IF(OR(COUNTA(DetailPedro!AA1019) &gt; 0, COUNTA(DetailWill!AA1019) &gt; 0),"x", "")</f>
        <v/>
      </c>
      <c r="AB1019" s="14" t="str">
        <f>IF(OR(COUNTA(DetailPedro!AB1019) &gt; 0, COUNTA(DetailWill!AB1019) &gt; 0),"x", "")</f>
        <v/>
      </c>
      <c r="AC1019" s="14" t="str">
        <f>IF(OR(COUNTA(DetailPedro!AC1019) &gt; 0, COUNTA(DetailWill!AC1019) &gt; 0),"x", "")</f>
        <v/>
      </c>
      <c r="AD1019" s="14" t="str">
        <f>IF(OR(COUNTA(DetailPedro!AD1019) &gt; 0, COUNTA(DetailWill!AD1019) &gt; 0),"x", "")</f>
        <v/>
      </c>
      <c r="AE1019" s="14" t="str">
        <f>IF(OR(COUNTA(DetailPedro!AE1019) &gt; 0, COUNTA(DetailWill!AE1019) &gt; 0),"x", "")</f>
        <v/>
      </c>
      <c r="AF1019" s="34" t="str">
        <f>IF(OR(COUNTA(DetailPedro!AF1019) &gt; 0, COUNTA(DetailWill!AF1019) &gt; 0),"x", "")</f>
        <v/>
      </c>
      <c r="AG1019" s="14" t="str">
        <f>IF(OR(COUNTA(DetailPedro!AG1019) &gt; 0, COUNTA(DetailWill!AG1019) &gt; 0),"x", "")</f>
        <v/>
      </c>
      <c r="AH1019" s="14" t="str">
        <f>IF(OR(COUNTA(DetailPedro!AH1019) &gt; 0, COUNTA(DetailWill!AH1019) &gt; 0),"x", "")</f>
        <v/>
      </c>
      <c r="AI1019" s="14" t="str">
        <f>IF(OR(COUNTA(DetailPedro!AI1019) &gt; 0, COUNTA(DetailWill!AI1019) &gt; 0),"x", "")</f>
        <v/>
      </c>
      <c r="AJ1019" s="34" t="str">
        <f>IF(OR(COUNTA(DetailPedro!AJ1019) &gt; 0, COUNTA(DetailWill!AJ1019) &gt; 0),"x", "")</f>
        <v/>
      </c>
      <c r="AK1019" s="14" t="str">
        <f>IF(OR(COUNTA(DetailPedro!AK1019) &gt; 0, COUNTA(DetailWill!AK1019) &gt; 0),"x", "")</f>
        <v/>
      </c>
    </row>
    <row r="1020" spans="1:37" x14ac:dyDescent="0.2">
      <c r="A1020" s="16" t="s">
        <v>373</v>
      </c>
      <c r="B1020" s="16" t="s">
        <v>362</v>
      </c>
      <c r="C1020" s="16">
        <v>1</v>
      </c>
      <c r="D1020" s="16" t="s">
        <v>888</v>
      </c>
      <c r="E1020" s="16">
        <v>9</v>
      </c>
      <c r="F1020" s="14">
        <f t="shared" ref="F1020:F1083" si="50">COUNTIF(G1020:AK1020,"x")</f>
        <v>6</v>
      </c>
      <c r="G1020" s="14" t="str">
        <f>IF(OR(COUNTA(DetailPedro!G1020) &gt; 0, COUNTA(DetailWill!G1020) &gt; 0),"x", "")</f>
        <v>x</v>
      </c>
      <c r="H1020" s="14" t="str">
        <f>IF(OR(COUNTA(DetailPedro!H1020) &gt; 0, COUNTA(DetailWill!H1020) &gt; 0),"x", "")</f>
        <v/>
      </c>
      <c r="I1020" s="14" t="str">
        <f>IF(OR(COUNTA(DetailPedro!I1020) &gt; 0, COUNTA(DetailWill!I1020) &gt; 0),"x", "")</f>
        <v/>
      </c>
      <c r="J1020" s="34" t="str">
        <f>IF(OR(COUNTA(DetailPedro!J1020) &gt; 0, COUNTA(DetailWill!J1020) &gt; 0),"x", "")</f>
        <v/>
      </c>
      <c r="K1020" s="14" t="str">
        <f>IF(OR(COUNTA(DetailPedro!K1020) &gt; 0, COUNTA(DetailWill!K1020) &gt; 0),"x", "")</f>
        <v>x</v>
      </c>
      <c r="L1020" s="14" t="str">
        <f>IF(OR(COUNTA(DetailPedro!L1020) &gt; 0, COUNTA(DetailWill!L1020) &gt; 0),"x", "")</f>
        <v/>
      </c>
      <c r="M1020" s="14" t="str">
        <f>IF(OR(COUNTA(DetailPedro!M1020) &gt; 0, COUNTA(DetailWill!M1020) &gt; 0),"x", "")</f>
        <v/>
      </c>
      <c r="N1020" s="14" t="str">
        <f>IF(OR(COUNTA(DetailPedro!N1020) &gt; 0, COUNTA(DetailWill!N1020) &gt; 0),"x", "")</f>
        <v/>
      </c>
      <c r="O1020" s="34" t="str">
        <f>IF(OR(COUNTA(DetailPedro!O1020) &gt; 0, COUNTA(DetailWill!O1020) &gt; 0),"x", "")</f>
        <v/>
      </c>
      <c r="P1020" s="14" t="str">
        <f>IF(OR(COUNTA(DetailPedro!P1020) &gt; 0, COUNTA(DetailWill!P1020) &gt; 0),"x", "")</f>
        <v>x</v>
      </c>
      <c r="Q1020" s="14" t="str">
        <f>IF(OR(COUNTA(DetailPedro!Q1020) &gt; 0, COUNTA(DetailWill!Q1020) &gt; 0),"x", "")</f>
        <v>x</v>
      </c>
      <c r="R1020" s="14" t="str">
        <f>IF(OR(COUNTA(DetailPedro!R1020) &gt; 0, COUNTA(DetailWill!R1020) &gt; 0),"x", "")</f>
        <v/>
      </c>
      <c r="S1020" s="14" t="str">
        <f>IF(OR(COUNTA(DetailPedro!S1020) &gt; 0, COUNTA(DetailWill!S1020) &gt; 0),"x", "")</f>
        <v/>
      </c>
      <c r="T1020" s="14" t="str">
        <f>IF(OR(COUNTA(DetailPedro!T1020) &gt; 0, COUNTA(DetailWill!T1020) &gt; 0),"x", "")</f>
        <v/>
      </c>
      <c r="U1020" s="34" t="str">
        <f>IF(OR(COUNTA(DetailPedro!U1020) &gt; 0, COUNTA(DetailWill!U1020) &gt; 0),"x", "")</f>
        <v/>
      </c>
      <c r="V1020" s="14" t="str">
        <f>IF(OR(COUNTA(DetailPedro!V1020) &gt; 0, COUNTA(DetailWill!V1020) &gt; 0),"x", "")</f>
        <v/>
      </c>
      <c r="W1020" s="14" t="str">
        <f>IF(OR(COUNTA(DetailPedro!W1020) &gt; 0, COUNTA(DetailWill!W1020) &gt; 0),"x", "")</f>
        <v>x</v>
      </c>
      <c r="X1020" s="14" t="str">
        <f>IF(OR(COUNTA(DetailPedro!X1020) &gt; 0, COUNTA(DetailWill!X1020) &gt; 0),"x", "")</f>
        <v/>
      </c>
      <c r="Y1020" s="14" t="str">
        <f>IF(OR(COUNTA(DetailPedro!Y1020) &gt; 0, COUNTA(DetailWill!Y1020) &gt; 0),"x", "")</f>
        <v/>
      </c>
      <c r="Z1020" s="34" t="str">
        <f>IF(OR(COUNTA(DetailPedro!Z1020) &gt; 0, COUNTA(DetailWill!Z1020) &gt; 0),"x", "")</f>
        <v/>
      </c>
      <c r="AA1020" s="14" t="str">
        <f>IF(OR(COUNTA(DetailPedro!AA1020) &gt; 0, COUNTA(DetailWill!AA1020) &gt; 0),"x", "")</f>
        <v/>
      </c>
      <c r="AB1020" s="14" t="str">
        <f>IF(OR(COUNTA(DetailPedro!AB1020) &gt; 0, COUNTA(DetailWill!AB1020) &gt; 0),"x", "")</f>
        <v/>
      </c>
      <c r="AC1020" s="14" t="str">
        <f>IF(OR(COUNTA(DetailPedro!AC1020) &gt; 0, COUNTA(DetailWill!AC1020) &gt; 0),"x", "")</f>
        <v>x</v>
      </c>
      <c r="AD1020" s="14" t="str">
        <f>IF(OR(COUNTA(DetailPedro!AD1020) &gt; 0, COUNTA(DetailWill!AD1020) &gt; 0),"x", "")</f>
        <v/>
      </c>
      <c r="AE1020" s="14" t="str">
        <f>IF(OR(COUNTA(DetailPedro!AE1020) &gt; 0, COUNTA(DetailWill!AE1020) &gt; 0),"x", "")</f>
        <v/>
      </c>
      <c r="AF1020" s="34" t="str">
        <f>IF(OR(COUNTA(DetailPedro!AF1020) &gt; 0, COUNTA(DetailWill!AF1020) &gt; 0),"x", "")</f>
        <v/>
      </c>
      <c r="AG1020" s="14" t="str">
        <f>IF(OR(COUNTA(DetailPedro!AG1020) &gt; 0, COUNTA(DetailWill!AG1020) &gt; 0),"x", "")</f>
        <v/>
      </c>
      <c r="AH1020" s="14" t="str">
        <f>IF(OR(COUNTA(DetailPedro!AH1020) &gt; 0, COUNTA(DetailWill!AH1020) &gt; 0),"x", "")</f>
        <v/>
      </c>
      <c r="AI1020" s="14" t="str">
        <f>IF(OR(COUNTA(DetailPedro!AI1020) &gt; 0, COUNTA(DetailWill!AI1020) &gt; 0),"x", "")</f>
        <v/>
      </c>
      <c r="AJ1020" s="34" t="str">
        <f>IF(OR(COUNTA(DetailPedro!AJ1020) &gt; 0, COUNTA(DetailWill!AJ1020) &gt; 0),"x", "")</f>
        <v/>
      </c>
      <c r="AK1020" s="14" t="str">
        <f>IF(OR(COUNTA(DetailPedro!AK1020) &gt; 0, COUNTA(DetailWill!AK1020) &gt; 0),"x", "")</f>
        <v/>
      </c>
    </row>
    <row r="1021" spans="1:37" x14ac:dyDescent="0.2">
      <c r="A1021" s="16" t="s">
        <v>373</v>
      </c>
      <c r="B1021" s="16" t="s">
        <v>362</v>
      </c>
      <c r="C1021" s="16">
        <v>1</v>
      </c>
      <c r="D1021" s="16" t="s">
        <v>888</v>
      </c>
      <c r="E1021" s="16">
        <v>10</v>
      </c>
      <c r="F1021" s="14">
        <f t="shared" si="50"/>
        <v>2</v>
      </c>
      <c r="G1021" s="14" t="str">
        <f>IF(OR(COUNTA(DetailPedro!G1021) &gt; 0, COUNTA(DetailWill!G1021) &gt; 0),"x", "")</f>
        <v/>
      </c>
      <c r="H1021" s="14" t="str">
        <f>IF(OR(COUNTA(DetailPedro!H1021) &gt; 0, COUNTA(DetailWill!H1021) &gt; 0),"x", "")</f>
        <v/>
      </c>
      <c r="I1021" s="14" t="str">
        <f>IF(OR(COUNTA(DetailPedro!I1021) &gt; 0, COUNTA(DetailWill!I1021) &gt; 0),"x", "")</f>
        <v/>
      </c>
      <c r="J1021" s="34" t="str">
        <f>IF(OR(COUNTA(DetailPedro!J1021) &gt; 0, COUNTA(DetailWill!J1021) &gt; 0),"x", "")</f>
        <v/>
      </c>
      <c r="K1021" s="14" t="str">
        <f>IF(OR(COUNTA(DetailPedro!K1021) &gt; 0, COUNTA(DetailWill!K1021) &gt; 0),"x", "")</f>
        <v/>
      </c>
      <c r="L1021" s="14" t="str">
        <f>IF(OR(COUNTA(DetailPedro!L1021) &gt; 0, COUNTA(DetailWill!L1021) &gt; 0),"x", "")</f>
        <v/>
      </c>
      <c r="M1021" s="14" t="str">
        <f>IF(OR(COUNTA(DetailPedro!M1021) &gt; 0, COUNTA(DetailWill!M1021) &gt; 0),"x", "")</f>
        <v/>
      </c>
      <c r="N1021" s="14" t="str">
        <f>IF(OR(COUNTA(DetailPedro!N1021) &gt; 0, COUNTA(DetailWill!N1021) &gt; 0),"x", "")</f>
        <v/>
      </c>
      <c r="O1021" s="34" t="str">
        <f>IF(OR(COUNTA(DetailPedro!O1021) &gt; 0, COUNTA(DetailWill!O1021) &gt; 0),"x", "")</f>
        <v/>
      </c>
      <c r="P1021" s="14" t="str">
        <f>IF(OR(COUNTA(DetailPedro!P1021) &gt; 0, COUNTA(DetailWill!P1021) &gt; 0),"x", "")</f>
        <v/>
      </c>
      <c r="Q1021" s="14" t="str">
        <f>IF(OR(COUNTA(DetailPedro!Q1021) &gt; 0, COUNTA(DetailWill!Q1021) &gt; 0),"x", "")</f>
        <v/>
      </c>
      <c r="R1021" s="14" t="str">
        <f>IF(OR(COUNTA(DetailPedro!R1021) &gt; 0, COUNTA(DetailWill!R1021) &gt; 0),"x", "")</f>
        <v/>
      </c>
      <c r="S1021" s="14" t="str">
        <f>IF(OR(COUNTA(DetailPedro!S1021) &gt; 0, COUNTA(DetailWill!S1021) &gt; 0),"x", "")</f>
        <v/>
      </c>
      <c r="T1021" s="14" t="str">
        <f>IF(OR(COUNTA(DetailPedro!T1021) &gt; 0, COUNTA(DetailWill!T1021) &gt; 0),"x", "")</f>
        <v/>
      </c>
      <c r="U1021" s="34" t="str">
        <f>IF(OR(COUNTA(DetailPedro!U1021) &gt; 0, COUNTA(DetailWill!U1021) &gt; 0),"x", "")</f>
        <v/>
      </c>
      <c r="V1021" s="14" t="str">
        <f>IF(OR(COUNTA(DetailPedro!V1021) &gt; 0, COUNTA(DetailWill!V1021) &gt; 0),"x", "")</f>
        <v/>
      </c>
      <c r="W1021" s="14" t="str">
        <f>IF(OR(COUNTA(DetailPedro!W1021) &gt; 0, COUNTA(DetailWill!W1021) &gt; 0),"x", "")</f>
        <v>x</v>
      </c>
      <c r="X1021" s="14" t="str">
        <f>IF(OR(COUNTA(DetailPedro!X1021) &gt; 0, COUNTA(DetailWill!X1021) &gt; 0),"x", "")</f>
        <v/>
      </c>
      <c r="Y1021" s="14" t="str">
        <f>IF(OR(COUNTA(DetailPedro!Y1021) &gt; 0, COUNTA(DetailWill!Y1021) &gt; 0),"x", "")</f>
        <v/>
      </c>
      <c r="Z1021" s="34" t="str">
        <f>IF(OR(COUNTA(DetailPedro!Z1021) &gt; 0, COUNTA(DetailWill!Z1021) &gt; 0),"x", "")</f>
        <v/>
      </c>
      <c r="AA1021" s="14" t="str">
        <f>IF(OR(COUNTA(DetailPedro!AA1021) &gt; 0, COUNTA(DetailWill!AA1021) &gt; 0),"x", "")</f>
        <v/>
      </c>
      <c r="AB1021" s="14" t="str">
        <f>IF(OR(COUNTA(DetailPedro!AB1021) &gt; 0, COUNTA(DetailWill!AB1021) &gt; 0),"x", "")</f>
        <v/>
      </c>
      <c r="AC1021" s="14" t="str">
        <f>IF(OR(COUNTA(DetailPedro!AC1021) &gt; 0, COUNTA(DetailWill!AC1021) &gt; 0),"x", "")</f>
        <v/>
      </c>
      <c r="AD1021" s="14" t="str">
        <f>IF(OR(COUNTA(DetailPedro!AD1021) &gt; 0, COUNTA(DetailWill!AD1021) &gt; 0),"x", "")</f>
        <v/>
      </c>
      <c r="AE1021" s="14" t="str">
        <f>IF(OR(COUNTA(DetailPedro!AE1021) &gt; 0, COUNTA(DetailWill!AE1021) &gt; 0),"x", "")</f>
        <v/>
      </c>
      <c r="AF1021" s="34" t="str">
        <f>IF(OR(COUNTA(DetailPedro!AF1021) &gt; 0, COUNTA(DetailWill!AF1021) &gt; 0),"x", "")</f>
        <v/>
      </c>
      <c r="AG1021" s="14" t="str">
        <f>IF(OR(COUNTA(DetailPedro!AG1021) &gt; 0, COUNTA(DetailWill!AG1021) &gt; 0),"x", "")</f>
        <v>x</v>
      </c>
      <c r="AH1021" s="14" t="str">
        <f>IF(OR(COUNTA(DetailPedro!AH1021) &gt; 0, COUNTA(DetailWill!AH1021) &gt; 0),"x", "")</f>
        <v/>
      </c>
      <c r="AI1021" s="14" t="str">
        <f>IF(OR(COUNTA(DetailPedro!AI1021) &gt; 0, COUNTA(DetailWill!AI1021) &gt; 0),"x", "")</f>
        <v/>
      </c>
      <c r="AJ1021" s="34" t="str">
        <f>IF(OR(COUNTA(DetailPedro!AJ1021) &gt; 0, COUNTA(DetailWill!AJ1021) &gt; 0),"x", "")</f>
        <v/>
      </c>
      <c r="AK1021" s="14" t="str">
        <f>IF(OR(COUNTA(DetailPedro!AK1021) &gt; 0, COUNTA(DetailWill!AK1021) &gt; 0),"x", "")</f>
        <v/>
      </c>
    </row>
    <row r="1022" spans="1:37" x14ac:dyDescent="0.2">
      <c r="A1022" s="16" t="s">
        <v>373</v>
      </c>
      <c r="B1022" s="16" t="s">
        <v>362</v>
      </c>
      <c r="C1022" s="16">
        <v>1</v>
      </c>
      <c r="D1022" s="16" t="s">
        <v>888</v>
      </c>
      <c r="E1022" s="16">
        <v>11</v>
      </c>
      <c r="F1022" s="14">
        <f t="shared" si="50"/>
        <v>4</v>
      </c>
      <c r="G1022" s="14" t="str">
        <f>IF(OR(COUNTA(DetailPedro!G1022) &gt; 0, COUNTA(DetailWill!G1022) &gt; 0),"x", "")</f>
        <v/>
      </c>
      <c r="H1022" s="14" t="str">
        <f>IF(OR(COUNTA(DetailPedro!H1022) &gt; 0, COUNTA(DetailWill!H1022) &gt; 0),"x", "")</f>
        <v/>
      </c>
      <c r="I1022" s="14" t="str">
        <f>IF(OR(COUNTA(DetailPedro!I1022) &gt; 0, COUNTA(DetailWill!I1022) &gt; 0),"x", "")</f>
        <v/>
      </c>
      <c r="J1022" s="34" t="str">
        <f>IF(OR(COUNTA(DetailPedro!J1022) &gt; 0, COUNTA(DetailWill!J1022) &gt; 0),"x", "")</f>
        <v/>
      </c>
      <c r="K1022" s="14" t="str">
        <f>IF(OR(COUNTA(DetailPedro!K1022) &gt; 0, COUNTA(DetailWill!K1022) &gt; 0),"x", "")</f>
        <v>x</v>
      </c>
      <c r="L1022" s="14" t="str">
        <f>IF(OR(COUNTA(DetailPedro!L1022) &gt; 0, COUNTA(DetailWill!L1022) &gt; 0),"x", "")</f>
        <v/>
      </c>
      <c r="M1022" s="14" t="str">
        <f>IF(OR(COUNTA(DetailPedro!M1022) &gt; 0, COUNTA(DetailWill!M1022) &gt; 0),"x", "")</f>
        <v/>
      </c>
      <c r="N1022" s="14" t="str">
        <f>IF(OR(COUNTA(DetailPedro!N1022) &gt; 0, COUNTA(DetailWill!N1022) &gt; 0),"x", "")</f>
        <v/>
      </c>
      <c r="O1022" s="34" t="str">
        <f>IF(OR(COUNTA(DetailPedro!O1022) &gt; 0, COUNTA(DetailWill!O1022) &gt; 0),"x", "")</f>
        <v/>
      </c>
      <c r="P1022" s="14" t="str">
        <f>IF(OR(COUNTA(DetailPedro!P1022) &gt; 0, COUNTA(DetailWill!P1022) &gt; 0),"x", "")</f>
        <v>x</v>
      </c>
      <c r="Q1022" s="14" t="str">
        <f>IF(OR(COUNTA(DetailPedro!Q1022) &gt; 0, COUNTA(DetailWill!Q1022) &gt; 0),"x", "")</f>
        <v/>
      </c>
      <c r="R1022" s="14" t="str">
        <f>IF(OR(COUNTA(DetailPedro!R1022) &gt; 0, COUNTA(DetailWill!R1022) &gt; 0),"x", "")</f>
        <v/>
      </c>
      <c r="S1022" s="14" t="str">
        <f>IF(OR(COUNTA(DetailPedro!S1022) &gt; 0, COUNTA(DetailWill!S1022) &gt; 0),"x", "")</f>
        <v/>
      </c>
      <c r="T1022" s="14" t="str">
        <f>IF(OR(COUNTA(DetailPedro!T1022) &gt; 0, COUNTA(DetailWill!T1022) &gt; 0),"x", "")</f>
        <v/>
      </c>
      <c r="U1022" s="34" t="str">
        <f>IF(OR(COUNTA(DetailPedro!U1022) &gt; 0, COUNTA(DetailWill!U1022) &gt; 0),"x", "")</f>
        <v/>
      </c>
      <c r="V1022" s="14" t="str">
        <f>IF(OR(COUNTA(DetailPedro!V1022) &gt; 0, COUNTA(DetailWill!V1022) &gt; 0),"x", "")</f>
        <v/>
      </c>
      <c r="W1022" s="14" t="str">
        <f>IF(OR(COUNTA(DetailPedro!W1022) &gt; 0, COUNTA(DetailWill!W1022) &gt; 0),"x", "")</f>
        <v>x</v>
      </c>
      <c r="X1022" s="14" t="str">
        <f>IF(OR(COUNTA(DetailPedro!X1022) &gt; 0, COUNTA(DetailWill!X1022) &gt; 0),"x", "")</f>
        <v/>
      </c>
      <c r="Y1022" s="14" t="str">
        <f>IF(OR(COUNTA(DetailPedro!Y1022) &gt; 0, COUNTA(DetailWill!Y1022) &gt; 0),"x", "")</f>
        <v/>
      </c>
      <c r="Z1022" s="34" t="str">
        <f>IF(OR(COUNTA(DetailPedro!Z1022) &gt; 0, COUNTA(DetailWill!Z1022) &gt; 0),"x", "")</f>
        <v/>
      </c>
      <c r="AA1022" s="14" t="str">
        <f>IF(OR(COUNTA(DetailPedro!AA1022) &gt; 0, COUNTA(DetailWill!AA1022) &gt; 0),"x", "")</f>
        <v/>
      </c>
      <c r="AB1022" s="14" t="str">
        <f>IF(OR(COUNTA(DetailPedro!AB1022) &gt; 0, COUNTA(DetailWill!AB1022) &gt; 0),"x", "")</f>
        <v/>
      </c>
      <c r="AC1022" s="14" t="str">
        <f>IF(OR(COUNTA(DetailPedro!AC1022) &gt; 0, COUNTA(DetailWill!AC1022) &gt; 0),"x", "")</f>
        <v/>
      </c>
      <c r="AD1022" s="14" t="str">
        <f>IF(OR(COUNTA(DetailPedro!AD1022) &gt; 0, COUNTA(DetailWill!AD1022) &gt; 0),"x", "")</f>
        <v/>
      </c>
      <c r="AE1022" s="14" t="str">
        <f>IF(OR(COUNTA(DetailPedro!AE1022) &gt; 0, COUNTA(DetailWill!AE1022) &gt; 0),"x", "")</f>
        <v/>
      </c>
      <c r="AF1022" s="34" t="str">
        <f>IF(OR(COUNTA(DetailPedro!AF1022) &gt; 0, COUNTA(DetailWill!AF1022) &gt; 0),"x", "")</f>
        <v/>
      </c>
      <c r="AG1022" s="14" t="str">
        <f>IF(OR(COUNTA(DetailPedro!AG1022) &gt; 0, COUNTA(DetailWill!AG1022) &gt; 0),"x", "")</f>
        <v>x</v>
      </c>
      <c r="AH1022" s="14" t="str">
        <f>IF(OR(COUNTA(DetailPedro!AH1022) &gt; 0, COUNTA(DetailWill!AH1022) &gt; 0),"x", "")</f>
        <v/>
      </c>
      <c r="AI1022" s="14" t="str">
        <f>IF(OR(COUNTA(DetailPedro!AI1022) &gt; 0, COUNTA(DetailWill!AI1022) &gt; 0),"x", "")</f>
        <v/>
      </c>
      <c r="AJ1022" s="34" t="str">
        <f>IF(OR(COUNTA(DetailPedro!AJ1022) &gt; 0, COUNTA(DetailWill!AJ1022) &gt; 0),"x", "")</f>
        <v/>
      </c>
      <c r="AK1022" s="14" t="str">
        <f>IF(OR(COUNTA(DetailPedro!AK1022) &gt; 0, COUNTA(DetailWill!AK1022) &gt; 0),"x", "")</f>
        <v/>
      </c>
    </row>
    <row r="1023" spans="1:37" x14ac:dyDescent="0.2">
      <c r="A1023" s="16" t="s">
        <v>373</v>
      </c>
      <c r="B1023" s="16" t="s">
        <v>362</v>
      </c>
      <c r="C1023" s="16">
        <v>1</v>
      </c>
      <c r="D1023" s="16" t="s">
        <v>889</v>
      </c>
      <c r="E1023" s="16">
        <v>12</v>
      </c>
      <c r="F1023" s="14">
        <f t="shared" si="50"/>
        <v>1</v>
      </c>
      <c r="G1023" s="14" t="str">
        <f>IF(OR(COUNTA(DetailPedro!G1023) &gt; 0, COUNTA(DetailWill!G1023) &gt; 0),"x", "")</f>
        <v/>
      </c>
      <c r="H1023" s="14" t="str">
        <f>IF(OR(COUNTA(DetailPedro!H1023) &gt; 0, COUNTA(DetailWill!H1023) &gt; 0),"x", "")</f>
        <v/>
      </c>
      <c r="I1023" s="14" t="str">
        <f>IF(OR(COUNTA(DetailPedro!I1023) &gt; 0, COUNTA(DetailWill!I1023) &gt; 0),"x", "")</f>
        <v/>
      </c>
      <c r="J1023" s="34" t="str">
        <f>IF(OR(COUNTA(DetailPedro!J1023) &gt; 0, COUNTA(DetailWill!J1023) &gt; 0),"x", "")</f>
        <v/>
      </c>
      <c r="K1023" s="14" t="str">
        <f>IF(OR(COUNTA(DetailPedro!K1023) &gt; 0, COUNTA(DetailWill!K1023) &gt; 0),"x", "")</f>
        <v/>
      </c>
      <c r="L1023" s="14" t="str">
        <f>IF(OR(COUNTA(DetailPedro!L1023) &gt; 0, COUNTA(DetailWill!L1023) &gt; 0),"x", "")</f>
        <v/>
      </c>
      <c r="M1023" s="14" t="str">
        <f>IF(OR(COUNTA(DetailPedro!M1023) &gt; 0, COUNTA(DetailWill!M1023) &gt; 0),"x", "")</f>
        <v/>
      </c>
      <c r="N1023" s="14" t="str">
        <f>IF(OR(COUNTA(DetailPedro!N1023) &gt; 0, COUNTA(DetailWill!N1023) &gt; 0),"x", "")</f>
        <v/>
      </c>
      <c r="O1023" s="34" t="str">
        <f>IF(OR(COUNTA(DetailPedro!O1023) &gt; 0, COUNTA(DetailWill!O1023) &gt; 0),"x", "")</f>
        <v/>
      </c>
      <c r="P1023" s="14" t="str">
        <f>IF(OR(COUNTA(DetailPedro!P1023) &gt; 0, COUNTA(DetailWill!P1023) &gt; 0),"x", "")</f>
        <v/>
      </c>
      <c r="Q1023" s="14" t="str">
        <f>IF(OR(COUNTA(DetailPedro!Q1023) &gt; 0, COUNTA(DetailWill!Q1023) &gt; 0),"x", "")</f>
        <v/>
      </c>
      <c r="R1023" s="14" t="str">
        <f>IF(OR(COUNTA(DetailPedro!R1023) &gt; 0, COUNTA(DetailWill!R1023) &gt; 0),"x", "")</f>
        <v/>
      </c>
      <c r="S1023" s="14" t="str">
        <f>IF(OR(COUNTA(DetailPedro!S1023) &gt; 0, COUNTA(DetailWill!S1023) &gt; 0),"x", "")</f>
        <v/>
      </c>
      <c r="T1023" s="14" t="str">
        <f>IF(OR(COUNTA(DetailPedro!T1023) &gt; 0, COUNTA(DetailWill!T1023) &gt; 0),"x", "")</f>
        <v/>
      </c>
      <c r="U1023" s="34" t="str">
        <f>IF(OR(COUNTA(DetailPedro!U1023) &gt; 0, COUNTA(DetailWill!U1023) &gt; 0),"x", "")</f>
        <v/>
      </c>
      <c r="V1023" s="14" t="str">
        <f>IF(OR(COUNTA(DetailPedro!V1023) &gt; 0, COUNTA(DetailWill!V1023) &gt; 0),"x", "")</f>
        <v/>
      </c>
      <c r="W1023" s="14" t="str">
        <f>IF(OR(COUNTA(DetailPedro!W1023) &gt; 0, COUNTA(DetailWill!W1023) &gt; 0),"x", "")</f>
        <v/>
      </c>
      <c r="X1023" s="14" t="str">
        <f>IF(OR(COUNTA(DetailPedro!X1023) &gt; 0, COUNTA(DetailWill!X1023) &gt; 0),"x", "")</f>
        <v/>
      </c>
      <c r="Y1023" s="14" t="str">
        <f>IF(OR(COUNTA(DetailPedro!Y1023) &gt; 0, COUNTA(DetailWill!Y1023) &gt; 0),"x", "")</f>
        <v/>
      </c>
      <c r="Z1023" s="34" t="str">
        <f>IF(OR(COUNTA(DetailPedro!Z1023) &gt; 0, COUNTA(DetailWill!Z1023) &gt; 0),"x", "")</f>
        <v/>
      </c>
      <c r="AA1023" s="14" t="str">
        <f>IF(OR(COUNTA(DetailPedro!AA1023) &gt; 0, COUNTA(DetailWill!AA1023) &gt; 0),"x", "")</f>
        <v/>
      </c>
      <c r="AB1023" s="14" t="str">
        <f>IF(OR(COUNTA(DetailPedro!AB1023) &gt; 0, COUNTA(DetailWill!AB1023) &gt; 0),"x", "")</f>
        <v/>
      </c>
      <c r="AC1023" s="14" t="str">
        <f>IF(OR(COUNTA(DetailPedro!AC1023) &gt; 0, COUNTA(DetailWill!AC1023) &gt; 0),"x", "")</f>
        <v/>
      </c>
      <c r="AD1023" s="14" t="str">
        <f>IF(OR(COUNTA(DetailPedro!AD1023) &gt; 0, COUNTA(DetailWill!AD1023) &gt; 0),"x", "")</f>
        <v/>
      </c>
      <c r="AE1023" s="14" t="str">
        <f>IF(OR(COUNTA(DetailPedro!AE1023) &gt; 0, COUNTA(DetailWill!AE1023) &gt; 0),"x", "")</f>
        <v/>
      </c>
      <c r="AF1023" s="34" t="str">
        <f>IF(OR(COUNTA(DetailPedro!AF1023) &gt; 0, COUNTA(DetailWill!AF1023) &gt; 0),"x", "")</f>
        <v/>
      </c>
      <c r="AG1023" s="14" t="str">
        <f>IF(OR(COUNTA(DetailPedro!AG1023) &gt; 0, COUNTA(DetailWill!AG1023) &gt; 0),"x", "")</f>
        <v>x</v>
      </c>
      <c r="AH1023" s="14" t="str">
        <f>IF(OR(COUNTA(DetailPedro!AH1023) &gt; 0, COUNTA(DetailWill!AH1023) &gt; 0),"x", "")</f>
        <v/>
      </c>
      <c r="AI1023" s="14" t="str">
        <f>IF(OR(COUNTA(DetailPedro!AI1023) &gt; 0, COUNTA(DetailWill!AI1023) &gt; 0),"x", "")</f>
        <v/>
      </c>
      <c r="AJ1023" s="34" t="str">
        <f>IF(OR(COUNTA(DetailPedro!AJ1023) &gt; 0, COUNTA(DetailWill!AJ1023) &gt; 0),"x", "")</f>
        <v/>
      </c>
      <c r="AK1023" s="14" t="str">
        <f>IF(OR(COUNTA(DetailPedro!AK1023) &gt; 0, COUNTA(DetailWill!AK1023) &gt; 0),"x", "")</f>
        <v/>
      </c>
    </row>
    <row r="1024" spans="1:37" x14ac:dyDescent="0.2">
      <c r="A1024" s="16" t="s">
        <v>373</v>
      </c>
      <c r="B1024" s="16" t="s">
        <v>362</v>
      </c>
      <c r="C1024" s="16">
        <v>1</v>
      </c>
      <c r="D1024" s="16" t="s">
        <v>888</v>
      </c>
      <c r="E1024" s="16">
        <v>13</v>
      </c>
      <c r="F1024" s="14">
        <f t="shared" si="50"/>
        <v>2</v>
      </c>
      <c r="G1024" s="14" t="str">
        <f>IF(OR(COUNTA(DetailPedro!G1024) &gt; 0, COUNTA(DetailWill!G1024) &gt; 0),"x", "")</f>
        <v/>
      </c>
      <c r="H1024" s="14" t="str">
        <f>IF(OR(COUNTA(DetailPedro!H1024) &gt; 0, COUNTA(DetailWill!H1024) &gt; 0),"x", "")</f>
        <v/>
      </c>
      <c r="I1024" s="14" t="str">
        <f>IF(OR(COUNTA(DetailPedro!I1024) &gt; 0, COUNTA(DetailWill!I1024) &gt; 0),"x", "")</f>
        <v/>
      </c>
      <c r="J1024" s="34" t="str">
        <f>IF(OR(COUNTA(DetailPedro!J1024) &gt; 0, COUNTA(DetailWill!J1024) &gt; 0),"x", "")</f>
        <v/>
      </c>
      <c r="K1024" s="14" t="str">
        <f>IF(OR(COUNTA(DetailPedro!K1024) &gt; 0, COUNTA(DetailWill!K1024) &gt; 0),"x", "")</f>
        <v>x</v>
      </c>
      <c r="L1024" s="14" t="str">
        <f>IF(OR(COUNTA(DetailPedro!L1024) &gt; 0, COUNTA(DetailWill!L1024) &gt; 0),"x", "")</f>
        <v/>
      </c>
      <c r="M1024" s="14" t="str">
        <f>IF(OR(COUNTA(DetailPedro!M1024) &gt; 0, COUNTA(DetailWill!M1024) &gt; 0),"x", "")</f>
        <v/>
      </c>
      <c r="N1024" s="14" t="str">
        <f>IF(OR(COUNTA(DetailPedro!N1024) &gt; 0, COUNTA(DetailWill!N1024) &gt; 0),"x", "")</f>
        <v/>
      </c>
      <c r="O1024" s="34" t="str">
        <f>IF(OR(COUNTA(DetailPedro!O1024) &gt; 0, COUNTA(DetailWill!O1024) &gt; 0),"x", "")</f>
        <v/>
      </c>
      <c r="P1024" s="14" t="str">
        <f>IF(OR(COUNTA(DetailPedro!P1024) &gt; 0, COUNTA(DetailWill!P1024) &gt; 0),"x", "")</f>
        <v/>
      </c>
      <c r="Q1024" s="14" t="str">
        <f>IF(OR(COUNTA(DetailPedro!Q1024) &gt; 0, COUNTA(DetailWill!Q1024) &gt; 0),"x", "")</f>
        <v/>
      </c>
      <c r="R1024" s="14" t="str">
        <f>IF(OR(COUNTA(DetailPedro!R1024) &gt; 0, COUNTA(DetailWill!R1024) &gt; 0),"x", "")</f>
        <v/>
      </c>
      <c r="S1024" s="14" t="str">
        <f>IF(OR(COUNTA(DetailPedro!S1024) &gt; 0, COUNTA(DetailWill!S1024) &gt; 0),"x", "")</f>
        <v/>
      </c>
      <c r="T1024" s="14" t="str">
        <f>IF(OR(COUNTA(DetailPedro!T1024) &gt; 0, COUNTA(DetailWill!T1024) &gt; 0),"x", "")</f>
        <v/>
      </c>
      <c r="U1024" s="34" t="str">
        <f>IF(OR(COUNTA(DetailPedro!U1024) &gt; 0, COUNTA(DetailWill!U1024) &gt; 0),"x", "")</f>
        <v/>
      </c>
      <c r="V1024" s="14" t="str">
        <f>IF(OR(COUNTA(DetailPedro!V1024) &gt; 0, COUNTA(DetailWill!V1024) &gt; 0),"x", "")</f>
        <v/>
      </c>
      <c r="W1024" s="14" t="str">
        <f>IF(OR(COUNTA(DetailPedro!W1024) &gt; 0, COUNTA(DetailWill!W1024) &gt; 0),"x", "")</f>
        <v/>
      </c>
      <c r="X1024" s="14" t="str">
        <f>IF(OR(COUNTA(DetailPedro!X1024) &gt; 0, COUNTA(DetailWill!X1024) &gt; 0),"x", "")</f>
        <v/>
      </c>
      <c r="Y1024" s="14" t="str">
        <f>IF(OR(COUNTA(DetailPedro!Y1024) &gt; 0, COUNTA(DetailWill!Y1024) &gt; 0),"x", "")</f>
        <v/>
      </c>
      <c r="Z1024" s="34" t="str">
        <f>IF(OR(COUNTA(DetailPedro!Z1024) &gt; 0, COUNTA(DetailWill!Z1024) &gt; 0),"x", "")</f>
        <v/>
      </c>
      <c r="AA1024" s="14" t="str">
        <f>IF(OR(COUNTA(DetailPedro!AA1024) &gt; 0, COUNTA(DetailWill!AA1024) &gt; 0),"x", "")</f>
        <v/>
      </c>
      <c r="AB1024" s="14" t="str">
        <f>IF(OR(COUNTA(DetailPedro!AB1024) &gt; 0, COUNTA(DetailWill!AB1024) &gt; 0),"x", "")</f>
        <v/>
      </c>
      <c r="AC1024" s="14" t="str">
        <f>IF(OR(COUNTA(DetailPedro!AC1024) &gt; 0, COUNTA(DetailWill!AC1024) &gt; 0),"x", "")</f>
        <v/>
      </c>
      <c r="AD1024" s="14" t="str">
        <f>IF(OR(COUNTA(DetailPedro!AD1024) &gt; 0, COUNTA(DetailWill!AD1024) &gt; 0),"x", "")</f>
        <v/>
      </c>
      <c r="AE1024" s="14" t="str">
        <f>IF(OR(COUNTA(DetailPedro!AE1024) &gt; 0, COUNTA(DetailWill!AE1024) &gt; 0),"x", "")</f>
        <v/>
      </c>
      <c r="AF1024" s="34" t="str">
        <f>IF(OR(COUNTA(DetailPedro!AF1024) &gt; 0, COUNTA(DetailWill!AF1024) &gt; 0),"x", "")</f>
        <v/>
      </c>
      <c r="AG1024" s="14" t="str">
        <f>IF(OR(COUNTA(DetailPedro!AG1024) &gt; 0, COUNTA(DetailWill!AG1024) &gt; 0),"x", "")</f>
        <v>x</v>
      </c>
      <c r="AH1024" s="14" t="str">
        <f>IF(OR(COUNTA(DetailPedro!AH1024) &gt; 0, COUNTA(DetailWill!AH1024) &gt; 0),"x", "")</f>
        <v/>
      </c>
      <c r="AI1024" s="14" t="str">
        <f>IF(OR(COUNTA(DetailPedro!AI1024) &gt; 0, COUNTA(DetailWill!AI1024) &gt; 0),"x", "")</f>
        <v/>
      </c>
      <c r="AJ1024" s="34" t="str">
        <f>IF(OR(COUNTA(DetailPedro!AJ1024) &gt; 0, COUNTA(DetailWill!AJ1024) &gt; 0),"x", "")</f>
        <v/>
      </c>
      <c r="AK1024" s="14" t="str">
        <f>IF(OR(COUNTA(DetailPedro!AK1024) &gt; 0, COUNTA(DetailWill!AK1024) &gt; 0),"x", "")</f>
        <v/>
      </c>
    </row>
    <row r="1025" spans="1:37" x14ac:dyDescent="0.2">
      <c r="A1025" s="16"/>
      <c r="B1025" s="16"/>
      <c r="C1025" s="16"/>
      <c r="D1025" s="16"/>
      <c r="E1025" s="16"/>
      <c r="F1025" s="14">
        <f t="shared" si="50"/>
        <v>0</v>
      </c>
      <c r="G1025" s="14" t="str">
        <f>IF(OR(COUNTA(DetailPedro!G1025) &gt; 0, COUNTA(DetailWill!G1025) &gt; 0),"x", "")</f>
        <v/>
      </c>
      <c r="H1025" s="14" t="str">
        <f>IF(OR(COUNTA(DetailPedro!H1025) &gt; 0, COUNTA(DetailWill!H1025) &gt; 0),"x", "")</f>
        <v/>
      </c>
      <c r="I1025" s="14" t="str">
        <f>IF(OR(COUNTA(DetailPedro!I1025) &gt; 0, COUNTA(DetailWill!I1025) &gt; 0),"x", "")</f>
        <v/>
      </c>
      <c r="J1025" s="34" t="str">
        <f>IF(OR(COUNTA(DetailPedro!J1025) &gt; 0, COUNTA(DetailWill!J1025) &gt; 0),"x", "")</f>
        <v/>
      </c>
      <c r="K1025" s="14" t="str">
        <f>IF(OR(COUNTA(DetailPedro!K1025) &gt; 0, COUNTA(DetailWill!K1025) &gt; 0),"x", "")</f>
        <v/>
      </c>
      <c r="L1025" s="14" t="str">
        <f>IF(OR(COUNTA(DetailPedro!L1025) &gt; 0, COUNTA(DetailWill!L1025) &gt; 0),"x", "")</f>
        <v/>
      </c>
      <c r="M1025" s="14" t="str">
        <f>IF(OR(COUNTA(DetailPedro!M1025) &gt; 0, COUNTA(DetailWill!M1025) &gt; 0),"x", "")</f>
        <v/>
      </c>
      <c r="N1025" s="14" t="str">
        <f>IF(OR(COUNTA(DetailPedro!N1025) &gt; 0, COUNTA(DetailWill!N1025) &gt; 0),"x", "")</f>
        <v/>
      </c>
      <c r="O1025" s="34" t="str">
        <f>IF(OR(COUNTA(DetailPedro!O1025) &gt; 0, COUNTA(DetailWill!O1025) &gt; 0),"x", "")</f>
        <v/>
      </c>
      <c r="P1025" s="14" t="str">
        <f>IF(OR(COUNTA(DetailPedro!P1025) &gt; 0, COUNTA(DetailWill!P1025) &gt; 0),"x", "")</f>
        <v/>
      </c>
      <c r="Q1025" s="14" t="str">
        <f>IF(OR(COUNTA(DetailPedro!Q1025) &gt; 0, COUNTA(DetailWill!Q1025) &gt; 0),"x", "")</f>
        <v/>
      </c>
      <c r="R1025" s="14" t="str">
        <f>IF(OR(COUNTA(DetailPedro!R1025) &gt; 0, COUNTA(DetailWill!R1025) &gt; 0),"x", "")</f>
        <v/>
      </c>
      <c r="S1025" s="14" t="str">
        <f>IF(OR(COUNTA(DetailPedro!S1025) &gt; 0, COUNTA(DetailWill!S1025) &gt; 0),"x", "")</f>
        <v/>
      </c>
      <c r="T1025" s="14" t="str">
        <f>IF(OR(COUNTA(DetailPedro!T1025) &gt; 0, COUNTA(DetailWill!T1025) &gt; 0),"x", "")</f>
        <v/>
      </c>
      <c r="U1025" s="34" t="str">
        <f>IF(OR(COUNTA(DetailPedro!U1025) &gt; 0, COUNTA(DetailWill!U1025) &gt; 0),"x", "")</f>
        <v/>
      </c>
      <c r="V1025" s="14" t="str">
        <f>IF(OR(COUNTA(DetailPedro!V1025) &gt; 0, COUNTA(DetailWill!V1025) &gt; 0),"x", "")</f>
        <v/>
      </c>
      <c r="W1025" s="14" t="str">
        <f>IF(OR(COUNTA(DetailPedro!W1025) &gt; 0, COUNTA(DetailWill!W1025) &gt; 0),"x", "")</f>
        <v/>
      </c>
      <c r="X1025" s="14" t="str">
        <f>IF(OR(COUNTA(DetailPedro!X1025) &gt; 0, COUNTA(DetailWill!X1025) &gt; 0),"x", "")</f>
        <v/>
      </c>
      <c r="Y1025" s="14" t="str">
        <f>IF(OR(COUNTA(DetailPedro!Y1025) &gt; 0, COUNTA(DetailWill!Y1025) &gt; 0),"x", "")</f>
        <v/>
      </c>
      <c r="Z1025" s="34" t="str">
        <f>IF(OR(COUNTA(DetailPedro!Z1025) &gt; 0, COUNTA(DetailWill!Z1025) &gt; 0),"x", "")</f>
        <v/>
      </c>
      <c r="AA1025" s="14" t="str">
        <f>IF(OR(COUNTA(DetailPedro!AA1025) &gt; 0, COUNTA(DetailWill!AA1025) &gt; 0),"x", "")</f>
        <v/>
      </c>
      <c r="AB1025" s="14" t="str">
        <f>IF(OR(COUNTA(DetailPedro!AB1025) &gt; 0, COUNTA(DetailWill!AB1025) &gt; 0),"x", "")</f>
        <v/>
      </c>
      <c r="AC1025" s="14" t="str">
        <f>IF(OR(COUNTA(DetailPedro!AC1025) &gt; 0, COUNTA(DetailWill!AC1025) &gt; 0),"x", "")</f>
        <v/>
      </c>
      <c r="AD1025" s="14" t="str">
        <f>IF(OR(COUNTA(DetailPedro!AD1025) &gt; 0, COUNTA(DetailWill!AD1025) &gt; 0),"x", "")</f>
        <v/>
      </c>
      <c r="AE1025" s="14" t="str">
        <f>IF(OR(COUNTA(DetailPedro!AE1025) &gt; 0, COUNTA(DetailWill!AE1025) &gt; 0),"x", "")</f>
        <v/>
      </c>
      <c r="AF1025" s="34" t="str">
        <f>IF(OR(COUNTA(DetailPedro!AF1025) &gt; 0, COUNTA(DetailWill!AF1025) &gt; 0),"x", "")</f>
        <v/>
      </c>
      <c r="AG1025" s="14" t="str">
        <f>IF(OR(COUNTA(DetailPedro!AG1025) &gt; 0, COUNTA(DetailWill!AG1025) &gt; 0),"x", "")</f>
        <v/>
      </c>
      <c r="AH1025" s="14" t="str">
        <f>IF(OR(COUNTA(DetailPedro!AH1025) &gt; 0, COUNTA(DetailWill!AH1025) &gt; 0),"x", "")</f>
        <v/>
      </c>
      <c r="AI1025" s="14" t="str">
        <f>IF(OR(COUNTA(DetailPedro!AI1025) &gt; 0, COUNTA(DetailWill!AI1025) &gt; 0),"x", "")</f>
        <v/>
      </c>
      <c r="AJ1025" s="34" t="str">
        <f>IF(OR(COUNTA(DetailPedro!AJ1025) &gt; 0, COUNTA(DetailWill!AJ1025) &gt; 0),"x", "")</f>
        <v/>
      </c>
      <c r="AK1025" s="14" t="str">
        <f>IF(OR(COUNTA(DetailPedro!AK1025) &gt; 0, COUNTA(DetailWill!AK1025) &gt; 0),"x", "")</f>
        <v/>
      </c>
    </row>
    <row r="1026" spans="1:37" x14ac:dyDescent="0.2">
      <c r="A1026" s="16" t="s">
        <v>647</v>
      </c>
      <c r="B1026" s="16" t="s">
        <v>694</v>
      </c>
      <c r="C1026" s="16">
        <v>2</v>
      </c>
      <c r="D1026" s="16">
        <v>1</v>
      </c>
      <c r="E1026" s="16"/>
      <c r="F1026" s="14">
        <f t="shared" si="50"/>
        <v>0</v>
      </c>
      <c r="G1026" s="14" t="str">
        <f>IF(OR(COUNTA(DetailPedro!G1026) &gt; 0, COUNTA(DetailWill!G1026) &gt; 0),"x", "")</f>
        <v/>
      </c>
      <c r="H1026" s="14" t="str">
        <f>IF(OR(COUNTA(DetailPedro!H1026) &gt; 0, COUNTA(DetailWill!H1026) &gt; 0),"x", "")</f>
        <v/>
      </c>
      <c r="I1026" s="14" t="str">
        <f>IF(OR(COUNTA(DetailPedro!I1026) &gt; 0, COUNTA(DetailWill!I1026) &gt; 0),"x", "")</f>
        <v/>
      </c>
      <c r="J1026" s="34" t="str">
        <f>IF(OR(COUNTA(DetailPedro!J1026) &gt; 0, COUNTA(DetailWill!J1026) &gt; 0),"x", "")</f>
        <v/>
      </c>
      <c r="K1026" s="14" t="str">
        <f>IF(OR(COUNTA(DetailPedro!K1026) &gt; 0, COUNTA(DetailWill!K1026) &gt; 0),"x", "")</f>
        <v/>
      </c>
      <c r="L1026" s="14" t="str">
        <f>IF(OR(COUNTA(DetailPedro!L1026) &gt; 0, COUNTA(DetailWill!L1026) &gt; 0),"x", "")</f>
        <v/>
      </c>
      <c r="M1026" s="14" t="str">
        <f>IF(OR(COUNTA(DetailPedro!M1026) &gt; 0, COUNTA(DetailWill!M1026) &gt; 0),"x", "")</f>
        <v/>
      </c>
      <c r="N1026" s="14" t="str">
        <f>IF(OR(COUNTA(DetailPedro!N1026) &gt; 0, COUNTA(DetailWill!N1026) &gt; 0),"x", "")</f>
        <v/>
      </c>
      <c r="O1026" s="34" t="str">
        <f>IF(OR(COUNTA(DetailPedro!O1026) &gt; 0, COUNTA(DetailWill!O1026) &gt; 0),"x", "")</f>
        <v/>
      </c>
      <c r="P1026" s="14" t="str">
        <f>IF(OR(COUNTA(DetailPedro!P1026) &gt; 0, COUNTA(DetailWill!P1026) &gt; 0),"x", "")</f>
        <v/>
      </c>
      <c r="Q1026" s="14" t="str">
        <f>IF(OR(COUNTA(DetailPedro!Q1026) &gt; 0, COUNTA(DetailWill!Q1026) &gt; 0),"x", "")</f>
        <v/>
      </c>
      <c r="R1026" s="14" t="str">
        <f>IF(OR(COUNTA(DetailPedro!R1026) &gt; 0, COUNTA(DetailWill!R1026) &gt; 0),"x", "")</f>
        <v/>
      </c>
      <c r="S1026" s="14" t="str">
        <f>IF(OR(COUNTA(DetailPedro!S1026) &gt; 0, COUNTA(DetailWill!S1026) &gt; 0),"x", "")</f>
        <v/>
      </c>
      <c r="T1026" s="14" t="str">
        <f>IF(OR(COUNTA(DetailPedro!T1026) &gt; 0, COUNTA(DetailWill!T1026) &gt; 0),"x", "")</f>
        <v/>
      </c>
      <c r="U1026" s="34" t="str">
        <f>IF(OR(COUNTA(DetailPedro!U1026) &gt; 0, COUNTA(DetailWill!U1026) &gt; 0),"x", "")</f>
        <v/>
      </c>
      <c r="V1026" s="14" t="str">
        <f>IF(OR(COUNTA(DetailPedro!V1026) &gt; 0, COUNTA(DetailWill!V1026) &gt; 0),"x", "")</f>
        <v/>
      </c>
      <c r="W1026" s="14" t="str">
        <f>IF(OR(COUNTA(DetailPedro!W1026) &gt; 0, COUNTA(DetailWill!W1026) &gt; 0),"x", "")</f>
        <v/>
      </c>
      <c r="X1026" s="14" t="str">
        <f>IF(OR(COUNTA(DetailPedro!X1026) &gt; 0, COUNTA(DetailWill!X1026) &gt; 0),"x", "")</f>
        <v/>
      </c>
      <c r="Y1026" s="14" t="str">
        <f>IF(OR(COUNTA(DetailPedro!Y1026) &gt; 0, COUNTA(DetailWill!Y1026) &gt; 0),"x", "")</f>
        <v/>
      </c>
      <c r="Z1026" s="34" t="str">
        <f>IF(OR(COUNTA(DetailPedro!Z1026) &gt; 0, COUNTA(DetailWill!Z1026) &gt; 0),"x", "")</f>
        <v/>
      </c>
      <c r="AA1026" s="14" t="str">
        <f>IF(OR(COUNTA(DetailPedro!AA1026) &gt; 0, COUNTA(DetailWill!AA1026) &gt; 0),"x", "")</f>
        <v/>
      </c>
      <c r="AB1026" s="14" t="str">
        <f>IF(OR(COUNTA(DetailPedro!AB1026) &gt; 0, COUNTA(DetailWill!AB1026) &gt; 0),"x", "")</f>
        <v/>
      </c>
      <c r="AC1026" s="14" t="str">
        <f>IF(OR(COUNTA(DetailPedro!AC1026) &gt; 0, COUNTA(DetailWill!AC1026) &gt; 0),"x", "")</f>
        <v/>
      </c>
      <c r="AD1026" s="14" t="str">
        <f>IF(OR(COUNTA(DetailPedro!AD1026) &gt; 0, COUNTA(DetailWill!AD1026) &gt; 0),"x", "")</f>
        <v/>
      </c>
      <c r="AE1026" s="14" t="str">
        <f>IF(OR(COUNTA(DetailPedro!AE1026) &gt; 0, COUNTA(DetailWill!AE1026) &gt; 0),"x", "")</f>
        <v/>
      </c>
      <c r="AF1026" s="34" t="str">
        <f>IF(OR(COUNTA(DetailPedro!AF1026) &gt; 0, COUNTA(DetailWill!AF1026) &gt; 0),"x", "")</f>
        <v/>
      </c>
      <c r="AG1026" s="14" t="str">
        <f>IF(OR(COUNTA(DetailPedro!AG1026) &gt; 0, COUNTA(DetailWill!AG1026) &gt; 0),"x", "")</f>
        <v/>
      </c>
      <c r="AH1026" s="14" t="str">
        <f>IF(OR(COUNTA(DetailPedro!AH1026) &gt; 0, COUNTA(DetailWill!AH1026) &gt; 0),"x", "")</f>
        <v/>
      </c>
      <c r="AI1026" s="14" t="str">
        <f>IF(OR(COUNTA(DetailPedro!AI1026) &gt; 0, COUNTA(DetailWill!AI1026) &gt; 0),"x", "")</f>
        <v/>
      </c>
      <c r="AJ1026" s="34" t="str">
        <f>IF(OR(COUNTA(DetailPedro!AJ1026) &gt; 0, COUNTA(DetailWill!AJ1026) &gt; 0),"x", "")</f>
        <v/>
      </c>
      <c r="AK1026" s="14" t="str">
        <f>IF(OR(COUNTA(DetailPedro!AK1026) &gt; 0, COUNTA(DetailWill!AK1026) &gt; 0),"x", "")</f>
        <v/>
      </c>
    </row>
    <row r="1027" spans="1:37" x14ac:dyDescent="0.2">
      <c r="A1027" s="16" t="s">
        <v>647</v>
      </c>
      <c r="B1027" s="16" t="s">
        <v>694</v>
      </c>
      <c r="C1027" s="16">
        <v>1</v>
      </c>
      <c r="D1027" s="16" t="s">
        <v>887</v>
      </c>
      <c r="E1027" s="16">
        <v>1</v>
      </c>
      <c r="F1027" s="14">
        <f t="shared" si="50"/>
        <v>1</v>
      </c>
      <c r="G1027" s="14" t="str">
        <f>IF(OR(COUNTA(DetailPedro!G1027) &gt; 0, COUNTA(DetailWill!G1027) &gt; 0),"x", "")</f>
        <v/>
      </c>
      <c r="H1027" s="14" t="str">
        <f>IF(OR(COUNTA(DetailPedro!H1027) &gt; 0, COUNTA(DetailWill!H1027) &gt; 0),"x", "")</f>
        <v/>
      </c>
      <c r="I1027" s="14" t="str">
        <f>IF(OR(COUNTA(DetailPedro!I1027) &gt; 0, COUNTA(DetailWill!I1027) &gt; 0),"x", "")</f>
        <v/>
      </c>
      <c r="J1027" s="34" t="str">
        <f>IF(OR(COUNTA(DetailPedro!J1027) &gt; 0, COUNTA(DetailWill!J1027) &gt; 0),"x", "")</f>
        <v/>
      </c>
      <c r="K1027" s="14" t="str">
        <f>IF(OR(COUNTA(DetailPedro!K1027) &gt; 0, COUNTA(DetailWill!K1027) &gt; 0),"x", "")</f>
        <v/>
      </c>
      <c r="L1027" s="14" t="str">
        <f>IF(OR(COUNTA(DetailPedro!L1027) &gt; 0, COUNTA(DetailWill!L1027) &gt; 0),"x", "")</f>
        <v/>
      </c>
      <c r="M1027" s="14" t="str">
        <f>IF(OR(COUNTA(DetailPedro!M1027) &gt; 0, COUNTA(DetailWill!M1027) &gt; 0),"x", "")</f>
        <v/>
      </c>
      <c r="N1027" s="14" t="str">
        <f>IF(OR(COUNTA(DetailPedro!N1027) &gt; 0, COUNTA(DetailWill!N1027) &gt; 0),"x", "")</f>
        <v/>
      </c>
      <c r="O1027" s="34" t="str">
        <f>IF(OR(COUNTA(DetailPedro!O1027) &gt; 0, COUNTA(DetailWill!O1027) &gt; 0),"x", "")</f>
        <v/>
      </c>
      <c r="P1027" s="14" t="str">
        <f>IF(OR(COUNTA(DetailPedro!P1027) &gt; 0, COUNTA(DetailWill!P1027) &gt; 0),"x", "")</f>
        <v/>
      </c>
      <c r="Q1027" s="14" t="str">
        <f>IF(OR(COUNTA(DetailPedro!Q1027) &gt; 0, COUNTA(DetailWill!Q1027) &gt; 0),"x", "")</f>
        <v/>
      </c>
      <c r="R1027" s="14" t="str">
        <f>IF(OR(COUNTA(DetailPedro!R1027) &gt; 0, COUNTA(DetailWill!R1027) &gt; 0),"x", "")</f>
        <v/>
      </c>
      <c r="S1027" s="14" t="str">
        <f>IF(OR(COUNTA(DetailPedro!S1027) &gt; 0, COUNTA(DetailWill!S1027) &gt; 0),"x", "")</f>
        <v/>
      </c>
      <c r="T1027" s="14" t="str">
        <f>IF(OR(COUNTA(DetailPedro!T1027) &gt; 0, COUNTA(DetailWill!T1027) &gt; 0),"x", "")</f>
        <v/>
      </c>
      <c r="U1027" s="34" t="str">
        <f>IF(OR(COUNTA(DetailPedro!U1027) &gt; 0, COUNTA(DetailWill!U1027) &gt; 0),"x", "")</f>
        <v/>
      </c>
      <c r="V1027" s="14" t="str">
        <f>IF(OR(COUNTA(DetailPedro!V1027) &gt; 0, COUNTA(DetailWill!V1027) &gt; 0),"x", "")</f>
        <v/>
      </c>
      <c r="W1027" s="14" t="str">
        <f>IF(OR(COUNTA(DetailPedro!W1027) &gt; 0, COUNTA(DetailWill!W1027) &gt; 0),"x", "")</f>
        <v/>
      </c>
      <c r="X1027" s="14" t="str">
        <f>IF(OR(COUNTA(DetailPedro!X1027) &gt; 0, COUNTA(DetailWill!X1027) &gt; 0),"x", "")</f>
        <v/>
      </c>
      <c r="Y1027" s="14" t="str">
        <f>IF(OR(COUNTA(DetailPedro!Y1027) &gt; 0, COUNTA(DetailWill!Y1027) &gt; 0),"x", "")</f>
        <v/>
      </c>
      <c r="Z1027" s="34" t="str">
        <f>IF(OR(COUNTA(DetailPedro!Z1027) &gt; 0, COUNTA(DetailWill!Z1027) &gt; 0),"x", "")</f>
        <v/>
      </c>
      <c r="AA1027" s="14" t="str">
        <f>IF(OR(COUNTA(DetailPedro!AA1027) &gt; 0, COUNTA(DetailWill!AA1027) &gt; 0),"x", "")</f>
        <v/>
      </c>
      <c r="AB1027" s="14" t="str">
        <f>IF(OR(COUNTA(DetailPedro!AB1027) &gt; 0, COUNTA(DetailWill!AB1027) &gt; 0),"x", "")</f>
        <v/>
      </c>
      <c r="AC1027" s="14" t="str">
        <f>IF(OR(COUNTA(DetailPedro!AC1027) &gt; 0, COUNTA(DetailWill!AC1027) &gt; 0),"x", "")</f>
        <v/>
      </c>
      <c r="AD1027" s="14" t="str">
        <f>IF(OR(COUNTA(DetailPedro!AD1027) &gt; 0, COUNTA(DetailWill!AD1027) &gt; 0),"x", "")</f>
        <v/>
      </c>
      <c r="AE1027" s="14" t="str">
        <f>IF(OR(COUNTA(DetailPedro!AE1027) &gt; 0, COUNTA(DetailWill!AE1027) &gt; 0),"x", "")</f>
        <v/>
      </c>
      <c r="AF1027" s="34" t="str">
        <f>IF(OR(COUNTA(DetailPedro!AF1027) &gt; 0, COUNTA(DetailWill!AF1027) &gt; 0),"x", "")</f>
        <v/>
      </c>
      <c r="AG1027" s="14" t="str">
        <f>IF(OR(COUNTA(DetailPedro!AG1027) &gt; 0, COUNTA(DetailWill!AG1027) &gt; 0),"x", "")</f>
        <v>x</v>
      </c>
      <c r="AH1027" s="14" t="str">
        <f>IF(OR(COUNTA(DetailPedro!AH1027) &gt; 0, COUNTA(DetailWill!AH1027) &gt; 0),"x", "")</f>
        <v/>
      </c>
      <c r="AI1027" s="14" t="str">
        <f>IF(OR(COUNTA(DetailPedro!AI1027) &gt; 0, COUNTA(DetailWill!AI1027) &gt; 0),"x", "")</f>
        <v/>
      </c>
      <c r="AJ1027" s="34" t="str">
        <f>IF(OR(COUNTA(DetailPedro!AJ1027) &gt; 0, COUNTA(DetailWill!AJ1027) &gt; 0),"x", "")</f>
        <v/>
      </c>
      <c r="AK1027" s="14" t="str">
        <f>IF(OR(COUNTA(DetailPedro!AK1027) &gt; 0, COUNTA(DetailWill!AK1027) &gt; 0),"x", "")</f>
        <v/>
      </c>
    </row>
    <row r="1028" spans="1:37" x14ac:dyDescent="0.2">
      <c r="A1028" s="16" t="s">
        <v>647</v>
      </c>
      <c r="B1028" s="16" t="s">
        <v>694</v>
      </c>
      <c r="C1028" s="16">
        <v>1</v>
      </c>
      <c r="D1028" s="16" t="s">
        <v>887</v>
      </c>
      <c r="E1028" s="16">
        <v>2</v>
      </c>
      <c r="F1028" s="14">
        <f t="shared" si="50"/>
        <v>1</v>
      </c>
      <c r="G1028" s="14" t="str">
        <f>IF(OR(COUNTA(DetailPedro!G1028) &gt; 0, COUNTA(DetailWill!G1028) &gt; 0),"x", "")</f>
        <v/>
      </c>
      <c r="H1028" s="14" t="str">
        <f>IF(OR(COUNTA(DetailPedro!H1028) &gt; 0, COUNTA(DetailWill!H1028) &gt; 0),"x", "")</f>
        <v/>
      </c>
      <c r="I1028" s="14" t="str">
        <f>IF(OR(COUNTA(DetailPedro!I1028) &gt; 0, COUNTA(DetailWill!I1028) &gt; 0),"x", "")</f>
        <v/>
      </c>
      <c r="J1028" s="34" t="str">
        <f>IF(OR(COUNTA(DetailPedro!J1028) &gt; 0, COUNTA(DetailWill!J1028) &gt; 0),"x", "")</f>
        <v/>
      </c>
      <c r="K1028" s="14" t="str">
        <f>IF(OR(COUNTA(DetailPedro!K1028) &gt; 0, COUNTA(DetailWill!K1028) &gt; 0),"x", "")</f>
        <v/>
      </c>
      <c r="L1028" s="14" t="str">
        <f>IF(OR(COUNTA(DetailPedro!L1028) &gt; 0, COUNTA(DetailWill!L1028) &gt; 0),"x", "")</f>
        <v/>
      </c>
      <c r="M1028" s="14" t="str">
        <f>IF(OR(COUNTA(DetailPedro!M1028) &gt; 0, COUNTA(DetailWill!M1028) &gt; 0),"x", "")</f>
        <v/>
      </c>
      <c r="N1028" s="14" t="str">
        <f>IF(OR(COUNTA(DetailPedro!N1028) &gt; 0, COUNTA(DetailWill!N1028) &gt; 0),"x", "")</f>
        <v/>
      </c>
      <c r="O1028" s="34" t="str">
        <f>IF(OR(COUNTA(DetailPedro!O1028) &gt; 0, COUNTA(DetailWill!O1028) &gt; 0),"x", "")</f>
        <v/>
      </c>
      <c r="P1028" s="14" t="str">
        <f>IF(OR(COUNTA(DetailPedro!P1028) &gt; 0, COUNTA(DetailWill!P1028) &gt; 0),"x", "")</f>
        <v/>
      </c>
      <c r="Q1028" s="14" t="str">
        <f>IF(OR(COUNTA(DetailPedro!Q1028) &gt; 0, COUNTA(DetailWill!Q1028) &gt; 0),"x", "")</f>
        <v/>
      </c>
      <c r="R1028" s="14" t="str">
        <f>IF(OR(COUNTA(DetailPedro!R1028) &gt; 0, COUNTA(DetailWill!R1028) &gt; 0),"x", "")</f>
        <v/>
      </c>
      <c r="S1028" s="14" t="str">
        <f>IF(OR(COUNTA(DetailPedro!S1028) &gt; 0, COUNTA(DetailWill!S1028) &gt; 0),"x", "")</f>
        <v/>
      </c>
      <c r="T1028" s="14" t="str">
        <f>IF(OR(COUNTA(DetailPedro!T1028) &gt; 0, COUNTA(DetailWill!T1028) &gt; 0),"x", "")</f>
        <v/>
      </c>
      <c r="U1028" s="34" t="str">
        <f>IF(OR(COUNTA(DetailPedro!U1028) &gt; 0, COUNTA(DetailWill!U1028) &gt; 0),"x", "")</f>
        <v/>
      </c>
      <c r="V1028" s="14" t="str">
        <f>IF(OR(COUNTA(DetailPedro!V1028) &gt; 0, COUNTA(DetailWill!V1028) &gt; 0),"x", "")</f>
        <v/>
      </c>
      <c r="W1028" s="14" t="str">
        <f>IF(OR(COUNTA(DetailPedro!W1028) &gt; 0, COUNTA(DetailWill!W1028) &gt; 0),"x", "")</f>
        <v/>
      </c>
      <c r="X1028" s="14" t="str">
        <f>IF(OR(COUNTA(DetailPedro!X1028) &gt; 0, COUNTA(DetailWill!X1028) &gt; 0),"x", "")</f>
        <v/>
      </c>
      <c r="Y1028" s="14" t="str">
        <f>IF(OR(COUNTA(DetailPedro!Y1028) &gt; 0, COUNTA(DetailWill!Y1028) &gt; 0),"x", "")</f>
        <v/>
      </c>
      <c r="Z1028" s="34" t="str">
        <f>IF(OR(COUNTA(DetailPedro!Z1028) &gt; 0, COUNTA(DetailWill!Z1028) &gt; 0),"x", "")</f>
        <v/>
      </c>
      <c r="AA1028" s="14" t="str">
        <f>IF(OR(COUNTA(DetailPedro!AA1028) &gt; 0, COUNTA(DetailWill!AA1028) &gt; 0),"x", "")</f>
        <v/>
      </c>
      <c r="AB1028" s="14" t="str">
        <f>IF(OR(COUNTA(DetailPedro!AB1028) &gt; 0, COUNTA(DetailWill!AB1028) &gt; 0),"x", "")</f>
        <v/>
      </c>
      <c r="AC1028" s="14" t="str">
        <f>IF(OR(COUNTA(DetailPedro!AC1028) &gt; 0, COUNTA(DetailWill!AC1028) &gt; 0),"x", "")</f>
        <v/>
      </c>
      <c r="AD1028" s="14" t="str">
        <f>IF(OR(COUNTA(DetailPedro!AD1028) &gt; 0, COUNTA(DetailWill!AD1028) &gt; 0),"x", "")</f>
        <v/>
      </c>
      <c r="AE1028" s="14" t="str">
        <f>IF(OR(COUNTA(DetailPedro!AE1028) &gt; 0, COUNTA(DetailWill!AE1028) &gt; 0),"x", "")</f>
        <v/>
      </c>
      <c r="AF1028" s="34" t="str">
        <f>IF(OR(COUNTA(DetailPedro!AF1028) &gt; 0, COUNTA(DetailWill!AF1028) &gt; 0),"x", "")</f>
        <v/>
      </c>
      <c r="AG1028" s="14" t="str">
        <f>IF(OR(COUNTA(DetailPedro!AG1028) &gt; 0, COUNTA(DetailWill!AG1028) &gt; 0),"x", "")</f>
        <v>x</v>
      </c>
      <c r="AH1028" s="14" t="str">
        <f>IF(OR(COUNTA(DetailPedro!AH1028) &gt; 0, COUNTA(DetailWill!AH1028) &gt; 0),"x", "")</f>
        <v/>
      </c>
      <c r="AI1028" s="14" t="str">
        <f>IF(OR(COUNTA(DetailPedro!AI1028) &gt; 0, COUNTA(DetailWill!AI1028) &gt; 0),"x", "")</f>
        <v/>
      </c>
      <c r="AJ1028" s="34" t="str">
        <f>IF(OR(COUNTA(DetailPedro!AJ1028) &gt; 0, COUNTA(DetailWill!AJ1028) &gt; 0),"x", "")</f>
        <v/>
      </c>
      <c r="AK1028" s="14" t="str">
        <f>IF(OR(COUNTA(DetailPedro!AK1028) &gt; 0, COUNTA(DetailWill!AK1028) &gt; 0),"x", "")</f>
        <v/>
      </c>
    </row>
    <row r="1029" spans="1:37" x14ac:dyDescent="0.2">
      <c r="A1029" s="16" t="s">
        <v>647</v>
      </c>
      <c r="B1029" s="16" t="s">
        <v>694</v>
      </c>
      <c r="C1029" s="16">
        <v>1</v>
      </c>
      <c r="D1029" s="16" t="s">
        <v>887</v>
      </c>
      <c r="E1029" s="16">
        <v>3</v>
      </c>
      <c r="F1029" s="14">
        <f t="shared" si="50"/>
        <v>1</v>
      </c>
      <c r="G1029" s="14" t="str">
        <f>IF(OR(COUNTA(DetailPedro!G1029) &gt; 0, COUNTA(DetailWill!G1029) &gt; 0),"x", "")</f>
        <v/>
      </c>
      <c r="H1029" s="14" t="str">
        <f>IF(OR(COUNTA(DetailPedro!H1029) &gt; 0, COUNTA(DetailWill!H1029) &gt; 0),"x", "")</f>
        <v/>
      </c>
      <c r="I1029" s="14" t="str">
        <f>IF(OR(COUNTA(DetailPedro!I1029) &gt; 0, COUNTA(DetailWill!I1029) &gt; 0),"x", "")</f>
        <v/>
      </c>
      <c r="J1029" s="34" t="str">
        <f>IF(OR(COUNTA(DetailPedro!J1029) &gt; 0, COUNTA(DetailWill!J1029) &gt; 0),"x", "")</f>
        <v/>
      </c>
      <c r="K1029" s="14" t="str">
        <f>IF(OR(COUNTA(DetailPedro!K1029) &gt; 0, COUNTA(DetailWill!K1029) &gt; 0),"x", "")</f>
        <v/>
      </c>
      <c r="L1029" s="14" t="str">
        <f>IF(OR(COUNTA(DetailPedro!L1029) &gt; 0, COUNTA(DetailWill!L1029) &gt; 0),"x", "")</f>
        <v/>
      </c>
      <c r="M1029" s="14" t="str">
        <f>IF(OR(COUNTA(DetailPedro!M1029) &gt; 0, COUNTA(DetailWill!M1029) &gt; 0),"x", "")</f>
        <v/>
      </c>
      <c r="N1029" s="14" t="str">
        <f>IF(OR(COUNTA(DetailPedro!N1029) &gt; 0, COUNTA(DetailWill!N1029) &gt; 0),"x", "")</f>
        <v/>
      </c>
      <c r="O1029" s="34" t="str">
        <f>IF(OR(COUNTA(DetailPedro!O1029) &gt; 0, COUNTA(DetailWill!O1029) &gt; 0),"x", "")</f>
        <v/>
      </c>
      <c r="P1029" s="14" t="str">
        <f>IF(OR(COUNTA(DetailPedro!P1029) &gt; 0, COUNTA(DetailWill!P1029) &gt; 0),"x", "")</f>
        <v/>
      </c>
      <c r="Q1029" s="14" t="str">
        <f>IF(OR(COUNTA(DetailPedro!Q1029) &gt; 0, COUNTA(DetailWill!Q1029) &gt; 0),"x", "")</f>
        <v/>
      </c>
      <c r="R1029" s="14" t="str">
        <f>IF(OR(COUNTA(DetailPedro!R1029) &gt; 0, COUNTA(DetailWill!R1029) &gt; 0),"x", "")</f>
        <v/>
      </c>
      <c r="S1029" s="14" t="str">
        <f>IF(OR(COUNTA(DetailPedro!S1029) &gt; 0, COUNTA(DetailWill!S1029) &gt; 0),"x", "")</f>
        <v/>
      </c>
      <c r="T1029" s="14" t="str">
        <f>IF(OR(COUNTA(DetailPedro!T1029) &gt; 0, COUNTA(DetailWill!T1029) &gt; 0),"x", "")</f>
        <v/>
      </c>
      <c r="U1029" s="34" t="str">
        <f>IF(OR(COUNTA(DetailPedro!U1029) &gt; 0, COUNTA(DetailWill!U1029) &gt; 0),"x", "")</f>
        <v/>
      </c>
      <c r="V1029" s="14" t="str">
        <f>IF(OR(COUNTA(DetailPedro!V1029) &gt; 0, COUNTA(DetailWill!V1029) &gt; 0),"x", "")</f>
        <v/>
      </c>
      <c r="W1029" s="14" t="str">
        <f>IF(OR(COUNTA(DetailPedro!W1029) &gt; 0, COUNTA(DetailWill!W1029) &gt; 0),"x", "")</f>
        <v/>
      </c>
      <c r="X1029" s="14" t="str">
        <f>IF(OR(COUNTA(DetailPedro!X1029) &gt; 0, COUNTA(DetailWill!X1029) &gt; 0),"x", "")</f>
        <v/>
      </c>
      <c r="Y1029" s="14" t="str">
        <f>IF(OR(COUNTA(DetailPedro!Y1029) &gt; 0, COUNTA(DetailWill!Y1029) &gt; 0),"x", "")</f>
        <v/>
      </c>
      <c r="Z1029" s="34" t="str">
        <f>IF(OR(COUNTA(DetailPedro!Z1029) &gt; 0, COUNTA(DetailWill!Z1029) &gt; 0),"x", "")</f>
        <v/>
      </c>
      <c r="AA1029" s="14" t="str">
        <f>IF(OR(COUNTA(DetailPedro!AA1029) &gt; 0, COUNTA(DetailWill!AA1029) &gt; 0),"x", "")</f>
        <v/>
      </c>
      <c r="AB1029" s="14" t="str">
        <f>IF(OR(COUNTA(DetailPedro!AB1029) &gt; 0, COUNTA(DetailWill!AB1029) &gt; 0),"x", "")</f>
        <v/>
      </c>
      <c r="AC1029" s="14" t="str">
        <f>IF(OR(COUNTA(DetailPedro!AC1029) &gt; 0, COUNTA(DetailWill!AC1029) &gt; 0),"x", "")</f>
        <v/>
      </c>
      <c r="AD1029" s="14" t="str">
        <f>IF(OR(COUNTA(DetailPedro!AD1029) &gt; 0, COUNTA(DetailWill!AD1029) &gt; 0),"x", "")</f>
        <v/>
      </c>
      <c r="AE1029" s="14" t="str">
        <f>IF(OR(COUNTA(DetailPedro!AE1029) &gt; 0, COUNTA(DetailWill!AE1029) &gt; 0),"x", "")</f>
        <v/>
      </c>
      <c r="AF1029" s="34" t="str">
        <f>IF(OR(COUNTA(DetailPedro!AF1029) &gt; 0, COUNTA(DetailWill!AF1029) &gt; 0),"x", "")</f>
        <v/>
      </c>
      <c r="AG1029" s="14" t="str">
        <f>IF(OR(COUNTA(DetailPedro!AG1029) &gt; 0, COUNTA(DetailWill!AG1029) &gt; 0),"x", "")</f>
        <v>x</v>
      </c>
      <c r="AH1029" s="14" t="str">
        <f>IF(OR(COUNTA(DetailPedro!AH1029) &gt; 0, COUNTA(DetailWill!AH1029) &gt; 0),"x", "")</f>
        <v/>
      </c>
      <c r="AI1029" s="14" t="str">
        <f>IF(OR(COUNTA(DetailPedro!AI1029) &gt; 0, COUNTA(DetailWill!AI1029) &gt; 0),"x", "")</f>
        <v/>
      </c>
      <c r="AJ1029" s="34" t="str">
        <f>IF(OR(COUNTA(DetailPedro!AJ1029) &gt; 0, COUNTA(DetailWill!AJ1029) &gt; 0),"x", "")</f>
        <v/>
      </c>
      <c r="AK1029" s="14" t="str">
        <f>IF(OR(COUNTA(DetailPedro!AK1029) &gt; 0, COUNTA(DetailWill!AK1029) &gt; 0),"x", "")</f>
        <v/>
      </c>
    </row>
    <row r="1030" spans="1:37" x14ac:dyDescent="0.2">
      <c r="A1030" s="16" t="s">
        <v>647</v>
      </c>
      <c r="B1030" s="16" t="s">
        <v>694</v>
      </c>
      <c r="C1030" s="16">
        <v>1</v>
      </c>
      <c r="D1030" s="16" t="s">
        <v>887</v>
      </c>
      <c r="E1030" s="16">
        <v>4</v>
      </c>
      <c r="F1030" s="14">
        <f t="shared" si="50"/>
        <v>1</v>
      </c>
      <c r="G1030" s="14" t="str">
        <f>IF(OR(COUNTA(DetailPedro!G1030) &gt; 0, COUNTA(DetailWill!G1030) &gt; 0),"x", "")</f>
        <v/>
      </c>
      <c r="H1030" s="14" t="str">
        <f>IF(OR(COUNTA(DetailPedro!H1030) &gt; 0, COUNTA(DetailWill!H1030) &gt; 0),"x", "")</f>
        <v/>
      </c>
      <c r="I1030" s="14" t="str">
        <f>IF(OR(COUNTA(DetailPedro!I1030) &gt; 0, COUNTA(DetailWill!I1030) &gt; 0),"x", "")</f>
        <v/>
      </c>
      <c r="J1030" s="34" t="str">
        <f>IF(OR(COUNTA(DetailPedro!J1030) &gt; 0, COUNTA(DetailWill!J1030) &gt; 0),"x", "")</f>
        <v/>
      </c>
      <c r="K1030" s="14" t="str">
        <f>IF(OR(COUNTA(DetailPedro!K1030) &gt; 0, COUNTA(DetailWill!K1030) &gt; 0),"x", "")</f>
        <v/>
      </c>
      <c r="L1030" s="14" t="str">
        <f>IF(OR(COUNTA(DetailPedro!L1030) &gt; 0, COUNTA(DetailWill!L1030) &gt; 0),"x", "")</f>
        <v/>
      </c>
      <c r="M1030" s="14" t="str">
        <f>IF(OR(COUNTA(DetailPedro!M1030) &gt; 0, COUNTA(DetailWill!M1030) &gt; 0),"x", "")</f>
        <v/>
      </c>
      <c r="N1030" s="14" t="str">
        <f>IF(OR(COUNTA(DetailPedro!N1030) &gt; 0, COUNTA(DetailWill!N1030) &gt; 0),"x", "")</f>
        <v/>
      </c>
      <c r="O1030" s="34" t="str">
        <f>IF(OR(COUNTA(DetailPedro!O1030) &gt; 0, COUNTA(DetailWill!O1030) &gt; 0),"x", "")</f>
        <v/>
      </c>
      <c r="P1030" s="14" t="str">
        <f>IF(OR(COUNTA(DetailPedro!P1030) &gt; 0, COUNTA(DetailWill!P1030) &gt; 0),"x", "")</f>
        <v/>
      </c>
      <c r="Q1030" s="14" t="str">
        <f>IF(OR(COUNTA(DetailPedro!Q1030) &gt; 0, COUNTA(DetailWill!Q1030) &gt; 0),"x", "")</f>
        <v/>
      </c>
      <c r="R1030" s="14" t="str">
        <f>IF(OR(COUNTA(DetailPedro!R1030) &gt; 0, COUNTA(DetailWill!R1030) &gt; 0),"x", "")</f>
        <v/>
      </c>
      <c r="S1030" s="14" t="str">
        <f>IF(OR(COUNTA(DetailPedro!S1030) &gt; 0, COUNTA(DetailWill!S1030) &gt; 0),"x", "")</f>
        <v/>
      </c>
      <c r="T1030" s="14" t="str">
        <f>IF(OR(COUNTA(DetailPedro!T1030) &gt; 0, COUNTA(DetailWill!T1030) &gt; 0),"x", "")</f>
        <v/>
      </c>
      <c r="U1030" s="34" t="str">
        <f>IF(OR(COUNTA(DetailPedro!U1030) &gt; 0, COUNTA(DetailWill!U1030) &gt; 0),"x", "")</f>
        <v/>
      </c>
      <c r="V1030" s="14" t="str">
        <f>IF(OR(COUNTA(DetailPedro!V1030) &gt; 0, COUNTA(DetailWill!V1030) &gt; 0),"x", "")</f>
        <v/>
      </c>
      <c r="W1030" s="14" t="str">
        <f>IF(OR(COUNTA(DetailPedro!W1030) &gt; 0, COUNTA(DetailWill!W1030) &gt; 0),"x", "")</f>
        <v/>
      </c>
      <c r="X1030" s="14" t="str">
        <f>IF(OR(COUNTA(DetailPedro!X1030) &gt; 0, COUNTA(DetailWill!X1030) &gt; 0),"x", "")</f>
        <v/>
      </c>
      <c r="Y1030" s="14" t="str">
        <f>IF(OR(COUNTA(DetailPedro!Y1030) &gt; 0, COUNTA(DetailWill!Y1030) &gt; 0),"x", "")</f>
        <v/>
      </c>
      <c r="Z1030" s="34" t="str">
        <f>IF(OR(COUNTA(DetailPedro!Z1030) &gt; 0, COUNTA(DetailWill!Z1030) &gt; 0),"x", "")</f>
        <v/>
      </c>
      <c r="AA1030" s="14" t="str">
        <f>IF(OR(COUNTA(DetailPedro!AA1030) &gt; 0, COUNTA(DetailWill!AA1030) &gt; 0),"x", "")</f>
        <v/>
      </c>
      <c r="AB1030" s="14" t="str">
        <f>IF(OR(COUNTA(DetailPedro!AB1030) &gt; 0, COUNTA(DetailWill!AB1030) &gt; 0),"x", "")</f>
        <v/>
      </c>
      <c r="AC1030" s="14" t="str">
        <f>IF(OR(COUNTA(DetailPedro!AC1030) &gt; 0, COUNTA(DetailWill!AC1030) &gt; 0),"x", "")</f>
        <v/>
      </c>
      <c r="AD1030" s="14" t="str">
        <f>IF(OR(COUNTA(DetailPedro!AD1030) &gt; 0, COUNTA(DetailWill!AD1030) &gt; 0),"x", "")</f>
        <v/>
      </c>
      <c r="AE1030" s="14" t="str">
        <f>IF(OR(COUNTA(DetailPedro!AE1030) &gt; 0, COUNTA(DetailWill!AE1030) &gt; 0),"x", "")</f>
        <v/>
      </c>
      <c r="AF1030" s="34" t="str">
        <f>IF(OR(COUNTA(DetailPedro!AF1030) &gt; 0, COUNTA(DetailWill!AF1030) &gt; 0),"x", "")</f>
        <v/>
      </c>
      <c r="AG1030" s="14" t="str">
        <f>IF(OR(COUNTA(DetailPedro!AG1030) &gt; 0, COUNTA(DetailWill!AG1030) &gt; 0),"x", "")</f>
        <v>x</v>
      </c>
      <c r="AH1030" s="14" t="str">
        <f>IF(OR(COUNTA(DetailPedro!AH1030) &gt; 0, COUNTA(DetailWill!AH1030) &gt; 0),"x", "")</f>
        <v/>
      </c>
      <c r="AI1030" s="14" t="str">
        <f>IF(OR(COUNTA(DetailPedro!AI1030) &gt; 0, COUNTA(DetailWill!AI1030) &gt; 0),"x", "")</f>
        <v/>
      </c>
      <c r="AJ1030" s="34" t="str">
        <f>IF(OR(COUNTA(DetailPedro!AJ1030) &gt; 0, COUNTA(DetailWill!AJ1030) &gt; 0),"x", "")</f>
        <v/>
      </c>
      <c r="AK1030" s="14" t="str">
        <f>IF(OR(COUNTA(DetailPedro!AK1030) &gt; 0, COUNTA(DetailWill!AK1030) &gt; 0),"x", "")</f>
        <v/>
      </c>
    </row>
    <row r="1031" spans="1:37" x14ac:dyDescent="0.2">
      <c r="A1031" s="16" t="s">
        <v>647</v>
      </c>
      <c r="B1031" s="16" t="s">
        <v>694</v>
      </c>
      <c r="C1031" s="16">
        <v>1</v>
      </c>
      <c r="D1031" s="16" t="s">
        <v>887</v>
      </c>
      <c r="E1031" s="16">
        <v>5</v>
      </c>
      <c r="F1031" s="14">
        <f t="shared" si="50"/>
        <v>1</v>
      </c>
      <c r="G1031" s="14" t="str">
        <f>IF(OR(COUNTA(DetailPedro!G1031) &gt; 0, COUNTA(DetailWill!G1031) &gt; 0),"x", "")</f>
        <v/>
      </c>
      <c r="H1031" s="14" t="str">
        <f>IF(OR(COUNTA(DetailPedro!H1031) &gt; 0, COUNTA(DetailWill!H1031) &gt; 0),"x", "")</f>
        <v/>
      </c>
      <c r="I1031" s="14" t="str">
        <f>IF(OR(COUNTA(DetailPedro!I1031) &gt; 0, COUNTA(DetailWill!I1031) &gt; 0),"x", "")</f>
        <v/>
      </c>
      <c r="J1031" s="34" t="str">
        <f>IF(OR(COUNTA(DetailPedro!J1031) &gt; 0, COUNTA(DetailWill!J1031) &gt; 0),"x", "")</f>
        <v/>
      </c>
      <c r="K1031" s="14" t="str">
        <f>IF(OR(COUNTA(DetailPedro!K1031) &gt; 0, COUNTA(DetailWill!K1031) &gt; 0),"x", "")</f>
        <v/>
      </c>
      <c r="L1031" s="14" t="str">
        <f>IF(OR(COUNTA(DetailPedro!L1031) &gt; 0, COUNTA(DetailWill!L1031) &gt; 0),"x", "")</f>
        <v/>
      </c>
      <c r="M1031" s="14" t="str">
        <f>IF(OR(COUNTA(DetailPedro!M1031) &gt; 0, COUNTA(DetailWill!M1031) &gt; 0),"x", "")</f>
        <v/>
      </c>
      <c r="N1031" s="14" t="str">
        <f>IF(OR(COUNTA(DetailPedro!N1031) &gt; 0, COUNTA(DetailWill!N1031) &gt; 0),"x", "")</f>
        <v/>
      </c>
      <c r="O1031" s="34" t="str">
        <f>IF(OR(COUNTA(DetailPedro!O1031) &gt; 0, COUNTA(DetailWill!O1031) &gt; 0),"x", "")</f>
        <v/>
      </c>
      <c r="P1031" s="14" t="str">
        <f>IF(OR(COUNTA(DetailPedro!P1031) &gt; 0, COUNTA(DetailWill!P1031) &gt; 0),"x", "")</f>
        <v/>
      </c>
      <c r="Q1031" s="14" t="str">
        <f>IF(OR(COUNTA(DetailPedro!Q1031) &gt; 0, COUNTA(DetailWill!Q1031) &gt; 0),"x", "")</f>
        <v/>
      </c>
      <c r="R1031" s="14" t="str">
        <f>IF(OR(COUNTA(DetailPedro!R1031) &gt; 0, COUNTA(DetailWill!R1031) &gt; 0),"x", "")</f>
        <v/>
      </c>
      <c r="S1031" s="14" t="str">
        <f>IF(OR(COUNTA(DetailPedro!S1031) &gt; 0, COUNTA(DetailWill!S1031) &gt; 0),"x", "")</f>
        <v/>
      </c>
      <c r="T1031" s="14" t="str">
        <f>IF(OR(COUNTA(DetailPedro!T1031) &gt; 0, COUNTA(DetailWill!T1031) &gt; 0),"x", "")</f>
        <v/>
      </c>
      <c r="U1031" s="34" t="str">
        <f>IF(OR(COUNTA(DetailPedro!U1031) &gt; 0, COUNTA(DetailWill!U1031) &gt; 0),"x", "")</f>
        <v/>
      </c>
      <c r="V1031" s="14" t="str">
        <f>IF(OR(COUNTA(DetailPedro!V1031) &gt; 0, COUNTA(DetailWill!V1031) &gt; 0),"x", "")</f>
        <v/>
      </c>
      <c r="W1031" s="14" t="str">
        <f>IF(OR(COUNTA(DetailPedro!W1031) &gt; 0, COUNTA(DetailWill!W1031) &gt; 0),"x", "")</f>
        <v/>
      </c>
      <c r="X1031" s="14" t="str">
        <f>IF(OR(COUNTA(DetailPedro!X1031) &gt; 0, COUNTA(DetailWill!X1031) &gt; 0),"x", "")</f>
        <v/>
      </c>
      <c r="Y1031" s="14" t="str">
        <f>IF(OR(COUNTA(DetailPedro!Y1031) &gt; 0, COUNTA(DetailWill!Y1031) &gt; 0),"x", "")</f>
        <v/>
      </c>
      <c r="Z1031" s="34" t="str">
        <f>IF(OR(COUNTA(DetailPedro!Z1031) &gt; 0, COUNTA(DetailWill!Z1031) &gt; 0),"x", "")</f>
        <v/>
      </c>
      <c r="AA1031" s="14" t="str">
        <f>IF(OR(COUNTA(DetailPedro!AA1031) &gt; 0, COUNTA(DetailWill!AA1031) &gt; 0),"x", "")</f>
        <v/>
      </c>
      <c r="AB1031" s="14" t="str">
        <f>IF(OR(COUNTA(DetailPedro!AB1031) &gt; 0, COUNTA(DetailWill!AB1031) &gt; 0),"x", "")</f>
        <v/>
      </c>
      <c r="AC1031" s="14" t="str">
        <f>IF(OR(COUNTA(DetailPedro!AC1031) &gt; 0, COUNTA(DetailWill!AC1031) &gt; 0),"x", "")</f>
        <v/>
      </c>
      <c r="AD1031" s="14" t="str">
        <f>IF(OR(COUNTA(DetailPedro!AD1031) &gt; 0, COUNTA(DetailWill!AD1031) &gt; 0),"x", "")</f>
        <v/>
      </c>
      <c r="AE1031" s="14" t="str">
        <f>IF(OR(COUNTA(DetailPedro!AE1031) &gt; 0, COUNTA(DetailWill!AE1031) &gt; 0),"x", "")</f>
        <v/>
      </c>
      <c r="AF1031" s="34" t="str">
        <f>IF(OR(COUNTA(DetailPedro!AF1031) &gt; 0, COUNTA(DetailWill!AF1031) &gt; 0),"x", "")</f>
        <v/>
      </c>
      <c r="AG1031" s="14" t="str">
        <f>IF(OR(COUNTA(DetailPedro!AG1031) &gt; 0, COUNTA(DetailWill!AG1031) &gt; 0),"x", "")</f>
        <v>x</v>
      </c>
      <c r="AH1031" s="14" t="str">
        <f>IF(OR(COUNTA(DetailPedro!AH1031) &gt; 0, COUNTA(DetailWill!AH1031) &gt; 0),"x", "")</f>
        <v/>
      </c>
      <c r="AI1031" s="14" t="str">
        <f>IF(OR(COUNTA(DetailPedro!AI1031) &gt; 0, COUNTA(DetailWill!AI1031) &gt; 0),"x", "")</f>
        <v/>
      </c>
      <c r="AJ1031" s="34" t="str">
        <f>IF(OR(COUNTA(DetailPedro!AJ1031) &gt; 0, COUNTA(DetailWill!AJ1031) &gt; 0),"x", "")</f>
        <v/>
      </c>
      <c r="AK1031" s="14" t="str">
        <f>IF(OR(COUNTA(DetailPedro!AK1031) &gt; 0, COUNTA(DetailWill!AK1031) &gt; 0),"x", "")</f>
        <v/>
      </c>
    </row>
    <row r="1032" spans="1:37" x14ac:dyDescent="0.2">
      <c r="A1032" s="16" t="s">
        <v>647</v>
      </c>
      <c r="B1032" s="16" t="s">
        <v>694</v>
      </c>
      <c r="C1032" s="16">
        <v>2</v>
      </c>
      <c r="D1032" s="16" t="s">
        <v>887</v>
      </c>
      <c r="E1032" s="16">
        <v>6</v>
      </c>
      <c r="F1032" s="14">
        <f t="shared" si="50"/>
        <v>1</v>
      </c>
      <c r="G1032" s="14" t="str">
        <f>IF(OR(COUNTA(DetailPedro!G1032) &gt; 0, COUNTA(DetailWill!G1032) &gt; 0),"x", "")</f>
        <v/>
      </c>
      <c r="H1032" s="14" t="str">
        <f>IF(OR(COUNTA(DetailPedro!H1032) &gt; 0, COUNTA(DetailWill!H1032) &gt; 0),"x", "")</f>
        <v/>
      </c>
      <c r="I1032" s="14" t="str">
        <f>IF(OR(COUNTA(DetailPedro!I1032) &gt; 0, COUNTA(DetailWill!I1032) &gt; 0),"x", "")</f>
        <v/>
      </c>
      <c r="J1032" s="34" t="str">
        <f>IF(OR(COUNTA(DetailPedro!J1032) &gt; 0, COUNTA(DetailWill!J1032) &gt; 0),"x", "")</f>
        <v/>
      </c>
      <c r="K1032" s="14" t="str">
        <f>IF(OR(COUNTA(DetailPedro!K1032) &gt; 0, COUNTA(DetailWill!K1032) &gt; 0),"x", "")</f>
        <v/>
      </c>
      <c r="L1032" s="14" t="str">
        <f>IF(OR(COUNTA(DetailPedro!L1032) &gt; 0, COUNTA(DetailWill!L1032) &gt; 0),"x", "")</f>
        <v/>
      </c>
      <c r="M1032" s="14" t="str">
        <f>IF(OR(COUNTA(DetailPedro!M1032) &gt; 0, COUNTA(DetailWill!M1032) &gt; 0),"x", "")</f>
        <v/>
      </c>
      <c r="N1032" s="14" t="str">
        <f>IF(OR(COUNTA(DetailPedro!N1032) &gt; 0, COUNTA(DetailWill!N1032) &gt; 0),"x", "")</f>
        <v/>
      </c>
      <c r="O1032" s="34" t="str">
        <f>IF(OR(COUNTA(DetailPedro!O1032) &gt; 0, COUNTA(DetailWill!O1032) &gt; 0),"x", "")</f>
        <v/>
      </c>
      <c r="P1032" s="14" t="str">
        <f>IF(OR(COUNTA(DetailPedro!P1032) &gt; 0, COUNTA(DetailWill!P1032) &gt; 0),"x", "")</f>
        <v/>
      </c>
      <c r="Q1032" s="14" t="str">
        <f>IF(OR(COUNTA(DetailPedro!Q1032) &gt; 0, COUNTA(DetailWill!Q1032) &gt; 0),"x", "")</f>
        <v/>
      </c>
      <c r="R1032" s="14" t="str">
        <f>IF(OR(COUNTA(DetailPedro!R1032) &gt; 0, COUNTA(DetailWill!R1032) &gt; 0),"x", "")</f>
        <v/>
      </c>
      <c r="S1032" s="14" t="str">
        <f>IF(OR(COUNTA(DetailPedro!S1032) &gt; 0, COUNTA(DetailWill!S1032) &gt; 0),"x", "")</f>
        <v/>
      </c>
      <c r="T1032" s="14" t="str">
        <f>IF(OR(COUNTA(DetailPedro!T1032) &gt; 0, COUNTA(DetailWill!T1032) &gt; 0),"x", "")</f>
        <v/>
      </c>
      <c r="U1032" s="34" t="str">
        <f>IF(OR(COUNTA(DetailPedro!U1032) &gt; 0, COUNTA(DetailWill!U1032) &gt; 0),"x", "")</f>
        <v/>
      </c>
      <c r="V1032" s="14" t="str">
        <f>IF(OR(COUNTA(DetailPedro!V1032) &gt; 0, COUNTA(DetailWill!V1032) &gt; 0),"x", "")</f>
        <v/>
      </c>
      <c r="W1032" s="14" t="str">
        <f>IF(OR(COUNTA(DetailPedro!W1032) &gt; 0, COUNTA(DetailWill!W1032) &gt; 0),"x", "")</f>
        <v/>
      </c>
      <c r="X1032" s="14" t="str">
        <f>IF(OR(COUNTA(DetailPedro!X1032) &gt; 0, COUNTA(DetailWill!X1032) &gt; 0),"x", "")</f>
        <v/>
      </c>
      <c r="Y1032" s="14" t="str">
        <f>IF(OR(COUNTA(DetailPedro!Y1032) &gt; 0, COUNTA(DetailWill!Y1032) &gt; 0),"x", "")</f>
        <v/>
      </c>
      <c r="Z1032" s="34" t="str">
        <f>IF(OR(COUNTA(DetailPedro!Z1032) &gt; 0, COUNTA(DetailWill!Z1032) &gt; 0),"x", "")</f>
        <v/>
      </c>
      <c r="AA1032" s="14" t="str">
        <f>IF(OR(COUNTA(DetailPedro!AA1032) &gt; 0, COUNTA(DetailWill!AA1032) &gt; 0),"x", "")</f>
        <v/>
      </c>
      <c r="AB1032" s="14" t="str">
        <f>IF(OR(COUNTA(DetailPedro!AB1032) &gt; 0, COUNTA(DetailWill!AB1032) &gt; 0),"x", "")</f>
        <v/>
      </c>
      <c r="AC1032" s="14" t="str">
        <f>IF(OR(COUNTA(DetailPedro!AC1032) &gt; 0, COUNTA(DetailWill!AC1032) &gt; 0),"x", "")</f>
        <v/>
      </c>
      <c r="AD1032" s="14" t="str">
        <f>IF(OR(COUNTA(DetailPedro!AD1032) &gt; 0, COUNTA(DetailWill!AD1032) &gt; 0),"x", "")</f>
        <v/>
      </c>
      <c r="AE1032" s="14" t="str">
        <f>IF(OR(COUNTA(DetailPedro!AE1032) &gt; 0, COUNTA(DetailWill!AE1032) &gt; 0),"x", "")</f>
        <v/>
      </c>
      <c r="AF1032" s="34" t="str">
        <f>IF(OR(COUNTA(DetailPedro!AF1032) &gt; 0, COUNTA(DetailWill!AF1032) &gt; 0),"x", "")</f>
        <v/>
      </c>
      <c r="AG1032" s="14" t="str">
        <f>IF(OR(COUNTA(DetailPedro!AG1032) &gt; 0, COUNTA(DetailWill!AG1032) &gt; 0),"x", "")</f>
        <v>x</v>
      </c>
      <c r="AH1032" s="14" t="str">
        <f>IF(OR(COUNTA(DetailPedro!AH1032) &gt; 0, COUNTA(DetailWill!AH1032) &gt; 0),"x", "")</f>
        <v/>
      </c>
      <c r="AI1032" s="14" t="str">
        <f>IF(OR(COUNTA(DetailPedro!AI1032) &gt; 0, COUNTA(DetailWill!AI1032) &gt; 0),"x", "")</f>
        <v/>
      </c>
      <c r="AJ1032" s="34" t="str">
        <f>IF(OR(COUNTA(DetailPedro!AJ1032) &gt; 0, COUNTA(DetailWill!AJ1032) &gt; 0),"x", "")</f>
        <v/>
      </c>
      <c r="AK1032" s="14" t="str">
        <f>IF(OR(COUNTA(DetailPedro!AK1032) &gt; 0, COUNTA(DetailWill!AK1032) &gt; 0),"x", "")</f>
        <v/>
      </c>
    </row>
    <row r="1033" spans="1:37" x14ac:dyDescent="0.2">
      <c r="A1033" s="16" t="s">
        <v>647</v>
      </c>
      <c r="B1033" s="16" t="s">
        <v>694</v>
      </c>
      <c r="C1033" s="16">
        <v>2</v>
      </c>
      <c r="D1033" s="16" t="s">
        <v>888</v>
      </c>
      <c r="E1033" s="16">
        <v>7</v>
      </c>
      <c r="F1033" s="14">
        <f t="shared" si="50"/>
        <v>0</v>
      </c>
      <c r="G1033" s="14" t="str">
        <f>IF(OR(COUNTA(DetailPedro!G1033) &gt; 0, COUNTA(DetailWill!G1033) &gt; 0),"x", "")</f>
        <v/>
      </c>
      <c r="H1033" s="14" t="str">
        <f>IF(OR(COUNTA(DetailPedro!H1033) &gt; 0, COUNTA(DetailWill!H1033) &gt; 0),"x", "")</f>
        <v/>
      </c>
      <c r="I1033" s="14" t="str">
        <f>IF(OR(COUNTA(DetailPedro!I1033) &gt; 0, COUNTA(DetailWill!I1033) &gt; 0),"x", "")</f>
        <v/>
      </c>
      <c r="J1033" s="34" t="str">
        <f>IF(OR(COUNTA(DetailPedro!J1033) &gt; 0, COUNTA(DetailWill!J1033) &gt; 0),"x", "")</f>
        <v/>
      </c>
      <c r="K1033" s="14" t="str">
        <f>IF(OR(COUNTA(DetailPedro!K1033) &gt; 0, COUNTA(DetailWill!K1033) &gt; 0),"x", "")</f>
        <v/>
      </c>
      <c r="L1033" s="14" t="str">
        <f>IF(OR(COUNTA(DetailPedro!L1033) &gt; 0, COUNTA(DetailWill!L1033) &gt; 0),"x", "")</f>
        <v/>
      </c>
      <c r="M1033" s="14" t="str">
        <f>IF(OR(COUNTA(DetailPedro!M1033) &gt; 0, COUNTA(DetailWill!M1033) &gt; 0),"x", "")</f>
        <v/>
      </c>
      <c r="N1033" s="14" t="str">
        <f>IF(OR(COUNTA(DetailPedro!N1033) &gt; 0, COUNTA(DetailWill!N1033) &gt; 0),"x", "")</f>
        <v/>
      </c>
      <c r="O1033" s="34" t="str">
        <f>IF(OR(COUNTA(DetailPedro!O1033) &gt; 0, COUNTA(DetailWill!O1033) &gt; 0),"x", "")</f>
        <v/>
      </c>
      <c r="P1033" s="14" t="str">
        <f>IF(OR(COUNTA(DetailPedro!P1033) &gt; 0, COUNTA(DetailWill!P1033) &gt; 0),"x", "")</f>
        <v/>
      </c>
      <c r="Q1033" s="14" t="str">
        <f>IF(OR(COUNTA(DetailPedro!Q1033) &gt; 0, COUNTA(DetailWill!Q1033) &gt; 0),"x", "")</f>
        <v/>
      </c>
      <c r="R1033" s="14" t="str">
        <f>IF(OR(COUNTA(DetailPedro!R1033) &gt; 0, COUNTA(DetailWill!R1033) &gt; 0),"x", "")</f>
        <v/>
      </c>
      <c r="S1033" s="14" t="str">
        <f>IF(OR(COUNTA(DetailPedro!S1033) &gt; 0, COUNTA(DetailWill!S1033) &gt; 0),"x", "")</f>
        <v/>
      </c>
      <c r="T1033" s="14" t="str">
        <f>IF(OR(COUNTA(DetailPedro!T1033) &gt; 0, COUNTA(DetailWill!T1033) &gt; 0),"x", "")</f>
        <v/>
      </c>
      <c r="U1033" s="34" t="str">
        <f>IF(OR(COUNTA(DetailPedro!U1033) &gt; 0, COUNTA(DetailWill!U1033) &gt; 0),"x", "")</f>
        <v/>
      </c>
      <c r="V1033" s="14" t="str">
        <f>IF(OR(COUNTA(DetailPedro!V1033) &gt; 0, COUNTA(DetailWill!V1033) &gt; 0),"x", "")</f>
        <v/>
      </c>
      <c r="W1033" s="14" t="str">
        <f>IF(OR(COUNTA(DetailPedro!W1033) &gt; 0, COUNTA(DetailWill!W1033) &gt; 0),"x", "")</f>
        <v/>
      </c>
      <c r="X1033" s="14" t="str">
        <f>IF(OR(COUNTA(DetailPedro!X1033) &gt; 0, COUNTA(DetailWill!X1033) &gt; 0),"x", "")</f>
        <v/>
      </c>
      <c r="Y1033" s="14" t="str">
        <f>IF(OR(COUNTA(DetailPedro!Y1033) &gt; 0, COUNTA(DetailWill!Y1033) &gt; 0),"x", "")</f>
        <v/>
      </c>
      <c r="Z1033" s="34" t="str">
        <f>IF(OR(COUNTA(DetailPedro!Z1033) &gt; 0, COUNTA(DetailWill!Z1033) &gt; 0),"x", "")</f>
        <v/>
      </c>
      <c r="AA1033" s="14" t="str">
        <f>IF(OR(COUNTA(DetailPedro!AA1033) &gt; 0, COUNTA(DetailWill!AA1033) &gt; 0),"x", "")</f>
        <v/>
      </c>
      <c r="AB1033" s="14" t="str">
        <f>IF(OR(COUNTA(DetailPedro!AB1033) &gt; 0, COUNTA(DetailWill!AB1033) &gt; 0),"x", "")</f>
        <v/>
      </c>
      <c r="AC1033" s="14" t="str">
        <f>IF(OR(COUNTA(DetailPedro!AC1033) &gt; 0, COUNTA(DetailWill!AC1033) &gt; 0),"x", "")</f>
        <v/>
      </c>
      <c r="AD1033" s="14" t="str">
        <f>IF(OR(COUNTA(DetailPedro!AD1033) &gt; 0, COUNTA(DetailWill!AD1033) &gt; 0),"x", "")</f>
        <v/>
      </c>
      <c r="AE1033" s="14" t="str">
        <f>IF(OR(COUNTA(DetailPedro!AE1033) &gt; 0, COUNTA(DetailWill!AE1033) &gt; 0),"x", "")</f>
        <v/>
      </c>
      <c r="AF1033" s="34" t="str">
        <f>IF(OR(COUNTA(DetailPedro!AF1033) &gt; 0, COUNTA(DetailWill!AF1033) &gt; 0),"x", "")</f>
        <v/>
      </c>
      <c r="AG1033" s="14" t="str">
        <f>IF(OR(COUNTA(DetailPedro!AG1033) &gt; 0, COUNTA(DetailWill!AG1033) &gt; 0),"x", "")</f>
        <v/>
      </c>
      <c r="AH1033" s="14" t="str">
        <f>IF(OR(COUNTA(DetailPedro!AH1033) &gt; 0, COUNTA(DetailWill!AH1033) &gt; 0),"x", "")</f>
        <v/>
      </c>
      <c r="AI1033" s="14" t="str">
        <f>IF(OR(COUNTA(DetailPedro!AI1033) &gt; 0, COUNTA(DetailWill!AI1033) &gt; 0),"x", "")</f>
        <v/>
      </c>
      <c r="AJ1033" s="34" t="str">
        <f>IF(OR(COUNTA(DetailPedro!AJ1033) &gt; 0, COUNTA(DetailWill!AJ1033) &gt; 0),"x", "")</f>
        <v/>
      </c>
      <c r="AK1033" s="14" t="str">
        <f>IF(OR(COUNTA(DetailPedro!AK1033) &gt; 0, COUNTA(DetailWill!AK1033) &gt; 0),"x", "")</f>
        <v/>
      </c>
    </row>
    <row r="1034" spans="1:37" x14ac:dyDescent="0.2">
      <c r="A1034" s="16" t="s">
        <v>647</v>
      </c>
      <c r="B1034" s="16" t="s">
        <v>694</v>
      </c>
      <c r="C1034" s="16">
        <v>3</v>
      </c>
      <c r="D1034" s="16" t="s">
        <v>887</v>
      </c>
      <c r="E1034" s="16">
        <v>8</v>
      </c>
      <c r="F1034" s="14">
        <f t="shared" si="50"/>
        <v>0</v>
      </c>
      <c r="G1034" s="14" t="str">
        <f>IF(OR(COUNTA(DetailPedro!G1034) &gt; 0, COUNTA(DetailWill!G1034) &gt; 0),"x", "")</f>
        <v/>
      </c>
      <c r="H1034" s="14" t="str">
        <f>IF(OR(COUNTA(DetailPedro!H1034) &gt; 0, COUNTA(DetailWill!H1034) &gt; 0),"x", "")</f>
        <v/>
      </c>
      <c r="I1034" s="14" t="str">
        <f>IF(OR(COUNTA(DetailPedro!I1034) &gt; 0, COUNTA(DetailWill!I1034) &gt; 0),"x", "")</f>
        <v/>
      </c>
      <c r="J1034" s="34" t="str">
        <f>IF(OR(COUNTA(DetailPedro!J1034) &gt; 0, COUNTA(DetailWill!J1034) &gt; 0),"x", "")</f>
        <v/>
      </c>
      <c r="K1034" s="14" t="str">
        <f>IF(OR(COUNTA(DetailPedro!K1034) &gt; 0, COUNTA(DetailWill!K1034) &gt; 0),"x", "")</f>
        <v/>
      </c>
      <c r="L1034" s="14" t="str">
        <f>IF(OR(COUNTA(DetailPedro!L1034) &gt; 0, COUNTA(DetailWill!L1034) &gt; 0),"x", "")</f>
        <v/>
      </c>
      <c r="M1034" s="14" t="str">
        <f>IF(OR(COUNTA(DetailPedro!M1034) &gt; 0, COUNTA(DetailWill!M1034) &gt; 0),"x", "")</f>
        <v/>
      </c>
      <c r="N1034" s="14" t="str">
        <f>IF(OR(COUNTA(DetailPedro!N1034) &gt; 0, COUNTA(DetailWill!N1034) &gt; 0),"x", "")</f>
        <v/>
      </c>
      <c r="O1034" s="34" t="str">
        <f>IF(OR(COUNTA(DetailPedro!O1034) &gt; 0, COUNTA(DetailWill!O1034) &gt; 0),"x", "")</f>
        <v/>
      </c>
      <c r="P1034" s="14" t="str">
        <f>IF(OR(COUNTA(DetailPedro!P1034) &gt; 0, COUNTA(DetailWill!P1034) &gt; 0),"x", "")</f>
        <v/>
      </c>
      <c r="Q1034" s="14" t="str">
        <f>IF(OR(COUNTA(DetailPedro!Q1034) &gt; 0, COUNTA(DetailWill!Q1034) &gt; 0),"x", "")</f>
        <v/>
      </c>
      <c r="R1034" s="14" t="str">
        <f>IF(OR(COUNTA(DetailPedro!R1034) &gt; 0, COUNTA(DetailWill!R1034) &gt; 0),"x", "")</f>
        <v/>
      </c>
      <c r="S1034" s="14" t="str">
        <f>IF(OR(COUNTA(DetailPedro!S1034) &gt; 0, COUNTA(DetailWill!S1034) &gt; 0),"x", "")</f>
        <v/>
      </c>
      <c r="T1034" s="14" t="str">
        <f>IF(OR(COUNTA(DetailPedro!T1034) &gt; 0, COUNTA(DetailWill!T1034) &gt; 0),"x", "")</f>
        <v/>
      </c>
      <c r="U1034" s="34" t="str">
        <f>IF(OR(COUNTA(DetailPedro!U1034) &gt; 0, COUNTA(DetailWill!U1034) &gt; 0),"x", "")</f>
        <v/>
      </c>
      <c r="V1034" s="14" t="str">
        <f>IF(OR(COUNTA(DetailPedro!V1034) &gt; 0, COUNTA(DetailWill!V1034) &gt; 0),"x", "")</f>
        <v/>
      </c>
      <c r="W1034" s="14" t="str">
        <f>IF(OR(COUNTA(DetailPedro!W1034) &gt; 0, COUNTA(DetailWill!W1034) &gt; 0),"x", "")</f>
        <v/>
      </c>
      <c r="X1034" s="14" t="str">
        <f>IF(OR(COUNTA(DetailPedro!X1034) &gt; 0, COUNTA(DetailWill!X1034) &gt; 0),"x", "")</f>
        <v/>
      </c>
      <c r="Y1034" s="14" t="str">
        <f>IF(OR(COUNTA(DetailPedro!Y1034) &gt; 0, COUNTA(DetailWill!Y1034) &gt; 0),"x", "")</f>
        <v/>
      </c>
      <c r="Z1034" s="34" t="str">
        <f>IF(OR(COUNTA(DetailPedro!Z1034) &gt; 0, COUNTA(DetailWill!Z1034) &gt; 0),"x", "")</f>
        <v/>
      </c>
      <c r="AA1034" s="14" t="str">
        <f>IF(OR(COUNTA(DetailPedro!AA1034) &gt; 0, COUNTA(DetailWill!AA1034) &gt; 0),"x", "")</f>
        <v/>
      </c>
      <c r="AB1034" s="14" t="str">
        <f>IF(OR(COUNTA(DetailPedro!AB1034) &gt; 0, COUNTA(DetailWill!AB1034) &gt; 0),"x", "")</f>
        <v/>
      </c>
      <c r="AC1034" s="14" t="str">
        <f>IF(OR(COUNTA(DetailPedro!AC1034) &gt; 0, COUNTA(DetailWill!AC1034) &gt; 0),"x", "")</f>
        <v/>
      </c>
      <c r="AD1034" s="14" t="str">
        <f>IF(OR(COUNTA(DetailPedro!AD1034) &gt; 0, COUNTA(DetailWill!AD1034) &gt; 0),"x", "")</f>
        <v/>
      </c>
      <c r="AE1034" s="14" t="str">
        <f>IF(OR(COUNTA(DetailPedro!AE1034) &gt; 0, COUNTA(DetailWill!AE1034) &gt; 0),"x", "")</f>
        <v/>
      </c>
      <c r="AF1034" s="34" t="str">
        <f>IF(OR(COUNTA(DetailPedro!AF1034) &gt; 0, COUNTA(DetailWill!AF1034) &gt; 0),"x", "")</f>
        <v/>
      </c>
      <c r="AG1034" s="14" t="str">
        <f>IF(OR(COUNTA(DetailPedro!AG1034) &gt; 0, COUNTA(DetailWill!AG1034) &gt; 0),"x", "")</f>
        <v/>
      </c>
      <c r="AH1034" s="14" t="str">
        <f>IF(OR(COUNTA(DetailPedro!AH1034) &gt; 0, COUNTA(DetailWill!AH1034) &gt; 0),"x", "")</f>
        <v/>
      </c>
      <c r="AI1034" s="14" t="str">
        <f>IF(OR(COUNTA(DetailPedro!AI1034) &gt; 0, COUNTA(DetailWill!AI1034) &gt; 0),"x", "")</f>
        <v/>
      </c>
      <c r="AJ1034" s="34" t="str">
        <f>IF(OR(COUNTA(DetailPedro!AJ1034) &gt; 0, COUNTA(DetailWill!AJ1034) &gt; 0),"x", "")</f>
        <v/>
      </c>
      <c r="AK1034" s="14" t="str">
        <f>IF(OR(COUNTA(DetailPedro!AK1034) &gt; 0, COUNTA(DetailWill!AK1034) &gt; 0),"x", "")</f>
        <v/>
      </c>
    </row>
    <row r="1035" spans="1:37" x14ac:dyDescent="0.2">
      <c r="A1035" s="16" t="s">
        <v>647</v>
      </c>
      <c r="B1035" s="16" t="s">
        <v>694</v>
      </c>
      <c r="C1035" s="16">
        <v>3</v>
      </c>
      <c r="D1035" s="16" t="s">
        <v>887</v>
      </c>
      <c r="E1035" s="16">
        <v>9</v>
      </c>
      <c r="F1035" s="14">
        <f t="shared" si="50"/>
        <v>0</v>
      </c>
      <c r="G1035" s="14" t="str">
        <f>IF(OR(COUNTA(DetailPedro!G1035) &gt; 0, COUNTA(DetailWill!G1035) &gt; 0),"x", "")</f>
        <v/>
      </c>
      <c r="H1035" s="14" t="str">
        <f>IF(OR(COUNTA(DetailPedro!H1035) &gt; 0, COUNTA(DetailWill!H1035) &gt; 0),"x", "")</f>
        <v/>
      </c>
      <c r="I1035" s="14" t="str">
        <f>IF(OR(COUNTA(DetailPedro!I1035) &gt; 0, COUNTA(DetailWill!I1035) &gt; 0),"x", "")</f>
        <v/>
      </c>
      <c r="J1035" s="34" t="str">
        <f>IF(OR(COUNTA(DetailPedro!J1035) &gt; 0, COUNTA(DetailWill!J1035) &gt; 0),"x", "")</f>
        <v/>
      </c>
      <c r="K1035" s="14" t="str">
        <f>IF(OR(COUNTA(DetailPedro!K1035) &gt; 0, COUNTA(DetailWill!K1035) &gt; 0),"x", "")</f>
        <v/>
      </c>
      <c r="L1035" s="14" t="str">
        <f>IF(OR(COUNTA(DetailPedro!L1035) &gt; 0, COUNTA(DetailWill!L1035) &gt; 0),"x", "")</f>
        <v/>
      </c>
      <c r="M1035" s="14" t="str">
        <f>IF(OR(COUNTA(DetailPedro!M1035) &gt; 0, COUNTA(DetailWill!M1035) &gt; 0),"x", "")</f>
        <v/>
      </c>
      <c r="N1035" s="14" t="str">
        <f>IF(OR(COUNTA(DetailPedro!N1035) &gt; 0, COUNTA(DetailWill!N1035) &gt; 0),"x", "")</f>
        <v/>
      </c>
      <c r="O1035" s="34" t="str">
        <f>IF(OR(COUNTA(DetailPedro!O1035) &gt; 0, COUNTA(DetailWill!O1035) &gt; 0),"x", "")</f>
        <v/>
      </c>
      <c r="P1035" s="14" t="str">
        <f>IF(OR(COUNTA(DetailPedro!P1035) &gt; 0, COUNTA(DetailWill!P1035) &gt; 0),"x", "")</f>
        <v/>
      </c>
      <c r="Q1035" s="14" t="str">
        <f>IF(OR(COUNTA(DetailPedro!Q1035) &gt; 0, COUNTA(DetailWill!Q1035) &gt; 0),"x", "")</f>
        <v/>
      </c>
      <c r="R1035" s="14" t="str">
        <f>IF(OR(COUNTA(DetailPedro!R1035) &gt; 0, COUNTA(DetailWill!R1035) &gt; 0),"x", "")</f>
        <v/>
      </c>
      <c r="S1035" s="14" t="str">
        <f>IF(OR(COUNTA(DetailPedro!S1035) &gt; 0, COUNTA(DetailWill!S1035) &gt; 0),"x", "")</f>
        <v/>
      </c>
      <c r="T1035" s="14" t="str">
        <f>IF(OR(COUNTA(DetailPedro!T1035) &gt; 0, COUNTA(DetailWill!T1035) &gt; 0),"x", "")</f>
        <v/>
      </c>
      <c r="U1035" s="34" t="str">
        <f>IF(OR(COUNTA(DetailPedro!U1035) &gt; 0, COUNTA(DetailWill!U1035) &gt; 0),"x", "")</f>
        <v/>
      </c>
      <c r="V1035" s="14" t="str">
        <f>IF(OR(COUNTA(DetailPedro!V1035) &gt; 0, COUNTA(DetailWill!V1035) &gt; 0),"x", "")</f>
        <v/>
      </c>
      <c r="W1035" s="14" t="str">
        <f>IF(OR(COUNTA(DetailPedro!W1035) &gt; 0, COUNTA(DetailWill!W1035) &gt; 0),"x", "")</f>
        <v/>
      </c>
      <c r="X1035" s="14" t="str">
        <f>IF(OR(COUNTA(DetailPedro!X1035) &gt; 0, COUNTA(DetailWill!X1035) &gt; 0),"x", "")</f>
        <v/>
      </c>
      <c r="Y1035" s="14" t="str">
        <f>IF(OR(COUNTA(DetailPedro!Y1035) &gt; 0, COUNTA(DetailWill!Y1035) &gt; 0),"x", "")</f>
        <v/>
      </c>
      <c r="Z1035" s="34" t="str">
        <f>IF(OR(COUNTA(DetailPedro!Z1035) &gt; 0, COUNTA(DetailWill!Z1035) &gt; 0),"x", "")</f>
        <v/>
      </c>
      <c r="AA1035" s="14" t="str">
        <f>IF(OR(COUNTA(DetailPedro!AA1035) &gt; 0, COUNTA(DetailWill!AA1035) &gt; 0),"x", "")</f>
        <v/>
      </c>
      <c r="AB1035" s="14" t="str">
        <f>IF(OR(COUNTA(DetailPedro!AB1035) &gt; 0, COUNTA(DetailWill!AB1035) &gt; 0),"x", "")</f>
        <v/>
      </c>
      <c r="AC1035" s="14" t="str">
        <f>IF(OR(COUNTA(DetailPedro!AC1035) &gt; 0, COUNTA(DetailWill!AC1035) &gt; 0),"x", "")</f>
        <v/>
      </c>
      <c r="AD1035" s="14" t="str">
        <f>IF(OR(COUNTA(DetailPedro!AD1035) &gt; 0, COUNTA(DetailWill!AD1035) &gt; 0),"x", "")</f>
        <v/>
      </c>
      <c r="AE1035" s="14" t="str">
        <f>IF(OR(COUNTA(DetailPedro!AE1035) &gt; 0, COUNTA(DetailWill!AE1035) &gt; 0),"x", "")</f>
        <v/>
      </c>
      <c r="AF1035" s="34" t="str">
        <f>IF(OR(COUNTA(DetailPedro!AF1035) &gt; 0, COUNTA(DetailWill!AF1035) &gt; 0),"x", "")</f>
        <v/>
      </c>
      <c r="AG1035" s="14" t="str">
        <f>IF(OR(COUNTA(DetailPedro!AG1035) &gt; 0, COUNTA(DetailWill!AG1035) &gt; 0),"x", "")</f>
        <v/>
      </c>
      <c r="AH1035" s="14" t="str">
        <f>IF(OR(COUNTA(DetailPedro!AH1035) &gt; 0, COUNTA(DetailWill!AH1035) &gt; 0),"x", "")</f>
        <v/>
      </c>
      <c r="AI1035" s="14" t="str">
        <f>IF(OR(COUNTA(DetailPedro!AI1035) &gt; 0, COUNTA(DetailWill!AI1035) &gt; 0),"x", "")</f>
        <v/>
      </c>
      <c r="AJ1035" s="34" t="str">
        <f>IF(OR(COUNTA(DetailPedro!AJ1035) &gt; 0, COUNTA(DetailWill!AJ1035) &gt; 0),"x", "")</f>
        <v/>
      </c>
      <c r="AK1035" s="14" t="str">
        <f>IF(OR(COUNTA(DetailPedro!AK1035) &gt; 0, COUNTA(DetailWill!AK1035) &gt; 0),"x", "")</f>
        <v/>
      </c>
    </row>
    <row r="1036" spans="1:37" x14ac:dyDescent="0.2">
      <c r="A1036" s="16" t="s">
        <v>647</v>
      </c>
      <c r="B1036" s="16" t="s">
        <v>694</v>
      </c>
      <c r="C1036" s="16">
        <v>3</v>
      </c>
      <c r="D1036" s="16" t="s">
        <v>887</v>
      </c>
      <c r="E1036" s="16">
        <v>10</v>
      </c>
      <c r="F1036" s="14">
        <f t="shared" si="50"/>
        <v>0</v>
      </c>
      <c r="G1036" s="14" t="str">
        <f>IF(OR(COUNTA(DetailPedro!G1036) &gt; 0, COUNTA(DetailWill!G1036) &gt; 0),"x", "")</f>
        <v/>
      </c>
      <c r="H1036" s="14" t="str">
        <f>IF(OR(COUNTA(DetailPedro!H1036) &gt; 0, COUNTA(DetailWill!H1036) &gt; 0),"x", "")</f>
        <v/>
      </c>
      <c r="I1036" s="14" t="str">
        <f>IF(OR(COUNTA(DetailPedro!I1036) &gt; 0, COUNTA(DetailWill!I1036) &gt; 0),"x", "")</f>
        <v/>
      </c>
      <c r="J1036" s="34" t="str">
        <f>IF(OR(COUNTA(DetailPedro!J1036) &gt; 0, COUNTA(DetailWill!J1036) &gt; 0),"x", "")</f>
        <v/>
      </c>
      <c r="K1036" s="14" t="str">
        <f>IF(OR(COUNTA(DetailPedro!K1036) &gt; 0, COUNTA(DetailWill!K1036) &gt; 0),"x", "")</f>
        <v/>
      </c>
      <c r="L1036" s="14" t="str">
        <f>IF(OR(COUNTA(DetailPedro!L1036) &gt; 0, COUNTA(DetailWill!L1036) &gt; 0),"x", "")</f>
        <v/>
      </c>
      <c r="M1036" s="14" t="str">
        <f>IF(OR(COUNTA(DetailPedro!M1036) &gt; 0, COUNTA(DetailWill!M1036) &gt; 0),"x", "")</f>
        <v/>
      </c>
      <c r="N1036" s="14" t="str">
        <f>IF(OR(COUNTA(DetailPedro!N1036) &gt; 0, COUNTA(DetailWill!N1036) &gt; 0),"x", "")</f>
        <v/>
      </c>
      <c r="O1036" s="34" t="str">
        <f>IF(OR(COUNTA(DetailPedro!O1036) &gt; 0, COUNTA(DetailWill!O1036) &gt; 0),"x", "")</f>
        <v/>
      </c>
      <c r="P1036" s="14" t="str">
        <f>IF(OR(COUNTA(DetailPedro!P1036) &gt; 0, COUNTA(DetailWill!P1036) &gt; 0),"x", "")</f>
        <v/>
      </c>
      <c r="Q1036" s="14" t="str">
        <f>IF(OR(COUNTA(DetailPedro!Q1036) &gt; 0, COUNTA(DetailWill!Q1036) &gt; 0),"x", "")</f>
        <v/>
      </c>
      <c r="R1036" s="14" t="str">
        <f>IF(OR(COUNTA(DetailPedro!R1036) &gt; 0, COUNTA(DetailWill!R1036) &gt; 0),"x", "")</f>
        <v/>
      </c>
      <c r="S1036" s="14" t="str">
        <f>IF(OR(COUNTA(DetailPedro!S1036) &gt; 0, COUNTA(DetailWill!S1036) &gt; 0),"x", "")</f>
        <v/>
      </c>
      <c r="T1036" s="14" t="str">
        <f>IF(OR(COUNTA(DetailPedro!T1036) &gt; 0, COUNTA(DetailWill!T1036) &gt; 0),"x", "")</f>
        <v/>
      </c>
      <c r="U1036" s="34" t="str">
        <f>IF(OR(COUNTA(DetailPedro!U1036) &gt; 0, COUNTA(DetailWill!U1036) &gt; 0),"x", "")</f>
        <v/>
      </c>
      <c r="V1036" s="14" t="str">
        <f>IF(OR(COUNTA(DetailPedro!V1036) &gt; 0, COUNTA(DetailWill!V1036) &gt; 0),"x", "")</f>
        <v/>
      </c>
      <c r="W1036" s="14" t="str">
        <f>IF(OR(COUNTA(DetailPedro!W1036) &gt; 0, COUNTA(DetailWill!W1036) &gt; 0),"x", "")</f>
        <v/>
      </c>
      <c r="X1036" s="14" t="str">
        <f>IF(OR(COUNTA(DetailPedro!X1036) &gt; 0, COUNTA(DetailWill!X1036) &gt; 0),"x", "")</f>
        <v/>
      </c>
      <c r="Y1036" s="14" t="str">
        <f>IF(OR(COUNTA(DetailPedro!Y1036) &gt; 0, COUNTA(DetailWill!Y1036) &gt; 0),"x", "")</f>
        <v/>
      </c>
      <c r="Z1036" s="34" t="str">
        <f>IF(OR(COUNTA(DetailPedro!Z1036) &gt; 0, COUNTA(DetailWill!Z1036) &gt; 0),"x", "")</f>
        <v/>
      </c>
      <c r="AA1036" s="14" t="str">
        <f>IF(OR(COUNTA(DetailPedro!AA1036) &gt; 0, COUNTA(DetailWill!AA1036) &gt; 0),"x", "")</f>
        <v/>
      </c>
      <c r="AB1036" s="14" t="str">
        <f>IF(OR(COUNTA(DetailPedro!AB1036) &gt; 0, COUNTA(DetailWill!AB1036) &gt; 0),"x", "")</f>
        <v/>
      </c>
      <c r="AC1036" s="14" t="str">
        <f>IF(OR(COUNTA(DetailPedro!AC1036) &gt; 0, COUNTA(DetailWill!AC1036) &gt; 0),"x", "")</f>
        <v/>
      </c>
      <c r="AD1036" s="14" t="str">
        <f>IF(OR(COUNTA(DetailPedro!AD1036) &gt; 0, COUNTA(DetailWill!AD1036) &gt; 0),"x", "")</f>
        <v/>
      </c>
      <c r="AE1036" s="14" t="str">
        <f>IF(OR(COUNTA(DetailPedro!AE1036) &gt; 0, COUNTA(DetailWill!AE1036) &gt; 0),"x", "")</f>
        <v/>
      </c>
      <c r="AF1036" s="34" t="str">
        <f>IF(OR(COUNTA(DetailPedro!AF1036) &gt; 0, COUNTA(DetailWill!AF1036) &gt; 0),"x", "")</f>
        <v/>
      </c>
      <c r="AG1036" s="14" t="str">
        <f>IF(OR(COUNTA(DetailPedro!AG1036) &gt; 0, COUNTA(DetailWill!AG1036) &gt; 0),"x", "")</f>
        <v/>
      </c>
      <c r="AH1036" s="14" t="str">
        <f>IF(OR(COUNTA(DetailPedro!AH1036) &gt; 0, COUNTA(DetailWill!AH1036) &gt; 0),"x", "")</f>
        <v/>
      </c>
      <c r="AI1036" s="14" t="str">
        <f>IF(OR(COUNTA(DetailPedro!AI1036) &gt; 0, COUNTA(DetailWill!AI1036) &gt; 0),"x", "")</f>
        <v/>
      </c>
      <c r="AJ1036" s="34" t="str">
        <f>IF(OR(COUNTA(DetailPedro!AJ1036) &gt; 0, COUNTA(DetailWill!AJ1036) &gt; 0),"x", "")</f>
        <v/>
      </c>
      <c r="AK1036" s="14" t="str">
        <f>IF(OR(COUNTA(DetailPedro!AK1036) &gt; 0, COUNTA(DetailWill!AK1036) &gt; 0),"x", "")</f>
        <v/>
      </c>
    </row>
    <row r="1037" spans="1:37" x14ac:dyDescent="0.2">
      <c r="A1037" s="16" t="s">
        <v>647</v>
      </c>
      <c r="B1037" s="16" t="s">
        <v>694</v>
      </c>
      <c r="C1037" s="16">
        <v>3</v>
      </c>
      <c r="D1037" s="16" t="s">
        <v>888</v>
      </c>
      <c r="E1037" s="16">
        <v>11</v>
      </c>
      <c r="F1037" s="14">
        <f t="shared" si="50"/>
        <v>0</v>
      </c>
      <c r="G1037" s="14" t="str">
        <f>IF(OR(COUNTA(DetailPedro!G1037) &gt; 0, COUNTA(DetailWill!G1037) &gt; 0),"x", "")</f>
        <v/>
      </c>
      <c r="H1037" s="14" t="str">
        <f>IF(OR(COUNTA(DetailPedro!H1037) &gt; 0, COUNTA(DetailWill!H1037) &gt; 0),"x", "")</f>
        <v/>
      </c>
      <c r="I1037" s="14" t="str">
        <f>IF(OR(COUNTA(DetailPedro!I1037) &gt; 0, COUNTA(DetailWill!I1037) &gt; 0),"x", "")</f>
        <v/>
      </c>
      <c r="J1037" s="34" t="str">
        <f>IF(OR(COUNTA(DetailPedro!J1037) &gt; 0, COUNTA(DetailWill!J1037) &gt; 0),"x", "")</f>
        <v/>
      </c>
      <c r="K1037" s="14" t="str">
        <f>IF(OR(COUNTA(DetailPedro!K1037) &gt; 0, COUNTA(DetailWill!K1037) &gt; 0),"x", "")</f>
        <v/>
      </c>
      <c r="L1037" s="14" t="str">
        <f>IF(OR(COUNTA(DetailPedro!L1037) &gt; 0, COUNTA(DetailWill!L1037) &gt; 0),"x", "")</f>
        <v/>
      </c>
      <c r="M1037" s="14" t="str">
        <f>IF(OR(COUNTA(DetailPedro!M1037) &gt; 0, COUNTA(DetailWill!M1037) &gt; 0),"x", "")</f>
        <v/>
      </c>
      <c r="N1037" s="14" t="str">
        <f>IF(OR(COUNTA(DetailPedro!N1037) &gt; 0, COUNTA(DetailWill!N1037) &gt; 0),"x", "")</f>
        <v/>
      </c>
      <c r="O1037" s="34" t="str">
        <f>IF(OR(COUNTA(DetailPedro!O1037) &gt; 0, COUNTA(DetailWill!O1037) &gt; 0),"x", "")</f>
        <v/>
      </c>
      <c r="P1037" s="14" t="str">
        <f>IF(OR(COUNTA(DetailPedro!P1037) &gt; 0, COUNTA(DetailWill!P1037) &gt; 0),"x", "")</f>
        <v/>
      </c>
      <c r="Q1037" s="14" t="str">
        <f>IF(OR(COUNTA(DetailPedro!Q1037) &gt; 0, COUNTA(DetailWill!Q1037) &gt; 0),"x", "")</f>
        <v/>
      </c>
      <c r="R1037" s="14" t="str">
        <f>IF(OR(COUNTA(DetailPedro!R1037) &gt; 0, COUNTA(DetailWill!R1037) &gt; 0),"x", "")</f>
        <v/>
      </c>
      <c r="S1037" s="14" t="str">
        <f>IF(OR(COUNTA(DetailPedro!S1037) &gt; 0, COUNTA(DetailWill!S1037) &gt; 0),"x", "")</f>
        <v/>
      </c>
      <c r="T1037" s="14" t="str">
        <f>IF(OR(COUNTA(DetailPedro!T1037) &gt; 0, COUNTA(DetailWill!T1037) &gt; 0),"x", "")</f>
        <v/>
      </c>
      <c r="U1037" s="34" t="str">
        <f>IF(OR(COUNTA(DetailPedro!U1037) &gt; 0, COUNTA(DetailWill!U1037) &gt; 0),"x", "")</f>
        <v/>
      </c>
      <c r="V1037" s="14" t="str">
        <f>IF(OR(COUNTA(DetailPedro!V1037) &gt; 0, COUNTA(DetailWill!V1037) &gt; 0),"x", "")</f>
        <v/>
      </c>
      <c r="W1037" s="14" t="str">
        <f>IF(OR(COUNTA(DetailPedro!W1037) &gt; 0, COUNTA(DetailWill!W1037) &gt; 0),"x", "")</f>
        <v/>
      </c>
      <c r="X1037" s="14" t="str">
        <f>IF(OR(COUNTA(DetailPedro!X1037) &gt; 0, COUNTA(DetailWill!X1037) &gt; 0),"x", "")</f>
        <v/>
      </c>
      <c r="Y1037" s="14" t="str">
        <f>IF(OR(COUNTA(DetailPedro!Y1037) &gt; 0, COUNTA(DetailWill!Y1037) &gt; 0),"x", "")</f>
        <v/>
      </c>
      <c r="Z1037" s="34" t="str">
        <f>IF(OR(COUNTA(DetailPedro!Z1037) &gt; 0, COUNTA(DetailWill!Z1037) &gt; 0),"x", "")</f>
        <v/>
      </c>
      <c r="AA1037" s="14" t="str">
        <f>IF(OR(COUNTA(DetailPedro!AA1037) &gt; 0, COUNTA(DetailWill!AA1037) &gt; 0),"x", "")</f>
        <v/>
      </c>
      <c r="AB1037" s="14" t="str">
        <f>IF(OR(COUNTA(DetailPedro!AB1037) &gt; 0, COUNTA(DetailWill!AB1037) &gt; 0),"x", "")</f>
        <v/>
      </c>
      <c r="AC1037" s="14" t="str">
        <f>IF(OR(COUNTA(DetailPedro!AC1037) &gt; 0, COUNTA(DetailWill!AC1037) &gt; 0),"x", "")</f>
        <v/>
      </c>
      <c r="AD1037" s="14" t="str">
        <f>IF(OR(COUNTA(DetailPedro!AD1037) &gt; 0, COUNTA(DetailWill!AD1037) &gt; 0),"x", "")</f>
        <v/>
      </c>
      <c r="AE1037" s="14" t="str">
        <f>IF(OR(COUNTA(DetailPedro!AE1037) &gt; 0, COUNTA(DetailWill!AE1037) &gt; 0),"x", "")</f>
        <v/>
      </c>
      <c r="AF1037" s="34" t="str">
        <f>IF(OR(COUNTA(DetailPedro!AF1037) &gt; 0, COUNTA(DetailWill!AF1037) &gt; 0),"x", "")</f>
        <v/>
      </c>
      <c r="AG1037" s="14" t="str">
        <f>IF(OR(COUNTA(DetailPedro!AG1037) &gt; 0, COUNTA(DetailWill!AG1037) &gt; 0),"x", "")</f>
        <v/>
      </c>
      <c r="AH1037" s="14" t="str">
        <f>IF(OR(COUNTA(DetailPedro!AH1037) &gt; 0, COUNTA(DetailWill!AH1037) &gt; 0),"x", "")</f>
        <v/>
      </c>
      <c r="AI1037" s="14" t="str">
        <f>IF(OR(COUNTA(DetailPedro!AI1037) &gt; 0, COUNTA(DetailWill!AI1037) &gt; 0),"x", "")</f>
        <v/>
      </c>
      <c r="AJ1037" s="34" t="str">
        <f>IF(OR(COUNTA(DetailPedro!AJ1037) &gt; 0, COUNTA(DetailWill!AJ1037) &gt; 0),"x", "")</f>
        <v/>
      </c>
      <c r="AK1037" s="14" t="str">
        <f>IF(OR(COUNTA(DetailPedro!AK1037) &gt; 0, COUNTA(DetailWill!AK1037) &gt; 0),"x", "")</f>
        <v/>
      </c>
    </row>
    <row r="1038" spans="1:37" x14ac:dyDescent="0.2">
      <c r="A1038" s="16" t="s">
        <v>647</v>
      </c>
      <c r="B1038" s="16" t="s">
        <v>694</v>
      </c>
      <c r="C1038" s="16">
        <v>3</v>
      </c>
      <c r="D1038" s="16" t="s">
        <v>887</v>
      </c>
      <c r="E1038" s="16">
        <v>12</v>
      </c>
      <c r="F1038" s="14">
        <f t="shared" si="50"/>
        <v>0</v>
      </c>
      <c r="G1038" s="14" t="str">
        <f>IF(OR(COUNTA(DetailPedro!G1038) &gt; 0, COUNTA(DetailWill!G1038) &gt; 0),"x", "")</f>
        <v/>
      </c>
      <c r="H1038" s="14" t="str">
        <f>IF(OR(COUNTA(DetailPedro!H1038) &gt; 0, COUNTA(DetailWill!H1038) &gt; 0),"x", "")</f>
        <v/>
      </c>
      <c r="I1038" s="14" t="str">
        <f>IF(OR(COUNTA(DetailPedro!I1038) &gt; 0, COUNTA(DetailWill!I1038) &gt; 0),"x", "")</f>
        <v/>
      </c>
      <c r="J1038" s="34" t="str">
        <f>IF(OR(COUNTA(DetailPedro!J1038) &gt; 0, COUNTA(DetailWill!J1038) &gt; 0),"x", "")</f>
        <v/>
      </c>
      <c r="K1038" s="14" t="str">
        <f>IF(OR(COUNTA(DetailPedro!K1038) &gt; 0, COUNTA(DetailWill!K1038) &gt; 0),"x", "")</f>
        <v/>
      </c>
      <c r="L1038" s="14" t="str">
        <f>IF(OR(COUNTA(DetailPedro!L1038) &gt; 0, COUNTA(DetailWill!L1038) &gt; 0),"x", "")</f>
        <v/>
      </c>
      <c r="M1038" s="14" t="str">
        <f>IF(OR(COUNTA(DetailPedro!M1038) &gt; 0, COUNTA(DetailWill!M1038) &gt; 0),"x", "")</f>
        <v/>
      </c>
      <c r="N1038" s="14" t="str">
        <f>IF(OR(COUNTA(DetailPedro!N1038) &gt; 0, COUNTA(DetailWill!N1038) &gt; 0),"x", "")</f>
        <v/>
      </c>
      <c r="O1038" s="34" t="str">
        <f>IF(OR(COUNTA(DetailPedro!O1038) &gt; 0, COUNTA(DetailWill!O1038) &gt; 0),"x", "")</f>
        <v/>
      </c>
      <c r="P1038" s="14" t="str">
        <f>IF(OR(COUNTA(DetailPedro!P1038) &gt; 0, COUNTA(DetailWill!P1038) &gt; 0),"x", "")</f>
        <v/>
      </c>
      <c r="Q1038" s="14" t="str">
        <f>IF(OR(COUNTA(DetailPedro!Q1038) &gt; 0, COUNTA(DetailWill!Q1038) &gt; 0),"x", "")</f>
        <v/>
      </c>
      <c r="R1038" s="14" t="str">
        <f>IF(OR(COUNTA(DetailPedro!R1038) &gt; 0, COUNTA(DetailWill!R1038) &gt; 0),"x", "")</f>
        <v/>
      </c>
      <c r="S1038" s="14" t="str">
        <f>IF(OR(COUNTA(DetailPedro!S1038) &gt; 0, COUNTA(DetailWill!S1038) &gt; 0),"x", "")</f>
        <v/>
      </c>
      <c r="T1038" s="14" t="str">
        <f>IF(OR(COUNTA(DetailPedro!T1038) &gt; 0, COUNTA(DetailWill!T1038) &gt; 0),"x", "")</f>
        <v/>
      </c>
      <c r="U1038" s="34" t="str">
        <f>IF(OR(COUNTA(DetailPedro!U1038) &gt; 0, COUNTA(DetailWill!U1038) &gt; 0),"x", "")</f>
        <v/>
      </c>
      <c r="V1038" s="14" t="str">
        <f>IF(OR(COUNTA(DetailPedro!V1038) &gt; 0, COUNTA(DetailWill!V1038) &gt; 0),"x", "")</f>
        <v/>
      </c>
      <c r="W1038" s="14" t="str">
        <f>IF(OR(COUNTA(DetailPedro!W1038) &gt; 0, COUNTA(DetailWill!W1038) &gt; 0),"x", "")</f>
        <v/>
      </c>
      <c r="X1038" s="14" t="str">
        <f>IF(OR(COUNTA(DetailPedro!X1038) &gt; 0, COUNTA(DetailWill!X1038) &gt; 0),"x", "")</f>
        <v/>
      </c>
      <c r="Y1038" s="14" t="str">
        <f>IF(OR(COUNTA(DetailPedro!Y1038) &gt; 0, COUNTA(DetailWill!Y1038) &gt; 0),"x", "")</f>
        <v/>
      </c>
      <c r="Z1038" s="34" t="str">
        <f>IF(OR(COUNTA(DetailPedro!Z1038) &gt; 0, COUNTA(DetailWill!Z1038) &gt; 0),"x", "")</f>
        <v/>
      </c>
      <c r="AA1038" s="14" t="str">
        <f>IF(OR(COUNTA(DetailPedro!AA1038) &gt; 0, COUNTA(DetailWill!AA1038) &gt; 0),"x", "")</f>
        <v/>
      </c>
      <c r="AB1038" s="14" t="str">
        <f>IF(OR(COUNTA(DetailPedro!AB1038) &gt; 0, COUNTA(DetailWill!AB1038) &gt; 0),"x", "")</f>
        <v/>
      </c>
      <c r="AC1038" s="14" t="str">
        <f>IF(OR(COUNTA(DetailPedro!AC1038) &gt; 0, COUNTA(DetailWill!AC1038) &gt; 0),"x", "")</f>
        <v/>
      </c>
      <c r="AD1038" s="14" t="str">
        <f>IF(OR(COUNTA(DetailPedro!AD1038) &gt; 0, COUNTA(DetailWill!AD1038) &gt; 0),"x", "")</f>
        <v/>
      </c>
      <c r="AE1038" s="14" t="str">
        <f>IF(OR(COUNTA(DetailPedro!AE1038) &gt; 0, COUNTA(DetailWill!AE1038) &gt; 0),"x", "")</f>
        <v/>
      </c>
      <c r="AF1038" s="34" t="str">
        <f>IF(OR(COUNTA(DetailPedro!AF1038) &gt; 0, COUNTA(DetailWill!AF1038) &gt; 0),"x", "")</f>
        <v/>
      </c>
      <c r="AG1038" s="14" t="str">
        <f>IF(OR(COUNTA(DetailPedro!AG1038) &gt; 0, COUNTA(DetailWill!AG1038) &gt; 0),"x", "")</f>
        <v/>
      </c>
      <c r="AH1038" s="14" t="str">
        <f>IF(OR(COUNTA(DetailPedro!AH1038) &gt; 0, COUNTA(DetailWill!AH1038) &gt; 0),"x", "")</f>
        <v/>
      </c>
      <c r="AI1038" s="14" t="str">
        <f>IF(OR(COUNTA(DetailPedro!AI1038) &gt; 0, COUNTA(DetailWill!AI1038) &gt; 0),"x", "")</f>
        <v/>
      </c>
      <c r="AJ1038" s="34" t="str">
        <f>IF(OR(COUNTA(DetailPedro!AJ1038) &gt; 0, COUNTA(DetailWill!AJ1038) &gt; 0),"x", "")</f>
        <v/>
      </c>
      <c r="AK1038" s="14" t="str">
        <f>IF(OR(COUNTA(DetailPedro!AK1038) &gt; 0, COUNTA(DetailWill!AK1038) &gt; 0),"x", "")</f>
        <v/>
      </c>
    </row>
    <row r="1039" spans="1:37" x14ac:dyDescent="0.2">
      <c r="A1039" s="16" t="s">
        <v>647</v>
      </c>
      <c r="B1039" s="16" t="s">
        <v>694</v>
      </c>
      <c r="C1039" s="16">
        <v>3</v>
      </c>
      <c r="D1039" s="16" t="s">
        <v>887</v>
      </c>
      <c r="E1039" s="16">
        <v>13</v>
      </c>
      <c r="F1039" s="14">
        <f t="shared" si="50"/>
        <v>0</v>
      </c>
      <c r="G1039" s="14" t="str">
        <f>IF(OR(COUNTA(DetailPedro!G1039) &gt; 0, COUNTA(DetailWill!G1039) &gt; 0),"x", "")</f>
        <v/>
      </c>
      <c r="H1039" s="14" t="str">
        <f>IF(OR(COUNTA(DetailPedro!H1039) &gt; 0, COUNTA(DetailWill!H1039) &gt; 0),"x", "")</f>
        <v/>
      </c>
      <c r="I1039" s="14" t="str">
        <f>IF(OR(COUNTA(DetailPedro!I1039) &gt; 0, COUNTA(DetailWill!I1039) &gt; 0),"x", "")</f>
        <v/>
      </c>
      <c r="J1039" s="34" t="str">
        <f>IF(OR(COUNTA(DetailPedro!J1039) &gt; 0, COUNTA(DetailWill!J1039) &gt; 0),"x", "")</f>
        <v/>
      </c>
      <c r="K1039" s="14" t="str">
        <f>IF(OR(COUNTA(DetailPedro!K1039) &gt; 0, COUNTA(DetailWill!K1039) &gt; 0),"x", "")</f>
        <v/>
      </c>
      <c r="L1039" s="14" t="str">
        <f>IF(OR(COUNTA(DetailPedro!L1039) &gt; 0, COUNTA(DetailWill!L1039) &gt; 0),"x", "")</f>
        <v/>
      </c>
      <c r="M1039" s="14" t="str">
        <f>IF(OR(COUNTA(DetailPedro!M1039) &gt; 0, COUNTA(DetailWill!M1039) &gt; 0),"x", "")</f>
        <v/>
      </c>
      <c r="N1039" s="14" t="str">
        <f>IF(OR(COUNTA(DetailPedro!N1039) &gt; 0, COUNTA(DetailWill!N1039) &gt; 0),"x", "")</f>
        <v/>
      </c>
      <c r="O1039" s="34" t="str">
        <f>IF(OR(COUNTA(DetailPedro!O1039) &gt; 0, COUNTA(DetailWill!O1039) &gt; 0),"x", "")</f>
        <v/>
      </c>
      <c r="P1039" s="14" t="str">
        <f>IF(OR(COUNTA(DetailPedro!P1039) &gt; 0, COUNTA(DetailWill!P1039) &gt; 0),"x", "")</f>
        <v/>
      </c>
      <c r="Q1039" s="14" t="str">
        <f>IF(OR(COUNTA(DetailPedro!Q1039) &gt; 0, COUNTA(DetailWill!Q1039) &gt; 0),"x", "")</f>
        <v/>
      </c>
      <c r="R1039" s="14" t="str">
        <f>IF(OR(COUNTA(DetailPedro!R1039) &gt; 0, COUNTA(DetailWill!R1039) &gt; 0),"x", "")</f>
        <v/>
      </c>
      <c r="S1039" s="14" t="str">
        <f>IF(OR(COUNTA(DetailPedro!S1039) &gt; 0, COUNTA(DetailWill!S1039) &gt; 0),"x", "")</f>
        <v/>
      </c>
      <c r="T1039" s="14" t="str">
        <f>IF(OR(COUNTA(DetailPedro!T1039) &gt; 0, COUNTA(DetailWill!T1039) &gt; 0),"x", "")</f>
        <v/>
      </c>
      <c r="U1039" s="34" t="str">
        <f>IF(OR(COUNTA(DetailPedro!U1039) &gt; 0, COUNTA(DetailWill!U1039) &gt; 0),"x", "")</f>
        <v/>
      </c>
      <c r="V1039" s="14" t="str">
        <f>IF(OR(COUNTA(DetailPedro!V1039) &gt; 0, COUNTA(DetailWill!V1039) &gt; 0),"x", "")</f>
        <v/>
      </c>
      <c r="W1039" s="14" t="str">
        <f>IF(OR(COUNTA(DetailPedro!W1039) &gt; 0, COUNTA(DetailWill!W1039) &gt; 0),"x", "")</f>
        <v/>
      </c>
      <c r="X1039" s="14" t="str">
        <f>IF(OR(COUNTA(DetailPedro!X1039) &gt; 0, COUNTA(DetailWill!X1039) &gt; 0),"x", "")</f>
        <v/>
      </c>
      <c r="Y1039" s="14" t="str">
        <f>IF(OR(COUNTA(DetailPedro!Y1039) &gt; 0, COUNTA(DetailWill!Y1039) &gt; 0),"x", "")</f>
        <v/>
      </c>
      <c r="Z1039" s="34" t="str">
        <f>IF(OR(COUNTA(DetailPedro!Z1039) &gt; 0, COUNTA(DetailWill!Z1039) &gt; 0),"x", "")</f>
        <v/>
      </c>
      <c r="AA1039" s="14" t="str">
        <f>IF(OR(COUNTA(DetailPedro!AA1039) &gt; 0, COUNTA(DetailWill!AA1039) &gt; 0),"x", "")</f>
        <v/>
      </c>
      <c r="AB1039" s="14" t="str">
        <f>IF(OR(COUNTA(DetailPedro!AB1039) &gt; 0, COUNTA(DetailWill!AB1039) &gt; 0),"x", "")</f>
        <v/>
      </c>
      <c r="AC1039" s="14" t="str">
        <f>IF(OR(COUNTA(DetailPedro!AC1039) &gt; 0, COUNTA(DetailWill!AC1039) &gt; 0),"x", "")</f>
        <v/>
      </c>
      <c r="AD1039" s="14" t="str">
        <f>IF(OR(COUNTA(DetailPedro!AD1039) &gt; 0, COUNTA(DetailWill!AD1039) &gt; 0),"x", "")</f>
        <v/>
      </c>
      <c r="AE1039" s="14" t="str">
        <f>IF(OR(COUNTA(DetailPedro!AE1039) &gt; 0, COUNTA(DetailWill!AE1039) &gt; 0),"x", "")</f>
        <v/>
      </c>
      <c r="AF1039" s="34" t="str">
        <f>IF(OR(COUNTA(DetailPedro!AF1039) &gt; 0, COUNTA(DetailWill!AF1039) &gt; 0),"x", "")</f>
        <v/>
      </c>
      <c r="AG1039" s="14" t="str">
        <f>IF(OR(COUNTA(DetailPedro!AG1039) &gt; 0, COUNTA(DetailWill!AG1039) &gt; 0),"x", "")</f>
        <v/>
      </c>
      <c r="AH1039" s="14" t="str">
        <f>IF(OR(COUNTA(DetailPedro!AH1039) &gt; 0, COUNTA(DetailWill!AH1039) &gt; 0),"x", "")</f>
        <v/>
      </c>
      <c r="AI1039" s="14" t="str">
        <f>IF(OR(COUNTA(DetailPedro!AI1039) &gt; 0, COUNTA(DetailWill!AI1039) &gt; 0),"x", "")</f>
        <v/>
      </c>
      <c r="AJ1039" s="34" t="str">
        <f>IF(OR(COUNTA(DetailPedro!AJ1039) &gt; 0, COUNTA(DetailWill!AJ1039) &gt; 0),"x", "")</f>
        <v/>
      </c>
      <c r="AK1039" s="14" t="str">
        <f>IF(OR(COUNTA(DetailPedro!AK1039) &gt; 0, COUNTA(DetailWill!AK1039) &gt; 0),"x", "")</f>
        <v/>
      </c>
    </row>
    <row r="1040" spans="1:37" x14ac:dyDescent="0.2">
      <c r="A1040" s="16" t="s">
        <v>647</v>
      </c>
      <c r="B1040" s="16" t="s">
        <v>694</v>
      </c>
      <c r="C1040" s="16">
        <v>3</v>
      </c>
      <c r="D1040" s="16" t="s">
        <v>888</v>
      </c>
      <c r="E1040" s="16">
        <v>14</v>
      </c>
      <c r="F1040" s="14">
        <f t="shared" si="50"/>
        <v>0</v>
      </c>
      <c r="G1040" s="14" t="str">
        <f>IF(OR(COUNTA(DetailPedro!G1040) &gt; 0, COUNTA(DetailWill!G1040) &gt; 0),"x", "")</f>
        <v/>
      </c>
      <c r="H1040" s="14" t="str">
        <f>IF(OR(COUNTA(DetailPedro!H1040) &gt; 0, COUNTA(DetailWill!H1040) &gt; 0),"x", "")</f>
        <v/>
      </c>
      <c r="I1040" s="14" t="str">
        <f>IF(OR(COUNTA(DetailPedro!I1040) &gt; 0, COUNTA(DetailWill!I1040) &gt; 0),"x", "")</f>
        <v/>
      </c>
      <c r="J1040" s="34" t="str">
        <f>IF(OR(COUNTA(DetailPedro!J1040) &gt; 0, COUNTA(DetailWill!J1040) &gt; 0),"x", "")</f>
        <v/>
      </c>
      <c r="K1040" s="14" t="str">
        <f>IF(OR(COUNTA(DetailPedro!K1040) &gt; 0, COUNTA(DetailWill!K1040) &gt; 0),"x", "")</f>
        <v/>
      </c>
      <c r="L1040" s="14" t="str">
        <f>IF(OR(COUNTA(DetailPedro!L1040) &gt; 0, COUNTA(DetailWill!L1040) &gt; 0),"x", "")</f>
        <v/>
      </c>
      <c r="M1040" s="14" t="str">
        <f>IF(OR(COUNTA(DetailPedro!M1040) &gt; 0, COUNTA(DetailWill!M1040) &gt; 0),"x", "")</f>
        <v/>
      </c>
      <c r="N1040" s="14" t="str">
        <f>IF(OR(COUNTA(DetailPedro!N1040) &gt; 0, COUNTA(DetailWill!N1040) &gt; 0),"x", "")</f>
        <v/>
      </c>
      <c r="O1040" s="34" t="str">
        <f>IF(OR(COUNTA(DetailPedro!O1040) &gt; 0, COUNTA(DetailWill!O1040) &gt; 0),"x", "")</f>
        <v/>
      </c>
      <c r="P1040" s="14" t="str">
        <f>IF(OR(COUNTA(DetailPedro!P1040) &gt; 0, COUNTA(DetailWill!P1040) &gt; 0),"x", "")</f>
        <v/>
      </c>
      <c r="Q1040" s="14" t="str">
        <f>IF(OR(COUNTA(DetailPedro!Q1040) &gt; 0, COUNTA(DetailWill!Q1040) &gt; 0),"x", "")</f>
        <v/>
      </c>
      <c r="R1040" s="14" t="str">
        <f>IF(OR(COUNTA(DetailPedro!R1040) &gt; 0, COUNTA(DetailWill!R1040) &gt; 0),"x", "")</f>
        <v/>
      </c>
      <c r="S1040" s="14" t="str">
        <f>IF(OR(COUNTA(DetailPedro!S1040) &gt; 0, COUNTA(DetailWill!S1040) &gt; 0),"x", "")</f>
        <v/>
      </c>
      <c r="T1040" s="14" t="str">
        <f>IF(OR(COUNTA(DetailPedro!T1040) &gt; 0, COUNTA(DetailWill!T1040) &gt; 0),"x", "")</f>
        <v/>
      </c>
      <c r="U1040" s="34" t="str">
        <f>IF(OR(COUNTA(DetailPedro!U1040) &gt; 0, COUNTA(DetailWill!U1040) &gt; 0),"x", "")</f>
        <v/>
      </c>
      <c r="V1040" s="14" t="str">
        <f>IF(OR(COUNTA(DetailPedro!V1040) &gt; 0, COUNTA(DetailWill!V1040) &gt; 0),"x", "")</f>
        <v/>
      </c>
      <c r="W1040" s="14" t="str">
        <f>IF(OR(COUNTA(DetailPedro!W1040) &gt; 0, COUNTA(DetailWill!W1040) &gt; 0),"x", "")</f>
        <v/>
      </c>
      <c r="X1040" s="14" t="str">
        <f>IF(OR(COUNTA(DetailPedro!X1040) &gt; 0, COUNTA(DetailWill!X1040) &gt; 0),"x", "")</f>
        <v/>
      </c>
      <c r="Y1040" s="14" t="str">
        <f>IF(OR(COUNTA(DetailPedro!Y1040) &gt; 0, COUNTA(DetailWill!Y1040) &gt; 0),"x", "")</f>
        <v/>
      </c>
      <c r="Z1040" s="34" t="str">
        <f>IF(OR(COUNTA(DetailPedro!Z1040) &gt; 0, COUNTA(DetailWill!Z1040) &gt; 0),"x", "")</f>
        <v/>
      </c>
      <c r="AA1040" s="14" t="str">
        <f>IF(OR(COUNTA(DetailPedro!AA1040) &gt; 0, COUNTA(DetailWill!AA1040) &gt; 0),"x", "")</f>
        <v/>
      </c>
      <c r="AB1040" s="14" t="str">
        <f>IF(OR(COUNTA(DetailPedro!AB1040) &gt; 0, COUNTA(DetailWill!AB1040) &gt; 0),"x", "")</f>
        <v/>
      </c>
      <c r="AC1040" s="14" t="str">
        <f>IF(OR(COUNTA(DetailPedro!AC1040) &gt; 0, COUNTA(DetailWill!AC1040) &gt; 0),"x", "")</f>
        <v/>
      </c>
      <c r="AD1040" s="14" t="str">
        <f>IF(OR(COUNTA(DetailPedro!AD1040) &gt; 0, COUNTA(DetailWill!AD1040) &gt; 0),"x", "")</f>
        <v/>
      </c>
      <c r="AE1040" s="14" t="str">
        <f>IF(OR(COUNTA(DetailPedro!AE1040) &gt; 0, COUNTA(DetailWill!AE1040) &gt; 0),"x", "")</f>
        <v/>
      </c>
      <c r="AF1040" s="34" t="str">
        <f>IF(OR(COUNTA(DetailPedro!AF1040) &gt; 0, COUNTA(DetailWill!AF1040) &gt; 0),"x", "")</f>
        <v/>
      </c>
      <c r="AG1040" s="14" t="str">
        <f>IF(OR(COUNTA(DetailPedro!AG1040) &gt; 0, COUNTA(DetailWill!AG1040) &gt; 0),"x", "")</f>
        <v/>
      </c>
      <c r="AH1040" s="14" t="str">
        <f>IF(OR(COUNTA(DetailPedro!AH1040) &gt; 0, COUNTA(DetailWill!AH1040) &gt; 0),"x", "")</f>
        <v/>
      </c>
      <c r="AI1040" s="14" t="str">
        <f>IF(OR(COUNTA(DetailPedro!AI1040) &gt; 0, COUNTA(DetailWill!AI1040) &gt; 0),"x", "")</f>
        <v/>
      </c>
      <c r="AJ1040" s="34" t="str">
        <f>IF(OR(COUNTA(DetailPedro!AJ1040) &gt; 0, COUNTA(DetailWill!AJ1040) &gt; 0),"x", "")</f>
        <v/>
      </c>
      <c r="AK1040" s="14" t="str">
        <f>IF(OR(COUNTA(DetailPedro!AK1040) &gt; 0, COUNTA(DetailWill!AK1040) &gt; 0),"x", "")</f>
        <v/>
      </c>
    </row>
    <row r="1041" spans="1:37" x14ac:dyDescent="0.2">
      <c r="A1041" s="16"/>
      <c r="B1041" s="16"/>
      <c r="C1041" s="16"/>
      <c r="D1041" s="16"/>
      <c r="E1041" s="16"/>
      <c r="F1041" s="14">
        <f t="shared" si="50"/>
        <v>0</v>
      </c>
      <c r="G1041" s="14" t="str">
        <f>IF(OR(COUNTA(DetailPedro!G1041) &gt; 0, COUNTA(DetailWill!G1041) &gt; 0),"x", "")</f>
        <v/>
      </c>
      <c r="H1041" s="14" t="str">
        <f>IF(OR(COUNTA(DetailPedro!H1041) &gt; 0, COUNTA(DetailWill!H1041) &gt; 0),"x", "")</f>
        <v/>
      </c>
      <c r="I1041" s="14" t="str">
        <f>IF(OR(COUNTA(DetailPedro!I1041) &gt; 0, COUNTA(DetailWill!I1041) &gt; 0),"x", "")</f>
        <v/>
      </c>
      <c r="J1041" s="34" t="str">
        <f>IF(OR(COUNTA(DetailPedro!J1041) &gt; 0, COUNTA(DetailWill!J1041) &gt; 0),"x", "")</f>
        <v/>
      </c>
      <c r="K1041" s="14" t="str">
        <f>IF(OR(COUNTA(DetailPedro!K1041) &gt; 0, COUNTA(DetailWill!K1041) &gt; 0),"x", "")</f>
        <v/>
      </c>
      <c r="L1041" s="14" t="str">
        <f>IF(OR(COUNTA(DetailPedro!L1041) &gt; 0, COUNTA(DetailWill!L1041) &gt; 0),"x", "")</f>
        <v/>
      </c>
      <c r="M1041" s="14" t="str">
        <f>IF(OR(COUNTA(DetailPedro!M1041) &gt; 0, COUNTA(DetailWill!M1041) &gt; 0),"x", "")</f>
        <v/>
      </c>
      <c r="N1041" s="14" t="str">
        <f>IF(OR(COUNTA(DetailPedro!N1041) &gt; 0, COUNTA(DetailWill!N1041) &gt; 0),"x", "")</f>
        <v/>
      </c>
      <c r="O1041" s="34" t="str">
        <f>IF(OR(COUNTA(DetailPedro!O1041) &gt; 0, COUNTA(DetailWill!O1041) &gt; 0),"x", "")</f>
        <v/>
      </c>
      <c r="P1041" s="14" t="str">
        <f>IF(OR(COUNTA(DetailPedro!P1041) &gt; 0, COUNTA(DetailWill!P1041) &gt; 0),"x", "")</f>
        <v/>
      </c>
      <c r="Q1041" s="14" t="str">
        <f>IF(OR(COUNTA(DetailPedro!Q1041) &gt; 0, COUNTA(DetailWill!Q1041) &gt; 0),"x", "")</f>
        <v/>
      </c>
      <c r="R1041" s="14" t="str">
        <f>IF(OR(COUNTA(DetailPedro!R1041) &gt; 0, COUNTA(DetailWill!R1041) &gt; 0),"x", "")</f>
        <v/>
      </c>
      <c r="S1041" s="14" t="str">
        <f>IF(OR(COUNTA(DetailPedro!S1041) &gt; 0, COUNTA(DetailWill!S1041) &gt; 0),"x", "")</f>
        <v/>
      </c>
      <c r="T1041" s="14" t="str">
        <f>IF(OR(COUNTA(DetailPedro!T1041) &gt; 0, COUNTA(DetailWill!T1041) &gt; 0),"x", "")</f>
        <v/>
      </c>
      <c r="U1041" s="34" t="str">
        <f>IF(OR(COUNTA(DetailPedro!U1041) &gt; 0, COUNTA(DetailWill!U1041) &gt; 0),"x", "")</f>
        <v/>
      </c>
      <c r="V1041" s="14" t="str">
        <f>IF(OR(COUNTA(DetailPedro!V1041) &gt; 0, COUNTA(DetailWill!V1041) &gt; 0),"x", "")</f>
        <v/>
      </c>
      <c r="W1041" s="14" t="str">
        <f>IF(OR(COUNTA(DetailPedro!W1041) &gt; 0, COUNTA(DetailWill!W1041) &gt; 0),"x", "")</f>
        <v/>
      </c>
      <c r="X1041" s="14" t="str">
        <f>IF(OR(COUNTA(DetailPedro!X1041) &gt; 0, COUNTA(DetailWill!X1041) &gt; 0),"x", "")</f>
        <v/>
      </c>
      <c r="Y1041" s="14" t="str">
        <f>IF(OR(COUNTA(DetailPedro!Y1041) &gt; 0, COUNTA(DetailWill!Y1041) &gt; 0),"x", "")</f>
        <v/>
      </c>
      <c r="Z1041" s="34" t="str">
        <f>IF(OR(COUNTA(DetailPedro!Z1041) &gt; 0, COUNTA(DetailWill!Z1041) &gt; 0),"x", "")</f>
        <v/>
      </c>
      <c r="AA1041" s="14" t="str">
        <f>IF(OR(COUNTA(DetailPedro!AA1041) &gt; 0, COUNTA(DetailWill!AA1041) &gt; 0),"x", "")</f>
        <v/>
      </c>
      <c r="AB1041" s="14" t="str">
        <f>IF(OR(COUNTA(DetailPedro!AB1041) &gt; 0, COUNTA(DetailWill!AB1041) &gt; 0),"x", "")</f>
        <v/>
      </c>
      <c r="AC1041" s="14" t="str">
        <f>IF(OR(COUNTA(DetailPedro!AC1041) &gt; 0, COUNTA(DetailWill!AC1041) &gt; 0),"x", "")</f>
        <v/>
      </c>
      <c r="AD1041" s="14" t="str">
        <f>IF(OR(COUNTA(DetailPedro!AD1041) &gt; 0, COUNTA(DetailWill!AD1041) &gt; 0),"x", "")</f>
        <v/>
      </c>
      <c r="AE1041" s="14" t="str">
        <f>IF(OR(COUNTA(DetailPedro!AE1041) &gt; 0, COUNTA(DetailWill!AE1041) &gt; 0),"x", "")</f>
        <v/>
      </c>
      <c r="AF1041" s="34" t="str">
        <f>IF(OR(COUNTA(DetailPedro!AF1041) &gt; 0, COUNTA(DetailWill!AF1041) &gt; 0),"x", "")</f>
        <v/>
      </c>
      <c r="AG1041" s="14" t="str">
        <f>IF(OR(COUNTA(DetailPedro!AG1041) &gt; 0, COUNTA(DetailWill!AG1041) &gt; 0),"x", "")</f>
        <v/>
      </c>
      <c r="AH1041" s="14" t="str">
        <f>IF(OR(COUNTA(DetailPedro!AH1041) &gt; 0, COUNTA(DetailWill!AH1041) &gt; 0),"x", "")</f>
        <v/>
      </c>
      <c r="AI1041" s="14" t="str">
        <f>IF(OR(COUNTA(DetailPedro!AI1041) &gt; 0, COUNTA(DetailWill!AI1041) &gt; 0),"x", "")</f>
        <v/>
      </c>
      <c r="AJ1041" s="34" t="str">
        <f>IF(OR(COUNTA(DetailPedro!AJ1041) &gt; 0, COUNTA(DetailWill!AJ1041) &gt; 0),"x", "")</f>
        <v/>
      </c>
      <c r="AK1041" s="14" t="str">
        <f>IF(OR(COUNTA(DetailPedro!AK1041) &gt; 0, COUNTA(DetailWill!AK1041) &gt; 0),"x", "")</f>
        <v/>
      </c>
    </row>
    <row r="1042" spans="1:37" x14ac:dyDescent="0.2">
      <c r="A1042" s="16" t="s">
        <v>647</v>
      </c>
      <c r="B1042" s="16" t="s">
        <v>709</v>
      </c>
      <c r="C1042" s="16">
        <v>0</v>
      </c>
      <c r="D1042" s="16">
        <v>2</v>
      </c>
      <c r="E1042" s="16"/>
      <c r="F1042" s="14">
        <f t="shared" si="50"/>
        <v>0</v>
      </c>
      <c r="G1042" s="14" t="str">
        <f>IF(OR(COUNTA(DetailPedro!G1042) &gt; 0, COUNTA(DetailWill!G1042) &gt; 0),"x", "")</f>
        <v/>
      </c>
      <c r="H1042" s="14" t="str">
        <f>IF(OR(COUNTA(DetailPedro!H1042) &gt; 0, COUNTA(DetailWill!H1042) &gt; 0),"x", "")</f>
        <v/>
      </c>
      <c r="I1042" s="14" t="str">
        <f>IF(OR(COUNTA(DetailPedro!I1042) &gt; 0, COUNTA(DetailWill!I1042) &gt; 0),"x", "")</f>
        <v/>
      </c>
      <c r="J1042" s="34" t="str">
        <f>IF(OR(COUNTA(DetailPedro!J1042) &gt; 0, COUNTA(DetailWill!J1042) &gt; 0),"x", "")</f>
        <v/>
      </c>
      <c r="K1042" s="14" t="str">
        <f>IF(OR(COUNTA(DetailPedro!K1042) &gt; 0, COUNTA(DetailWill!K1042) &gt; 0),"x", "")</f>
        <v/>
      </c>
      <c r="L1042" s="14" t="str">
        <f>IF(OR(COUNTA(DetailPedro!L1042) &gt; 0, COUNTA(DetailWill!L1042) &gt; 0),"x", "")</f>
        <v/>
      </c>
      <c r="M1042" s="14" t="str">
        <f>IF(OR(COUNTA(DetailPedro!M1042) &gt; 0, COUNTA(DetailWill!M1042) &gt; 0),"x", "")</f>
        <v/>
      </c>
      <c r="N1042" s="14" t="str">
        <f>IF(OR(COUNTA(DetailPedro!N1042) &gt; 0, COUNTA(DetailWill!N1042) &gt; 0),"x", "")</f>
        <v/>
      </c>
      <c r="O1042" s="34" t="str">
        <f>IF(OR(COUNTA(DetailPedro!O1042) &gt; 0, COUNTA(DetailWill!O1042) &gt; 0),"x", "")</f>
        <v/>
      </c>
      <c r="P1042" s="14" t="str">
        <f>IF(OR(COUNTA(DetailPedro!P1042) &gt; 0, COUNTA(DetailWill!P1042) &gt; 0),"x", "")</f>
        <v/>
      </c>
      <c r="Q1042" s="14" t="str">
        <f>IF(OR(COUNTA(DetailPedro!Q1042) &gt; 0, COUNTA(DetailWill!Q1042) &gt; 0),"x", "")</f>
        <v/>
      </c>
      <c r="R1042" s="14" t="str">
        <f>IF(OR(COUNTA(DetailPedro!R1042) &gt; 0, COUNTA(DetailWill!R1042) &gt; 0),"x", "")</f>
        <v/>
      </c>
      <c r="S1042" s="14" t="str">
        <f>IF(OR(COUNTA(DetailPedro!S1042) &gt; 0, COUNTA(DetailWill!S1042) &gt; 0),"x", "")</f>
        <v/>
      </c>
      <c r="T1042" s="14" t="str">
        <f>IF(OR(COUNTA(DetailPedro!T1042) &gt; 0, COUNTA(DetailWill!T1042) &gt; 0),"x", "")</f>
        <v/>
      </c>
      <c r="U1042" s="34" t="str">
        <f>IF(OR(COUNTA(DetailPedro!U1042) &gt; 0, COUNTA(DetailWill!U1042) &gt; 0),"x", "")</f>
        <v/>
      </c>
      <c r="V1042" s="14" t="str">
        <f>IF(OR(COUNTA(DetailPedro!V1042) &gt; 0, COUNTA(DetailWill!V1042) &gt; 0),"x", "")</f>
        <v/>
      </c>
      <c r="W1042" s="14" t="str">
        <f>IF(OR(COUNTA(DetailPedro!W1042) &gt; 0, COUNTA(DetailWill!W1042) &gt; 0),"x", "")</f>
        <v/>
      </c>
      <c r="X1042" s="14" t="str">
        <f>IF(OR(COUNTA(DetailPedro!X1042) &gt; 0, COUNTA(DetailWill!X1042) &gt; 0),"x", "")</f>
        <v/>
      </c>
      <c r="Y1042" s="14" t="str">
        <f>IF(OR(COUNTA(DetailPedro!Y1042) &gt; 0, COUNTA(DetailWill!Y1042) &gt; 0),"x", "")</f>
        <v/>
      </c>
      <c r="Z1042" s="34" t="str">
        <f>IF(OR(COUNTA(DetailPedro!Z1042) &gt; 0, COUNTA(DetailWill!Z1042) &gt; 0),"x", "")</f>
        <v/>
      </c>
      <c r="AA1042" s="14" t="str">
        <f>IF(OR(COUNTA(DetailPedro!AA1042) &gt; 0, COUNTA(DetailWill!AA1042) &gt; 0),"x", "")</f>
        <v/>
      </c>
      <c r="AB1042" s="14" t="str">
        <f>IF(OR(COUNTA(DetailPedro!AB1042) &gt; 0, COUNTA(DetailWill!AB1042) &gt; 0),"x", "")</f>
        <v/>
      </c>
      <c r="AC1042" s="14" t="str">
        <f>IF(OR(COUNTA(DetailPedro!AC1042) &gt; 0, COUNTA(DetailWill!AC1042) &gt; 0),"x", "")</f>
        <v/>
      </c>
      <c r="AD1042" s="14" t="str">
        <f>IF(OR(COUNTA(DetailPedro!AD1042) &gt; 0, COUNTA(DetailWill!AD1042) &gt; 0),"x", "")</f>
        <v/>
      </c>
      <c r="AE1042" s="14" t="str">
        <f>IF(OR(COUNTA(DetailPedro!AE1042) &gt; 0, COUNTA(DetailWill!AE1042) &gt; 0),"x", "")</f>
        <v/>
      </c>
      <c r="AF1042" s="34" t="str">
        <f>IF(OR(COUNTA(DetailPedro!AF1042) &gt; 0, COUNTA(DetailWill!AF1042) &gt; 0),"x", "")</f>
        <v/>
      </c>
      <c r="AG1042" s="14" t="str">
        <f>IF(OR(COUNTA(DetailPedro!AG1042) &gt; 0, COUNTA(DetailWill!AG1042) &gt; 0),"x", "")</f>
        <v/>
      </c>
      <c r="AH1042" s="14" t="str">
        <f>IF(OR(COUNTA(DetailPedro!AH1042) &gt; 0, COUNTA(DetailWill!AH1042) &gt; 0),"x", "")</f>
        <v/>
      </c>
      <c r="AI1042" s="14" t="str">
        <f>IF(OR(COUNTA(DetailPedro!AI1042) &gt; 0, COUNTA(DetailWill!AI1042) &gt; 0),"x", "")</f>
        <v/>
      </c>
      <c r="AJ1042" s="34" t="str">
        <f>IF(OR(COUNTA(DetailPedro!AJ1042) &gt; 0, COUNTA(DetailWill!AJ1042) &gt; 0),"x", "")</f>
        <v/>
      </c>
      <c r="AK1042" s="14" t="str">
        <f>IF(OR(COUNTA(DetailPedro!AK1042) &gt; 0, COUNTA(DetailWill!AK1042) &gt; 0),"x", "")</f>
        <v/>
      </c>
    </row>
    <row r="1043" spans="1:37" x14ac:dyDescent="0.2">
      <c r="A1043" s="16" t="s">
        <v>647</v>
      </c>
      <c r="B1043" s="16" t="s">
        <v>709</v>
      </c>
      <c r="C1043" s="16">
        <v>2</v>
      </c>
      <c r="D1043" s="16" t="s">
        <v>887</v>
      </c>
      <c r="E1043" s="16">
        <v>1</v>
      </c>
      <c r="F1043" s="14">
        <f t="shared" si="50"/>
        <v>1</v>
      </c>
      <c r="G1043" s="14" t="str">
        <f>IF(OR(COUNTA(DetailPedro!G1043) &gt; 0, COUNTA(DetailWill!G1043) &gt; 0),"x", "")</f>
        <v/>
      </c>
      <c r="H1043" s="14" t="str">
        <f>IF(OR(COUNTA(DetailPedro!H1043) &gt; 0, COUNTA(DetailWill!H1043) &gt; 0),"x", "")</f>
        <v/>
      </c>
      <c r="I1043" s="14" t="str">
        <f>IF(OR(COUNTA(DetailPedro!I1043) &gt; 0, COUNTA(DetailWill!I1043) &gt; 0),"x", "")</f>
        <v/>
      </c>
      <c r="J1043" s="34" t="str">
        <f>IF(OR(COUNTA(DetailPedro!J1043) &gt; 0, COUNTA(DetailWill!J1043) &gt; 0),"x", "")</f>
        <v/>
      </c>
      <c r="K1043" s="14" t="str">
        <f>IF(OR(COUNTA(DetailPedro!K1043) &gt; 0, COUNTA(DetailWill!K1043) &gt; 0),"x", "")</f>
        <v/>
      </c>
      <c r="L1043" s="14" t="str">
        <f>IF(OR(COUNTA(DetailPedro!L1043) &gt; 0, COUNTA(DetailWill!L1043) &gt; 0),"x", "")</f>
        <v/>
      </c>
      <c r="M1043" s="14" t="str">
        <f>IF(OR(COUNTA(DetailPedro!M1043) &gt; 0, COUNTA(DetailWill!M1043) &gt; 0),"x", "")</f>
        <v/>
      </c>
      <c r="N1043" s="14" t="str">
        <f>IF(OR(COUNTA(DetailPedro!N1043) &gt; 0, COUNTA(DetailWill!N1043) &gt; 0),"x", "")</f>
        <v/>
      </c>
      <c r="O1043" s="34" t="str">
        <f>IF(OR(COUNTA(DetailPedro!O1043) &gt; 0, COUNTA(DetailWill!O1043) &gt; 0),"x", "")</f>
        <v/>
      </c>
      <c r="P1043" s="14" t="str">
        <f>IF(OR(COUNTA(DetailPedro!P1043) &gt; 0, COUNTA(DetailWill!P1043) &gt; 0),"x", "")</f>
        <v/>
      </c>
      <c r="Q1043" s="14" t="str">
        <f>IF(OR(COUNTA(DetailPedro!Q1043) &gt; 0, COUNTA(DetailWill!Q1043) &gt; 0),"x", "")</f>
        <v/>
      </c>
      <c r="R1043" s="14" t="str">
        <f>IF(OR(COUNTA(DetailPedro!R1043) &gt; 0, COUNTA(DetailWill!R1043) &gt; 0),"x", "")</f>
        <v/>
      </c>
      <c r="S1043" s="14" t="str">
        <f>IF(OR(COUNTA(DetailPedro!S1043) &gt; 0, COUNTA(DetailWill!S1043) &gt; 0),"x", "")</f>
        <v/>
      </c>
      <c r="T1043" s="14" t="str">
        <f>IF(OR(COUNTA(DetailPedro!T1043) &gt; 0, COUNTA(DetailWill!T1043) &gt; 0),"x", "")</f>
        <v/>
      </c>
      <c r="U1043" s="34" t="str">
        <f>IF(OR(COUNTA(DetailPedro!U1043) &gt; 0, COUNTA(DetailWill!U1043) &gt; 0),"x", "")</f>
        <v/>
      </c>
      <c r="V1043" s="14" t="str">
        <f>IF(OR(COUNTA(DetailPedro!V1043) &gt; 0, COUNTA(DetailWill!V1043) &gt; 0),"x", "")</f>
        <v/>
      </c>
      <c r="W1043" s="14" t="str">
        <f>IF(OR(COUNTA(DetailPedro!W1043) &gt; 0, COUNTA(DetailWill!W1043) &gt; 0),"x", "")</f>
        <v/>
      </c>
      <c r="X1043" s="14" t="str">
        <f>IF(OR(COUNTA(DetailPedro!X1043) &gt; 0, COUNTA(DetailWill!X1043) &gt; 0),"x", "")</f>
        <v/>
      </c>
      <c r="Y1043" s="14" t="str">
        <f>IF(OR(COUNTA(DetailPedro!Y1043) &gt; 0, COUNTA(DetailWill!Y1043) &gt; 0),"x", "")</f>
        <v/>
      </c>
      <c r="Z1043" s="34" t="str">
        <f>IF(OR(COUNTA(DetailPedro!Z1043) &gt; 0, COUNTA(DetailWill!Z1043) &gt; 0),"x", "")</f>
        <v/>
      </c>
      <c r="AA1043" s="14" t="str">
        <f>IF(OR(COUNTA(DetailPedro!AA1043) &gt; 0, COUNTA(DetailWill!AA1043) &gt; 0),"x", "")</f>
        <v/>
      </c>
      <c r="AB1043" s="14" t="str">
        <f>IF(OR(COUNTA(DetailPedro!AB1043) &gt; 0, COUNTA(DetailWill!AB1043) &gt; 0),"x", "")</f>
        <v/>
      </c>
      <c r="AC1043" s="14" t="str">
        <f>IF(OR(COUNTA(DetailPedro!AC1043) &gt; 0, COUNTA(DetailWill!AC1043) &gt; 0),"x", "")</f>
        <v/>
      </c>
      <c r="AD1043" s="14" t="str">
        <f>IF(OR(COUNTA(DetailPedro!AD1043) &gt; 0, COUNTA(DetailWill!AD1043) &gt; 0),"x", "")</f>
        <v/>
      </c>
      <c r="AE1043" s="14" t="str">
        <f>IF(OR(COUNTA(DetailPedro!AE1043) &gt; 0, COUNTA(DetailWill!AE1043) &gt; 0),"x", "")</f>
        <v/>
      </c>
      <c r="AF1043" s="34" t="str">
        <f>IF(OR(COUNTA(DetailPedro!AF1043) &gt; 0, COUNTA(DetailWill!AF1043) &gt; 0),"x", "")</f>
        <v/>
      </c>
      <c r="AG1043" s="14" t="str">
        <f>IF(OR(COUNTA(DetailPedro!AG1043) &gt; 0, COUNTA(DetailWill!AG1043) &gt; 0),"x", "")</f>
        <v>x</v>
      </c>
      <c r="AH1043" s="14" t="str">
        <f>IF(OR(COUNTA(DetailPedro!AH1043) &gt; 0, COUNTA(DetailWill!AH1043) &gt; 0),"x", "")</f>
        <v/>
      </c>
      <c r="AI1043" s="14" t="str">
        <f>IF(OR(COUNTA(DetailPedro!AI1043) &gt; 0, COUNTA(DetailWill!AI1043) &gt; 0),"x", "")</f>
        <v/>
      </c>
      <c r="AJ1043" s="34" t="str">
        <f>IF(OR(COUNTA(DetailPedro!AJ1043) &gt; 0, COUNTA(DetailWill!AJ1043) &gt; 0),"x", "")</f>
        <v/>
      </c>
      <c r="AK1043" s="14" t="str">
        <f>IF(OR(COUNTA(DetailPedro!AK1043) &gt; 0, COUNTA(DetailWill!AK1043) &gt; 0),"x", "")</f>
        <v/>
      </c>
    </row>
    <row r="1044" spans="1:37" x14ac:dyDescent="0.2">
      <c r="A1044" s="16" t="s">
        <v>647</v>
      </c>
      <c r="B1044" s="16" t="s">
        <v>709</v>
      </c>
      <c r="C1044" s="16">
        <v>2</v>
      </c>
      <c r="D1044" s="16" t="s">
        <v>888</v>
      </c>
      <c r="E1044" s="16">
        <v>2</v>
      </c>
      <c r="F1044" s="14">
        <f t="shared" si="50"/>
        <v>1</v>
      </c>
      <c r="G1044" s="14" t="str">
        <f>IF(OR(COUNTA(DetailPedro!G1044) &gt; 0, COUNTA(DetailWill!G1044) &gt; 0),"x", "")</f>
        <v/>
      </c>
      <c r="H1044" s="14" t="str">
        <f>IF(OR(COUNTA(DetailPedro!H1044) &gt; 0, COUNTA(DetailWill!H1044) &gt; 0),"x", "")</f>
        <v/>
      </c>
      <c r="I1044" s="14" t="str">
        <f>IF(OR(COUNTA(DetailPedro!I1044) &gt; 0, COUNTA(DetailWill!I1044) &gt; 0),"x", "")</f>
        <v/>
      </c>
      <c r="J1044" s="34" t="str">
        <f>IF(OR(COUNTA(DetailPedro!J1044) &gt; 0, COUNTA(DetailWill!J1044) &gt; 0),"x", "")</f>
        <v/>
      </c>
      <c r="K1044" s="14" t="str">
        <f>IF(OR(COUNTA(DetailPedro!K1044) &gt; 0, COUNTA(DetailWill!K1044) &gt; 0),"x", "")</f>
        <v/>
      </c>
      <c r="L1044" s="14" t="str">
        <f>IF(OR(COUNTA(DetailPedro!L1044) &gt; 0, COUNTA(DetailWill!L1044) &gt; 0),"x", "")</f>
        <v/>
      </c>
      <c r="M1044" s="14" t="str">
        <f>IF(OR(COUNTA(DetailPedro!M1044) &gt; 0, COUNTA(DetailWill!M1044) &gt; 0),"x", "")</f>
        <v/>
      </c>
      <c r="N1044" s="14" t="str">
        <f>IF(OR(COUNTA(DetailPedro!N1044) &gt; 0, COUNTA(DetailWill!N1044) &gt; 0),"x", "")</f>
        <v/>
      </c>
      <c r="O1044" s="34" t="str">
        <f>IF(OR(COUNTA(DetailPedro!O1044) &gt; 0, COUNTA(DetailWill!O1044) &gt; 0),"x", "")</f>
        <v/>
      </c>
      <c r="P1044" s="14" t="str">
        <f>IF(OR(COUNTA(DetailPedro!P1044) &gt; 0, COUNTA(DetailWill!P1044) &gt; 0),"x", "")</f>
        <v/>
      </c>
      <c r="Q1044" s="14" t="str">
        <f>IF(OR(COUNTA(DetailPedro!Q1044) &gt; 0, COUNTA(DetailWill!Q1044) &gt; 0),"x", "")</f>
        <v/>
      </c>
      <c r="R1044" s="14" t="str">
        <f>IF(OR(COUNTA(DetailPedro!R1044) &gt; 0, COUNTA(DetailWill!R1044) &gt; 0),"x", "")</f>
        <v/>
      </c>
      <c r="S1044" s="14" t="str">
        <f>IF(OR(COUNTA(DetailPedro!S1044) &gt; 0, COUNTA(DetailWill!S1044) &gt; 0),"x", "")</f>
        <v/>
      </c>
      <c r="T1044" s="14" t="str">
        <f>IF(OR(COUNTA(DetailPedro!T1044) &gt; 0, COUNTA(DetailWill!T1044) &gt; 0),"x", "")</f>
        <v/>
      </c>
      <c r="U1044" s="34" t="str">
        <f>IF(OR(COUNTA(DetailPedro!U1044) &gt; 0, COUNTA(DetailWill!U1044) &gt; 0),"x", "")</f>
        <v/>
      </c>
      <c r="V1044" s="14" t="str">
        <f>IF(OR(COUNTA(DetailPedro!V1044) &gt; 0, COUNTA(DetailWill!V1044) &gt; 0),"x", "")</f>
        <v/>
      </c>
      <c r="W1044" s="14" t="str">
        <f>IF(OR(COUNTA(DetailPedro!W1044) &gt; 0, COUNTA(DetailWill!W1044) &gt; 0),"x", "")</f>
        <v/>
      </c>
      <c r="X1044" s="14" t="str">
        <f>IF(OR(COUNTA(DetailPedro!X1044) &gt; 0, COUNTA(DetailWill!X1044) &gt; 0),"x", "")</f>
        <v/>
      </c>
      <c r="Y1044" s="14" t="str">
        <f>IF(OR(COUNTA(DetailPedro!Y1044) &gt; 0, COUNTA(DetailWill!Y1044) &gt; 0),"x", "")</f>
        <v/>
      </c>
      <c r="Z1044" s="34" t="str">
        <f>IF(OR(COUNTA(DetailPedro!Z1044) &gt; 0, COUNTA(DetailWill!Z1044) &gt; 0),"x", "")</f>
        <v/>
      </c>
      <c r="AA1044" s="14" t="str">
        <f>IF(OR(COUNTA(DetailPedro!AA1044) &gt; 0, COUNTA(DetailWill!AA1044) &gt; 0),"x", "")</f>
        <v/>
      </c>
      <c r="AB1044" s="14" t="str">
        <f>IF(OR(COUNTA(DetailPedro!AB1044) &gt; 0, COUNTA(DetailWill!AB1044) &gt; 0),"x", "")</f>
        <v/>
      </c>
      <c r="AC1044" s="14" t="str">
        <f>IF(OR(COUNTA(DetailPedro!AC1044) &gt; 0, COUNTA(DetailWill!AC1044) &gt; 0),"x", "")</f>
        <v/>
      </c>
      <c r="AD1044" s="14" t="str">
        <f>IF(OR(COUNTA(DetailPedro!AD1044) &gt; 0, COUNTA(DetailWill!AD1044) &gt; 0),"x", "")</f>
        <v/>
      </c>
      <c r="AE1044" s="14" t="str">
        <f>IF(OR(COUNTA(DetailPedro!AE1044) &gt; 0, COUNTA(DetailWill!AE1044) &gt; 0),"x", "")</f>
        <v/>
      </c>
      <c r="AF1044" s="34" t="str">
        <f>IF(OR(COUNTA(DetailPedro!AF1044) &gt; 0, COUNTA(DetailWill!AF1044) &gt; 0),"x", "")</f>
        <v/>
      </c>
      <c r="AG1044" s="14" t="str">
        <f>IF(OR(COUNTA(DetailPedro!AG1044) &gt; 0, COUNTA(DetailWill!AG1044) &gt; 0),"x", "")</f>
        <v>x</v>
      </c>
      <c r="AH1044" s="14" t="str">
        <f>IF(OR(COUNTA(DetailPedro!AH1044) &gt; 0, COUNTA(DetailWill!AH1044) &gt; 0),"x", "")</f>
        <v/>
      </c>
      <c r="AI1044" s="14" t="str">
        <f>IF(OR(COUNTA(DetailPedro!AI1044) &gt; 0, COUNTA(DetailWill!AI1044) &gt; 0),"x", "")</f>
        <v/>
      </c>
      <c r="AJ1044" s="34" t="str">
        <f>IF(OR(COUNTA(DetailPedro!AJ1044) &gt; 0, COUNTA(DetailWill!AJ1044) &gt; 0),"x", "")</f>
        <v/>
      </c>
      <c r="AK1044" s="14" t="str">
        <f>IF(OR(COUNTA(DetailPedro!AK1044) &gt; 0, COUNTA(DetailWill!AK1044) &gt; 0),"x", "")</f>
        <v/>
      </c>
    </row>
    <row r="1045" spans="1:37" x14ac:dyDescent="0.2">
      <c r="A1045" s="16" t="s">
        <v>647</v>
      </c>
      <c r="B1045" s="16" t="s">
        <v>709</v>
      </c>
      <c r="C1045" s="16">
        <v>2</v>
      </c>
      <c r="D1045" s="16" t="s">
        <v>888</v>
      </c>
      <c r="E1045" s="16">
        <v>3</v>
      </c>
      <c r="F1045" s="14">
        <f t="shared" si="50"/>
        <v>1</v>
      </c>
      <c r="G1045" s="14" t="str">
        <f>IF(OR(COUNTA(DetailPedro!G1045) &gt; 0, COUNTA(DetailWill!G1045) &gt; 0),"x", "")</f>
        <v/>
      </c>
      <c r="H1045" s="14" t="str">
        <f>IF(OR(COUNTA(DetailPedro!H1045) &gt; 0, COUNTA(DetailWill!H1045) &gt; 0),"x", "")</f>
        <v/>
      </c>
      <c r="I1045" s="14" t="str">
        <f>IF(OR(COUNTA(DetailPedro!I1045) &gt; 0, COUNTA(DetailWill!I1045) &gt; 0),"x", "")</f>
        <v/>
      </c>
      <c r="J1045" s="34" t="str">
        <f>IF(OR(COUNTA(DetailPedro!J1045) &gt; 0, COUNTA(DetailWill!J1045) &gt; 0),"x", "")</f>
        <v/>
      </c>
      <c r="K1045" s="14" t="str">
        <f>IF(OR(COUNTA(DetailPedro!K1045) &gt; 0, COUNTA(DetailWill!K1045) &gt; 0),"x", "")</f>
        <v/>
      </c>
      <c r="L1045" s="14" t="str">
        <f>IF(OR(COUNTA(DetailPedro!L1045) &gt; 0, COUNTA(DetailWill!L1045) &gt; 0),"x", "")</f>
        <v/>
      </c>
      <c r="M1045" s="14" t="str">
        <f>IF(OR(COUNTA(DetailPedro!M1045) &gt; 0, COUNTA(DetailWill!M1045) &gt; 0),"x", "")</f>
        <v/>
      </c>
      <c r="N1045" s="14" t="str">
        <f>IF(OR(COUNTA(DetailPedro!N1045) &gt; 0, COUNTA(DetailWill!N1045) &gt; 0),"x", "")</f>
        <v/>
      </c>
      <c r="O1045" s="34" t="str">
        <f>IF(OR(COUNTA(DetailPedro!O1045) &gt; 0, COUNTA(DetailWill!O1045) &gt; 0),"x", "")</f>
        <v/>
      </c>
      <c r="P1045" s="14" t="str">
        <f>IF(OR(COUNTA(DetailPedro!P1045) &gt; 0, COUNTA(DetailWill!P1045) &gt; 0),"x", "")</f>
        <v/>
      </c>
      <c r="Q1045" s="14" t="str">
        <f>IF(OR(COUNTA(DetailPedro!Q1045) &gt; 0, COUNTA(DetailWill!Q1045) &gt; 0),"x", "")</f>
        <v/>
      </c>
      <c r="R1045" s="14" t="str">
        <f>IF(OR(COUNTA(DetailPedro!R1045) &gt; 0, COUNTA(DetailWill!R1045) &gt; 0),"x", "")</f>
        <v/>
      </c>
      <c r="S1045" s="14" t="str">
        <f>IF(OR(COUNTA(DetailPedro!S1045) &gt; 0, COUNTA(DetailWill!S1045) &gt; 0),"x", "")</f>
        <v/>
      </c>
      <c r="T1045" s="14" t="str">
        <f>IF(OR(COUNTA(DetailPedro!T1045) &gt; 0, COUNTA(DetailWill!T1045) &gt; 0),"x", "")</f>
        <v/>
      </c>
      <c r="U1045" s="34" t="str">
        <f>IF(OR(COUNTA(DetailPedro!U1045) &gt; 0, COUNTA(DetailWill!U1045) &gt; 0),"x", "")</f>
        <v/>
      </c>
      <c r="V1045" s="14" t="str">
        <f>IF(OR(COUNTA(DetailPedro!V1045) &gt; 0, COUNTA(DetailWill!V1045) &gt; 0),"x", "")</f>
        <v/>
      </c>
      <c r="W1045" s="14" t="str">
        <f>IF(OR(COUNTA(DetailPedro!W1045) &gt; 0, COUNTA(DetailWill!W1045) &gt; 0),"x", "")</f>
        <v/>
      </c>
      <c r="X1045" s="14" t="str">
        <f>IF(OR(COUNTA(DetailPedro!X1045) &gt; 0, COUNTA(DetailWill!X1045) &gt; 0),"x", "")</f>
        <v/>
      </c>
      <c r="Y1045" s="14" t="str">
        <f>IF(OR(COUNTA(DetailPedro!Y1045) &gt; 0, COUNTA(DetailWill!Y1045) &gt; 0),"x", "")</f>
        <v/>
      </c>
      <c r="Z1045" s="34" t="str">
        <f>IF(OR(COUNTA(DetailPedro!Z1045) &gt; 0, COUNTA(DetailWill!Z1045) &gt; 0),"x", "")</f>
        <v/>
      </c>
      <c r="AA1045" s="14" t="str">
        <f>IF(OR(COUNTA(DetailPedro!AA1045) &gt; 0, COUNTA(DetailWill!AA1045) &gt; 0),"x", "")</f>
        <v/>
      </c>
      <c r="AB1045" s="14" t="str">
        <f>IF(OR(COUNTA(DetailPedro!AB1045) &gt; 0, COUNTA(DetailWill!AB1045) &gt; 0),"x", "")</f>
        <v/>
      </c>
      <c r="AC1045" s="14" t="str">
        <f>IF(OR(COUNTA(DetailPedro!AC1045) &gt; 0, COUNTA(DetailWill!AC1045) &gt; 0),"x", "")</f>
        <v/>
      </c>
      <c r="AD1045" s="14" t="str">
        <f>IF(OR(COUNTA(DetailPedro!AD1045) &gt; 0, COUNTA(DetailWill!AD1045) &gt; 0),"x", "")</f>
        <v/>
      </c>
      <c r="AE1045" s="14" t="str">
        <f>IF(OR(COUNTA(DetailPedro!AE1045) &gt; 0, COUNTA(DetailWill!AE1045) &gt; 0),"x", "")</f>
        <v/>
      </c>
      <c r="AF1045" s="34" t="str">
        <f>IF(OR(COUNTA(DetailPedro!AF1045) &gt; 0, COUNTA(DetailWill!AF1045) &gt; 0),"x", "")</f>
        <v/>
      </c>
      <c r="AG1045" s="14" t="str">
        <f>IF(OR(COUNTA(DetailPedro!AG1045) &gt; 0, COUNTA(DetailWill!AG1045) &gt; 0),"x", "")</f>
        <v>x</v>
      </c>
      <c r="AH1045" s="14" t="str">
        <f>IF(OR(COUNTA(DetailPedro!AH1045) &gt; 0, COUNTA(DetailWill!AH1045) &gt; 0),"x", "")</f>
        <v/>
      </c>
      <c r="AI1045" s="14" t="str">
        <f>IF(OR(COUNTA(DetailPedro!AI1045) &gt; 0, COUNTA(DetailWill!AI1045) &gt; 0),"x", "")</f>
        <v/>
      </c>
      <c r="AJ1045" s="34" t="str">
        <f>IF(OR(COUNTA(DetailPedro!AJ1045) &gt; 0, COUNTA(DetailWill!AJ1045) &gt; 0),"x", "")</f>
        <v/>
      </c>
      <c r="AK1045" s="14" t="str">
        <f>IF(OR(COUNTA(DetailPedro!AK1045) &gt; 0, COUNTA(DetailWill!AK1045) &gt; 0),"x", "")</f>
        <v/>
      </c>
    </row>
    <row r="1046" spans="1:37" x14ac:dyDescent="0.2">
      <c r="A1046" s="16" t="s">
        <v>647</v>
      </c>
      <c r="B1046" s="16" t="s">
        <v>709</v>
      </c>
      <c r="C1046" s="16">
        <v>2</v>
      </c>
      <c r="D1046" s="16" t="s">
        <v>888</v>
      </c>
      <c r="E1046" s="16">
        <v>4</v>
      </c>
      <c r="F1046" s="14">
        <f t="shared" si="50"/>
        <v>0</v>
      </c>
      <c r="G1046" s="14" t="str">
        <f>IF(OR(COUNTA(DetailPedro!G1046) &gt; 0, COUNTA(DetailWill!G1046) &gt; 0),"x", "")</f>
        <v/>
      </c>
      <c r="H1046" s="14" t="str">
        <f>IF(OR(COUNTA(DetailPedro!H1046) &gt; 0, COUNTA(DetailWill!H1046) &gt; 0),"x", "")</f>
        <v/>
      </c>
      <c r="I1046" s="14" t="str">
        <f>IF(OR(COUNTA(DetailPedro!I1046) &gt; 0, COUNTA(DetailWill!I1046) &gt; 0),"x", "")</f>
        <v/>
      </c>
      <c r="J1046" s="34" t="str">
        <f>IF(OR(COUNTA(DetailPedro!J1046) &gt; 0, COUNTA(DetailWill!J1046) &gt; 0),"x", "")</f>
        <v/>
      </c>
      <c r="K1046" s="14" t="str">
        <f>IF(OR(COUNTA(DetailPedro!K1046) &gt; 0, COUNTA(DetailWill!K1046) &gt; 0),"x", "")</f>
        <v/>
      </c>
      <c r="L1046" s="14" t="str">
        <f>IF(OR(COUNTA(DetailPedro!L1046) &gt; 0, COUNTA(DetailWill!L1046) &gt; 0),"x", "")</f>
        <v/>
      </c>
      <c r="M1046" s="14" t="str">
        <f>IF(OR(COUNTA(DetailPedro!M1046) &gt; 0, COUNTA(DetailWill!M1046) &gt; 0),"x", "")</f>
        <v/>
      </c>
      <c r="N1046" s="14" t="str">
        <f>IF(OR(COUNTA(DetailPedro!N1046) &gt; 0, COUNTA(DetailWill!N1046) &gt; 0),"x", "")</f>
        <v/>
      </c>
      <c r="O1046" s="34" t="str">
        <f>IF(OR(COUNTA(DetailPedro!O1046) &gt; 0, COUNTA(DetailWill!O1046) &gt; 0),"x", "")</f>
        <v/>
      </c>
      <c r="P1046" s="14" t="str">
        <f>IF(OR(COUNTA(DetailPedro!P1046) &gt; 0, COUNTA(DetailWill!P1046) &gt; 0),"x", "")</f>
        <v/>
      </c>
      <c r="Q1046" s="14" t="str">
        <f>IF(OR(COUNTA(DetailPedro!Q1046) &gt; 0, COUNTA(DetailWill!Q1046) &gt; 0),"x", "")</f>
        <v/>
      </c>
      <c r="R1046" s="14" t="str">
        <f>IF(OR(COUNTA(DetailPedro!R1046) &gt; 0, COUNTA(DetailWill!R1046) &gt; 0),"x", "")</f>
        <v/>
      </c>
      <c r="S1046" s="14" t="str">
        <f>IF(OR(COUNTA(DetailPedro!S1046) &gt; 0, COUNTA(DetailWill!S1046) &gt; 0),"x", "")</f>
        <v/>
      </c>
      <c r="T1046" s="14" t="str">
        <f>IF(OR(COUNTA(DetailPedro!T1046) &gt; 0, COUNTA(DetailWill!T1046) &gt; 0),"x", "")</f>
        <v/>
      </c>
      <c r="U1046" s="34" t="str">
        <f>IF(OR(COUNTA(DetailPedro!U1046) &gt; 0, COUNTA(DetailWill!U1046) &gt; 0),"x", "")</f>
        <v/>
      </c>
      <c r="V1046" s="14" t="str">
        <f>IF(OR(COUNTA(DetailPedro!V1046) &gt; 0, COUNTA(DetailWill!V1046) &gt; 0),"x", "")</f>
        <v/>
      </c>
      <c r="W1046" s="14" t="str">
        <f>IF(OR(COUNTA(DetailPedro!W1046) &gt; 0, COUNTA(DetailWill!W1046) &gt; 0),"x", "")</f>
        <v/>
      </c>
      <c r="X1046" s="14" t="str">
        <f>IF(OR(COUNTA(DetailPedro!X1046) &gt; 0, COUNTA(DetailWill!X1046) &gt; 0),"x", "")</f>
        <v/>
      </c>
      <c r="Y1046" s="14" t="str">
        <f>IF(OR(COUNTA(DetailPedro!Y1046) &gt; 0, COUNTA(DetailWill!Y1046) &gt; 0),"x", "")</f>
        <v/>
      </c>
      <c r="Z1046" s="34" t="str">
        <f>IF(OR(COUNTA(DetailPedro!Z1046) &gt; 0, COUNTA(DetailWill!Z1046) &gt; 0),"x", "")</f>
        <v/>
      </c>
      <c r="AA1046" s="14" t="str">
        <f>IF(OR(COUNTA(DetailPedro!AA1046) &gt; 0, COUNTA(DetailWill!AA1046) &gt; 0),"x", "")</f>
        <v/>
      </c>
      <c r="AB1046" s="14" t="str">
        <f>IF(OR(COUNTA(DetailPedro!AB1046) &gt; 0, COUNTA(DetailWill!AB1046) &gt; 0),"x", "")</f>
        <v/>
      </c>
      <c r="AC1046" s="14" t="str">
        <f>IF(OR(COUNTA(DetailPedro!AC1046) &gt; 0, COUNTA(DetailWill!AC1046) &gt; 0),"x", "")</f>
        <v/>
      </c>
      <c r="AD1046" s="14" t="str">
        <f>IF(OR(COUNTA(DetailPedro!AD1046) &gt; 0, COUNTA(DetailWill!AD1046) &gt; 0),"x", "")</f>
        <v/>
      </c>
      <c r="AE1046" s="14" t="str">
        <f>IF(OR(COUNTA(DetailPedro!AE1046) &gt; 0, COUNTA(DetailWill!AE1046) &gt; 0),"x", "")</f>
        <v/>
      </c>
      <c r="AF1046" s="34" t="str">
        <f>IF(OR(COUNTA(DetailPedro!AF1046) &gt; 0, COUNTA(DetailWill!AF1046) &gt; 0),"x", "")</f>
        <v/>
      </c>
      <c r="AG1046" s="14" t="str">
        <f>IF(OR(COUNTA(DetailPedro!AG1046) &gt; 0, COUNTA(DetailWill!AG1046) &gt; 0),"x", "")</f>
        <v/>
      </c>
      <c r="AH1046" s="14" t="str">
        <f>IF(OR(COUNTA(DetailPedro!AH1046) &gt; 0, COUNTA(DetailWill!AH1046) &gt; 0),"x", "")</f>
        <v/>
      </c>
      <c r="AI1046" s="14" t="str">
        <f>IF(OR(COUNTA(DetailPedro!AI1046) &gt; 0, COUNTA(DetailWill!AI1046) &gt; 0),"x", "")</f>
        <v/>
      </c>
      <c r="AJ1046" s="34" t="str">
        <f>IF(OR(COUNTA(DetailPedro!AJ1046) &gt; 0, COUNTA(DetailWill!AJ1046) &gt; 0),"x", "")</f>
        <v/>
      </c>
      <c r="AK1046" s="14" t="str">
        <f>IF(OR(COUNTA(DetailPedro!AK1046) &gt; 0, COUNTA(DetailWill!AK1046) &gt; 0),"x", "")</f>
        <v/>
      </c>
    </row>
    <row r="1047" spans="1:37" x14ac:dyDescent="0.2">
      <c r="A1047" s="16" t="s">
        <v>647</v>
      </c>
      <c r="B1047" s="16" t="s">
        <v>709</v>
      </c>
      <c r="C1047" s="16">
        <v>2</v>
      </c>
      <c r="D1047" s="16" t="s">
        <v>888</v>
      </c>
      <c r="E1047" s="16">
        <v>5</v>
      </c>
      <c r="F1047" s="14">
        <f t="shared" si="50"/>
        <v>0</v>
      </c>
      <c r="G1047" s="14" t="str">
        <f>IF(OR(COUNTA(DetailPedro!G1047) &gt; 0, COUNTA(DetailWill!G1047) &gt; 0),"x", "")</f>
        <v/>
      </c>
      <c r="H1047" s="14" t="str">
        <f>IF(OR(COUNTA(DetailPedro!H1047) &gt; 0, COUNTA(DetailWill!H1047) &gt; 0),"x", "")</f>
        <v/>
      </c>
      <c r="I1047" s="14" t="str">
        <f>IF(OR(COUNTA(DetailPedro!I1047) &gt; 0, COUNTA(DetailWill!I1047) &gt; 0),"x", "")</f>
        <v/>
      </c>
      <c r="J1047" s="34" t="str">
        <f>IF(OR(COUNTA(DetailPedro!J1047) &gt; 0, COUNTA(DetailWill!J1047) &gt; 0),"x", "")</f>
        <v/>
      </c>
      <c r="K1047" s="14" t="str">
        <f>IF(OR(COUNTA(DetailPedro!K1047) &gt; 0, COUNTA(DetailWill!K1047) &gt; 0),"x", "")</f>
        <v/>
      </c>
      <c r="L1047" s="14" t="str">
        <f>IF(OR(COUNTA(DetailPedro!L1047) &gt; 0, COUNTA(DetailWill!L1047) &gt; 0),"x", "")</f>
        <v/>
      </c>
      <c r="M1047" s="14" t="str">
        <f>IF(OR(COUNTA(DetailPedro!M1047) &gt; 0, COUNTA(DetailWill!M1047) &gt; 0),"x", "")</f>
        <v/>
      </c>
      <c r="N1047" s="14" t="str">
        <f>IF(OR(COUNTA(DetailPedro!N1047) &gt; 0, COUNTA(DetailWill!N1047) &gt; 0),"x", "")</f>
        <v/>
      </c>
      <c r="O1047" s="34" t="str">
        <f>IF(OR(COUNTA(DetailPedro!O1047) &gt; 0, COUNTA(DetailWill!O1047) &gt; 0),"x", "")</f>
        <v/>
      </c>
      <c r="P1047" s="14" t="str">
        <f>IF(OR(COUNTA(DetailPedro!P1047) &gt; 0, COUNTA(DetailWill!P1047) &gt; 0),"x", "")</f>
        <v/>
      </c>
      <c r="Q1047" s="14" t="str">
        <f>IF(OR(COUNTA(DetailPedro!Q1047) &gt; 0, COUNTA(DetailWill!Q1047) &gt; 0),"x", "")</f>
        <v/>
      </c>
      <c r="R1047" s="14" t="str">
        <f>IF(OR(COUNTA(DetailPedro!R1047) &gt; 0, COUNTA(DetailWill!R1047) &gt; 0),"x", "")</f>
        <v/>
      </c>
      <c r="S1047" s="14" t="str">
        <f>IF(OR(COUNTA(DetailPedro!S1047) &gt; 0, COUNTA(DetailWill!S1047) &gt; 0),"x", "")</f>
        <v/>
      </c>
      <c r="T1047" s="14" t="str">
        <f>IF(OR(COUNTA(DetailPedro!T1047) &gt; 0, COUNTA(DetailWill!T1047) &gt; 0),"x", "")</f>
        <v/>
      </c>
      <c r="U1047" s="34" t="str">
        <f>IF(OR(COUNTA(DetailPedro!U1047) &gt; 0, COUNTA(DetailWill!U1047) &gt; 0),"x", "")</f>
        <v/>
      </c>
      <c r="V1047" s="14" t="str">
        <f>IF(OR(COUNTA(DetailPedro!V1047) &gt; 0, COUNTA(DetailWill!V1047) &gt; 0),"x", "")</f>
        <v/>
      </c>
      <c r="W1047" s="14" t="str">
        <f>IF(OR(COUNTA(DetailPedro!W1047) &gt; 0, COUNTA(DetailWill!W1047) &gt; 0),"x", "")</f>
        <v/>
      </c>
      <c r="X1047" s="14" t="str">
        <f>IF(OR(COUNTA(DetailPedro!X1047) &gt; 0, COUNTA(DetailWill!X1047) &gt; 0),"x", "")</f>
        <v/>
      </c>
      <c r="Y1047" s="14" t="str">
        <f>IF(OR(COUNTA(DetailPedro!Y1047) &gt; 0, COUNTA(DetailWill!Y1047) &gt; 0),"x", "")</f>
        <v/>
      </c>
      <c r="Z1047" s="34" t="str">
        <f>IF(OR(COUNTA(DetailPedro!Z1047) &gt; 0, COUNTA(DetailWill!Z1047) &gt; 0),"x", "")</f>
        <v/>
      </c>
      <c r="AA1047" s="14" t="str">
        <f>IF(OR(COUNTA(DetailPedro!AA1047) &gt; 0, COUNTA(DetailWill!AA1047) &gt; 0),"x", "")</f>
        <v/>
      </c>
      <c r="AB1047" s="14" t="str">
        <f>IF(OR(COUNTA(DetailPedro!AB1047) &gt; 0, COUNTA(DetailWill!AB1047) &gt; 0),"x", "")</f>
        <v/>
      </c>
      <c r="AC1047" s="14" t="str">
        <f>IF(OR(COUNTA(DetailPedro!AC1047) &gt; 0, COUNTA(DetailWill!AC1047) &gt; 0),"x", "")</f>
        <v/>
      </c>
      <c r="AD1047" s="14" t="str">
        <f>IF(OR(COUNTA(DetailPedro!AD1047) &gt; 0, COUNTA(DetailWill!AD1047) &gt; 0),"x", "")</f>
        <v/>
      </c>
      <c r="AE1047" s="14" t="str">
        <f>IF(OR(COUNTA(DetailPedro!AE1047) &gt; 0, COUNTA(DetailWill!AE1047) &gt; 0),"x", "")</f>
        <v/>
      </c>
      <c r="AF1047" s="34" t="str">
        <f>IF(OR(COUNTA(DetailPedro!AF1047) &gt; 0, COUNTA(DetailWill!AF1047) &gt; 0),"x", "")</f>
        <v/>
      </c>
      <c r="AG1047" s="14" t="str">
        <f>IF(OR(COUNTA(DetailPedro!AG1047) &gt; 0, COUNTA(DetailWill!AG1047) &gt; 0),"x", "")</f>
        <v/>
      </c>
      <c r="AH1047" s="14" t="str">
        <f>IF(OR(COUNTA(DetailPedro!AH1047) &gt; 0, COUNTA(DetailWill!AH1047) &gt; 0),"x", "")</f>
        <v/>
      </c>
      <c r="AI1047" s="14" t="str">
        <f>IF(OR(COUNTA(DetailPedro!AI1047) &gt; 0, COUNTA(DetailWill!AI1047) &gt; 0),"x", "")</f>
        <v/>
      </c>
      <c r="AJ1047" s="34" t="str">
        <f>IF(OR(COUNTA(DetailPedro!AJ1047) &gt; 0, COUNTA(DetailWill!AJ1047) &gt; 0),"x", "")</f>
        <v/>
      </c>
      <c r="AK1047" s="14" t="str">
        <f>IF(OR(COUNTA(DetailPedro!AK1047) &gt; 0, COUNTA(DetailWill!AK1047) &gt; 0),"x", "")</f>
        <v/>
      </c>
    </row>
    <row r="1048" spans="1:37" x14ac:dyDescent="0.2">
      <c r="A1048" s="16" t="s">
        <v>647</v>
      </c>
      <c r="B1048" s="16" t="s">
        <v>709</v>
      </c>
      <c r="C1048" s="16">
        <v>2</v>
      </c>
      <c r="D1048" s="16" t="s">
        <v>888</v>
      </c>
      <c r="E1048" s="16">
        <v>6</v>
      </c>
      <c r="F1048" s="14">
        <f t="shared" si="50"/>
        <v>1</v>
      </c>
      <c r="G1048" s="14" t="str">
        <f>IF(OR(COUNTA(DetailPedro!G1048) &gt; 0, COUNTA(DetailWill!G1048) &gt; 0),"x", "")</f>
        <v/>
      </c>
      <c r="H1048" s="14" t="str">
        <f>IF(OR(COUNTA(DetailPedro!H1048) &gt; 0, COUNTA(DetailWill!H1048) &gt; 0),"x", "")</f>
        <v/>
      </c>
      <c r="I1048" s="14" t="str">
        <f>IF(OR(COUNTA(DetailPedro!I1048) &gt; 0, COUNTA(DetailWill!I1048) &gt; 0),"x", "")</f>
        <v/>
      </c>
      <c r="J1048" s="34" t="str">
        <f>IF(OR(COUNTA(DetailPedro!J1048) &gt; 0, COUNTA(DetailWill!J1048) &gt; 0),"x", "")</f>
        <v/>
      </c>
      <c r="K1048" s="14" t="str">
        <f>IF(OR(COUNTA(DetailPedro!K1048) &gt; 0, COUNTA(DetailWill!K1048) &gt; 0),"x", "")</f>
        <v/>
      </c>
      <c r="L1048" s="14" t="str">
        <f>IF(OR(COUNTA(DetailPedro!L1048) &gt; 0, COUNTA(DetailWill!L1048) &gt; 0),"x", "")</f>
        <v/>
      </c>
      <c r="M1048" s="14" t="str">
        <f>IF(OR(COUNTA(DetailPedro!M1048) &gt; 0, COUNTA(DetailWill!M1048) &gt; 0),"x", "")</f>
        <v/>
      </c>
      <c r="N1048" s="14" t="str">
        <f>IF(OR(COUNTA(DetailPedro!N1048) &gt; 0, COUNTA(DetailWill!N1048) &gt; 0),"x", "")</f>
        <v/>
      </c>
      <c r="O1048" s="34" t="str">
        <f>IF(OR(COUNTA(DetailPedro!O1048) &gt; 0, COUNTA(DetailWill!O1048) &gt; 0),"x", "")</f>
        <v/>
      </c>
      <c r="P1048" s="14" t="str">
        <f>IF(OR(COUNTA(DetailPedro!P1048) &gt; 0, COUNTA(DetailWill!P1048) &gt; 0),"x", "")</f>
        <v/>
      </c>
      <c r="Q1048" s="14" t="str">
        <f>IF(OR(COUNTA(DetailPedro!Q1048) &gt; 0, COUNTA(DetailWill!Q1048) &gt; 0),"x", "")</f>
        <v/>
      </c>
      <c r="R1048" s="14" t="str">
        <f>IF(OR(COUNTA(DetailPedro!R1048) &gt; 0, COUNTA(DetailWill!R1048) &gt; 0),"x", "")</f>
        <v/>
      </c>
      <c r="S1048" s="14" t="str">
        <f>IF(OR(COUNTA(DetailPedro!S1048) &gt; 0, COUNTA(DetailWill!S1048) &gt; 0),"x", "")</f>
        <v/>
      </c>
      <c r="T1048" s="14" t="str">
        <f>IF(OR(COUNTA(DetailPedro!T1048) &gt; 0, COUNTA(DetailWill!T1048) &gt; 0),"x", "")</f>
        <v/>
      </c>
      <c r="U1048" s="34" t="str">
        <f>IF(OR(COUNTA(DetailPedro!U1048) &gt; 0, COUNTA(DetailWill!U1048) &gt; 0),"x", "")</f>
        <v/>
      </c>
      <c r="V1048" s="14" t="str">
        <f>IF(OR(COUNTA(DetailPedro!V1048) &gt; 0, COUNTA(DetailWill!V1048) &gt; 0),"x", "")</f>
        <v/>
      </c>
      <c r="W1048" s="14" t="str">
        <f>IF(OR(COUNTA(DetailPedro!W1048) &gt; 0, COUNTA(DetailWill!W1048) &gt; 0),"x", "")</f>
        <v/>
      </c>
      <c r="X1048" s="14" t="str">
        <f>IF(OR(COUNTA(DetailPedro!X1048) &gt; 0, COUNTA(DetailWill!X1048) &gt; 0),"x", "")</f>
        <v/>
      </c>
      <c r="Y1048" s="14" t="str">
        <f>IF(OR(COUNTA(DetailPedro!Y1048) &gt; 0, COUNTA(DetailWill!Y1048) &gt; 0),"x", "")</f>
        <v/>
      </c>
      <c r="Z1048" s="34" t="str">
        <f>IF(OR(COUNTA(DetailPedro!Z1048) &gt; 0, COUNTA(DetailWill!Z1048) &gt; 0),"x", "")</f>
        <v/>
      </c>
      <c r="AA1048" s="14" t="str">
        <f>IF(OR(COUNTA(DetailPedro!AA1048) &gt; 0, COUNTA(DetailWill!AA1048) &gt; 0),"x", "")</f>
        <v/>
      </c>
      <c r="AB1048" s="14" t="str">
        <f>IF(OR(COUNTA(DetailPedro!AB1048) &gt; 0, COUNTA(DetailWill!AB1048) &gt; 0),"x", "")</f>
        <v/>
      </c>
      <c r="AC1048" s="14" t="str">
        <f>IF(OR(COUNTA(DetailPedro!AC1048) &gt; 0, COUNTA(DetailWill!AC1048) &gt; 0),"x", "")</f>
        <v/>
      </c>
      <c r="AD1048" s="14" t="str">
        <f>IF(OR(COUNTA(DetailPedro!AD1048) &gt; 0, COUNTA(DetailWill!AD1048) &gt; 0),"x", "")</f>
        <v/>
      </c>
      <c r="AE1048" s="14" t="str">
        <f>IF(OR(COUNTA(DetailPedro!AE1048) &gt; 0, COUNTA(DetailWill!AE1048) &gt; 0),"x", "")</f>
        <v/>
      </c>
      <c r="AF1048" s="34" t="str">
        <f>IF(OR(COUNTA(DetailPedro!AF1048) &gt; 0, COUNTA(DetailWill!AF1048) &gt; 0),"x", "")</f>
        <v/>
      </c>
      <c r="AG1048" s="14" t="str">
        <f>IF(OR(COUNTA(DetailPedro!AG1048) &gt; 0, COUNTA(DetailWill!AG1048) &gt; 0),"x", "")</f>
        <v>x</v>
      </c>
      <c r="AH1048" s="14" t="str">
        <f>IF(OR(COUNTA(DetailPedro!AH1048) &gt; 0, COUNTA(DetailWill!AH1048) &gt; 0),"x", "")</f>
        <v/>
      </c>
      <c r="AI1048" s="14" t="str">
        <f>IF(OR(COUNTA(DetailPedro!AI1048) &gt; 0, COUNTA(DetailWill!AI1048) &gt; 0),"x", "")</f>
        <v/>
      </c>
      <c r="AJ1048" s="34" t="str">
        <f>IF(OR(COUNTA(DetailPedro!AJ1048) &gt; 0, COUNTA(DetailWill!AJ1048) &gt; 0),"x", "")</f>
        <v/>
      </c>
      <c r="AK1048" s="14" t="str">
        <f>IF(OR(COUNTA(DetailPedro!AK1048) &gt; 0, COUNTA(DetailWill!AK1048) &gt; 0),"x", "")</f>
        <v/>
      </c>
    </row>
    <row r="1049" spans="1:37" x14ac:dyDescent="0.2">
      <c r="A1049" s="16" t="s">
        <v>647</v>
      </c>
      <c r="B1049" s="16" t="s">
        <v>709</v>
      </c>
      <c r="C1049" s="16">
        <v>2</v>
      </c>
      <c r="D1049" s="16" t="s">
        <v>887</v>
      </c>
      <c r="E1049" s="16">
        <v>7</v>
      </c>
      <c r="F1049" s="14">
        <f t="shared" si="50"/>
        <v>0</v>
      </c>
      <c r="G1049" s="14" t="str">
        <f>IF(OR(COUNTA(DetailPedro!G1049) &gt; 0, COUNTA(DetailWill!G1049) &gt; 0),"x", "")</f>
        <v/>
      </c>
      <c r="H1049" s="14" t="str">
        <f>IF(OR(COUNTA(DetailPedro!H1049) &gt; 0, COUNTA(DetailWill!H1049) &gt; 0),"x", "")</f>
        <v/>
      </c>
      <c r="I1049" s="14" t="str">
        <f>IF(OR(COUNTA(DetailPedro!I1049) &gt; 0, COUNTA(DetailWill!I1049) &gt; 0),"x", "")</f>
        <v/>
      </c>
      <c r="J1049" s="34" t="str">
        <f>IF(OR(COUNTA(DetailPedro!J1049) &gt; 0, COUNTA(DetailWill!J1049) &gt; 0),"x", "")</f>
        <v/>
      </c>
      <c r="K1049" s="14" t="str">
        <f>IF(OR(COUNTA(DetailPedro!K1049) &gt; 0, COUNTA(DetailWill!K1049) &gt; 0),"x", "")</f>
        <v/>
      </c>
      <c r="L1049" s="14" t="str">
        <f>IF(OR(COUNTA(DetailPedro!L1049) &gt; 0, COUNTA(DetailWill!L1049) &gt; 0),"x", "")</f>
        <v/>
      </c>
      <c r="M1049" s="14" t="str">
        <f>IF(OR(COUNTA(DetailPedro!M1049) &gt; 0, COUNTA(DetailWill!M1049) &gt; 0),"x", "")</f>
        <v/>
      </c>
      <c r="N1049" s="14" t="str">
        <f>IF(OR(COUNTA(DetailPedro!N1049) &gt; 0, COUNTA(DetailWill!N1049) &gt; 0),"x", "")</f>
        <v/>
      </c>
      <c r="O1049" s="34" t="str">
        <f>IF(OR(COUNTA(DetailPedro!O1049) &gt; 0, COUNTA(DetailWill!O1049) &gt; 0),"x", "")</f>
        <v/>
      </c>
      <c r="P1049" s="14" t="str">
        <f>IF(OR(COUNTA(DetailPedro!P1049) &gt; 0, COUNTA(DetailWill!P1049) &gt; 0),"x", "")</f>
        <v/>
      </c>
      <c r="Q1049" s="14" t="str">
        <f>IF(OR(COUNTA(DetailPedro!Q1049) &gt; 0, COUNTA(DetailWill!Q1049) &gt; 0),"x", "")</f>
        <v/>
      </c>
      <c r="R1049" s="14" t="str">
        <f>IF(OR(COUNTA(DetailPedro!R1049) &gt; 0, COUNTA(DetailWill!R1049) &gt; 0),"x", "")</f>
        <v/>
      </c>
      <c r="S1049" s="14" t="str">
        <f>IF(OR(COUNTA(DetailPedro!S1049) &gt; 0, COUNTA(DetailWill!S1049) &gt; 0),"x", "")</f>
        <v/>
      </c>
      <c r="T1049" s="14" t="str">
        <f>IF(OR(COUNTA(DetailPedro!T1049) &gt; 0, COUNTA(DetailWill!T1049) &gt; 0),"x", "")</f>
        <v/>
      </c>
      <c r="U1049" s="34" t="str">
        <f>IF(OR(COUNTA(DetailPedro!U1049) &gt; 0, COUNTA(DetailWill!U1049) &gt; 0),"x", "")</f>
        <v/>
      </c>
      <c r="V1049" s="14" t="str">
        <f>IF(OR(COUNTA(DetailPedro!V1049) &gt; 0, COUNTA(DetailWill!V1049) &gt; 0),"x", "")</f>
        <v/>
      </c>
      <c r="W1049" s="14" t="str">
        <f>IF(OR(COUNTA(DetailPedro!W1049) &gt; 0, COUNTA(DetailWill!W1049) &gt; 0),"x", "")</f>
        <v/>
      </c>
      <c r="X1049" s="14" t="str">
        <f>IF(OR(COUNTA(DetailPedro!X1049) &gt; 0, COUNTA(DetailWill!X1049) &gt; 0),"x", "")</f>
        <v/>
      </c>
      <c r="Y1049" s="14" t="str">
        <f>IF(OR(COUNTA(DetailPedro!Y1049) &gt; 0, COUNTA(DetailWill!Y1049) &gt; 0),"x", "")</f>
        <v/>
      </c>
      <c r="Z1049" s="34" t="str">
        <f>IF(OR(COUNTA(DetailPedro!Z1049) &gt; 0, COUNTA(DetailWill!Z1049) &gt; 0),"x", "")</f>
        <v/>
      </c>
      <c r="AA1049" s="14" t="str">
        <f>IF(OR(COUNTA(DetailPedro!AA1049) &gt; 0, COUNTA(DetailWill!AA1049) &gt; 0),"x", "")</f>
        <v/>
      </c>
      <c r="AB1049" s="14" t="str">
        <f>IF(OR(COUNTA(DetailPedro!AB1049) &gt; 0, COUNTA(DetailWill!AB1049) &gt; 0),"x", "")</f>
        <v/>
      </c>
      <c r="AC1049" s="14" t="str">
        <f>IF(OR(COUNTA(DetailPedro!AC1049) &gt; 0, COUNTA(DetailWill!AC1049) &gt; 0),"x", "")</f>
        <v/>
      </c>
      <c r="AD1049" s="14" t="str">
        <f>IF(OR(COUNTA(DetailPedro!AD1049) &gt; 0, COUNTA(DetailWill!AD1049) &gt; 0),"x", "")</f>
        <v/>
      </c>
      <c r="AE1049" s="14" t="str">
        <f>IF(OR(COUNTA(DetailPedro!AE1049) &gt; 0, COUNTA(DetailWill!AE1049) &gt; 0),"x", "")</f>
        <v/>
      </c>
      <c r="AF1049" s="34" t="str">
        <f>IF(OR(COUNTA(DetailPedro!AF1049) &gt; 0, COUNTA(DetailWill!AF1049) &gt; 0),"x", "")</f>
        <v/>
      </c>
      <c r="AG1049" s="14" t="str">
        <f>IF(OR(COUNTA(DetailPedro!AG1049) &gt; 0, COUNTA(DetailWill!AG1049) &gt; 0),"x", "")</f>
        <v/>
      </c>
      <c r="AH1049" s="14" t="str">
        <f>IF(OR(COUNTA(DetailPedro!AH1049) &gt; 0, COUNTA(DetailWill!AH1049) &gt; 0),"x", "")</f>
        <v/>
      </c>
      <c r="AI1049" s="14" t="str">
        <f>IF(OR(COUNTA(DetailPedro!AI1049) &gt; 0, COUNTA(DetailWill!AI1049) &gt; 0),"x", "")</f>
        <v/>
      </c>
      <c r="AJ1049" s="34" t="str">
        <f>IF(OR(COUNTA(DetailPedro!AJ1049) &gt; 0, COUNTA(DetailWill!AJ1049) &gt; 0),"x", "")</f>
        <v/>
      </c>
      <c r="AK1049" s="14" t="str">
        <f>IF(OR(COUNTA(DetailPedro!AK1049) &gt; 0, COUNTA(DetailWill!AK1049) &gt; 0),"x", "")</f>
        <v/>
      </c>
    </row>
    <row r="1050" spans="1:37" x14ac:dyDescent="0.2">
      <c r="A1050" s="16" t="s">
        <v>647</v>
      </c>
      <c r="B1050" s="16" t="s">
        <v>709</v>
      </c>
      <c r="C1050" s="16">
        <v>2</v>
      </c>
      <c r="D1050" s="16" t="s">
        <v>887</v>
      </c>
      <c r="E1050" s="16">
        <v>8</v>
      </c>
      <c r="F1050" s="14">
        <f t="shared" si="50"/>
        <v>1</v>
      </c>
      <c r="G1050" s="14" t="str">
        <f>IF(OR(COUNTA(DetailPedro!G1050) &gt; 0, COUNTA(DetailWill!G1050) &gt; 0),"x", "")</f>
        <v/>
      </c>
      <c r="H1050" s="14" t="str">
        <f>IF(OR(COUNTA(DetailPedro!H1050) &gt; 0, COUNTA(DetailWill!H1050) &gt; 0),"x", "")</f>
        <v/>
      </c>
      <c r="I1050" s="14" t="str">
        <f>IF(OR(COUNTA(DetailPedro!I1050) &gt; 0, COUNTA(DetailWill!I1050) &gt; 0),"x", "")</f>
        <v/>
      </c>
      <c r="J1050" s="34" t="str">
        <f>IF(OR(COUNTA(DetailPedro!J1050) &gt; 0, COUNTA(DetailWill!J1050) &gt; 0),"x", "")</f>
        <v/>
      </c>
      <c r="K1050" s="14" t="str">
        <f>IF(OR(COUNTA(DetailPedro!K1050) &gt; 0, COUNTA(DetailWill!K1050) &gt; 0),"x", "")</f>
        <v/>
      </c>
      <c r="L1050" s="14" t="str">
        <f>IF(OR(COUNTA(DetailPedro!L1050) &gt; 0, COUNTA(DetailWill!L1050) &gt; 0),"x", "")</f>
        <v/>
      </c>
      <c r="M1050" s="14" t="str">
        <f>IF(OR(COUNTA(DetailPedro!M1050) &gt; 0, COUNTA(DetailWill!M1050) &gt; 0),"x", "")</f>
        <v/>
      </c>
      <c r="N1050" s="14" t="str">
        <f>IF(OR(COUNTA(DetailPedro!N1050) &gt; 0, COUNTA(DetailWill!N1050) &gt; 0),"x", "")</f>
        <v/>
      </c>
      <c r="O1050" s="34" t="str">
        <f>IF(OR(COUNTA(DetailPedro!O1050) &gt; 0, COUNTA(DetailWill!O1050) &gt; 0),"x", "")</f>
        <v/>
      </c>
      <c r="P1050" s="14" t="str">
        <f>IF(OR(COUNTA(DetailPedro!P1050) &gt; 0, COUNTA(DetailWill!P1050) &gt; 0),"x", "")</f>
        <v/>
      </c>
      <c r="Q1050" s="14" t="str">
        <f>IF(OR(COUNTA(DetailPedro!Q1050) &gt; 0, COUNTA(DetailWill!Q1050) &gt; 0),"x", "")</f>
        <v/>
      </c>
      <c r="R1050" s="14" t="str">
        <f>IF(OR(COUNTA(DetailPedro!R1050) &gt; 0, COUNTA(DetailWill!R1050) &gt; 0),"x", "")</f>
        <v/>
      </c>
      <c r="S1050" s="14" t="str">
        <f>IF(OR(COUNTA(DetailPedro!S1050) &gt; 0, COUNTA(DetailWill!S1050) &gt; 0),"x", "")</f>
        <v/>
      </c>
      <c r="T1050" s="14" t="str">
        <f>IF(OR(COUNTA(DetailPedro!T1050) &gt; 0, COUNTA(DetailWill!T1050) &gt; 0),"x", "")</f>
        <v/>
      </c>
      <c r="U1050" s="34" t="str">
        <f>IF(OR(COUNTA(DetailPedro!U1050) &gt; 0, COUNTA(DetailWill!U1050) &gt; 0),"x", "")</f>
        <v/>
      </c>
      <c r="V1050" s="14" t="str">
        <f>IF(OR(COUNTA(DetailPedro!V1050) &gt; 0, COUNTA(DetailWill!V1050) &gt; 0),"x", "")</f>
        <v/>
      </c>
      <c r="W1050" s="14" t="str">
        <f>IF(OR(COUNTA(DetailPedro!W1050) &gt; 0, COUNTA(DetailWill!W1050) &gt; 0),"x", "")</f>
        <v/>
      </c>
      <c r="X1050" s="14" t="str">
        <f>IF(OR(COUNTA(DetailPedro!X1050) &gt; 0, COUNTA(DetailWill!X1050) &gt; 0),"x", "")</f>
        <v/>
      </c>
      <c r="Y1050" s="14" t="str">
        <f>IF(OR(COUNTA(DetailPedro!Y1050) &gt; 0, COUNTA(DetailWill!Y1050) &gt; 0),"x", "")</f>
        <v/>
      </c>
      <c r="Z1050" s="34" t="str">
        <f>IF(OR(COUNTA(DetailPedro!Z1050) &gt; 0, COUNTA(DetailWill!Z1050) &gt; 0),"x", "")</f>
        <v/>
      </c>
      <c r="AA1050" s="14" t="str">
        <f>IF(OR(COUNTA(DetailPedro!AA1050) &gt; 0, COUNTA(DetailWill!AA1050) &gt; 0),"x", "")</f>
        <v/>
      </c>
      <c r="AB1050" s="14" t="str">
        <f>IF(OR(COUNTA(DetailPedro!AB1050) &gt; 0, COUNTA(DetailWill!AB1050) &gt; 0),"x", "")</f>
        <v/>
      </c>
      <c r="AC1050" s="14" t="str">
        <f>IF(OR(COUNTA(DetailPedro!AC1050) &gt; 0, COUNTA(DetailWill!AC1050) &gt; 0),"x", "")</f>
        <v/>
      </c>
      <c r="AD1050" s="14" t="str">
        <f>IF(OR(COUNTA(DetailPedro!AD1050) &gt; 0, COUNTA(DetailWill!AD1050) &gt; 0),"x", "")</f>
        <v/>
      </c>
      <c r="AE1050" s="14" t="str">
        <f>IF(OR(COUNTA(DetailPedro!AE1050) &gt; 0, COUNTA(DetailWill!AE1050) &gt; 0),"x", "")</f>
        <v/>
      </c>
      <c r="AF1050" s="34" t="str">
        <f>IF(OR(COUNTA(DetailPedro!AF1050) &gt; 0, COUNTA(DetailWill!AF1050) &gt; 0),"x", "")</f>
        <v/>
      </c>
      <c r="AG1050" s="14" t="str">
        <f>IF(OR(COUNTA(DetailPedro!AG1050) &gt; 0, COUNTA(DetailWill!AG1050) &gt; 0),"x", "")</f>
        <v>x</v>
      </c>
      <c r="AH1050" s="14" t="str">
        <f>IF(OR(COUNTA(DetailPedro!AH1050) &gt; 0, COUNTA(DetailWill!AH1050) &gt; 0),"x", "")</f>
        <v/>
      </c>
      <c r="AI1050" s="14" t="str">
        <f>IF(OR(COUNTA(DetailPedro!AI1050) &gt; 0, COUNTA(DetailWill!AI1050) &gt; 0),"x", "")</f>
        <v/>
      </c>
      <c r="AJ1050" s="34" t="str">
        <f>IF(OR(COUNTA(DetailPedro!AJ1050) &gt; 0, COUNTA(DetailWill!AJ1050) &gt; 0),"x", "")</f>
        <v/>
      </c>
      <c r="AK1050" s="14" t="str">
        <f>IF(OR(COUNTA(DetailPedro!AK1050) &gt; 0, COUNTA(DetailWill!AK1050) &gt; 0),"x", "")</f>
        <v/>
      </c>
    </row>
    <row r="1051" spans="1:37" x14ac:dyDescent="0.2">
      <c r="A1051" s="16" t="s">
        <v>647</v>
      </c>
      <c r="B1051" s="16" t="s">
        <v>709</v>
      </c>
      <c r="C1051" s="16">
        <v>2</v>
      </c>
      <c r="D1051" s="16" t="s">
        <v>887</v>
      </c>
      <c r="E1051" s="16">
        <v>9</v>
      </c>
      <c r="F1051" s="14">
        <f t="shared" si="50"/>
        <v>0</v>
      </c>
      <c r="G1051" s="14" t="str">
        <f>IF(OR(COUNTA(DetailPedro!G1051) &gt; 0, COUNTA(DetailWill!G1051) &gt; 0),"x", "")</f>
        <v/>
      </c>
      <c r="H1051" s="14" t="str">
        <f>IF(OR(COUNTA(DetailPedro!H1051) &gt; 0, COUNTA(DetailWill!H1051) &gt; 0),"x", "")</f>
        <v/>
      </c>
      <c r="I1051" s="14" t="str">
        <f>IF(OR(COUNTA(DetailPedro!I1051) &gt; 0, COUNTA(DetailWill!I1051) &gt; 0),"x", "")</f>
        <v/>
      </c>
      <c r="J1051" s="34" t="str">
        <f>IF(OR(COUNTA(DetailPedro!J1051) &gt; 0, COUNTA(DetailWill!J1051) &gt; 0),"x", "")</f>
        <v/>
      </c>
      <c r="K1051" s="14" t="str">
        <f>IF(OR(COUNTA(DetailPedro!K1051) &gt; 0, COUNTA(DetailWill!K1051) &gt; 0),"x", "")</f>
        <v/>
      </c>
      <c r="L1051" s="14" t="str">
        <f>IF(OR(COUNTA(DetailPedro!L1051) &gt; 0, COUNTA(DetailWill!L1051) &gt; 0),"x", "")</f>
        <v/>
      </c>
      <c r="M1051" s="14" t="str">
        <f>IF(OR(COUNTA(DetailPedro!M1051) &gt; 0, COUNTA(DetailWill!M1051) &gt; 0),"x", "")</f>
        <v/>
      </c>
      <c r="N1051" s="14" t="str">
        <f>IF(OR(COUNTA(DetailPedro!N1051) &gt; 0, COUNTA(DetailWill!N1051) &gt; 0),"x", "")</f>
        <v/>
      </c>
      <c r="O1051" s="34" t="str">
        <f>IF(OR(COUNTA(DetailPedro!O1051) &gt; 0, COUNTA(DetailWill!O1051) &gt; 0),"x", "")</f>
        <v/>
      </c>
      <c r="P1051" s="14" t="str">
        <f>IF(OR(COUNTA(DetailPedro!P1051) &gt; 0, COUNTA(DetailWill!P1051) &gt; 0),"x", "")</f>
        <v/>
      </c>
      <c r="Q1051" s="14" t="str">
        <f>IF(OR(COUNTA(DetailPedro!Q1051) &gt; 0, COUNTA(DetailWill!Q1051) &gt; 0),"x", "")</f>
        <v/>
      </c>
      <c r="R1051" s="14" t="str">
        <f>IF(OR(COUNTA(DetailPedro!R1051) &gt; 0, COUNTA(DetailWill!R1051) &gt; 0),"x", "")</f>
        <v/>
      </c>
      <c r="S1051" s="14" t="str">
        <f>IF(OR(COUNTA(DetailPedro!S1051) &gt; 0, COUNTA(DetailWill!S1051) &gt; 0),"x", "")</f>
        <v/>
      </c>
      <c r="T1051" s="14" t="str">
        <f>IF(OR(COUNTA(DetailPedro!T1051) &gt; 0, COUNTA(DetailWill!T1051) &gt; 0),"x", "")</f>
        <v/>
      </c>
      <c r="U1051" s="34" t="str">
        <f>IF(OR(COUNTA(DetailPedro!U1051) &gt; 0, COUNTA(DetailWill!U1051) &gt; 0),"x", "")</f>
        <v/>
      </c>
      <c r="V1051" s="14" t="str">
        <f>IF(OR(COUNTA(DetailPedro!V1051) &gt; 0, COUNTA(DetailWill!V1051) &gt; 0),"x", "")</f>
        <v/>
      </c>
      <c r="W1051" s="14" t="str">
        <f>IF(OR(COUNTA(DetailPedro!W1051) &gt; 0, COUNTA(DetailWill!W1051) &gt; 0),"x", "")</f>
        <v/>
      </c>
      <c r="X1051" s="14" t="str">
        <f>IF(OR(COUNTA(DetailPedro!X1051) &gt; 0, COUNTA(DetailWill!X1051) &gt; 0),"x", "")</f>
        <v/>
      </c>
      <c r="Y1051" s="14" t="str">
        <f>IF(OR(COUNTA(DetailPedro!Y1051) &gt; 0, COUNTA(DetailWill!Y1051) &gt; 0),"x", "")</f>
        <v/>
      </c>
      <c r="Z1051" s="34" t="str">
        <f>IF(OR(COUNTA(DetailPedro!Z1051) &gt; 0, COUNTA(DetailWill!Z1051) &gt; 0),"x", "")</f>
        <v/>
      </c>
      <c r="AA1051" s="14" t="str">
        <f>IF(OR(COUNTA(DetailPedro!AA1051) &gt; 0, COUNTA(DetailWill!AA1051) &gt; 0),"x", "")</f>
        <v/>
      </c>
      <c r="AB1051" s="14" t="str">
        <f>IF(OR(COUNTA(DetailPedro!AB1051) &gt; 0, COUNTA(DetailWill!AB1051) &gt; 0),"x", "")</f>
        <v/>
      </c>
      <c r="AC1051" s="14" t="str">
        <f>IF(OR(COUNTA(DetailPedro!AC1051) &gt; 0, COUNTA(DetailWill!AC1051) &gt; 0),"x", "")</f>
        <v/>
      </c>
      <c r="AD1051" s="14" t="str">
        <f>IF(OR(COUNTA(DetailPedro!AD1051) &gt; 0, COUNTA(DetailWill!AD1051) &gt; 0),"x", "")</f>
        <v/>
      </c>
      <c r="AE1051" s="14" t="str">
        <f>IF(OR(COUNTA(DetailPedro!AE1051) &gt; 0, COUNTA(DetailWill!AE1051) &gt; 0),"x", "")</f>
        <v/>
      </c>
      <c r="AF1051" s="34" t="str">
        <f>IF(OR(COUNTA(DetailPedro!AF1051) &gt; 0, COUNTA(DetailWill!AF1051) &gt; 0),"x", "")</f>
        <v/>
      </c>
      <c r="AG1051" s="14" t="str">
        <f>IF(OR(COUNTA(DetailPedro!AG1051) &gt; 0, COUNTA(DetailWill!AG1051) &gt; 0),"x", "")</f>
        <v/>
      </c>
      <c r="AH1051" s="14" t="str">
        <f>IF(OR(COUNTA(DetailPedro!AH1051) &gt; 0, COUNTA(DetailWill!AH1051) &gt; 0),"x", "")</f>
        <v/>
      </c>
      <c r="AI1051" s="14" t="str">
        <f>IF(OR(COUNTA(DetailPedro!AI1051) &gt; 0, COUNTA(DetailWill!AI1051) &gt; 0),"x", "")</f>
        <v/>
      </c>
      <c r="AJ1051" s="34" t="str">
        <f>IF(OR(COUNTA(DetailPedro!AJ1051) &gt; 0, COUNTA(DetailWill!AJ1051) &gt; 0),"x", "")</f>
        <v/>
      </c>
      <c r="AK1051" s="14" t="str">
        <f>IF(OR(COUNTA(DetailPedro!AK1051) &gt; 0, COUNTA(DetailWill!AK1051) &gt; 0),"x", "")</f>
        <v/>
      </c>
    </row>
    <row r="1052" spans="1:37" x14ac:dyDescent="0.2">
      <c r="A1052" s="16" t="s">
        <v>647</v>
      </c>
      <c r="B1052" s="16" t="s">
        <v>709</v>
      </c>
      <c r="C1052" s="16">
        <v>3</v>
      </c>
      <c r="D1052" s="16" t="s">
        <v>888</v>
      </c>
      <c r="E1052" s="16">
        <v>10</v>
      </c>
      <c r="F1052" s="14">
        <f t="shared" si="50"/>
        <v>0</v>
      </c>
      <c r="G1052" s="14" t="str">
        <f>IF(OR(COUNTA(DetailPedro!G1052) &gt; 0, COUNTA(DetailWill!G1052) &gt; 0),"x", "")</f>
        <v/>
      </c>
      <c r="H1052" s="14" t="str">
        <f>IF(OR(COUNTA(DetailPedro!H1052) &gt; 0, COUNTA(DetailWill!H1052) &gt; 0),"x", "")</f>
        <v/>
      </c>
      <c r="I1052" s="14" t="str">
        <f>IF(OR(COUNTA(DetailPedro!I1052) &gt; 0, COUNTA(DetailWill!I1052) &gt; 0),"x", "")</f>
        <v/>
      </c>
      <c r="J1052" s="34" t="str">
        <f>IF(OR(COUNTA(DetailPedro!J1052) &gt; 0, COUNTA(DetailWill!J1052) &gt; 0),"x", "")</f>
        <v/>
      </c>
      <c r="K1052" s="14" t="str">
        <f>IF(OR(COUNTA(DetailPedro!K1052) &gt; 0, COUNTA(DetailWill!K1052) &gt; 0),"x", "")</f>
        <v/>
      </c>
      <c r="L1052" s="14" t="str">
        <f>IF(OR(COUNTA(DetailPedro!L1052) &gt; 0, COUNTA(DetailWill!L1052) &gt; 0),"x", "")</f>
        <v/>
      </c>
      <c r="M1052" s="14" t="str">
        <f>IF(OR(COUNTA(DetailPedro!M1052) &gt; 0, COUNTA(DetailWill!M1052) &gt; 0),"x", "")</f>
        <v/>
      </c>
      <c r="N1052" s="14" t="str">
        <f>IF(OR(COUNTA(DetailPedro!N1052) &gt; 0, COUNTA(DetailWill!N1052) &gt; 0),"x", "")</f>
        <v/>
      </c>
      <c r="O1052" s="34" t="str">
        <f>IF(OR(COUNTA(DetailPedro!O1052) &gt; 0, COUNTA(DetailWill!O1052) &gt; 0),"x", "")</f>
        <v/>
      </c>
      <c r="P1052" s="14" t="str">
        <f>IF(OR(COUNTA(DetailPedro!P1052) &gt; 0, COUNTA(DetailWill!P1052) &gt; 0),"x", "")</f>
        <v/>
      </c>
      <c r="Q1052" s="14" t="str">
        <f>IF(OR(COUNTA(DetailPedro!Q1052) &gt; 0, COUNTA(DetailWill!Q1052) &gt; 0),"x", "")</f>
        <v/>
      </c>
      <c r="R1052" s="14" t="str">
        <f>IF(OR(COUNTA(DetailPedro!R1052) &gt; 0, COUNTA(DetailWill!R1052) &gt; 0),"x", "")</f>
        <v/>
      </c>
      <c r="S1052" s="14" t="str">
        <f>IF(OR(COUNTA(DetailPedro!S1052) &gt; 0, COUNTA(DetailWill!S1052) &gt; 0),"x", "")</f>
        <v/>
      </c>
      <c r="T1052" s="14" t="str">
        <f>IF(OR(COUNTA(DetailPedro!T1052) &gt; 0, COUNTA(DetailWill!T1052) &gt; 0),"x", "")</f>
        <v/>
      </c>
      <c r="U1052" s="34" t="str">
        <f>IF(OR(COUNTA(DetailPedro!U1052) &gt; 0, COUNTA(DetailWill!U1052) &gt; 0),"x", "")</f>
        <v/>
      </c>
      <c r="V1052" s="14" t="str">
        <f>IF(OR(COUNTA(DetailPedro!V1052) &gt; 0, COUNTA(DetailWill!V1052) &gt; 0),"x", "")</f>
        <v/>
      </c>
      <c r="W1052" s="14" t="str">
        <f>IF(OR(COUNTA(DetailPedro!W1052) &gt; 0, COUNTA(DetailWill!W1052) &gt; 0),"x", "")</f>
        <v/>
      </c>
      <c r="X1052" s="14" t="str">
        <f>IF(OR(COUNTA(DetailPedro!X1052) &gt; 0, COUNTA(DetailWill!X1052) &gt; 0),"x", "")</f>
        <v/>
      </c>
      <c r="Y1052" s="14" t="str">
        <f>IF(OR(COUNTA(DetailPedro!Y1052) &gt; 0, COUNTA(DetailWill!Y1052) &gt; 0),"x", "")</f>
        <v/>
      </c>
      <c r="Z1052" s="34" t="str">
        <f>IF(OR(COUNTA(DetailPedro!Z1052) &gt; 0, COUNTA(DetailWill!Z1052) &gt; 0),"x", "")</f>
        <v/>
      </c>
      <c r="AA1052" s="14" t="str">
        <f>IF(OR(COUNTA(DetailPedro!AA1052) &gt; 0, COUNTA(DetailWill!AA1052) &gt; 0),"x", "")</f>
        <v/>
      </c>
      <c r="AB1052" s="14" t="str">
        <f>IF(OR(COUNTA(DetailPedro!AB1052) &gt; 0, COUNTA(DetailWill!AB1052) &gt; 0),"x", "")</f>
        <v/>
      </c>
      <c r="AC1052" s="14" t="str">
        <f>IF(OR(COUNTA(DetailPedro!AC1052) &gt; 0, COUNTA(DetailWill!AC1052) &gt; 0),"x", "")</f>
        <v/>
      </c>
      <c r="AD1052" s="14" t="str">
        <f>IF(OR(COUNTA(DetailPedro!AD1052) &gt; 0, COUNTA(DetailWill!AD1052) &gt; 0),"x", "")</f>
        <v/>
      </c>
      <c r="AE1052" s="14" t="str">
        <f>IF(OR(COUNTA(DetailPedro!AE1052) &gt; 0, COUNTA(DetailWill!AE1052) &gt; 0),"x", "")</f>
        <v/>
      </c>
      <c r="AF1052" s="34" t="str">
        <f>IF(OR(COUNTA(DetailPedro!AF1052) &gt; 0, COUNTA(DetailWill!AF1052) &gt; 0),"x", "")</f>
        <v/>
      </c>
      <c r="AG1052" s="14" t="str">
        <f>IF(OR(COUNTA(DetailPedro!AG1052) &gt; 0, COUNTA(DetailWill!AG1052) &gt; 0),"x", "")</f>
        <v/>
      </c>
      <c r="AH1052" s="14" t="str">
        <f>IF(OR(COUNTA(DetailPedro!AH1052) &gt; 0, COUNTA(DetailWill!AH1052) &gt; 0),"x", "")</f>
        <v/>
      </c>
      <c r="AI1052" s="14" t="str">
        <f>IF(OR(COUNTA(DetailPedro!AI1052) &gt; 0, COUNTA(DetailWill!AI1052) &gt; 0),"x", "")</f>
        <v/>
      </c>
      <c r="AJ1052" s="34" t="str">
        <f>IF(OR(COUNTA(DetailPedro!AJ1052) &gt; 0, COUNTA(DetailWill!AJ1052) &gt; 0),"x", "")</f>
        <v/>
      </c>
      <c r="AK1052" s="14" t="str">
        <f>IF(OR(COUNTA(DetailPedro!AK1052) &gt; 0, COUNTA(DetailWill!AK1052) &gt; 0),"x", "")</f>
        <v/>
      </c>
    </row>
    <row r="1053" spans="1:37" x14ac:dyDescent="0.2">
      <c r="A1053" s="16" t="s">
        <v>647</v>
      </c>
      <c r="B1053" s="16" t="s">
        <v>709</v>
      </c>
      <c r="C1053" s="16">
        <v>3</v>
      </c>
      <c r="D1053" s="16" t="s">
        <v>888</v>
      </c>
      <c r="E1053" s="16">
        <v>11</v>
      </c>
      <c r="F1053" s="14">
        <f t="shared" si="50"/>
        <v>0</v>
      </c>
      <c r="G1053" s="14" t="str">
        <f>IF(OR(COUNTA(DetailPedro!G1053) &gt; 0, COUNTA(DetailWill!G1053) &gt; 0),"x", "")</f>
        <v/>
      </c>
      <c r="H1053" s="14" t="str">
        <f>IF(OR(COUNTA(DetailPedro!H1053) &gt; 0, COUNTA(DetailWill!H1053) &gt; 0),"x", "")</f>
        <v/>
      </c>
      <c r="I1053" s="14" t="str">
        <f>IF(OR(COUNTA(DetailPedro!I1053) &gt; 0, COUNTA(DetailWill!I1053) &gt; 0),"x", "")</f>
        <v/>
      </c>
      <c r="J1053" s="34" t="str">
        <f>IF(OR(COUNTA(DetailPedro!J1053) &gt; 0, COUNTA(DetailWill!J1053) &gt; 0),"x", "")</f>
        <v/>
      </c>
      <c r="K1053" s="14" t="str">
        <f>IF(OR(COUNTA(DetailPedro!K1053) &gt; 0, COUNTA(DetailWill!K1053) &gt; 0),"x", "")</f>
        <v/>
      </c>
      <c r="L1053" s="14" t="str">
        <f>IF(OR(COUNTA(DetailPedro!L1053) &gt; 0, COUNTA(DetailWill!L1053) &gt; 0),"x", "")</f>
        <v/>
      </c>
      <c r="M1053" s="14" t="str">
        <f>IF(OR(COUNTA(DetailPedro!M1053) &gt; 0, COUNTA(DetailWill!M1053) &gt; 0),"x", "")</f>
        <v/>
      </c>
      <c r="N1053" s="14" t="str">
        <f>IF(OR(COUNTA(DetailPedro!N1053) &gt; 0, COUNTA(DetailWill!N1053) &gt; 0),"x", "")</f>
        <v/>
      </c>
      <c r="O1053" s="34" t="str">
        <f>IF(OR(COUNTA(DetailPedro!O1053) &gt; 0, COUNTA(DetailWill!O1053) &gt; 0),"x", "")</f>
        <v/>
      </c>
      <c r="P1053" s="14" t="str">
        <f>IF(OR(COUNTA(DetailPedro!P1053) &gt; 0, COUNTA(DetailWill!P1053) &gt; 0),"x", "")</f>
        <v/>
      </c>
      <c r="Q1053" s="14" t="str">
        <f>IF(OR(COUNTA(DetailPedro!Q1053) &gt; 0, COUNTA(DetailWill!Q1053) &gt; 0),"x", "")</f>
        <v/>
      </c>
      <c r="R1053" s="14" t="str">
        <f>IF(OR(COUNTA(DetailPedro!R1053) &gt; 0, COUNTA(DetailWill!R1053) &gt; 0),"x", "")</f>
        <v/>
      </c>
      <c r="S1053" s="14" t="str">
        <f>IF(OR(COUNTA(DetailPedro!S1053) &gt; 0, COUNTA(DetailWill!S1053) &gt; 0),"x", "")</f>
        <v/>
      </c>
      <c r="T1053" s="14" t="str">
        <f>IF(OR(COUNTA(DetailPedro!T1053) &gt; 0, COUNTA(DetailWill!T1053) &gt; 0),"x", "")</f>
        <v/>
      </c>
      <c r="U1053" s="34" t="str">
        <f>IF(OR(COUNTA(DetailPedro!U1053) &gt; 0, COUNTA(DetailWill!U1053) &gt; 0),"x", "")</f>
        <v/>
      </c>
      <c r="V1053" s="14" t="str">
        <f>IF(OR(COUNTA(DetailPedro!V1053) &gt; 0, COUNTA(DetailWill!V1053) &gt; 0),"x", "")</f>
        <v/>
      </c>
      <c r="W1053" s="14" t="str">
        <f>IF(OR(COUNTA(DetailPedro!W1053) &gt; 0, COUNTA(DetailWill!W1053) &gt; 0),"x", "")</f>
        <v/>
      </c>
      <c r="X1053" s="14" t="str">
        <f>IF(OR(COUNTA(DetailPedro!X1053) &gt; 0, COUNTA(DetailWill!X1053) &gt; 0),"x", "")</f>
        <v/>
      </c>
      <c r="Y1053" s="14" t="str">
        <f>IF(OR(COUNTA(DetailPedro!Y1053) &gt; 0, COUNTA(DetailWill!Y1053) &gt; 0),"x", "")</f>
        <v/>
      </c>
      <c r="Z1053" s="34" t="str">
        <f>IF(OR(COUNTA(DetailPedro!Z1053) &gt; 0, COUNTA(DetailWill!Z1053) &gt; 0),"x", "")</f>
        <v/>
      </c>
      <c r="AA1053" s="14" t="str">
        <f>IF(OR(COUNTA(DetailPedro!AA1053) &gt; 0, COUNTA(DetailWill!AA1053) &gt; 0),"x", "")</f>
        <v/>
      </c>
      <c r="AB1053" s="14" t="str">
        <f>IF(OR(COUNTA(DetailPedro!AB1053) &gt; 0, COUNTA(DetailWill!AB1053) &gt; 0),"x", "")</f>
        <v/>
      </c>
      <c r="AC1053" s="14" t="str">
        <f>IF(OR(COUNTA(DetailPedro!AC1053) &gt; 0, COUNTA(DetailWill!AC1053) &gt; 0),"x", "")</f>
        <v/>
      </c>
      <c r="AD1053" s="14" t="str">
        <f>IF(OR(COUNTA(DetailPedro!AD1053) &gt; 0, COUNTA(DetailWill!AD1053) &gt; 0),"x", "")</f>
        <v/>
      </c>
      <c r="AE1053" s="14" t="str">
        <f>IF(OR(COUNTA(DetailPedro!AE1053) &gt; 0, COUNTA(DetailWill!AE1053) &gt; 0),"x", "")</f>
        <v/>
      </c>
      <c r="AF1053" s="34" t="str">
        <f>IF(OR(COUNTA(DetailPedro!AF1053) &gt; 0, COUNTA(DetailWill!AF1053) &gt; 0),"x", "")</f>
        <v/>
      </c>
      <c r="AG1053" s="14" t="str">
        <f>IF(OR(COUNTA(DetailPedro!AG1053) &gt; 0, COUNTA(DetailWill!AG1053) &gt; 0),"x", "")</f>
        <v/>
      </c>
      <c r="AH1053" s="14" t="str">
        <f>IF(OR(COUNTA(DetailPedro!AH1053) &gt; 0, COUNTA(DetailWill!AH1053) &gt; 0),"x", "")</f>
        <v/>
      </c>
      <c r="AI1053" s="14" t="str">
        <f>IF(OR(COUNTA(DetailPedro!AI1053) &gt; 0, COUNTA(DetailWill!AI1053) &gt; 0),"x", "")</f>
        <v/>
      </c>
      <c r="AJ1053" s="34" t="str">
        <f>IF(OR(COUNTA(DetailPedro!AJ1053) &gt; 0, COUNTA(DetailWill!AJ1053) &gt; 0),"x", "")</f>
        <v/>
      </c>
      <c r="AK1053" s="14" t="str">
        <f>IF(OR(COUNTA(DetailPedro!AK1053) &gt; 0, COUNTA(DetailWill!AK1053) &gt; 0),"x", "")</f>
        <v/>
      </c>
    </row>
    <row r="1054" spans="1:37" x14ac:dyDescent="0.2">
      <c r="A1054" s="16" t="s">
        <v>647</v>
      </c>
      <c r="B1054" s="16" t="s">
        <v>709</v>
      </c>
      <c r="C1054" s="16">
        <v>3</v>
      </c>
      <c r="D1054" s="16" t="s">
        <v>887</v>
      </c>
      <c r="E1054" s="16">
        <v>12</v>
      </c>
      <c r="F1054" s="14">
        <f t="shared" si="50"/>
        <v>0</v>
      </c>
      <c r="G1054" s="14" t="str">
        <f>IF(OR(COUNTA(DetailPedro!G1054) &gt; 0, COUNTA(DetailWill!G1054) &gt; 0),"x", "")</f>
        <v/>
      </c>
      <c r="H1054" s="14" t="str">
        <f>IF(OR(COUNTA(DetailPedro!H1054) &gt; 0, COUNTA(DetailWill!H1054) &gt; 0),"x", "")</f>
        <v/>
      </c>
      <c r="I1054" s="14" t="str">
        <f>IF(OR(COUNTA(DetailPedro!I1054) &gt; 0, COUNTA(DetailWill!I1054) &gt; 0),"x", "")</f>
        <v/>
      </c>
      <c r="J1054" s="34" t="str">
        <f>IF(OR(COUNTA(DetailPedro!J1054) &gt; 0, COUNTA(DetailWill!J1054) &gt; 0),"x", "")</f>
        <v/>
      </c>
      <c r="K1054" s="14" t="str">
        <f>IF(OR(COUNTA(DetailPedro!K1054) &gt; 0, COUNTA(DetailWill!K1054) &gt; 0),"x", "")</f>
        <v/>
      </c>
      <c r="L1054" s="14" t="str">
        <f>IF(OR(COUNTA(DetailPedro!L1054) &gt; 0, COUNTA(DetailWill!L1054) &gt; 0),"x", "")</f>
        <v/>
      </c>
      <c r="M1054" s="14" t="str">
        <f>IF(OR(COUNTA(DetailPedro!M1054) &gt; 0, COUNTA(DetailWill!M1054) &gt; 0),"x", "")</f>
        <v/>
      </c>
      <c r="N1054" s="14" t="str">
        <f>IF(OR(COUNTA(DetailPedro!N1054) &gt; 0, COUNTA(DetailWill!N1054) &gt; 0),"x", "")</f>
        <v/>
      </c>
      <c r="O1054" s="34" t="str">
        <f>IF(OR(COUNTA(DetailPedro!O1054) &gt; 0, COUNTA(DetailWill!O1054) &gt; 0),"x", "")</f>
        <v/>
      </c>
      <c r="P1054" s="14" t="str">
        <f>IF(OR(COUNTA(DetailPedro!P1054) &gt; 0, COUNTA(DetailWill!P1054) &gt; 0),"x", "")</f>
        <v/>
      </c>
      <c r="Q1054" s="14" t="str">
        <f>IF(OR(COUNTA(DetailPedro!Q1054) &gt; 0, COUNTA(DetailWill!Q1054) &gt; 0),"x", "")</f>
        <v/>
      </c>
      <c r="R1054" s="14" t="str">
        <f>IF(OR(COUNTA(DetailPedro!R1054) &gt; 0, COUNTA(DetailWill!R1054) &gt; 0),"x", "")</f>
        <v/>
      </c>
      <c r="S1054" s="14" t="str">
        <f>IF(OR(COUNTA(DetailPedro!S1054) &gt; 0, COUNTA(DetailWill!S1054) &gt; 0),"x", "")</f>
        <v/>
      </c>
      <c r="T1054" s="14" t="str">
        <f>IF(OR(COUNTA(DetailPedro!T1054) &gt; 0, COUNTA(DetailWill!T1054) &gt; 0),"x", "")</f>
        <v/>
      </c>
      <c r="U1054" s="34" t="str">
        <f>IF(OR(COUNTA(DetailPedro!U1054) &gt; 0, COUNTA(DetailWill!U1054) &gt; 0),"x", "")</f>
        <v/>
      </c>
      <c r="V1054" s="14" t="str">
        <f>IF(OR(COUNTA(DetailPedro!V1054) &gt; 0, COUNTA(DetailWill!V1054) &gt; 0),"x", "")</f>
        <v/>
      </c>
      <c r="W1054" s="14" t="str">
        <f>IF(OR(COUNTA(DetailPedro!W1054) &gt; 0, COUNTA(DetailWill!W1054) &gt; 0),"x", "")</f>
        <v/>
      </c>
      <c r="X1054" s="14" t="str">
        <f>IF(OR(COUNTA(DetailPedro!X1054) &gt; 0, COUNTA(DetailWill!X1054) &gt; 0),"x", "")</f>
        <v/>
      </c>
      <c r="Y1054" s="14" t="str">
        <f>IF(OR(COUNTA(DetailPedro!Y1054) &gt; 0, COUNTA(DetailWill!Y1054) &gt; 0),"x", "")</f>
        <v/>
      </c>
      <c r="Z1054" s="34" t="str">
        <f>IF(OR(COUNTA(DetailPedro!Z1054) &gt; 0, COUNTA(DetailWill!Z1054) &gt; 0),"x", "")</f>
        <v/>
      </c>
      <c r="AA1054" s="14" t="str">
        <f>IF(OR(COUNTA(DetailPedro!AA1054) &gt; 0, COUNTA(DetailWill!AA1054) &gt; 0),"x", "")</f>
        <v/>
      </c>
      <c r="AB1054" s="14" t="str">
        <f>IF(OR(COUNTA(DetailPedro!AB1054) &gt; 0, COUNTA(DetailWill!AB1054) &gt; 0),"x", "")</f>
        <v/>
      </c>
      <c r="AC1054" s="14" t="str">
        <f>IF(OR(COUNTA(DetailPedro!AC1054) &gt; 0, COUNTA(DetailWill!AC1054) &gt; 0),"x", "")</f>
        <v/>
      </c>
      <c r="AD1054" s="14" t="str">
        <f>IF(OR(COUNTA(DetailPedro!AD1054) &gt; 0, COUNTA(DetailWill!AD1054) &gt; 0),"x", "")</f>
        <v/>
      </c>
      <c r="AE1054" s="14" t="str">
        <f>IF(OR(COUNTA(DetailPedro!AE1054) &gt; 0, COUNTA(DetailWill!AE1054) &gt; 0),"x", "")</f>
        <v/>
      </c>
      <c r="AF1054" s="34" t="str">
        <f>IF(OR(COUNTA(DetailPedro!AF1054) &gt; 0, COUNTA(DetailWill!AF1054) &gt; 0),"x", "")</f>
        <v/>
      </c>
      <c r="AG1054" s="14" t="str">
        <f>IF(OR(COUNTA(DetailPedro!AG1054) &gt; 0, COUNTA(DetailWill!AG1054) &gt; 0),"x", "")</f>
        <v/>
      </c>
      <c r="AH1054" s="14" t="str">
        <f>IF(OR(COUNTA(DetailPedro!AH1054) &gt; 0, COUNTA(DetailWill!AH1054) &gt; 0),"x", "")</f>
        <v/>
      </c>
      <c r="AI1054" s="14" t="str">
        <f>IF(OR(COUNTA(DetailPedro!AI1054) &gt; 0, COUNTA(DetailWill!AI1054) &gt; 0),"x", "")</f>
        <v/>
      </c>
      <c r="AJ1054" s="34" t="str">
        <f>IF(OR(COUNTA(DetailPedro!AJ1054) &gt; 0, COUNTA(DetailWill!AJ1054) &gt; 0),"x", "")</f>
        <v/>
      </c>
      <c r="AK1054" s="14" t="str">
        <f>IF(OR(COUNTA(DetailPedro!AK1054) &gt; 0, COUNTA(DetailWill!AK1054) &gt; 0),"x", "")</f>
        <v/>
      </c>
    </row>
    <row r="1055" spans="1:37" x14ac:dyDescent="0.2">
      <c r="A1055" s="16" t="s">
        <v>647</v>
      </c>
      <c r="B1055" s="16" t="s">
        <v>709</v>
      </c>
      <c r="C1055" s="16">
        <v>3</v>
      </c>
      <c r="D1055" s="16" t="s">
        <v>888</v>
      </c>
      <c r="E1055" s="16">
        <v>13</v>
      </c>
      <c r="F1055" s="14">
        <f t="shared" si="50"/>
        <v>1</v>
      </c>
      <c r="G1055" s="14" t="str">
        <f>IF(OR(COUNTA(DetailPedro!G1055) &gt; 0, COUNTA(DetailWill!G1055) &gt; 0),"x", "")</f>
        <v/>
      </c>
      <c r="H1055" s="14" t="str">
        <f>IF(OR(COUNTA(DetailPedro!H1055) &gt; 0, COUNTA(DetailWill!H1055) &gt; 0),"x", "")</f>
        <v/>
      </c>
      <c r="I1055" s="14" t="str">
        <f>IF(OR(COUNTA(DetailPedro!I1055) &gt; 0, COUNTA(DetailWill!I1055) &gt; 0),"x", "")</f>
        <v/>
      </c>
      <c r="J1055" s="34" t="str">
        <f>IF(OR(COUNTA(DetailPedro!J1055) &gt; 0, COUNTA(DetailWill!J1055) &gt; 0),"x", "")</f>
        <v/>
      </c>
      <c r="K1055" s="14" t="str">
        <f>IF(OR(COUNTA(DetailPedro!K1055) &gt; 0, COUNTA(DetailWill!K1055) &gt; 0),"x", "")</f>
        <v/>
      </c>
      <c r="L1055" s="14" t="str">
        <f>IF(OR(COUNTA(DetailPedro!L1055) &gt; 0, COUNTA(DetailWill!L1055) &gt; 0),"x", "")</f>
        <v/>
      </c>
      <c r="M1055" s="14" t="str">
        <f>IF(OR(COUNTA(DetailPedro!M1055) &gt; 0, COUNTA(DetailWill!M1055) &gt; 0),"x", "")</f>
        <v/>
      </c>
      <c r="N1055" s="14" t="str">
        <f>IF(OR(COUNTA(DetailPedro!N1055) &gt; 0, COUNTA(DetailWill!N1055) &gt; 0),"x", "")</f>
        <v/>
      </c>
      <c r="O1055" s="34" t="str">
        <f>IF(OR(COUNTA(DetailPedro!O1055) &gt; 0, COUNTA(DetailWill!O1055) &gt; 0),"x", "")</f>
        <v/>
      </c>
      <c r="P1055" s="14" t="str">
        <f>IF(OR(COUNTA(DetailPedro!P1055) &gt; 0, COUNTA(DetailWill!P1055) &gt; 0),"x", "")</f>
        <v/>
      </c>
      <c r="Q1055" s="14" t="str">
        <f>IF(OR(COUNTA(DetailPedro!Q1055) &gt; 0, COUNTA(DetailWill!Q1055) &gt; 0),"x", "")</f>
        <v/>
      </c>
      <c r="R1055" s="14" t="str">
        <f>IF(OR(COUNTA(DetailPedro!R1055) &gt; 0, COUNTA(DetailWill!R1055) &gt; 0),"x", "")</f>
        <v/>
      </c>
      <c r="S1055" s="14" t="str">
        <f>IF(OR(COUNTA(DetailPedro!S1055) &gt; 0, COUNTA(DetailWill!S1055) &gt; 0),"x", "")</f>
        <v/>
      </c>
      <c r="T1055" s="14" t="str">
        <f>IF(OR(COUNTA(DetailPedro!T1055) &gt; 0, COUNTA(DetailWill!T1055) &gt; 0),"x", "")</f>
        <v/>
      </c>
      <c r="U1055" s="34" t="str">
        <f>IF(OR(COUNTA(DetailPedro!U1055) &gt; 0, COUNTA(DetailWill!U1055) &gt; 0),"x", "")</f>
        <v/>
      </c>
      <c r="V1055" s="14" t="str">
        <f>IF(OR(COUNTA(DetailPedro!V1055) &gt; 0, COUNTA(DetailWill!V1055) &gt; 0),"x", "")</f>
        <v/>
      </c>
      <c r="W1055" s="14" t="str">
        <f>IF(OR(COUNTA(DetailPedro!W1055) &gt; 0, COUNTA(DetailWill!W1055) &gt; 0),"x", "")</f>
        <v/>
      </c>
      <c r="X1055" s="14" t="str">
        <f>IF(OR(COUNTA(DetailPedro!X1055) &gt; 0, COUNTA(DetailWill!X1055) &gt; 0),"x", "")</f>
        <v/>
      </c>
      <c r="Y1055" s="14" t="str">
        <f>IF(OR(COUNTA(DetailPedro!Y1055) &gt; 0, COUNTA(DetailWill!Y1055) &gt; 0),"x", "")</f>
        <v/>
      </c>
      <c r="Z1055" s="34" t="str">
        <f>IF(OR(COUNTA(DetailPedro!Z1055) &gt; 0, COUNTA(DetailWill!Z1055) &gt; 0),"x", "")</f>
        <v/>
      </c>
      <c r="AA1055" s="14" t="str">
        <f>IF(OR(COUNTA(DetailPedro!AA1055) &gt; 0, COUNTA(DetailWill!AA1055) &gt; 0),"x", "")</f>
        <v/>
      </c>
      <c r="AB1055" s="14" t="str">
        <f>IF(OR(COUNTA(DetailPedro!AB1055) &gt; 0, COUNTA(DetailWill!AB1055) &gt; 0),"x", "")</f>
        <v/>
      </c>
      <c r="AC1055" s="14" t="str">
        <f>IF(OR(COUNTA(DetailPedro!AC1055) &gt; 0, COUNTA(DetailWill!AC1055) &gt; 0),"x", "")</f>
        <v/>
      </c>
      <c r="AD1055" s="14" t="str">
        <f>IF(OR(COUNTA(DetailPedro!AD1055) &gt; 0, COUNTA(DetailWill!AD1055) &gt; 0),"x", "")</f>
        <v/>
      </c>
      <c r="AE1055" s="14" t="str">
        <f>IF(OR(COUNTA(DetailPedro!AE1055) &gt; 0, COUNTA(DetailWill!AE1055) &gt; 0),"x", "")</f>
        <v/>
      </c>
      <c r="AF1055" s="34" t="str">
        <f>IF(OR(COUNTA(DetailPedro!AF1055) &gt; 0, COUNTA(DetailWill!AF1055) &gt; 0),"x", "")</f>
        <v/>
      </c>
      <c r="AG1055" s="14" t="str">
        <f>IF(OR(COUNTA(DetailPedro!AG1055) &gt; 0, COUNTA(DetailWill!AG1055) &gt; 0),"x", "")</f>
        <v>x</v>
      </c>
      <c r="AH1055" s="14" t="str">
        <f>IF(OR(COUNTA(DetailPedro!AH1055) &gt; 0, COUNTA(DetailWill!AH1055) &gt; 0),"x", "")</f>
        <v/>
      </c>
      <c r="AI1055" s="14" t="str">
        <f>IF(OR(COUNTA(DetailPedro!AI1055) &gt; 0, COUNTA(DetailWill!AI1055) &gt; 0),"x", "")</f>
        <v/>
      </c>
      <c r="AJ1055" s="34" t="str">
        <f>IF(OR(COUNTA(DetailPedro!AJ1055) &gt; 0, COUNTA(DetailWill!AJ1055) &gt; 0),"x", "")</f>
        <v/>
      </c>
      <c r="AK1055" s="14" t="str">
        <f>IF(OR(COUNTA(DetailPedro!AK1055) &gt; 0, COUNTA(DetailWill!AK1055) &gt; 0),"x", "")</f>
        <v/>
      </c>
    </row>
    <row r="1056" spans="1:37" x14ac:dyDescent="0.2">
      <c r="A1056" s="16" t="s">
        <v>647</v>
      </c>
      <c r="B1056" s="16" t="s">
        <v>709</v>
      </c>
      <c r="C1056" s="16">
        <v>3</v>
      </c>
      <c r="D1056" s="16" t="s">
        <v>888</v>
      </c>
      <c r="E1056" s="16">
        <v>14</v>
      </c>
      <c r="F1056" s="14">
        <f t="shared" si="50"/>
        <v>0</v>
      </c>
      <c r="G1056" s="14" t="str">
        <f>IF(OR(COUNTA(DetailPedro!G1056) &gt; 0, COUNTA(DetailWill!G1056) &gt; 0),"x", "")</f>
        <v/>
      </c>
      <c r="H1056" s="14" t="str">
        <f>IF(OR(COUNTA(DetailPedro!H1056) &gt; 0, COUNTA(DetailWill!H1056) &gt; 0),"x", "")</f>
        <v/>
      </c>
      <c r="I1056" s="14" t="str">
        <f>IF(OR(COUNTA(DetailPedro!I1056) &gt; 0, COUNTA(DetailWill!I1056) &gt; 0),"x", "")</f>
        <v/>
      </c>
      <c r="J1056" s="34" t="str">
        <f>IF(OR(COUNTA(DetailPedro!J1056) &gt; 0, COUNTA(DetailWill!J1056) &gt; 0),"x", "")</f>
        <v/>
      </c>
      <c r="K1056" s="14" t="str">
        <f>IF(OR(COUNTA(DetailPedro!K1056) &gt; 0, COUNTA(DetailWill!K1056) &gt; 0),"x", "")</f>
        <v/>
      </c>
      <c r="L1056" s="14" t="str">
        <f>IF(OR(COUNTA(DetailPedro!L1056) &gt; 0, COUNTA(DetailWill!L1056) &gt; 0),"x", "")</f>
        <v/>
      </c>
      <c r="M1056" s="14" t="str">
        <f>IF(OR(COUNTA(DetailPedro!M1056) &gt; 0, COUNTA(DetailWill!M1056) &gt; 0),"x", "")</f>
        <v/>
      </c>
      <c r="N1056" s="14" t="str">
        <f>IF(OR(COUNTA(DetailPedro!N1056) &gt; 0, COUNTA(DetailWill!N1056) &gt; 0),"x", "")</f>
        <v/>
      </c>
      <c r="O1056" s="34" t="str">
        <f>IF(OR(COUNTA(DetailPedro!O1056) &gt; 0, COUNTA(DetailWill!O1056) &gt; 0),"x", "")</f>
        <v/>
      </c>
      <c r="P1056" s="14" t="str">
        <f>IF(OR(COUNTA(DetailPedro!P1056) &gt; 0, COUNTA(DetailWill!P1056) &gt; 0),"x", "")</f>
        <v/>
      </c>
      <c r="Q1056" s="14" t="str">
        <f>IF(OR(COUNTA(DetailPedro!Q1056) &gt; 0, COUNTA(DetailWill!Q1056) &gt; 0),"x", "")</f>
        <v/>
      </c>
      <c r="R1056" s="14" t="str">
        <f>IF(OR(COUNTA(DetailPedro!R1056) &gt; 0, COUNTA(DetailWill!R1056) &gt; 0),"x", "")</f>
        <v/>
      </c>
      <c r="S1056" s="14" t="str">
        <f>IF(OR(COUNTA(DetailPedro!S1056) &gt; 0, COUNTA(DetailWill!S1056) &gt; 0),"x", "")</f>
        <v/>
      </c>
      <c r="T1056" s="14" t="str">
        <f>IF(OR(COUNTA(DetailPedro!T1056) &gt; 0, COUNTA(DetailWill!T1056) &gt; 0),"x", "")</f>
        <v/>
      </c>
      <c r="U1056" s="34" t="str">
        <f>IF(OR(COUNTA(DetailPedro!U1056) &gt; 0, COUNTA(DetailWill!U1056) &gt; 0),"x", "")</f>
        <v/>
      </c>
      <c r="V1056" s="14" t="str">
        <f>IF(OR(COUNTA(DetailPedro!V1056) &gt; 0, COUNTA(DetailWill!V1056) &gt; 0),"x", "")</f>
        <v/>
      </c>
      <c r="W1056" s="14" t="str">
        <f>IF(OR(COUNTA(DetailPedro!W1056) &gt; 0, COUNTA(DetailWill!W1056) &gt; 0),"x", "")</f>
        <v/>
      </c>
      <c r="X1056" s="14" t="str">
        <f>IF(OR(COUNTA(DetailPedro!X1056) &gt; 0, COUNTA(DetailWill!X1056) &gt; 0),"x", "")</f>
        <v/>
      </c>
      <c r="Y1056" s="14" t="str">
        <f>IF(OR(COUNTA(DetailPedro!Y1056) &gt; 0, COUNTA(DetailWill!Y1056) &gt; 0),"x", "")</f>
        <v/>
      </c>
      <c r="Z1056" s="34" t="str">
        <f>IF(OR(COUNTA(DetailPedro!Z1056) &gt; 0, COUNTA(DetailWill!Z1056) &gt; 0),"x", "")</f>
        <v/>
      </c>
      <c r="AA1056" s="14" t="str">
        <f>IF(OR(COUNTA(DetailPedro!AA1056) &gt; 0, COUNTA(DetailWill!AA1056) &gt; 0),"x", "")</f>
        <v/>
      </c>
      <c r="AB1056" s="14" t="str">
        <f>IF(OR(COUNTA(DetailPedro!AB1056) &gt; 0, COUNTA(DetailWill!AB1056) &gt; 0),"x", "")</f>
        <v/>
      </c>
      <c r="AC1056" s="14" t="str">
        <f>IF(OR(COUNTA(DetailPedro!AC1056) &gt; 0, COUNTA(DetailWill!AC1056) &gt; 0),"x", "")</f>
        <v/>
      </c>
      <c r="AD1056" s="14" t="str">
        <f>IF(OR(COUNTA(DetailPedro!AD1056) &gt; 0, COUNTA(DetailWill!AD1056) &gt; 0),"x", "")</f>
        <v/>
      </c>
      <c r="AE1056" s="14" t="str">
        <f>IF(OR(COUNTA(DetailPedro!AE1056) &gt; 0, COUNTA(DetailWill!AE1056) &gt; 0),"x", "")</f>
        <v/>
      </c>
      <c r="AF1056" s="34" t="str">
        <f>IF(OR(COUNTA(DetailPedro!AF1056) &gt; 0, COUNTA(DetailWill!AF1056) &gt; 0),"x", "")</f>
        <v/>
      </c>
      <c r="AG1056" s="14" t="str">
        <f>IF(OR(COUNTA(DetailPedro!AG1056) &gt; 0, COUNTA(DetailWill!AG1056) &gt; 0),"x", "")</f>
        <v/>
      </c>
      <c r="AH1056" s="14" t="str">
        <f>IF(OR(COUNTA(DetailPedro!AH1056) &gt; 0, COUNTA(DetailWill!AH1056) &gt; 0),"x", "")</f>
        <v/>
      </c>
      <c r="AI1056" s="14" t="str">
        <f>IF(OR(COUNTA(DetailPedro!AI1056) &gt; 0, COUNTA(DetailWill!AI1056) &gt; 0),"x", "")</f>
        <v/>
      </c>
      <c r="AJ1056" s="34" t="str">
        <f>IF(OR(COUNTA(DetailPedro!AJ1056) &gt; 0, COUNTA(DetailWill!AJ1056) &gt; 0),"x", "")</f>
        <v/>
      </c>
      <c r="AK1056" s="14" t="str">
        <f>IF(OR(COUNTA(DetailPedro!AK1056) &gt; 0, COUNTA(DetailWill!AK1056) &gt; 0),"x", "")</f>
        <v/>
      </c>
    </row>
    <row r="1057" spans="1:37" x14ac:dyDescent="0.2">
      <c r="A1057" s="16" t="s">
        <v>647</v>
      </c>
      <c r="B1057" s="16" t="s">
        <v>709</v>
      </c>
      <c r="C1057" s="16">
        <v>3</v>
      </c>
      <c r="D1057" s="16" t="s">
        <v>888</v>
      </c>
      <c r="E1057" s="16">
        <v>15</v>
      </c>
      <c r="F1057" s="14">
        <f t="shared" si="50"/>
        <v>0</v>
      </c>
      <c r="G1057" s="14" t="str">
        <f>IF(OR(COUNTA(DetailPedro!G1057) &gt; 0, COUNTA(DetailWill!G1057) &gt; 0),"x", "")</f>
        <v/>
      </c>
      <c r="H1057" s="14" t="str">
        <f>IF(OR(COUNTA(DetailPedro!H1057) &gt; 0, COUNTA(DetailWill!H1057) &gt; 0),"x", "")</f>
        <v/>
      </c>
      <c r="I1057" s="14" t="str">
        <f>IF(OR(COUNTA(DetailPedro!I1057) &gt; 0, COUNTA(DetailWill!I1057) &gt; 0),"x", "")</f>
        <v/>
      </c>
      <c r="J1057" s="34" t="str">
        <f>IF(OR(COUNTA(DetailPedro!J1057) &gt; 0, COUNTA(DetailWill!J1057) &gt; 0),"x", "")</f>
        <v/>
      </c>
      <c r="K1057" s="14" t="str">
        <f>IF(OR(COUNTA(DetailPedro!K1057) &gt; 0, COUNTA(DetailWill!K1057) &gt; 0),"x", "")</f>
        <v/>
      </c>
      <c r="L1057" s="14" t="str">
        <f>IF(OR(COUNTA(DetailPedro!L1057) &gt; 0, COUNTA(DetailWill!L1057) &gt; 0),"x", "")</f>
        <v/>
      </c>
      <c r="M1057" s="14" t="str">
        <f>IF(OR(COUNTA(DetailPedro!M1057) &gt; 0, COUNTA(DetailWill!M1057) &gt; 0),"x", "")</f>
        <v/>
      </c>
      <c r="N1057" s="14" t="str">
        <f>IF(OR(COUNTA(DetailPedro!N1057) &gt; 0, COUNTA(DetailWill!N1057) &gt; 0),"x", "")</f>
        <v/>
      </c>
      <c r="O1057" s="34" t="str">
        <f>IF(OR(COUNTA(DetailPedro!O1057) &gt; 0, COUNTA(DetailWill!O1057) &gt; 0),"x", "")</f>
        <v/>
      </c>
      <c r="P1057" s="14" t="str">
        <f>IF(OR(COUNTA(DetailPedro!P1057) &gt; 0, COUNTA(DetailWill!P1057) &gt; 0),"x", "")</f>
        <v/>
      </c>
      <c r="Q1057" s="14" t="str">
        <f>IF(OR(COUNTA(DetailPedro!Q1057) &gt; 0, COUNTA(DetailWill!Q1057) &gt; 0),"x", "")</f>
        <v/>
      </c>
      <c r="R1057" s="14" t="str">
        <f>IF(OR(COUNTA(DetailPedro!R1057) &gt; 0, COUNTA(DetailWill!R1057) &gt; 0),"x", "")</f>
        <v/>
      </c>
      <c r="S1057" s="14" t="str">
        <f>IF(OR(COUNTA(DetailPedro!S1057) &gt; 0, COUNTA(DetailWill!S1057) &gt; 0),"x", "")</f>
        <v/>
      </c>
      <c r="T1057" s="14" t="str">
        <f>IF(OR(COUNTA(DetailPedro!T1057) &gt; 0, COUNTA(DetailWill!T1057) &gt; 0),"x", "")</f>
        <v/>
      </c>
      <c r="U1057" s="34" t="str">
        <f>IF(OR(COUNTA(DetailPedro!U1057) &gt; 0, COUNTA(DetailWill!U1057) &gt; 0),"x", "")</f>
        <v/>
      </c>
      <c r="V1057" s="14" t="str">
        <f>IF(OR(COUNTA(DetailPedro!V1057) &gt; 0, COUNTA(DetailWill!V1057) &gt; 0),"x", "")</f>
        <v/>
      </c>
      <c r="W1057" s="14" t="str">
        <f>IF(OR(COUNTA(DetailPedro!W1057) &gt; 0, COUNTA(DetailWill!W1057) &gt; 0),"x", "")</f>
        <v/>
      </c>
      <c r="X1057" s="14" t="str">
        <f>IF(OR(COUNTA(DetailPedro!X1057) &gt; 0, COUNTA(DetailWill!X1057) &gt; 0),"x", "")</f>
        <v/>
      </c>
      <c r="Y1057" s="14" t="str">
        <f>IF(OR(COUNTA(DetailPedro!Y1057) &gt; 0, COUNTA(DetailWill!Y1057) &gt; 0),"x", "")</f>
        <v/>
      </c>
      <c r="Z1057" s="34" t="str">
        <f>IF(OR(COUNTA(DetailPedro!Z1057) &gt; 0, COUNTA(DetailWill!Z1057) &gt; 0),"x", "")</f>
        <v/>
      </c>
      <c r="AA1057" s="14" t="str">
        <f>IF(OR(COUNTA(DetailPedro!AA1057) &gt; 0, COUNTA(DetailWill!AA1057) &gt; 0),"x", "")</f>
        <v/>
      </c>
      <c r="AB1057" s="14" t="str">
        <f>IF(OR(COUNTA(DetailPedro!AB1057) &gt; 0, COUNTA(DetailWill!AB1057) &gt; 0),"x", "")</f>
        <v/>
      </c>
      <c r="AC1057" s="14" t="str">
        <f>IF(OR(COUNTA(DetailPedro!AC1057) &gt; 0, COUNTA(DetailWill!AC1057) &gt; 0),"x", "")</f>
        <v/>
      </c>
      <c r="AD1057" s="14" t="str">
        <f>IF(OR(COUNTA(DetailPedro!AD1057) &gt; 0, COUNTA(DetailWill!AD1057) &gt; 0),"x", "")</f>
        <v/>
      </c>
      <c r="AE1057" s="14" t="str">
        <f>IF(OR(COUNTA(DetailPedro!AE1057) &gt; 0, COUNTA(DetailWill!AE1057) &gt; 0),"x", "")</f>
        <v/>
      </c>
      <c r="AF1057" s="34" t="str">
        <f>IF(OR(COUNTA(DetailPedro!AF1057) &gt; 0, COUNTA(DetailWill!AF1057) &gt; 0),"x", "")</f>
        <v/>
      </c>
      <c r="AG1057" s="14" t="str">
        <f>IF(OR(COUNTA(DetailPedro!AG1057) &gt; 0, COUNTA(DetailWill!AG1057) &gt; 0),"x", "")</f>
        <v/>
      </c>
      <c r="AH1057" s="14" t="str">
        <f>IF(OR(COUNTA(DetailPedro!AH1057) &gt; 0, COUNTA(DetailWill!AH1057) &gt; 0),"x", "")</f>
        <v/>
      </c>
      <c r="AI1057" s="14" t="str">
        <f>IF(OR(COUNTA(DetailPedro!AI1057) &gt; 0, COUNTA(DetailWill!AI1057) &gt; 0),"x", "")</f>
        <v/>
      </c>
      <c r="AJ1057" s="34" t="str">
        <f>IF(OR(COUNTA(DetailPedro!AJ1057) &gt; 0, COUNTA(DetailWill!AJ1057) &gt; 0),"x", "")</f>
        <v/>
      </c>
      <c r="AK1057" s="14" t="str">
        <f>IF(OR(COUNTA(DetailPedro!AK1057) &gt; 0, COUNTA(DetailWill!AK1057) &gt; 0),"x", "")</f>
        <v/>
      </c>
    </row>
    <row r="1058" spans="1:37" x14ac:dyDescent="0.2">
      <c r="A1058" s="16" t="s">
        <v>647</v>
      </c>
      <c r="B1058" s="16" t="s">
        <v>709</v>
      </c>
      <c r="C1058" s="16">
        <v>3</v>
      </c>
      <c r="D1058" s="16" t="s">
        <v>888</v>
      </c>
      <c r="E1058" s="16">
        <v>16</v>
      </c>
      <c r="F1058" s="14">
        <f t="shared" si="50"/>
        <v>0</v>
      </c>
      <c r="G1058" s="14" t="str">
        <f>IF(OR(COUNTA(DetailPedro!G1058) &gt; 0, COUNTA(DetailWill!G1058) &gt; 0),"x", "")</f>
        <v/>
      </c>
      <c r="H1058" s="14" t="str">
        <f>IF(OR(COUNTA(DetailPedro!H1058) &gt; 0, COUNTA(DetailWill!H1058) &gt; 0),"x", "")</f>
        <v/>
      </c>
      <c r="I1058" s="14" t="str">
        <f>IF(OR(COUNTA(DetailPedro!I1058) &gt; 0, COUNTA(DetailWill!I1058) &gt; 0),"x", "")</f>
        <v/>
      </c>
      <c r="J1058" s="34" t="str">
        <f>IF(OR(COUNTA(DetailPedro!J1058) &gt; 0, COUNTA(DetailWill!J1058) &gt; 0),"x", "")</f>
        <v/>
      </c>
      <c r="K1058" s="14" t="str">
        <f>IF(OR(COUNTA(DetailPedro!K1058) &gt; 0, COUNTA(DetailWill!K1058) &gt; 0),"x", "")</f>
        <v/>
      </c>
      <c r="L1058" s="14" t="str">
        <f>IF(OR(COUNTA(DetailPedro!L1058) &gt; 0, COUNTA(DetailWill!L1058) &gt; 0),"x", "")</f>
        <v/>
      </c>
      <c r="M1058" s="14" t="str">
        <f>IF(OR(COUNTA(DetailPedro!M1058) &gt; 0, COUNTA(DetailWill!M1058) &gt; 0),"x", "")</f>
        <v/>
      </c>
      <c r="N1058" s="14" t="str">
        <f>IF(OR(COUNTA(DetailPedro!N1058) &gt; 0, COUNTA(DetailWill!N1058) &gt; 0),"x", "")</f>
        <v/>
      </c>
      <c r="O1058" s="34" t="str">
        <f>IF(OR(COUNTA(DetailPedro!O1058) &gt; 0, COUNTA(DetailWill!O1058) &gt; 0),"x", "")</f>
        <v/>
      </c>
      <c r="P1058" s="14" t="str">
        <f>IF(OR(COUNTA(DetailPedro!P1058) &gt; 0, COUNTA(DetailWill!P1058) &gt; 0),"x", "")</f>
        <v/>
      </c>
      <c r="Q1058" s="14" t="str">
        <f>IF(OR(COUNTA(DetailPedro!Q1058) &gt; 0, COUNTA(DetailWill!Q1058) &gt; 0),"x", "")</f>
        <v/>
      </c>
      <c r="R1058" s="14" t="str">
        <f>IF(OR(COUNTA(DetailPedro!R1058) &gt; 0, COUNTA(DetailWill!R1058) &gt; 0),"x", "")</f>
        <v/>
      </c>
      <c r="S1058" s="14" t="str">
        <f>IF(OR(COUNTA(DetailPedro!S1058) &gt; 0, COUNTA(DetailWill!S1058) &gt; 0),"x", "")</f>
        <v/>
      </c>
      <c r="T1058" s="14" t="str">
        <f>IF(OR(COUNTA(DetailPedro!T1058) &gt; 0, COUNTA(DetailWill!T1058) &gt; 0),"x", "")</f>
        <v/>
      </c>
      <c r="U1058" s="34" t="str">
        <f>IF(OR(COUNTA(DetailPedro!U1058) &gt; 0, COUNTA(DetailWill!U1058) &gt; 0),"x", "")</f>
        <v/>
      </c>
      <c r="V1058" s="14" t="str">
        <f>IF(OR(COUNTA(DetailPedro!V1058) &gt; 0, COUNTA(DetailWill!V1058) &gt; 0),"x", "")</f>
        <v/>
      </c>
      <c r="W1058" s="14" t="str">
        <f>IF(OR(COUNTA(DetailPedro!W1058) &gt; 0, COUNTA(DetailWill!W1058) &gt; 0),"x", "")</f>
        <v/>
      </c>
      <c r="X1058" s="14" t="str">
        <f>IF(OR(COUNTA(DetailPedro!X1058) &gt; 0, COUNTA(DetailWill!X1058) &gt; 0),"x", "")</f>
        <v/>
      </c>
      <c r="Y1058" s="14" t="str">
        <f>IF(OR(COUNTA(DetailPedro!Y1058) &gt; 0, COUNTA(DetailWill!Y1058) &gt; 0),"x", "")</f>
        <v/>
      </c>
      <c r="Z1058" s="34" t="str">
        <f>IF(OR(COUNTA(DetailPedro!Z1058) &gt; 0, COUNTA(DetailWill!Z1058) &gt; 0),"x", "")</f>
        <v/>
      </c>
      <c r="AA1058" s="14" t="str">
        <f>IF(OR(COUNTA(DetailPedro!AA1058) &gt; 0, COUNTA(DetailWill!AA1058) &gt; 0),"x", "")</f>
        <v/>
      </c>
      <c r="AB1058" s="14" t="str">
        <f>IF(OR(COUNTA(DetailPedro!AB1058) &gt; 0, COUNTA(DetailWill!AB1058) &gt; 0),"x", "")</f>
        <v/>
      </c>
      <c r="AC1058" s="14" t="str">
        <f>IF(OR(COUNTA(DetailPedro!AC1058) &gt; 0, COUNTA(DetailWill!AC1058) &gt; 0),"x", "")</f>
        <v/>
      </c>
      <c r="AD1058" s="14" t="str">
        <f>IF(OR(COUNTA(DetailPedro!AD1058) &gt; 0, COUNTA(DetailWill!AD1058) &gt; 0),"x", "")</f>
        <v/>
      </c>
      <c r="AE1058" s="14" t="str">
        <f>IF(OR(COUNTA(DetailPedro!AE1058) &gt; 0, COUNTA(DetailWill!AE1058) &gt; 0),"x", "")</f>
        <v/>
      </c>
      <c r="AF1058" s="34" t="str">
        <f>IF(OR(COUNTA(DetailPedro!AF1058) &gt; 0, COUNTA(DetailWill!AF1058) &gt; 0),"x", "")</f>
        <v/>
      </c>
      <c r="AG1058" s="14" t="str">
        <f>IF(OR(COUNTA(DetailPedro!AG1058) &gt; 0, COUNTA(DetailWill!AG1058) &gt; 0),"x", "")</f>
        <v/>
      </c>
      <c r="AH1058" s="14" t="str">
        <f>IF(OR(COUNTA(DetailPedro!AH1058) &gt; 0, COUNTA(DetailWill!AH1058) &gt; 0),"x", "")</f>
        <v/>
      </c>
      <c r="AI1058" s="14" t="str">
        <f>IF(OR(COUNTA(DetailPedro!AI1058) &gt; 0, COUNTA(DetailWill!AI1058) &gt; 0),"x", "")</f>
        <v/>
      </c>
      <c r="AJ1058" s="34" t="str">
        <f>IF(OR(COUNTA(DetailPedro!AJ1058) &gt; 0, COUNTA(DetailWill!AJ1058) &gt; 0),"x", "")</f>
        <v/>
      </c>
      <c r="AK1058" s="14" t="str">
        <f>IF(OR(COUNTA(DetailPedro!AK1058) &gt; 0, COUNTA(DetailWill!AK1058) &gt; 0),"x", "")</f>
        <v/>
      </c>
    </row>
    <row r="1059" spans="1:37" x14ac:dyDescent="0.2">
      <c r="A1059" s="16" t="s">
        <v>647</v>
      </c>
      <c r="B1059" s="16" t="s">
        <v>709</v>
      </c>
      <c r="C1059" s="16">
        <v>3</v>
      </c>
      <c r="D1059" s="16" t="s">
        <v>888</v>
      </c>
      <c r="E1059" s="16">
        <v>17</v>
      </c>
      <c r="F1059" s="14">
        <f t="shared" si="50"/>
        <v>0</v>
      </c>
      <c r="G1059" s="14" t="str">
        <f>IF(OR(COUNTA(DetailPedro!G1059) &gt; 0, COUNTA(DetailWill!G1059) &gt; 0),"x", "")</f>
        <v/>
      </c>
      <c r="H1059" s="14" t="str">
        <f>IF(OR(COUNTA(DetailPedro!H1059) &gt; 0, COUNTA(DetailWill!H1059) &gt; 0),"x", "")</f>
        <v/>
      </c>
      <c r="I1059" s="14" t="str">
        <f>IF(OR(COUNTA(DetailPedro!I1059) &gt; 0, COUNTA(DetailWill!I1059) &gt; 0),"x", "")</f>
        <v/>
      </c>
      <c r="J1059" s="34" t="str">
        <f>IF(OR(COUNTA(DetailPedro!J1059) &gt; 0, COUNTA(DetailWill!J1059) &gt; 0),"x", "")</f>
        <v/>
      </c>
      <c r="K1059" s="14" t="str">
        <f>IF(OR(COUNTA(DetailPedro!K1059) &gt; 0, COUNTA(DetailWill!K1059) &gt; 0),"x", "")</f>
        <v/>
      </c>
      <c r="L1059" s="14" t="str">
        <f>IF(OR(COUNTA(DetailPedro!L1059) &gt; 0, COUNTA(DetailWill!L1059) &gt; 0),"x", "")</f>
        <v/>
      </c>
      <c r="M1059" s="14" t="str">
        <f>IF(OR(COUNTA(DetailPedro!M1059) &gt; 0, COUNTA(DetailWill!M1059) &gt; 0),"x", "")</f>
        <v/>
      </c>
      <c r="N1059" s="14" t="str">
        <f>IF(OR(COUNTA(DetailPedro!N1059) &gt; 0, COUNTA(DetailWill!N1059) &gt; 0),"x", "")</f>
        <v/>
      </c>
      <c r="O1059" s="34" t="str">
        <f>IF(OR(COUNTA(DetailPedro!O1059) &gt; 0, COUNTA(DetailWill!O1059) &gt; 0),"x", "")</f>
        <v/>
      </c>
      <c r="P1059" s="14" t="str">
        <f>IF(OR(COUNTA(DetailPedro!P1059) &gt; 0, COUNTA(DetailWill!P1059) &gt; 0),"x", "")</f>
        <v/>
      </c>
      <c r="Q1059" s="14" t="str">
        <f>IF(OR(COUNTA(DetailPedro!Q1059) &gt; 0, COUNTA(DetailWill!Q1059) &gt; 0),"x", "")</f>
        <v/>
      </c>
      <c r="R1059" s="14" t="str">
        <f>IF(OR(COUNTA(DetailPedro!R1059) &gt; 0, COUNTA(DetailWill!R1059) &gt; 0),"x", "")</f>
        <v/>
      </c>
      <c r="S1059" s="14" t="str">
        <f>IF(OR(COUNTA(DetailPedro!S1059) &gt; 0, COUNTA(DetailWill!S1059) &gt; 0),"x", "")</f>
        <v/>
      </c>
      <c r="T1059" s="14" t="str">
        <f>IF(OR(COUNTA(DetailPedro!T1059) &gt; 0, COUNTA(DetailWill!T1059) &gt; 0),"x", "")</f>
        <v/>
      </c>
      <c r="U1059" s="34" t="str">
        <f>IF(OR(COUNTA(DetailPedro!U1059) &gt; 0, COUNTA(DetailWill!U1059) &gt; 0),"x", "")</f>
        <v/>
      </c>
      <c r="V1059" s="14" t="str">
        <f>IF(OR(COUNTA(DetailPedro!V1059) &gt; 0, COUNTA(DetailWill!V1059) &gt; 0),"x", "")</f>
        <v/>
      </c>
      <c r="W1059" s="14" t="str">
        <f>IF(OR(COUNTA(DetailPedro!W1059) &gt; 0, COUNTA(DetailWill!W1059) &gt; 0),"x", "")</f>
        <v/>
      </c>
      <c r="X1059" s="14" t="str">
        <f>IF(OR(COUNTA(DetailPedro!X1059) &gt; 0, COUNTA(DetailWill!X1059) &gt; 0),"x", "")</f>
        <v/>
      </c>
      <c r="Y1059" s="14" t="str">
        <f>IF(OR(COUNTA(DetailPedro!Y1059) &gt; 0, COUNTA(DetailWill!Y1059) &gt; 0),"x", "")</f>
        <v/>
      </c>
      <c r="Z1059" s="34" t="str">
        <f>IF(OR(COUNTA(DetailPedro!Z1059) &gt; 0, COUNTA(DetailWill!Z1059) &gt; 0),"x", "")</f>
        <v/>
      </c>
      <c r="AA1059" s="14" t="str">
        <f>IF(OR(COUNTA(DetailPedro!AA1059) &gt; 0, COUNTA(DetailWill!AA1059) &gt; 0),"x", "")</f>
        <v/>
      </c>
      <c r="AB1059" s="14" t="str">
        <f>IF(OR(COUNTA(DetailPedro!AB1059) &gt; 0, COUNTA(DetailWill!AB1059) &gt; 0),"x", "")</f>
        <v/>
      </c>
      <c r="AC1059" s="14" t="str">
        <f>IF(OR(COUNTA(DetailPedro!AC1059) &gt; 0, COUNTA(DetailWill!AC1059) &gt; 0),"x", "")</f>
        <v/>
      </c>
      <c r="AD1059" s="14" t="str">
        <f>IF(OR(COUNTA(DetailPedro!AD1059) &gt; 0, COUNTA(DetailWill!AD1059) &gt; 0),"x", "")</f>
        <v/>
      </c>
      <c r="AE1059" s="14" t="str">
        <f>IF(OR(COUNTA(DetailPedro!AE1059) &gt; 0, COUNTA(DetailWill!AE1059) &gt; 0),"x", "")</f>
        <v/>
      </c>
      <c r="AF1059" s="34" t="str">
        <f>IF(OR(COUNTA(DetailPedro!AF1059) &gt; 0, COUNTA(DetailWill!AF1059) &gt; 0),"x", "")</f>
        <v/>
      </c>
      <c r="AG1059" s="14" t="str">
        <f>IF(OR(COUNTA(DetailPedro!AG1059) &gt; 0, COUNTA(DetailWill!AG1059) &gt; 0),"x", "")</f>
        <v/>
      </c>
      <c r="AH1059" s="14" t="str">
        <f>IF(OR(COUNTA(DetailPedro!AH1059) &gt; 0, COUNTA(DetailWill!AH1059) &gt; 0),"x", "")</f>
        <v/>
      </c>
      <c r="AI1059" s="14" t="str">
        <f>IF(OR(COUNTA(DetailPedro!AI1059) &gt; 0, COUNTA(DetailWill!AI1059) &gt; 0),"x", "")</f>
        <v/>
      </c>
      <c r="AJ1059" s="34" t="str">
        <f>IF(OR(COUNTA(DetailPedro!AJ1059) &gt; 0, COUNTA(DetailWill!AJ1059) &gt; 0),"x", "")</f>
        <v/>
      </c>
      <c r="AK1059" s="14" t="str">
        <f>IF(OR(COUNTA(DetailPedro!AK1059) &gt; 0, COUNTA(DetailWill!AK1059) &gt; 0),"x", "")</f>
        <v/>
      </c>
    </row>
    <row r="1060" spans="1:37" x14ac:dyDescent="0.2">
      <c r="A1060" s="16" t="s">
        <v>647</v>
      </c>
      <c r="B1060" s="16" t="s">
        <v>709</v>
      </c>
      <c r="C1060" s="16">
        <v>3</v>
      </c>
      <c r="D1060" s="16" t="s">
        <v>888</v>
      </c>
      <c r="E1060" s="16">
        <v>18</v>
      </c>
      <c r="F1060" s="14">
        <f t="shared" si="50"/>
        <v>0</v>
      </c>
      <c r="G1060" s="14" t="str">
        <f>IF(OR(COUNTA(DetailPedro!G1060) &gt; 0, COUNTA(DetailWill!G1060) &gt; 0),"x", "")</f>
        <v/>
      </c>
      <c r="H1060" s="14" t="str">
        <f>IF(OR(COUNTA(DetailPedro!H1060) &gt; 0, COUNTA(DetailWill!H1060) &gt; 0),"x", "")</f>
        <v/>
      </c>
      <c r="I1060" s="14" t="str">
        <f>IF(OR(COUNTA(DetailPedro!I1060) &gt; 0, COUNTA(DetailWill!I1060) &gt; 0),"x", "")</f>
        <v/>
      </c>
      <c r="J1060" s="34" t="str">
        <f>IF(OR(COUNTA(DetailPedro!J1060) &gt; 0, COUNTA(DetailWill!J1060) &gt; 0),"x", "")</f>
        <v/>
      </c>
      <c r="K1060" s="14" t="str">
        <f>IF(OR(COUNTA(DetailPedro!K1060) &gt; 0, COUNTA(DetailWill!K1060) &gt; 0),"x", "")</f>
        <v/>
      </c>
      <c r="L1060" s="14" t="str">
        <f>IF(OR(COUNTA(DetailPedro!L1060) &gt; 0, COUNTA(DetailWill!L1060) &gt; 0),"x", "")</f>
        <v/>
      </c>
      <c r="M1060" s="14" t="str">
        <f>IF(OR(COUNTA(DetailPedro!M1060) &gt; 0, COUNTA(DetailWill!M1060) &gt; 0),"x", "")</f>
        <v/>
      </c>
      <c r="N1060" s="14" t="str">
        <f>IF(OR(COUNTA(DetailPedro!N1060) &gt; 0, COUNTA(DetailWill!N1060) &gt; 0),"x", "")</f>
        <v/>
      </c>
      <c r="O1060" s="34" t="str">
        <f>IF(OR(COUNTA(DetailPedro!O1060) &gt; 0, COUNTA(DetailWill!O1060) &gt; 0),"x", "")</f>
        <v/>
      </c>
      <c r="P1060" s="14" t="str">
        <f>IF(OR(COUNTA(DetailPedro!P1060) &gt; 0, COUNTA(DetailWill!P1060) &gt; 0),"x", "")</f>
        <v/>
      </c>
      <c r="Q1060" s="14" t="str">
        <f>IF(OR(COUNTA(DetailPedro!Q1060) &gt; 0, COUNTA(DetailWill!Q1060) &gt; 0),"x", "")</f>
        <v/>
      </c>
      <c r="R1060" s="14" t="str">
        <f>IF(OR(COUNTA(DetailPedro!R1060) &gt; 0, COUNTA(DetailWill!R1060) &gt; 0),"x", "")</f>
        <v/>
      </c>
      <c r="S1060" s="14" t="str">
        <f>IF(OR(COUNTA(DetailPedro!S1060) &gt; 0, COUNTA(DetailWill!S1060) &gt; 0),"x", "")</f>
        <v/>
      </c>
      <c r="T1060" s="14" t="str">
        <f>IF(OR(COUNTA(DetailPedro!T1060) &gt; 0, COUNTA(DetailWill!T1060) &gt; 0),"x", "")</f>
        <v/>
      </c>
      <c r="U1060" s="34" t="str">
        <f>IF(OR(COUNTA(DetailPedro!U1060) &gt; 0, COUNTA(DetailWill!U1060) &gt; 0),"x", "")</f>
        <v/>
      </c>
      <c r="V1060" s="14" t="str">
        <f>IF(OR(COUNTA(DetailPedro!V1060) &gt; 0, COUNTA(DetailWill!V1060) &gt; 0),"x", "")</f>
        <v/>
      </c>
      <c r="W1060" s="14" t="str">
        <f>IF(OR(COUNTA(DetailPedro!W1060) &gt; 0, COUNTA(DetailWill!W1060) &gt; 0),"x", "")</f>
        <v/>
      </c>
      <c r="X1060" s="14" t="str">
        <f>IF(OR(COUNTA(DetailPedro!X1060) &gt; 0, COUNTA(DetailWill!X1060) &gt; 0),"x", "")</f>
        <v/>
      </c>
      <c r="Y1060" s="14" t="str">
        <f>IF(OR(COUNTA(DetailPedro!Y1060) &gt; 0, COUNTA(DetailWill!Y1060) &gt; 0),"x", "")</f>
        <v/>
      </c>
      <c r="Z1060" s="34" t="str">
        <f>IF(OR(COUNTA(DetailPedro!Z1060) &gt; 0, COUNTA(DetailWill!Z1060) &gt; 0),"x", "")</f>
        <v/>
      </c>
      <c r="AA1060" s="14" t="str">
        <f>IF(OR(COUNTA(DetailPedro!AA1060) &gt; 0, COUNTA(DetailWill!AA1060) &gt; 0),"x", "")</f>
        <v/>
      </c>
      <c r="AB1060" s="14" t="str">
        <f>IF(OR(COUNTA(DetailPedro!AB1060) &gt; 0, COUNTA(DetailWill!AB1060) &gt; 0),"x", "")</f>
        <v/>
      </c>
      <c r="AC1060" s="14" t="str">
        <f>IF(OR(COUNTA(DetailPedro!AC1060) &gt; 0, COUNTA(DetailWill!AC1060) &gt; 0),"x", "")</f>
        <v/>
      </c>
      <c r="AD1060" s="14" t="str">
        <f>IF(OR(COUNTA(DetailPedro!AD1060) &gt; 0, COUNTA(DetailWill!AD1060) &gt; 0),"x", "")</f>
        <v/>
      </c>
      <c r="AE1060" s="14" t="str">
        <f>IF(OR(COUNTA(DetailPedro!AE1060) &gt; 0, COUNTA(DetailWill!AE1060) &gt; 0),"x", "")</f>
        <v/>
      </c>
      <c r="AF1060" s="34" t="str">
        <f>IF(OR(COUNTA(DetailPedro!AF1060) &gt; 0, COUNTA(DetailWill!AF1060) &gt; 0),"x", "")</f>
        <v/>
      </c>
      <c r="AG1060" s="14" t="str">
        <f>IF(OR(COUNTA(DetailPedro!AG1060) &gt; 0, COUNTA(DetailWill!AG1060) &gt; 0),"x", "")</f>
        <v/>
      </c>
      <c r="AH1060" s="14" t="str">
        <f>IF(OR(COUNTA(DetailPedro!AH1060) &gt; 0, COUNTA(DetailWill!AH1060) &gt; 0),"x", "")</f>
        <v/>
      </c>
      <c r="AI1060" s="14" t="str">
        <f>IF(OR(COUNTA(DetailPedro!AI1060) &gt; 0, COUNTA(DetailWill!AI1060) &gt; 0),"x", "")</f>
        <v/>
      </c>
      <c r="AJ1060" s="34" t="str">
        <f>IF(OR(COUNTA(DetailPedro!AJ1060) &gt; 0, COUNTA(DetailWill!AJ1060) &gt; 0),"x", "")</f>
        <v/>
      </c>
      <c r="AK1060" s="14" t="str">
        <f>IF(OR(COUNTA(DetailPedro!AK1060) &gt; 0, COUNTA(DetailWill!AK1060) &gt; 0),"x", "")</f>
        <v/>
      </c>
    </row>
    <row r="1061" spans="1:37" x14ac:dyDescent="0.2">
      <c r="A1061" s="16" t="s">
        <v>647</v>
      </c>
      <c r="B1061" s="16" t="s">
        <v>709</v>
      </c>
      <c r="C1061" s="16">
        <v>3</v>
      </c>
      <c r="D1061" s="16" t="s">
        <v>889</v>
      </c>
      <c r="E1061" s="16">
        <v>19</v>
      </c>
      <c r="F1061" s="14">
        <f t="shared" si="50"/>
        <v>0</v>
      </c>
      <c r="G1061" s="14" t="str">
        <f>IF(OR(COUNTA(DetailPedro!G1061) &gt; 0, COUNTA(DetailWill!G1061) &gt; 0),"x", "")</f>
        <v/>
      </c>
      <c r="H1061" s="14" t="str">
        <f>IF(OR(COUNTA(DetailPedro!H1061) &gt; 0, COUNTA(DetailWill!H1061) &gt; 0),"x", "")</f>
        <v/>
      </c>
      <c r="I1061" s="14" t="str">
        <f>IF(OR(COUNTA(DetailPedro!I1061) &gt; 0, COUNTA(DetailWill!I1061) &gt; 0),"x", "")</f>
        <v/>
      </c>
      <c r="J1061" s="34" t="str">
        <f>IF(OR(COUNTA(DetailPedro!J1061) &gt; 0, COUNTA(DetailWill!J1061) &gt; 0),"x", "")</f>
        <v/>
      </c>
      <c r="K1061" s="14" t="str">
        <f>IF(OR(COUNTA(DetailPedro!K1061) &gt; 0, COUNTA(DetailWill!K1061) &gt; 0),"x", "")</f>
        <v/>
      </c>
      <c r="L1061" s="14" t="str">
        <f>IF(OR(COUNTA(DetailPedro!L1061) &gt; 0, COUNTA(DetailWill!L1061) &gt; 0),"x", "")</f>
        <v/>
      </c>
      <c r="M1061" s="14" t="str">
        <f>IF(OR(COUNTA(DetailPedro!M1061) &gt; 0, COUNTA(DetailWill!M1061) &gt; 0),"x", "")</f>
        <v/>
      </c>
      <c r="N1061" s="14" t="str">
        <f>IF(OR(COUNTA(DetailPedro!N1061) &gt; 0, COUNTA(DetailWill!N1061) &gt; 0),"x", "")</f>
        <v/>
      </c>
      <c r="O1061" s="34" t="str">
        <f>IF(OR(COUNTA(DetailPedro!O1061) &gt; 0, COUNTA(DetailWill!O1061) &gt; 0),"x", "")</f>
        <v/>
      </c>
      <c r="P1061" s="14" t="str">
        <f>IF(OR(COUNTA(DetailPedro!P1061) &gt; 0, COUNTA(DetailWill!P1061) &gt; 0),"x", "")</f>
        <v/>
      </c>
      <c r="Q1061" s="14" t="str">
        <f>IF(OR(COUNTA(DetailPedro!Q1061) &gt; 0, COUNTA(DetailWill!Q1061) &gt; 0),"x", "")</f>
        <v/>
      </c>
      <c r="R1061" s="14" t="str">
        <f>IF(OR(COUNTA(DetailPedro!R1061) &gt; 0, COUNTA(DetailWill!R1061) &gt; 0),"x", "")</f>
        <v/>
      </c>
      <c r="S1061" s="14" t="str">
        <f>IF(OR(COUNTA(DetailPedro!S1061) &gt; 0, COUNTA(DetailWill!S1061) &gt; 0),"x", "")</f>
        <v/>
      </c>
      <c r="T1061" s="14" t="str">
        <f>IF(OR(COUNTA(DetailPedro!T1061) &gt; 0, COUNTA(DetailWill!T1061) &gt; 0),"x", "")</f>
        <v/>
      </c>
      <c r="U1061" s="34" t="str">
        <f>IF(OR(COUNTA(DetailPedro!U1061) &gt; 0, COUNTA(DetailWill!U1061) &gt; 0),"x", "")</f>
        <v/>
      </c>
      <c r="V1061" s="14" t="str">
        <f>IF(OR(COUNTA(DetailPedro!V1061) &gt; 0, COUNTA(DetailWill!V1061) &gt; 0),"x", "")</f>
        <v/>
      </c>
      <c r="W1061" s="14" t="str">
        <f>IF(OR(COUNTA(DetailPedro!W1061) &gt; 0, COUNTA(DetailWill!W1061) &gt; 0),"x", "")</f>
        <v/>
      </c>
      <c r="X1061" s="14" t="str">
        <f>IF(OR(COUNTA(DetailPedro!X1061) &gt; 0, COUNTA(DetailWill!X1061) &gt; 0),"x", "")</f>
        <v/>
      </c>
      <c r="Y1061" s="14" t="str">
        <f>IF(OR(COUNTA(DetailPedro!Y1061) &gt; 0, COUNTA(DetailWill!Y1061) &gt; 0),"x", "")</f>
        <v/>
      </c>
      <c r="Z1061" s="34" t="str">
        <f>IF(OR(COUNTA(DetailPedro!Z1061) &gt; 0, COUNTA(DetailWill!Z1061) &gt; 0),"x", "")</f>
        <v/>
      </c>
      <c r="AA1061" s="14" t="str">
        <f>IF(OR(COUNTA(DetailPedro!AA1061) &gt; 0, COUNTA(DetailWill!AA1061) &gt; 0),"x", "")</f>
        <v/>
      </c>
      <c r="AB1061" s="14" t="str">
        <f>IF(OR(COUNTA(DetailPedro!AB1061) &gt; 0, COUNTA(DetailWill!AB1061) &gt; 0),"x", "")</f>
        <v/>
      </c>
      <c r="AC1061" s="14" t="str">
        <f>IF(OR(COUNTA(DetailPedro!AC1061) &gt; 0, COUNTA(DetailWill!AC1061) &gt; 0),"x", "")</f>
        <v/>
      </c>
      <c r="AD1061" s="14" t="str">
        <f>IF(OR(COUNTA(DetailPedro!AD1061) &gt; 0, COUNTA(DetailWill!AD1061) &gt; 0),"x", "")</f>
        <v/>
      </c>
      <c r="AE1061" s="14" t="str">
        <f>IF(OR(COUNTA(DetailPedro!AE1061) &gt; 0, COUNTA(DetailWill!AE1061) &gt; 0),"x", "")</f>
        <v/>
      </c>
      <c r="AF1061" s="34" t="str">
        <f>IF(OR(COUNTA(DetailPedro!AF1061) &gt; 0, COUNTA(DetailWill!AF1061) &gt; 0),"x", "")</f>
        <v/>
      </c>
      <c r="AG1061" s="14" t="str">
        <f>IF(OR(COUNTA(DetailPedro!AG1061) &gt; 0, COUNTA(DetailWill!AG1061) &gt; 0),"x", "")</f>
        <v/>
      </c>
      <c r="AH1061" s="14" t="str">
        <f>IF(OR(COUNTA(DetailPedro!AH1061) &gt; 0, COUNTA(DetailWill!AH1061) &gt; 0),"x", "")</f>
        <v/>
      </c>
      <c r="AI1061" s="14" t="str">
        <f>IF(OR(COUNTA(DetailPedro!AI1061) &gt; 0, COUNTA(DetailWill!AI1061) &gt; 0),"x", "")</f>
        <v/>
      </c>
      <c r="AJ1061" s="34" t="str">
        <f>IF(OR(COUNTA(DetailPedro!AJ1061) &gt; 0, COUNTA(DetailWill!AJ1061) &gt; 0),"x", "")</f>
        <v/>
      </c>
      <c r="AK1061" s="14" t="str">
        <f>IF(OR(COUNTA(DetailPedro!AK1061) &gt; 0, COUNTA(DetailWill!AK1061) &gt; 0),"x", "")</f>
        <v/>
      </c>
    </row>
    <row r="1062" spans="1:37" x14ac:dyDescent="0.2">
      <c r="A1062" s="16" t="s">
        <v>647</v>
      </c>
      <c r="B1062" s="16" t="s">
        <v>709</v>
      </c>
      <c r="C1062" s="16">
        <v>3</v>
      </c>
      <c r="D1062" s="16" t="s">
        <v>887</v>
      </c>
      <c r="E1062" s="16">
        <v>20</v>
      </c>
      <c r="F1062" s="14">
        <f t="shared" si="50"/>
        <v>0</v>
      </c>
      <c r="G1062" s="14" t="str">
        <f>IF(OR(COUNTA(DetailPedro!G1062) &gt; 0, COUNTA(DetailWill!G1062) &gt; 0),"x", "")</f>
        <v/>
      </c>
      <c r="H1062" s="14" t="str">
        <f>IF(OR(COUNTA(DetailPedro!H1062) &gt; 0, COUNTA(DetailWill!H1062) &gt; 0),"x", "")</f>
        <v/>
      </c>
      <c r="I1062" s="14" t="str">
        <f>IF(OR(COUNTA(DetailPedro!I1062) &gt; 0, COUNTA(DetailWill!I1062) &gt; 0),"x", "")</f>
        <v/>
      </c>
      <c r="J1062" s="34" t="str">
        <f>IF(OR(COUNTA(DetailPedro!J1062) &gt; 0, COUNTA(DetailWill!J1062) &gt; 0),"x", "")</f>
        <v/>
      </c>
      <c r="K1062" s="14" t="str">
        <f>IF(OR(COUNTA(DetailPedro!K1062) &gt; 0, COUNTA(DetailWill!K1062) &gt; 0),"x", "")</f>
        <v/>
      </c>
      <c r="L1062" s="14" t="str">
        <f>IF(OR(COUNTA(DetailPedro!L1062) &gt; 0, COUNTA(DetailWill!L1062) &gt; 0),"x", "")</f>
        <v/>
      </c>
      <c r="M1062" s="14" t="str">
        <f>IF(OR(COUNTA(DetailPedro!M1062) &gt; 0, COUNTA(DetailWill!M1062) &gt; 0),"x", "")</f>
        <v/>
      </c>
      <c r="N1062" s="14" t="str">
        <f>IF(OR(COUNTA(DetailPedro!N1062) &gt; 0, COUNTA(DetailWill!N1062) &gt; 0),"x", "")</f>
        <v/>
      </c>
      <c r="O1062" s="34" t="str">
        <f>IF(OR(COUNTA(DetailPedro!O1062) &gt; 0, COUNTA(DetailWill!O1062) &gt; 0),"x", "")</f>
        <v/>
      </c>
      <c r="P1062" s="14" t="str">
        <f>IF(OR(COUNTA(DetailPedro!P1062) &gt; 0, COUNTA(DetailWill!P1062) &gt; 0),"x", "")</f>
        <v/>
      </c>
      <c r="Q1062" s="14" t="str">
        <f>IF(OR(COUNTA(DetailPedro!Q1062) &gt; 0, COUNTA(DetailWill!Q1062) &gt; 0),"x", "")</f>
        <v/>
      </c>
      <c r="R1062" s="14" t="str">
        <f>IF(OR(COUNTA(DetailPedro!R1062) &gt; 0, COUNTA(DetailWill!R1062) &gt; 0),"x", "")</f>
        <v/>
      </c>
      <c r="S1062" s="14" t="str">
        <f>IF(OR(COUNTA(DetailPedro!S1062) &gt; 0, COUNTA(DetailWill!S1062) &gt; 0),"x", "")</f>
        <v/>
      </c>
      <c r="T1062" s="14" t="str">
        <f>IF(OR(COUNTA(DetailPedro!T1062) &gt; 0, COUNTA(DetailWill!T1062) &gt; 0),"x", "")</f>
        <v/>
      </c>
      <c r="U1062" s="34" t="str">
        <f>IF(OR(COUNTA(DetailPedro!U1062) &gt; 0, COUNTA(DetailWill!U1062) &gt; 0),"x", "")</f>
        <v/>
      </c>
      <c r="V1062" s="14" t="str">
        <f>IF(OR(COUNTA(DetailPedro!V1062) &gt; 0, COUNTA(DetailWill!V1062) &gt; 0),"x", "")</f>
        <v/>
      </c>
      <c r="W1062" s="14" t="str">
        <f>IF(OR(COUNTA(DetailPedro!W1062) &gt; 0, COUNTA(DetailWill!W1062) &gt; 0),"x", "")</f>
        <v/>
      </c>
      <c r="X1062" s="14" t="str">
        <f>IF(OR(COUNTA(DetailPedro!X1062) &gt; 0, COUNTA(DetailWill!X1062) &gt; 0),"x", "")</f>
        <v/>
      </c>
      <c r="Y1062" s="14" t="str">
        <f>IF(OR(COUNTA(DetailPedro!Y1062) &gt; 0, COUNTA(DetailWill!Y1062) &gt; 0),"x", "")</f>
        <v/>
      </c>
      <c r="Z1062" s="34" t="str">
        <f>IF(OR(COUNTA(DetailPedro!Z1062) &gt; 0, COUNTA(DetailWill!Z1062) &gt; 0),"x", "")</f>
        <v/>
      </c>
      <c r="AA1062" s="14" t="str">
        <f>IF(OR(COUNTA(DetailPedro!AA1062) &gt; 0, COUNTA(DetailWill!AA1062) &gt; 0),"x", "")</f>
        <v/>
      </c>
      <c r="AB1062" s="14" t="str">
        <f>IF(OR(COUNTA(DetailPedro!AB1062) &gt; 0, COUNTA(DetailWill!AB1062) &gt; 0),"x", "")</f>
        <v/>
      </c>
      <c r="AC1062" s="14" t="str">
        <f>IF(OR(COUNTA(DetailPedro!AC1062) &gt; 0, COUNTA(DetailWill!AC1062) &gt; 0),"x", "")</f>
        <v/>
      </c>
      <c r="AD1062" s="14" t="str">
        <f>IF(OR(COUNTA(DetailPedro!AD1062) &gt; 0, COUNTA(DetailWill!AD1062) &gt; 0),"x", "")</f>
        <v/>
      </c>
      <c r="AE1062" s="14" t="str">
        <f>IF(OR(COUNTA(DetailPedro!AE1062) &gt; 0, COUNTA(DetailWill!AE1062) &gt; 0),"x", "")</f>
        <v/>
      </c>
      <c r="AF1062" s="34" t="str">
        <f>IF(OR(COUNTA(DetailPedro!AF1062) &gt; 0, COUNTA(DetailWill!AF1062) &gt; 0),"x", "")</f>
        <v/>
      </c>
      <c r="AG1062" s="14" t="str">
        <f>IF(OR(COUNTA(DetailPedro!AG1062) &gt; 0, COUNTA(DetailWill!AG1062) &gt; 0),"x", "")</f>
        <v/>
      </c>
      <c r="AH1062" s="14" t="str">
        <f>IF(OR(COUNTA(DetailPedro!AH1062) &gt; 0, COUNTA(DetailWill!AH1062) &gt; 0),"x", "")</f>
        <v/>
      </c>
      <c r="AI1062" s="14" t="str">
        <f>IF(OR(COUNTA(DetailPedro!AI1062) &gt; 0, COUNTA(DetailWill!AI1062) &gt; 0),"x", "")</f>
        <v/>
      </c>
      <c r="AJ1062" s="34" t="str">
        <f>IF(OR(COUNTA(DetailPedro!AJ1062) &gt; 0, COUNTA(DetailWill!AJ1062) &gt; 0),"x", "")</f>
        <v/>
      </c>
      <c r="AK1062" s="14" t="str">
        <f>IF(OR(COUNTA(DetailPedro!AK1062) &gt; 0, COUNTA(DetailWill!AK1062) &gt; 0),"x", "")</f>
        <v/>
      </c>
    </row>
    <row r="1063" spans="1:37" x14ac:dyDescent="0.2">
      <c r="A1063" s="16" t="s">
        <v>647</v>
      </c>
      <c r="B1063" s="16" t="s">
        <v>709</v>
      </c>
      <c r="C1063" s="16">
        <v>3</v>
      </c>
      <c r="D1063" s="16" t="s">
        <v>888</v>
      </c>
      <c r="E1063" s="16">
        <v>21</v>
      </c>
      <c r="F1063" s="14">
        <f t="shared" si="50"/>
        <v>0</v>
      </c>
      <c r="G1063" s="14" t="str">
        <f>IF(OR(COUNTA(DetailPedro!G1063) &gt; 0, COUNTA(DetailWill!G1063) &gt; 0),"x", "")</f>
        <v/>
      </c>
      <c r="H1063" s="14" t="str">
        <f>IF(OR(COUNTA(DetailPedro!H1063) &gt; 0, COUNTA(DetailWill!H1063) &gt; 0),"x", "")</f>
        <v/>
      </c>
      <c r="I1063" s="14" t="str">
        <f>IF(OR(COUNTA(DetailPedro!I1063) &gt; 0, COUNTA(DetailWill!I1063) &gt; 0),"x", "")</f>
        <v/>
      </c>
      <c r="J1063" s="34" t="str">
        <f>IF(OR(COUNTA(DetailPedro!J1063) &gt; 0, COUNTA(DetailWill!J1063) &gt; 0),"x", "")</f>
        <v/>
      </c>
      <c r="K1063" s="14" t="str">
        <f>IF(OR(COUNTA(DetailPedro!K1063) &gt; 0, COUNTA(DetailWill!K1063) &gt; 0),"x", "")</f>
        <v/>
      </c>
      <c r="L1063" s="14" t="str">
        <f>IF(OR(COUNTA(DetailPedro!L1063) &gt; 0, COUNTA(DetailWill!L1063) &gt; 0),"x", "")</f>
        <v/>
      </c>
      <c r="M1063" s="14" t="str">
        <f>IF(OR(COUNTA(DetailPedro!M1063) &gt; 0, COUNTA(DetailWill!M1063) &gt; 0),"x", "")</f>
        <v/>
      </c>
      <c r="N1063" s="14" t="str">
        <f>IF(OR(COUNTA(DetailPedro!N1063) &gt; 0, COUNTA(DetailWill!N1063) &gt; 0),"x", "")</f>
        <v/>
      </c>
      <c r="O1063" s="34" t="str">
        <f>IF(OR(COUNTA(DetailPedro!O1063) &gt; 0, COUNTA(DetailWill!O1063) &gt; 0),"x", "")</f>
        <v/>
      </c>
      <c r="P1063" s="14" t="str">
        <f>IF(OR(COUNTA(DetailPedro!P1063) &gt; 0, COUNTA(DetailWill!P1063) &gt; 0),"x", "")</f>
        <v/>
      </c>
      <c r="Q1063" s="14" t="str">
        <f>IF(OR(COUNTA(DetailPedro!Q1063) &gt; 0, COUNTA(DetailWill!Q1063) &gt; 0),"x", "")</f>
        <v/>
      </c>
      <c r="R1063" s="14" t="str">
        <f>IF(OR(COUNTA(DetailPedro!R1063) &gt; 0, COUNTA(DetailWill!R1063) &gt; 0),"x", "")</f>
        <v/>
      </c>
      <c r="S1063" s="14" t="str">
        <f>IF(OR(COUNTA(DetailPedro!S1063) &gt; 0, COUNTA(DetailWill!S1063) &gt; 0),"x", "")</f>
        <v/>
      </c>
      <c r="T1063" s="14" t="str">
        <f>IF(OR(COUNTA(DetailPedro!T1063) &gt; 0, COUNTA(DetailWill!T1063) &gt; 0),"x", "")</f>
        <v/>
      </c>
      <c r="U1063" s="34" t="str">
        <f>IF(OR(COUNTA(DetailPedro!U1063) &gt; 0, COUNTA(DetailWill!U1063) &gt; 0),"x", "")</f>
        <v/>
      </c>
      <c r="V1063" s="14" t="str">
        <f>IF(OR(COUNTA(DetailPedro!V1063) &gt; 0, COUNTA(DetailWill!V1063) &gt; 0),"x", "")</f>
        <v/>
      </c>
      <c r="W1063" s="14" t="str">
        <f>IF(OR(COUNTA(DetailPedro!W1063) &gt; 0, COUNTA(DetailWill!W1063) &gt; 0),"x", "")</f>
        <v/>
      </c>
      <c r="X1063" s="14" t="str">
        <f>IF(OR(COUNTA(DetailPedro!X1063) &gt; 0, COUNTA(DetailWill!X1063) &gt; 0),"x", "")</f>
        <v/>
      </c>
      <c r="Y1063" s="14" t="str">
        <f>IF(OR(COUNTA(DetailPedro!Y1063) &gt; 0, COUNTA(DetailWill!Y1063) &gt; 0),"x", "")</f>
        <v/>
      </c>
      <c r="Z1063" s="34" t="str">
        <f>IF(OR(COUNTA(DetailPedro!Z1063) &gt; 0, COUNTA(DetailWill!Z1063) &gt; 0),"x", "")</f>
        <v/>
      </c>
      <c r="AA1063" s="14" t="str">
        <f>IF(OR(COUNTA(DetailPedro!AA1063) &gt; 0, COUNTA(DetailWill!AA1063) &gt; 0),"x", "")</f>
        <v/>
      </c>
      <c r="AB1063" s="14" t="str">
        <f>IF(OR(COUNTA(DetailPedro!AB1063) &gt; 0, COUNTA(DetailWill!AB1063) &gt; 0),"x", "")</f>
        <v/>
      </c>
      <c r="AC1063" s="14" t="str">
        <f>IF(OR(COUNTA(DetailPedro!AC1063) &gt; 0, COUNTA(DetailWill!AC1063) &gt; 0),"x", "")</f>
        <v/>
      </c>
      <c r="AD1063" s="14" t="str">
        <f>IF(OR(COUNTA(DetailPedro!AD1063) &gt; 0, COUNTA(DetailWill!AD1063) &gt; 0),"x", "")</f>
        <v/>
      </c>
      <c r="AE1063" s="14" t="str">
        <f>IF(OR(COUNTA(DetailPedro!AE1063) &gt; 0, COUNTA(DetailWill!AE1063) &gt; 0),"x", "")</f>
        <v/>
      </c>
      <c r="AF1063" s="34" t="str">
        <f>IF(OR(COUNTA(DetailPedro!AF1063) &gt; 0, COUNTA(DetailWill!AF1063) &gt; 0),"x", "")</f>
        <v/>
      </c>
      <c r="AG1063" s="14" t="str">
        <f>IF(OR(COUNTA(DetailPedro!AG1063) &gt; 0, COUNTA(DetailWill!AG1063) &gt; 0),"x", "")</f>
        <v/>
      </c>
      <c r="AH1063" s="14" t="str">
        <f>IF(OR(COUNTA(DetailPedro!AH1063) &gt; 0, COUNTA(DetailWill!AH1063) &gt; 0),"x", "")</f>
        <v/>
      </c>
      <c r="AI1063" s="14" t="str">
        <f>IF(OR(COUNTA(DetailPedro!AI1063) &gt; 0, COUNTA(DetailWill!AI1063) &gt; 0),"x", "")</f>
        <v/>
      </c>
      <c r="AJ1063" s="34" t="str">
        <f>IF(OR(COUNTA(DetailPedro!AJ1063) &gt; 0, COUNTA(DetailWill!AJ1063) &gt; 0),"x", "")</f>
        <v/>
      </c>
      <c r="AK1063" s="14" t="str">
        <f>IF(OR(COUNTA(DetailPedro!AK1063) &gt; 0, COUNTA(DetailWill!AK1063) &gt; 0),"x", "")</f>
        <v/>
      </c>
    </row>
    <row r="1064" spans="1:37" x14ac:dyDescent="0.2">
      <c r="A1064" s="16" t="s">
        <v>647</v>
      </c>
      <c r="B1064" s="16" t="s">
        <v>709</v>
      </c>
      <c r="C1064" s="16">
        <v>3</v>
      </c>
      <c r="D1064" s="16" t="s">
        <v>888</v>
      </c>
      <c r="E1064" s="16">
        <v>22</v>
      </c>
      <c r="F1064" s="14">
        <f t="shared" si="50"/>
        <v>0</v>
      </c>
      <c r="G1064" s="14" t="str">
        <f>IF(OR(COUNTA(DetailPedro!G1064) &gt; 0, COUNTA(DetailWill!G1064) &gt; 0),"x", "")</f>
        <v/>
      </c>
      <c r="H1064" s="14" t="str">
        <f>IF(OR(COUNTA(DetailPedro!H1064) &gt; 0, COUNTA(DetailWill!H1064) &gt; 0),"x", "")</f>
        <v/>
      </c>
      <c r="I1064" s="14" t="str">
        <f>IF(OR(COUNTA(DetailPedro!I1064) &gt; 0, COUNTA(DetailWill!I1064) &gt; 0),"x", "")</f>
        <v/>
      </c>
      <c r="J1064" s="34" t="str">
        <f>IF(OR(COUNTA(DetailPedro!J1064) &gt; 0, COUNTA(DetailWill!J1064) &gt; 0),"x", "")</f>
        <v/>
      </c>
      <c r="K1064" s="14" t="str">
        <f>IF(OR(COUNTA(DetailPedro!K1064) &gt; 0, COUNTA(DetailWill!K1064) &gt; 0),"x", "")</f>
        <v/>
      </c>
      <c r="L1064" s="14" t="str">
        <f>IF(OR(COUNTA(DetailPedro!L1064) &gt; 0, COUNTA(DetailWill!L1064) &gt; 0),"x", "")</f>
        <v/>
      </c>
      <c r="M1064" s="14" t="str">
        <f>IF(OR(COUNTA(DetailPedro!M1064) &gt; 0, COUNTA(DetailWill!M1064) &gt; 0),"x", "")</f>
        <v/>
      </c>
      <c r="N1064" s="14" t="str">
        <f>IF(OR(COUNTA(DetailPedro!N1064) &gt; 0, COUNTA(DetailWill!N1064) &gt; 0),"x", "")</f>
        <v/>
      </c>
      <c r="O1064" s="34" t="str">
        <f>IF(OR(COUNTA(DetailPedro!O1064) &gt; 0, COUNTA(DetailWill!O1064) &gt; 0),"x", "")</f>
        <v/>
      </c>
      <c r="P1064" s="14" t="str">
        <f>IF(OR(COUNTA(DetailPedro!P1064) &gt; 0, COUNTA(DetailWill!P1064) &gt; 0),"x", "")</f>
        <v/>
      </c>
      <c r="Q1064" s="14" t="str">
        <f>IF(OR(COUNTA(DetailPedro!Q1064) &gt; 0, COUNTA(DetailWill!Q1064) &gt; 0),"x", "")</f>
        <v/>
      </c>
      <c r="R1064" s="14" t="str">
        <f>IF(OR(COUNTA(DetailPedro!R1064) &gt; 0, COUNTA(DetailWill!R1064) &gt; 0),"x", "")</f>
        <v/>
      </c>
      <c r="S1064" s="14" t="str">
        <f>IF(OR(COUNTA(DetailPedro!S1064) &gt; 0, COUNTA(DetailWill!S1064) &gt; 0),"x", "")</f>
        <v/>
      </c>
      <c r="T1064" s="14" t="str">
        <f>IF(OR(COUNTA(DetailPedro!T1064) &gt; 0, COUNTA(DetailWill!T1064) &gt; 0),"x", "")</f>
        <v/>
      </c>
      <c r="U1064" s="34" t="str">
        <f>IF(OR(COUNTA(DetailPedro!U1064) &gt; 0, COUNTA(DetailWill!U1064) &gt; 0),"x", "")</f>
        <v/>
      </c>
      <c r="V1064" s="14" t="str">
        <f>IF(OR(COUNTA(DetailPedro!V1064) &gt; 0, COUNTA(DetailWill!V1064) &gt; 0),"x", "")</f>
        <v/>
      </c>
      <c r="W1064" s="14" t="str">
        <f>IF(OR(COUNTA(DetailPedro!W1064) &gt; 0, COUNTA(DetailWill!W1064) &gt; 0),"x", "")</f>
        <v/>
      </c>
      <c r="X1064" s="14" t="str">
        <f>IF(OR(COUNTA(DetailPedro!X1064) &gt; 0, COUNTA(DetailWill!X1064) &gt; 0),"x", "")</f>
        <v/>
      </c>
      <c r="Y1064" s="14" t="str">
        <f>IF(OR(COUNTA(DetailPedro!Y1064) &gt; 0, COUNTA(DetailWill!Y1064) &gt; 0),"x", "")</f>
        <v/>
      </c>
      <c r="Z1064" s="34" t="str">
        <f>IF(OR(COUNTA(DetailPedro!Z1064) &gt; 0, COUNTA(DetailWill!Z1064) &gt; 0),"x", "")</f>
        <v/>
      </c>
      <c r="AA1064" s="14" t="str">
        <f>IF(OR(COUNTA(DetailPedro!AA1064) &gt; 0, COUNTA(DetailWill!AA1064) &gt; 0),"x", "")</f>
        <v/>
      </c>
      <c r="AB1064" s="14" t="str">
        <f>IF(OR(COUNTA(DetailPedro!AB1064) &gt; 0, COUNTA(DetailWill!AB1064) &gt; 0),"x", "")</f>
        <v/>
      </c>
      <c r="AC1064" s="14" t="str">
        <f>IF(OR(COUNTA(DetailPedro!AC1064) &gt; 0, COUNTA(DetailWill!AC1064) &gt; 0),"x", "")</f>
        <v/>
      </c>
      <c r="AD1064" s="14" t="str">
        <f>IF(OR(COUNTA(DetailPedro!AD1064) &gt; 0, COUNTA(DetailWill!AD1064) &gt; 0),"x", "")</f>
        <v/>
      </c>
      <c r="AE1064" s="14" t="str">
        <f>IF(OR(COUNTA(DetailPedro!AE1064) &gt; 0, COUNTA(DetailWill!AE1064) &gt; 0),"x", "")</f>
        <v/>
      </c>
      <c r="AF1064" s="34" t="str">
        <f>IF(OR(COUNTA(DetailPedro!AF1064) &gt; 0, COUNTA(DetailWill!AF1064) &gt; 0),"x", "")</f>
        <v/>
      </c>
      <c r="AG1064" s="14" t="str">
        <f>IF(OR(COUNTA(DetailPedro!AG1064) &gt; 0, COUNTA(DetailWill!AG1064) &gt; 0),"x", "")</f>
        <v/>
      </c>
      <c r="AH1064" s="14" t="str">
        <f>IF(OR(COUNTA(DetailPedro!AH1064) &gt; 0, COUNTA(DetailWill!AH1064) &gt; 0),"x", "")</f>
        <v/>
      </c>
      <c r="AI1064" s="14" t="str">
        <f>IF(OR(COUNTA(DetailPedro!AI1064) &gt; 0, COUNTA(DetailWill!AI1064) &gt; 0),"x", "")</f>
        <v/>
      </c>
      <c r="AJ1064" s="34" t="str">
        <f>IF(OR(COUNTA(DetailPedro!AJ1064) &gt; 0, COUNTA(DetailWill!AJ1064) &gt; 0),"x", "")</f>
        <v/>
      </c>
      <c r="AK1064" s="14" t="str">
        <f>IF(OR(COUNTA(DetailPedro!AK1064) &gt; 0, COUNTA(DetailWill!AK1064) &gt; 0),"x", "")</f>
        <v/>
      </c>
    </row>
    <row r="1065" spans="1:37" x14ac:dyDescent="0.2">
      <c r="A1065" s="16" t="s">
        <v>647</v>
      </c>
      <c r="B1065" s="16" t="s">
        <v>709</v>
      </c>
      <c r="C1065" s="16">
        <v>3</v>
      </c>
      <c r="D1065" s="16" t="s">
        <v>888</v>
      </c>
      <c r="E1065" s="16">
        <v>23</v>
      </c>
      <c r="F1065" s="14">
        <f t="shared" si="50"/>
        <v>0</v>
      </c>
      <c r="G1065" s="14" t="str">
        <f>IF(OR(COUNTA(DetailPedro!G1065) &gt; 0, COUNTA(DetailWill!G1065) &gt; 0),"x", "")</f>
        <v/>
      </c>
      <c r="H1065" s="14" t="str">
        <f>IF(OR(COUNTA(DetailPedro!H1065) &gt; 0, COUNTA(DetailWill!H1065) &gt; 0),"x", "")</f>
        <v/>
      </c>
      <c r="I1065" s="14" t="str">
        <f>IF(OR(COUNTA(DetailPedro!I1065) &gt; 0, COUNTA(DetailWill!I1065) &gt; 0),"x", "")</f>
        <v/>
      </c>
      <c r="J1065" s="34" t="str">
        <f>IF(OR(COUNTA(DetailPedro!J1065) &gt; 0, COUNTA(DetailWill!J1065) &gt; 0),"x", "")</f>
        <v/>
      </c>
      <c r="K1065" s="14" t="str">
        <f>IF(OR(COUNTA(DetailPedro!K1065) &gt; 0, COUNTA(DetailWill!K1065) &gt; 0),"x", "")</f>
        <v/>
      </c>
      <c r="L1065" s="14" t="str">
        <f>IF(OR(COUNTA(DetailPedro!L1065) &gt; 0, COUNTA(DetailWill!L1065) &gt; 0),"x", "")</f>
        <v/>
      </c>
      <c r="M1065" s="14" t="str">
        <f>IF(OR(COUNTA(DetailPedro!M1065) &gt; 0, COUNTA(DetailWill!M1065) &gt; 0),"x", "")</f>
        <v/>
      </c>
      <c r="N1065" s="14" t="str">
        <f>IF(OR(COUNTA(DetailPedro!N1065) &gt; 0, COUNTA(DetailWill!N1065) &gt; 0),"x", "")</f>
        <v/>
      </c>
      <c r="O1065" s="34" t="str">
        <f>IF(OR(COUNTA(DetailPedro!O1065) &gt; 0, COUNTA(DetailWill!O1065) &gt; 0),"x", "")</f>
        <v/>
      </c>
      <c r="P1065" s="14" t="str">
        <f>IF(OR(COUNTA(DetailPedro!P1065) &gt; 0, COUNTA(DetailWill!P1065) &gt; 0),"x", "")</f>
        <v/>
      </c>
      <c r="Q1065" s="14" t="str">
        <f>IF(OR(COUNTA(DetailPedro!Q1065) &gt; 0, COUNTA(DetailWill!Q1065) &gt; 0),"x", "")</f>
        <v/>
      </c>
      <c r="R1065" s="14" t="str">
        <f>IF(OR(COUNTA(DetailPedro!R1065) &gt; 0, COUNTA(DetailWill!R1065) &gt; 0),"x", "")</f>
        <v/>
      </c>
      <c r="S1065" s="14" t="str">
        <f>IF(OR(COUNTA(DetailPedro!S1065) &gt; 0, COUNTA(DetailWill!S1065) &gt; 0),"x", "")</f>
        <v/>
      </c>
      <c r="T1065" s="14" t="str">
        <f>IF(OR(COUNTA(DetailPedro!T1065) &gt; 0, COUNTA(DetailWill!T1065) &gt; 0),"x", "")</f>
        <v/>
      </c>
      <c r="U1065" s="34" t="str">
        <f>IF(OR(COUNTA(DetailPedro!U1065) &gt; 0, COUNTA(DetailWill!U1065) &gt; 0),"x", "")</f>
        <v/>
      </c>
      <c r="V1065" s="14" t="str">
        <f>IF(OR(COUNTA(DetailPedro!V1065) &gt; 0, COUNTA(DetailWill!V1065) &gt; 0),"x", "")</f>
        <v/>
      </c>
      <c r="W1065" s="14" t="str">
        <f>IF(OR(COUNTA(DetailPedro!W1065) &gt; 0, COUNTA(DetailWill!W1065) &gt; 0),"x", "")</f>
        <v/>
      </c>
      <c r="X1065" s="14" t="str">
        <f>IF(OR(COUNTA(DetailPedro!X1065) &gt; 0, COUNTA(DetailWill!X1065) &gt; 0),"x", "")</f>
        <v/>
      </c>
      <c r="Y1065" s="14" t="str">
        <f>IF(OR(COUNTA(DetailPedro!Y1065) &gt; 0, COUNTA(DetailWill!Y1065) &gt; 0),"x", "")</f>
        <v/>
      </c>
      <c r="Z1065" s="34" t="str">
        <f>IF(OR(COUNTA(DetailPedro!Z1065) &gt; 0, COUNTA(DetailWill!Z1065) &gt; 0),"x", "")</f>
        <v/>
      </c>
      <c r="AA1065" s="14" t="str">
        <f>IF(OR(COUNTA(DetailPedro!AA1065) &gt; 0, COUNTA(DetailWill!AA1065) &gt; 0),"x", "")</f>
        <v/>
      </c>
      <c r="AB1065" s="14" t="str">
        <f>IF(OR(COUNTA(DetailPedro!AB1065) &gt; 0, COUNTA(DetailWill!AB1065) &gt; 0),"x", "")</f>
        <v/>
      </c>
      <c r="AC1065" s="14" t="str">
        <f>IF(OR(COUNTA(DetailPedro!AC1065) &gt; 0, COUNTA(DetailWill!AC1065) &gt; 0),"x", "")</f>
        <v/>
      </c>
      <c r="AD1065" s="14" t="str">
        <f>IF(OR(COUNTA(DetailPedro!AD1065) &gt; 0, COUNTA(DetailWill!AD1065) &gt; 0),"x", "")</f>
        <v/>
      </c>
      <c r="AE1065" s="14" t="str">
        <f>IF(OR(COUNTA(DetailPedro!AE1065) &gt; 0, COUNTA(DetailWill!AE1065) &gt; 0),"x", "")</f>
        <v/>
      </c>
      <c r="AF1065" s="34" t="str">
        <f>IF(OR(COUNTA(DetailPedro!AF1065) &gt; 0, COUNTA(DetailWill!AF1065) &gt; 0),"x", "")</f>
        <v/>
      </c>
      <c r="AG1065" s="14" t="str">
        <f>IF(OR(COUNTA(DetailPedro!AG1065) &gt; 0, COUNTA(DetailWill!AG1065) &gt; 0),"x", "")</f>
        <v/>
      </c>
      <c r="AH1065" s="14" t="str">
        <f>IF(OR(COUNTA(DetailPedro!AH1065) &gt; 0, COUNTA(DetailWill!AH1065) &gt; 0),"x", "")</f>
        <v/>
      </c>
      <c r="AI1065" s="14" t="str">
        <f>IF(OR(COUNTA(DetailPedro!AI1065) &gt; 0, COUNTA(DetailWill!AI1065) &gt; 0),"x", "")</f>
        <v/>
      </c>
      <c r="AJ1065" s="34" t="str">
        <f>IF(OR(COUNTA(DetailPedro!AJ1065) &gt; 0, COUNTA(DetailWill!AJ1065) &gt; 0),"x", "")</f>
        <v/>
      </c>
      <c r="AK1065" s="14" t="str">
        <f>IF(OR(COUNTA(DetailPedro!AK1065) &gt; 0, COUNTA(DetailWill!AK1065) &gt; 0),"x", "")</f>
        <v/>
      </c>
    </row>
    <row r="1066" spans="1:37" x14ac:dyDescent="0.2">
      <c r="A1066" s="16" t="s">
        <v>647</v>
      </c>
      <c r="B1066" s="16" t="s">
        <v>709</v>
      </c>
      <c r="C1066" s="16">
        <v>3</v>
      </c>
      <c r="D1066" s="16" t="s">
        <v>888</v>
      </c>
      <c r="E1066" s="16">
        <v>24</v>
      </c>
      <c r="F1066" s="14">
        <f t="shared" si="50"/>
        <v>0</v>
      </c>
      <c r="G1066" s="14" t="str">
        <f>IF(OR(COUNTA(DetailPedro!G1066) &gt; 0, COUNTA(DetailWill!G1066) &gt; 0),"x", "")</f>
        <v/>
      </c>
      <c r="H1066" s="14" t="str">
        <f>IF(OR(COUNTA(DetailPedro!H1066) &gt; 0, COUNTA(DetailWill!H1066) &gt; 0),"x", "")</f>
        <v/>
      </c>
      <c r="I1066" s="14" t="str">
        <f>IF(OR(COUNTA(DetailPedro!I1066) &gt; 0, COUNTA(DetailWill!I1066) &gt; 0),"x", "")</f>
        <v/>
      </c>
      <c r="J1066" s="34" t="str">
        <f>IF(OR(COUNTA(DetailPedro!J1066) &gt; 0, COUNTA(DetailWill!J1066) &gt; 0),"x", "")</f>
        <v/>
      </c>
      <c r="K1066" s="14" t="str">
        <f>IF(OR(COUNTA(DetailPedro!K1066) &gt; 0, COUNTA(DetailWill!K1066) &gt; 0),"x", "")</f>
        <v/>
      </c>
      <c r="L1066" s="14" t="str">
        <f>IF(OR(COUNTA(DetailPedro!L1066) &gt; 0, COUNTA(DetailWill!L1066) &gt; 0),"x", "")</f>
        <v/>
      </c>
      <c r="M1066" s="14" t="str">
        <f>IF(OR(COUNTA(DetailPedro!M1066) &gt; 0, COUNTA(DetailWill!M1066) &gt; 0),"x", "")</f>
        <v/>
      </c>
      <c r="N1066" s="14" t="str">
        <f>IF(OR(COUNTA(DetailPedro!N1066) &gt; 0, COUNTA(DetailWill!N1066) &gt; 0),"x", "")</f>
        <v/>
      </c>
      <c r="O1066" s="34" t="str">
        <f>IF(OR(COUNTA(DetailPedro!O1066) &gt; 0, COUNTA(DetailWill!O1066) &gt; 0),"x", "")</f>
        <v/>
      </c>
      <c r="P1066" s="14" t="str">
        <f>IF(OR(COUNTA(DetailPedro!P1066) &gt; 0, COUNTA(DetailWill!P1066) &gt; 0),"x", "")</f>
        <v/>
      </c>
      <c r="Q1066" s="14" t="str">
        <f>IF(OR(COUNTA(DetailPedro!Q1066) &gt; 0, COUNTA(DetailWill!Q1066) &gt; 0),"x", "")</f>
        <v/>
      </c>
      <c r="R1066" s="14" t="str">
        <f>IF(OR(COUNTA(DetailPedro!R1066) &gt; 0, COUNTA(DetailWill!R1066) &gt; 0),"x", "")</f>
        <v/>
      </c>
      <c r="S1066" s="14" t="str">
        <f>IF(OR(COUNTA(DetailPedro!S1066) &gt; 0, COUNTA(DetailWill!S1066) &gt; 0),"x", "")</f>
        <v/>
      </c>
      <c r="T1066" s="14" t="str">
        <f>IF(OR(COUNTA(DetailPedro!T1066) &gt; 0, COUNTA(DetailWill!T1066) &gt; 0),"x", "")</f>
        <v/>
      </c>
      <c r="U1066" s="34" t="str">
        <f>IF(OR(COUNTA(DetailPedro!U1066) &gt; 0, COUNTA(DetailWill!U1066) &gt; 0),"x", "")</f>
        <v/>
      </c>
      <c r="V1066" s="14" t="str">
        <f>IF(OR(COUNTA(DetailPedro!V1066) &gt; 0, COUNTA(DetailWill!V1066) &gt; 0),"x", "")</f>
        <v/>
      </c>
      <c r="W1066" s="14" t="str">
        <f>IF(OR(COUNTA(DetailPedro!W1066) &gt; 0, COUNTA(DetailWill!W1066) &gt; 0),"x", "")</f>
        <v/>
      </c>
      <c r="X1066" s="14" t="str">
        <f>IF(OR(COUNTA(DetailPedro!X1066) &gt; 0, COUNTA(DetailWill!X1066) &gt; 0),"x", "")</f>
        <v/>
      </c>
      <c r="Y1066" s="14" t="str">
        <f>IF(OR(COUNTA(DetailPedro!Y1066) &gt; 0, COUNTA(DetailWill!Y1066) &gt; 0),"x", "")</f>
        <v/>
      </c>
      <c r="Z1066" s="34" t="str">
        <f>IF(OR(COUNTA(DetailPedro!Z1066) &gt; 0, COUNTA(DetailWill!Z1066) &gt; 0),"x", "")</f>
        <v/>
      </c>
      <c r="AA1066" s="14" t="str">
        <f>IF(OR(COUNTA(DetailPedro!AA1066) &gt; 0, COUNTA(DetailWill!AA1066) &gt; 0),"x", "")</f>
        <v/>
      </c>
      <c r="AB1066" s="14" t="str">
        <f>IF(OR(COUNTA(DetailPedro!AB1066) &gt; 0, COUNTA(DetailWill!AB1066) &gt; 0),"x", "")</f>
        <v/>
      </c>
      <c r="AC1066" s="14" t="str">
        <f>IF(OR(COUNTA(DetailPedro!AC1066) &gt; 0, COUNTA(DetailWill!AC1066) &gt; 0),"x", "")</f>
        <v/>
      </c>
      <c r="AD1066" s="14" t="str">
        <f>IF(OR(COUNTA(DetailPedro!AD1066) &gt; 0, COUNTA(DetailWill!AD1066) &gt; 0),"x", "")</f>
        <v/>
      </c>
      <c r="AE1066" s="14" t="str">
        <f>IF(OR(COUNTA(DetailPedro!AE1066) &gt; 0, COUNTA(DetailWill!AE1066) &gt; 0),"x", "")</f>
        <v/>
      </c>
      <c r="AF1066" s="34" t="str">
        <f>IF(OR(COUNTA(DetailPedro!AF1066) &gt; 0, COUNTA(DetailWill!AF1066) &gt; 0),"x", "")</f>
        <v/>
      </c>
      <c r="AG1066" s="14" t="str">
        <f>IF(OR(COUNTA(DetailPedro!AG1066) &gt; 0, COUNTA(DetailWill!AG1066) &gt; 0),"x", "")</f>
        <v/>
      </c>
      <c r="AH1066" s="14" t="str">
        <f>IF(OR(COUNTA(DetailPedro!AH1066) &gt; 0, COUNTA(DetailWill!AH1066) &gt; 0),"x", "")</f>
        <v/>
      </c>
      <c r="AI1066" s="14" t="str">
        <f>IF(OR(COUNTA(DetailPedro!AI1066) &gt; 0, COUNTA(DetailWill!AI1066) &gt; 0),"x", "")</f>
        <v/>
      </c>
      <c r="AJ1066" s="34" t="str">
        <f>IF(OR(COUNTA(DetailPedro!AJ1066) &gt; 0, COUNTA(DetailWill!AJ1066) &gt; 0),"x", "")</f>
        <v/>
      </c>
      <c r="AK1066" s="14" t="str">
        <f>IF(OR(COUNTA(DetailPedro!AK1066) &gt; 0, COUNTA(DetailWill!AK1066) &gt; 0),"x", "")</f>
        <v/>
      </c>
    </row>
    <row r="1067" spans="1:37" x14ac:dyDescent="0.2">
      <c r="A1067" s="16" t="s">
        <v>647</v>
      </c>
      <c r="B1067" s="16" t="s">
        <v>709</v>
      </c>
      <c r="C1067" s="16">
        <v>3</v>
      </c>
      <c r="D1067" s="16" t="s">
        <v>888</v>
      </c>
      <c r="E1067" s="16">
        <v>25</v>
      </c>
      <c r="F1067" s="14">
        <f t="shared" si="50"/>
        <v>0</v>
      </c>
      <c r="G1067" s="14" t="str">
        <f>IF(OR(COUNTA(DetailPedro!G1067) &gt; 0, COUNTA(DetailWill!G1067) &gt; 0),"x", "")</f>
        <v/>
      </c>
      <c r="H1067" s="14" t="str">
        <f>IF(OR(COUNTA(DetailPedro!H1067) &gt; 0, COUNTA(DetailWill!H1067) &gt; 0),"x", "")</f>
        <v/>
      </c>
      <c r="I1067" s="14" t="str">
        <f>IF(OR(COUNTA(DetailPedro!I1067) &gt; 0, COUNTA(DetailWill!I1067) &gt; 0),"x", "")</f>
        <v/>
      </c>
      <c r="J1067" s="34" t="str">
        <f>IF(OR(COUNTA(DetailPedro!J1067) &gt; 0, COUNTA(DetailWill!J1067) &gt; 0),"x", "")</f>
        <v/>
      </c>
      <c r="K1067" s="14" t="str">
        <f>IF(OR(COUNTA(DetailPedro!K1067) &gt; 0, COUNTA(DetailWill!K1067) &gt; 0),"x", "")</f>
        <v/>
      </c>
      <c r="L1067" s="14" t="str">
        <f>IF(OR(COUNTA(DetailPedro!L1067) &gt; 0, COUNTA(DetailWill!L1067) &gt; 0),"x", "")</f>
        <v/>
      </c>
      <c r="M1067" s="14" t="str">
        <f>IF(OR(COUNTA(DetailPedro!M1067) &gt; 0, COUNTA(DetailWill!M1067) &gt; 0),"x", "")</f>
        <v/>
      </c>
      <c r="N1067" s="14" t="str">
        <f>IF(OR(COUNTA(DetailPedro!N1067) &gt; 0, COUNTA(DetailWill!N1067) &gt; 0),"x", "")</f>
        <v/>
      </c>
      <c r="O1067" s="34" t="str">
        <f>IF(OR(COUNTA(DetailPedro!O1067) &gt; 0, COUNTA(DetailWill!O1067) &gt; 0),"x", "")</f>
        <v/>
      </c>
      <c r="P1067" s="14" t="str">
        <f>IF(OR(COUNTA(DetailPedro!P1067) &gt; 0, COUNTA(DetailWill!P1067) &gt; 0),"x", "")</f>
        <v/>
      </c>
      <c r="Q1067" s="14" t="str">
        <f>IF(OR(COUNTA(DetailPedro!Q1067) &gt; 0, COUNTA(DetailWill!Q1067) &gt; 0),"x", "")</f>
        <v/>
      </c>
      <c r="R1067" s="14" t="str">
        <f>IF(OR(COUNTA(DetailPedro!R1067) &gt; 0, COUNTA(DetailWill!R1067) &gt; 0),"x", "")</f>
        <v/>
      </c>
      <c r="S1067" s="14" t="str">
        <f>IF(OR(COUNTA(DetailPedro!S1067) &gt; 0, COUNTA(DetailWill!S1067) &gt; 0),"x", "")</f>
        <v/>
      </c>
      <c r="T1067" s="14" t="str">
        <f>IF(OR(COUNTA(DetailPedro!T1067) &gt; 0, COUNTA(DetailWill!T1067) &gt; 0),"x", "")</f>
        <v/>
      </c>
      <c r="U1067" s="34" t="str">
        <f>IF(OR(COUNTA(DetailPedro!U1067) &gt; 0, COUNTA(DetailWill!U1067) &gt; 0),"x", "")</f>
        <v/>
      </c>
      <c r="V1067" s="14" t="str">
        <f>IF(OR(COUNTA(DetailPedro!V1067) &gt; 0, COUNTA(DetailWill!V1067) &gt; 0),"x", "")</f>
        <v/>
      </c>
      <c r="W1067" s="14" t="str">
        <f>IF(OR(COUNTA(DetailPedro!W1067) &gt; 0, COUNTA(DetailWill!W1067) &gt; 0),"x", "")</f>
        <v/>
      </c>
      <c r="X1067" s="14" t="str">
        <f>IF(OR(COUNTA(DetailPedro!X1067) &gt; 0, COUNTA(DetailWill!X1067) &gt; 0),"x", "")</f>
        <v/>
      </c>
      <c r="Y1067" s="14" t="str">
        <f>IF(OR(COUNTA(DetailPedro!Y1067) &gt; 0, COUNTA(DetailWill!Y1067) &gt; 0),"x", "")</f>
        <v/>
      </c>
      <c r="Z1067" s="34" t="str">
        <f>IF(OR(COUNTA(DetailPedro!Z1067) &gt; 0, COUNTA(DetailWill!Z1067) &gt; 0),"x", "")</f>
        <v/>
      </c>
      <c r="AA1067" s="14" t="str">
        <f>IF(OR(COUNTA(DetailPedro!AA1067) &gt; 0, COUNTA(DetailWill!AA1067) &gt; 0),"x", "")</f>
        <v/>
      </c>
      <c r="AB1067" s="14" t="str">
        <f>IF(OR(COUNTA(DetailPedro!AB1067) &gt; 0, COUNTA(DetailWill!AB1067) &gt; 0),"x", "")</f>
        <v/>
      </c>
      <c r="AC1067" s="14" t="str">
        <f>IF(OR(COUNTA(DetailPedro!AC1067) &gt; 0, COUNTA(DetailWill!AC1067) &gt; 0),"x", "")</f>
        <v/>
      </c>
      <c r="AD1067" s="14" t="str">
        <f>IF(OR(COUNTA(DetailPedro!AD1067) &gt; 0, COUNTA(DetailWill!AD1067) &gt; 0),"x", "")</f>
        <v/>
      </c>
      <c r="AE1067" s="14" t="str">
        <f>IF(OR(COUNTA(DetailPedro!AE1067) &gt; 0, COUNTA(DetailWill!AE1067) &gt; 0),"x", "")</f>
        <v/>
      </c>
      <c r="AF1067" s="34" t="str">
        <f>IF(OR(COUNTA(DetailPedro!AF1067) &gt; 0, COUNTA(DetailWill!AF1067) &gt; 0),"x", "")</f>
        <v/>
      </c>
      <c r="AG1067" s="14" t="str">
        <f>IF(OR(COUNTA(DetailPedro!AG1067) &gt; 0, COUNTA(DetailWill!AG1067) &gt; 0),"x", "")</f>
        <v/>
      </c>
      <c r="AH1067" s="14" t="str">
        <f>IF(OR(COUNTA(DetailPedro!AH1067) &gt; 0, COUNTA(DetailWill!AH1067) &gt; 0),"x", "")</f>
        <v/>
      </c>
      <c r="AI1067" s="14" t="str">
        <f>IF(OR(COUNTA(DetailPedro!AI1067) &gt; 0, COUNTA(DetailWill!AI1067) &gt; 0),"x", "")</f>
        <v/>
      </c>
      <c r="AJ1067" s="34" t="str">
        <f>IF(OR(COUNTA(DetailPedro!AJ1067) &gt; 0, COUNTA(DetailWill!AJ1067) &gt; 0),"x", "")</f>
        <v/>
      </c>
      <c r="AK1067" s="14" t="str">
        <f>IF(OR(COUNTA(DetailPedro!AK1067) &gt; 0, COUNTA(DetailWill!AK1067) &gt; 0),"x", "")</f>
        <v/>
      </c>
    </row>
    <row r="1068" spans="1:37" x14ac:dyDescent="0.2">
      <c r="A1068" s="16"/>
      <c r="B1068" s="16"/>
      <c r="C1068" s="16"/>
      <c r="E1068" s="16"/>
      <c r="F1068" s="14">
        <f t="shared" si="50"/>
        <v>0</v>
      </c>
      <c r="G1068" s="14" t="str">
        <f>IF(OR(COUNTA(DetailPedro!G1068) &gt; 0, COUNTA(DetailWill!G1068) &gt; 0),"x", "")</f>
        <v/>
      </c>
      <c r="H1068" s="14" t="str">
        <f>IF(OR(COUNTA(DetailPedro!H1068) &gt; 0, COUNTA(DetailWill!H1068) &gt; 0),"x", "")</f>
        <v/>
      </c>
      <c r="I1068" s="14" t="str">
        <f>IF(OR(COUNTA(DetailPedro!I1068) &gt; 0, COUNTA(DetailWill!I1068) &gt; 0),"x", "")</f>
        <v/>
      </c>
      <c r="J1068" s="34" t="str">
        <f>IF(OR(COUNTA(DetailPedro!J1068) &gt; 0, COUNTA(DetailWill!J1068) &gt; 0),"x", "")</f>
        <v/>
      </c>
      <c r="K1068" s="14" t="str">
        <f>IF(OR(COUNTA(DetailPedro!K1068) &gt; 0, COUNTA(DetailWill!K1068) &gt; 0),"x", "")</f>
        <v/>
      </c>
      <c r="L1068" s="14" t="str">
        <f>IF(OR(COUNTA(DetailPedro!L1068) &gt; 0, COUNTA(DetailWill!L1068) &gt; 0),"x", "")</f>
        <v/>
      </c>
      <c r="M1068" s="14" t="str">
        <f>IF(OR(COUNTA(DetailPedro!M1068) &gt; 0, COUNTA(DetailWill!M1068) &gt; 0),"x", "")</f>
        <v/>
      </c>
      <c r="N1068" s="14" t="str">
        <f>IF(OR(COUNTA(DetailPedro!N1068) &gt; 0, COUNTA(DetailWill!N1068) &gt; 0),"x", "")</f>
        <v/>
      </c>
      <c r="O1068" s="34" t="str">
        <f>IF(OR(COUNTA(DetailPedro!O1068) &gt; 0, COUNTA(DetailWill!O1068) &gt; 0),"x", "")</f>
        <v/>
      </c>
      <c r="P1068" s="14" t="str">
        <f>IF(OR(COUNTA(DetailPedro!P1068) &gt; 0, COUNTA(DetailWill!P1068) &gt; 0),"x", "")</f>
        <v/>
      </c>
      <c r="Q1068" s="14" t="str">
        <f>IF(OR(COUNTA(DetailPedro!Q1068) &gt; 0, COUNTA(DetailWill!Q1068) &gt; 0),"x", "")</f>
        <v/>
      </c>
      <c r="R1068" s="14" t="str">
        <f>IF(OR(COUNTA(DetailPedro!R1068) &gt; 0, COUNTA(DetailWill!R1068) &gt; 0),"x", "")</f>
        <v/>
      </c>
      <c r="S1068" s="14" t="str">
        <f>IF(OR(COUNTA(DetailPedro!S1068) &gt; 0, COUNTA(DetailWill!S1068) &gt; 0),"x", "")</f>
        <v/>
      </c>
      <c r="T1068" s="14" t="str">
        <f>IF(OR(COUNTA(DetailPedro!T1068) &gt; 0, COUNTA(DetailWill!T1068) &gt; 0),"x", "")</f>
        <v/>
      </c>
      <c r="U1068" s="34" t="str">
        <f>IF(OR(COUNTA(DetailPedro!U1068) &gt; 0, COUNTA(DetailWill!U1068) &gt; 0),"x", "")</f>
        <v/>
      </c>
      <c r="V1068" s="14" t="str">
        <f>IF(OR(COUNTA(DetailPedro!V1068) &gt; 0, COUNTA(DetailWill!V1068) &gt; 0),"x", "")</f>
        <v/>
      </c>
      <c r="W1068" s="14" t="str">
        <f>IF(OR(COUNTA(DetailPedro!W1068) &gt; 0, COUNTA(DetailWill!W1068) &gt; 0),"x", "")</f>
        <v/>
      </c>
      <c r="X1068" s="14" t="str">
        <f>IF(OR(COUNTA(DetailPedro!X1068) &gt; 0, COUNTA(DetailWill!X1068) &gt; 0),"x", "")</f>
        <v/>
      </c>
      <c r="Y1068" s="14" t="str">
        <f>IF(OR(COUNTA(DetailPedro!Y1068) &gt; 0, COUNTA(DetailWill!Y1068) &gt; 0),"x", "")</f>
        <v/>
      </c>
      <c r="Z1068" s="34" t="str">
        <f>IF(OR(COUNTA(DetailPedro!Z1068) &gt; 0, COUNTA(DetailWill!Z1068) &gt; 0),"x", "")</f>
        <v/>
      </c>
      <c r="AA1068" s="14" t="str">
        <f>IF(OR(COUNTA(DetailPedro!AA1068) &gt; 0, COUNTA(DetailWill!AA1068) &gt; 0),"x", "")</f>
        <v/>
      </c>
      <c r="AB1068" s="14" t="str">
        <f>IF(OR(COUNTA(DetailPedro!AB1068) &gt; 0, COUNTA(DetailWill!AB1068) &gt; 0),"x", "")</f>
        <v/>
      </c>
      <c r="AC1068" s="14" t="str">
        <f>IF(OR(COUNTA(DetailPedro!AC1068) &gt; 0, COUNTA(DetailWill!AC1068) &gt; 0),"x", "")</f>
        <v/>
      </c>
      <c r="AD1068" s="14" t="str">
        <f>IF(OR(COUNTA(DetailPedro!AD1068) &gt; 0, COUNTA(DetailWill!AD1068) &gt; 0),"x", "")</f>
        <v/>
      </c>
      <c r="AE1068" s="14" t="str">
        <f>IF(OR(COUNTA(DetailPedro!AE1068) &gt; 0, COUNTA(DetailWill!AE1068) &gt; 0),"x", "")</f>
        <v/>
      </c>
      <c r="AF1068" s="34" t="str">
        <f>IF(OR(COUNTA(DetailPedro!AF1068) &gt; 0, COUNTA(DetailWill!AF1068) &gt; 0),"x", "")</f>
        <v/>
      </c>
      <c r="AG1068" s="14" t="str">
        <f>IF(OR(COUNTA(DetailPedro!AG1068) &gt; 0, COUNTA(DetailWill!AG1068) &gt; 0),"x", "")</f>
        <v/>
      </c>
      <c r="AH1068" s="14" t="str">
        <f>IF(OR(COUNTA(DetailPedro!AH1068) &gt; 0, COUNTA(DetailWill!AH1068) &gt; 0),"x", "")</f>
        <v/>
      </c>
      <c r="AI1068" s="14" t="str">
        <f>IF(OR(COUNTA(DetailPedro!AI1068) &gt; 0, COUNTA(DetailWill!AI1068) &gt; 0),"x", "")</f>
        <v/>
      </c>
      <c r="AJ1068" s="34" t="str">
        <f>IF(OR(COUNTA(DetailPedro!AJ1068) &gt; 0, COUNTA(DetailWill!AJ1068) &gt; 0),"x", "")</f>
        <v/>
      </c>
      <c r="AK1068" s="14" t="str">
        <f>IF(OR(COUNTA(DetailPedro!AK1068) &gt; 0, COUNTA(DetailWill!AK1068) &gt; 0),"x", "")</f>
        <v/>
      </c>
    </row>
    <row r="1069" spans="1:37" x14ac:dyDescent="0.2">
      <c r="A1069" s="16" t="s">
        <v>647</v>
      </c>
      <c r="B1069" s="16" t="s">
        <v>743</v>
      </c>
      <c r="C1069" s="16">
        <v>0</v>
      </c>
      <c r="D1069" s="14">
        <v>2</v>
      </c>
      <c r="E1069" s="16"/>
      <c r="F1069" s="14">
        <f t="shared" si="50"/>
        <v>0</v>
      </c>
      <c r="G1069" s="14" t="str">
        <f>IF(OR(COUNTA(DetailPedro!G1069) &gt; 0, COUNTA(DetailWill!G1069) &gt; 0),"x", "")</f>
        <v/>
      </c>
      <c r="H1069" s="14" t="str">
        <f>IF(OR(COUNTA(DetailPedro!H1069) &gt; 0, COUNTA(DetailWill!H1069) &gt; 0),"x", "")</f>
        <v/>
      </c>
      <c r="I1069" s="14" t="str">
        <f>IF(OR(COUNTA(DetailPedro!I1069) &gt; 0, COUNTA(DetailWill!I1069) &gt; 0),"x", "")</f>
        <v/>
      </c>
      <c r="J1069" s="34" t="str">
        <f>IF(OR(COUNTA(DetailPedro!J1069) &gt; 0, COUNTA(DetailWill!J1069) &gt; 0),"x", "")</f>
        <v/>
      </c>
      <c r="K1069" s="14" t="str">
        <f>IF(OR(COUNTA(DetailPedro!K1069) &gt; 0, COUNTA(DetailWill!K1069) &gt; 0),"x", "")</f>
        <v/>
      </c>
      <c r="L1069" s="14" t="str">
        <f>IF(OR(COUNTA(DetailPedro!L1069) &gt; 0, COUNTA(DetailWill!L1069) &gt; 0),"x", "")</f>
        <v/>
      </c>
      <c r="M1069" s="14" t="str">
        <f>IF(OR(COUNTA(DetailPedro!M1069) &gt; 0, COUNTA(DetailWill!M1069) &gt; 0),"x", "")</f>
        <v/>
      </c>
      <c r="N1069" s="14" t="str">
        <f>IF(OR(COUNTA(DetailPedro!N1069) &gt; 0, COUNTA(DetailWill!N1069) &gt; 0),"x", "")</f>
        <v/>
      </c>
      <c r="O1069" s="34" t="str">
        <f>IF(OR(COUNTA(DetailPedro!O1069) &gt; 0, COUNTA(DetailWill!O1069) &gt; 0),"x", "")</f>
        <v/>
      </c>
      <c r="P1069" s="14" t="str">
        <f>IF(OR(COUNTA(DetailPedro!P1069) &gt; 0, COUNTA(DetailWill!P1069) &gt; 0),"x", "")</f>
        <v/>
      </c>
      <c r="Q1069" s="14" t="str">
        <f>IF(OR(COUNTA(DetailPedro!Q1069) &gt; 0, COUNTA(DetailWill!Q1069) &gt; 0),"x", "")</f>
        <v/>
      </c>
      <c r="R1069" s="14" t="str">
        <f>IF(OR(COUNTA(DetailPedro!R1069) &gt; 0, COUNTA(DetailWill!R1069) &gt; 0),"x", "")</f>
        <v/>
      </c>
      <c r="S1069" s="14" t="str">
        <f>IF(OR(COUNTA(DetailPedro!S1069) &gt; 0, COUNTA(DetailWill!S1069) &gt; 0),"x", "")</f>
        <v/>
      </c>
      <c r="T1069" s="14" t="str">
        <f>IF(OR(COUNTA(DetailPedro!T1069) &gt; 0, COUNTA(DetailWill!T1069) &gt; 0),"x", "")</f>
        <v/>
      </c>
      <c r="U1069" s="34" t="str">
        <f>IF(OR(COUNTA(DetailPedro!U1069) &gt; 0, COUNTA(DetailWill!U1069) &gt; 0),"x", "")</f>
        <v/>
      </c>
      <c r="V1069" s="14" t="str">
        <f>IF(OR(COUNTA(DetailPedro!V1069) &gt; 0, COUNTA(DetailWill!V1069) &gt; 0),"x", "")</f>
        <v/>
      </c>
      <c r="W1069" s="14" t="str">
        <f>IF(OR(COUNTA(DetailPedro!W1069) &gt; 0, COUNTA(DetailWill!W1069) &gt; 0),"x", "")</f>
        <v/>
      </c>
      <c r="X1069" s="14" t="str">
        <f>IF(OR(COUNTA(DetailPedro!X1069) &gt; 0, COUNTA(DetailWill!X1069) &gt; 0),"x", "")</f>
        <v/>
      </c>
      <c r="Y1069" s="14" t="str">
        <f>IF(OR(COUNTA(DetailPedro!Y1069) &gt; 0, COUNTA(DetailWill!Y1069) &gt; 0),"x", "")</f>
        <v/>
      </c>
      <c r="Z1069" s="34" t="str">
        <f>IF(OR(COUNTA(DetailPedro!Z1069) &gt; 0, COUNTA(DetailWill!Z1069) &gt; 0),"x", "")</f>
        <v/>
      </c>
      <c r="AA1069" s="14" t="str">
        <f>IF(OR(COUNTA(DetailPedro!AA1069) &gt; 0, COUNTA(DetailWill!AA1069) &gt; 0),"x", "")</f>
        <v/>
      </c>
      <c r="AB1069" s="14" t="str">
        <f>IF(OR(COUNTA(DetailPedro!AB1069) &gt; 0, COUNTA(DetailWill!AB1069) &gt; 0),"x", "")</f>
        <v/>
      </c>
      <c r="AC1069" s="14" t="str">
        <f>IF(OR(COUNTA(DetailPedro!AC1069) &gt; 0, COUNTA(DetailWill!AC1069) &gt; 0),"x", "")</f>
        <v/>
      </c>
      <c r="AD1069" s="14" t="str">
        <f>IF(OR(COUNTA(DetailPedro!AD1069) &gt; 0, COUNTA(DetailWill!AD1069) &gt; 0),"x", "")</f>
        <v/>
      </c>
      <c r="AE1069" s="14" t="str">
        <f>IF(OR(COUNTA(DetailPedro!AE1069) &gt; 0, COUNTA(DetailWill!AE1069) &gt; 0),"x", "")</f>
        <v/>
      </c>
      <c r="AF1069" s="34" t="str">
        <f>IF(OR(COUNTA(DetailPedro!AF1069) &gt; 0, COUNTA(DetailWill!AF1069) &gt; 0),"x", "")</f>
        <v/>
      </c>
      <c r="AG1069" s="14" t="str">
        <f>IF(OR(COUNTA(DetailPedro!AG1069) &gt; 0, COUNTA(DetailWill!AG1069) &gt; 0),"x", "")</f>
        <v/>
      </c>
      <c r="AH1069" s="14" t="str">
        <f>IF(OR(COUNTA(DetailPedro!AH1069) &gt; 0, COUNTA(DetailWill!AH1069) &gt; 0),"x", "")</f>
        <v/>
      </c>
      <c r="AI1069" s="14" t="str">
        <f>IF(OR(COUNTA(DetailPedro!AI1069) &gt; 0, COUNTA(DetailWill!AI1069) &gt; 0),"x", "")</f>
        <v/>
      </c>
      <c r="AJ1069" s="34" t="str">
        <f>IF(OR(COUNTA(DetailPedro!AJ1069) &gt; 0, COUNTA(DetailWill!AJ1069) &gt; 0),"x", "")</f>
        <v/>
      </c>
      <c r="AK1069" s="14" t="str">
        <f>IF(OR(COUNTA(DetailPedro!AK1069) &gt; 0, COUNTA(DetailWill!AK1069) &gt; 0),"x", "")</f>
        <v/>
      </c>
    </row>
    <row r="1070" spans="1:37" x14ac:dyDescent="0.2">
      <c r="A1070" s="16" t="s">
        <v>647</v>
      </c>
      <c r="B1070" s="16" t="s">
        <v>743</v>
      </c>
      <c r="C1070" s="16">
        <v>2</v>
      </c>
      <c r="D1070" s="16" t="s">
        <v>887</v>
      </c>
      <c r="E1070" s="16">
        <v>1</v>
      </c>
      <c r="F1070" s="14">
        <f t="shared" si="50"/>
        <v>0</v>
      </c>
      <c r="G1070" s="14" t="str">
        <f>IF(OR(COUNTA(DetailPedro!G1070) &gt; 0, COUNTA(DetailWill!G1070) &gt; 0),"x", "")</f>
        <v/>
      </c>
      <c r="H1070" s="14" t="str">
        <f>IF(OR(COUNTA(DetailPedro!H1070) &gt; 0, COUNTA(DetailWill!H1070) &gt; 0),"x", "")</f>
        <v/>
      </c>
      <c r="I1070" s="14" t="str">
        <f>IF(OR(COUNTA(DetailPedro!I1070) &gt; 0, COUNTA(DetailWill!I1070) &gt; 0),"x", "")</f>
        <v/>
      </c>
      <c r="J1070" s="34" t="str">
        <f>IF(OR(COUNTA(DetailPedro!J1070) &gt; 0, COUNTA(DetailWill!J1070) &gt; 0),"x", "")</f>
        <v/>
      </c>
      <c r="K1070" s="14" t="str">
        <f>IF(OR(COUNTA(DetailPedro!K1070) &gt; 0, COUNTA(DetailWill!K1070) &gt; 0),"x", "")</f>
        <v/>
      </c>
      <c r="L1070" s="14" t="str">
        <f>IF(OR(COUNTA(DetailPedro!L1070) &gt; 0, COUNTA(DetailWill!L1070) &gt; 0),"x", "")</f>
        <v/>
      </c>
      <c r="M1070" s="14" t="str">
        <f>IF(OR(COUNTA(DetailPedro!M1070) &gt; 0, COUNTA(DetailWill!M1070) &gt; 0),"x", "")</f>
        <v/>
      </c>
      <c r="N1070" s="14" t="str">
        <f>IF(OR(COUNTA(DetailPedro!N1070) &gt; 0, COUNTA(DetailWill!N1070) &gt; 0),"x", "")</f>
        <v/>
      </c>
      <c r="O1070" s="34" t="str">
        <f>IF(OR(COUNTA(DetailPedro!O1070) &gt; 0, COUNTA(DetailWill!O1070) &gt; 0),"x", "")</f>
        <v/>
      </c>
      <c r="P1070" s="14" t="str">
        <f>IF(OR(COUNTA(DetailPedro!P1070) &gt; 0, COUNTA(DetailWill!P1070) &gt; 0),"x", "")</f>
        <v/>
      </c>
      <c r="Q1070" s="14" t="str">
        <f>IF(OR(COUNTA(DetailPedro!Q1070) &gt; 0, COUNTA(DetailWill!Q1070) &gt; 0),"x", "")</f>
        <v/>
      </c>
      <c r="R1070" s="14" t="str">
        <f>IF(OR(COUNTA(DetailPedro!R1070) &gt; 0, COUNTA(DetailWill!R1070) &gt; 0),"x", "")</f>
        <v/>
      </c>
      <c r="S1070" s="14" t="str">
        <f>IF(OR(COUNTA(DetailPedro!S1070) &gt; 0, COUNTA(DetailWill!S1070) &gt; 0),"x", "")</f>
        <v/>
      </c>
      <c r="T1070" s="14" t="str">
        <f>IF(OR(COUNTA(DetailPedro!T1070) &gt; 0, COUNTA(DetailWill!T1070) &gt; 0),"x", "")</f>
        <v/>
      </c>
      <c r="U1070" s="34" t="str">
        <f>IF(OR(COUNTA(DetailPedro!U1070) &gt; 0, COUNTA(DetailWill!U1070) &gt; 0),"x", "")</f>
        <v/>
      </c>
      <c r="V1070" s="14" t="str">
        <f>IF(OR(COUNTA(DetailPedro!V1070) &gt; 0, COUNTA(DetailWill!V1070) &gt; 0),"x", "")</f>
        <v/>
      </c>
      <c r="W1070" s="14" t="str">
        <f>IF(OR(COUNTA(DetailPedro!W1070) &gt; 0, COUNTA(DetailWill!W1070) &gt; 0),"x", "")</f>
        <v/>
      </c>
      <c r="X1070" s="14" t="str">
        <f>IF(OR(COUNTA(DetailPedro!X1070) &gt; 0, COUNTA(DetailWill!X1070) &gt; 0),"x", "")</f>
        <v/>
      </c>
      <c r="Y1070" s="14" t="str">
        <f>IF(OR(COUNTA(DetailPedro!Y1070) &gt; 0, COUNTA(DetailWill!Y1070) &gt; 0),"x", "")</f>
        <v/>
      </c>
      <c r="Z1070" s="34" t="str">
        <f>IF(OR(COUNTA(DetailPedro!Z1070) &gt; 0, COUNTA(DetailWill!Z1070) &gt; 0),"x", "")</f>
        <v/>
      </c>
      <c r="AA1070" s="14" t="str">
        <f>IF(OR(COUNTA(DetailPedro!AA1070) &gt; 0, COUNTA(DetailWill!AA1070) &gt; 0),"x", "")</f>
        <v/>
      </c>
      <c r="AB1070" s="14" t="str">
        <f>IF(OR(COUNTA(DetailPedro!AB1070) &gt; 0, COUNTA(DetailWill!AB1070) &gt; 0),"x", "")</f>
        <v/>
      </c>
      <c r="AC1070" s="14" t="str">
        <f>IF(OR(COUNTA(DetailPedro!AC1070) &gt; 0, COUNTA(DetailWill!AC1070) &gt; 0),"x", "")</f>
        <v/>
      </c>
      <c r="AD1070" s="14" t="str">
        <f>IF(OR(COUNTA(DetailPedro!AD1070) &gt; 0, COUNTA(DetailWill!AD1070) &gt; 0),"x", "")</f>
        <v/>
      </c>
      <c r="AE1070" s="14" t="str">
        <f>IF(OR(COUNTA(DetailPedro!AE1070) &gt; 0, COUNTA(DetailWill!AE1070) &gt; 0),"x", "")</f>
        <v/>
      </c>
      <c r="AF1070" s="34" t="str">
        <f>IF(OR(COUNTA(DetailPedro!AF1070) &gt; 0, COUNTA(DetailWill!AF1070) &gt; 0),"x", "")</f>
        <v/>
      </c>
      <c r="AG1070" s="14" t="str">
        <f>IF(OR(COUNTA(DetailPedro!AG1070) &gt; 0, COUNTA(DetailWill!AG1070) &gt; 0),"x", "")</f>
        <v/>
      </c>
      <c r="AH1070" s="14" t="str">
        <f>IF(OR(COUNTA(DetailPedro!AH1070) &gt; 0, COUNTA(DetailWill!AH1070) &gt; 0),"x", "")</f>
        <v/>
      </c>
      <c r="AI1070" s="14" t="str">
        <f>IF(OR(COUNTA(DetailPedro!AI1070) &gt; 0, COUNTA(DetailWill!AI1070) &gt; 0),"x", "")</f>
        <v/>
      </c>
      <c r="AJ1070" s="34" t="str">
        <f>IF(OR(COUNTA(DetailPedro!AJ1070) &gt; 0, COUNTA(DetailWill!AJ1070) &gt; 0),"x", "")</f>
        <v/>
      </c>
      <c r="AK1070" s="14" t="str">
        <f>IF(OR(COUNTA(DetailPedro!AK1070) &gt; 0, COUNTA(DetailWill!AK1070) &gt; 0),"x", "")</f>
        <v/>
      </c>
    </row>
    <row r="1071" spans="1:37" x14ac:dyDescent="0.2">
      <c r="A1071" s="16" t="s">
        <v>647</v>
      </c>
      <c r="B1071" s="16" t="s">
        <v>743</v>
      </c>
      <c r="C1071" s="16">
        <v>2</v>
      </c>
      <c r="D1071" s="16" t="s">
        <v>888</v>
      </c>
      <c r="E1071" s="16">
        <v>2</v>
      </c>
      <c r="F1071" s="14">
        <f t="shared" si="50"/>
        <v>0</v>
      </c>
      <c r="G1071" s="14" t="str">
        <f>IF(OR(COUNTA(DetailPedro!G1071) &gt; 0, COUNTA(DetailWill!G1071) &gt; 0),"x", "")</f>
        <v/>
      </c>
      <c r="H1071" s="14" t="str">
        <f>IF(OR(COUNTA(DetailPedro!H1071) &gt; 0, COUNTA(DetailWill!H1071) &gt; 0),"x", "")</f>
        <v/>
      </c>
      <c r="I1071" s="14" t="str">
        <f>IF(OR(COUNTA(DetailPedro!I1071) &gt; 0, COUNTA(DetailWill!I1071) &gt; 0),"x", "")</f>
        <v/>
      </c>
      <c r="J1071" s="34" t="str">
        <f>IF(OR(COUNTA(DetailPedro!J1071) &gt; 0, COUNTA(DetailWill!J1071) &gt; 0),"x", "")</f>
        <v/>
      </c>
      <c r="K1071" s="14" t="str">
        <f>IF(OR(COUNTA(DetailPedro!K1071) &gt; 0, COUNTA(DetailWill!K1071) &gt; 0),"x", "")</f>
        <v/>
      </c>
      <c r="L1071" s="14" t="str">
        <f>IF(OR(COUNTA(DetailPedro!L1071) &gt; 0, COUNTA(DetailWill!L1071) &gt; 0),"x", "")</f>
        <v/>
      </c>
      <c r="M1071" s="14" t="str">
        <f>IF(OR(COUNTA(DetailPedro!M1071) &gt; 0, COUNTA(DetailWill!M1071) &gt; 0),"x", "")</f>
        <v/>
      </c>
      <c r="N1071" s="14" t="str">
        <f>IF(OR(COUNTA(DetailPedro!N1071) &gt; 0, COUNTA(DetailWill!N1071) &gt; 0),"x", "")</f>
        <v/>
      </c>
      <c r="O1071" s="34" t="str">
        <f>IF(OR(COUNTA(DetailPedro!O1071) &gt; 0, COUNTA(DetailWill!O1071) &gt; 0),"x", "")</f>
        <v/>
      </c>
      <c r="P1071" s="14" t="str">
        <f>IF(OR(COUNTA(DetailPedro!P1071) &gt; 0, COUNTA(DetailWill!P1071) &gt; 0),"x", "")</f>
        <v/>
      </c>
      <c r="Q1071" s="14" t="str">
        <f>IF(OR(COUNTA(DetailPedro!Q1071) &gt; 0, COUNTA(DetailWill!Q1071) &gt; 0),"x", "")</f>
        <v/>
      </c>
      <c r="R1071" s="14" t="str">
        <f>IF(OR(COUNTA(DetailPedro!R1071) &gt; 0, COUNTA(DetailWill!R1071) &gt; 0),"x", "")</f>
        <v/>
      </c>
      <c r="S1071" s="14" t="str">
        <f>IF(OR(COUNTA(DetailPedro!S1071) &gt; 0, COUNTA(DetailWill!S1071) &gt; 0),"x", "")</f>
        <v/>
      </c>
      <c r="T1071" s="14" t="str">
        <f>IF(OR(COUNTA(DetailPedro!T1071) &gt; 0, COUNTA(DetailWill!T1071) &gt; 0),"x", "")</f>
        <v/>
      </c>
      <c r="U1071" s="34" t="str">
        <f>IF(OR(COUNTA(DetailPedro!U1071) &gt; 0, COUNTA(DetailWill!U1071) &gt; 0),"x", "")</f>
        <v/>
      </c>
      <c r="V1071" s="14" t="str">
        <f>IF(OR(COUNTA(DetailPedro!V1071) &gt; 0, COUNTA(DetailWill!V1071) &gt; 0),"x", "")</f>
        <v/>
      </c>
      <c r="W1071" s="14" t="str">
        <f>IF(OR(COUNTA(DetailPedro!W1071) &gt; 0, COUNTA(DetailWill!W1071) &gt; 0),"x", "")</f>
        <v/>
      </c>
      <c r="X1071" s="14" t="str">
        <f>IF(OR(COUNTA(DetailPedro!X1071) &gt; 0, COUNTA(DetailWill!X1071) &gt; 0),"x", "")</f>
        <v/>
      </c>
      <c r="Y1071" s="14" t="str">
        <f>IF(OR(COUNTA(DetailPedro!Y1071) &gt; 0, COUNTA(DetailWill!Y1071) &gt; 0),"x", "")</f>
        <v/>
      </c>
      <c r="Z1071" s="34" t="str">
        <f>IF(OR(COUNTA(DetailPedro!Z1071) &gt; 0, COUNTA(DetailWill!Z1071) &gt; 0),"x", "")</f>
        <v/>
      </c>
      <c r="AA1071" s="14" t="str">
        <f>IF(OR(COUNTA(DetailPedro!AA1071) &gt; 0, COUNTA(DetailWill!AA1071) &gt; 0),"x", "")</f>
        <v/>
      </c>
      <c r="AB1071" s="14" t="str">
        <f>IF(OR(COUNTA(DetailPedro!AB1071) &gt; 0, COUNTA(DetailWill!AB1071) &gt; 0),"x", "")</f>
        <v/>
      </c>
      <c r="AC1071" s="14" t="str">
        <f>IF(OR(COUNTA(DetailPedro!AC1071) &gt; 0, COUNTA(DetailWill!AC1071) &gt; 0),"x", "")</f>
        <v/>
      </c>
      <c r="AD1071" s="14" t="str">
        <f>IF(OR(COUNTA(DetailPedro!AD1071) &gt; 0, COUNTA(DetailWill!AD1071) &gt; 0),"x", "")</f>
        <v/>
      </c>
      <c r="AE1071" s="14" t="str">
        <f>IF(OR(COUNTA(DetailPedro!AE1071) &gt; 0, COUNTA(DetailWill!AE1071) &gt; 0),"x", "")</f>
        <v/>
      </c>
      <c r="AF1071" s="34" t="str">
        <f>IF(OR(COUNTA(DetailPedro!AF1071) &gt; 0, COUNTA(DetailWill!AF1071) &gt; 0),"x", "")</f>
        <v/>
      </c>
      <c r="AG1071" s="14" t="str">
        <f>IF(OR(COUNTA(DetailPedro!AG1071) &gt; 0, COUNTA(DetailWill!AG1071) &gt; 0),"x", "")</f>
        <v/>
      </c>
      <c r="AH1071" s="14" t="str">
        <f>IF(OR(COUNTA(DetailPedro!AH1071) &gt; 0, COUNTA(DetailWill!AH1071) &gt; 0),"x", "")</f>
        <v/>
      </c>
      <c r="AI1071" s="14" t="str">
        <f>IF(OR(COUNTA(DetailPedro!AI1071) &gt; 0, COUNTA(DetailWill!AI1071) &gt; 0),"x", "")</f>
        <v/>
      </c>
      <c r="AJ1071" s="34" t="str">
        <f>IF(OR(COUNTA(DetailPedro!AJ1071) &gt; 0, COUNTA(DetailWill!AJ1071) &gt; 0),"x", "")</f>
        <v/>
      </c>
      <c r="AK1071" s="14" t="str">
        <f>IF(OR(COUNTA(DetailPedro!AK1071) &gt; 0, COUNTA(DetailWill!AK1071) &gt; 0),"x", "")</f>
        <v/>
      </c>
    </row>
    <row r="1072" spans="1:37" x14ac:dyDescent="0.2">
      <c r="A1072" s="16" t="s">
        <v>647</v>
      </c>
      <c r="B1072" s="16" t="s">
        <v>743</v>
      </c>
      <c r="C1072" s="16">
        <v>2</v>
      </c>
      <c r="D1072" s="16" t="s">
        <v>887</v>
      </c>
      <c r="E1072" s="16">
        <v>3</v>
      </c>
      <c r="F1072" s="14">
        <f t="shared" si="50"/>
        <v>0</v>
      </c>
      <c r="G1072" s="14" t="str">
        <f>IF(OR(COUNTA(DetailPedro!G1072) &gt; 0, COUNTA(DetailWill!G1072) &gt; 0),"x", "")</f>
        <v/>
      </c>
      <c r="H1072" s="14" t="str">
        <f>IF(OR(COUNTA(DetailPedro!H1072) &gt; 0, COUNTA(DetailWill!H1072) &gt; 0),"x", "")</f>
        <v/>
      </c>
      <c r="I1072" s="14" t="str">
        <f>IF(OR(COUNTA(DetailPedro!I1072) &gt; 0, COUNTA(DetailWill!I1072) &gt; 0),"x", "")</f>
        <v/>
      </c>
      <c r="J1072" s="34" t="str">
        <f>IF(OR(COUNTA(DetailPedro!J1072) &gt; 0, COUNTA(DetailWill!J1072) &gt; 0),"x", "")</f>
        <v/>
      </c>
      <c r="K1072" s="14" t="str">
        <f>IF(OR(COUNTA(DetailPedro!K1072) &gt; 0, COUNTA(DetailWill!K1072) &gt; 0),"x", "")</f>
        <v/>
      </c>
      <c r="L1072" s="14" t="str">
        <f>IF(OR(COUNTA(DetailPedro!L1072) &gt; 0, COUNTA(DetailWill!L1072) &gt; 0),"x", "")</f>
        <v/>
      </c>
      <c r="M1072" s="14" t="str">
        <f>IF(OR(COUNTA(DetailPedro!M1072) &gt; 0, COUNTA(DetailWill!M1072) &gt; 0),"x", "")</f>
        <v/>
      </c>
      <c r="N1072" s="14" t="str">
        <f>IF(OR(COUNTA(DetailPedro!N1072) &gt; 0, COUNTA(DetailWill!N1072) &gt; 0),"x", "")</f>
        <v/>
      </c>
      <c r="O1072" s="34" t="str">
        <f>IF(OR(COUNTA(DetailPedro!O1072) &gt; 0, COUNTA(DetailWill!O1072) &gt; 0),"x", "")</f>
        <v/>
      </c>
      <c r="P1072" s="14" t="str">
        <f>IF(OR(COUNTA(DetailPedro!P1072) &gt; 0, COUNTA(DetailWill!P1072) &gt; 0),"x", "")</f>
        <v/>
      </c>
      <c r="Q1072" s="14" t="str">
        <f>IF(OR(COUNTA(DetailPedro!Q1072) &gt; 0, COUNTA(DetailWill!Q1072) &gt; 0),"x", "")</f>
        <v/>
      </c>
      <c r="R1072" s="14" t="str">
        <f>IF(OR(COUNTA(DetailPedro!R1072) &gt; 0, COUNTA(DetailWill!R1072) &gt; 0),"x", "")</f>
        <v/>
      </c>
      <c r="S1072" s="14" t="str">
        <f>IF(OR(COUNTA(DetailPedro!S1072) &gt; 0, COUNTA(DetailWill!S1072) &gt; 0),"x", "")</f>
        <v/>
      </c>
      <c r="T1072" s="14" t="str">
        <f>IF(OR(COUNTA(DetailPedro!T1072) &gt; 0, COUNTA(DetailWill!T1072) &gt; 0),"x", "")</f>
        <v/>
      </c>
      <c r="U1072" s="34" t="str">
        <f>IF(OR(COUNTA(DetailPedro!U1072) &gt; 0, COUNTA(DetailWill!U1072) &gt; 0),"x", "")</f>
        <v/>
      </c>
      <c r="V1072" s="14" t="str">
        <f>IF(OR(COUNTA(DetailPedro!V1072) &gt; 0, COUNTA(DetailWill!V1072) &gt; 0),"x", "")</f>
        <v/>
      </c>
      <c r="W1072" s="14" t="str">
        <f>IF(OR(COUNTA(DetailPedro!W1072) &gt; 0, COUNTA(DetailWill!W1072) &gt; 0),"x", "")</f>
        <v/>
      </c>
      <c r="X1072" s="14" t="str">
        <f>IF(OR(COUNTA(DetailPedro!X1072) &gt; 0, COUNTA(DetailWill!X1072) &gt; 0),"x", "")</f>
        <v/>
      </c>
      <c r="Y1072" s="14" t="str">
        <f>IF(OR(COUNTA(DetailPedro!Y1072) &gt; 0, COUNTA(DetailWill!Y1072) &gt; 0),"x", "")</f>
        <v/>
      </c>
      <c r="Z1072" s="34" t="str">
        <f>IF(OR(COUNTA(DetailPedro!Z1072) &gt; 0, COUNTA(DetailWill!Z1072) &gt; 0),"x", "")</f>
        <v/>
      </c>
      <c r="AA1072" s="14" t="str">
        <f>IF(OR(COUNTA(DetailPedro!AA1072) &gt; 0, COUNTA(DetailWill!AA1072) &gt; 0),"x", "")</f>
        <v/>
      </c>
      <c r="AB1072" s="14" t="str">
        <f>IF(OR(COUNTA(DetailPedro!AB1072) &gt; 0, COUNTA(DetailWill!AB1072) &gt; 0),"x", "")</f>
        <v/>
      </c>
      <c r="AC1072" s="14" t="str">
        <f>IF(OR(COUNTA(DetailPedro!AC1072) &gt; 0, COUNTA(DetailWill!AC1072) &gt; 0),"x", "")</f>
        <v/>
      </c>
      <c r="AD1072" s="14" t="str">
        <f>IF(OR(COUNTA(DetailPedro!AD1072) &gt; 0, COUNTA(DetailWill!AD1072) &gt; 0),"x", "")</f>
        <v/>
      </c>
      <c r="AE1072" s="14" t="str">
        <f>IF(OR(COUNTA(DetailPedro!AE1072) &gt; 0, COUNTA(DetailWill!AE1072) &gt; 0),"x", "")</f>
        <v/>
      </c>
      <c r="AF1072" s="34" t="str">
        <f>IF(OR(COUNTA(DetailPedro!AF1072) &gt; 0, COUNTA(DetailWill!AF1072) &gt; 0),"x", "")</f>
        <v/>
      </c>
      <c r="AG1072" s="14" t="str">
        <f>IF(OR(COUNTA(DetailPedro!AG1072) &gt; 0, COUNTA(DetailWill!AG1072) &gt; 0),"x", "")</f>
        <v/>
      </c>
      <c r="AH1072" s="14" t="str">
        <f>IF(OR(COUNTA(DetailPedro!AH1072) &gt; 0, COUNTA(DetailWill!AH1072) &gt; 0),"x", "")</f>
        <v/>
      </c>
      <c r="AI1072" s="14" t="str">
        <f>IF(OR(COUNTA(DetailPedro!AI1072) &gt; 0, COUNTA(DetailWill!AI1072) &gt; 0),"x", "")</f>
        <v/>
      </c>
      <c r="AJ1072" s="34" t="str">
        <f>IF(OR(COUNTA(DetailPedro!AJ1072) &gt; 0, COUNTA(DetailWill!AJ1072) &gt; 0),"x", "")</f>
        <v/>
      </c>
      <c r="AK1072" s="14" t="str">
        <f>IF(OR(COUNTA(DetailPedro!AK1072) &gt; 0, COUNTA(DetailWill!AK1072) &gt; 0),"x", "")</f>
        <v/>
      </c>
    </row>
    <row r="1073" spans="1:37" x14ac:dyDescent="0.2">
      <c r="A1073" s="16" t="s">
        <v>647</v>
      </c>
      <c r="B1073" s="16" t="s">
        <v>743</v>
      </c>
      <c r="C1073" s="16">
        <v>2</v>
      </c>
      <c r="D1073" s="16" t="s">
        <v>888</v>
      </c>
      <c r="E1073" s="16">
        <v>4</v>
      </c>
      <c r="F1073" s="14">
        <f t="shared" si="50"/>
        <v>0</v>
      </c>
      <c r="G1073" s="14" t="str">
        <f>IF(OR(COUNTA(DetailPedro!G1073) &gt; 0, COUNTA(DetailWill!G1073) &gt; 0),"x", "")</f>
        <v/>
      </c>
      <c r="H1073" s="14" t="str">
        <f>IF(OR(COUNTA(DetailPedro!H1073) &gt; 0, COUNTA(DetailWill!H1073) &gt; 0),"x", "")</f>
        <v/>
      </c>
      <c r="I1073" s="14" t="str">
        <f>IF(OR(COUNTA(DetailPedro!I1073) &gt; 0, COUNTA(DetailWill!I1073) &gt; 0),"x", "")</f>
        <v/>
      </c>
      <c r="J1073" s="34" t="str">
        <f>IF(OR(COUNTA(DetailPedro!J1073) &gt; 0, COUNTA(DetailWill!J1073) &gt; 0),"x", "")</f>
        <v/>
      </c>
      <c r="K1073" s="14" t="str">
        <f>IF(OR(COUNTA(DetailPedro!K1073) &gt; 0, COUNTA(DetailWill!K1073) &gt; 0),"x", "")</f>
        <v/>
      </c>
      <c r="L1073" s="14" t="str">
        <f>IF(OR(COUNTA(DetailPedro!L1073) &gt; 0, COUNTA(DetailWill!L1073) &gt; 0),"x", "")</f>
        <v/>
      </c>
      <c r="M1073" s="14" t="str">
        <f>IF(OR(COUNTA(DetailPedro!M1073) &gt; 0, COUNTA(DetailWill!M1073) &gt; 0),"x", "")</f>
        <v/>
      </c>
      <c r="N1073" s="14" t="str">
        <f>IF(OR(COUNTA(DetailPedro!N1073) &gt; 0, COUNTA(DetailWill!N1073) &gt; 0),"x", "")</f>
        <v/>
      </c>
      <c r="O1073" s="34" t="str">
        <f>IF(OR(COUNTA(DetailPedro!O1073) &gt; 0, COUNTA(DetailWill!O1073) &gt; 0),"x", "")</f>
        <v/>
      </c>
      <c r="P1073" s="14" t="str">
        <f>IF(OR(COUNTA(DetailPedro!P1073) &gt; 0, COUNTA(DetailWill!P1073) &gt; 0),"x", "")</f>
        <v/>
      </c>
      <c r="Q1073" s="14" t="str">
        <f>IF(OR(COUNTA(DetailPedro!Q1073) &gt; 0, COUNTA(DetailWill!Q1073) &gt; 0),"x", "")</f>
        <v/>
      </c>
      <c r="R1073" s="14" t="str">
        <f>IF(OR(COUNTA(DetailPedro!R1073) &gt; 0, COUNTA(DetailWill!R1073) &gt; 0),"x", "")</f>
        <v/>
      </c>
      <c r="S1073" s="14" t="str">
        <f>IF(OR(COUNTA(DetailPedro!S1073) &gt; 0, COUNTA(DetailWill!S1073) &gt; 0),"x", "")</f>
        <v/>
      </c>
      <c r="T1073" s="14" t="str">
        <f>IF(OR(COUNTA(DetailPedro!T1073) &gt; 0, COUNTA(DetailWill!T1073) &gt; 0),"x", "")</f>
        <v/>
      </c>
      <c r="U1073" s="34" t="str">
        <f>IF(OR(COUNTA(DetailPedro!U1073) &gt; 0, COUNTA(DetailWill!U1073) &gt; 0),"x", "")</f>
        <v/>
      </c>
      <c r="V1073" s="14" t="str">
        <f>IF(OR(COUNTA(DetailPedro!V1073) &gt; 0, COUNTA(DetailWill!V1073) &gt; 0),"x", "")</f>
        <v/>
      </c>
      <c r="W1073" s="14" t="str">
        <f>IF(OR(COUNTA(DetailPedro!W1073) &gt; 0, COUNTA(DetailWill!W1073) &gt; 0),"x", "")</f>
        <v/>
      </c>
      <c r="X1073" s="14" t="str">
        <f>IF(OR(COUNTA(DetailPedro!X1073) &gt; 0, COUNTA(DetailWill!X1073) &gt; 0),"x", "")</f>
        <v/>
      </c>
      <c r="Y1073" s="14" t="str">
        <f>IF(OR(COUNTA(DetailPedro!Y1073) &gt; 0, COUNTA(DetailWill!Y1073) &gt; 0),"x", "")</f>
        <v/>
      </c>
      <c r="Z1073" s="34" t="str">
        <f>IF(OR(COUNTA(DetailPedro!Z1073) &gt; 0, COUNTA(DetailWill!Z1073) &gt; 0),"x", "")</f>
        <v/>
      </c>
      <c r="AA1073" s="14" t="str">
        <f>IF(OR(COUNTA(DetailPedro!AA1073) &gt; 0, COUNTA(DetailWill!AA1073) &gt; 0),"x", "")</f>
        <v/>
      </c>
      <c r="AB1073" s="14" t="str">
        <f>IF(OR(COUNTA(DetailPedro!AB1073) &gt; 0, COUNTA(DetailWill!AB1073) &gt; 0),"x", "")</f>
        <v/>
      </c>
      <c r="AC1073" s="14" t="str">
        <f>IF(OR(COUNTA(DetailPedro!AC1073) &gt; 0, COUNTA(DetailWill!AC1073) &gt; 0),"x", "")</f>
        <v/>
      </c>
      <c r="AD1073" s="14" t="str">
        <f>IF(OR(COUNTA(DetailPedro!AD1073) &gt; 0, COUNTA(DetailWill!AD1073) &gt; 0),"x", "")</f>
        <v/>
      </c>
      <c r="AE1073" s="14" t="str">
        <f>IF(OR(COUNTA(DetailPedro!AE1073) &gt; 0, COUNTA(DetailWill!AE1073) &gt; 0),"x", "")</f>
        <v/>
      </c>
      <c r="AF1073" s="34" t="str">
        <f>IF(OR(COUNTA(DetailPedro!AF1073) &gt; 0, COUNTA(DetailWill!AF1073) &gt; 0),"x", "")</f>
        <v/>
      </c>
      <c r="AG1073" s="14" t="str">
        <f>IF(OR(COUNTA(DetailPedro!AG1073) &gt; 0, COUNTA(DetailWill!AG1073) &gt; 0),"x", "")</f>
        <v/>
      </c>
      <c r="AH1073" s="14" t="str">
        <f>IF(OR(COUNTA(DetailPedro!AH1073) &gt; 0, COUNTA(DetailWill!AH1073) &gt; 0),"x", "")</f>
        <v/>
      </c>
      <c r="AI1073" s="14" t="str">
        <f>IF(OR(COUNTA(DetailPedro!AI1073) &gt; 0, COUNTA(DetailWill!AI1073) &gt; 0),"x", "")</f>
        <v/>
      </c>
      <c r="AJ1073" s="34" t="str">
        <f>IF(OR(COUNTA(DetailPedro!AJ1073) &gt; 0, COUNTA(DetailWill!AJ1073) &gt; 0),"x", "")</f>
        <v/>
      </c>
      <c r="AK1073" s="14" t="str">
        <f>IF(OR(COUNTA(DetailPedro!AK1073) &gt; 0, COUNTA(DetailWill!AK1073) &gt; 0),"x", "")</f>
        <v/>
      </c>
    </row>
    <row r="1074" spans="1:37" x14ac:dyDescent="0.2">
      <c r="A1074" s="16"/>
      <c r="B1074" s="16"/>
      <c r="C1074" s="16"/>
      <c r="D1074" s="16"/>
      <c r="E1074" s="16"/>
      <c r="F1074" s="14">
        <f t="shared" si="50"/>
        <v>0</v>
      </c>
      <c r="G1074" s="14" t="str">
        <f>IF(OR(COUNTA(DetailPedro!G1074) &gt; 0, COUNTA(DetailWill!G1074) &gt; 0),"x", "")</f>
        <v/>
      </c>
      <c r="H1074" s="14" t="str">
        <f>IF(OR(COUNTA(DetailPedro!H1074) &gt; 0, COUNTA(DetailWill!H1074) &gt; 0),"x", "")</f>
        <v/>
      </c>
      <c r="I1074" s="14" t="str">
        <f>IF(OR(COUNTA(DetailPedro!I1074) &gt; 0, COUNTA(DetailWill!I1074) &gt; 0),"x", "")</f>
        <v/>
      </c>
      <c r="J1074" s="34" t="str">
        <f>IF(OR(COUNTA(DetailPedro!J1074) &gt; 0, COUNTA(DetailWill!J1074) &gt; 0),"x", "")</f>
        <v/>
      </c>
      <c r="K1074" s="14" t="str">
        <f>IF(OR(COUNTA(DetailPedro!K1074) &gt; 0, COUNTA(DetailWill!K1074) &gt; 0),"x", "")</f>
        <v/>
      </c>
      <c r="L1074" s="14" t="str">
        <f>IF(OR(COUNTA(DetailPedro!L1074) &gt; 0, COUNTA(DetailWill!L1074) &gt; 0),"x", "")</f>
        <v/>
      </c>
      <c r="M1074" s="14" t="str">
        <f>IF(OR(COUNTA(DetailPedro!M1074) &gt; 0, COUNTA(DetailWill!M1074) &gt; 0),"x", "")</f>
        <v/>
      </c>
      <c r="N1074" s="14" t="str">
        <f>IF(OR(COUNTA(DetailPedro!N1074) &gt; 0, COUNTA(DetailWill!N1074) &gt; 0),"x", "")</f>
        <v/>
      </c>
      <c r="O1074" s="34" t="str">
        <f>IF(OR(COUNTA(DetailPedro!O1074) &gt; 0, COUNTA(DetailWill!O1074) &gt; 0),"x", "")</f>
        <v/>
      </c>
      <c r="P1074" s="14" t="str">
        <f>IF(OR(COUNTA(DetailPedro!P1074) &gt; 0, COUNTA(DetailWill!P1074) &gt; 0),"x", "")</f>
        <v/>
      </c>
      <c r="Q1074" s="14" t="str">
        <f>IF(OR(COUNTA(DetailPedro!Q1074) &gt; 0, COUNTA(DetailWill!Q1074) &gt; 0),"x", "")</f>
        <v/>
      </c>
      <c r="R1074" s="14" t="str">
        <f>IF(OR(COUNTA(DetailPedro!R1074) &gt; 0, COUNTA(DetailWill!R1074) &gt; 0),"x", "")</f>
        <v/>
      </c>
      <c r="S1074" s="14" t="str">
        <f>IF(OR(COUNTA(DetailPedro!S1074) &gt; 0, COUNTA(DetailWill!S1074) &gt; 0),"x", "")</f>
        <v/>
      </c>
      <c r="T1074" s="14" t="str">
        <f>IF(OR(COUNTA(DetailPedro!T1074) &gt; 0, COUNTA(DetailWill!T1074) &gt; 0),"x", "")</f>
        <v/>
      </c>
      <c r="U1074" s="34" t="str">
        <f>IF(OR(COUNTA(DetailPedro!U1074) &gt; 0, COUNTA(DetailWill!U1074) &gt; 0),"x", "")</f>
        <v/>
      </c>
      <c r="V1074" s="14" t="str">
        <f>IF(OR(COUNTA(DetailPedro!V1074) &gt; 0, COUNTA(DetailWill!V1074) &gt; 0),"x", "")</f>
        <v/>
      </c>
      <c r="W1074" s="14" t="str">
        <f>IF(OR(COUNTA(DetailPedro!W1074) &gt; 0, COUNTA(DetailWill!W1074) &gt; 0),"x", "")</f>
        <v/>
      </c>
      <c r="X1074" s="14" t="str">
        <f>IF(OR(COUNTA(DetailPedro!X1074) &gt; 0, COUNTA(DetailWill!X1074) &gt; 0),"x", "")</f>
        <v/>
      </c>
      <c r="Y1074" s="14" t="str">
        <f>IF(OR(COUNTA(DetailPedro!Y1074) &gt; 0, COUNTA(DetailWill!Y1074) &gt; 0),"x", "")</f>
        <v/>
      </c>
      <c r="Z1074" s="34" t="str">
        <f>IF(OR(COUNTA(DetailPedro!Z1074) &gt; 0, COUNTA(DetailWill!Z1074) &gt; 0),"x", "")</f>
        <v/>
      </c>
      <c r="AA1074" s="14" t="str">
        <f>IF(OR(COUNTA(DetailPedro!AA1074) &gt; 0, COUNTA(DetailWill!AA1074) &gt; 0),"x", "")</f>
        <v/>
      </c>
      <c r="AB1074" s="14" t="str">
        <f>IF(OR(COUNTA(DetailPedro!AB1074) &gt; 0, COUNTA(DetailWill!AB1074) &gt; 0),"x", "")</f>
        <v/>
      </c>
      <c r="AC1074" s="14" t="str">
        <f>IF(OR(COUNTA(DetailPedro!AC1074) &gt; 0, COUNTA(DetailWill!AC1074) &gt; 0),"x", "")</f>
        <v/>
      </c>
      <c r="AD1074" s="14" t="str">
        <f>IF(OR(COUNTA(DetailPedro!AD1074) &gt; 0, COUNTA(DetailWill!AD1074) &gt; 0),"x", "")</f>
        <v/>
      </c>
      <c r="AE1074" s="14" t="str">
        <f>IF(OR(COUNTA(DetailPedro!AE1074) &gt; 0, COUNTA(DetailWill!AE1074) &gt; 0),"x", "")</f>
        <v/>
      </c>
      <c r="AF1074" s="34" t="str">
        <f>IF(OR(COUNTA(DetailPedro!AF1074) &gt; 0, COUNTA(DetailWill!AF1074) &gt; 0),"x", "")</f>
        <v/>
      </c>
      <c r="AG1074" s="14" t="str">
        <f>IF(OR(COUNTA(DetailPedro!AG1074) &gt; 0, COUNTA(DetailWill!AG1074) &gt; 0),"x", "")</f>
        <v/>
      </c>
      <c r="AH1074" s="14" t="str">
        <f>IF(OR(COUNTA(DetailPedro!AH1074) &gt; 0, COUNTA(DetailWill!AH1074) &gt; 0),"x", "")</f>
        <v/>
      </c>
      <c r="AI1074" s="14" t="str">
        <f>IF(OR(COUNTA(DetailPedro!AI1074) &gt; 0, COUNTA(DetailWill!AI1074) &gt; 0),"x", "")</f>
        <v/>
      </c>
      <c r="AJ1074" s="34" t="str">
        <f>IF(OR(COUNTA(DetailPedro!AJ1074) &gt; 0, COUNTA(DetailWill!AJ1074) &gt; 0),"x", "")</f>
        <v/>
      </c>
      <c r="AK1074" s="14" t="str">
        <f>IF(OR(COUNTA(DetailPedro!AK1074) &gt; 0, COUNTA(DetailWill!AK1074) &gt; 0),"x", "")</f>
        <v/>
      </c>
    </row>
    <row r="1075" spans="1:37" x14ac:dyDescent="0.2">
      <c r="A1075" s="16" t="s">
        <v>647</v>
      </c>
      <c r="B1075" s="16" t="s">
        <v>426</v>
      </c>
      <c r="C1075" s="16">
        <v>1</v>
      </c>
      <c r="D1075" s="16">
        <v>3</v>
      </c>
      <c r="E1075" s="16"/>
      <c r="F1075" s="14">
        <f t="shared" si="50"/>
        <v>0</v>
      </c>
      <c r="G1075" s="14" t="str">
        <f>IF(OR(COUNTA(DetailPedro!G1075) &gt; 0, COUNTA(DetailWill!G1075) &gt; 0),"x", "")</f>
        <v/>
      </c>
      <c r="H1075" s="14" t="str">
        <f>IF(OR(COUNTA(DetailPedro!H1075) &gt; 0, COUNTA(DetailWill!H1075) &gt; 0),"x", "")</f>
        <v/>
      </c>
      <c r="I1075" s="14" t="str">
        <f>IF(OR(COUNTA(DetailPedro!I1075) &gt; 0, COUNTA(DetailWill!I1075) &gt; 0),"x", "")</f>
        <v/>
      </c>
      <c r="J1075" s="34" t="str">
        <f>IF(OR(COUNTA(DetailPedro!J1075) &gt; 0, COUNTA(DetailWill!J1075) &gt; 0),"x", "")</f>
        <v/>
      </c>
      <c r="K1075" s="14" t="str">
        <f>IF(OR(COUNTA(DetailPedro!K1075) &gt; 0, COUNTA(DetailWill!K1075) &gt; 0),"x", "")</f>
        <v/>
      </c>
      <c r="L1075" s="14" t="str">
        <f>IF(OR(COUNTA(DetailPedro!L1075) &gt; 0, COUNTA(DetailWill!L1075) &gt; 0),"x", "")</f>
        <v/>
      </c>
      <c r="M1075" s="14" t="str">
        <f>IF(OR(COUNTA(DetailPedro!M1075) &gt; 0, COUNTA(DetailWill!M1075) &gt; 0),"x", "")</f>
        <v/>
      </c>
      <c r="N1075" s="14" t="str">
        <f>IF(OR(COUNTA(DetailPedro!N1075) &gt; 0, COUNTA(DetailWill!N1075) &gt; 0),"x", "")</f>
        <v/>
      </c>
      <c r="O1075" s="34" t="str">
        <f>IF(OR(COUNTA(DetailPedro!O1075) &gt; 0, COUNTA(DetailWill!O1075) &gt; 0),"x", "")</f>
        <v/>
      </c>
      <c r="P1075" s="14" t="str">
        <f>IF(OR(COUNTA(DetailPedro!P1075) &gt; 0, COUNTA(DetailWill!P1075) &gt; 0),"x", "")</f>
        <v/>
      </c>
      <c r="Q1075" s="14" t="str">
        <f>IF(OR(COUNTA(DetailPedro!Q1075) &gt; 0, COUNTA(DetailWill!Q1075) &gt; 0),"x", "")</f>
        <v/>
      </c>
      <c r="R1075" s="14" t="str">
        <f>IF(OR(COUNTA(DetailPedro!R1075) &gt; 0, COUNTA(DetailWill!R1075) &gt; 0),"x", "")</f>
        <v/>
      </c>
      <c r="S1075" s="14" t="str">
        <f>IF(OR(COUNTA(DetailPedro!S1075) &gt; 0, COUNTA(DetailWill!S1075) &gt; 0),"x", "")</f>
        <v/>
      </c>
      <c r="T1075" s="14" t="str">
        <f>IF(OR(COUNTA(DetailPedro!T1075) &gt; 0, COUNTA(DetailWill!T1075) &gt; 0),"x", "")</f>
        <v/>
      </c>
      <c r="U1075" s="34" t="str">
        <f>IF(OR(COUNTA(DetailPedro!U1075) &gt; 0, COUNTA(DetailWill!U1075) &gt; 0),"x", "")</f>
        <v/>
      </c>
      <c r="V1075" s="14" t="str">
        <f>IF(OR(COUNTA(DetailPedro!V1075) &gt; 0, COUNTA(DetailWill!V1075) &gt; 0),"x", "")</f>
        <v/>
      </c>
      <c r="W1075" s="14" t="str">
        <f>IF(OR(COUNTA(DetailPedro!W1075) &gt; 0, COUNTA(DetailWill!W1075) &gt; 0),"x", "")</f>
        <v/>
      </c>
      <c r="X1075" s="14" t="str">
        <f>IF(OR(COUNTA(DetailPedro!X1075) &gt; 0, COUNTA(DetailWill!X1075) &gt; 0),"x", "")</f>
        <v/>
      </c>
      <c r="Y1075" s="14" t="str">
        <f>IF(OR(COUNTA(DetailPedro!Y1075) &gt; 0, COUNTA(DetailWill!Y1075) &gt; 0),"x", "")</f>
        <v/>
      </c>
      <c r="Z1075" s="34" t="str">
        <f>IF(OR(COUNTA(DetailPedro!Z1075) &gt; 0, COUNTA(DetailWill!Z1075) &gt; 0),"x", "")</f>
        <v/>
      </c>
      <c r="AA1075" s="14" t="str">
        <f>IF(OR(COUNTA(DetailPedro!AA1075) &gt; 0, COUNTA(DetailWill!AA1075) &gt; 0),"x", "")</f>
        <v/>
      </c>
      <c r="AB1075" s="14" t="str">
        <f>IF(OR(COUNTA(DetailPedro!AB1075) &gt; 0, COUNTA(DetailWill!AB1075) &gt; 0),"x", "")</f>
        <v/>
      </c>
      <c r="AC1075" s="14" t="str">
        <f>IF(OR(COUNTA(DetailPedro!AC1075) &gt; 0, COUNTA(DetailWill!AC1075) &gt; 0),"x", "")</f>
        <v/>
      </c>
      <c r="AD1075" s="14" t="str">
        <f>IF(OR(COUNTA(DetailPedro!AD1075) &gt; 0, COUNTA(DetailWill!AD1075) &gt; 0),"x", "")</f>
        <v/>
      </c>
      <c r="AE1075" s="14" t="str">
        <f>IF(OR(COUNTA(DetailPedro!AE1075) &gt; 0, COUNTA(DetailWill!AE1075) &gt; 0),"x", "")</f>
        <v/>
      </c>
      <c r="AF1075" s="34" t="str">
        <f>IF(OR(COUNTA(DetailPedro!AF1075) &gt; 0, COUNTA(DetailWill!AF1075) &gt; 0),"x", "")</f>
        <v/>
      </c>
      <c r="AG1075" s="14" t="str">
        <f>IF(OR(COUNTA(DetailPedro!AG1075) &gt; 0, COUNTA(DetailWill!AG1075) &gt; 0),"x", "")</f>
        <v/>
      </c>
      <c r="AH1075" s="14" t="str">
        <f>IF(OR(COUNTA(DetailPedro!AH1075) &gt; 0, COUNTA(DetailWill!AH1075) &gt; 0),"x", "")</f>
        <v/>
      </c>
      <c r="AI1075" s="14" t="str">
        <f>IF(OR(COUNTA(DetailPedro!AI1075) &gt; 0, COUNTA(DetailWill!AI1075) &gt; 0),"x", "")</f>
        <v/>
      </c>
      <c r="AJ1075" s="34" t="str">
        <f>IF(OR(COUNTA(DetailPedro!AJ1075) &gt; 0, COUNTA(DetailWill!AJ1075) &gt; 0),"x", "")</f>
        <v/>
      </c>
      <c r="AK1075" s="14" t="str">
        <f>IF(OR(COUNTA(DetailPedro!AK1075) &gt; 0, COUNTA(DetailWill!AK1075) &gt; 0),"x", "")</f>
        <v/>
      </c>
    </row>
    <row r="1076" spans="1:37" x14ac:dyDescent="0.2">
      <c r="A1076" s="16" t="s">
        <v>647</v>
      </c>
      <c r="B1076" s="16" t="s">
        <v>426</v>
      </c>
      <c r="C1076" s="16">
        <v>1</v>
      </c>
      <c r="D1076" s="16" t="s">
        <v>887</v>
      </c>
      <c r="E1076" s="16">
        <v>1</v>
      </c>
      <c r="F1076" s="14">
        <f t="shared" si="50"/>
        <v>1</v>
      </c>
      <c r="G1076" s="14" t="str">
        <f>IF(OR(COUNTA(DetailPedro!G1076) &gt; 0, COUNTA(DetailWill!G1076) &gt; 0),"x", "")</f>
        <v/>
      </c>
      <c r="H1076" s="14" t="str">
        <f>IF(OR(COUNTA(DetailPedro!H1076) &gt; 0, COUNTA(DetailWill!H1076) &gt; 0),"x", "")</f>
        <v/>
      </c>
      <c r="I1076" s="14" t="str">
        <f>IF(OR(COUNTA(DetailPedro!I1076) &gt; 0, COUNTA(DetailWill!I1076) &gt; 0),"x", "")</f>
        <v/>
      </c>
      <c r="J1076" s="34" t="str">
        <f>IF(OR(COUNTA(DetailPedro!J1076) &gt; 0, COUNTA(DetailWill!J1076) &gt; 0),"x", "")</f>
        <v/>
      </c>
      <c r="K1076" s="14" t="str">
        <f>IF(OR(COUNTA(DetailPedro!K1076) &gt; 0, COUNTA(DetailWill!K1076) &gt; 0),"x", "")</f>
        <v/>
      </c>
      <c r="L1076" s="14" t="str">
        <f>IF(OR(COUNTA(DetailPedro!L1076) &gt; 0, COUNTA(DetailWill!L1076) &gt; 0),"x", "")</f>
        <v/>
      </c>
      <c r="M1076" s="14" t="str">
        <f>IF(OR(COUNTA(DetailPedro!M1076) &gt; 0, COUNTA(DetailWill!M1076) &gt; 0),"x", "")</f>
        <v/>
      </c>
      <c r="N1076" s="14" t="str">
        <f>IF(OR(COUNTA(DetailPedro!N1076) &gt; 0, COUNTA(DetailWill!N1076) &gt; 0),"x", "")</f>
        <v/>
      </c>
      <c r="O1076" s="34" t="str">
        <f>IF(OR(COUNTA(DetailPedro!O1076) &gt; 0, COUNTA(DetailWill!O1076) &gt; 0),"x", "")</f>
        <v/>
      </c>
      <c r="P1076" s="14" t="str">
        <f>IF(OR(COUNTA(DetailPedro!P1076) &gt; 0, COUNTA(DetailWill!P1076) &gt; 0),"x", "")</f>
        <v/>
      </c>
      <c r="Q1076" s="14" t="str">
        <f>IF(OR(COUNTA(DetailPedro!Q1076) &gt; 0, COUNTA(DetailWill!Q1076) &gt; 0),"x", "")</f>
        <v/>
      </c>
      <c r="R1076" s="14" t="str">
        <f>IF(OR(COUNTA(DetailPedro!R1076) &gt; 0, COUNTA(DetailWill!R1076) &gt; 0),"x", "")</f>
        <v/>
      </c>
      <c r="S1076" s="14" t="str">
        <f>IF(OR(COUNTA(DetailPedro!S1076) &gt; 0, COUNTA(DetailWill!S1076) &gt; 0),"x", "")</f>
        <v/>
      </c>
      <c r="T1076" s="14" t="str">
        <f>IF(OR(COUNTA(DetailPedro!T1076) &gt; 0, COUNTA(DetailWill!T1076) &gt; 0),"x", "")</f>
        <v/>
      </c>
      <c r="U1076" s="34" t="str">
        <f>IF(OR(COUNTA(DetailPedro!U1076) &gt; 0, COUNTA(DetailWill!U1076) &gt; 0),"x", "")</f>
        <v/>
      </c>
      <c r="V1076" s="14" t="str">
        <f>IF(OR(COUNTA(DetailPedro!V1076) &gt; 0, COUNTA(DetailWill!V1076) &gt; 0),"x", "")</f>
        <v/>
      </c>
      <c r="W1076" s="14" t="str">
        <f>IF(OR(COUNTA(DetailPedro!W1076) &gt; 0, COUNTA(DetailWill!W1076) &gt; 0),"x", "")</f>
        <v/>
      </c>
      <c r="X1076" s="14" t="str">
        <f>IF(OR(COUNTA(DetailPedro!X1076) &gt; 0, COUNTA(DetailWill!X1076) &gt; 0),"x", "")</f>
        <v/>
      </c>
      <c r="Y1076" s="14" t="str">
        <f>IF(OR(COUNTA(DetailPedro!Y1076) &gt; 0, COUNTA(DetailWill!Y1076) &gt; 0),"x", "")</f>
        <v/>
      </c>
      <c r="Z1076" s="34" t="str">
        <f>IF(OR(COUNTA(DetailPedro!Z1076) &gt; 0, COUNTA(DetailWill!Z1076) &gt; 0),"x", "")</f>
        <v/>
      </c>
      <c r="AA1076" s="14" t="str">
        <f>IF(OR(COUNTA(DetailPedro!AA1076) &gt; 0, COUNTA(DetailWill!AA1076) &gt; 0),"x", "")</f>
        <v/>
      </c>
      <c r="AB1076" s="14" t="str">
        <f>IF(OR(COUNTA(DetailPedro!AB1076) &gt; 0, COUNTA(DetailWill!AB1076) &gt; 0),"x", "")</f>
        <v/>
      </c>
      <c r="AC1076" s="14" t="str">
        <f>IF(OR(COUNTA(DetailPedro!AC1076) &gt; 0, COUNTA(DetailWill!AC1076) &gt; 0),"x", "")</f>
        <v/>
      </c>
      <c r="AD1076" s="14" t="str">
        <f>IF(OR(COUNTA(DetailPedro!AD1076) &gt; 0, COUNTA(DetailWill!AD1076) &gt; 0),"x", "")</f>
        <v/>
      </c>
      <c r="AE1076" s="14" t="str">
        <f>IF(OR(COUNTA(DetailPedro!AE1076) &gt; 0, COUNTA(DetailWill!AE1076) &gt; 0),"x", "")</f>
        <v/>
      </c>
      <c r="AF1076" s="34" t="str">
        <f>IF(OR(COUNTA(DetailPedro!AF1076) &gt; 0, COUNTA(DetailWill!AF1076) &gt; 0),"x", "")</f>
        <v/>
      </c>
      <c r="AG1076" s="14" t="str">
        <f>IF(OR(COUNTA(DetailPedro!AG1076) &gt; 0, COUNTA(DetailWill!AG1076) &gt; 0),"x", "")</f>
        <v>x</v>
      </c>
      <c r="AH1076" s="14" t="str">
        <f>IF(OR(COUNTA(DetailPedro!AH1076) &gt; 0, COUNTA(DetailWill!AH1076) &gt; 0),"x", "")</f>
        <v/>
      </c>
      <c r="AI1076" s="14" t="str">
        <f>IF(OR(COUNTA(DetailPedro!AI1076) &gt; 0, COUNTA(DetailWill!AI1076) &gt; 0),"x", "")</f>
        <v/>
      </c>
      <c r="AJ1076" s="34" t="str">
        <f>IF(OR(COUNTA(DetailPedro!AJ1076) &gt; 0, COUNTA(DetailWill!AJ1076) &gt; 0),"x", "")</f>
        <v/>
      </c>
      <c r="AK1076" s="14" t="str">
        <f>IF(OR(COUNTA(DetailPedro!AK1076) &gt; 0, COUNTA(DetailWill!AK1076) &gt; 0),"x", "")</f>
        <v/>
      </c>
    </row>
    <row r="1077" spans="1:37" x14ac:dyDescent="0.2">
      <c r="A1077" s="16" t="s">
        <v>647</v>
      </c>
      <c r="B1077" s="16" t="s">
        <v>426</v>
      </c>
      <c r="C1077" s="16">
        <v>1</v>
      </c>
      <c r="D1077" s="16" t="s">
        <v>887</v>
      </c>
      <c r="E1077" s="16">
        <v>2</v>
      </c>
      <c r="F1077" s="14">
        <f t="shared" si="50"/>
        <v>1</v>
      </c>
      <c r="G1077" s="14" t="str">
        <f>IF(OR(COUNTA(DetailPedro!G1077) &gt; 0, COUNTA(DetailWill!G1077) &gt; 0),"x", "")</f>
        <v/>
      </c>
      <c r="H1077" s="14" t="str">
        <f>IF(OR(COUNTA(DetailPedro!H1077) &gt; 0, COUNTA(DetailWill!H1077) &gt; 0),"x", "")</f>
        <v/>
      </c>
      <c r="I1077" s="14" t="str">
        <f>IF(OR(COUNTA(DetailPedro!I1077) &gt; 0, COUNTA(DetailWill!I1077) &gt; 0),"x", "")</f>
        <v/>
      </c>
      <c r="J1077" s="34" t="str">
        <f>IF(OR(COUNTA(DetailPedro!J1077) &gt; 0, COUNTA(DetailWill!J1077) &gt; 0),"x", "")</f>
        <v/>
      </c>
      <c r="K1077" s="14" t="str">
        <f>IF(OR(COUNTA(DetailPedro!K1077) &gt; 0, COUNTA(DetailWill!K1077) &gt; 0),"x", "")</f>
        <v/>
      </c>
      <c r="L1077" s="14" t="str">
        <f>IF(OR(COUNTA(DetailPedro!L1077) &gt; 0, COUNTA(DetailWill!L1077) &gt; 0),"x", "")</f>
        <v/>
      </c>
      <c r="M1077" s="14" t="str">
        <f>IF(OR(COUNTA(DetailPedro!M1077) &gt; 0, COUNTA(DetailWill!M1077) &gt; 0),"x", "")</f>
        <v/>
      </c>
      <c r="N1077" s="14" t="str">
        <f>IF(OR(COUNTA(DetailPedro!N1077) &gt; 0, COUNTA(DetailWill!N1077) &gt; 0),"x", "")</f>
        <v/>
      </c>
      <c r="O1077" s="34" t="str">
        <f>IF(OR(COUNTA(DetailPedro!O1077) &gt; 0, COUNTA(DetailWill!O1077) &gt; 0),"x", "")</f>
        <v/>
      </c>
      <c r="P1077" s="14" t="str">
        <f>IF(OR(COUNTA(DetailPedro!P1077) &gt; 0, COUNTA(DetailWill!P1077) &gt; 0),"x", "")</f>
        <v/>
      </c>
      <c r="Q1077" s="14" t="str">
        <f>IF(OR(COUNTA(DetailPedro!Q1077) &gt; 0, COUNTA(DetailWill!Q1077) &gt; 0),"x", "")</f>
        <v/>
      </c>
      <c r="R1077" s="14" t="str">
        <f>IF(OR(COUNTA(DetailPedro!R1077) &gt; 0, COUNTA(DetailWill!R1077) &gt; 0),"x", "")</f>
        <v/>
      </c>
      <c r="S1077" s="14" t="str">
        <f>IF(OR(COUNTA(DetailPedro!S1077) &gt; 0, COUNTA(DetailWill!S1077) &gt; 0),"x", "")</f>
        <v/>
      </c>
      <c r="T1077" s="14" t="str">
        <f>IF(OR(COUNTA(DetailPedro!T1077) &gt; 0, COUNTA(DetailWill!T1077) &gt; 0),"x", "")</f>
        <v/>
      </c>
      <c r="U1077" s="34" t="str">
        <f>IF(OR(COUNTA(DetailPedro!U1077) &gt; 0, COUNTA(DetailWill!U1077) &gt; 0),"x", "")</f>
        <v/>
      </c>
      <c r="V1077" s="14" t="str">
        <f>IF(OR(COUNTA(DetailPedro!V1077) &gt; 0, COUNTA(DetailWill!V1077) &gt; 0),"x", "")</f>
        <v/>
      </c>
      <c r="W1077" s="14" t="str">
        <f>IF(OR(COUNTA(DetailPedro!W1077) &gt; 0, COUNTA(DetailWill!W1077) &gt; 0),"x", "")</f>
        <v/>
      </c>
      <c r="X1077" s="14" t="str">
        <f>IF(OR(COUNTA(DetailPedro!X1077) &gt; 0, COUNTA(DetailWill!X1077) &gt; 0),"x", "")</f>
        <v/>
      </c>
      <c r="Y1077" s="14" t="str">
        <f>IF(OR(COUNTA(DetailPedro!Y1077) &gt; 0, COUNTA(DetailWill!Y1077) &gt; 0),"x", "")</f>
        <v/>
      </c>
      <c r="Z1077" s="34" t="str">
        <f>IF(OR(COUNTA(DetailPedro!Z1077) &gt; 0, COUNTA(DetailWill!Z1077) &gt; 0),"x", "")</f>
        <v/>
      </c>
      <c r="AA1077" s="14" t="str">
        <f>IF(OR(COUNTA(DetailPedro!AA1077) &gt; 0, COUNTA(DetailWill!AA1077) &gt; 0),"x", "")</f>
        <v/>
      </c>
      <c r="AB1077" s="14" t="str">
        <f>IF(OR(COUNTA(DetailPedro!AB1077) &gt; 0, COUNTA(DetailWill!AB1077) &gt; 0),"x", "")</f>
        <v/>
      </c>
      <c r="AC1077" s="14" t="str">
        <f>IF(OR(COUNTA(DetailPedro!AC1077) &gt; 0, COUNTA(DetailWill!AC1077) &gt; 0),"x", "")</f>
        <v/>
      </c>
      <c r="AD1077" s="14" t="str">
        <f>IF(OR(COUNTA(DetailPedro!AD1077) &gt; 0, COUNTA(DetailWill!AD1077) &gt; 0),"x", "")</f>
        <v/>
      </c>
      <c r="AE1077" s="14" t="str">
        <f>IF(OR(COUNTA(DetailPedro!AE1077) &gt; 0, COUNTA(DetailWill!AE1077) &gt; 0),"x", "")</f>
        <v/>
      </c>
      <c r="AF1077" s="34" t="str">
        <f>IF(OR(COUNTA(DetailPedro!AF1077) &gt; 0, COUNTA(DetailWill!AF1077) &gt; 0),"x", "")</f>
        <v/>
      </c>
      <c r="AG1077" s="14" t="str">
        <f>IF(OR(COUNTA(DetailPedro!AG1077) &gt; 0, COUNTA(DetailWill!AG1077) &gt; 0),"x", "")</f>
        <v>x</v>
      </c>
      <c r="AH1077" s="14" t="str">
        <f>IF(OR(COUNTA(DetailPedro!AH1077) &gt; 0, COUNTA(DetailWill!AH1077) &gt; 0),"x", "")</f>
        <v/>
      </c>
      <c r="AI1077" s="14" t="str">
        <f>IF(OR(COUNTA(DetailPedro!AI1077) &gt; 0, COUNTA(DetailWill!AI1077) &gt; 0),"x", "")</f>
        <v/>
      </c>
      <c r="AJ1077" s="34" t="str">
        <f>IF(OR(COUNTA(DetailPedro!AJ1077) &gt; 0, COUNTA(DetailWill!AJ1077) &gt; 0),"x", "")</f>
        <v/>
      </c>
      <c r="AK1077" s="14" t="str">
        <f>IF(OR(COUNTA(DetailPedro!AK1077) &gt; 0, COUNTA(DetailWill!AK1077) &gt; 0),"x", "")</f>
        <v/>
      </c>
    </row>
    <row r="1078" spans="1:37" x14ac:dyDescent="0.2">
      <c r="A1078" s="16" t="s">
        <v>647</v>
      </c>
      <c r="B1078" s="16" t="s">
        <v>426</v>
      </c>
      <c r="C1078" s="16">
        <v>1</v>
      </c>
      <c r="D1078" s="16" t="s">
        <v>888</v>
      </c>
      <c r="E1078" s="16">
        <v>3</v>
      </c>
      <c r="F1078" s="14">
        <f t="shared" si="50"/>
        <v>1</v>
      </c>
      <c r="G1078" s="14" t="str">
        <f>IF(OR(COUNTA(DetailPedro!G1078) &gt; 0, COUNTA(DetailWill!G1078) &gt; 0),"x", "")</f>
        <v/>
      </c>
      <c r="H1078" s="14" t="str">
        <f>IF(OR(COUNTA(DetailPedro!H1078) &gt; 0, COUNTA(DetailWill!H1078) &gt; 0),"x", "")</f>
        <v/>
      </c>
      <c r="I1078" s="14" t="str">
        <f>IF(OR(COUNTA(DetailPedro!I1078) &gt; 0, COUNTA(DetailWill!I1078) &gt; 0),"x", "")</f>
        <v/>
      </c>
      <c r="J1078" s="34" t="str">
        <f>IF(OR(COUNTA(DetailPedro!J1078) &gt; 0, COUNTA(DetailWill!J1078) &gt; 0),"x", "")</f>
        <v/>
      </c>
      <c r="K1078" s="14" t="str">
        <f>IF(OR(COUNTA(DetailPedro!K1078) &gt; 0, COUNTA(DetailWill!K1078) &gt; 0),"x", "")</f>
        <v/>
      </c>
      <c r="L1078" s="14" t="str">
        <f>IF(OR(COUNTA(DetailPedro!L1078) &gt; 0, COUNTA(DetailWill!L1078) &gt; 0),"x", "")</f>
        <v/>
      </c>
      <c r="M1078" s="14" t="str">
        <f>IF(OR(COUNTA(DetailPedro!M1078) &gt; 0, COUNTA(DetailWill!M1078) &gt; 0),"x", "")</f>
        <v/>
      </c>
      <c r="N1078" s="14" t="str">
        <f>IF(OR(COUNTA(DetailPedro!N1078) &gt; 0, COUNTA(DetailWill!N1078) &gt; 0),"x", "")</f>
        <v/>
      </c>
      <c r="O1078" s="34" t="str">
        <f>IF(OR(COUNTA(DetailPedro!O1078) &gt; 0, COUNTA(DetailWill!O1078) &gt; 0),"x", "")</f>
        <v/>
      </c>
      <c r="P1078" s="14" t="str">
        <f>IF(OR(COUNTA(DetailPedro!P1078) &gt; 0, COUNTA(DetailWill!P1078) &gt; 0),"x", "")</f>
        <v/>
      </c>
      <c r="Q1078" s="14" t="str">
        <f>IF(OR(COUNTA(DetailPedro!Q1078) &gt; 0, COUNTA(DetailWill!Q1078) &gt; 0),"x", "")</f>
        <v/>
      </c>
      <c r="R1078" s="14" t="str">
        <f>IF(OR(COUNTA(DetailPedro!R1078) &gt; 0, COUNTA(DetailWill!R1078) &gt; 0),"x", "")</f>
        <v/>
      </c>
      <c r="S1078" s="14" t="str">
        <f>IF(OR(COUNTA(DetailPedro!S1078) &gt; 0, COUNTA(DetailWill!S1078) &gt; 0),"x", "")</f>
        <v/>
      </c>
      <c r="T1078" s="14" t="str">
        <f>IF(OR(COUNTA(DetailPedro!T1078) &gt; 0, COUNTA(DetailWill!T1078) &gt; 0),"x", "")</f>
        <v/>
      </c>
      <c r="U1078" s="34" t="str">
        <f>IF(OR(COUNTA(DetailPedro!U1078) &gt; 0, COUNTA(DetailWill!U1078) &gt; 0),"x", "")</f>
        <v/>
      </c>
      <c r="V1078" s="14" t="str">
        <f>IF(OR(COUNTA(DetailPedro!V1078) &gt; 0, COUNTA(DetailWill!V1078) &gt; 0),"x", "")</f>
        <v/>
      </c>
      <c r="W1078" s="14" t="str">
        <f>IF(OR(COUNTA(DetailPedro!W1078) &gt; 0, COUNTA(DetailWill!W1078) &gt; 0),"x", "")</f>
        <v/>
      </c>
      <c r="X1078" s="14" t="str">
        <f>IF(OR(COUNTA(DetailPedro!X1078) &gt; 0, COUNTA(DetailWill!X1078) &gt; 0),"x", "")</f>
        <v/>
      </c>
      <c r="Y1078" s="14" t="str">
        <f>IF(OR(COUNTA(DetailPedro!Y1078) &gt; 0, COUNTA(DetailWill!Y1078) &gt; 0),"x", "")</f>
        <v/>
      </c>
      <c r="Z1078" s="34" t="str">
        <f>IF(OR(COUNTA(DetailPedro!Z1078) &gt; 0, COUNTA(DetailWill!Z1078) &gt; 0),"x", "")</f>
        <v/>
      </c>
      <c r="AA1078" s="14" t="str">
        <f>IF(OR(COUNTA(DetailPedro!AA1078) &gt; 0, COUNTA(DetailWill!AA1078) &gt; 0),"x", "")</f>
        <v/>
      </c>
      <c r="AB1078" s="14" t="str">
        <f>IF(OR(COUNTA(DetailPedro!AB1078) &gt; 0, COUNTA(DetailWill!AB1078) &gt; 0),"x", "")</f>
        <v/>
      </c>
      <c r="AC1078" s="14" t="str">
        <f>IF(OR(COUNTA(DetailPedro!AC1078) &gt; 0, COUNTA(DetailWill!AC1078) &gt; 0),"x", "")</f>
        <v/>
      </c>
      <c r="AD1078" s="14" t="str">
        <f>IF(OR(COUNTA(DetailPedro!AD1078) &gt; 0, COUNTA(DetailWill!AD1078) &gt; 0),"x", "")</f>
        <v/>
      </c>
      <c r="AE1078" s="14" t="str">
        <f>IF(OR(COUNTA(DetailPedro!AE1078) &gt; 0, COUNTA(DetailWill!AE1078) &gt; 0),"x", "")</f>
        <v/>
      </c>
      <c r="AF1078" s="34" t="str">
        <f>IF(OR(COUNTA(DetailPedro!AF1078) &gt; 0, COUNTA(DetailWill!AF1078) &gt; 0),"x", "")</f>
        <v/>
      </c>
      <c r="AG1078" s="14" t="str">
        <f>IF(OR(COUNTA(DetailPedro!AG1078) &gt; 0, COUNTA(DetailWill!AG1078) &gt; 0),"x", "")</f>
        <v>x</v>
      </c>
      <c r="AH1078" s="14" t="str">
        <f>IF(OR(COUNTA(DetailPedro!AH1078) &gt; 0, COUNTA(DetailWill!AH1078) &gt; 0),"x", "")</f>
        <v/>
      </c>
      <c r="AI1078" s="14" t="str">
        <f>IF(OR(COUNTA(DetailPedro!AI1078) &gt; 0, COUNTA(DetailWill!AI1078) &gt; 0),"x", "")</f>
        <v/>
      </c>
      <c r="AJ1078" s="34" t="str">
        <f>IF(OR(COUNTA(DetailPedro!AJ1078) &gt; 0, COUNTA(DetailWill!AJ1078) &gt; 0),"x", "")</f>
        <v/>
      </c>
      <c r="AK1078" s="14" t="str">
        <f>IF(OR(COUNTA(DetailPedro!AK1078) &gt; 0, COUNTA(DetailWill!AK1078) &gt; 0),"x", "")</f>
        <v/>
      </c>
    </row>
    <row r="1079" spans="1:37" x14ac:dyDescent="0.2">
      <c r="A1079" s="16" t="s">
        <v>647</v>
      </c>
      <c r="B1079" s="16" t="s">
        <v>426</v>
      </c>
      <c r="C1079" s="16">
        <v>2</v>
      </c>
      <c r="D1079" s="16" t="s">
        <v>887</v>
      </c>
      <c r="E1079" s="16">
        <v>4</v>
      </c>
      <c r="F1079" s="14">
        <f t="shared" si="50"/>
        <v>1</v>
      </c>
      <c r="G1079" s="14" t="str">
        <f>IF(OR(COUNTA(DetailPedro!G1079) &gt; 0, COUNTA(DetailWill!G1079) &gt; 0),"x", "")</f>
        <v/>
      </c>
      <c r="H1079" s="14" t="str">
        <f>IF(OR(COUNTA(DetailPedro!H1079) &gt; 0, COUNTA(DetailWill!H1079) &gt; 0),"x", "")</f>
        <v/>
      </c>
      <c r="I1079" s="14" t="str">
        <f>IF(OR(COUNTA(DetailPedro!I1079) &gt; 0, COUNTA(DetailWill!I1079) &gt; 0),"x", "")</f>
        <v/>
      </c>
      <c r="J1079" s="34" t="str">
        <f>IF(OR(COUNTA(DetailPedro!J1079) &gt; 0, COUNTA(DetailWill!J1079) &gt; 0),"x", "")</f>
        <v/>
      </c>
      <c r="K1079" s="14" t="str">
        <f>IF(OR(COUNTA(DetailPedro!K1079) &gt; 0, COUNTA(DetailWill!K1079) &gt; 0),"x", "")</f>
        <v/>
      </c>
      <c r="L1079" s="14" t="str">
        <f>IF(OR(COUNTA(DetailPedro!L1079) &gt; 0, COUNTA(DetailWill!L1079) &gt; 0),"x", "")</f>
        <v/>
      </c>
      <c r="M1079" s="14" t="str">
        <f>IF(OR(COUNTA(DetailPedro!M1079) &gt; 0, COUNTA(DetailWill!M1079) &gt; 0),"x", "")</f>
        <v/>
      </c>
      <c r="N1079" s="14" t="str">
        <f>IF(OR(COUNTA(DetailPedro!N1079) &gt; 0, COUNTA(DetailWill!N1079) &gt; 0),"x", "")</f>
        <v/>
      </c>
      <c r="O1079" s="34" t="str">
        <f>IF(OR(COUNTA(DetailPedro!O1079) &gt; 0, COUNTA(DetailWill!O1079) &gt; 0),"x", "")</f>
        <v/>
      </c>
      <c r="P1079" s="14" t="str">
        <f>IF(OR(COUNTA(DetailPedro!P1079) &gt; 0, COUNTA(DetailWill!P1079) &gt; 0),"x", "")</f>
        <v/>
      </c>
      <c r="Q1079" s="14" t="str">
        <f>IF(OR(COUNTA(DetailPedro!Q1079) &gt; 0, COUNTA(DetailWill!Q1079) &gt; 0),"x", "")</f>
        <v/>
      </c>
      <c r="R1079" s="14" t="str">
        <f>IF(OR(COUNTA(DetailPedro!R1079) &gt; 0, COUNTA(DetailWill!R1079) &gt; 0),"x", "")</f>
        <v/>
      </c>
      <c r="S1079" s="14" t="str">
        <f>IF(OR(COUNTA(DetailPedro!S1079) &gt; 0, COUNTA(DetailWill!S1079) &gt; 0),"x", "")</f>
        <v/>
      </c>
      <c r="T1079" s="14" t="str">
        <f>IF(OR(COUNTA(DetailPedro!T1079) &gt; 0, COUNTA(DetailWill!T1079) &gt; 0),"x", "")</f>
        <v/>
      </c>
      <c r="U1079" s="34" t="str">
        <f>IF(OR(COUNTA(DetailPedro!U1079) &gt; 0, COUNTA(DetailWill!U1079) &gt; 0),"x", "")</f>
        <v/>
      </c>
      <c r="V1079" s="14" t="str">
        <f>IF(OR(COUNTA(DetailPedro!V1079) &gt; 0, COUNTA(DetailWill!V1079) &gt; 0),"x", "")</f>
        <v/>
      </c>
      <c r="W1079" s="14" t="str">
        <f>IF(OR(COUNTA(DetailPedro!W1079) &gt; 0, COUNTA(DetailWill!W1079) &gt; 0),"x", "")</f>
        <v/>
      </c>
      <c r="X1079" s="14" t="str">
        <f>IF(OR(COUNTA(DetailPedro!X1079) &gt; 0, COUNTA(DetailWill!X1079) &gt; 0),"x", "")</f>
        <v/>
      </c>
      <c r="Y1079" s="14" t="str">
        <f>IF(OR(COUNTA(DetailPedro!Y1079) &gt; 0, COUNTA(DetailWill!Y1079) &gt; 0),"x", "")</f>
        <v/>
      </c>
      <c r="Z1079" s="34" t="str">
        <f>IF(OR(COUNTA(DetailPedro!Z1079) &gt; 0, COUNTA(DetailWill!Z1079) &gt; 0),"x", "")</f>
        <v/>
      </c>
      <c r="AA1079" s="14" t="str">
        <f>IF(OR(COUNTA(DetailPedro!AA1079) &gt; 0, COUNTA(DetailWill!AA1079) &gt; 0),"x", "")</f>
        <v/>
      </c>
      <c r="AB1079" s="14" t="str">
        <f>IF(OR(COUNTA(DetailPedro!AB1079) &gt; 0, COUNTA(DetailWill!AB1079) &gt; 0),"x", "")</f>
        <v/>
      </c>
      <c r="AC1079" s="14" t="str">
        <f>IF(OR(COUNTA(DetailPedro!AC1079) &gt; 0, COUNTA(DetailWill!AC1079) &gt; 0),"x", "")</f>
        <v/>
      </c>
      <c r="AD1079" s="14" t="str">
        <f>IF(OR(COUNTA(DetailPedro!AD1079) &gt; 0, COUNTA(DetailWill!AD1079) &gt; 0),"x", "")</f>
        <v/>
      </c>
      <c r="AE1079" s="14" t="str">
        <f>IF(OR(COUNTA(DetailPedro!AE1079) &gt; 0, COUNTA(DetailWill!AE1079) &gt; 0),"x", "")</f>
        <v/>
      </c>
      <c r="AF1079" s="34" t="str">
        <f>IF(OR(COUNTA(DetailPedro!AF1079) &gt; 0, COUNTA(DetailWill!AF1079) &gt; 0),"x", "")</f>
        <v/>
      </c>
      <c r="AG1079" s="14" t="str">
        <f>IF(OR(COUNTA(DetailPedro!AG1079) &gt; 0, COUNTA(DetailWill!AG1079) &gt; 0),"x", "")</f>
        <v>x</v>
      </c>
      <c r="AH1079" s="14" t="str">
        <f>IF(OR(COUNTA(DetailPedro!AH1079) &gt; 0, COUNTA(DetailWill!AH1079) &gt; 0),"x", "")</f>
        <v/>
      </c>
      <c r="AI1079" s="14" t="str">
        <f>IF(OR(COUNTA(DetailPedro!AI1079) &gt; 0, COUNTA(DetailWill!AI1079) &gt; 0),"x", "")</f>
        <v/>
      </c>
      <c r="AJ1079" s="34" t="str">
        <f>IF(OR(COUNTA(DetailPedro!AJ1079) &gt; 0, COUNTA(DetailWill!AJ1079) &gt; 0),"x", "")</f>
        <v/>
      </c>
      <c r="AK1079" s="14" t="str">
        <f>IF(OR(COUNTA(DetailPedro!AK1079) &gt; 0, COUNTA(DetailWill!AK1079) &gt; 0),"x", "")</f>
        <v/>
      </c>
    </row>
    <row r="1080" spans="1:37" x14ac:dyDescent="0.2">
      <c r="A1080" s="16" t="s">
        <v>647</v>
      </c>
      <c r="B1080" s="16" t="s">
        <v>426</v>
      </c>
      <c r="C1080" s="16">
        <v>2</v>
      </c>
      <c r="D1080" s="16" t="s">
        <v>887</v>
      </c>
      <c r="E1080" s="16">
        <v>5</v>
      </c>
      <c r="F1080" s="14">
        <f t="shared" si="50"/>
        <v>2</v>
      </c>
      <c r="G1080" s="14" t="str">
        <f>IF(OR(COUNTA(DetailPedro!G1080) &gt; 0, COUNTA(DetailWill!G1080) &gt; 0),"x", "")</f>
        <v/>
      </c>
      <c r="H1080" s="14" t="str">
        <f>IF(OR(COUNTA(DetailPedro!H1080) &gt; 0, COUNTA(DetailWill!H1080) &gt; 0),"x", "")</f>
        <v/>
      </c>
      <c r="I1080" s="14" t="str">
        <f>IF(OR(COUNTA(DetailPedro!I1080) &gt; 0, COUNTA(DetailWill!I1080) &gt; 0),"x", "")</f>
        <v/>
      </c>
      <c r="J1080" s="34" t="str">
        <f>IF(OR(COUNTA(DetailPedro!J1080) &gt; 0, COUNTA(DetailWill!J1080) &gt; 0),"x", "")</f>
        <v/>
      </c>
      <c r="K1080" s="14" t="str">
        <f>IF(OR(COUNTA(DetailPedro!K1080) &gt; 0, COUNTA(DetailWill!K1080) &gt; 0),"x", "")</f>
        <v/>
      </c>
      <c r="L1080" s="14" t="str">
        <f>IF(OR(COUNTA(DetailPedro!L1080) &gt; 0, COUNTA(DetailWill!L1080) &gt; 0),"x", "")</f>
        <v/>
      </c>
      <c r="M1080" s="14" t="str">
        <f>IF(OR(COUNTA(DetailPedro!M1080) &gt; 0, COUNTA(DetailWill!M1080) &gt; 0),"x", "")</f>
        <v/>
      </c>
      <c r="N1080" s="14" t="str">
        <f>IF(OR(COUNTA(DetailPedro!N1080) &gt; 0, COUNTA(DetailWill!N1080) &gt; 0),"x", "")</f>
        <v/>
      </c>
      <c r="O1080" s="34" t="str">
        <f>IF(OR(COUNTA(DetailPedro!O1080) &gt; 0, COUNTA(DetailWill!O1080) &gt; 0),"x", "")</f>
        <v/>
      </c>
      <c r="P1080" s="14" t="str">
        <f>IF(OR(COUNTA(DetailPedro!P1080) &gt; 0, COUNTA(DetailWill!P1080) &gt; 0),"x", "")</f>
        <v/>
      </c>
      <c r="Q1080" s="14" t="str">
        <f>IF(OR(COUNTA(DetailPedro!Q1080) &gt; 0, COUNTA(DetailWill!Q1080) &gt; 0),"x", "")</f>
        <v/>
      </c>
      <c r="R1080" s="14" t="str">
        <f>IF(OR(COUNTA(DetailPedro!R1080) &gt; 0, COUNTA(DetailWill!R1080) &gt; 0),"x", "")</f>
        <v/>
      </c>
      <c r="S1080" s="14" t="str">
        <f>IF(OR(COUNTA(DetailPedro!S1080) &gt; 0, COUNTA(DetailWill!S1080) &gt; 0),"x", "")</f>
        <v/>
      </c>
      <c r="T1080" s="14" t="str">
        <f>IF(OR(COUNTA(DetailPedro!T1080) &gt; 0, COUNTA(DetailWill!T1080) &gt; 0),"x", "")</f>
        <v/>
      </c>
      <c r="U1080" s="34" t="str">
        <f>IF(OR(COUNTA(DetailPedro!U1080) &gt; 0, COUNTA(DetailWill!U1080) &gt; 0),"x", "")</f>
        <v/>
      </c>
      <c r="V1080" s="14" t="str">
        <f>IF(OR(COUNTA(DetailPedro!V1080) &gt; 0, COUNTA(DetailWill!V1080) &gt; 0),"x", "")</f>
        <v/>
      </c>
      <c r="W1080" s="14" t="str">
        <f>IF(OR(COUNTA(DetailPedro!W1080) &gt; 0, COUNTA(DetailWill!W1080) &gt; 0),"x", "")</f>
        <v>x</v>
      </c>
      <c r="X1080" s="14" t="str">
        <f>IF(OR(COUNTA(DetailPedro!X1080) &gt; 0, COUNTA(DetailWill!X1080) &gt; 0),"x", "")</f>
        <v/>
      </c>
      <c r="Y1080" s="14" t="str">
        <f>IF(OR(COUNTA(DetailPedro!Y1080) &gt; 0, COUNTA(DetailWill!Y1080) &gt; 0),"x", "")</f>
        <v/>
      </c>
      <c r="Z1080" s="34" t="str">
        <f>IF(OR(COUNTA(DetailPedro!Z1080) &gt; 0, COUNTA(DetailWill!Z1080) &gt; 0),"x", "")</f>
        <v/>
      </c>
      <c r="AA1080" s="14" t="str">
        <f>IF(OR(COUNTA(DetailPedro!AA1080) &gt; 0, COUNTA(DetailWill!AA1080) &gt; 0),"x", "")</f>
        <v/>
      </c>
      <c r="AB1080" s="14" t="str">
        <f>IF(OR(COUNTA(DetailPedro!AB1080) &gt; 0, COUNTA(DetailWill!AB1080) &gt; 0),"x", "")</f>
        <v/>
      </c>
      <c r="AC1080" s="14" t="str">
        <f>IF(OR(COUNTA(DetailPedro!AC1080) &gt; 0, COUNTA(DetailWill!AC1080) &gt; 0),"x", "")</f>
        <v/>
      </c>
      <c r="AD1080" s="14" t="str">
        <f>IF(OR(COUNTA(DetailPedro!AD1080) &gt; 0, COUNTA(DetailWill!AD1080) &gt; 0),"x", "")</f>
        <v/>
      </c>
      <c r="AE1080" s="14" t="str">
        <f>IF(OR(COUNTA(DetailPedro!AE1080) &gt; 0, COUNTA(DetailWill!AE1080) &gt; 0),"x", "")</f>
        <v/>
      </c>
      <c r="AF1080" s="34" t="str">
        <f>IF(OR(COUNTA(DetailPedro!AF1080) &gt; 0, COUNTA(DetailWill!AF1080) &gt; 0),"x", "")</f>
        <v/>
      </c>
      <c r="AG1080" s="14" t="str">
        <f>IF(OR(COUNTA(DetailPedro!AG1080) &gt; 0, COUNTA(DetailWill!AG1080) &gt; 0),"x", "")</f>
        <v>x</v>
      </c>
      <c r="AH1080" s="14" t="str">
        <f>IF(OR(COUNTA(DetailPedro!AH1080) &gt; 0, COUNTA(DetailWill!AH1080) &gt; 0),"x", "")</f>
        <v/>
      </c>
      <c r="AI1080" s="14" t="str">
        <f>IF(OR(COUNTA(DetailPedro!AI1080) &gt; 0, COUNTA(DetailWill!AI1080) &gt; 0),"x", "")</f>
        <v/>
      </c>
      <c r="AJ1080" s="34" t="str">
        <f>IF(OR(COUNTA(DetailPedro!AJ1080) &gt; 0, COUNTA(DetailWill!AJ1080) &gt; 0),"x", "")</f>
        <v/>
      </c>
      <c r="AK1080" s="14" t="str">
        <f>IF(OR(COUNTA(DetailPedro!AK1080) &gt; 0, COUNTA(DetailWill!AK1080) &gt; 0),"x", "")</f>
        <v/>
      </c>
    </row>
    <row r="1081" spans="1:37" x14ac:dyDescent="0.2">
      <c r="A1081" s="16" t="s">
        <v>647</v>
      </c>
      <c r="B1081" s="16" t="s">
        <v>426</v>
      </c>
      <c r="C1081" s="16">
        <v>2</v>
      </c>
      <c r="D1081" s="16" t="s">
        <v>888</v>
      </c>
      <c r="E1081" s="16">
        <v>6</v>
      </c>
      <c r="F1081" s="14">
        <f t="shared" si="50"/>
        <v>1</v>
      </c>
      <c r="G1081" s="14" t="str">
        <f>IF(OR(COUNTA(DetailPedro!G1081) &gt; 0, COUNTA(DetailWill!G1081) &gt; 0),"x", "")</f>
        <v/>
      </c>
      <c r="H1081" s="14" t="str">
        <f>IF(OR(COUNTA(DetailPedro!H1081) &gt; 0, COUNTA(DetailWill!H1081) &gt; 0),"x", "")</f>
        <v/>
      </c>
      <c r="I1081" s="14" t="str">
        <f>IF(OR(COUNTA(DetailPedro!I1081) &gt; 0, COUNTA(DetailWill!I1081) &gt; 0),"x", "")</f>
        <v/>
      </c>
      <c r="J1081" s="34" t="str">
        <f>IF(OR(COUNTA(DetailPedro!J1081) &gt; 0, COUNTA(DetailWill!J1081) &gt; 0),"x", "")</f>
        <v/>
      </c>
      <c r="K1081" s="14" t="str">
        <f>IF(OR(COUNTA(DetailPedro!K1081) &gt; 0, COUNTA(DetailWill!K1081) &gt; 0),"x", "")</f>
        <v/>
      </c>
      <c r="L1081" s="14" t="str">
        <f>IF(OR(COUNTA(DetailPedro!L1081) &gt; 0, COUNTA(DetailWill!L1081) &gt; 0),"x", "")</f>
        <v/>
      </c>
      <c r="M1081" s="14" t="str">
        <f>IF(OR(COUNTA(DetailPedro!M1081) &gt; 0, COUNTA(DetailWill!M1081) &gt; 0),"x", "")</f>
        <v/>
      </c>
      <c r="N1081" s="14" t="str">
        <f>IF(OR(COUNTA(DetailPedro!N1081) &gt; 0, COUNTA(DetailWill!N1081) &gt; 0),"x", "")</f>
        <v/>
      </c>
      <c r="O1081" s="34" t="str">
        <f>IF(OR(COUNTA(DetailPedro!O1081) &gt; 0, COUNTA(DetailWill!O1081) &gt; 0),"x", "")</f>
        <v/>
      </c>
      <c r="P1081" s="14" t="str">
        <f>IF(OR(COUNTA(DetailPedro!P1081) &gt; 0, COUNTA(DetailWill!P1081) &gt; 0),"x", "")</f>
        <v/>
      </c>
      <c r="Q1081" s="14" t="str">
        <f>IF(OR(COUNTA(DetailPedro!Q1081) &gt; 0, COUNTA(DetailWill!Q1081) &gt; 0),"x", "")</f>
        <v/>
      </c>
      <c r="R1081" s="14" t="str">
        <f>IF(OR(COUNTA(DetailPedro!R1081) &gt; 0, COUNTA(DetailWill!R1081) &gt; 0),"x", "")</f>
        <v/>
      </c>
      <c r="S1081" s="14" t="str">
        <f>IF(OR(COUNTA(DetailPedro!S1081) &gt; 0, COUNTA(DetailWill!S1081) &gt; 0),"x", "")</f>
        <v/>
      </c>
      <c r="T1081" s="14" t="str">
        <f>IF(OR(COUNTA(DetailPedro!T1081) &gt; 0, COUNTA(DetailWill!T1081) &gt; 0),"x", "")</f>
        <v/>
      </c>
      <c r="U1081" s="34" t="str">
        <f>IF(OR(COUNTA(DetailPedro!U1081) &gt; 0, COUNTA(DetailWill!U1081) &gt; 0),"x", "")</f>
        <v/>
      </c>
      <c r="V1081" s="14" t="str">
        <f>IF(OR(COUNTA(DetailPedro!V1081) &gt; 0, COUNTA(DetailWill!V1081) &gt; 0),"x", "")</f>
        <v/>
      </c>
      <c r="W1081" s="14" t="str">
        <f>IF(OR(COUNTA(DetailPedro!W1081) &gt; 0, COUNTA(DetailWill!W1081) &gt; 0),"x", "")</f>
        <v/>
      </c>
      <c r="X1081" s="14" t="str">
        <f>IF(OR(COUNTA(DetailPedro!X1081) &gt; 0, COUNTA(DetailWill!X1081) &gt; 0),"x", "")</f>
        <v/>
      </c>
      <c r="Y1081" s="14" t="str">
        <f>IF(OR(COUNTA(DetailPedro!Y1081) &gt; 0, COUNTA(DetailWill!Y1081) &gt; 0),"x", "")</f>
        <v/>
      </c>
      <c r="Z1081" s="34" t="str">
        <f>IF(OR(COUNTA(DetailPedro!Z1081) &gt; 0, COUNTA(DetailWill!Z1081) &gt; 0),"x", "")</f>
        <v/>
      </c>
      <c r="AA1081" s="14" t="str">
        <f>IF(OR(COUNTA(DetailPedro!AA1081) &gt; 0, COUNTA(DetailWill!AA1081) &gt; 0),"x", "")</f>
        <v/>
      </c>
      <c r="AB1081" s="14" t="str">
        <f>IF(OR(COUNTA(DetailPedro!AB1081) &gt; 0, COUNTA(DetailWill!AB1081) &gt; 0),"x", "")</f>
        <v/>
      </c>
      <c r="AC1081" s="14" t="str">
        <f>IF(OR(COUNTA(DetailPedro!AC1081) &gt; 0, COUNTA(DetailWill!AC1081) &gt; 0),"x", "")</f>
        <v/>
      </c>
      <c r="AD1081" s="14" t="str">
        <f>IF(OR(COUNTA(DetailPedro!AD1081) &gt; 0, COUNTA(DetailWill!AD1081) &gt; 0),"x", "")</f>
        <v/>
      </c>
      <c r="AE1081" s="14" t="str">
        <f>IF(OR(COUNTA(DetailPedro!AE1081) &gt; 0, COUNTA(DetailWill!AE1081) &gt; 0),"x", "")</f>
        <v/>
      </c>
      <c r="AF1081" s="34" t="str">
        <f>IF(OR(COUNTA(DetailPedro!AF1081) &gt; 0, COUNTA(DetailWill!AF1081) &gt; 0),"x", "")</f>
        <v/>
      </c>
      <c r="AG1081" s="14" t="str">
        <f>IF(OR(COUNTA(DetailPedro!AG1081) &gt; 0, COUNTA(DetailWill!AG1081) &gt; 0),"x", "")</f>
        <v>x</v>
      </c>
      <c r="AH1081" s="14" t="str">
        <f>IF(OR(COUNTA(DetailPedro!AH1081) &gt; 0, COUNTA(DetailWill!AH1081) &gt; 0),"x", "")</f>
        <v/>
      </c>
      <c r="AI1081" s="14" t="str">
        <f>IF(OR(COUNTA(DetailPedro!AI1081) &gt; 0, COUNTA(DetailWill!AI1081) &gt; 0),"x", "")</f>
        <v/>
      </c>
      <c r="AJ1081" s="34" t="str">
        <f>IF(OR(COUNTA(DetailPedro!AJ1081) &gt; 0, COUNTA(DetailWill!AJ1081) &gt; 0),"x", "")</f>
        <v/>
      </c>
      <c r="AK1081" s="14" t="str">
        <f>IF(OR(COUNTA(DetailPedro!AK1081) &gt; 0, COUNTA(DetailWill!AK1081) &gt; 0),"x", "")</f>
        <v/>
      </c>
    </row>
    <row r="1082" spans="1:37" x14ac:dyDescent="0.2">
      <c r="A1082" s="16" t="s">
        <v>647</v>
      </c>
      <c r="B1082" s="16" t="s">
        <v>426</v>
      </c>
      <c r="C1082" s="16">
        <v>3</v>
      </c>
      <c r="D1082" s="16" t="s">
        <v>888</v>
      </c>
      <c r="E1082" s="16">
        <v>7</v>
      </c>
      <c r="F1082" s="14">
        <f t="shared" si="50"/>
        <v>0</v>
      </c>
      <c r="G1082" s="14" t="str">
        <f>IF(OR(COUNTA(DetailPedro!G1082) &gt; 0, COUNTA(DetailWill!G1082) &gt; 0),"x", "")</f>
        <v/>
      </c>
      <c r="H1082" s="14" t="str">
        <f>IF(OR(COUNTA(DetailPedro!H1082) &gt; 0, COUNTA(DetailWill!H1082) &gt; 0),"x", "")</f>
        <v/>
      </c>
      <c r="I1082" s="14" t="str">
        <f>IF(OR(COUNTA(DetailPedro!I1082) &gt; 0, COUNTA(DetailWill!I1082) &gt; 0),"x", "")</f>
        <v/>
      </c>
      <c r="J1082" s="34" t="str">
        <f>IF(OR(COUNTA(DetailPedro!J1082) &gt; 0, COUNTA(DetailWill!J1082) &gt; 0),"x", "")</f>
        <v/>
      </c>
      <c r="K1082" s="14" t="str">
        <f>IF(OR(COUNTA(DetailPedro!K1082) &gt; 0, COUNTA(DetailWill!K1082) &gt; 0),"x", "")</f>
        <v/>
      </c>
      <c r="L1082" s="14" t="str">
        <f>IF(OR(COUNTA(DetailPedro!L1082) &gt; 0, COUNTA(DetailWill!L1082) &gt; 0),"x", "")</f>
        <v/>
      </c>
      <c r="M1082" s="14" t="str">
        <f>IF(OR(COUNTA(DetailPedro!M1082) &gt; 0, COUNTA(DetailWill!M1082) &gt; 0),"x", "")</f>
        <v/>
      </c>
      <c r="N1082" s="14" t="str">
        <f>IF(OR(COUNTA(DetailPedro!N1082) &gt; 0, COUNTA(DetailWill!N1082) &gt; 0),"x", "")</f>
        <v/>
      </c>
      <c r="O1082" s="34" t="str">
        <f>IF(OR(COUNTA(DetailPedro!O1082) &gt; 0, COUNTA(DetailWill!O1082) &gt; 0),"x", "")</f>
        <v/>
      </c>
      <c r="P1082" s="14" t="str">
        <f>IF(OR(COUNTA(DetailPedro!P1082) &gt; 0, COUNTA(DetailWill!P1082) &gt; 0),"x", "")</f>
        <v/>
      </c>
      <c r="Q1082" s="14" t="str">
        <f>IF(OR(COUNTA(DetailPedro!Q1082) &gt; 0, COUNTA(DetailWill!Q1082) &gt; 0),"x", "")</f>
        <v/>
      </c>
      <c r="R1082" s="14" t="str">
        <f>IF(OR(COUNTA(DetailPedro!R1082) &gt; 0, COUNTA(DetailWill!R1082) &gt; 0),"x", "")</f>
        <v/>
      </c>
      <c r="S1082" s="14" t="str">
        <f>IF(OR(COUNTA(DetailPedro!S1082) &gt; 0, COUNTA(DetailWill!S1082) &gt; 0),"x", "")</f>
        <v/>
      </c>
      <c r="T1082" s="14" t="str">
        <f>IF(OR(COUNTA(DetailPedro!T1082) &gt; 0, COUNTA(DetailWill!T1082) &gt; 0),"x", "")</f>
        <v/>
      </c>
      <c r="U1082" s="34" t="str">
        <f>IF(OR(COUNTA(DetailPedro!U1082) &gt; 0, COUNTA(DetailWill!U1082) &gt; 0),"x", "")</f>
        <v/>
      </c>
      <c r="V1082" s="14" t="str">
        <f>IF(OR(COUNTA(DetailPedro!V1082) &gt; 0, COUNTA(DetailWill!V1082) &gt; 0),"x", "")</f>
        <v/>
      </c>
      <c r="W1082" s="14" t="str">
        <f>IF(OR(COUNTA(DetailPedro!W1082) &gt; 0, COUNTA(DetailWill!W1082) &gt; 0),"x", "")</f>
        <v/>
      </c>
      <c r="X1082" s="14" t="str">
        <f>IF(OR(COUNTA(DetailPedro!X1082) &gt; 0, COUNTA(DetailWill!X1082) &gt; 0),"x", "")</f>
        <v/>
      </c>
      <c r="Y1082" s="14" t="str">
        <f>IF(OR(COUNTA(DetailPedro!Y1082) &gt; 0, COUNTA(DetailWill!Y1082) &gt; 0),"x", "")</f>
        <v/>
      </c>
      <c r="Z1082" s="34" t="str">
        <f>IF(OR(COUNTA(DetailPedro!Z1082) &gt; 0, COUNTA(DetailWill!Z1082) &gt; 0),"x", "")</f>
        <v/>
      </c>
      <c r="AA1082" s="14" t="str">
        <f>IF(OR(COUNTA(DetailPedro!AA1082) &gt; 0, COUNTA(DetailWill!AA1082) &gt; 0),"x", "")</f>
        <v/>
      </c>
      <c r="AB1082" s="14" t="str">
        <f>IF(OR(COUNTA(DetailPedro!AB1082) &gt; 0, COUNTA(DetailWill!AB1082) &gt; 0),"x", "")</f>
        <v/>
      </c>
      <c r="AC1082" s="14" t="str">
        <f>IF(OR(COUNTA(DetailPedro!AC1082) &gt; 0, COUNTA(DetailWill!AC1082) &gt; 0),"x", "")</f>
        <v/>
      </c>
      <c r="AD1082" s="14" t="str">
        <f>IF(OR(COUNTA(DetailPedro!AD1082) &gt; 0, COUNTA(DetailWill!AD1082) &gt; 0),"x", "")</f>
        <v/>
      </c>
      <c r="AE1082" s="14" t="str">
        <f>IF(OR(COUNTA(DetailPedro!AE1082) &gt; 0, COUNTA(DetailWill!AE1082) &gt; 0),"x", "")</f>
        <v/>
      </c>
      <c r="AF1082" s="34" t="str">
        <f>IF(OR(COUNTA(DetailPedro!AF1082) &gt; 0, COUNTA(DetailWill!AF1082) &gt; 0),"x", "")</f>
        <v/>
      </c>
      <c r="AG1082" s="14" t="str">
        <f>IF(OR(COUNTA(DetailPedro!AG1082) &gt; 0, COUNTA(DetailWill!AG1082) &gt; 0),"x", "")</f>
        <v/>
      </c>
      <c r="AH1082" s="14" t="str">
        <f>IF(OR(COUNTA(DetailPedro!AH1082) &gt; 0, COUNTA(DetailWill!AH1082) &gt; 0),"x", "")</f>
        <v/>
      </c>
      <c r="AI1082" s="14" t="str">
        <f>IF(OR(COUNTA(DetailPedro!AI1082) &gt; 0, COUNTA(DetailWill!AI1082) &gt; 0),"x", "")</f>
        <v/>
      </c>
      <c r="AJ1082" s="34" t="str">
        <f>IF(OR(COUNTA(DetailPedro!AJ1082) &gt; 0, COUNTA(DetailWill!AJ1082) &gt; 0),"x", "")</f>
        <v/>
      </c>
      <c r="AK1082" s="14" t="str">
        <f>IF(OR(COUNTA(DetailPedro!AK1082) &gt; 0, COUNTA(DetailWill!AK1082) &gt; 0),"x", "")</f>
        <v/>
      </c>
    </row>
    <row r="1083" spans="1:37" x14ac:dyDescent="0.2">
      <c r="A1083" s="16" t="s">
        <v>647</v>
      </c>
      <c r="B1083" s="16" t="s">
        <v>426</v>
      </c>
      <c r="C1083" s="16">
        <v>3</v>
      </c>
      <c r="D1083" s="16" t="s">
        <v>888</v>
      </c>
      <c r="E1083" s="16">
        <v>8</v>
      </c>
      <c r="F1083" s="14">
        <f t="shared" si="50"/>
        <v>0</v>
      </c>
      <c r="G1083" s="14" t="str">
        <f>IF(OR(COUNTA(DetailPedro!G1083) &gt; 0, COUNTA(DetailWill!G1083) &gt; 0),"x", "")</f>
        <v/>
      </c>
      <c r="H1083" s="14" t="str">
        <f>IF(OR(COUNTA(DetailPedro!H1083) &gt; 0, COUNTA(DetailWill!H1083) &gt; 0),"x", "")</f>
        <v/>
      </c>
      <c r="I1083" s="14" t="str">
        <f>IF(OR(COUNTA(DetailPedro!I1083) &gt; 0, COUNTA(DetailWill!I1083) &gt; 0),"x", "")</f>
        <v/>
      </c>
      <c r="J1083" s="34" t="str">
        <f>IF(OR(COUNTA(DetailPedro!J1083) &gt; 0, COUNTA(DetailWill!J1083) &gt; 0),"x", "")</f>
        <v/>
      </c>
      <c r="K1083" s="14" t="str">
        <f>IF(OR(COUNTA(DetailPedro!K1083) &gt; 0, COUNTA(DetailWill!K1083) &gt; 0),"x", "")</f>
        <v/>
      </c>
      <c r="L1083" s="14" t="str">
        <f>IF(OR(COUNTA(DetailPedro!L1083) &gt; 0, COUNTA(DetailWill!L1083) &gt; 0),"x", "")</f>
        <v/>
      </c>
      <c r="M1083" s="14" t="str">
        <f>IF(OR(COUNTA(DetailPedro!M1083) &gt; 0, COUNTA(DetailWill!M1083) &gt; 0),"x", "")</f>
        <v/>
      </c>
      <c r="N1083" s="14" t="str">
        <f>IF(OR(COUNTA(DetailPedro!N1083) &gt; 0, COUNTA(DetailWill!N1083) &gt; 0),"x", "")</f>
        <v/>
      </c>
      <c r="O1083" s="34" t="str">
        <f>IF(OR(COUNTA(DetailPedro!O1083) &gt; 0, COUNTA(DetailWill!O1083) &gt; 0),"x", "")</f>
        <v/>
      </c>
      <c r="P1083" s="14" t="str">
        <f>IF(OR(COUNTA(DetailPedro!P1083) &gt; 0, COUNTA(DetailWill!P1083) &gt; 0),"x", "")</f>
        <v/>
      </c>
      <c r="Q1083" s="14" t="str">
        <f>IF(OR(COUNTA(DetailPedro!Q1083) &gt; 0, COUNTA(DetailWill!Q1083) &gt; 0),"x", "")</f>
        <v/>
      </c>
      <c r="R1083" s="14" t="str">
        <f>IF(OR(COUNTA(DetailPedro!R1083) &gt; 0, COUNTA(DetailWill!R1083) &gt; 0),"x", "")</f>
        <v/>
      </c>
      <c r="S1083" s="14" t="str">
        <f>IF(OR(COUNTA(DetailPedro!S1083) &gt; 0, COUNTA(DetailWill!S1083) &gt; 0),"x", "")</f>
        <v/>
      </c>
      <c r="T1083" s="14" t="str">
        <f>IF(OR(COUNTA(DetailPedro!T1083) &gt; 0, COUNTA(DetailWill!T1083) &gt; 0),"x", "")</f>
        <v/>
      </c>
      <c r="U1083" s="34" t="str">
        <f>IF(OR(COUNTA(DetailPedro!U1083) &gt; 0, COUNTA(DetailWill!U1083) &gt; 0),"x", "")</f>
        <v/>
      </c>
      <c r="V1083" s="14" t="str">
        <f>IF(OR(COUNTA(DetailPedro!V1083) &gt; 0, COUNTA(DetailWill!V1083) &gt; 0),"x", "")</f>
        <v/>
      </c>
      <c r="W1083" s="14" t="str">
        <f>IF(OR(COUNTA(DetailPedro!W1083) &gt; 0, COUNTA(DetailWill!W1083) &gt; 0),"x", "")</f>
        <v/>
      </c>
      <c r="X1083" s="14" t="str">
        <f>IF(OR(COUNTA(DetailPedro!X1083) &gt; 0, COUNTA(DetailWill!X1083) &gt; 0),"x", "")</f>
        <v/>
      </c>
      <c r="Y1083" s="14" t="str">
        <f>IF(OR(COUNTA(DetailPedro!Y1083) &gt; 0, COUNTA(DetailWill!Y1083) &gt; 0),"x", "")</f>
        <v/>
      </c>
      <c r="Z1083" s="34" t="str">
        <f>IF(OR(COUNTA(DetailPedro!Z1083) &gt; 0, COUNTA(DetailWill!Z1083) &gt; 0),"x", "")</f>
        <v/>
      </c>
      <c r="AA1083" s="14" t="str">
        <f>IF(OR(COUNTA(DetailPedro!AA1083) &gt; 0, COUNTA(DetailWill!AA1083) &gt; 0),"x", "")</f>
        <v/>
      </c>
      <c r="AB1083" s="14" t="str">
        <f>IF(OR(COUNTA(DetailPedro!AB1083) &gt; 0, COUNTA(DetailWill!AB1083) &gt; 0),"x", "")</f>
        <v/>
      </c>
      <c r="AC1083" s="14" t="str">
        <f>IF(OR(COUNTA(DetailPedro!AC1083) &gt; 0, COUNTA(DetailWill!AC1083) &gt; 0),"x", "")</f>
        <v/>
      </c>
      <c r="AD1083" s="14" t="str">
        <f>IF(OR(COUNTA(DetailPedro!AD1083) &gt; 0, COUNTA(DetailWill!AD1083) &gt; 0),"x", "")</f>
        <v/>
      </c>
      <c r="AE1083" s="14" t="str">
        <f>IF(OR(COUNTA(DetailPedro!AE1083) &gt; 0, COUNTA(DetailWill!AE1083) &gt; 0),"x", "")</f>
        <v/>
      </c>
      <c r="AF1083" s="34" t="str">
        <f>IF(OR(COUNTA(DetailPedro!AF1083) &gt; 0, COUNTA(DetailWill!AF1083) &gt; 0),"x", "")</f>
        <v/>
      </c>
      <c r="AG1083" s="14" t="str">
        <f>IF(OR(COUNTA(DetailPedro!AG1083) &gt; 0, COUNTA(DetailWill!AG1083) &gt; 0),"x", "")</f>
        <v/>
      </c>
      <c r="AH1083" s="14" t="str">
        <f>IF(OR(COUNTA(DetailPedro!AH1083) &gt; 0, COUNTA(DetailWill!AH1083) &gt; 0),"x", "")</f>
        <v/>
      </c>
      <c r="AI1083" s="14" t="str">
        <f>IF(OR(COUNTA(DetailPedro!AI1083) &gt; 0, COUNTA(DetailWill!AI1083) &gt; 0),"x", "")</f>
        <v/>
      </c>
      <c r="AJ1083" s="34" t="str">
        <f>IF(OR(COUNTA(DetailPedro!AJ1083) &gt; 0, COUNTA(DetailWill!AJ1083) &gt; 0),"x", "")</f>
        <v/>
      </c>
      <c r="AK1083" s="14" t="str">
        <f>IF(OR(COUNTA(DetailPedro!AK1083) &gt; 0, COUNTA(DetailWill!AK1083) &gt; 0),"x", "")</f>
        <v/>
      </c>
    </row>
    <row r="1084" spans="1:37" x14ac:dyDescent="0.2">
      <c r="A1084" s="16" t="s">
        <v>647</v>
      </c>
      <c r="B1084" s="16" t="s">
        <v>426</v>
      </c>
      <c r="C1084" s="16">
        <v>3</v>
      </c>
      <c r="D1084" s="16" t="s">
        <v>888</v>
      </c>
      <c r="E1084" s="16">
        <v>9</v>
      </c>
      <c r="F1084" s="14">
        <f t="shared" ref="F1084:F1147" si="51">COUNTIF(G1084:AK1084,"x")</f>
        <v>0</v>
      </c>
      <c r="G1084" s="14" t="str">
        <f>IF(OR(COUNTA(DetailPedro!G1084) &gt; 0, COUNTA(DetailWill!G1084) &gt; 0),"x", "")</f>
        <v/>
      </c>
      <c r="H1084" s="14" t="str">
        <f>IF(OR(COUNTA(DetailPedro!H1084) &gt; 0, COUNTA(DetailWill!H1084) &gt; 0),"x", "")</f>
        <v/>
      </c>
      <c r="I1084" s="14" t="str">
        <f>IF(OR(COUNTA(DetailPedro!I1084) &gt; 0, COUNTA(DetailWill!I1084) &gt; 0),"x", "")</f>
        <v/>
      </c>
      <c r="J1084" s="34" t="str">
        <f>IF(OR(COUNTA(DetailPedro!J1084) &gt; 0, COUNTA(DetailWill!J1084) &gt; 0),"x", "")</f>
        <v/>
      </c>
      <c r="K1084" s="14" t="str">
        <f>IF(OR(COUNTA(DetailPedro!K1084) &gt; 0, COUNTA(DetailWill!K1084) &gt; 0),"x", "")</f>
        <v/>
      </c>
      <c r="L1084" s="14" t="str">
        <f>IF(OR(COUNTA(DetailPedro!L1084) &gt; 0, COUNTA(DetailWill!L1084) &gt; 0),"x", "")</f>
        <v/>
      </c>
      <c r="M1084" s="14" t="str">
        <f>IF(OR(COUNTA(DetailPedro!M1084) &gt; 0, COUNTA(DetailWill!M1084) &gt; 0),"x", "")</f>
        <v/>
      </c>
      <c r="N1084" s="14" t="str">
        <f>IF(OR(COUNTA(DetailPedro!N1084) &gt; 0, COUNTA(DetailWill!N1084) &gt; 0),"x", "")</f>
        <v/>
      </c>
      <c r="O1084" s="34" t="str">
        <f>IF(OR(COUNTA(DetailPedro!O1084) &gt; 0, COUNTA(DetailWill!O1084) &gt; 0),"x", "")</f>
        <v/>
      </c>
      <c r="P1084" s="14" t="str">
        <f>IF(OR(COUNTA(DetailPedro!P1084) &gt; 0, COUNTA(DetailWill!P1084) &gt; 0),"x", "")</f>
        <v/>
      </c>
      <c r="Q1084" s="14" t="str">
        <f>IF(OR(COUNTA(DetailPedro!Q1084) &gt; 0, COUNTA(DetailWill!Q1084) &gt; 0),"x", "")</f>
        <v/>
      </c>
      <c r="R1084" s="14" t="str">
        <f>IF(OR(COUNTA(DetailPedro!R1084) &gt; 0, COUNTA(DetailWill!R1084) &gt; 0),"x", "")</f>
        <v/>
      </c>
      <c r="S1084" s="14" t="str">
        <f>IF(OR(COUNTA(DetailPedro!S1084) &gt; 0, COUNTA(DetailWill!S1084) &gt; 0),"x", "")</f>
        <v/>
      </c>
      <c r="T1084" s="14" t="str">
        <f>IF(OR(COUNTA(DetailPedro!T1084) &gt; 0, COUNTA(DetailWill!T1084) &gt; 0),"x", "")</f>
        <v/>
      </c>
      <c r="U1084" s="34" t="str">
        <f>IF(OR(COUNTA(DetailPedro!U1084) &gt; 0, COUNTA(DetailWill!U1084) &gt; 0),"x", "")</f>
        <v/>
      </c>
      <c r="V1084" s="14" t="str">
        <f>IF(OR(COUNTA(DetailPedro!V1084) &gt; 0, COUNTA(DetailWill!V1084) &gt; 0),"x", "")</f>
        <v/>
      </c>
      <c r="W1084" s="14" t="str">
        <f>IF(OR(COUNTA(DetailPedro!W1084) &gt; 0, COUNTA(DetailWill!W1084) &gt; 0),"x", "")</f>
        <v/>
      </c>
      <c r="X1084" s="14" t="str">
        <f>IF(OR(COUNTA(DetailPedro!X1084) &gt; 0, COUNTA(DetailWill!X1084) &gt; 0),"x", "")</f>
        <v/>
      </c>
      <c r="Y1084" s="14" t="str">
        <f>IF(OR(COUNTA(DetailPedro!Y1084) &gt; 0, COUNTA(DetailWill!Y1084) &gt; 0),"x", "")</f>
        <v/>
      </c>
      <c r="Z1084" s="34" t="str">
        <f>IF(OR(COUNTA(DetailPedro!Z1084) &gt; 0, COUNTA(DetailWill!Z1084) &gt; 0),"x", "")</f>
        <v/>
      </c>
      <c r="AA1084" s="14" t="str">
        <f>IF(OR(COUNTA(DetailPedro!AA1084) &gt; 0, COUNTA(DetailWill!AA1084) &gt; 0),"x", "")</f>
        <v/>
      </c>
      <c r="AB1084" s="14" t="str">
        <f>IF(OR(COUNTA(DetailPedro!AB1084) &gt; 0, COUNTA(DetailWill!AB1084) &gt; 0),"x", "")</f>
        <v/>
      </c>
      <c r="AC1084" s="14" t="str">
        <f>IF(OR(COUNTA(DetailPedro!AC1084) &gt; 0, COUNTA(DetailWill!AC1084) &gt; 0),"x", "")</f>
        <v/>
      </c>
      <c r="AD1084" s="14" t="str">
        <f>IF(OR(COUNTA(DetailPedro!AD1084) &gt; 0, COUNTA(DetailWill!AD1084) &gt; 0),"x", "")</f>
        <v/>
      </c>
      <c r="AE1084" s="14" t="str">
        <f>IF(OR(COUNTA(DetailPedro!AE1084) &gt; 0, COUNTA(DetailWill!AE1084) &gt; 0),"x", "")</f>
        <v/>
      </c>
      <c r="AF1084" s="34" t="str">
        <f>IF(OR(COUNTA(DetailPedro!AF1084) &gt; 0, COUNTA(DetailWill!AF1084) &gt; 0),"x", "")</f>
        <v/>
      </c>
      <c r="AG1084" s="14" t="str">
        <f>IF(OR(COUNTA(DetailPedro!AG1084) &gt; 0, COUNTA(DetailWill!AG1084) &gt; 0),"x", "")</f>
        <v/>
      </c>
      <c r="AH1084" s="14" t="str">
        <f>IF(OR(COUNTA(DetailPedro!AH1084) &gt; 0, COUNTA(DetailWill!AH1084) &gt; 0),"x", "")</f>
        <v/>
      </c>
      <c r="AI1084" s="14" t="str">
        <f>IF(OR(COUNTA(DetailPedro!AI1084) &gt; 0, COUNTA(DetailWill!AI1084) &gt; 0),"x", "")</f>
        <v/>
      </c>
      <c r="AJ1084" s="34" t="str">
        <f>IF(OR(COUNTA(DetailPedro!AJ1084) &gt; 0, COUNTA(DetailWill!AJ1084) &gt; 0),"x", "")</f>
        <v/>
      </c>
      <c r="AK1084" s="14" t="str">
        <f>IF(OR(COUNTA(DetailPedro!AK1084) &gt; 0, COUNTA(DetailWill!AK1084) &gt; 0),"x", "")</f>
        <v/>
      </c>
    </row>
    <row r="1085" spans="1:37" x14ac:dyDescent="0.2">
      <c r="A1085" s="16" t="s">
        <v>647</v>
      </c>
      <c r="B1085" s="16" t="s">
        <v>426</v>
      </c>
      <c r="C1085" s="16">
        <v>3</v>
      </c>
      <c r="D1085" s="16" t="s">
        <v>888</v>
      </c>
      <c r="E1085" s="16">
        <v>10</v>
      </c>
      <c r="F1085" s="14">
        <f t="shared" si="51"/>
        <v>0</v>
      </c>
      <c r="G1085" s="14" t="str">
        <f>IF(OR(COUNTA(DetailPedro!G1085) &gt; 0, COUNTA(DetailWill!G1085) &gt; 0),"x", "")</f>
        <v/>
      </c>
      <c r="H1085" s="14" t="str">
        <f>IF(OR(COUNTA(DetailPedro!H1085) &gt; 0, COUNTA(DetailWill!H1085) &gt; 0),"x", "")</f>
        <v/>
      </c>
      <c r="I1085" s="14" t="str">
        <f>IF(OR(COUNTA(DetailPedro!I1085) &gt; 0, COUNTA(DetailWill!I1085) &gt; 0),"x", "")</f>
        <v/>
      </c>
      <c r="J1085" s="34" t="str">
        <f>IF(OR(COUNTA(DetailPedro!J1085) &gt; 0, COUNTA(DetailWill!J1085) &gt; 0),"x", "")</f>
        <v/>
      </c>
      <c r="K1085" s="14" t="str">
        <f>IF(OR(COUNTA(DetailPedro!K1085) &gt; 0, COUNTA(DetailWill!K1085) &gt; 0),"x", "")</f>
        <v/>
      </c>
      <c r="L1085" s="14" t="str">
        <f>IF(OR(COUNTA(DetailPedro!L1085) &gt; 0, COUNTA(DetailWill!L1085) &gt; 0),"x", "")</f>
        <v/>
      </c>
      <c r="M1085" s="14" t="str">
        <f>IF(OR(COUNTA(DetailPedro!M1085) &gt; 0, COUNTA(DetailWill!M1085) &gt; 0),"x", "")</f>
        <v/>
      </c>
      <c r="N1085" s="14" t="str">
        <f>IF(OR(COUNTA(DetailPedro!N1085) &gt; 0, COUNTA(DetailWill!N1085) &gt; 0),"x", "")</f>
        <v/>
      </c>
      <c r="O1085" s="34" t="str">
        <f>IF(OR(COUNTA(DetailPedro!O1085) &gt; 0, COUNTA(DetailWill!O1085) &gt; 0),"x", "")</f>
        <v/>
      </c>
      <c r="P1085" s="14" t="str">
        <f>IF(OR(COUNTA(DetailPedro!P1085) &gt; 0, COUNTA(DetailWill!P1085) &gt; 0),"x", "")</f>
        <v/>
      </c>
      <c r="Q1085" s="14" t="str">
        <f>IF(OR(COUNTA(DetailPedro!Q1085) &gt; 0, COUNTA(DetailWill!Q1085) &gt; 0),"x", "")</f>
        <v/>
      </c>
      <c r="R1085" s="14" t="str">
        <f>IF(OR(COUNTA(DetailPedro!R1085) &gt; 0, COUNTA(DetailWill!R1085) &gt; 0),"x", "")</f>
        <v/>
      </c>
      <c r="S1085" s="14" t="str">
        <f>IF(OR(COUNTA(DetailPedro!S1085) &gt; 0, COUNTA(DetailWill!S1085) &gt; 0),"x", "")</f>
        <v/>
      </c>
      <c r="T1085" s="14" t="str">
        <f>IF(OR(COUNTA(DetailPedro!T1085) &gt; 0, COUNTA(DetailWill!T1085) &gt; 0),"x", "")</f>
        <v/>
      </c>
      <c r="U1085" s="34" t="str">
        <f>IF(OR(COUNTA(DetailPedro!U1085) &gt; 0, COUNTA(DetailWill!U1085) &gt; 0),"x", "")</f>
        <v/>
      </c>
      <c r="V1085" s="14" t="str">
        <f>IF(OR(COUNTA(DetailPedro!V1085) &gt; 0, COUNTA(DetailWill!V1085) &gt; 0),"x", "")</f>
        <v/>
      </c>
      <c r="W1085" s="14" t="str">
        <f>IF(OR(COUNTA(DetailPedro!W1085) &gt; 0, COUNTA(DetailWill!W1085) &gt; 0),"x", "")</f>
        <v/>
      </c>
      <c r="X1085" s="14" t="str">
        <f>IF(OR(COUNTA(DetailPedro!X1085) &gt; 0, COUNTA(DetailWill!X1085) &gt; 0),"x", "")</f>
        <v/>
      </c>
      <c r="Y1085" s="14" t="str">
        <f>IF(OR(COUNTA(DetailPedro!Y1085) &gt; 0, COUNTA(DetailWill!Y1085) &gt; 0),"x", "")</f>
        <v/>
      </c>
      <c r="Z1085" s="34" t="str">
        <f>IF(OR(COUNTA(DetailPedro!Z1085) &gt; 0, COUNTA(DetailWill!Z1085) &gt; 0),"x", "")</f>
        <v/>
      </c>
      <c r="AA1085" s="14" t="str">
        <f>IF(OR(COUNTA(DetailPedro!AA1085) &gt; 0, COUNTA(DetailWill!AA1085) &gt; 0),"x", "")</f>
        <v/>
      </c>
      <c r="AB1085" s="14" t="str">
        <f>IF(OR(COUNTA(DetailPedro!AB1085) &gt; 0, COUNTA(DetailWill!AB1085) &gt; 0),"x", "")</f>
        <v/>
      </c>
      <c r="AC1085" s="14" t="str">
        <f>IF(OR(COUNTA(DetailPedro!AC1085) &gt; 0, COUNTA(DetailWill!AC1085) &gt; 0),"x", "")</f>
        <v/>
      </c>
      <c r="AD1085" s="14" t="str">
        <f>IF(OR(COUNTA(DetailPedro!AD1085) &gt; 0, COUNTA(DetailWill!AD1085) &gt; 0),"x", "")</f>
        <v/>
      </c>
      <c r="AE1085" s="14" t="str">
        <f>IF(OR(COUNTA(DetailPedro!AE1085) &gt; 0, COUNTA(DetailWill!AE1085) &gt; 0),"x", "")</f>
        <v/>
      </c>
      <c r="AF1085" s="34" t="str">
        <f>IF(OR(COUNTA(DetailPedro!AF1085) &gt; 0, COUNTA(DetailWill!AF1085) &gt; 0),"x", "")</f>
        <v/>
      </c>
      <c r="AG1085" s="14" t="str">
        <f>IF(OR(COUNTA(DetailPedro!AG1085) &gt; 0, COUNTA(DetailWill!AG1085) &gt; 0),"x", "")</f>
        <v/>
      </c>
      <c r="AH1085" s="14" t="str">
        <f>IF(OR(COUNTA(DetailPedro!AH1085) &gt; 0, COUNTA(DetailWill!AH1085) &gt; 0),"x", "")</f>
        <v/>
      </c>
      <c r="AI1085" s="14" t="str">
        <f>IF(OR(COUNTA(DetailPedro!AI1085) &gt; 0, COUNTA(DetailWill!AI1085) &gt; 0),"x", "")</f>
        <v/>
      </c>
      <c r="AJ1085" s="34" t="str">
        <f>IF(OR(COUNTA(DetailPedro!AJ1085) &gt; 0, COUNTA(DetailWill!AJ1085) &gt; 0),"x", "")</f>
        <v/>
      </c>
      <c r="AK1085" s="14" t="str">
        <f>IF(OR(COUNTA(DetailPedro!AK1085) &gt; 0, COUNTA(DetailWill!AK1085) &gt; 0),"x", "")</f>
        <v/>
      </c>
    </row>
    <row r="1086" spans="1:37" x14ac:dyDescent="0.2">
      <c r="A1086" s="16" t="s">
        <v>647</v>
      </c>
      <c r="B1086" s="16" t="s">
        <v>426</v>
      </c>
      <c r="C1086" s="16">
        <v>3</v>
      </c>
      <c r="D1086" s="16" t="s">
        <v>887</v>
      </c>
      <c r="E1086" s="16">
        <v>11</v>
      </c>
      <c r="F1086" s="14">
        <f t="shared" si="51"/>
        <v>0</v>
      </c>
      <c r="G1086" s="14" t="str">
        <f>IF(OR(COUNTA(DetailPedro!G1086) &gt; 0, COUNTA(DetailWill!G1086) &gt; 0),"x", "")</f>
        <v/>
      </c>
      <c r="H1086" s="14" t="str">
        <f>IF(OR(COUNTA(DetailPedro!H1086) &gt; 0, COUNTA(DetailWill!H1086) &gt; 0),"x", "")</f>
        <v/>
      </c>
      <c r="I1086" s="14" t="str">
        <f>IF(OR(COUNTA(DetailPedro!I1086) &gt; 0, COUNTA(DetailWill!I1086) &gt; 0),"x", "")</f>
        <v/>
      </c>
      <c r="J1086" s="34" t="str">
        <f>IF(OR(COUNTA(DetailPedro!J1086) &gt; 0, COUNTA(DetailWill!J1086) &gt; 0),"x", "")</f>
        <v/>
      </c>
      <c r="K1086" s="14" t="str">
        <f>IF(OR(COUNTA(DetailPedro!K1086) &gt; 0, COUNTA(DetailWill!K1086) &gt; 0),"x", "")</f>
        <v/>
      </c>
      <c r="L1086" s="14" t="str">
        <f>IF(OR(COUNTA(DetailPedro!L1086) &gt; 0, COUNTA(DetailWill!L1086) &gt; 0),"x", "")</f>
        <v/>
      </c>
      <c r="M1086" s="14" t="str">
        <f>IF(OR(COUNTA(DetailPedro!M1086) &gt; 0, COUNTA(DetailWill!M1086) &gt; 0),"x", "")</f>
        <v/>
      </c>
      <c r="N1086" s="14" t="str">
        <f>IF(OR(COUNTA(DetailPedro!N1086) &gt; 0, COUNTA(DetailWill!N1086) &gt; 0),"x", "")</f>
        <v/>
      </c>
      <c r="O1086" s="34" t="str">
        <f>IF(OR(COUNTA(DetailPedro!O1086) &gt; 0, COUNTA(DetailWill!O1086) &gt; 0),"x", "")</f>
        <v/>
      </c>
      <c r="P1086" s="14" t="str">
        <f>IF(OR(COUNTA(DetailPedro!P1086) &gt; 0, COUNTA(DetailWill!P1086) &gt; 0),"x", "")</f>
        <v/>
      </c>
      <c r="Q1086" s="14" t="str">
        <f>IF(OR(COUNTA(DetailPedro!Q1086) &gt; 0, COUNTA(DetailWill!Q1086) &gt; 0),"x", "")</f>
        <v/>
      </c>
      <c r="R1086" s="14" t="str">
        <f>IF(OR(COUNTA(DetailPedro!R1086) &gt; 0, COUNTA(DetailWill!R1086) &gt; 0),"x", "")</f>
        <v/>
      </c>
      <c r="S1086" s="14" t="str">
        <f>IF(OR(COUNTA(DetailPedro!S1086) &gt; 0, COUNTA(DetailWill!S1086) &gt; 0),"x", "")</f>
        <v/>
      </c>
      <c r="T1086" s="14" t="str">
        <f>IF(OR(COUNTA(DetailPedro!T1086) &gt; 0, COUNTA(DetailWill!T1086) &gt; 0),"x", "")</f>
        <v/>
      </c>
      <c r="U1086" s="34" t="str">
        <f>IF(OR(COUNTA(DetailPedro!U1086) &gt; 0, COUNTA(DetailWill!U1086) &gt; 0),"x", "")</f>
        <v/>
      </c>
      <c r="V1086" s="14" t="str">
        <f>IF(OR(COUNTA(DetailPedro!V1086) &gt; 0, COUNTA(DetailWill!V1086) &gt; 0),"x", "")</f>
        <v/>
      </c>
      <c r="W1086" s="14" t="str">
        <f>IF(OR(COUNTA(DetailPedro!W1086) &gt; 0, COUNTA(DetailWill!W1086) &gt; 0),"x", "")</f>
        <v/>
      </c>
      <c r="X1086" s="14" t="str">
        <f>IF(OR(COUNTA(DetailPedro!X1086) &gt; 0, COUNTA(DetailWill!X1086) &gt; 0),"x", "")</f>
        <v/>
      </c>
      <c r="Y1086" s="14" t="str">
        <f>IF(OR(COUNTA(DetailPedro!Y1086) &gt; 0, COUNTA(DetailWill!Y1086) &gt; 0),"x", "")</f>
        <v/>
      </c>
      <c r="Z1086" s="34" t="str">
        <f>IF(OR(COUNTA(DetailPedro!Z1086) &gt; 0, COUNTA(DetailWill!Z1086) &gt; 0),"x", "")</f>
        <v/>
      </c>
      <c r="AA1086" s="14" t="str">
        <f>IF(OR(COUNTA(DetailPedro!AA1086) &gt; 0, COUNTA(DetailWill!AA1086) &gt; 0),"x", "")</f>
        <v/>
      </c>
      <c r="AB1086" s="14" t="str">
        <f>IF(OR(COUNTA(DetailPedro!AB1086) &gt; 0, COUNTA(DetailWill!AB1086) &gt; 0),"x", "")</f>
        <v/>
      </c>
      <c r="AC1086" s="14" t="str">
        <f>IF(OR(COUNTA(DetailPedro!AC1086) &gt; 0, COUNTA(DetailWill!AC1086) &gt; 0),"x", "")</f>
        <v/>
      </c>
      <c r="AD1086" s="14" t="str">
        <f>IF(OR(COUNTA(DetailPedro!AD1086) &gt; 0, COUNTA(DetailWill!AD1086) &gt; 0),"x", "")</f>
        <v/>
      </c>
      <c r="AE1086" s="14" t="str">
        <f>IF(OR(COUNTA(DetailPedro!AE1086) &gt; 0, COUNTA(DetailWill!AE1086) &gt; 0),"x", "")</f>
        <v/>
      </c>
      <c r="AF1086" s="34" t="str">
        <f>IF(OR(COUNTA(DetailPedro!AF1086) &gt; 0, COUNTA(DetailWill!AF1086) &gt; 0),"x", "")</f>
        <v/>
      </c>
      <c r="AG1086" s="14" t="str">
        <f>IF(OR(COUNTA(DetailPedro!AG1086) &gt; 0, COUNTA(DetailWill!AG1086) &gt; 0),"x", "")</f>
        <v/>
      </c>
      <c r="AH1086" s="14" t="str">
        <f>IF(OR(COUNTA(DetailPedro!AH1086) &gt; 0, COUNTA(DetailWill!AH1086) &gt; 0),"x", "")</f>
        <v/>
      </c>
      <c r="AI1086" s="14" t="str">
        <f>IF(OR(COUNTA(DetailPedro!AI1086) &gt; 0, COUNTA(DetailWill!AI1086) &gt; 0),"x", "")</f>
        <v/>
      </c>
      <c r="AJ1086" s="34" t="str">
        <f>IF(OR(COUNTA(DetailPedro!AJ1086) &gt; 0, COUNTA(DetailWill!AJ1086) &gt; 0),"x", "")</f>
        <v/>
      </c>
      <c r="AK1086" s="14" t="str">
        <f>IF(OR(COUNTA(DetailPedro!AK1086) &gt; 0, COUNTA(DetailWill!AK1086) &gt; 0),"x", "")</f>
        <v/>
      </c>
    </row>
    <row r="1087" spans="1:37" x14ac:dyDescent="0.2">
      <c r="A1087" s="16"/>
      <c r="B1087" s="16"/>
      <c r="C1087" s="16"/>
      <c r="D1087" s="16"/>
      <c r="E1087" s="16"/>
      <c r="F1087" s="14">
        <f t="shared" si="51"/>
        <v>0</v>
      </c>
      <c r="G1087" s="14" t="str">
        <f>IF(OR(COUNTA(DetailPedro!G1087) &gt; 0, COUNTA(DetailWill!G1087) &gt; 0),"x", "")</f>
        <v/>
      </c>
      <c r="H1087" s="14" t="str">
        <f>IF(OR(COUNTA(DetailPedro!H1087) &gt; 0, COUNTA(DetailWill!H1087) &gt; 0),"x", "")</f>
        <v/>
      </c>
      <c r="I1087" s="14" t="str">
        <f>IF(OR(COUNTA(DetailPedro!I1087) &gt; 0, COUNTA(DetailWill!I1087) &gt; 0),"x", "")</f>
        <v/>
      </c>
      <c r="J1087" s="34" t="str">
        <f>IF(OR(COUNTA(DetailPedro!J1087) &gt; 0, COUNTA(DetailWill!J1087) &gt; 0),"x", "")</f>
        <v/>
      </c>
      <c r="K1087" s="14" t="str">
        <f>IF(OR(COUNTA(DetailPedro!K1087) &gt; 0, COUNTA(DetailWill!K1087) &gt; 0),"x", "")</f>
        <v/>
      </c>
      <c r="L1087" s="14" t="str">
        <f>IF(OR(COUNTA(DetailPedro!L1087) &gt; 0, COUNTA(DetailWill!L1087) &gt; 0),"x", "")</f>
        <v/>
      </c>
      <c r="M1087" s="14" t="str">
        <f>IF(OR(COUNTA(DetailPedro!M1087) &gt; 0, COUNTA(DetailWill!M1087) &gt; 0),"x", "")</f>
        <v/>
      </c>
      <c r="N1087" s="14" t="str">
        <f>IF(OR(COUNTA(DetailPedro!N1087) &gt; 0, COUNTA(DetailWill!N1087) &gt; 0),"x", "")</f>
        <v/>
      </c>
      <c r="O1087" s="34" t="str">
        <f>IF(OR(COUNTA(DetailPedro!O1087) &gt; 0, COUNTA(DetailWill!O1087) &gt; 0),"x", "")</f>
        <v/>
      </c>
      <c r="P1087" s="14" t="str">
        <f>IF(OR(COUNTA(DetailPedro!P1087) &gt; 0, COUNTA(DetailWill!P1087) &gt; 0),"x", "")</f>
        <v/>
      </c>
      <c r="Q1087" s="14" t="str">
        <f>IF(OR(COUNTA(DetailPedro!Q1087) &gt; 0, COUNTA(DetailWill!Q1087) &gt; 0),"x", "")</f>
        <v/>
      </c>
      <c r="R1087" s="14" t="str">
        <f>IF(OR(COUNTA(DetailPedro!R1087) &gt; 0, COUNTA(DetailWill!R1087) &gt; 0),"x", "")</f>
        <v/>
      </c>
      <c r="S1087" s="14" t="str">
        <f>IF(OR(COUNTA(DetailPedro!S1087) &gt; 0, COUNTA(DetailWill!S1087) &gt; 0),"x", "")</f>
        <v/>
      </c>
      <c r="T1087" s="14" t="str">
        <f>IF(OR(COUNTA(DetailPedro!T1087) &gt; 0, COUNTA(DetailWill!T1087) &gt; 0),"x", "")</f>
        <v/>
      </c>
      <c r="U1087" s="34" t="str">
        <f>IF(OR(COUNTA(DetailPedro!U1087) &gt; 0, COUNTA(DetailWill!U1087) &gt; 0),"x", "")</f>
        <v/>
      </c>
      <c r="V1087" s="14" t="str">
        <f>IF(OR(COUNTA(DetailPedro!V1087) &gt; 0, COUNTA(DetailWill!V1087) &gt; 0),"x", "")</f>
        <v/>
      </c>
      <c r="W1087" s="14" t="str">
        <f>IF(OR(COUNTA(DetailPedro!W1087) &gt; 0, COUNTA(DetailWill!W1087) &gt; 0),"x", "")</f>
        <v/>
      </c>
      <c r="X1087" s="14" t="str">
        <f>IF(OR(COUNTA(DetailPedro!X1087) &gt; 0, COUNTA(DetailWill!X1087) &gt; 0),"x", "")</f>
        <v/>
      </c>
      <c r="Y1087" s="14" t="str">
        <f>IF(OR(COUNTA(DetailPedro!Y1087) &gt; 0, COUNTA(DetailWill!Y1087) &gt; 0),"x", "")</f>
        <v/>
      </c>
      <c r="Z1087" s="34" t="str">
        <f>IF(OR(COUNTA(DetailPedro!Z1087) &gt; 0, COUNTA(DetailWill!Z1087) &gt; 0),"x", "")</f>
        <v/>
      </c>
      <c r="AA1087" s="14" t="str">
        <f>IF(OR(COUNTA(DetailPedro!AA1087) &gt; 0, COUNTA(DetailWill!AA1087) &gt; 0),"x", "")</f>
        <v/>
      </c>
      <c r="AB1087" s="14" t="str">
        <f>IF(OR(COUNTA(DetailPedro!AB1087) &gt; 0, COUNTA(DetailWill!AB1087) &gt; 0),"x", "")</f>
        <v/>
      </c>
      <c r="AC1087" s="14" t="str">
        <f>IF(OR(COUNTA(DetailPedro!AC1087) &gt; 0, COUNTA(DetailWill!AC1087) &gt; 0),"x", "")</f>
        <v/>
      </c>
      <c r="AD1087" s="14" t="str">
        <f>IF(OR(COUNTA(DetailPedro!AD1087) &gt; 0, COUNTA(DetailWill!AD1087) &gt; 0),"x", "")</f>
        <v/>
      </c>
      <c r="AE1087" s="14" t="str">
        <f>IF(OR(COUNTA(DetailPedro!AE1087) &gt; 0, COUNTA(DetailWill!AE1087) &gt; 0),"x", "")</f>
        <v/>
      </c>
      <c r="AF1087" s="34" t="str">
        <f>IF(OR(COUNTA(DetailPedro!AF1087) &gt; 0, COUNTA(DetailWill!AF1087) &gt; 0),"x", "")</f>
        <v/>
      </c>
      <c r="AG1087" s="14" t="str">
        <f>IF(OR(COUNTA(DetailPedro!AG1087) &gt; 0, COUNTA(DetailWill!AG1087) &gt; 0),"x", "")</f>
        <v/>
      </c>
      <c r="AH1087" s="14" t="str">
        <f>IF(OR(COUNTA(DetailPedro!AH1087) &gt; 0, COUNTA(DetailWill!AH1087) &gt; 0),"x", "")</f>
        <v/>
      </c>
      <c r="AI1087" s="14" t="str">
        <f>IF(OR(COUNTA(DetailPedro!AI1087) &gt; 0, COUNTA(DetailWill!AI1087) &gt; 0),"x", "")</f>
        <v/>
      </c>
      <c r="AJ1087" s="34" t="str">
        <f>IF(OR(COUNTA(DetailPedro!AJ1087) &gt; 0, COUNTA(DetailWill!AJ1087) &gt; 0),"x", "")</f>
        <v/>
      </c>
      <c r="AK1087" s="14" t="str">
        <f>IF(OR(COUNTA(DetailPedro!AK1087) &gt; 0, COUNTA(DetailWill!AK1087) &gt; 0),"x", "")</f>
        <v/>
      </c>
    </row>
    <row r="1088" spans="1:37" x14ac:dyDescent="0.2">
      <c r="A1088" s="16" t="s">
        <v>647</v>
      </c>
      <c r="B1088" s="16" t="s">
        <v>142</v>
      </c>
      <c r="C1088" s="16">
        <v>3</v>
      </c>
      <c r="D1088" s="16">
        <v>5</v>
      </c>
      <c r="E1088" s="16"/>
      <c r="F1088" s="14">
        <f t="shared" si="51"/>
        <v>0</v>
      </c>
      <c r="G1088" s="14" t="str">
        <f>IF(OR(COUNTA(DetailPedro!G1088) &gt; 0, COUNTA(DetailWill!G1088) &gt; 0),"x", "")</f>
        <v/>
      </c>
      <c r="H1088" s="14" t="str">
        <f>IF(OR(COUNTA(DetailPedro!H1088) &gt; 0, COUNTA(DetailWill!H1088) &gt; 0),"x", "")</f>
        <v/>
      </c>
      <c r="I1088" s="14" t="str">
        <f>IF(OR(COUNTA(DetailPedro!I1088) &gt; 0, COUNTA(DetailWill!I1088) &gt; 0),"x", "")</f>
        <v/>
      </c>
      <c r="J1088" s="34" t="str">
        <f>IF(OR(COUNTA(DetailPedro!J1088) &gt; 0, COUNTA(DetailWill!J1088) &gt; 0),"x", "")</f>
        <v/>
      </c>
      <c r="K1088" s="14" t="str">
        <f>IF(OR(COUNTA(DetailPedro!K1088) &gt; 0, COUNTA(DetailWill!K1088) &gt; 0),"x", "")</f>
        <v/>
      </c>
      <c r="L1088" s="14" t="str">
        <f>IF(OR(COUNTA(DetailPedro!L1088) &gt; 0, COUNTA(DetailWill!L1088) &gt; 0),"x", "")</f>
        <v/>
      </c>
      <c r="M1088" s="14" t="str">
        <f>IF(OR(COUNTA(DetailPedro!M1088) &gt; 0, COUNTA(DetailWill!M1088) &gt; 0),"x", "")</f>
        <v/>
      </c>
      <c r="N1088" s="14" t="str">
        <f>IF(OR(COUNTA(DetailPedro!N1088) &gt; 0, COUNTA(DetailWill!N1088) &gt; 0),"x", "")</f>
        <v/>
      </c>
      <c r="O1088" s="34" t="str">
        <f>IF(OR(COUNTA(DetailPedro!O1088) &gt; 0, COUNTA(DetailWill!O1088) &gt; 0),"x", "")</f>
        <v/>
      </c>
      <c r="P1088" s="14" t="str">
        <f>IF(OR(COUNTA(DetailPedro!P1088) &gt; 0, COUNTA(DetailWill!P1088) &gt; 0),"x", "")</f>
        <v/>
      </c>
      <c r="Q1088" s="14" t="str">
        <f>IF(OR(COUNTA(DetailPedro!Q1088) &gt; 0, COUNTA(DetailWill!Q1088) &gt; 0),"x", "")</f>
        <v/>
      </c>
      <c r="R1088" s="14" t="str">
        <f>IF(OR(COUNTA(DetailPedro!R1088) &gt; 0, COUNTA(DetailWill!R1088) &gt; 0),"x", "")</f>
        <v/>
      </c>
      <c r="S1088" s="14" t="str">
        <f>IF(OR(COUNTA(DetailPedro!S1088) &gt; 0, COUNTA(DetailWill!S1088) &gt; 0),"x", "")</f>
        <v/>
      </c>
      <c r="T1088" s="14" t="str">
        <f>IF(OR(COUNTA(DetailPedro!T1088) &gt; 0, COUNTA(DetailWill!T1088) &gt; 0),"x", "")</f>
        <v/>
      </c>
      <c r="U1088" s="34" t="str">
        <f>IF(OR(COUNTA(DetailPedro!U1088) &gt; 0, COUNTA(DetailWill!U1088) &gt; 0),"x", "")</f>
        <v/>
      </c>
      <c r="V1088" s="14" t="str">
        <f>IF(OR(COUNTA(DetailPedro!V1088) &gt; 0, COUNTA(DetailWill!V1088) &gt; 0),"x", "")</f>
        <v/>
      </c>
      <c r="W1088" s="14" t="str">
        <f>IF(OR(COUNTA(DetailPedro!W1088) &gt; 0, COUNTA(DetailWill!W1088) &gt; 0),"x", "")</f>
        <v/>
      </c>
      <c r="X1088" s="14" t="str">
        <f>IF(OR(COUNTA(DetailPedro!X1088) &gt; 0, COUNTA(DetailWill!X1088) &gt; 0),"x", "")</f>
        <v/>
      </c>
      <c r="Y1088" s="14" t="str">
        <f>IF(OR(COUNTA(DetailPedro!Y1088) &gt; 0, COUNTA(DetailWill!Y1088) &gt; 0),"x", "")</f>
        <v/>
      </c>
      <c r="Z1088" s="34" t="str">
        <f>IF(OR(COUNTA(DetailPedro!Z1088) &gt; 0, COUNTA(DetailWill!Z1088) &gt; 0),"x", "")</f>
        <v/>
      </c>
      <c r="AA1088" s="14" t="str">
        <f>IF(OR(COUNTA(DetailPedro!AA1088) &gt; 0, COUNTA(DetailWill!AA1088) &gt; 0),"x", "")</f>
        <v/>
      </c>
      <c r="AB1088" s="14" t="str">
        <f>IF(OR(COUNTA(DetailPedro!AB1088) &gt; 0, COUNTA(DetailWill!AB1088) &gt; 0),"x", "")</f>
        <v/>
      </c>
      <c r="AC1088" s="14" t="str">
        <f>IF(OR(COUNTA(DetailPedro!AC1088) &gt; 0, COUNTA(DetailWill!AC1088) &gt; 0),"x", "")</f>
        <v/>
      </c>
      <c r="AD1088" s="14" t="str">
        <f>IF(OR(COUNTA(DetailPedro!AD1088) &gt; 0, COUNTA(DetailWill!AD1088) &gt; 0),"x", "")</f>
        <v/>
      </c>
      <c r="AE1088" s="14" t="str">
        <f>IF(OR(COUNTA(DetailPedro!AE1088) &gt; 0, COUNTA(DetailWill!AE1088) &gt; 0),"x", "")</f>
        <v/>
      </c>
      <c r="AF1088" s="34" t="str">
        <f>IF(OR(COUNTA(DetailPedro!AF1088) &gt; 0, COUNTA(DetailWill!AF1088) &gt; 0),"x", "")</f>
        <v/>
      </c>
      <c r="AG1088" s="14" t="str">
        <f>IF(OR(COUNTA(DetailPedro!AG1088) &gt; 0, COUNTA(DetailWill!AG1088) &gt; 0),"x", "")</f>
        <v/>
      </c>
      <c r="AH1088" s="14" t="str">
        <f>IF(OR(COUNTA(DetailPedro!AH1088) &gt; 0, COUNTA(DetailWill!AH1088) &gt; 0),"x", "")</f>
        <v/>
      </c>
      <c r="AI1088" s="14" t="str">
        <f>IF(OR(COUNTA(DetailPedro!AI1088) &gt; 0, COUNTA(DetailWill!AI1088) &gt; 0),"x", "")</f>
        <v/>
      </c>
      <c r="AJ1088" s="34" t="str">
        <f>IF(OR(COUNTA(DetailPedro!AJ1088) &gt; 0, COUNTA(DetailWill!AJ1088) &gt; 0),"x", "")</f>
        <v/>
      </c>
      <c r="AK1088" s="14" t="str">
        <f>IF(OR(COUNTA(DetailPedro!AK1088) &gt; 0, COUNTA(DetailWill!AK1088) &gt; 0),"x", "")</f>
        <v/>
      </c>
    </row>
    <row r="1089" spans="1:37" x14ac:dyDescent="0.2">
      <c r="A1089" s="16" t="s">
        <v>647</v>
      </c>
      <c r="B1089" s="16" t="s">
        <v>142</v>
      </c>
      <c r="C1089" s="16">
        <v>1</v>
      </c>
      <c r="D1089" s="16" t="s">
        <v>887</v>
      </c>
      <c r="E1089" s="16">
        <v>1</v>
      </c>
      <c r="F1089" s="14">
        <f t="shared" si="51"/>
        <v>2</v>
      </c>
      <c r="G1089" s="14" t="str">
        <f>IF(OR(COUNTA(DetailPedro!G1089) &gt; 0, COUNTA(DetailWill!G1089) &gt; 0),"x", "")</f>
        <v/>
      </c>
      <c r="H1089" s="14" t="str">
        <f>IF(OR(COUNTA(DetailPedro!H1089) &gt; 0, COUNTA(DetailWill!H1089) &gt; 0),"x", "")</f>
        <v/>
      </c>
      <c r="I1089" s="14" t="str">
        <f>IF(OR(COUNTA(DetailPedro!I1089) &gt; 0, COUNTA(DetailWill!I1089) &gt; 0),"x", "")</f>
        <v/>
      </c>
      <c r="J1089" s="34" t="str">
        <f>IF(OR(COUNTA(DetailPedro!J1089) &gt; 0, COUNTA(DetailWill!J1089) &gt; 0),"x", "")</f>
        <v/>
      </c>
      <c r="K1089" s="14" t="str">
        <f>IF(OR(COUNTA(DetailPedro!K1089) &gt; 0, COUNTA(DetailWill!K1089) &gt; 0),"x", "")</f>
        <v/>
      </c>
      <c r="L1089" s="14" t="str">
        <f>IF(OR(COUNTA(DetailPedro!L1089) &gt; 0, COUNTA(DetailWill!L1089) &gt; 0),"x", "")</f>
        <v/>
      </c>
      <c r="M1089" s="14" t="str">
        <f>IF(OR(COUNTA(DetailPedro!M1089) &gt; 0, COUNTA(DetailWill!M1089) &gt; 0),"x", "")</f>
        <v/>
      </c>
      <c r="N1089" s="14" t="str">
        <f>IF(OR(COUNTA(DetailPedro!N1089) &gt; 0, COUNTA(DetailWill!N1089) &gt; 0),"x", "")</f>
        <v/>
      </c>
      <c r="O1089" s="34" t="str">
        <f>IF(OR(COUNTA(DetailPedro!O1089) &gt; 0, COUNTA(DetailWill!O1089) &gt; 0),"x", "")</f>
        <v/>
      </c>
      <c r="P1089" s="14" t="str">
        <f>IF(OR(COUNTA(DetailPedro!P1089) &gt; 0, COUNTA(DetailWill!P1089) &gt; 0),"x", "")</f>
        <v/>
      </c>
      <c r="Q1089" s="14" t="str">
        <f>IF(OR(COUNTA(DetailPedro!Q1089) &gt; 0, COUNTA(DetailWill!Q1089) &gt; 0),"x", "")</f>
        <v/>
      </c>
      <c r="R1089" s="14" t="str">
        <f>IF(OR(COUNTA(DetailPedro!R1089) &gt; 0, COUNTA(DetailWill!R1089) &gt; 0),"x", "")</f>
        <v/>
      </c>
      <c r="S1089" s="14" t="str">
        <f>IF(OR(COUNTA(DetailPedro!S1089) &gt; 0, COUNTA(DetailWill!S1089) &gt; 0),"x", "")</f>
        <v/>
      </c>
      <c r="T1089" s="14" t="str">
        <f>IF(OR(COUNTA(DetailPedro!T1089) &gt; 0, COUNTA(DetailWill!T1089) &gt; 0),"x", "")</f>
        <v/>
      </c>
      <c r="U1089" s="34" t="str">
        <f>IF(OR(COUNTA(DetailPedro!U1089) &gt; 0, COUNTA(DetailWill!U1089) &gt; 0),"x", "")</f>
        <v/>
      </c>
      <c r="V1089" s="14" t="str">
        <f>IF(OR(COUNTA(DetailPedro!V1089) &gt; 0, COUNTA(DetailWill!V1089) &gt; 0),"x", "")</f>
        <v/>
      </c>
      <c r="W1089" s="14" t="str">
        <f>IF(OR(COUNTA(DetailPedro!W1089) &gt; 0, COUNTA(DetailWill!W1089) &gt; 0),"x", "")</f>
        <v>x</v>
      </c>
      <c r="X1089" s="14" t="str">
        <f>IF(OR(COUNTA(DetailPedro!X1089) &gt; 0, COUNTA(DetailWill!X1089) &gt; 0),"x", "")</f>
        <v/>
      </c>
      <c r="Y1089" s="14" t="str">
        <f>IF(OR(COUNTA(DetailPedro!Y1089) &gt; 0, COUNTA(DetailWill!Y1089) &gt; 0),"x", "")</f>
        <v/>
      </c>
      <c r="Z1089" s="34" t="str">
        <f>IF(OR(COUNTA(DetailPedro!Z1089) &gt; 0, COUNTA(DetailWill!Z1089) &gt; 0),"x", "")</f>
        <v/>
      </c>
      <c r="AA1089" s="14" t="str">
        <f>IF(OR(COUNTA(DetailPedro!AA1089) &gt; 0, COUNTA(DetailWill!AA1089) &gt; 0),"x", "")</f>
        <v/>
      </c>
      <c r="AB1089" s="14" t="str">
        <f>IF(OR(COUNTA(DetailPedro!AB1089) &gt; 0, COUNTA(DetailWill!AB1089) &gt; 0),"x", "")</f>
        <v/>
      </c>
      <c r="AC1089" s="14" t="str">
        <f>IF(OR(COUNTA(DetailPedro!AC1089) &gt; 0, COUNTA(DetailWill!AC1089) &gt; 0),"x", "")</f>
        <v/>
      </c>
      <c r="AD1089" s="14" t="str">
        <f>IF(OR(COUNTA(DetailPedro!AD1089) &gt; 0, COUNTA(DetailWill!AD1089) &gt; 0),"x", "")</f>
        <v/>
      </c>
      <c r="AE1089" s="14" t="str">
        <f>IF(OR(COUNTA(DetailPedro!AE1089) &gt; 0, COUNTA(DetailWill!AE1089) &gt; 0),"x", "")</f>
        <v/>
      </c>
      <c r="AF1089" s="34" t="str">
        <f>IF(OR(COUNTA(DetailPedro!AF1089) &gt; 0, COUNTA(DetailWill!AF1089) &gt; 0),"x", "")</f>
        <v/>
      </c>
      <c r="AG1089" s="14" t="str">
        <f>IF(OR(COUNTA(DetailPedro!AG1089) &gt; 0, COUNTA(DetailWill!AG1089) &gt; 0),"x", "")</f>
        <v>x</v>
      </c>
      <c r="AH1089" s="14" t="str">
        <f>IF(OR(COUNTA(DetailPedro!AH1089) &gt; 0, COUNTA(DetailWill!AH1089) &gt; 0),"x", "")</f>
        <v/>
      </c>
      <c r="AI1089" s="14" t="str">
        <f>IF(OR(COUNTA(DetailPedro!AI1089) &gt; 0, COUNTA(DetailWill!AI1089) &gt; 0),"x", "")</f>
        <v/>
      </c>
      <c r="AJ1089" s="34" t="str">
        <f>IF(OR(COUNTA(DetailPedro!AJ1089) &gt; 0, COUNTA(DetailWill!AJ1089) &gt; 0),"x", "")</f>
        <v/>
      </c>
      <c r="AK1089" s="14" t="str">
        <f>IF(OR(COUNTA(DetailPedro!AK1089) &gt; 0, COUNTA(DetailWill!AK1089) &gt; 0),"x", "")</f>
        <v/>
      </c>
    </row>
    <row r="1090" spans="1:37" x14ac:dyDescent="0.2">
      <c r="A1090" s="16" t="s">
        <v>647</v>
      </c>
      <c r="B1090" s="16" t="s">
        <v>142</v>
      </c>
      <c r="C1090" s="16">
        <v>1</v>
      </c>
      <c r="D1090" s="16" t="s">
        <v>888</v>
      </c>
      <c r="E1090" s="16">
        <v>2</v>
      </c>
      <c r="F1090" s="14">
        <f t="shared" si="51"/>
        <v>2</v>
      </c>
      <c r="G1090" s="14" t="str">
        <f>IF(OR(COUNTA(DetailPedro!G1090) &gt; 0, COUNTA(DetailWill!G1090) &gt; 0),"x", "")</f>
        <v/>
      </c>
      <c r="H1090" s="14" t="str">
        <f>IF(OR(COUNTA(DetailPedro!H1090) &gt; 0, COUNTA(DetailWill!H1090) &gt; 0),"x", "")</f>
        <v/>
      </c>
      <c r="I1090" s="14" t="str">
        <f>IF(OR(COUNTA(DetailPedro!I1090) &gt; 0, COUNTA(DetailWill!I1090) &gt; 0),"x", "")</f>
        <v/>
      </c>
      <c r="J1090" s="34" t="str">
        <f>IF(OR(COUNTA(DetailPedro!J1090) &gt; 0, COUNTA(DetailWill!J1090) &gt; 0),"x", "")</f>
        <v/>
      </c>
      <c r="K1090" s="14" t="str">
        <f>IF(OR(COUNTA(DetailPedro!K1090) &gt; 0, COUNTA(DetailWill!K1090) &gt; 0),"x", "")</f>
        <v/>
      </c>
      <c r="L1090" s="14" t="str">
        <f>IF(OR(COUNTA(DetailPedro!L1090) &gt; 0, COUNTA(DetailWill!L1090) &gt; 0),"x", "")</f>
        <v/>
      </c>
      <c r="M1090" s="14" t="str">
        <f>IF(OR(COUNTA(DetailPedro!M1090) &gt; 0, COUNTA(DetailWill!M1090) &gt; 0),"x", "")</f>
        <v/>
      </c>
      <c r="N1090" s="14" t="str">
        <f>IF(OR(COUNTA(DetailPedro!N1090) &gt; 0, COUNTA(DetailWill!N1090) &gt; 0),"x", "")</f>
        <v/>
      </c>
      <c r="O1090" s="34" t="str">
        <f>IF(OR(COUNTA(DetailPedro!O1090) &gt; 0, COUNTA(DetailWill!O1090) &gt; 0),"x", "")</f>
        <v/>
      </c>
      <c r="P1090" s="14" t="str">
        <f>IF(OR(COUNTA(DetailPedro!P1090) &gt; 0, COUNTA(DetailWill!P1090) &gt; 0),"x", "")</f>
        <v/>
      </c>
      <c r="Q1090" s="14" t="str">
        <f>IF(OR(COUNTA(DetailPedro!Q1090) &gt; 0, COUNTA(DetailWill!Q1090) &gt; 0),"x", "")</f>
        <v/>
      </c>
      <c r="R1090" s="14" t="str">
        <f>IF(OR(COUNTA(DetailPedro!R1090) &gt; 0, COUNTA(DetailWill!R1090) &gt; 0),"x", "")</f>
        <v/>
      </c>
      <c r="S1090" s="14" t="str">
        <f>IF(OR(COUNTA(DetailPedro!S1090) &gt; 0, COUNTA(DetailWill!S1090) &gt; 0),"x", "")</f>
        <v/>
      </c>
      <c r="T1090" s="14" t="str">
        <f>IF(OR(COUNTA(DetailPedro!T1090) &gt; 0, COUNTA(DetailWill!T1090) &gt; 0),"x", "")</f>
        <v/>
      </c>
      <c r="U1090" s="34" t="str">
        <f>IF(OR(COUNTA(DetailPedro!U1090) &gt; 0, COUNTA(DetailWill!U1090) &gt; 0),"x", "")</f>
        <v/>
      </c>
      <c r="V1090" s="14" t="str">
        <f>IF(OR(COUNTA(DetailPedro!V1090) &gt; 0, COUNTA(DetailWill!V1090) &gt; 0),"x", "")</f>
        <v/>
      </c>
      <c r="W1090" s="14" t="str">
        <f>IF(OR(COUNTA(DetailPedro!W1090) &gt; 0, COUNTA(DetailWill!W1090) &gt; 0),"x", "")</f>
        <v>x</v>
      </c>
      <c r="X1090" s="14" t="str">
        <f>IF(OR(COUNTA(DetailPedro!X1090) &gt; 0, COUNTA(DetailWill!X1090) &gt; 0),"x", "")</f>
        <v/>
      </c>
      <c r="Y1090" s="14" t="str">
        <f>IF(OR(COUNTA(DetailPedro!Y1090) &gt; 0, COUNTA(DetailWill!Y1090) &gt; 0),"x", "")</f>
        <v/>
      </c>
      <c r="Z1090" s="34" t="str">
        <f>IF(OR(COUNTA(DetailPedro!Z1090) &gt; 0, COUNTA(DetailWill!Z1090) &gt; 0),"x", "")</f>
        <v/>
      </c>
      <c r="AA1090" s="14" t="str">
        <f>IF(OR(COUNTA(DetailPedro!AA1090) &gt; 0, COUNTA(DetailWill!AA1090) &gt; 0),"x", "")</f>
        <v/>
      </c>
      <c r="AB1090" s="14" t="str">
        <f>IF(OR(COUNTA(DetailPedro!AB1090) &gt; 0, COUNTA(DetailWill!AB1090) &gt; 0),"x", "")</f>
        <v/>
      </c>
      <c r="AC1090" s="14" t="str">
        <f>IF(OR(COUNTA(DetailPedro!AC1090) &gt; 0, COUNTA(DetailWill!AC1090) &gt; 0),"x", "")</f>
        <v/>
      </c>
      <c r="AD1090" s="14" t="str">
        <f>IF(OR(COUNTA(DetailPedro!AD1090) &gt; 0, COUNTA(DetailWill!AD1090) &gt; 0),"x", "")</f>
        <v/>
      </c>
      <c r="AE1090" s="14" t="str">
        <f>IF(OR(COUNTA(DetailPedro!AE1090) &gt; 0, COUNTA(DetailWill!AE1090) &gt; 0),"x", "")</f>
        <v/>
      </c>
      <c r="AF1090" s="34" t="str">
        <f>IF(OR(COUNTA(DetailPedro!AF1090) &gt; 0, COUNTA(DetailWill!AF1090) &gt; 0),"x", "")</f>
        <v/>
      </c>
      <c r="AG1090" s="14" t="str">
        <f>IF(OR(COUNTA(DetailPedro!AG1090) &gt; 0, COUNTA(DetailWill!AG1090) &gt; 0),"x", "")</f>
        <v>x</v>
      </c>
      <c r="AH1090" s="14" t="str">
        <f>IF(OR(COUNTA(DetailPedro!AH1090) &gt; 0, COUNTA(DetailWill!AH1090) &gt; 0),"x", "")</f>
        <v/>
      </c>
      <c r="AI1090" s="14" t="str">
        <f>IF(OR(COUNTA(DetailPedro!AI1090) &gt; 0, COUNTA(DetailWill!AI1090) &gt; 0),"x", "")</f>
        <v/>
      </c>
      <c r="AJ1090" s="34" t="str">
        <f>IF(OR(COUNTA(DetailPedro!AJ1090) &gt; 0, COUNTA(DetailWill!AJ1090) &gt; 0),"x", "")</f>
        <v/>
      </c>
      <c r="AK1090" s="14" t="str">
        <f>IF(OR(COUNTA(DetailPedro!AK1090) &gt; 0, COUNTA(DetailWill!AK1090) &gt; 0),"x", "")</f>
        <v/>
      </c>
    </row>
    <row r="1091" spans="1:37" x14ac:dyDescent="0.2">
      <c r="A1091" s="16" t="s">
        <v>647</v>
      </c>
      <c r="B1091" s="16" t="s">
        <v>142</v>
      </c>
      <c r="C1091" s="16">
        <v>1</v>
      </c>
      <c r="D1091" s="16" t="s">
        <v>888</v>
      </c>
      <c r="E1091" s="16">
        <v>3</v>
      </c>
      <c r="F1091" s="14">
        <f t="shared" si="51"/>
        <v>2</v>
      </c>
      <c r="G1091" s="14" t="str">
        <f>IF(OR(COUNTA(DetailPedro!G1091) &gt; 0, COUNTA(DetailWill!G1091) &gt; 0),"x", "")</f>
        <v/>
      </c>
      <c r="H1091" s="14" t="str">
        <f>IF(OR(COUNTA(DetailPedro!H1091) &gt; 0, COUNTA(DetailWill!H1091) &gt; 0),"x", "")</f>
        <v/>
      </c>
      <c r="I1091" s="14" t="str">
        <f>IF(OR(COUNTA(DetailPedro!I1091) &gt; 0, COUNTA(DetailWill!I1091) &gt; 0),"x", "")</f>
        <v/>
      </c>
      <c r="J1091" s="34" t="str">
        <f>IF(OR(COUNTA(DetailPedro!J1091) &gt; 0, COUNTA(DetailWill!J1091) &gt; 0),"x", "")</f>
        <v/>
      </c>
      <c r="K1091" s="14" t="str">
        <f>IF(OR(COUNTA(DetailPedro!K1091) &gt; 0, COUNTA(DetailWill!K1091) &gt; 0),"x", "")</f>
        <v/>
      </c>
      <c r="L1091" s="14" t="str">
        <f>IF(OR(COUNTA(DetailPedro!L1091) &gt; 0, COUNTA(DetailWill!L1091) &gt; 0),"x", "")</f>
        <v/>
      </c>
      <c r="M1091" s="14" t="str">
        <f>IF(OR(COUNTA(DetailPedro!M1091) &gt; 0, COUNTA(DetailWill!M1091) &gt; 0),"x", "")</f>
        <v/>
      </c>
      <c r="N1091" s="14" t="str">
        <f>IF(OR(COUNTA(DetailPedro!N1091) &gt; 0, COUNTA(DetailWill!N1091) &gt; 0),"x", "")</f>
        <v/>
      </c>
      <c r="O1091" s="34" t="str">
        <f>IF(OR(COUNTA(DetailPedro!O1091) &gt; 0, COUNTA(DetailWill!O1091) &gt; 0),"x", "")</f>
        <v/>
      </c>
      <c r="P1091" s="14" t="str">
        <f>IF(OR(COUNTA(DetailPedro!P1091) &gt; 0, COUNTA(DetailWill!P1091) &gt; 0),"x", "")</f>
        <v/>
      </c>
      <c r="Q1091" s="14" t="str">
        <f>IF(OR(COUNTA(DetailPedro!Q1091) &gt; 0, COUNTA(DetailWill!Q1091) &gt; 0),"x", "")</f>
        <v/>
      </c>
      <c r="R1091" s="14" t="str">
        <f>IF(OR(COUNTA(DetailPedro!R1091) &gt; 0, COUNTA(DetailWill!R1091) &gt; 0),"x", "")</f>
        <v/>
      </c>
      <c r="S1091" s="14" t="str">
        <f>IF(OR(COUNTA(DetailPedro!S1091) &gt; 0, COUNTA(DetailWill!S1091) &gt; 0),"x", "")</f>
        <v/>
      </c>
      <c r="T1091" s="14" t="str">
        <f>IF(OR(COUNTA(DetailPedro!T1091) &gt; 0, COUNTA(DetailWill!T1091) &gt; 0),"x", "")</f>
        <v/>
      </c>
      <c r="U1091" s="34" t="str">
        <f>IF(OR(COUNTA(DetailPedro!U1091) &gt; 0, COUNTA(DetailWill!U1091) &gt; 0),"x", "")</f>
        <v/>
      </c>
      <c r="V1091" s="14" t="str">
        <f>IF(OR(COUNTA(DetailPedro!V1091) &gt; 0, COUNTA(DetailWill!V1091) &gt; 0),"x", "")</f>
        <v/>
      </c>
      <c r="W1091" s="14" t="str">
        <f>IF(OR(COUNTA(DetailPedro!W1091) &gt; 0, COUNTA(DetailWill!W1091) &gt; 0),"x", "")</f>
        <v>x</v>
      </c>
      <c r="X1091" s="14" t="str">
        <f>IF(OR(COUNTA(DetailPedro!X1091) &gt; 0, COUNTA(DetailWill!X1091) &gt; 0),"x", "")</f>
        <v/>
      </c>
      <c r="Y1091" s="14" t="str">
        <f>IF(OR(COUNTA(DetailPedro!Y1091) &gt; 0, COUNTA(DetailWill!Y1091) &gt; 0),"x", "")</f>
        <v/>
      </c>
      <c r="Z1091" s="34" t="str">
        <f>IF(OR(COUNTA(DetailPedro!Z1091) &gt; 0, COUNTA(DetailWill!Z1091) &gt; 0),"x", "")</f>
        <v/>
      </c>
      <c r="AA1091" s="14" t="str">
        <f>IF(OR(COUNTA(DetailPedro!AA1091) &gt; 0, COUNTA(DetailWill!AA1091) &gt; 0),"x", "")</f>
        <v/>
      </c>
      <c r="AB1091" s="14" t="str">
        <f>IF(OR(COUNTA(DetailPedro!AB1091) &gt; 0, COUNTA(DetailWill!AB1091) &gt; 0),"x", "")</f>
        <v/>
      </c>
      <c r="AC1091" s="14" t="str">
        <f>IF(OR(COUNTA(DetailPedro!AC1091) &gt; 0, COUNTA(DetailWill!AC1091) &gt; 0),"x", "")</f>
        <v/>
      </c>
      <c r="AD1091" s="14" t="str">
        <f>IF(OR(COUNTA(DetailPedro!AD1091) &gt; 0, COUNTA(DetailWill!AD1091) &gt; 0),"x", "")</f>
        <v/>
      </c>
      <c r="AE1091" s="14" t="str">
        <f>IF(OR(COUNTA(DetailPedro!AE1091) &gt; 0, COUNTA(DetailWill!AE1091) &gt; 0),"x", "")</f>
        <v/>
      </c>
      <c r="AF1091" s="34" t="str">
        <f>IF(OR(COUNTA(DetailPedro!AF1091) &gt; 0, COUNTA(DetailWill!AF1091) &gt; 0),"x", "")</f>
        <v/>
      </c>
      <c r="AG1091" s="14" t="str">
        <f>IF(OR(COUNTA(DetailPedro!AG1091) &gt; 0, COUNTA(DetailWill!AG1091) &gt; 0),"x", "")</f>
        <v>x</v>
      </c>
      <c r="AH1091" s="14" t="str">
        <f>IF(OR(COUNTA(DetailPedro!AH1091) &gt; 0, COUNTA(DetailWill!AH1091) &gt; 0),"x", "")</f>
        <v/>
      </c>
      <c r="AI1091" s="14" t="str">
        <f>IF(OR(COUNTA(DetailPedro!AI1091) &gt; 0, COUNTA(DetailWill!AI1091) &gt; 0),"x", "")</f>
        <v/>
      </c>
      <c r="AJ1091" s="34" t="str">
        <f>IF(OR(COUNTA(DetailPedro!AJ1091) &gt; 0, COUNTA(DetailWill!AJ1091) &gt; 0),"x", "")</f>
        <v/>
      </c>
      <c r="AK1091" s="14" t="str">
        <f>IF(OR(COUNTA(DetailPedro!AK1091) &gt; 0, COUNTA(DetailWill!AK1091) &gt; 0),"x", "")</f>
        <v/>
      </c>
    </row>
    <row r="1092" spans="1:37" x14ac:dyDescent="0.2">
      <c r="A1092" s="16" t="s">
        <v>647</v>
      </c>
      <c r="B1092" s="16" t="s">
        <v>142</v>
      </c>
      <c r="C1092" s="16">
        <v>1</v>
      </c>
      <c r="D1092" s="16" t="s">
        <v>887</v>
      </c>
      <c r="E1092" s="16">
        <v>4</v>
      </c>
      <c r="F1092" s="14">
        <f t="shared" si="51"/>
        <v>1</v>
      </c>
      <c r="G1092" s="14" t="str">
        <f>IF(OR(COUNTA(DetailPedro!G1092) &gt; 0, COUNTA(DetailWill!G1092) &gt; 0),"x", "")</f>
        <v/>
      </c>
      <c r="H1092" s="14" t="str">
        <f>IF(OR(COUNTA(DetailPedro!H1092) &gt; 0, COUNTA(DetailWill!H1092) &gt; 0),"x", "")</f>
        <v/>
      </c>
      <c r="I1092" s="14" t="str">
        <f>IF(OR(COUNTA(DetailPedro!I1092) &gt; 0, COUNTA(DetailWill!I1092) &gt; 0),"x", "")</f>
        <v/>
      </c>
      <c r="J1092" s="34" t="str">
        <f>IF(OR(COUNTA(DetailPedro!J1092) &gt; 0, COUNTA(DetailWill!J1092) &gt; 0),"x", "")</f>
        <v/>
      </c>
      <c r="K1092" s="14" t="str">
        <f>IF(OR(COUNTA(DetailPedro!K1092) &gt; 0, COUNTA(DetailWill!K1092) &gt; 0),"x", "")</f>
        <v/>
      </c>
      <c r="L1092" s="14" t="str">
        <f>IF(OR(COUNTA(DetailPedro!L1092) &gt; 0, COUNTA(DetailWill!L1092) &gt; 0),"x", "")</f>
        <v/>
      </c>
      <c r="M1092" s="14" t="str">
        <f>IF(OR(COUNTA(DetailPedro!M1092) &gt; 0, COUNTA(DetailWill!M1092) &gt; 0),"x", "")</f>
        <v/>
      </c>
      <c r="N1092" s="14" t="str">
        <f>IF(OR(COUNTA(DetailPedro!N1092) &gt; 0, COUNTA(DetailWill!N1092) &gt; 0),"x", "")</f>
        <v/>
      </c>
      <c r="O1092" s="34" t="str">
        <f>IF(OR(COUNTA(DetailPedro!O1092) &gt; 0, COUNTA(DetailWill!O1092) &gt; 0),"x", "")</f>
        <v/>
      </c>
      <c r="P1092" s="14" t="str">
        <f>IF(OR(COUNTA(DetailPedro!P1092) &gt; 0, COUNTA(DetailWill!P1092) &gt; 0),"x", "")</f>
        <v/>
      </c>
      <c r="Q1092" s="14" t="str">
        <f>IF(OR(COUNTA(DetailPedro!Q1092) &gt; 0, COUNTA(DetailWill!Q1092) &gt; 0),"x", "")</f>
        <v/>
      </c>
      <c r="R1092" s="14" t="str">
        <f>IF(OR(COUNTA(DetailPedro!R1092) &gt; 0, COUNTA(DetailWill!R1092) &gt; 0),"x", "")</f>
        <v/>
      </c>
      <c r="S1092" s="14" t="str">
        <f>IF(OR(COUNTA(DetailPedro!S1092) &gt; 0, COUNTA(DetailWill!S1092) &gt; 0),"x", "")</f>
        <v/>
      </c>
      <c r="T1092" s="14" t="str">
        <f>IF(OR(COUNTA(DetailPedro!T1092) &gt; 0, COUNTA(DetailWill!T1092) &gt; 0),"x", "")</f>
        <v/>
      </c>
      <c r="U1092" s="34" t="str">
        <f>IF(OR(COUNTA(DetailPedro!U1092) &gt; 0, COUNTA(DetailWill!U1092) &gt; 0),"x", "")</f>
        <v/>
      </c>
      <c r="V1092" s="14" t="str">
        <f>IF(OR(COUNTA(DetailPedro!V1092) &gt; 0, COUNTA(DetailWill!V1092) &gt; 0),"x", "")</f>
        <v/>
      </c>
      <c r="W1092" s="14" t="str">
        <f>IF(OR(COUNTA(DetailPedro!W1092) &gt; 0, COUNTA(DetailWill!W1092) &gt; 0),"x", "")</f>
        <v/>
      </c>
      <c r="X1092" s="14" t="str">
        <f>IF(OR(COUNTA(DetailPedro!X1092) &gt; 0, COUNTA(DetailWill!X1092) &gt; 0),"x", "")</f>
        <v/>
      </c>
      <c r="Y1092" s="14" t="str">
        <f>IF(OR(COUNTA(DetailPedro!Y1092) &gt; 0, COUNTA(DetailWill!Y1092) &gt; 0),"x", "")</f>
        <v/>
      </c>
      <c r="Z1092" s="34" t="str">
        <f>IF(OR(COUNTA(DetailPedro!Z1092) &gt; 0, COUNTA(DetailWill!Z1092) &gt; 0),"x", "")</f>
        <v/>
      </c>
      <c r="AA1092" s="14" t="str">
        <f>IF(OR(COUNTA(DetailPedro!AA1092) &gt; 0, COUNTA(DetailWill!AA1092) &gt; 0),"x", "")</f>
        <v/>
      </c>
      <c r="AB1092" s="14" t="str">
        <f>IF(OR(COUNTA(DetailPedro!AB1092) &gt; 0, COUNTA(DetailWill!AB1092) &gt; 0),"x", "")</f>
        <v/>
      </c>
      <c r="AC1092" s="14" t="str">
        <f>IF(OR(COUNTA(DetailPedro!AC1092) &gt; 0, COUNTA(DetailWill!AC1092) &gt; 0),"x", "")</f>
        <v/>
      </c>
      <c r="AD1092" s="14" t="str">
        <f>IF(OR(COUNTA(DetailPedro!AD1092) &gt; 0, COUNTA(DetailWill!AD1092) &gt; 0),"x", "")</f>
        <v/>
      </c>
      <c r="AE1092" s="14" t="str">
        <f>IF(OR(COUNTA(DetailPedro!AE1092) &gt; 0, COUNTA(DetailWill!AE1092) &gt; 0),"x", "")</f>
        <v/>
      </c>
      <c r="AF1092" s="34" t="str">
        <f>IF(OR(COUNTA(DetailPedro!AF1092) &gt; 0, COUNTA(DetailWill!AF1092) &gt; 0),"x", "")</f>
        <v/>
      </c>
      <c r="AG1092" s="14" t="str">
        <f>IF(OR(COUNTA(DetailPedro!AG1092) &gt; 0, COUNTA(DetailWill!AG1092) &gt; 0),"x", "")</f>
        <v>x</v>
      </c>
      <c r="AH1092" s="14" t="str">
        <f>IF(OR(COUNTA(DetailPedro!AH1092) &gt; 0, COUNTA(DetailWill!AH1092) &gt; 0),"x", "")</f>
        <v/>
      </c>
      <c r="AI1092" s="14" t="str">
        <f>IF(OR(COUNTA(DetailPedro!AI1092) &gt; 0, COUNTA(DetailWill!AI1092) &gt; 0),"x", "")</f>
        <v/>
      </c>
      <c r="AJ1092" s="34" t="str">
        <f>IF(OR(COUNTA(DetailPedro!AJ1092) &gt; 0, COUNTA(DetailWill!AJ1092) &gt; 0),"x", "")</f>
        <v/>
      </c>
      <c r="AK1092" s="14" t="str">
        <f>IF(OR(COUNTA(DetailPedro!AK1092) &gt; 0, COUNTA(DetailWill!AK1092) &gt; 0),"x", "")</f>
        <v/>
      </c>
    </row>
    <row r="1093" spans="1:37" x14ac:dyDescent="0.2">
      <c r="A1093" s="16" t="s">
        <v>647</v>
      </c>
      <c r="B1093" s="16" t="s">
        <v>142</v>
      </c>
      <c r="C1093" s="16">
        <v>1</v>
      </c>
      <c r="D1093" s="16" t="s">
        <v>887</v>
      </c>
      <c r="E1093" s="16">
        <v>5</v>
      </c>
      <c r="F1093" s="14">
        <f t="shared" si="51"/>
        <v>1</v>
      </c>
      <c r="G1093" s="14" t="str">
        <f>IF(OR(COUNTA(DetailPedro!G1093) &gt; 0, COUNTA(DetailWill!G1093) &gt; 0),"x", "")</f>
        <v/>
      </c>
      <c r="H1093" s="14" t="str">
        <f>IF(OR(COUNTA(DetailPedro!H1093) &gt; 0, COUNTA(DetailWill!H1093) &gt; 0),"x", "")</f>
        <v/>
      </c>
      <c r="I1093" s="14" t="str">
        <f>IF(OR(COUNTA(DetailPedro!I1093) &gt; 0, COUNTA(DetailWill!I1093) &gt; 0),"x", "")</f>
        <v/>
      </c>
      <c r="J1093" s="34" t="str">
        <f>IF(OR(COUNTA(DetailPedro!J1093) &gt; 0, COUNTA(DetailWill!J1093) &gt; 0),"x", "")</f>
        <v/>
      </c>
      <c r="K1093" s="14" t="str">
        <f>IF(OR(COUNTA(DetailPedro!K1093) &gt; 0, COUNTA(DetailWill!K1093) &gt; 0),"x", "")</f>
        <v/>
      </c>
      <c r="L1093" s="14" t="str">
        <f>IF(OR(COUNTA(DetailPedro!L1093) &gt; 0, COUNTA(DetailWill!L1093) &gt; 0),"x", "")</f>
        <v/>
      </c>
      <c r="M1093" s="14" t="str">
        <f>IF(OR(COUNTA(DetailPedro!M1093) &gt; 0, COUNTA(DetailWill!M1093) &gt; 0),"x", "")</f>
        <v/>
      </c>
      <c r="N1093" s="14" t="str">
        <f>IF(OR(COUNTA(DetailPedro!N1093) &gt; 0, COUNTA(DetailWill!N1093) &gt; 0),"x", "")</f>
        <v/>
      </c>
      <c r="O1093" s="34" t="str">
        <f>IF(OR(COUNTA(DetailPedro!O1093) &gt; 0, COUNTA(DetailWill!O1093) &gt; 0),"x", "")</f>
        <v/>
      </c>
      <c r="P1093" s="14" t="str">
        <f>IF(OR(COUNTA(DetailPedro!P1093) &gt; 0, COUNTA(DetailWill!P1093) &gt; 0),"x", "")</f>
        <v/>
      </c>
      <c r="Q1093" s="14" t="str">
        <f>IF(OR(COUNTA(DetailPedro!Q1093) &gt; 0, COUNTA(DetailWill!Q1093) &gt; 0),"x", "")</f>
        <v/>
      </c>
      <c r="R1093" s="14" t="str">
        <f>IF(OR(COUNTA(DetailPedro!R1093) &gt; 0, COUNTA(DetailWill!R1093) &gt; 0),"x", "")</f>
        <v/>
      </c>
      <c r="S1093" s="14" t="str">
        <f>IF(OR(COUNTA(DetailPedro!S1093) &gt; 0, COUNTA(DetailWill!S1093) &gt; 0),"x", "")</f>
        <v/>
      </c>
      <c r="T1093" s="14" t="str">
        <f>IF(OR(COUNTA(DetailPedro!T1093) &gt; 0, COUNTA(DetailWill!T1093) &gt; 0),"x", "")</f>
        <v/>
      </c>
      <c r="U1093" s="34" t="str">
        <f>IF(OR(COUNTA(DetailPedro!U1093) &gt; 0, COUNTA(DetailWill!U1093) &gt; 0),"x", "")</f>
        <v/>
      </c>
      <c r="V1093" s="14" t="str">
        <f>IF(OR(COUNTA(DetailPedro!V1093) &gt; 0, COUNTA(DetailWill!V1093) &gt; 0),"x", "")</f>
        <v/>
      </c>
      <c r="W1093" s="14" t="str">
        <f>IF(OR(COUNTA(DetailPedro!W1093) &gt; 0, COUNTA(DetailWill!W1093) &gt; 0),"x", "")</f>
        <v/>
      </c>
      <c r="X1093" s="14" t="str">
        <f>IF(OR(COUNTA(DetailPedro!X1093) &gt; 0, COUNTA(DetailWill!X1093) &gt; 0),"x", "")</f>
        <v/>
      </c>
      <c r="Y1093" s="14" t="str">
        <f>IF(OR(COUNTA(DetailPedro!Y1093) &gt; 0, COUNTA(DetailWill!Y1093) &gt; 0),"x", "")</f>
        <v/>
      </c>
      <c r="Z1093" s="34" t="str">
        <f>IF(OR(COUNTA(DetailPedro!Z1093) &gt; 0, COUNTA(DetailWill!Z1093) &gt; 0),"x", "")</f>
        <v/>
      </c>
      <c r="AA1093" s="14" t="str">
        <f>IF(OR(COUNTA(DetailPedro!AA1093) &gt; 0, COUNTA(DetailWill!AA1093) &gt; 0),"x", "")</f>
        <v/>
      </c>
      <c r="AB1093" s="14" t="str">
        <f>IF(OR(COUNTA(DetailPedro!AB1093) &gt; 0, COUNTA(DetailWill!AB1093) &gt; 0),"x", "")</f>
        <v/>
      </c>
      <c r="AC1093" s="14" t="str">
        <f>IF(OR(COUNTA(DetailPedro!AC1093) &gt; 0, COUNTA(DetailWill!AC1093) &gt; 0),"x", "")</f>
        <v/>
      </c>
      <c r="AD1093" s="14" t="str">
        <f>IF(OR(COUNTA(DetailPedro!AD1093) &gt; 0, COUNTA(DetailWill!AD1093) &gt; 0),"x", "")</f>
        <v/>
      </c>
      <c r="AE1093" s="14" t="str">
        <f>IF(OR(COUNTA(DetailPedro!AE1093) &gt; 0, COUNTA(DetailWill!AE1093) &gt; 0),"x", "")</f>
        <v/>
      </c>
      <c r="AF1093" s="34" t="str">
        <f>IF(OR(COUNTA(DetailPedro!AF1093) &gt; 0, COUNTA(DetailWill!AF1093) &gt; 0),"x", "")</f>
        <v/>
      </c>
      <c r="AG1093" s="14" t="str">
        <f>IF(OR(COUNTA(DetailPedro!AG1093) &gt; 0, COUNTA(DetailWill!AG1093) &gt; 0),"x", "")</f>
        <v>x</v>
      </c>
      <c r="AH1093" s="14" t="str">
        <f>IF(OR(COUNTA(DetailPedro!AH1093) &gt; 0, COUNTA(DetailWill!AH1093) &gt; 0),"x", "")</f>
        <v/>
      </c>
      <c r="AI1093" s="14" t="str">
        <f>IF(OR(COUNTA(DetailPedro!AI1093) &gt; 0, COUNTA(DetailWill!AI1093) &gt; 0),"x", "")</f>
        <v/>
      </c>
      <c r="AJ1093" s="34" t="str">
        <f>IF(OR(COUNTA(DetailPedro!AJ1093) &gt; 0, COUNTA(DetailWill!AJ1093) &gt; 0),"x", "")</f>
        <v/>
      </c>
      <c r="AK1093" s="14" t="str">
        <f>IF(OR(COUNTA(DetailPedro!AK1093) &gt; 0, COUNTA(DetailWill!AK1093) &gt; 0),"x", "")</f>
        <v/>
      </c>
    </row>
    <row r="1094" spans="1:37" x14ac:dyDescent="0.2">
      <c r="A1094" s="16" t="s">
        <v>647</v>
      </c>
      <c r="B1094" s="16" t="s">
        <v>142</v>
      </c>
      <c r="C1094" s="16">
        <v>2</v>
      </c>
      <c r="D1094" s="16" t="s">
        <v>888</v>
      </c>
      <c r="E1094" s="16">
        <v>6</v>
      </c>
      <c r="F1094" s="14">
        <f t="shared" si="51"/>
        <v>1</v>
      </c>
      <c r="G1094" s="14" t="str">
        <f>IF(OR(COUNTA(DetailPedro!G1094) &gt; 0, COUNTA(DetailWill!G1094) &gt; 0),"x", "")</f>
        <v/>
      </c>
      <c r="H1094" s="14" t="str">
        <f>IF(OR(COUNTA(DetailPedro!H1094) &gt; 0, COUNTA(DetailWill!H1094) &gt; 0),"x", "")</f>
        <v/>
      </c>
      <c r="I1094" s="14" t="str">
        <f>IF(OR(COUNTA(DetailPedro!I1094) &gt; 0, COUNTA(DetailWill!I1094) &gt; 0),"x", "")</f>
        <v/>
      </c>
      <c r="J1094" s="34" t="str">
        <f>IF(OR(COUNTA(DetailPedro!J1094) &gt; 0, COUNTA(DetailWill!J1094) &gt; 0),"x", "")</f>
        <v/>
      </c>
      <c r="K1094" s="14" t="str">
        <f>IF(OR(COUNTA(DetailPedro!K1094) &gt; 0, COUNTA(DetailWill!K1094) &gt; 0),"x", "")</f>
        <v/>
      </c>
      <c r="L1094" s="14" t="str">
        <f>IF(OR(COUNTA(DetailPedro!L1094) &gt; 0, COUNTA(DetailWill!L1094) &gt; 0),"x", "")</f>
        <v/>
      </c>
      <c r="M1094" s="14" t="str">
        <f>IF(OR(COUNTA(DetailPedro!M1094) &gt; 0, COUNTA(DetailWill!M1094) &gt; 0),"x", "")</f>
        <v/>
      </c>
      <c r="N1094" s="14" t="str">
        <f>IF(OR(COUNTA(DetailPedro!N1094) &gt; 0, COUNTA(DetailWill!N1094) &gt; 0),"x", "")</f>
        <v/>
      </c>
      <c r="O1094" s="34" t="str">
        <f>IF(OR(COUNTA(DetailPedro!O1094) &gt; 0, COUNTA(DetailWill!O1094) &gt; 0),"x", "")</f>
        <v/>
      </c>
      <c r="P1094" s="14" t="str">
        <f>IF(OR(COUNTA(DetailPedro!P1094) &gt; 0, COUNTA(DetailWill!P1094) &gt; 0),"x", "")</f>
        <v/>
      </c>
      <c r="Q1094" s="14" t="str">
        <f>IF(OR(COUNTA(DetailPedro!Q1094) &gt; 0, COUNTA(DetailWill!Q1094) &gt; 0),"x", "")</f>
        <v/>
      </c>
      <c r="R1094" s="14" t="str">
        <f>IF(OR(COUNTA(DetailPedro!R1094) &gt; 0, COUNTA(DetailWill!R1094) &gt; 0),"x", "")</f>
        <v/>
      </c>
      <c r="S1094" s="14" t="str">
        <f>IF(OR(COUNTA(DetailPedro!S1094) &gt; 0, COUNTA(DetailWill!S1094) &gt; 0),"x", "")</f>
        <v/>
      </c>
      <c r="T1094" s="14" t="str">
        <f>IF(OR(COUNTA(DetailPedro!T1094) &gt; 0, COUNTA(DetailWill!T1094) &gt; 0),"x", "")</f>
        <v/>
      </c>
      <c r="U1094" s="34" t="str">
        <f>IF(OR(COUNTA(DetailPedro!U1094) &gt; 0, COUNTA(DetailWill!U1094) &gt; 0),"x", "")</f>
        <v/>
      </c>
      <c r="V1094" s="14" t="str">
        <f>IF(OR(COUNTA(DetailPedro!V1094) &gt; 0, COUNTA(DetailWill!V1094) &gt; 0),"x", "")</f>
        <v/>
      </c>
      <c r="W1094" s="14" t="str">
        <f>IF(OR(COUNTA(DetailPedro!W1094) &gt; 0, COUNTA(DetailWill!W1094) &gt; 0),"x", "")</f>
        <v/>
      </c>
      <c r="X1094" s="14" t="str">
        <f>IF(OR(COUNTA(DetailPedro!X1094) &gt; 0, COUNTA(DetailWill!X1094) &gt; 0),"x", "")</f>
        <v/>
      </c>
      <c r="Y1094" s="14" t="str">
        <f>IF(OR(COUNTA(DetailPedro!Y1094) &gt; 0, COUNTA(DetailWill!Y1094) &gt; 0),"x", "")</f>
        <v/>
      </c>
      <c r="Z1094" s="34" t="str">
        <f>IF(OR(COUNTA(DetailPedro!Z1094) &gt; 0, COUNTA(DetailWill!Z1094) &gt; 0),"x", "")</f>
        <v/>
      </c>
      <c r="AA1094" s="14" t="str">
        <f>IF(OR(COUNTA(DetailPedro!AA1094) &gt; 0, COUNTA(DetailWill!AA1094) &gt; 0),"x", "")</f>
        <v/>
      </c>
      <c r="AB1094" s="14" t="str">
        <f>IF(OR(COUNTA(DetailPedro!AB1094) &gt; 0, COUNTA(DetailWill!AB1094) &gt; 0),"x", "")</f>
        <v/>
      </c>
      <c r="AC1094" s="14" t="str">
        <f>IF(OR(COUNTA(DetailPedro!AC1094) &gt; 0, COUNTA(DetailWill!AC1094) &gt; 0),"x", "")</f>
        <v/>
      </c>
      <c r="AD1094" s="14" t="str">
        <f>IF(OR(COUNTA(DetailPedro!AD1094) &gt; 0, COUNTA(DetailWill!AD1094) &gt; 0),"x", "")</f>
        <v/>
      </c>
      <c r="AE1094" s="14" t="str">
        <f>IF(OR(COUNTA(DetailPedro!AE1094) &gt; 0, COUNTA(DetailWill!AE1094) &gt; 0),"x", "")</f>
        <v/>
      </c>
      <c r="AF1094" s="34" t="str">
        <f>IF(OR(COUNTA(DetailPedro!AF1094) &gt; 0, COUNTA(DetailWill!AF1094) &gt; 0),"x", "")</f>
        <v/>
      </c>
      <c r="AG1094" s="14" t="str">
        <f>IF(OR(COUNTA(DetailPedro!AG1094) &gt; 0, COUNTA(DetailWill!AG1094) &gt; 0),"x", "")</f>
        <v>x</v>
      </c>
      <c r="AH1094" s="14" t="str">
        <f>IF(OR(COUNTA(DetailPedro!AH1094) &gt; 0, COUNTA(DetailWill!AH1094) &gt; 0),"x", "")</f>
        <v/>
      </c>
      <c r="AI1094" s="14" t="str">
        <f>IF(OR(COUNTA(DetailPedro!AI1094) &gt; 0, COUNTA(DetailWill!AI1094) &gt; 0),"x", "")</f>
        <v/>
      </c>
      <c r="AJ1094" s="34" t="str">
        <f>IF(OR(COUNTA(DetailPedro!AJ1094) &gt; 0, COUNTA(DetailWill!AJ1094) &gt; 0),"x", "")</f>
        <v/>
      </c>
      <c r="AK1094" s="14" t="str">
        <f>IF(OR(COUNTA(DetailPedro!AK1094) &gt; 0, COUNTA(DetailWill!AK1094) &gt; 0),"x", "")</f>
        <v/>
      </c>
    </row>
    <row r="1095" spans="1:37" x14ac:dyDescent="0.2">
      <c r="A1095" s="16" t="s">
        <v>647</v>
      </c>
      <c r="B1095" s="16" t="s">
        <v>142</v>
      </c>
      <c r="C1095" s="16">
        <v>2</v>
      </c>
      <c r="D1095" s="16" t="s">
        <v>888</v>
      </c>
      <c r="E1095" s="16">
        <v>7</v>
      </c>
      <c r="F1095" s="14">
        <f t="shared" si="51"/>
        <v>0</v>
      </c>
      <c r="G1095" s="14" t="str">
        <f>IF(OR(COUNTA(DetailPedro!G1095) &gt; 0, COUNTA(DetailWill!G1095) &gt; 0),"x", "")</f>
        <v/>
      </c>
      <c r="H1095" s="14" t="str">
        <f>IF(OR(COUNTA(DetailPedro!H1095) &gt; 0, COUNTA(DetailWill!H1095) &gt; 0),"x", "")</f>
        <v/>
      </c>
      <c r="I1095" s="14" t="str">
        <f>IF(OR(COUNTA(DetailPedro!I1095) &gt; 0, COUNTA(DetailWill!I1095) &gt; 0),"x", "")</f>
        <v/>
      </c>
      <c r="J1095" s="34" t="str">
        <f>IF(OR(COUNTA(DetailPedro!J1095) &gt; 0, COUNTA(DetailWill!J1095) &gt; 0),"x", "")</f>
        <v/>
      </c>
      <c r="K1095" s="14" t="str">
        <f>IF(OR(COUNTA(DetailPedro!K1095) &gt; 0, COUNTA(DetailWill!K1095) &gt; 0),"x", "")</f>
        <v/>
      </c>
      <c r="L1095" s="14" t="str">
        <f>IF(OR(COUNTA(DetailPedro!L1095) &gt; 0, COUNTA(DetailWill!L1095) &gt; 0),"x", "")</f>
        <v/>
      </c>
      <c r="M1095" s="14" t="str">
        <f>IF(OR(COUNTA(DetailPedro!M1095) &gt; 0, COUNTA(DetailWill!M1095) &gt; 0),"x", "")</f>
        <v/>
      </c>
      <c r="N1095" s="14" t="str">
        <f>IF(OR(COUNTA(DetailPedro!N1095) &gt; 0, COUNTA(DetailWill!N1095) &gt; 0),"x", "")</f>
        <v/>
      </c>
      <c r="O1095" s="34" t="str">
        <f>IF(OR(COUNTA(DetailPedro!O1095) &gt; 0, COUNTA(DetailWill!O1095) &gt; 0),"x", "")</f>
        <v/>
      </c>
      <c r="P1095" s="14" t="str">
        <f>IF(OR(COUNTA(DetailPedro!P1095) &gt; 0, COUNTA(DetailWill!P1095) &gt; 0),"x", "")</f>
        <v/>
      </c>
      <c r="Q1095" s="14" t="str">
        <f>IF(OR(COUNTA(DetailPedro!Q1095) &gt; 0, COUNTA(DetailWill!Q1095) &gt; 0),"x", "")</f>
        <v/>
      </c>
      <c r="R1095" s="14" t="str">
        <f>IF(OR(COUNTA(DetailPedro!R1095) &gt; 0, COUNTA(DetailWill!R1095) &gt; 0),"x", "")</f>
        <v/>
      </c>
      <c r="S1095" s="14" t="str">
        <f>IF(OR(COUNTA(DetailPedro!S1095) &gt; 0, COUNTA(DetailWill!S1095) &gt; 0),"x", "")</f>
        <v/>
      </c>
      <c r="T1095" s="14" t="str">
        <f>IF(OR(COUNTA(DetailPedro!T1095) &gt; 0, COUNTA(DetailWill!T1095) &gt; 0),"x", "")</f>
        <v/>
      </c>
      <c r="U1095" s="34" t="str">
        <f>IF(OR(COUNTA(DetailPedro!U1095) &gt; 0, COUNTA(DetailWill!U1095) &gt; 0),"x", "")</f>
        <v/>
      </c>
      <c r="V1095" s="14" t="str">
        <f>IF(OR(COUNTA(DetailPedro!V1095) &gt; 0, COUNTA(DetailWill!V1095) &gt; 0),"x", "")</f>
        <v/>
      </c>
      <c r="W1095" s="14" t="str">
        <f>IF(OR(COUNTA(DetailPedro!W1095) &gt; 0, COUNTA(DetailWill!W1095) &gt; 0),"x", "")</f>
        <v/>
      </c>
      <c r="X1095" s="14" t="str">
        <f>IF(OR(COUNTA(DetailPedro!X1095) &gt; 0, COUNTA(DetailWill!X1095) &gt; 0),"x", "")</f>
        <v/>
      </c>
      <c r="Y1095" s="14" t="str">
        <f>IF(OR(COUNTA(DetailPedro!Y1095) &gt; 0, COUNTA(DetailWill!Y1095) &gt; 0),"x", "")</f>
        <v/>
      </c>
      <c r="Z1095" s="34" t="str">
        <f>IF(OR(COUNTA(DetailPedro!Z1095) &gt; 0, COUNTA(DetailWill!Z1095) &gt; 0),"x", "")</f>
        <v/>
      </c>
      <c r="AA1095" s="14" t="str">
        <f>IF(OR(COUNTA(DetailPedro!AA1095) &gt; 0, COUNTA(DetailWill!AA1095) &gt; 0),"x", "")</f>
        <v/>
      </c>
      <c r="AB1095" s="14" t="str">
        <f>IF(OR(COUNTA(DetailPedro!AB1095) &gt; 0, COUNTA(DetailWill!AB1095) &gt; 0),"x", "")</f>
        <v/>
      </c>
      <c r="AC1095" s="14" t="str">
        <f>IF(OR(COUNTA(DetailPedro!AC1095) &gt; 0, COUNTA(DetailWill!AC1095) &gt; 0),"x", "")</f>
        <v/>
      </c>
      <c r="AD1095" s="14" t="str">
        <f>IF(OR(COUNTA(DetailPedro!AD1095) &gt; 0, COUNTA(DetailWill!AD1095) &gt; 0),"x", "")</f>
        <v/>
      </c>
      <c r="AE1095" s="14" t="str">
        <f>IF(OR(COUNTA(DetailPedro!AE1095) &gt; 0, COUNTA(DetailWill!AE1095) &gt; 0),"x", "")</f>
        <v/>
      </c>
      <c r="AF1095" s="34" t="str">
        <f>IF(OR(COUNTA(DetailPedro!AF1095) &gt; 0, COUNTA(DetailWill!AF1095) &gt; 0),"x", "")</f>
        <v/>
      </c>
      <c r="AG1095" s="14" t="str">
        <f>IF(OR(COUNTA(DetailPedro!AG1095) &gt; 0, COUNTA(DetailWill!AG1095) &gt; 0),"x", "")</f>
        <v/>
      </c>
      <c r="AH1095" s="14" t="str">
        <f>IF(OR(COUNTA(DetailPedro!AH1095) &gt; 0, COUNTA(DetailWill!AH1095) &gt; 0),"x", "")</f>
        <v/>
      </c>
      <c r="AI1095" s="14" t="str">
        <f>IF(OR(COUNTA(DetailPedro!AI1095) &gt; 0, COUNTA(DetailWill!AI1095) &gt; 0),"x", "")</f>
        <v/>
      </c>
      <c r="AJ1095" s="34" t="str">
        <f>IF(OR(COUNTA(DetailPedro!AJ1095) &gt; 0, COUNTA(DetailWill!AJ1095) &gt; 0),"x", "")</f>
        <v/>
      </c>
      <c r="AK1095" s="14" t="str">
        <f>IF(OR(COUNTA(DetailPedro!AK1095) &gt; 0, COUNTA(DetailWill!AK1095) &gt; 0),"x", "")</f>
        <v/>
      </c>
    </row>
    <row r="1096" spans="1:37" x14ac:dyDescent="0.2">
      <c r="A1096" s="16" t="s">
        <v>647</v>
      </c>
      <c r="B1096" s="16" t="s">
        <v>142</v>
      </c>
      <c r="C1096" s="16">
        <v>2</v>
      </c>
      <c r="D1096" s="16" t="s">
        <v>889</v>
      </c>
      <c r="E1096" s="16">
        <v>8</v>
      </c>
      <c r="F1096" s="14">
        <f t="shared" si="51"/>
        <v>0</v>
      </c>
      <c r="G1096" s="14" t="str">
        <f>IF(OR(COUNTA(DetailPedro!G1096) &gt; 0, COUNTA(DetailWill!G1096) &gt; 0),"x", "")</f>
        <v/>
      </c>
      <c r="H1096" s="14" t="str">
        <f>IF(OR(COUNTA(DetailPedro!H1096) &gt; 0, COUNTA(DetailWill!H1096) &gt; 0),"x", "")</f>
        <v/>
      </c>
      <c r="I1096" s="14" t="str">
        <f>IF(OR(COUNTA(DetailPedro!I1096) &gt; 0, COUNTA(DetailWill!I1096) &gt; 0),"x", "")</f>
        <v/>
      </c>
      <c r="J1096" s="34" t="str">
        <f>IF(OR(COUNTA(DetailPedro!J1096) &gt; 0, COUNTA(DetailWill!J1096) &gt; 0),"x", "")</f>
        <v/>
      </c>
      <c r="K1096" s="14" t="str">
        <f>IF(OR(COUNTA(DetailPedro!K1096) &gt; 0, COUNTA(DetailWill!K1096) &gt; 0),"x", "")</f>
        <v/>
      </c>
      <c r="L1096" s="14" t="str">
        <f>IF(OR(COUNTA(DetailPedro!L1096) &gt; 0, COUNTA(DetailWill!L1096) &gt; 0),"x", "")</f>
        <v/>
      </c>
      <c r="M1096" s="14" t="str">
        <f>IF(OR(COUNTA(DetailPedro!M1096) &gt; 0, COUNTA(DetailWill!M1096) &gt; 0),"x", "")</f>
        <v/>
      </c>
      <c r="N1096" s="14" t="str">
        <f>IF(OR(COUNTA(DetailPedro!N1096) &gt; 0, COUNTA(DetailWill!N1096) &gt; 0),"x", "")</f>
        <v/>
      </c>
      <c r="O1096" s="34" t="str">
        <f>IF(OR(COUNTA(DetailPedro!O1096) &gt; 0, COUNTA(DetailWill!O1096) &gt; 0),"x", "")</f>
        <v/>
      </c>
      <c r="P1096" s="14" t="str">
        <f>IF(OR(COUNTA(DetailPedro!P1096) &gt; 0, COUNTA(DetailWill!P1096) &gt; 0),"x", "")</f>
        <v/>
      </c>
      <c r="Q1096" s="14" t="str">
        <f>IF(OR(COUNTA(DetailPedro!Q1096) &gt; 0, COUNTA(DetailWill!Q1096) &gt; 0),"x", "")</f>
        <v/>
      </c>
      <c r="R1096" s="14" t="str">
        <f>IF(OR(COUNTA(DetailPedro!R1096) &gt; 0, COUNTA(DetailWill!R1096) &gt; 0),"x", "")</f>
        <v/>
      </c>
      <c r="S1096" s="14" t="str">
        <f>IF(OR(COUNTA(DetailPedro!S1096) &gt; 0, COUNTA(DetailWill!S1096) &gt; 0),"x", "")</f>
        <v/>
      </c>
      <c r="T1096" s="14" t="str">
        <f>IF(OR(COUNTA(DetailPedro!T1096) &gt; 0, COUNTA(DetailWill!T1096) &gt; 0),"x", "")</f>
        <v/>
      </c>
      <c r="U1096" s="34" t="str">
        <f>IF(OR(COUNTA(DetailPedro!U1096) &gt; 0, COUNTA(DetailWill!U1096) &gt; 0),"x", "")</f>
        <v/>
      </c>
      <c r="V1096" s="14" t="str">
        <f>IF(OR(COUNTA(DetailPedro!V1096) &gt; 0, COUNTA(DetailWill!V1096) &gt; 0),"x", "")</f>
        <v/>
      </c>
      <c r="W1096" s="14" t="str">
        <f>IF(OR(COUNTA(DetailPedro!W1096) &gt; 0, COUNTA(DetailWill!W1096) &gt; 0),"x", "")</f>
        <v/>
      </c>
      <c r="X1096" s="14" t="str">
        <f>IF(OR(COUNTA(DetailPedro!X1096) &gt; 0, COUNTA(DetailWill!X1096) &gt; 0),"x", "")</f>
        <v/>
      </c>
      <c r="Y1096" s="14" t="str">
        <f>IF(OR(COUNTA(DetailPedro!Y1096) &gt; 0, COUNTA(DetailWill!Y1096) &gt; 0),"x", "")</f>
        <v/>
      </c>
      <c r="Z1096" s="34" t="str">
        <f>IF(OR(COUNTA(DetailPedro!Z1096) &gt; 0, COUNTA(DetailWill!Z1096) &gt; 0),"x", "")</f>
        <v/>
      </c>
      <c r="AA1096" s="14" t="str">
        <f>IF(OR(COUNTA(DetailPedro!AA1096) &gt; 0, COUNTA(DetailWill!AA1096) &gt; 0),"x", "")</f>
        <v/>
      </c>
      <c r="AB1096" s="14" t="str">
        <f>IF(OR(COUNTA(DetailPedro!AB1096) &gt; 0, COUNTA(DetailWill!AB1096) &gt; 0),"x", "")</f>
        <v/>
      </c>
      <c r="AC1096" s="14" t="str">
        <f>IF(OR(COUNTA(DetailPedro!AC1096) &gt; 0, COUNTA(DetailWill!AC1096) &gt; 0),"x", "")</f>
        <v/>
      </c>
      <c r="AD1096" s="14" t="str">
        <f>IF(OR(COUNTA(DetailPedro!AD1096) &gt; 0, COUNTA(DetailWill!AD1096) &gt; 0),"x", "")</f>
        <v/>
      </c>
      <c r="AE1096" s="14" t="str">
        <f>IF(OR(COUNTA(DetailPedro!AE1096) &gt; 0, COUNTA(DetailWill!AE1096) &gt; 0),"x", "")</f>
        <v/>
      </c>
      <c r="AF1096" s="34" t="str">
        <f>IF(OR(COUNTA(DetailPedro!AF1096) &gt; 0, COUNTA(DetailWill!AF1096) &gt; 0),"x", "")</f>
        <v/>
      </c>
      <c r="AG1096" s="14" t="str">
        <f>IF(OR(COUNTA(DetailPedro!AG1096) &gt; 0, COUNTA(DetailWill!AG1096) &gt; 0),"x", "")</f>
        <v/>
      </c>
      <c r="AH1096" s="14" t="str">
        <f>IF(OR(COUNTA(DetailPedro!AH1096) &gt; 0, COUNTA(DetailWill!AH1096) &gt; 0),"x", "")</f>
        <v/>
      </c>
      <c r="AI1096" s="14" t="str">
        <f>IF(OR(COUNTA(DetailPedro!AI1096) &gt; 0, COUNTA(DetailWill!AI1096) &gt; 0),"x", "")</f>
        <v/>
      </c>
      <c r="AJ1096" s="34" t="str">
        <f>IF(OR(COUNTA(DetailPedro!AJ1096) &gt; 0, COUNTA(DetailWill!AJ1096) &gt; 0),"x", "")</f>
        <v/>
      </c>
      <c r="AK1096" s="14" t="str">
        <f>IF(OR(COUNTA(DetailPedro!AK1096) &gt; 0, COUNTA(DetailWill!AK1096) &gt; 0),"x", "")</f>
        <v/>
      </c>
    </row>
    <row r="1097" spans="1:37" x14ac:dyDescent="0.2">
      <c r="A1097" s="16" t="s">
        <v>647</v>
      </c>
      <c r="B1097" s="16" t="s">
        <v>142</v>
      </c>
      <c r="C1097" s="16">
        <v>2</v>
      </c>
      <c r="D1097" s="16" t="s">
        <v>888</v>
      </c>
      <c r="E1097" s="16">
        <v>9</v>
      </c>
      <c r="F1097" s="14">
        <f t="shared" si="51"/>
        <v>1</v>
      </c>
      <c r="G1097" s="14" t="str">
        <f>IF(OR(COUNTA(DetailPedro!G1097) &gt; 0, COUNTA(DetailWill!G1097) &gt; 0),"x", "")</f>
        <v/>
      </c>
      <c r="H1097" s="14" t="str">
        <f>IF(OR(COUNTA(DetailPedro!H1097) &gt; 0, COUNTA(DetailWill!H1097) &gt; 0),"x", "")</f>
        <v/>
      </c>
      <c r="I1097" s="14" t="str">
        <f>IF(OR(COUNTA(DetailPedro!I1097) &gt; 0, COUNTA(DetailWill!I1097) &gt; 0),"x", "")</f>
        <v/>
      </c>
      <c r="J1097" s="34" t="str">
        <f>IF(OR(COUNTA(DetailPedro!J1097) &gt; 0, COUNTA(DetailWill!J1097) &gt; 0),"x", "")</f>
        <v/>
      </c>
      <c r="K1097" s="14" t="str">
        <f>IF(OR(COUNTA(DetailPedro!K1097) &gt; 0, COUNTA(DetailWill!K1097) &gt; 0),"x", "")</f>
        <v/>
      </c>
      <c r="L1097" s="14" t="str">
        <f>IF(OR(COUNTA(DetailPedro!L1097) &gt; 0, COUNTA(DetailWill!L1097) &gt; 0),"x", "")</f>
        <v/>
      </c>
      <c r="M1097" s="14" t="str">
        <f>IF(OR(COUNTA(DetailPedro!M1097) &gt; 0, COUNTA(DetailWill!M1097) &gt; 0),"x", "")</f>
        <v/>
      </c>
      <c r="N1097" s="14" t="str">
        <f>IF(OR(COUNTA(DetailPedro!N1097) &gt; 0, COUNTA(DetailWill!N1097) &gt; 0),"x", "")</f>
        <v/>
      </c>
      <c r="O1097" s="34" t="str">
        <f>IF(OR(COUNTA(DetailPedro!O1097) &gt; 0, COUNTA(DetailWill!O1097) &gt; 0),"x", "")</f>
        <v/>
      </c>
      <c r="P1097" s="14" t="str">
        <f>IF(OR(COUNTA(DetailPedro!P1097) &gt; 0, COUNTA(DetailWill!P1097) &gt; 0),"x", "")</f>
        <v/>
      </c>
      <c r="Q1097" s="14" t="str">
        <f>IF(OR(COUNTA(DetailPedro!Q1097) &gt; 0, COUNTA(DetailWill!Q1097) &gt; 0),"x", "")</f>
        <v/>
      </c>
      <c r="R1097" s="14" t="str">
        <f>IF(OR(COUNTA(DetailPedro!R1097) &gt; 0, COUNTA(DetailWill!R1097) &gt; 0),"x", "")</f>
        <v/>
      </c>
      <c r="S1097" s="14" t="str">
        <f>IF(OR(COUNTA(DetailPedro!S1097) &gt; 0, COUNTA(DetailWill!S1097) &gt; 0),"x", "")</f>
        <v/>
      </c>
      <c r="T1097" s="14" t="str">
        <f>IF(OR(COUNTA(DetailPedro!T1097) &gt; 0, COUNTA(DetailWill!T1097) &gt; 0),"x", "")</f>
        <v/>
      </c>
      <c r="U1097" s="34" t="str">
        <f>IF(OR(COUNTA(DetailPedro!U1097) &gt; 0, COUNTA(DetailWill!U1097) &gt; 0),"x", "")</f>
        <v/>
      </c>
      <c r="V1097" s="14" t="str">
        <f>IF(OR(COUNTA(DetailPedro!V1097) &gt; 0, COUNTA(DetailWill!V1097) &gt; 0),"x", "")</f>
        <v/>
      </c>
      <c r="W1097" s="14" t="str">
        <f>IF(OR(COUNTA(DetailPedro!W1097) &gt; 0, COUNTA(DetailWill!W1097) &gt; 0),"x", "")</f>
        <v/>
      </c>
      <c r="X1097" s="14" t="str">
        <f>IF(OR(COUNTA(DetailPedro!X1097) &gt; 0, COUNTA(DetailWill!X1097) &gt; 0),"x", "")</f>
        <v/>
      </c>
      <c r="Y1097" s="14" t="str">
        <f>IF(OR(COUNTA(DetailPedro!Y1097) &gt; 0, COUNTA(DetailWill!Y1097) &gt; 0),"x", "")</f>
        <v/>
      </c>
      <c r="Z1097" s="34" t="str">
        <f>IF(OR(COUNTA(DetailPedro!Z1097) &gt; 0, COUNTA(DetailWill!Z1097) &gt; 0),"x", "")</f>
        <v/>
      </c>
      <c r="AA1097" s="14" t="str">
        <f>IF(OR(COUNTA(DetailPedro!AA1097) &gt; 0, COUNTA(DetailWill!AA1097) &gt; 0),"x", "")</f>
        <v/>
      </c>
      <c r="AB1097" s="14" t="str">
        <f>IF(OR(COUNTA(DetailPedro!AB1097) &gt; 0, COUNTA(DetailWill!AB1097) &gt; 0),"x", "")</f>
        <v/>
      </c>
      <c r="AC1097" s="14" t="str">
        <f>IF(OR(COUNTA(DetailPedro!AC1097) &gt; 0, COUNTA(DetailWill!AC1097) &gt; 0),"x", "")</f>
        <v/>
      </c>
      <c r="AD1097" s="14" t="str">
        <f>IF(OR(COUNTA(DetailPedro!AD1097) &gt; 0, COUNTA(DetailWill!AD1097) &gt; 0),"x", "")</f>
        <v/>
      </c>
      <c r="AE1097" s="14" t="str">
        <f>IF(OR(COUNTA(DetailPedro!AE1097) &gt; 0, COUNTA(DetailWill!AE1097) &gt; 0),"x", "")</f>
        <v/>
      </c>
      <c r="AF1097" s="34" t="str">
        <f>IF(OR(COUNTA(DetailPedro!AF1097) &gt; 0, COUNTA(DetailWill!AF1097) &gt; 0),"x", "")</f>
        <v/>
      </c>
      <c r="AG1097" s="14" t="str">
        <f>IF(OR(COUNTA(DetailPedro!AG1097) &gt; 0, COUNTA(DetailWill!AG1097) &gt; 0),"x", "")</f>
        <v>x</v>
      </c>
      <c r="AH1097" s="14" t="str">
        <f>IF(OR(COUNTA(DetailPedro!AH1097) &gt; 0, COUNTA(DetailWill!AH1097) &gt; 0),"x", "")</f>
        <v/>
      </c>
      <c r="AI1097" s="14" t="str">
        <f>IF(OR(COUNTA(DetailPedro!AI1097) &gt; 0, COUNTA(DetailWill!AI1097) &gt; 0),"x", "")</f>
        <v/>
      </c>
      <c r="AJ1097" s="34" t="str">
        <f>IF(OR(COUNTA(DetailPedro!AJ1097) &gt; 0, COUNTA(DetailWill!AJ1097) &gt; 0),"x", "")</f>
        <v/>
      </c>
      <c r="AK1097" s="14" t="str">
        <f>IF(OR(COUNTA(DetailPedro!AK1097) &gt; 0, COUNTA(DetailWill!AK1097) &gt; 0),"x", "")</f>
        <v/>
      </c>
    </row>
    <row r="1098" spans="1:37" x14ac:dyDescent="0.2">
      <c r="A1098" s="16" t="s">
        <v>647</v>
      </c>
      <c r="B1098" s="16" t="s">
        <v>142</v>
      </c>
      <c r="C1098" s="16">
        <v>2</v>
      </c>
      <c r="D1098" s="16" t="s">
        <v>887</v>
      </c>
      <c r="E1098" s="16">
        <v>10</v>
      </c>
      <c r="F1098" s="14">
        <f t="shared" si="51"/>
        <v>0</v>
      </c>
      <c r="G1098" s="14" t="str">
        <f>IF(OR(COUNTA(DetailPedro!G1098) &gt; 0, COUNTA(DetailWill!G1098) &gt; 0),"x", "")</f>
        <v/>
      </c>
      <c r="H1098" s="14" t="str">
        <f>IF(OR(COUNTA(DetailPedro!H1098) &gt; 0, COUNTA(DetailWill!H1098) &gt; 0),"x", "")</f>
        <v/>
      </c>
      <c r="I1098" s="14" t="str">
        <f>IF(OR(COUNTA(DetailPedro!I1098) &gt; 0, COUNTA(DetailWill!I1098) &gt; 0),"x", "")</f>
        <v/>
      </c>
      <c r="J1098" s="34" t="str">
        <f>IF(OR(COUNTA(DetailPedro!J1098) &gt; 0, COUNTA(DetailWill!J1098) &gt; 0),"x", "")</f>
        <v/>
      </c>
      <c r="K1098" s="14" t="str">
        <f>IF(OR(COUNTA(DetailPedro!K1098) &gt; 0, COUNTA(DetailWill!K1098) &gt; 0),"x", "")</f>
        <v/>
      </c>
      <c r="L1098" s="14" t="str">
        <f>IF(OR(COUNTA(DetailPedro!L1098) &gt; 0, COUNTA(DetailWill!L1098) &gt; 0),"x", "")</f>
        <v/>
      </c>
      <c r="M1098" s="14" t="str">
        <f>IF(OR(COUNTA(DetailPedro!M1098) &gt; 0, COUNTA(DetailWill!M1098) &gt; 0),"x", "")</f>
        <v/>
      </c>
      <c r="N1098" s="14" t="str">
        <f>IF(OR(COUNTA(DetailPedro!N1098) &gt; 0, COUNTA(DetailWill!N1098) &gt; 0),"x", "")</f>
        <v/>
      </c>
      <c r="O1098" s="34" t="str">
        <f>IF(OR(COUNTA(DetailPedro!O1098) &gt; 0, COUNTA(DetailWill!O1098) &gt; 0),"x", "")</f>
        <v/>
      </c>
      <c r="P1098" s="14" t="str">
        <f>IF(OR(COUNTA(DetailPedro!P1098) &gt; 0, COUNTA(DetailWill!P1098) &gt; 0),"x", "")</f>
        <v/>
      </c>
      <c r="Q1098" s="14" t="str">
        <f>IF(OR(COUNTA(DetailPedro!Q1098) &gt; 0, COUNTA(DetailWill!Q1098) &gt; 0),"x", "")</f>
        <v/>
      </c>
      <c r="R1098" s="14" t="str">
        <f>IF(OR(COUNTA(DetailPedro!R1098) &gt; 0, COUNTA(DetailWill!R1098) &gt; 0),"x", "")</f>
        <v/>
      </c>
      <c r="S1098" s="14" t="str">
        <f>IF(OR(COUNTA(DetailPedro!S1098) &gt; 0, COUNTA(DetailWill!S1098) &gt; 0),"x", "")</f>
        <v/>
      </c>
      <c r="T1098" s="14" t="str">
        <f>IF(OR(COUNTA(DetailPedro!T1098) &gt; 0, COUNTA(DetailWill!T1098) &gt; 0),"x", "")</f>
        <v/>
      </c>
      <c r="U1098" s="34" t="str">
        <f>IF(OR(COUNTA(DetailPedro!U1098) &gt; 0, COUNTA(DetailWill!U1098) &gt; 0),"x", "")</f>
        <v/>
      </c>
      <c r="V1098" s="14" t="str">
        <f>IF(OR(COUNTA(DetailPedro!V1098) &gt; 0, COUNTA(DetailWill!V1098) &gt; 0),"x", "")</f>
        <v/>
      </c>
      <c r="W1098" s="14" t="str">
        <f>IF(OR(COUNTA(DetailPedro!W1098) &gt; 0, COUNTA(DetailWill!W1098) &gt; 0),"x", "")</f>
        <v/>
      </c>
      <c r="X1098" s="14" t="str">
        <f>IF(OR(COUNTA(DetailPedro!X1098) &gt; 0, COUNTA(DetailWill!X1098) &gt; 0),"x", "")</f>
        <v/>
      </c>
      <c r="Y1098" s="14" t="str">
        <f>IF(OR(COUNTA(DetailPedro!Y1098) &gt; 0, COUNTA(DetailWill!Y1098) &gt; 0),"x", "")</f>
        <v/>
      </c>
      <c r="Z1098" s="34" t="str">
        <f>IF(OR(COUNTA(DetailPedro!Z1098) &gt; 0, COUNTA(DetailWill!Z1098) &gt; 0),"x", "")</f>
        <v/>
      </c>
      <c r="AA1098" s="14" t="str">
        <f>IF(OR(COUNTA(DetailPedro!AA1098) &gt; 0, COUNTA(DetailWill!AA1098) &gt; 0),"x", "")</f>
        <v/>
      </c>
      <c r="AB1098" s="14" t="str">
        <f>IF(OR(COUNTA(DetailPedro!AB1098) &gt; 0, COUNTA(DetailWill!AB1098) &gt; 0),"x", "")</f>
        <v/>
      </c>
      <c r="AC1098" s="14" t="str">
        <f>IF(OR(COUNTA(DetailPedro!AC1098) &gt; 0, COUNTA(DetailWill!AC1098) &gt; 0),"x", "")</f>
        <v/>
      </c>
      <c r="AD1098" s="14" t="str">
        <f>IF(OR(COUNTA(DetailPedro!AD1098) &gt; 0, COUNTA(DetailWill!AD1098) &gt; 0),"x", "")</f>
        <v/>
      </c>
      <c r="AE1098" s="14" t="str">
        <f>IF(OR(COUNTA(DetailPedro!AE1098) &gt; 0, COUNTA(DetailWill!AE1098) &gt; 0),"x", "")</f>
        <v/>
      </c>
      <c r="AF1098" s="34" t="str">
        <f>IF(OR(COUNTA(DetailPedro!AF1098) &gt; 0, COUNTA(DetailWill!AF1098) &gt; 0),"x", "")</f>
        <v/>
      </c>
      <c r="AG1098" s="14" t="str">
        <f>IF(OR(COUNTA(DetailPedro!AG1098) &gt; 0, COUNTA(DetailWill!AG1098) &gt; 0),"x", "")</f>
        <v/>
      </c>
      <c r="AH1098" s="14" t="str">
        <f>IF(OR(COUNTA(DetailPedro!AH1098) &gt; 0, COUNTA(DetailWill!AH1098) &gt; 0),"x", "")</f>
        <v/>
      </c>
      <c r="AI1098" s="14" t="str">
        <f>IF(OR(COUNTA(DetailPedro!AI1098) &gt; 0, COUNTA(DetailWill!AI1098) &gt; 0),"x", "")</f>
        <v/>
      </c>
      <c r="AJ1098" s="34" t="str">
        <f>IF(OR(COUNTA(DetailPedro!AJ1098) &gt; 0, COUNTA(DetailWill!AJ1098) &gt; 0),"x", "")</f>
        <v/>
      </c>
      <c r="AK1098" s="14" t="str">
        <f>IF(OR(COUNTA(DetailPedro!AK1098) &gt; 0, COUNTA(DetailWill!AK1098) &gt; 0),"x", "")</f>
        <v/>
      </c>
    </row>
    <row r="1099" spans="1:37" x14ac:dyDescent="0.2">
      <c r="A1099" s="16" t="s">
        <v>647</v>
      </c>
      <c r="B1099" s="16" t="s">
        <v>142</v>
      </c>
      <c r="C1099" s="16">
        <v>2</v>
      </c>
      <c r="D1099" s="16" t="s">
        <v>889</v>
      </c>
      <c r="E1099" s="16">
        <v>11</v>
      </c>
      <c r="F1099" s="14">
        <f t="shared" si="51"/>
        <v>0</v>
      </c>
      <c r="G1099" s="14" t="str">
        <f>IF(OR(COUNTA(DetailPedro!G1099) &gt; 0, COUNTA(DetailWill!G1099) &gt; 0),"x", "")</f>
        <v/>
      </c>
      <c r="H1099" s="14" t="str">
        <f>IF(OR(COUNTA(DetailPedro!H1099) &gt; 0, COUNTA(DetailWill!H1099) &gt; 0),"x", "")</f>
        <v/>
      </c>
      <c r="I1099" s="14" t="str">
        <f>IF(OR(COUNTA(DetailPedro!I1099) &gt; 0, COUNTA(DetailWill!I1099) &gt; 0),"x", "")</f>
        <v/>
      </c>
      <c r="J1099" s="34" t="str">
        <f>IF(OR(COUNTA(DetailPedro!J1099) &gt; 0, COUNTA(DetailWill!J1099) &gt; 0),"x", "")</f>
        <v/>
      </c>
      <c r="K1099" s="14" t="str">
        <f>IF(OR(COUNTA(DetailPedro!K1099) &gt; 0, COUNTA(DetailWill!K1099) &gt; 0),"x", "")</f>
        <v/>
      </c>
      <c r="L1099" s="14" t="str">
        <f>IF(OR(COUNTA(DetailPedro!L1099) &gt; 0, COUNTA(DetailWill!L1099) &gt; 0),"x", "")</f>
        <v/>
      </c>
      <c r="M1099" s="14" t="str">
        <f>IF(OR(COUNTA(DetailPedro!M1099) &gt; 0, COUNTA(DetailWill!M1099) &gt; 0),"x", "")</f>
        <v/>
      </c>
      <c r="N1099" s="14" t="str">
        <f>IF(OR(COUNTA(DetailPedro!N1099) &gt; 0, COUNTA(DetailWill!N1099) &gt; 0),"x", "")</f>
        <v/>
      </c>
      <c r="O1099" s="34" t="str">
        <f>IF(OR(COUNTA(DetailPedro!O1099) &gt; 0, COUNTA(DetailWill!O1099) &gt; 0),"x", "")</f>
        <v/>
      </c>
      <c r="P1099" s="14" t="str">
        <f>IF(OR(COUNTA(DetailPedro!P1099) &gt; 0, COUNTA(DetailWill!P1099) &gt; 0),"x", "")</f>
        <v/>
      </c>
      <c r="Q1099" s="14" t="str">
        <f>IF(OR(COUNTA(DetailPedro!Q1099) &gt; 0, COUNTA(DetailWill!Q1099) &gt; 0),"x", "")</f>
        <v/>
      </c>
      <c r="R1099" s="14" t="str">
        <f>IF(OR(COUNTA(DetailPedro!R1099) &gt; 0, COUNTA(DetailWill!R1099) &gt; 0),"x", "")</f>
        <v/>
      </c>
      <c r="S1099" s="14" t="str">
        <f>IF(OR(COUNTA(DetailPedro!S1099) &gt; 0, COUNTA(DetailWill!S1099) &gt; 0),"x", "")</f>
        <v/>
      </c>
      <c r="T1099" s="14" t="str">
        <f>IF(OR(COUNTA(DetailPedro!T1099) &gt; 0, COUNTA(DetailWill!T1099) &gt; 0),"x", "")</f>
        <v/>
      </c>
      <c r="U1099" s="34" t="str">
        <f>IF(OR(COUNTA(DetailPedro!U1099) &gt; 0, COUNTA(DetailWill!U1099) &gt; 0),"x", "")</f>
        <v/>
      </c>
      <c r="V1099" s="14" t="str">
        <f>IF(OR(COUNTA(DetailPedro!V1099) &gt; 0, COUNTA(DetailWill!V1099) &gt; 0),"x", "")</f>
        <v/>
      </c>
      <c r="W1099" s="14" t="str">
        <f>IF(OR(COUNTA(DetailPedro!W1099) &gt; 0, COUNTA(DetailWill!W1099) &gt; 0),"x", "")</f>
        <v/>
      </c>
      <c r="X1099" s="14" t="str">
        <f>IF(OR(COUNTA(DetailPedro!X1099) &gt; 0, COUNTA(DetailWill!X1099) &gt; 0),"x", "")</f>
        <v/>
      </c>
      <c r="Y1099" s="14" t="str">
        <f>IF(OR(COUNTA(DetailPedro!Y1099) &gt; 0, COUNTA(DetailWill!Y1099) &gt; 0),"x", "")</f>
        <v/>
      </c>
      <c r="Z1099" s="34" t="str">
        <f>IF(OR(COUNTA(DetailPedro!Z1099) &gt; 0, COUNTA(DetailWill!Z1099) &gt; 0),"x", "")</f>
        <v/>
      </c>
      <c r="AA1099" s="14" t="str">
        <f>IF(OR(COUNTA(DetailPedro!AA1099) &gt; 0, COUNTA(DetailWill!AA1099) &gt; 0),"x", "")</f>
        <v/>
      </c>
      <c r="AB1099" s="14" t="str">
        <f>IF(OR(COUNTA(DetailPedro!AB1099) &gt; 0, COUNTA(DetailWill!AB1099) &gt; 0),"x", "")</f>
        <v/>
      </c>
      <c r="AC1099" s="14" t="str">
        <f>IF(OR(COUNTA(DetailPedro!AC1099) &gt; 0, COUNTA(DetailWill!AC1099) &gt; 0),"x", "")</f>
        <v/>
      </c>
      <c r="AD1099" s="14" t="str">
        <f>IF(OR(COUNTA(DetailPedro!AD1099) &gt; 0, COUNTA(DetailWill!AD1099) &gt; 0),"x", "")</f>
        <v/>
      </c>
      <c r="AE1099" s="14" t="str">
        <f>IF(OR(COUNTA(DetailPedro!AE1099) &gt; 0, COUNTA(DetailWill!AE1099) &gt; 0),"x", "")</f>
        <v/>
      </c>
      <c r="AF1099" s="34" t="str">
        <f>IF(OR(COUNTA(DetailPedro!AF1099) &gt; 0, COUNTA(DetailWill!AF1099) &gt; 0),"x", "")</f>
        <v/>
      </c>
      <c r="AG1099" s="14" t="str">
        <f>IF(OR(COUNTA(DetailPedro!AG1099) &gt; 0, COUNTA(DetailWill!AG1099) &gt; 0),"x", "")</f>
        <v/>
      </c>
      <c r="AH1099" s="14" t="str">
        <f>IF(OR(COUNTA(DetailPedro!AH1099) &gt; 0, COUNTA(DetailWill!AH1099) &gt; 0),"x", "")</f>
        <v/>
      </c>
      <c r="AI1099" s="14" t="str">
        <f>IF(OR(COUNTA(DetailPedro!AI1099) &gt; 0, COUNTA(DetailWill!AI1099) &gt; 0),"x", "")</f>
        <v/>
      </c>
      <c r="AJ1099" s="34" t="str">
        <f>IF(OR(COUNTA(DetailPedro!AJ1099) &gt; 0, COUNTA(DetailWill!AJ1099) &gt; 0),"x", "")</f>
        <v/>
      </c>
      <c r="AK1099" s="14" t="str">
        <f>IF(OR(COUNTA(DetailPedro!AK1099) &gt; 0, COUNTA(DetailWill!AK1099) &gt; 0),"x", "")</f>
        <v/>
      </c>
    </row>
    <row r="1100" spans="1:37" x14ac:dyDescent="0.2">
      <c r="A1100" s="16" t="s">
        <v>647</v>
      </c>
      <c r="B1100" s="16" t="s">
        <v>142</v>
      </c>
      <c r="C1100" s="16">
        <v>2</v>
      </c>
      <c r="D1100" s="16" t="s">
        <v>888</v>
      </c>
      <c r="E1100" s="16">
        <v>12</v>
      </c>
      <c r="F1100" s="14">
        <f t="shared" si="51"/>
        <v>0</v>
      </c>
      <c r="G1100" s="14" t="str">
        <f>IF(OR(COUNTA(DetailPedro!G1100) &gt; 0, COUNTA(DetailWill!G1100) &gt; 0),"x", "")</f>
        <v/>
      </c>
      <c r="H1100" s="14" t="str">
        <f>IF(OR(COUNTA(DetailPedro!H1100) &gt; 0, COUNTA(DetailWill!H1100) &gt; 0),"x", "")</f>
        <v/>
      </c>
      <c r="I1100" s="14" t="str">
        <f>IF(OR(COUNTA(DetailPedro!I1100) &gt; 0, COUNTA(DetailWill!I1100) &gt; 0),"x", "")</f>
        <v/>
      </c>
      <c r="J1100" s="34" t="str">
        <f>IF(OR(COUNTA(DetailPedro!J1100) &gt; 0, COUNTA(DetailWill!J1100) &gt; 0),"x", "")</f>
        <v/>
      </c>
      <c r="K1100" s="14" t="str">
        <f>IF(OR(COUNTA(DetailPedro!K1100) &gt; 0, COUNTA(DetailWill!K1100) &gt; 0),"x", "")</f>
        <v/>
      </c>
      <c r="L1100" s="14" t="str">
        <f>IF(OR(COUNTA(DetailPedro!L1100) &gt; 0, COUNTA(DetailWill!L1100) &gt; 0),"x", "")</f>
        <v/>
      </c>
      <c r="M1100" s="14" t="str">
        <f>IF(OR(COUNTA(DetailPedro!M1100) &gt; 0, COUNTA(DetailWill!M1100) &gt; 0),"x", "")</f>
        <v/>
      </c>
      <c r="N1100" s="14" t="str">
        <f>IF(OR(COUNTA(DetailPedro!N1100) &gt; 0, COUNTA(DetailWill!N1100) &gt; 0),"x", "")</f>
        <v/>
      </c>
      <c r="O1100" s="34" t="str">
        <f>IF(OR(COUNTA(DetailPedro!O1100) &gt; 0, COUNTA(DetailWill!O1100) &gt; 0),"x", "")</f>
        <v/>
      </c>
      <c r="P1100" s="14" t="str">
        <f>IF(OR(COUNTA(DetailPedro!P1100) &gt; 0, COUNTA(DetailWill!P1100) &gt; 0),"x", "")</f>
        <v/>
      </c>
      <c r="Q1100" s="14" t="str">
        <f>IF(OR(COUNTA(DetailPedro!Q1100) &gt; 0, COUNTA(DetailWill!Q1100) &gt; 0),"x", "")</f>
        <v/>
      </c>
      <c r="R1100" s="14" t="str">
        <f>IF(OR(COUNTA(DetailPedro!R1100) &gt; 0, COUNTA(DetailWill!R1100) &gt; 0),"x", "")</f>
        <v/>
      </c>
      <c r="S1100" s="14" t="str">
        <f>IF(OR(COUNTA(DetailPedro!S1100) &gt; 0, COUNTA(DetailWill!S1100) &gt; 0),"x", "")</f>
        <v/>
      </c>
      <c r="T1100" s="14" t="str">
        <f>IF(OR(COUNTA(DetailPedro!T1100) &gt; 0, COUNTA(DetailWill!T1100) &gt; 0),"x", "")</f>
        <v/>
      </c>
      <c r="U1100" s="34" t="str">
        <f>IF(OR(COUNTA(DetailPedro!U1100) &gt; 0, COUNTA(DetailWill!U1100) &gt; 0),"x", "")</f>
        <v/>
      </c>
      <c r="V1100" s="14" t="str">
        <f>IF(OR(COUNTA(DetailPedro!V1100) &gt; 0, COUNTA(DetailWill!V1100) &gt; 0),"x", "")</f>
        <v/>
      </c>
      <c r="W1100" s="14" t="str">
        <f>IF(OR(COUNTA(DetailPedro!W1100) &gt; 0, COUNTA(DetailWill!W1100) &gt; 0),"x", "")</f>
        <v/>
      </c>
      <c r="X1100" s="14" t="str">
        <f>IF(OR(COUNTA(DetailPedro!X1100) &gt; 0, COUNTA(DetailWill!X1100) &gt; 0),"x", "")</f>
        <v/>
      </c>
      <c r="Y1100" s="14" t="str">
        <f>IF(OR(COUNTA(DetailPedro!Y1100) &gt; 0, COUNTA(DetailWill!Y1100) &gt; 0),"x", "")</f>
        <v/>
      </c>
      <c r="Z1100" s="34" t="str">
        <f>IF(OR(COUNTA(DetailPedro!Z1100) &gt; 0, COUNTA(DetailWill!Z1100) &gt; 0),"x", "")</f>
        <v/>
      </c>
      <c r="AA1100" s="14" t="str">
        <f>IF(OR(COUNTA(DetailPedro!AA1100) &gt; 0, COUNTA(DetailWill!AA1100) &gt; 0),"x", "")</f>
        <v/>
      </c>
      <c r="AB1100" s="14" t="str">
        <f>IF(OR(COUNTA(DetailPedro!AB1100) &gt; 0, COUNTA(DetailWill!AB1100) &gt; 0),"x", "")</f>
        <v/>
      </c>
      <c r="AC1100" s="14" t="str">
        <f>IF(OR(COUNTA(DetailPedro!AC1100) &gt; 0, COUNTA(DetailWill!AC1100) &gt; 0),"x", "")</f>
        <v/>
      </c>
      <c r="AD1100" s="14" t="str">
        <f>IF(OR(COUNTA(DetailPedro!AD1100) &gt; 0, COUNTA(DetailWill!AD1100) &gt; 0),"x", "")</f>
        <v/>
      </c>
      <c r="AE1100" s="14" t="str">
        <f>IF(OR(COUNTA(DetailPedro!AE1100) &gt; 0, COUNTA(DetailWill!AE1100) &gt; 0),"x", "")</f>
        <v/>
      </c>
      <c r="AF1100" s="34" t="str">
        <f>IF(OR(COUNTA(DetailPedro!AF1100) &gt; 0, COUNTA(DetailWill!AF1100) &gt; 0),"x", "")</f>
        <v/>
      </c>
      <c r="AG1100" s="14" t="str">
        <f>IF(OR(COUNTA(DetailPedro!AG1100) &gt; 0, COUNTA(DetailWill!AG1100) &gt; 0),"x", "")</f>
        <v/>
      </c>
      <c r="AH1100" s="14" t="str">
        <f>IF(OR(COUNTA(DetailPedro!AH1100) &gt; 0, COUNTA(DetailWill!AH1100) &gt; 0),"x", "")</f>
        <v/>
      </c>
      <c r="AI1100" s="14" t="str">
        <f>IF(OR(COUNTA(DetailPedro!AI1100) &gt; 0, COUNTA(DetailWill!AI1100) &gt; 0),"x", "")</f>
        <v/>
      </c>
      <c r="AJ1100" s="34" t="str">
        <f>IF(OR(COUNTA(DetailPedro!AJ1100) &gt; 0, COUNTA(DetailWill!AJ1100) &gt; 0),"x", "")</f>
        <v/>
      </c>
      <c r="AK1100" s="14" t="str">
        <f>IF(OR(COUNTA(DetailPedro!AK1100) &gt; 0, COUNTA(DetailWill!AK1100) &gt; 0),"x", "")</f>
        <v/>
      </c>
    </row>
    <row r="1101" spans="1:37" x14ac:dyDescent="0.2">
      <c r="A1101" s="16" t="s">
        <v>647</v>
      </c>
      <c r="B1101" s="16" t="s">
        <v>142</v>
      </c>
      <c r="C1101" s="16">
        <v>2</v>
      </c>
      <c r="D1101" s="16" t="s">
        <v>887</v>
      </c>
      <c r="E1101" s="16">
        <v>13</v>
      </c>
      <c r="F1101" s="14">
        <f t="shared" si="51"/>
        <v>0</v>
      </c>
      <c r="G1101" s="14" t="str">
        <f>IF(OR(COUNTA(DetailPedro!G1101) &gt; 0, COUNTA(DetailWill!G1101) &gt; 0),"x", "")</f>
        <v/>
      </c>
      <c r="H1101" s="14" t="str">
        <f>IF(OR(COUNTA(DetailPedro!H1101) &gt; 0, COUNTA(DetailWill!H1101) &gt; 0),"x", "")</f>
        <v/>
      </c>
      <c r="I1101" s="14" t="str">
        <f>IF(OR(COUNTA(DetailPedro!I1101) &gt; 0, COUNTA(DetailWill!I1101) &gt; 0),"x", "")</f>
        <v/>
      </c>
      <c r="J1101" s="34" t="str">
        <f>IF(OR(COUNTA(DetailPedro!J1101) &gt; 0, COUNTA(DetailWill!J1101) &gt; 0),"x", "")</f>
        <v/>
      </c>
      <c r="K1101" s="14" t="str">
        <f>IF(OR(COUNTA(DetailPedro!K1101) &gt; 0, COUNTA(DetailWill!K1101) &gt; 0),"x", "")</f>
        <v/>
      </c>
      <c r="L1101" s="14" t="str">
        <f>IF(OR(COUNTA(DetailPedro!L1101) &gt; 0, COUNTA(DetailWill!L1101) &gt; 0),"x", "")</f>
        <v/>
      </c>
      <c r="M1101" s="14" t="str">
        <f>IF(OR(COUNTA(DetailPedro!M1101) &gt; 0, COUNTA(DetailWill!M1101) &gt; 0),"x", "")</f>
        <v/>
      </c>
      <c r="N1101" s="14" t="str">
        <f>IF(OR(COUNTA(DetailPedro!N1101) &gt; 0, COUNTA(DetailWill!N1101) &gt; 0),"x", "")</f>
        <v/>
      </c>
      <c r="O1101" s="34" t="str">
        <f>IF(OR(COUNTA(DetailPedro!O1101) &gt; 0, COUNTA(DetailWill!O1101) &gt; 0),"x", "")</f>
        <v/>
      </c>
      <c r="P1101" s="14" t="str">
        <f>IF(OR(COUNTA(DetailPedro!P1101) &gt; 0, COUNTA(DetailWill!P1101) &gt; 0),"x", "")</f>
        <v/>
      </c>
      <c r="Q1101" s="14" t="str">
        <f>IF(OR(COUNTA(DetailPedro!Q1101) &gt; 0, COUNTA(DetailWill!Q1101) &gt; 0),"x", "")</f>
        <v/>
      </c>
      <c r="R1101" s="14" t="str">
        <f>IF(OR(COUNTA(DetailPedro!R1101) &gt; 0, COUNTA(DetailWill!R1101) &gt; 0),"x", "")</f>
        <v/>
      </c>
      <c r="S1101" s="14" t="str">
        <f>IF(OR(COUNTA(DetailPedro!S1101) &gt; 0, COUNTA(DetailWill!S1101) &gt; 0),"x", "")</f>
        <v/>
      </c>
      <c r="T1101" s="14" t="str">
        <f>IF(OR(COUNTA(DetailPedro!T1101) &gt; 0, COUNTA(DetailWill!T1101) &gt; 0),"x", "")</f>
        <v/>
      </c>
      <c r="U1101" s="34" t="str">
        <f>IF(OR(COUNTA(DetailPedro!U1101) &gt; 0, COUNTA(DetailWill!U1101) &gt; 0),"x", "")</f>
        <v/>
      </c>
      <c r="V1101" s="14" t="str">
        <f>IF(OR(COUNTA(DetailPedro!V1101) &gt; 0, COUNTA(DetailWill!V1101) &gt; 0),"x", "")</f>
        <v/>
      </c>
      <c r="W1101" s="14" t="str">
        <f>IF(OR(COUNTA(DetailPedro!W1101) &gt; 0, COUNTA(DetailWill!W1101) &gt; 0),"x", "")</f>
        <v/>
      </c>
      <c r="X1101" s="14" t="str">
        <f>IF(OR(COUNTA(DetailPedro!X1101) &gt; 0, COUNTA(DetailWill!X1101) &gt; 0),"x", "")</f>
        <v/>
      </c>
      <c r="Y1101" s="14" t="str">
        <f>IF(OR(COUNTA(DetailPedro!Y1101) &gt; 0, COUNTA(DetailWill!Y1101) &gt; 0),"x", "")</f>
        <v/>
      </c>
      <c r="Z1101" s="34" t="str">
        <f>IF(OR(COUNTA(DetailPedro!Z1101) &gt; 0, COUNTA(DetailWill!Z1101) &gt; 0),"x", "")</f>
        <v/>
      </c>
      <c r="AA1101" s="14" t="str">
        <f>IF(OR(COUNTA(DetailPedro!AA1101) &gt; 0, COUNTA(DetailWill!AA1101) &gt; 0),"x", "")</f>
        <v/>
      </c>
      <c r="AB1101" s="14" t="str">
        <f>IF(OR(COUNTA(DetailPedro!AB1101) &gt; 0, COUNTA(DetailWill!AB1101) &gt; 0),"x", "")</f>
        <v/>
      </c>
      <c r="AC1101" s="14" t="str">
        <f>IF(OR(COUNTA(DetailPedro!AC1101) &gt; 0, COUNTA(DetailWill!AC1101) &gt; 0),"x", "")</f>
        <v/>
      </c>
      <c r="AD1101" s="14" t="str">
        <f>IF(OR(COUNTA(DetailPedro!AD1101) &gt; 0, COUNTA(DetailWill!AD1101) &gt; 0),"x", "")</f>
        <v/>
      </c>
      <c r="AE1101" s="14" t="str">
        <f>IF(OR(COUNTA(DetailPedro!AE1101) &gt; 0, COUNTA(DetailWill!AE1101) &gt; 0),"x", "")</f>
        <v/>
      </c>
      <c r="AF1101" s="34" t="str">
        <f>IF(OR(COUNTA(DetailPedro!AF1101) &gt; 0, COUNTA(DetailWill!AF1101) &gt; 0),"x", "")</f>
        <v/>
      </c>
      <c r="AG1101" s="14" t="str">
        <f>IF(OR(COUNTA(DetailPedro!AG1101) &gt; 0, COUNTA(DetailWill!AG1101) &gt; 0),"x", "")</f>
        <v/>
      </c>
      <c r="AH1101" s="14" t="str">
        <f>IF(OR(COUNTA(DetailPedro!AH1101) &gt; 0, COUNTA(DetailWill!AH1101) &gt; 0),"x", "")</f>
        <v/>
      </c>
      <c r="AI1101" s="14" t="str">
        <f>IF(OR(COUNTA(DetailPedro!AI1101) &gt; 0, COUNTA(DetailWill!AI1101) &gt; 0),"x", "")</f>
        <v/>
      </c>
      <c r="AJ1101" s="34" t="str">
        <f>IF(OR(COUNTA(DetailPedro!AJ1101) &gt; 0, COUNTA(DetailWill!AJ1101) &gt; 0),"x", "")</f>
        <v/>
      </c>
      <c r="AK1101" s="14" t="str">
        <f>IF(OR(COUNTA(DetailPedro!AK1101) &gt; 0, COUNTA(DetailWill!AK1101) &gt; 0),"x", "")</f>
        <v/>
      </c>
    </row>
    <row r="1102" spans="1:37" x14ac:dyDescent="0.2">
      <c r="A1102" s="16" t="s">
        <v>647</v>
      </c>
      <c r="B1102" s="16" t="s">
        <v>142</v>
      </c>
      <c r="C1102" s="16">
        <v>2</v>
      </c>
      <c r="D1102" s="16" t="s">
        <v>888</v>
      </c>
      <c r="E1102" s="16">
        <v>14</v>
      </c>
      <c r="F1102" s="14">
        <f t="shared" si="51"/>
        <v>0</v>
      </c>
      <c r="G1102" s="14" t="str">
        <f>IF(OR(COUNTA(DetailPedro!G1102) &gt; 0, COUNTA(DetailWill!G1102) &gt; 0),"x", "")</f>
        <v/>
      </c>
      <c r="H1102" s="14" t="str">
        <f>IF(OR(COUNTA(DetailPedro!H1102) &gt; 0, COUNTA(DetailWill!H1102) &gt; 0),"x", "")</f>
        <v/>
      </c>
      <c r="I1102" s="14" t="str">
        <f>IF(OR(COUNTA(DetailPedro!I1102) &gt; 0, COUNTA(DetailWill!I1102) &gt; 0),"x", "")</f>
        <v/>
      </c>
      <c r="J1102" s="34" t="str">
        <f>IF(OR(COUNTA(DetailPedro!J1102) &gt; 0, COUNTA(DetailWill!J1102) &gt; 0),"x", "")</f>
        <v/>
      </c>
      <c r="K1102" s="14" t="str">
        <f>IF(OR(COUNTA(DetailPedro!K1102) &gt; 0, COUNTA(DetailWill!K1102) &gt; 0),"x", "")</f>
        <v/>
      </c>
      <c r="L1102" s="14" t="str">
        <f>IF(OR(COUNTA(DetailPedro!L1102) &gt; 0, COUNTA(DetailWill!L1102) &gt; 0),"x", "")</f>
        <v/>
      </c>
      <c r="M1102" s="14" t="str">
        <f>IF(OR(COUNTA(DetailPedro!M1102) &gt; 0, COUNTA(DetailWill!M1102) &gt; 0),"x", "")</f>
        <v/>
      </c>
      <c r="N1102" s="14" t="str">
        <f>IF(OR(COUNTA(DetailPedro!N1102) &gt; 0, COUNTA(DetailWill!N1102) &gt; 0),"x", "")</f>
        <v/>
      </c>
      <c r="O1102" s="34" t="str">
        <f>IF(OR(COUNTA(DetailPedro!O1102) &gt; 0, COUNTA(DetailWill!O1102) &gt; 0),"x", "")</f>
        <v/>
      </c>
      <c r="P1102" s="14" t="str">
        <f>IF(OR(COUNTA(DetailPedro!P1102) &gt; 0, COUNTA(DetailWill!P1102) &gt; 0),"x", "")</f>
        <v/>
      </c>
      <c r="Q1102" s="14" t="str">
        <f>IF(OR(COUNTA(DetailPedro!Q1102) &gt; 0, COUNTA(DetailWill!Q1102) &gt; 0),"x", "")</f>
        <v/>
      </c>
      <c r="R1102" s="14" t="str">
        <f>IF(OR(COUNTA(DetailPedro!R1102) &gt; 0, COUNTA(DetailWill!R1102) &gt; 0),"x", "")</f>
        <v/>
      </c>
      <c r="S1102" s="14" t="str">
        <f>IF(OR(COUNTA(DetailPedro!S1102) &gt; 0, COUNTA(DetailWill!S1102) &gt; 0),"x", "")</f>
        <v/>
      </c>
      <c r="T1102" s="14" t="str">
        <f>IF(OR(COUNTA(DetailPedro!T1102) &gt; 0, COUNTA(DetailWill!T1102) &gt; 0),"x", "")</f>
        <v/>
      </c>
      <c r="U1102" s="34" t="str">
        <f>IF(OR(COUNTA(DetailPedro!U1102) &gt; 0, COUNTA(DetailWill!U1102) &gt; 0),"x", "")</f>
        <v/>
      </c>
      <c r="V1102" s="14" t="str">
        <f>IF(OR(COUNTA(DetailPedro!V1102) &gt; 0, COUNTA(DetailWill!V1102) &gt; 0),"x", "")</f>
        <v/>
      </c>
      <c r="W1102" s="14" t="str">
        <f>IF(OR(COUNTA(DetailPedro!W1102) &gt; 0, COUNTA(DetailWill!W1102) &gt; 0),"x", "")</f>
        <v/>
      </c>
      <c r="X1102" s="14" t="str">
        <f>IF(OR(COUNTA(DetailPedro!X1102) &gt; 0, COUNTA(DetailWill!X1102) &gt; 0),"x", "")</f>
        <v/>
      </c>
      <c r="Y1102" s="14" t="str">
        <f>IF(OR(COUNTA(DetailPedro!Y1102) &gt; 0, COUNTA(DetailWill!Y1102) &gt; 0),"x", "")</f>
        <v/>
      </c>
      <c r="Z1102" s="34" t="str">
        <f>IF(OR(COUNTA(DetailPedro!Z1102) &gt; 0, COUNTA(DetailWill!Z1102) &gt; 0),"x", "")</f>
        <v/>
      </c>
      <c r="AA1102" s="14" t="str">
        <f>IF(OR(COUNTA(DetailPedro!AA1102) &gt; 0, COUNTA(DetailWill!AA1102) &gt; 0),"x", "")</f>
        <v/>
      </c>
      <c r="AB1102" s="14" t="str">
        <f>IF(OR(COUNTA(DetailPedro!AB1102) &gt; 0, COUNTA(DetailWill!AB1102) &gt; 0),"x", "")</f>
        <v/>
      </c>
      <c r="AC1102" s="14" t="str">
        <f>IF(OR(COUNTA(DetailPedro!AC1102) &gt; 0, COUNTA(DetailWill!AC1102) &gt; 0),"x", "")</f>
        <v/>
      </c>
      <c r="AD1102" s="14" t="str">
        <f>IF(OR(COUNTA(DetailPedro!AD1102) &gt; 0, COUNTA(DetailWill!AD1102) &gt; 0),"x", "")</f>
        <v/>
      </c>
      <c r="AE1102" s="14" t="str">
        <f>IF(OR(COUNTA(DetailPedro!AE1102) &gt; 0, COUNTA(DetailWill!AE1102) &gt; 0),"x", "")</f>
        <v/>
      </c>
      <c r="AF1102" s="34" t="str">
        <f>IF(OR(COUNTA(DetailPedro!AF1102) &gt; 0, COUNTA(DetailWill!AF1102) &gt; 0),"x", "")</f>
        <v/>
      </c>
      <c r="AG1102" s="14" t="str">
        <f>IF(OR(COUNTA(DetailPedro!AG1102) &gt; 0, COUNTA(DetailWill!AG1102) &gt; 0),"x", "")</f>
        <v/>
      </c>
      <c r="AH1102" s="14" t="str">
        <f>IF(OR(COUNTA(DetailPedro!AH1102) &gt; 0, COUNTA(DetailWill!AH1102) &gt; 0),"x", "")</f>
        <v/>
      </c>
      <c r="AI1102" s="14" t="str">
        <f>IF(OR(COUNTA(DetailPedro!AI1102) &gt; 0, COUNTA(DetailWill!AI1102) &gt; 0),"x", "")</f>
        <v/>
      </c>
      <c r="AJ1102" s="34" t="str">
        <f>IF(OR(COUNTA(DetailPedro!AJ1102) &gt; 0, COUNTA(DetailWill!AJ1102) &gt; 0),"x", "")</f>
        <v/>
      </c>
      <c r="AK1102" s="14" t="str">
        <f>IF(OR(COUNTA(DetailPedro!AK1102) &gt; 0, COUNTA(DetailWill!AK1102) &gt; 0),"x", "")</f>
        <v/>
      </c>
    </row>
    <row r="1103" spans="1:37" x14ac:dyDescent="0.2">
      <c r="A1103" s="16" t="s">
        <v>647</v>
      </c>
      <c r="B1103" s="16" t="s">
        <v>142</v>
      </c>
      <c r="C1103" s="16">
        <v>3</v>
      </c>
      <c r="D1103" s="16" t="s">
        <v>888</v>
      </c>
      <c r="E1103" s="16">
        <v>15</v>
      </c>
      <c r="F1103" s="14">
        <f t="shared" si="51"/>
        <v>0</v>
      </c>
      <c r="G1103" s="14" t="str">
        <f>IF(OR(COUNTA(DetailPedro!G1103) &gt; 0, COUNTA(DetailWill!G1103) &gt; 0),"x", "")</f>
        <v/>
      </c>
      <c r="H1103" s="14" t="str">
        <f>IF(OR(COUNTA(DetailPedro!H1103) &gt; 0, COUNTA(DetailWill!H1103) &gt; 0),"x", "")</f>
        <v/>
      </c>
      <c r="I1103" s="14" t="str">
        <f>IF(OR(COUNTA(DetailPedro!I1103) &gt; 0, COUNTA(DetailWill!I1103) &gt; 0),"x", "")</f>
        <v/>
      </c>
      <c r="J1103" s="34" t="str">
        <f>IF(OR(COUNTA(DetailPedro!J1103) &gt; 0, COUNTA(DetailWill!J1103) &gt; 0),"x", "")</f>
        <v/>
      </c>
      <c r="K1103" s="14" t="str">
        <f>IF(OR(COUNTA(DetailPedro!K1103) &gt; 0, COUNTA(DetailWill!K1103) &gt; 0),"x", "")</f>
        <v/>
      </c>
      <c r="L1103" s="14" t="str">
        <f>IF(OR(COUNTA(DetailPedro!L1103) &gt; 0, COUNTA(DetailWill!L1103) &gt; 0),"x", "")</f>
        <v/>
      </c>
      <c r="M1103" s="14" t="str">
        <f>IF(OR(COUNTA(DetailPedro!M1103) &gt; 0, COUNTA(DetailWill!M1103) &gt; 0),"x", "")</f>
        <v/>
      </c>
      <c r="N1103" s="14" t="str">
        <f>IF(OR(COUNTA(DetailPedro!N1103) &gt; 0, COUNTA(DetailWill!N1103) &gt; 0),"x", "")</f>
        <v/>
      </c>
      <c r="O1103" s="34" t="str">
        <f>IF(OR(COUNTA(DetailPedro!O1103) &gt; 0, COUNTA(DetailWill!O1103) &gt; 0),"x", "")</f>
        <v/>
      </c>
      <c r="P1103" s="14" t="str">
        <f>IF(OR(COUNTA(DetailPedro!P1103) &gt; 0, COUNTA(DetailWill!P1103) &gt; 0),"x", "")</f>
        <v/>
      </c>
      <c r="Q1103" s="14" t="str">
        <f>IF(OR(COUNTA(DetailPedro!Q1103) &gt; 0, COUNTA(DetailWill!Q1103) &gt; 0),"x", "")</f>
        <v/>
      </c>
      <c r="R1103" s="14" t="str">
        <f>IF(OR(COUNTA(DetailPedro!R1103) &gt; 0, COUNTA(DetailWill!R1103) &gt; 0),"x", "")</f>
        <v/>
      </c>
      <c r="S1103" s="14" t="str">
        <f>IF(OR(COUNTA(DetailPedro!S1103) &gt; 0, COUNTA(DetailWill!S1103) &gt; 0),"x", "")</f>
        <v/>
      </c>
      <c r="T1103" s="14" t="str">
        <f>IF(OR(COUNTA(DetailPedro!T1103) &gt; 0, COUNTA(DetailWill!T1103) &gt; 0),"x", "")</f>
        <v/>
      </c>
      <c r="U1103" s="34" t="str">
        <f>IF(OR(COUNTA(DetailPedro!U1103) &gt; 0, COUNTA(DetailWill!U1103) &gt; 0),"x", "")</f>
        <v/>
      </c>
      <c r="V1103" s="14" t="str">
        <f>IF(OR(COUNTA(DetailPedro!V1103) &gt; 0, COUNTA(DetailWill!V1103) &gt; 0),"x", "")</f>
        <v/>
      </c>
      <c r="W1103" s="14" t="str">
        <f>IF(OR(COUNTA(DetailPedro!W1103) &gt; 0, COUNTA(DetailWill!W1103) &gt; 0),"x", "")</f>
        <v/>
      </c>
      <c r="X1103" s="14" t="str">
        <f>IF(OR(COUNTA(DetailPedro!X1103) &gt; 0, COUNTA(DetailWill!X1103) &gt; 0),"x", "")</f>
        <v/>
      </c>
      <c r="Y1103" s="14" t="str">
        <f>IF(OR(COUNTA(DetailPedro!Y1103) &gt; 0, COUNTA(DetailWill!Y1103) &gt; 0),"x", "")</f>
        <v/>
      </c>
      <c r="Z1103" s="34" t="str">
        <f>IF(OR(COUNTA(DetailPedro!Z1103) &gt; 0, COUNTA(DetailWill!Z1103) &gt; 0),"x", "")</f>
        <v/>
      </c>
      <c r="AA1103" s="14" t="str">
        <f>IF(OR(COUNTA(DetailPedro!AA1103) &gt; 0, COUNTA(DetailWill!AA1103) &gt; 0),"x", "")</f>
        <v/>
      </c>
      <c r="AB1103" s="14" t="str">
        <f>IF(OR(COUNTA(DetailPedro!AB1103) &gt; 0, COUNTA(DetailWill!AB1103) &gt; 0),"x", "")</f>
        <v/>
      </c>
      <c r="AC1103" s="14" t="str">
        <f>IF(OR(COUNTA(DetailPedro!AC1103) &gt; 0, COUNTA(DetailWill!AC1103) &gt; 0),"x", "")</f>
        <v/>
      </c>
      <c r="AD1103" s="14" t="str">
        <f>IF(OR(COUNTA(DetailPedro!AD1103) &gt; 0, COUNTA(DetailWill!AD1103) &gt; 0),"x", "")</f>
        <v/>
      </c>
      <c r="AE1103" s="14" t="str">
        <f>IF(OR(COUNTA(DetailPedro!AE1103) &gt; 0, COUNTA(DetailWill!AE1103) &gt; 0),"x", "")</f>
        <v/>
      </c>
      <c r="AF1103" s="34" t="str">
        <f>IF(OR(COUNTA(DetailPedro!AF1103) &gt; 0, COUNTA(DetailWill!AF1103) &gt; 0),"x", "")</f>
        <v/>
      </c>
      <c r="AG1103" s="14" t="str">
        <f>IF(OR(COUNTA(DetailPedro!AG1103) &gt; 0, COUNTA(DetailWill!AG1103) &gt; 0),"x", "")</f>
        <v/>
      </c>
      <c r="AH1103" s="14" t="str">
        <f>IF(OR(COUNTA(DetailPedro!AH1103) &gt; 0, COUNTA(DetailWill!AH1103) &gt; 0),"x", "")</f>
        <v/>
      </c>
      <c r="AI1103" s="14" t="str">
        <f>IF(OR(COUNTA(DetailPedro!AI1103) &gt; 0, COUNTA(DetailWill!AI1103) &gt; 0),"x", "")</f>
        <v/>
      </c>
      <c r="AJ1103" s="34" t="str">
        <f>IF(OR(COUNTA(DetailPedro!AJ1103) &gt; 0, COUNTA(DetailWill!AJ1103) &gt; 0),"x", "")</f>
        <v/>
      </c>
      <c r="AK1103" s="14" t="str">
        <f>IF(OR(COUNTA(DetailPedro!AK1103) &gt; 0, COUNTA(DetailWill!AK1103) &gt; 0),"x", "")</f>
        <v/>
      </c>
    </row>
    <row r="1104" spans="1:37" x14ac:dyDescent="0.2">
      <c r="A1104" s="16" t="s">
        <v>647</v>
      </c>
      <c r="B1104" s="16" t="s">
        <v>142</v>
      </c>
      <c r="C1104" s="16">
        <v>3</v>
      </c>
      <c r="D1104" s="16" t="s">
        <v>888</v>
      </c>
      <c r="E1104" s="16">
        <v>16</v>
      </c>
      <c r="F1104" s="14">
        <f t="shared" si="51"/>
        <v>0</v>
      </c>
      <c r="G1104" s="14" t="str">
        <f>IF(OR(COUNTA(DetailPedro!G1104) &gt; 0, COUNTA(DetailWill!G1104) &gt; 0),"x", "")</f>
        <v/>
      </c>
      <c r="H1104" s="14" t="str">
        <f>IF(OR(COUNTA(DetailPedro!H1104) &gt; 0, COUNTA(DetailWill!H1104) &gt; 0),"x", "")</f>
        <v/>
      </c>
      <c r="I1104" s="14" t="str">
        <f>IF(OR(COUNTA(DetailPedro!I1104) &gt; 0, COUNTA(DetailWill!I1104) &gt; 0),"x", "")</f>
        <v/>
      </c>
      <c r="J1104" s="34" t="str">
        <f>IF(OR(COUNTA(DetailPedro!J1104) &gt; 0, COUNTA(DetailWill!J1104) &gt; 0),"x", "")</f>
        <v/>
      </c>
      <c r="K1104" s="14" t="str">
        <f>IF(OR(COUNTA(DetailPedro!K1104) &gt; 0, COUNTA(DetailWill!K1104) &gt; 0),"x", "")</f>
        <v/>
      </c>
      <c r="L1104" s="14" t="str">
        <f>IF(OR(COUNTA(DetailPedro!L1104) &gt; 0, COUNTA(DetailWill!L1104) &gt; 0),"x", "")</f>
        <v/>
      </c>
      <c r="M1104" s="14" t="str">
        <f>IF(OR(COUNTA(DetailPedro!M1104) &gt; 0, COUNTA(DetailWill!M1104) &gt; 0),"x", "")</f>
        <v/>
      </c>
      <c r="N1104" s="14" t="str">
        <f>IF(OR(COUNTA(DetailPedro!N1104) &gt; 0, COUNTA(DetailWill!N1104) &gt; 0),"x", "")</f>
        <v/>
      </c>
      <c r="O1104" s="34" t="str">
        <f>IF(OR(COUNTA(DetailPedro!O1104) &gt; 0, COUNTA(DetailWill!O1104) &gt; 0),"x", "")</f>
        <v/>
      </c>
      <c r="P1104" s="14" t="str">
        <f>IF(OR(COUNTA(DetailPedro!P1104) &gt; 0, COUNTA(DetailWill!P1104) &gt; 0),"x", "")</f>
        <v/>
      </c>
      <c r="Q1104" s="14" t="str">
        <f>IF(OR(COUNTA(DetailPedro!Q1104) &gt; 0, COUNTA(DetailWill!Q1104) &gt; 0),"x", "")</f>
        <v/>
      </c>
      <c r="R1104" s="14" t="str">
        <f>IF(OR(COUNTA(DetailPedro!R1104) &gt; 0, COUNTA(DetailWill!R1104) &gt; 0),"x", "")</f>
        <v/>
      </c>
      <c r="S1104" s="14" t="str">
        <f>IF(OR(COUNTA(DetailPedro!S1104) &gt; 0, COUNTA(DetailWill!S1104) &gt; 0),"x", "")</f>
        <v/>
      </c>
      <c r="T1104" s="14" t="str">
        <f>IF(OR(COUNTA(DetailPedro!T1104) &gt; 0, COUNTA(DetailWill!T1104) &gt; 0),"x", "")</f>
        <v/>
      </c>
      <c r="U1104" s="34" t="str">
        <f>IF(OR(COUNTA(DetailPedro!U1104) &gt; 0, COUNTA(DetailWill!U1104) &gt; 0),"x", "")</f>
        <v/>
      </c>
      <c r="V1104" s="14" t="str">
        <f>IF(OR(COUNTA(DetailPedro!V1104) &gt; 0, COUNTA(DetailWill!V1104) &gt; 0),"x", "")</f>
        <v/>
      </c>
      <c r="W1104" s="14" t="str">
        <f>IF(OR(COUNTA(DetailPedro!W1104) &gt; 0, COUNTA(DetailWill!W1104) &gt; 0),"x", "")</f>
        <v/>
      </c>
      <c r="X1104" s="14" t="str">
        <f>IF(OR(COUNTA(DetailPedro!X1104) &gt; 0, COUNTA(DetailWill!X1104) &gt; 0),"x", "")</f>
        <v/>
      </c>
      <c r="Y1104" s="14" t="str">
        <f>IF(OR(COUNTA(DetailPedro!Y1104) &gt; 0, COUNTA(DetailWill!Y1104) &gt; 0),"x", "")</f>
        <v/>
      </c>
      <c r="Z1104" s="34" t="str">
        <f>IF(OR(COUNTA(DetailPedro!Z1104) &gt; 0, COUNTA(DetailWill!Z1104) &gt; 0),"x", "")</f>
        <v/>
      </c>
      <c r="AA1104" s="14" t="str">
        <f>IF(OR(COUNTA(DetailPedro!AA1104) &gt; 0, COUNTA(DetailWill!AA1104) &gt; 0),"x", "")</f>
        <v/>
      </c>
      <c r="AB1104" s="14" t="str">
        <f>IF(OR(COUNTA(DetailPedro!AB1104) &gt; 0, COUNTA(DetailWill!AB1104) &gt; 0),"x", "")</f>
        <v/>
      </c>
      <c r="AC1104" s="14" t="str">
        <f>IF(OR(COUNTA(DetailPedro!AC1104) &gt; 0, COUNTA(DetailWill!AC1104) &gt; 0),"x", "")</f>
        <v/>
      </c>
      <c r="AD1104" s="14" t="str">
        <f>IF(OR(COUNTA(DetailPedro!AD1104) &gt; 0, COUNTA(DetailWill!AD1104) &gt; 0),"x", "")</f>
        <v/>
      </c>
      <c r="AE1104" s="14" t="str">
        <f>IF(OR(COUNTA(DetailPedro!AE1104) &gt; 0, COUNTA(DetailWill!AE1104) &gt; 0),"x", "")</f>
        <v/>
      </c>
      <c r="AF1104" s="34" t="str">
        <f>IF(OR(COUNTA(DetailPedro!AF1104) &gt; 0, COUNTA(DetailWill!AF1104) &gt; 0),"x", "")</f>
        <v/>
      </c>
      <c r="AG1104" s="14" t="str">
        <f>IF(OR(COUNTA(DetailPedro!AG1104) &gt; 0, COUNTA(DetailWill!AG1104) &gt; 0),"x", "")</f>
        <v/>
      </c>
      <c r="AH1104" s="14" t="str">
        <f>IF(OR(COUNTA(DetailPedro!AH1104) &gt; 0, COUNTA(DetailWill!AH1104) &gt; 0),"x", "")</f>
        <v/>
      </c>
      <c r="AI1104" s="14" t="str">
        <f>IF(OR(COUNTA(DetailPedro!AI1104) &gt; 0, COUNTA(DetailWill!AI1104) &gt; 0),"x", "")</f>
        <v/>
      </c>
      <c r="AJ1104" s="34" t="str">
        <f>IF(OR(COUNTA(DetailPedro!AJ1104) &gt; 0, COUNTA(DetailWill!AJ1104) &gt; 0),"x", "")</f>
        <v/>
      </c>
      <c r="AK1104" s="14" t="str">
        <f>IF(OR(COUNTA(DetailPedro!AK1104) &gt; 0, COUNTA(DetailWill!AK1104) &gt; 0),"x", "")</f>
        <v/>
      </c>
    </row>
    <row r="1105" spans="1:37" x14ac:dyDescent="0.2">
      <c r="A1105" s="16" t="s">
        <v>647</v>
      </c>
      <c r="B1105" s="16" t="s">
        <v>142</v>
      </c>
      <c r="C1105" s="16">
        <v>3</v>
      </c>
      <c r="D1105" s="16" t="s">
        <v>889</v>
      </c>
      <c r="E1105" s="16">
        <v>17</v>
      </c>
      <c r="F1105" s="14">
        <f t="shared" si="51"/>
        <v>0</v>
      </c>
      <c r="G1105" s="14" t="str">
        <f>IF(OR(COUNTA(DetailPedro!G1105) &gt; 0, COUNTA(DetailWill!G1105) &gt; 0),"x", "")</f>
        <v/>
      </c>
      <c r="H1105" s="14" t="str">
        <f>IF(OR(COUNTA(DetailPedro!H1105) &gt; 0, COUNTA(DetailWill!H1105) &gt; 0),"x", "")</f>
        <v/>
      </c>
      <c r="I1105" s="14" t="str">
        <f>IF(OR(COUNTA(DetailPedro!I1105) &gt; 0, COUNTA(DetailWill!I1105) &gt; 0),"x", "")</f>
        <v/>
      </c>
      <c r="J1105" s="34" t="str">
        <f>IF(OR(COUNTA(DetailPedro!J1105) &gt; 0, COUNTA(DetailWill!J1105) &gt; 0),"x", "")</f>
        <v/>
      </c>
      <c r="K1105" s="14" t="str">
        <f>IF(OR(COUNTA(DetailPedro!K1105) &gt; 0, COUNTA(DetailWill!K1105) &gt; 0),"x", "")</f>
        <v/>
      </c>
      <c r="L1105" s="14" t="str">
        <f>IF(OR(COUNTA(DetailPedro!L1105) &gt; 0, COUNTA(DetailWill!L1105) &gt; 0),"x", "")</f>
        <v/>
      </c>
      <c r="M1105" s="14" t="str">
        <f>IF(OR(COUNTA(DetailPedro!M1105) &gt; 0, COUNTA(DetailWill!M1105) &gt; 0),"x", "")</f>
        <v/>
      </c>
      <c r="N1105" s="14" t="str">
        <f>IF(OR(COUNTA(DetailPedro!N1105) &gt; 0, COUNTA(DetailWill!N1105) &gt; 0),"x", "")</f>
        <v/>
      </c>
      <c r="O1105" s="34" t="str">
        <f>IF(OR(COUNTA(DetailPedro!O1105) &gt; 0, COUNTA(DetailWill!O1105) &gt; 0),"x", "")</f>
        <v/>
      </c>
      <c r="P1105" s="14" t="str">
        <f>IF(OR(COUNTA(DetailPedro!P1105) &gt; 0, COUNTA(DetailWill!P1105) &gt; 0),"x", "")</f>
        <v/>
      </c>
      <c r="Q1105" s="14" t="str">
        <f>IF(OR(COUNTA(DetailPedro!Q1105) &gt; 0, COUNTA(DetailWill!Q1105) &gt; 0),"x", "")</f>
        <v/>
      </c>
      <c r="R1105" s="14" t="str">
        <f>IF(OR(COUNTA(DetailPedro!R1105) &gt; 0, COUNTA(DetailWill!R1105) &gt; 0),"x", "")</f>
        <v/>
      </c>
      <c r="S1105" s="14" t="str">
        <f>IF(OR(COUNTA(DetailPedro!S1105) &gt; 0, COUNTA(DetailWill!S1105) &gt; 0),"x", "")</f>
        <v/>
      </c>
      <c r="T1105" s="14" t="str">
        <f>IF(OR(COUNTA(DetailPedro!T1105) &gt; 0, COUNTA(DetailWill!T1105) &gt; 0),"x", "")</f>
        <v/>
      </c>
      <c r="U1105" s="34" t="str">
        <f>IF(OR(COUNTA(DetailPedro!U1105) &gt; 0, COUNTA(DetailWill!U1105) &gt; 0),"x", "")</f>
        <v/>
      </c>
      <c r="V1105" s="14" t="str">
        <f>IF(OR(COUNTA(DetailPedro!V1105) &gt; 0, COUNTA(DetailWill!V1105) &gt; 0),"x", "")</f>
        <v/>
      </c>
      <c r="W1105" s="14" t="str">
        <f>IF(OR(COUNTA(DetailPedro!W1105) &gt; 0, COUNTA(DetailWill!W1105) &gt; 0),"x", "")</f>
        <v/>
      </c>
      <c r="X1105" s="14" t="str">
        <f>IF(OR(COUNTA(DetailPedro!X1105) &gt; 0, COUNTA(DetailWill!X1105) &gt; 0),"x", "")</f>
        <v/>
      </c>
      <c r="Y1105" s="14" t="str">
        <f>IF(OR(COUNTA(DetailPedro!Y1105) &gt; 0, COUNTA(DetailWill!Y1105) &gt; 0),"x", "")</f>
        <v/>
      </c>
      <c r="Z1105" s="34" t="str">
        <f>IF(OR(COUNTA(DetailPedro!Z1105) &gt; 0, COUNTA(DetailWill!Z1105) &gt; 0),"x", "")</f>
        <v/>
      </c>
      <c r="AA1105" s="14" t="str">
        <f>IF(OR(COUNTA(DetailPedro!AA1105) &gt; 0, COUNTA(DetailWill!AA1105) &gt; 0),"x", "")</f>
        <v/>
      </c>
      <c r="AB1105" s="14" t="str">
        <f>IF(OR(COUNTA(DetailPedro!AB1105) &gt; 0, COUNTA(DetailWill!AB1105) &gt; 0),"x", "")</f>
        <v/>
      </c>
      <c r="AC1105" s="14" t="str">
        <f>IF(OR(COUNTA(DetailPedro!AC1105) &gt; 0, COUNTA(DetailWill!AC1105) &gt; 0),"x", "")</f>
        <v/>
      </c>
      <c r="AD1105" s="14" t="str">
        <f>IF(OR(COUNTA(DetailPedro!AD1105) &gt; 0, COUNTA(DetailWill!AD1105) &gt; 0),"x", "")</f>
        <v/>
      </c>
      <c r="AE1105" s="14" t="str">
        <f>IF(OR(COUNTA(DetailPedro!AE1105) &gt; 0, COUNTA(DetailWill!AE1105) &gt; 0),"x", "")</f>
        <v/>
      </c>
      <c r="AF1105" s="34" t="str">
        <f>IF(OR(COUNTA(DetailPedro!AF1105) &gt; 0, COUNTA(DetailWill!AF1105) &gt; 0),"x", "")</f>
        <v/>
      </c>
      <c r="AG1105" s="14" t="str">
        <f>IF(OR(COUNTA(DetailPedro!AG1105) &gt; 0, COUNTA(DetailWill!AG1105) &gt; 0),"x", "")</f>
        <v/>
      </c>
      <c r="AH1105" s="14" t="str">
        <f>IF(OR(COUNTA(DetailPedro!AH1105) &gt; 0, COUNTA(DetailWill!AH1105) &gt; 0),"x", "")</f>
        <v/>
      </c>
      <c r="AI1105" s="14" t="str">
        <f>IF(OR(COUNTA(DetailPedro!AI1105) &gt; 0, COUNTA(DetailWill!AI1105) &gt; 0),"x", "")</f>
        <v/>
      </c>
      <c r="AJ1105" s="34" t="str">
        <f>IF(OR(COUNTA(DetailPedro!AJ1105) &gt; 0, COUNTA(DetailWill!AJ1105) &gt; 0),"x", "")</f>
        <v/>
      </c>
      <c r="AK1105" s="14" t="str">
        <f>IF(OR(COUNTA(DetailPedro!AK1105) &gt; 0, COUNTA(DetailWill!AK1105) &gt; 0),"x", "")</f>
        <v/>
      </c>
    </row>
    <row r="1106" spans="1:37" x14ac:dyDescent="0.2">
      <c r="A1106" s="16" t="s">
        <v>647</v>
      </c>
      <c r="B1106" s="16" t="s">
        <v>142</v>
      </c>
      <c r="C1106" s="16">
        <v>3</v>
      </c>
      <c r="D1106" s="16" t="s">
        <v>889</v>
      </c>
      <c r="E1106" s="16">
        <v>18</v>
      </c>
      <c r="F1106" s="14">
        <f t="shared" si="51"/>
        <v>0</v>
      </c>
      <c r="G1106" s="14" t="str">
        <f>IF(OR(COUNTA(DetailPedro!G1106) &gt; 0, COUNTA(DetailWill!G1106) &gt; 0),"x", "")</f>
        <v/>
      </c>
      <c r="H1106" s="14" t="str">
        <f>IF(OR(COUNTA(DetailPedro!H1106) &gt; 0, COUNTA(DetailWill!H1106) &gt; 0),"x", "")</f>
        <v/>
      </c>
      <c r="I1106" s="14" t="str">
        <f>IF(OR(COUNTA(DetailPedro!I1106) &gt; 0, COUNTA(DetailWill!I1106) &gt; 0),"x", "")</f>
        <v/>
      </c>
      <c r="J1106" s="34" t="str">
        <f>IF(OR(COUNTA(DetailPedro!J1106) &gt; 0, COUNTA(DetailWill!J1106) &gt; 0),"x", "")</f>
        <v/>
      </c>
      <c r="K1106" s="14" t="str">
        <f>IF(OR(COUNTA(DetailPedro!K1106) &gt; 0, COUNTA(DetailWill!K1106) &gt; 0),"x", "")</f>
        <v/>
      </c>
      <c r="L1106" s="14" t="str">
        <f>IF(OR(COUNTA(DetailPedro!L1106) &gt; 0, COUNTA(DetailWill!L1106) &gt; 0),"x", "")</f>
        <v/>
      </c>
      <c r="M1106" s="14" t="str">
        <f>IF(OR(COUNTA(DetailPedro!M1106) &gt; 0, COUNTA(DetailWill!M1106) &gt; 0),"x", "")</f>
        <v/>
      </c>
      <c r="N1106" s="14" t="str">
        <f>IF(OR(COUNTA(DetailPedro!N1106) &gt; 0, COUNTA(DetailWill!N1106) &gt; 0),"x", "")</f>
        <v/>
      </c>
      <c r="O1106" s="34" t="str">
        <f>IF(OR(COUNTA(DetailPedro!O1106) &gt; 0, COUNTA(DetailWill!O1106) &gt; 0),"x", "")</f>
        <v/>
      </c>
      <c r="P1106" s="14" t="str">
        <f>IF(OR(COUNTA(DetailPedro!P1106) &gt; 0, COUNTA(DetailWill!P1106) &gt; 0),"x", "")</f>
        <v/>
      </c>
      <c r="Q1106" s="14" t="str">
        <f>IF(OR(COUNTA(DetailPedro!Q1106) &gt; 0, COUNTA(DetailWill!Q1106) &gt; 0),"x", "")</f>
        <v/>
      </c>
      <c r="R1106" s="14" t="str">
        <f>IF(OR(COUNTA(DetailPedro!R1106) &gt; 0, COUNTA(DetailWill!R1106) &gt; 0),"x", "")</f>
        <v/>
      </c>
      <c r="S1106" s="14" t="str">
        <f>IF(OR(COUNTA(DetailPedro!S1106) &gt; 0, COUNTA(DetailWill!S1106) &gt; 0),"x", "")</f>
        <v/>
      </c>
      <c r="T1106" s="14" t="str">
        <f>IF(OR(COUNTA(DetailPedro!T1106) &gt; 0, COUNTA(DetailWill!T1106) &gt; 0),"x", "")</f>
        <v/>
      </c>
      <c r="U1106" s="34" t="str">
        <f>IF(OR(COUNTA(DetailPedro!U1106) &gt; 0, COUNTA(DetailWill!U1106) &gt; 0),"x", "")</f>
        <v/>
      </c>
      <c r="V1106" s="14" t="str">
        <f>IF(OR(COUNTA(DetailPedro!V1106) &gt; 0, COUNTA(DetailWill!V1106) &gt; 0),"x", "")</f>
        <v/>
      </c>
      <c r="W1106" s="14" t="str">
        <f>IF(OR(COUNTA(DetailPedro!W1106) &gt; 0, COUNTA(DetailWill!W1106) &gt; 0),"x", "")</f>
        <v/>
      </c>
      <c r="X1106" s="14" t="str">
        <f>IF(OR(COUNTA(DetailPedro!X1106) &gt; 0, COUNTA(DetailWill!X1106) &gt; 0),"x", "")</f>
        <v/>
      </c>
      <c r="Y1106" s="14" t="str">
        <f>IF(OR(COUNTA(DetailPedro!Y1106) &gt; 0, COUNTA(DetailWill!Y1106) &gt; 0),"x", "")</f>
        <v/>
      </c>
      <c r="Z1106" s="34" t="str">
        <f>IF(OR(COUNTA(DetailPedro!Z1106) &gt; 0, COUNTA(DetailWill!Z1106) &gt; 0),"x", "")</f>
        <v/>
      </c>
      <c r="AA1106" s="14" t="str">
        <f>IF(OR(COUNTA(DetailPedro!AA1106) &gt; 0, COUNTA(DetailWill!AA1106) &gt; 0),"x", "")</f>
        <v/>
      </c>
      <c r="AB1106" s="14" t="str">
        <f>IF(OR(COUNTA(DetailPedro!AB1106) &gt; 0, COUNTA(DetailWill!AB1106) &gt; 0),"x", "")</f>
        <v/>
      </c>
      <c r="AC1106" s="14" t="str">
        <f>IF(OR(COUNTA(DetailPedro!AC1106) &gt; 0, COUNTA(DetailWill!AC1106) &gt; 0),"x", "")</f>
        <v/>
      </c>
      <c r="AD1106" s="14" t="str">
        <f>IF(OR(COUNTA(DetailPedro!AD1106) &gt; 0, COUNTA(DetailWill!AD1106) &gt; 0),"x", "")</f>
        <v/>
      </c>
      <c r="AE1106" s="14" t="str">
        <f>IF(OR(COUNTA(DetailPedro!AE1106) &gt; 0, COUNTA(DetailWill!AE1106) &gt; 0),"x", "")</f>
        <v/>
      </c>
      <c r="AF1106" s="34" t="str">
        <f>IF(OR(COUNTA(DetailPedro!AF1106) &gt; 0, COUNTA(DetailWill!AF1106) &gt; 0),"x", "")</f>
        <v/>
      </c>
      <c r="AG1106" s="14" t="str">
        <f>IF(OR(COUNTA(DetailPedro!AG1106) &gt; 0, COUNTA(DetailWill!AG1106) &gt; 0),"x", "")</f>
        <v/>
      </c>
      <c r="AH1106" s="14" t="str">
        <f>IF(OR(COUNTA(DetailPedro!AH1106) &gt; 0, COUNTA(DetailWill!AH1106) &gt; 0),"x", "")</f>
        <v/>
      </c>
      <c r="AI1106" s="14" t="str">
        <f>IF(OR(COUNTA(DetailPedro!AI1106) &gt; 0, COUNTA(DetailWill!AI1106) &gt; 0),"x", "")</f>
        <v/>
      </c>
      <c r="AJ1106" s="34" t="str">
        <f>IF(OR(COUNTA(DetailPedro!AJ1106) &gt; 0, COUNTA(DetailWill!AJ1106) &gt; 0),"x", "")</f>
        <v/>
      </c>
      <c r="AK1106" s="14" t="str">
        <f>IF(OR(COUNTA(DetailPedro!AK1106) &gt; 0, COUNTA(DetailWill!AK1106) &gt; 0),"x", "")</f>
        <v/>
      </c>
    </row>
    <row r="1107" spans="1:37" x14ac:dyDescent="0.2">
      <c r="A1107" s="16" t="s">
        <v>647</v>
      </c>
      <c r="B1107" s="16" t="s">
        <v>142</v>
      </c>
      <c r="C1107" s="16">
        <v>3</v>
      </c>
      <c r="D1107" s="16" t="s">
        <v>887</v>
      </c>
      <c r="E1107" s="16">
        <v>19</v>
      </c>
      <c r="F1107" s="14">
        <f t="shared" si="51"/>
        <v>0</v>
      </c>
      <c r="G1107" s="14" t="str">
        <f>IF(OR(COUNTA(DetailPedro!G1107) &gt; 0, COUNTA(DetailWill!G1107) &gt; 0),"x", "")</f>
        <v/>
      </c>
      <c r="H1107" s="14" t="str">
        <f>IF(OR(COUNTA(DetailPedro!H1107) &gt; 0, COUNTA(DetailWill!H1107) &gt; 0),"x", "")</f>
        <v/>
      </c>
      <c r="I1107" s="14" t="str">
        <f>IF(OR(COUNTA(DetailPedro!I1107) &gt; 0, COUNTA(DetailWill!I1107) &gt; 0),"x", "")</f>
        <v/>
      </c>
      <c r="J1107" s="34" t="str">
        <f>IF(OR(COUNTA(DetailPedro!J1107) &gt; 0, COUNTA(DetailWill!J1107) &gt; 0),"x", "")</f>
        <v/>
      </c>
      <c r="K1107" s="14" t="str">
        <f>IF(OR(COUNTA(DetailPedro!K1107) &gt; 0, COUNTA(DetailWill!K1107) &gt; 0),"x", "")</f>
        <v/>
      </c>
      <c r="L1107" s="14" t="str">
        <f>IF(OR(COUNTA(DetailPedro!L1107) &gt; 0, COUNTA(DetailWill!L1107) &gt; 0),"x", "")</f>
        <v/>
      </c>
      <c r="M1107" s="14" t="str">
        <f>IF(OR(COUNTA(DetailPedro!M1107) &gt; 0, COUNTA(DetailWill!M1107) &gt; 0),"x", "")</f>
        <v/>
      </c>
      <c r="N1107" s="14" t="str">
        <f>IF(OR(COUNTA(DetailPedro!N1107) &gt; 0, COUNTA(DetailWill!N1107) &gt; 0),"x", "")</f>
        <v/>
      </c>
      <c r="O1107" s="34" t="str">
        <f>IF(OR(COUNTA(DetailPedro!O1107) &gt; 0, COUNTA(DetailWill!O1107) &gt; 0),"x", "")</f>
        <v/>
      </c>
      <c r="P1107" s="14" t="str">
        <f>IF(OR(COUNTA(DetailPedro!P1107) &gt; 0, COUNTA(DetailWill!P1107) &gt; 0),"x", "")</f>
        <v/>
      </c>
      <c r="Q1107" s="14" t="str">
        <f>IF(OR(COUNTA(DetailPedro!Q1107) &gt; 0, COUNTA(DetailWill!Q1107) &gt; 0),"x", "")</f>
        <v/>
      </c>
      <c r="R1107" s="14" t="str">
        <f>IF(OR(COUNTA(DetailPedro!R1107) &gt; 0, COUNTA(DetailWill!R1107) &gt; 0),"x", "")</f>
        <v/>
      </c>
      <c r="S1107" s="14" t="str">
        <f>IF(OR(COUNTA(DetailPedro!S1107) &gt; 0, COUNTA(DetailWill!S1107) &gt; 0),"x", "")</f>
        <v/>
      </c>
      <c r="T1107" s="14" t="str">
        <f>IF(OR(COUNTA(DetailPedro!T1107) &gt; 0, COUNTA(DetailWill!T1107) &gt; 0),"x", "")</f>
        <v/>
      </c>
      <c r="U1107" s="34" t="str">
        <f>IF(OR(COUNTA(DetailPedro!U1107) &gt; 0, COUNTA(DetailWill!U1107) &gt; 0),"x", "")</f>
        <v/>
      </c>
      <c r="V1107" s="14" t="str">
        <f>IF(OR(COUNTA(DetailPedro!V1107) &gt; 0, COUNTA(DetailWill!V1107) &gt; 0),"x", "")</f>
        <v/>
      </c>
      <c r="W1107" s="14" t="str">
        <f>IF(OR(COUNTA(DetailPedro!W1107) &gt; 0, COUNTA(DetailWill!W1107) &gt; 0),"x", "")</f>
        <v/>
      </c>
      <c r="X1107" s="14" t="str">
        <f>IF(OR(COUNTA(DetailPedro!X1107) &gt; 0, COUNTA(DetailWill!X1107) &gt; 0),"x", "")</f>
        <v/>
      </c>
      <c r="Y1107" s="14" t="str">
        <f>IF(OR(COUNTA(DetailPedro!Y1107) &gt; 0, COUNTA(DetailWill!Y1107) &gt; 0),"x", "")</f>
        <v/>
      </c>
      <c r="Z1107" s="34" t="str">
        <f>IF(OR(COUNTA(DetailPedro!Z1107) &gt; 0, COUNTA(DetailWill!Z1107) &gt; 0),"x", "")</f>
        <v/>
      </c>
      <c r="AA1107" s="14" t="str">
        <f>IF(OR(COUNTA(DetailPedro!AA1107) &gt; 0, COUNTA(DetailWill!AA1107) &gt; 0),"x", "")</f>
        <v/>
      </c>
      <c r="AB1107" s="14" t="str">
        <f>IF(OR(COUNTA(DetailPedro!AB1107) &gt; 0, COUNTA(DetailWill!AB1107) &gt; 0),"x", "")</f>
        <v/>
      </c>
      <c r="AC1107" s="14" t="str">
        <f>IF(OR(COUNTA(DetailPedro!AC1107) &gt; 0, COUNTA(DetailWill!AC1107) &gt; 0),"x", "")</f>
        <v/>
      </c>
      <c r="AD1107" s="14" t="str">
        <f>IF(OR(COUNTA(DetailPedro!AD1107) &gt; 0, COUNTA(DetailWill!AD1107) &gt; 0),"x", "")</f>
        <v/>
      </c>
      <c r="AE1107" s="14" t="str">
        <f>IF(OR(COUNTA(DetailPedro!AE1107) &gt; 0, COUNTA(DetailWill!AE1107) &gt; 0),"x", "")</f>
        <v/>
      </c>
      <c r="AF1107" s="34" t="str">
        <f>IF(OR(COUNTA(DetailPedro!AF1107) &gt; 0, COUNTA(DetailWill!AF1107) &gt; 0),"x", "")</f>
        <v/>
      </c>
      <c r="AG1107" s="14" t="str">
        <f>IF(OR(COUNTA(DetailPedro!AG1107) &gt; 0, COUNTA(DetailWill!AG1107) &gt; 0),"x", "")</f>
        <v/>
      </c>
      <c r="AH1107" s="14" t="str">
        <f>IF(OR(COUNTA(DetailPedro!AH1107) &gt; 0, COUNTA(DetailWill!AH1107) &gt; 0),"x", "")</f>
        <v/>
      </c>
      <c r="AI1107" s="14" t="str">
        <f>IF(OR(COUNTA(DetailPedro!AI1107) &gt; 0, COUNTA(DetailWill!AI1107) &gt; 0),"x", "")</f>
        <v/>
      </c>
      <c r="AJ1107" s="34" t="str">
        <f>IF(OR(COUNTA(DetailPedro!AJ1107) &gt; 0, COUNTA(DetailWill!AJ1107) &gt; 0),"x", "")</f>
        <v/>
      </c>
      <c r="AK1107" s="14" t="str">
        <f>IF(OR(COUNTA(DetailPedro!AK1107) &gt; 0, COUNTA(DetailWill!AK1107) &gt; 0),"x", "")</f>
        <v/>
      </c>
    </row>
    <row r="1108" spans="1:37" x14ac:dyDescent="0.2">
      <c r="A1108" s="16" t="s">
        <v>647</v>
      </c>
      <c r="B1108" s="16" t="s">
        <v>142</v>
      </c>
      <c r="C1108" s="16">
        <v>3</v>
      </c>
      <c r="D1108" s="16" t="s">
        <v>888</v>
      </c>
      <c r="E1108" s="16">
        <v>20</v>
      </c>
      <c r="F1108" s="14">
        <f t="shared" si="51"/>
        <v>0</v>
      </c>
      <c r="G1108" s="14" t="str">
        <f>IF(OR(COUNTA(DetailPedro!G1108) &gt; 0, COUNTA(DetailWill!G1108) &gt; 0),"x", "")</f>
        <v/>
      </c>
      <c r="H1108" s="14" t="str">
        <f>IF(OR(COUNTA(DetailPedro!H1108) &gt; 0, COUNTA(DetailWill!H1108) &gt; 0),"x", "")</f>
        <v/>
      </c>
      <c r="I1108" s="14" t="str">
        <f>IF(OR(COUNTA(DetailPedro!I1108) &gt; 0, COUNTA(DetailWill!I1108) &gt; 0),"x", "")</f>
        <v/>
      </c>
      <c r="J1108" s="34" t="str">
        <f>IF(OR(COUNTA(DetailPedro!J1108) &gt; 0, COUNTA(DetailWill!J1108) &gt; 0),"x", "")</f>
        <v/>
      </c>
      <c r="K1108" s="14" t="str">
        <f>IF(OR(COUNTA(DetailPedro!K1108) &gt; 0, COUNTA(DetailWill!K1108) &gt; 0),"x", "")</f>
        <v/>
      </c>
      <c r="L1108" s="14" t="str">
        <f>IF(OR(COUNTA(DetailPedro!L1108) &gt; 0, COUNTA(DetailWill!L1108) &gt; 0),"x", "")</f>
        <v/>
      </c>
      <c r="M1108" s="14" t="str">
        <f>IF(OR(COUNTA(DetailPedro!M1108) &gt; 0, COUNTA(DetailWill!M1108) &gt; 0),"x", "")</f>
        <v/>
      </c>
      <c r="N1108" s="14" t="str">
        <f>IF(OR(COUNTA(DetailPedro!N1108) &gt; 0, COUNTA(DetailWill!N1108) &gt; 0),"x", "")</f>
        <v/>
      </c>
      <c r="O1108" s="34" t="str">
        <f>IF(OR(COUNTA(DetailPedro!O1108) &gt; 0, COUNTA(DetailWill!O1108) &gt; 0),"x", "")</f>
        <v/>
      </c>
      <c r="P1108" s="14" t="str">
        <f>IF(OR(COUNTA(DetailPedro!P1108) &gt; 0, COUNTA(DetailWill!P1108) &gt; 0),"x", "")</f>
        <v/>
      </c>
      <c r="Q1108" s="14" t="str">
        <f>IF(OR(COUNTA(DetailPedro!Q1108) &gt; 0, COUNTA(DetailWill!Q1108) &gt; 0),"x", "")</f>
        <v/>
      </c>
      <c r="R1108" s="14" t="str">
        <f>IF(OR(COUNTA(DetailPedro!R1108) &gt; 0, COUNTA(DetailWill!R1108) &gt; 0),"x", "")</f>
        <v/>
      </c>
      <c r="S1108" s="14" t="str">
        <f>IF(OR(COUNTA(DetailPedro!S1108) &gt; 0, COUNTA(DetailWill!S1108) &gt; 0),"x", "")</f>
        <v/>
      </c>
      <c r="T1108" s="14" t="str">
        <f>IF(OR(COUNTA(DetailPedro!T1108) &gt; 0, COUNTA(DetailWill!T1108) &gt; 0),"x", "")</f>
        <v/>
      </c>
      <c r="U1108" s="34" t="str">
        <f>IF(OR(COUNTA(DetailPedro!U1108) &gt; 0, COUNTA(DetailWill!U1108) &gt; 0),"x", "")</f>
        <v/>
      </c>
      <c r="V1108" s="14" t="str">
        <f>IF(OR(COUNTA(DetailPedro!V1108) &gt; 0, COUNTA(DetailWill!V1108) &gt; 0),"x", "")</f>
        <v/>
      </c>
      <c r="W1108" s="14" t="str">
        <f>IF(OR(COUNTA(DetailPedro!W1108) &gt; 0, COUNTA(DetailWill!W1108) &gt; 0),"x", "")</f>
        <v/>
      </c>
      <c r="X1108" s="14" t="str">
        <f>IF(OR(COUNTA(DetailPedro!X1108) &gt; 0, COUNTA(DetailWill!X1108) &gt; 0),"x", "")</f>
        <v/>
      </c>
      <c r="Y1108" s="14" t="str">
        <f>IF(OR(COUNTA(DetailPedro!Y1108) &gt; 0, COUNTA(DetailWill!Y1108) &gt; 0),"x", "")</f>
        <v/>
      </c>
      <c r="Z1108" s="34" t="str">
        <f>IF(OR(COUNTA(DetailPedro!Z1108) &gt; 0, COUNTA(DetailWill!Z1108) &gt; 0),"x", "")</f>
        <v/>
      </c>
      <c r="AA1108" s="14" t="str">
        <f>IF(OR(COUNTA(DetailPedro!AA1108) &gt; 0, COUNTA(DetailWill!AA1108) &gt; 0),"x", "")</f>
        <v/>
      </c>
      <c r="AB1108" s="14" t="str">
        <f>IF(OR(COUNTA(DetailPedro!AB1108) &gt; 0, COUNTA(DetailWill!AB1108) &gt; 0),"x", "")</f>
        <v/>
      </c>
      <c r="AC1108" s="14" t="str">
        <f>IF(OR(COUNTA(DetailPedro!AC1108) &gt; 0, COUNTA(DetailWill!AC1108) &gt; 0),"x", "")</f>
        <v/>
      </c>
      <c r="AD1108" s="14" t="str">
        <f>IF(OR(COUNTA(DetailPedro!AD1108) &gt; 0, COUNTA(DetailWill!AD1108) &gt; 0),"x", "")</f>
        <v/>
      </c>
      <c r="AE1108" s="14" t="str">
        <f>IF(OR(COUNTA(DetailPedro!AE1108) &gt; 0, COUNTA(DetailWill!AE1108) &gt; 0),"x", "")</f>
        <v/>
      </c>
      <c r="AF1108" s="34" t="str">
        <f>IF(OR(COUNTA(DetailPedro!AF1108) &gt; 0, COUNTA(DetailWill!AF1108) &gt; 0),"x", "")</f>
        <v/>
      </c>
      <c r="AG1108" s="14" t="str">
        <f>IF(OR(COUNTA(DetailPedro!AG1108) &gt; 0, COUNTA(DetailWill!AG1108) &gt; 0),"x", "")</f>
        <v/>
      </c>
      <c r="AH1108" s="14" t="str">
        <f>IF(OR(COUNTA(DetailPedro!AH1108) &gt; 0, COUNTA(DetailWill!AH1108) &gt; 0),"x", "")</f>
        <v/>
      </c>
      <c r="AI1108" s="14" t="str">
        <f>IF(OR(COUNTA(DetailPedro!AI1108) &gt; 0, COUNTA(DetailWill!AI1108) &gt; 0),"x", "")</f>
        <v/>
      </c>
      <c r="AJ1108" s="34" t="str">
        <f>IF(OR(COUNTA(DetailPedro!AJ1108) &gt; 0, COUNTA(DetailWill!AJ1108) &gt; 0),"x", "")</f>
        <v/>
      </c>
      <c r="AK1108" s="14" t="str">
        <f>IF(OR(COUNTA(DetailPedro!AK1108) &gt; 0, COUNTA(DetailWill!AK1108) &gt; 0),"x", "")</f>
        <v/>
      </c>
    </row>
    <row r="1109" spans="1:37" x14ac:dyDescent="0.2">
      <c r="A1109" s="16"/>
      <c r="B1109" s="16"/>
      <c r="C1109" s="16"/>
      <c r="D1109" s="16"/>
      <c r="E1109" s="16"/>
      <c r="F1109" s="14">
        <f t="shared" si="51"/>
        <v>0</v>
      </c>
      <c r="G1109" s="14" t="str">
        <f>IF(OR(COUNTA(DetailPedro!G1109) &gt; 0, COUNTA(DetailWill!G1109) &gt; 0),"x", "")</f>
        <v/>
      </c>
      <c r="H1109" s="14" t="str">
        <f>IF(OR(COUNTA(DetailPedro!H1109) &gt; 0, COUNTA(DetailWill!H1109) &gt; 0),"x", "")</f>
        <v/>
      </c>
      <c r="I1109" s="14" t="str">
        <f>IF(OR(COUNTA(DetailPedro!I1109) &gt; 0, COUNTA(DetailWill!I1109) &gt; 0),"x", "")</f>
        <v/>
      </c>
      <c r="J1109" s="34" t="str">
        <f>IF(OR(COUNTA(DetailPedro!J1109) &gt; 0, COUNTA(DetailWill!J1109) &gt; 0),"x", "")</f>
        <v/>
      </c>
      <c r="K1109" s="14" t="str">
        <f>IF(OR(COUNTA(DetailPedro!K1109) &gt; 0, COUNTA(DetailWill!K1109) &gt; 0),"x", "")</f>
        <v/>
      </c>
      <c r="L1109" s="14" t="str">
        <f>IF(OR(COUNTA(DetailPedro!L1109) &gt; 0, COUNTA(DetailWill!L1109) &gt; 0),"x", "")</f>
        <v/>
      </c>
      <c r="M1109" s="14" t="str">
        <f>IF(OR(COUNTA(DetailPedro!M1109) &gt; 0, COUNTA(DetailWill!M1109) &gt; 0),"x", "")</f>
        <v/>
      </c>
      <c r="N1109" s="14" t="str">
        <f>IF(OR(COUNTA(DetailPedro!N1109) &gt; 0, COUNTA(DetailWill!N1109) &gt; 0),"x", "")</f>
        <v/>
      </c>
      <c r="O1109" s="34" t="str">
        <f>IF(OR(COUNTA(DetailPedro!O1109) &gt; 0, COUNTA(DetailWill!O1109) &gt; 0),"x", "")</f>
        <v/>
      </c>
      <c r="P1109" s="14" t="str">
        <f>IF(OR(COUNTA(DetailPedro!P1109) &gt; 0, COUNTA(DetailWill!P1109) &gt; 0),"x", "")</f>
        <v/>
      </c>
      <c r="Q1109" s="14" t="str">
        <f>IF(OR(COUNTA(DetailPedro!Q1109) &gt; 0, COUNTA(DetailWill!Q1109) &gt; 0),"x", "")</f>
        <v/>
      </c>
      <c r="R1109" s="14" t="str">
        <f>IF(OR(COUNTA(DetailPedro!R1109) &gt; 0, COUNTA(DetailWill!R1109) &gt; 0),"x", "")</f>
        <v/>
      </c>
      <c r="S1109" s="14" t="str">
        <f>IF(OR(COUNTA(DetailPedro!S1109) &gt; 0, COUNTA(DetailWill!S1109) &gt; 0),"x", "")</f>
        <v/>
      </c>
      <c r="T1109" s="14" t="str">
        <f>IF(OR(COUNTA(DetailPedro!T1109) &gt; 0, COUNTA(DetailWill!T1109) &gt; 0),"x", "")</f>
        <v/>
      </c>
      <c r="U1109" s="34" t="str">
        <f>IF(OR(COUNTA(DetailPedro!U1109) &gt; 0, COUNTA(DetailWill!U1109) &gt; 0),"x", "")</f>
        <v/>
      </c>
      <c r="V1109" s="14" t="str">
        <f>IF(OR(COUNTA(DetailPedro!V1109) &gt; 0, COUNTA(DetailWill!V1109) &gt; 0),"x", "")</f>
        <v/>
      </c>
      <c r="W1109" s="14" t="str">
        <f>IF(OR(COUNTA(DetailPedro!W1109) &gt; 0, COUNTA(DetailWill!W1109) &gt; 0),"x", "")</f>
        <v/>
      </c>
      <c r="X1109" s="14" t="str">
        <f>IF(OR(COUNTA(DetailPedro!X1109) &gt; 0, COUNTA(DetailWill!X1109) &gt; 0),"x", "")</f>
        <v/>
      </c>
      <c r="Y1109" s="14" t="str">
        <f>IF(OR(COUNTA(DetailPedro!Y1109) &gt; 0, COUNTA(DetailWill!Y1109) &gt; 0),"x", "")</f>
        <v/>
      </c>
      <c r="Z1109" s="34" t="str">
        <f>IF(OR(COUNTA(DetailPedro!Z1109) &gt; 0, COUNTA(DetailWill!Z1109) &gt; 0),"x", "")</f>
        <v/>
      </c>
      <c r="AA1109" s="14" t="str">
        <f>IF(OR(COUNTA(DetailPedro!AA1109) &gt; 0, COUNTA(DetailWill!AA1109) &gt; 0),"x", "")</f>
        <v/>
      </c>
      <c r="AB1109" s="14" t="str">
        <f>IF(OR(COUNTA(DetailPedro!AB1109) &gt; 0, COUNTA(DetailWill!AB1109) &gt; 0),"x", "")</f>
        <v/>
      </c>
      <c r="AC1109" s="14" t="str">
        <f>IF(OR(COUNTA(DetailPedro!AC1109) &gt; 0, COUNTA(DetailWill!AC1109) &gt; 0),"x", "")</f>
        <v/>
      </c>
      <c r="AD1109" s="14" t="str">
        <f>IF(OR(COUNTA(DetailPedro!AD1109) &gt; 0, COUNTA(DetailWill!AD1109) &gt; 0),"x", "")</f>
        <v/>
      </c>
      <c r="AE1109" s="14" t="str">
        <f>IF(OR(COUNTA(DetailPedro!AE1109) &gt; 0, COUNTA(DetailWill!AE1109) &gt; 0),"x", "")</f>
        <v/>
      </c>
      <c r="AF1109" s="34" t="str">
        <f>IF(OR(COUNTA(DetailPedro!AF1109) &gt; 0, COUNTA(DetailWill!AF1109) &gt; 0),"x", "")</f>
        <v/>
      </c>
      <c r="AG1109" s="14" t="str">
        <f>IF(OR(COUNTA(DetailPedro!AG1109) &gt; 0, COUNTA(DetailWill!AG1109) &gt; 0),"x", "")</f>
        <v/>
      </c>
      <c r="AH1109" s="14" t="str">
        <f>IF(OR(COUNTA(DetailPedro!AH1109) &gt; 0, COUNTA(DetailWill!AH1109) &gt; 0),"x", "")</f>
        <v/>
      </c>
      <c r="AI1109" s="14" t="str">
        <f>IF(OR(COUNTA(DetailPedro!AI1109) &gt; 0, COUNTA(DetailWill!AI1109) &gt; 0),"x", "")</f>
        <v/>
      </c>
      <c r="AJ1109" s="34" t="str">
        <f>IF(OR(COUNTA(DetailPedro!AJ1109) &gt; 0, COUNTA(DetailWill!AJ1109) &gt; 0),"x", "")</f>
        <v/>
      </c>
      <c r="AK1109" s="14" t="str">
        <f>IF(OR(COUNTA(DetailPedro!AK1109) &gt; 0, COUNTA(DetailWill!AK1109) &gt; 0),"x", "")</f>
        <v/>
      </c>
    </row>
    <row r="1110" spans="1:37" x14ac:dyDescent="0.2">
      <c r="A1110" s="16" t="s">
        <v>647</v>
      </c>
      <c r="B1110" s="16" t="s">
        <v>432</v>
      </c>
      <c r="C1110" s="16">
        <v>0</v>
      </c>
      <c r="D1110" s="16">
        <v>2</v>
      </c>
      <c r="E1110" s="16"/>
      <c r="F1110" s="14">
        <f t="shared" si="51"/>
        <v>0</v>
      </c>
      <c r="G1110" s="14" t="str">
        <f>IF(OR(COUNTA(DetailPedro!G1110) &gt; 0, COUNTA(DetailWill!G1110) &gt; 0),"x", "")</f>
        <v/>
      </c>
      <c r="H1110" s="14" t="str">
        <f>IF(OR(COUNTA(DetailPedro!H1110) &gt; 0, COUNTA(DetailWill!H1110) &gt; 0),"x", "")</f>
        <v/>
      </c>
      <c r="I1110" s="14" t="str">
        <f>IF(OR(COUNTA(DetailPedro!I1110) &gt; 0, COUNTA(DetailWill!I1110) &gt; 0),"x", "")</f>
        <v/>
      </c>
      <c r="J1110" s="34" t="str">
        <f>IF(OR(COUNTA(DetailPedro!J1110) &gt; 0, COUNTA(DetailWill!J1110) &gt; 0),"x", "")</f>
        <v/>
      </c>
      <c r="K1110" s="14" t="str">
        <f>IF(OR(COUNTA(DetailPedro!K1110) &gt; 0, COUNTA(DetailWill!K1110) &gt; 0),"x", "")</f>
        <v/>
      </c>
      <c r="L1110" s="14" t="str">
        <f>IF(OR(COUNTA(DetailPedro!L1110) &gt; 0, COUNTA(DetailWill!L1110) &gt; 0),"x", "")</f>
        <v/>
      </c>
      <c r="M1110" s="14" t="str">
        <f>IF(OR(COUNTA(DetailPedro!M1110) &gt; 0, COUNTA(DetailWill!M1110) &gt; 0),"x", "")</f>
        <v/>
      </c>
      <c r="N1110" s="14" t="str">
        <f>IF(OR(COUNTA(DetailPedro!N1110) &gt; 0, COUNTA(DetailWill!N1110) &gt; 0),"x", "")</f>
        <v/>
      </c>
      <c r="O1110" s="34" t="str">
        <f>IF(OR(COUNTA(DetailPedro!O1110) &gt; 0, COUNTA(DetailWill!O1110) &gt; 0),"x", "")</f>
        <v/>
      </c>
      <c r="P1110" s="14" t="str">
        <f>IF(OR(COUNTA(DetailPedro!P1110) &gt; 0, COUNTA(DetailWill!P1110) &gt; 0),"x", "")</f>
        <v/>
      </c>
      <c r="Q1110" s="14" t="str">
        <f>IF(OR(COUNTA(DetailPedro!Q1110) &gt; 0, COUNTA(DetailWill!Q1110) &gt; 0),"x", "")</f>
        <v/>
      </c>
      <c r="R1110" s="14" t="str">
        <f>IF(OR(COUNTA(DetailPedro!R1110) &gt; 0, COUNTA(DetailWill!R1110) &gt; 0),"x", "")</f>
        <v/>
      </c>
      <c r="S1110" s="14" t="str">
        <f>IF(OR(COUNTA(DetailPedro!S1110) &gt; 0, COUNTA(DetailWill!S1110) &gt; 0),"x", "")</f>
        <v/>
      </c>
      <c r="T1110" s="14" t="str">
        <f>IF(OR(COUNTA(DetailPedro!T1110) &gt; 0, COUNTA(DetailWill!T1110) &gt; 0),"x", "")</f>
        <v/>
      </c>
      <c r="U1110" s="34" t="str">
        <f>IF(OR(COUNTA(DetailPedro!U1110) &gt; 0, COUNTA(DetailWill!U1110) &gt; 0),"x", "")</f>
        <v/>
      </c>
      <c r="V1110" s="14" t="str">
        <f>IF(OR(COUNTA(DetailPedro!V1110) &gt; 0, COUNTA(DetailWill!V1110) &gt; 0),"x", "")</f>
        <v/>
      </c>
      <c r="W1110" s="14" t="str">
        <f>IF(OR(COUNTA(DetailPedro!W1110) &gt; 0, COUNTA(DetailWill!W1110) &gt; 0),"x", "")</f>
        <v/>
      </c>
      <c r="X1110" s="14" t="str">
        <f>IF(OR(COUNTA(DetailPedro!X1110) &gt; 0, COUNTA(DetailWill!X1110) &gt; 0),"x", "")</f>
        <v/>
      </c>
      <c r="Y1110" s="14" t="str">
        <f>IF(OR(COUNTA(DetailPedro!Y1110) &gt; 0, COUNTA(DetailWill!Y1110) &gt; 0),"x", "")</f>
        <v/>
      </c>
      <c r="Z1110" s="34" t="str">
        <f>IF(OR(COUNTA(DetailPedro!Z1110) &gt; 0, COUNTA(DetailWill!Z1110) &gt; 0),"x", "")</f>
        <v/>
      </c>
      <c r="AA1110" s="14" t="str">
        <f>IF(OR(COUNTA(DetailPedro!AA1110) &gt; 0, COUNTA(DetailWill!AA1110) &gt; 0),"x", "")</f>
        <v/>
      </c>
      <c r="AB1110" s="14" t="str">
        <f>IF(OR(COUNTA(DetailPedro!AB1110) &gt; 0, COUNTA(DetailWill!AB1110) &gt; 0),"x", "")</f>
        <v/>
      </c>
      <c r="AC1110" s="14" t="str">
        <f>IF(OR(COUNTA(DetailPedro!AC1110) &gt; 0, COUNTA(DetailWill!AC1110) &gt; 0),"x", "")</f>
        <v/>
      </c>
      <c r="AD1110" s="14" t="str">
        <f>IF(OR(COUNTA(DetailPedro!AD1110) &gt; 0, COUNTA(DetailWill!AD1110) &gt; 0),"x", "")</f>
        <v/>
      </c>
      <c r="AE1110" s="14" t="str">
        <f>IF(OR(COUNTA(DetailPedro!AE1110) &gt; 0, COUNTA(DetailWill!AE1110) &gt; 0),"x", "")</f>
        <v/>
      </c>
      <c r="AF1110" s="34" t="str">
        <f>IF(OR(COUNTA(DetailPedro!AF1110) &gt; 0, COUNTA(DetailWill!AF1110) &gt; 0),"x", "")</f>
        <v/>
      </c>
      <c r="AG1110" s="14" t="str">
        <f>IF(OR(COUNTA(DetailPedro!AG1110) &gt; 0, COUNTA(DetailWill!AG1110) &gt; 0),"x", "")</f>
        <v/>
      </c>
      <c r="AH1110" s="14" t="str">
        <f>IF(OR(COUNTA(DetailPedro!AH1110) &gt; 0, COUNTA(DetailWill!AH1110) &gt; 0),"x", "")</f>
        <v/>
      </c>
      <c r="AI1110" s="14" t="str">
        <f>IF(OR(COUNTA(DetailPedro!AI1110) &gt; 0, COUNTA(DetailWill!AI1110) &gt; 0),"x", "")</f>
        <v/>
      </c>
      <c r="AJ1110" s="34" t="str">
        <f>IF(OR(COUNTA(DetailPedro!AJ1110) &gt; 0, COUNTA(DetailWill!AJ1110) &gt; 0),"x", "")</f>
        <v/>
      </c>
      <c r="AK1110" s="14" t="str">
        <f>IF(OR(COUNTA(DetailPedro!AK1110) &gt; 0, COUNTA(DetailWill!AK1110) &gt; 0),"x", "")</f>
        <v/>
      </c>
    </row>
    <row r="1111" spans="1:37" x14ac:dyDescent="0.2">
      <c r="A1111" s="16" t="s">
        <v>647</v>
      </c>
      <c r="B1111" s="16" t="s">
        <v>432</v>
      </c>
      <c r="C1111" s="16">
        <v>2</v>
      </c>
      <c r="D1111" s="16" t="s">
        <v>887</v>
      </c>
      <c r="E1111" s="16">
        <v>1</v>
      </c>
      <c r="F1111" s="14">
        <f t="shared" si="51"/>
        <v>0</v>
      </c>
      <c r="G1111" s="14" t="str">
        <f>IF(OR(COUNTA(DetailPedro!G1111) &gt; 0, COUNTA(DetailWill!G1111) &gt; 0),"x", "")</f>
        <v/>
      </c>
      <c r="H1111" s="14" t="str">
        <f>IF(OR(COUNTA(DetailPedro!H1111) &gt; 0, COUNTA(DetailWill!H1111) &gt; 0),"x", "")</f>
        <v/>
      </c>
      <c r="I1111" s="14" t="str">
        <f>IF(OR(COUNTA(DetailPedro!I1111) &gt; 0, COUNTA(DetailWill!I1111) &gt; 0),"x", "")</f>
        <v/>
      </c>
      <c r="J1111" s="34" t="str">
        <f>IF(OR(COUNTA(DetailPedro!J1111) &gt; 0, COUNTA(DetailWill!J1111) &gt; 0),"x", "")</f>
        <v/>
      </c>
      <c r="K1111" s="14" t="str">
        <f>IF(OR(COUNTA(DetailPedro!K1111) &gt; 0, COUNTA(DetailWill!K1111) &gt; 0),"x", "")</f>
        <v/>
      </c>
      <c r="L1111" s="14" t="str">
        <f>IF(OR(COUNTA(DetailPedro!L1111) &gt; 0, COUNTA(DetailWill!L1111) &gt; 0),"x", "")</f>
        <v/>
      </c>
      <c r="M1111" s="14" t="str">
        <f>IF(OR(COUNTA(DetailPedro!M1111) &gt; 0, COUNTA(DetailWill!M1111) &gt; 0),"x", "")</f>
        <v/>
      </c>
      <c r="N1111" s="14" t="str">
        <f>IF(OR(COUNTA(DetailPedro!N1111) &gt; 0, COUNTA(DetailWill!N1111) &gt; 0),"x", "")</f>
        <v/>
      </c>
      <c r="O1111" s="34" t="str">
        <f>IF(OR(COUNTA(DetailPedro!O1111) &gt; 0, COUNTA(DetailWill!O1111) &gt; 0),"x", "")</f>
        <v/>
      </c>
      <c r="P1111" s="14" t="str">
        <f>IF(OR(COUNTA(DetailPedro!P1111) &gt; 0, COUNTA(DetailWill!P1111) &gt; 0),"x", "")</f>
        <v/>
      </c>
      <c r="Q1111" s="14" t="str">
        <f>IF(OR(COUNTA(DetailPedro!Q1111) &gt; 0, COUNTA(DetailWill!Q1111) &gt; 0),"x", "")</f>
        <v/>
      </c>
      <c r="R1111" s="14" t="str">
        <f>IF(OR(COUNTA(DetailPedro!R1111) &gt; 0, COUNTA(DetailWill!R1111) &gt; 0),"x", "")</f>
        <v/>
      </c>
      <c r="S1111" s="14" t="str">
        <f>IF(OR(COUNTA(DetailPedro!S1111) &gt; 0, COUNTA(DetailWill!S1111) &gt; 0),"x", "")</f>
        <v/>
      </c>
      <c r="T1111" s="14" t="str">
        <f>IF(OR(COUNTA(DetailPedro!T1111) &gt; 0, COUNTA(DetailWill!T1111) &gt; 0),"x", "")</f>
        <v/>
      </c>
      <c r="U1111" s="34" t="str">
        <f>IF(OR(COUNTA(DetailPedro!U1111) &gt; 0, COUNTA(DetailWill!U1111) &gt; 0),"x", "")</f>
        <v/>
      </c>
      <c r="V1111" s="14" t="str">
        <f>IF(OR(COUNTA(DetailPedro!V1111) &gt; 0, COUNTA(DetailWill!V1111) &gt; 0),"x", "")</f>
        <v/>
      </c>
      <c r="W1111" s="14" t="str">
        <f>IF(OR(COUNTA(DetailPedro!W1111) &gt; 0, COUNTA(DetailWill!W1111) &gt; 0),"x", "")</f>
        <v/>
      </c>
      <c r="X1111" s="14" t="str">
        <f>IF(OR(COUNTA(DetailPedro!X1111) &gt; 0, COUNTA(DetailWill!X1111) &gt; 0),"x", "")</f>
        <v/>
      </c>
      <c r="Y1111" s="14" t="str">
        <f>IF(OR(COUNTA(DetailPedro!Y1111) &gt; 0, COUNTA(DetailWill!Y1111) &gt; 0),"x", "")</f>
        <v/>
      </c>
      <c r="Z1111" s="34" t="str">
        <f>IF(OR(COUNTA(DetailPedro!Z1111) &gt; 0, COUNTA(DetailWill!Z1111) &gt; 0),"x", "")</f>
        <v/>
      </c>
      <c r="AA1111" s="14" t="str">
        <f>IF(OR(COUNTA(DetailPedro!AA1111) &gt; 0, COUNTA(DetailWill!AA1111) &gt; 0),"x", "")</f>
        <v/>
      </c>
      <c r="AB1111" s="14" t="str">
        <f>IF(OR(COUNTA(DetailPedro!AB1111) &gt; 0, COUNTA(DetailWill!AB1111) &gt; 0),"x", "")</f>
        <v/>
      </c>
      <c r="AC1111" s="14" t="str">
        <f>IF(OR(COUNTA(DetailPedro!AC1111) &gt; 0, COUNTA(DetailWill!AC1111) &gt; 0),"x", "")</f>
        <v/>
      </c>
      <c r="AD1111" s="14" t="str">
        <f>IF(OR(COUNTA(DetailPedro!AD1111) &gt; 0, COUNTA(DetailWill!AD1111) &gt; 0),"x", "")</f>
        <v/>
      </c>
      <c r="AE1111" s="14" t="str">
        <f>IF(OR(COUNTA(DetailPedro!AE1111) &gt; 0, COUNTA(DetailWill!AE1111) &gt; 0),"x", "")</f>
        <v/>
      </c>
      <c r="AF1111" s="34" t="str">
        <f>IF(OR(COUNTA(DetailPedro!AF1111) &gt; 0, COUNTA(DetailWill!AF1111) &gt; 0),"x", "")</f>
        <v/>
      </c>
      <c r="AG1111" s="14" t="str">
        <f>IF(OR(COUNTA(DetailPedro!AG1111) &gt; 0, COUNTA(DetailWill!AG1111) &gt; 0),"x", "")</f>
        <v/>
      </c>
      <c r="AH1111" s="14" t="str">
        <f>IF(OR(COUNTA(DetailPedro!AH1111) &gt; 0, COUNTA(DetailWill!AH1111) &gt; 0),"x", "")</f>
        <v/>
      </c>
      <c r="AI1111" s="14" t="str">
        <f>IF(OR(COUNTA(DetailPedro!AI1111) &gt; 0, COUNTA(DetailWill!AI1111) &gt; 0),"x", "")</f>
        <v/>
      </c>
      <c r="AJ1111" s="34" t="str">
        <f>IF(OR(COUNTA(DetailPedro!AJ1111) &gt; 0, COUNTA(DetailWill!AJ1111) &gt; 0),"x", "")</f>
        <v/>
      </c>
      <c r="AK1111" s="14" t="str">
        <f>IF(OR(COUNTA(DetailPedro!AK1111) &gt; 0, COUNTA(DetailWill!AK1111) &gt; 0),"x", "")</f>
        <v/>
      </c>
    </row>
    <row r="1112" spans="1:37" x14ac:dyDescent="0.2">
      <c r="A1112" s="16" t="s">
        <v>647</v>
      </c>
      <c r="B1112" s="16" t="s">
        <v>432</v>
      </c>
      <c r="C1112" s="16">
        <v>2</v>
      </c>
      <c r="D1112" s="16" t="s">
        <v>888</v>
      </c>
      <c r="E1112" s="16">
        <v>2</v>
      </c>
      <c r="F1112" s="14">
        <f t="shared" si="51"/>
        <v>1</v>
      </c>
      <c r="G1112" s="14" t="str">
        <f>IF(OR(COUNTA(DetailPedro!G1112) &gt; 0, COUNTA(DetailWill!G1112) &gt; 0),"x", "")</f>
        <v/>
      </c>
      <c r="H1112" s="14" t="str">
        <f>IF(OR(COUNTA(DetailPedro!H1112) &gt; 0, COUNTA(DetailWill!H1112) &gt; 0),"x", "")</f>
        <v/>
      </c>
      <c r="I1112" s="14" t="str">
        <f>IF(OR(COUNTA(DetailPedro!I1112) &gt; 0, COUNTA(DetailWill!I1112) &gt; 0),"x", "")</f>
        <v/>
      </c>
      <c r="J1112" s="34" t="str">
        <f>IF(OR(COUNTA(DetailPedro!J1112) &gt; 0, COUNTA(DetailWill!J1112) &gt; 0),"x", "")</f>
        <v/>
      </c>
      <c r="K1112" s="14" t="str">
        <f>IF(OR(COUNTA(DetailPedro!K1112) &gt; 0, COUNTA(DetailWill!K1112) &gt; 0),"x", "")</f>
        <v/>
      </c>
      <c r="L1112" s="14" t="str">
        <f>IF(OR(COUNTA(DetailPedro!L1112) &gt; 0, COUNTA(DetailWill!L1112) &gt; 0),"x", "")</f>
        <v/>
      </c>
      <c r="M1112" s="14" t="str">
        <f>IF(OR(COUNTA(DetailPedro!M1112) &gt; 0, COUNTA(DetailWill!M1112) &gt; 0),"x", "")</f>
        <v/>
      </c>
      <c r="N1112" s="14" t="str">
        <f>IF(OR(COUNTA(DetailPedro!N1112) &gt; 0, COUNTA(DetailWill!N1112) &gt; 0),"x", "")</f>
        <v/>
      </c>
      <c r="O1112" s="34" t="str">
        <f>IF(OR(COUNTA(DetailPedro!O1112) &gt; 0, COUNTA(DetailWill!O1112) &gt; 0),"x", "")</f>
        <v/>
      </c>
      <c r="P1112" s="14" t="str">
        <f>IF(OR(COUNTA(DetailPedro!P1112) &gt; 0, COUNTA(DetailWill!P1112) &gt; 0),"x", "")</f>
        <v/>
      </c>
      <c r="Q1112" s="14" t="str">
        <f>IF(OR(COUNTA(DetailPedro!Q1112) &gt; 0, COUNTA(DetailWill!Q1112) &gt; 0),"x", "")</f>
        <v/>
      </c>
      <c r="R1112" s="14" t="str">
        <f>IF(OR(COUNTA(DetailPedro!R1112) &gt; 0, COUNTA(DetailWill!R1112) &gt; 0),"x", "")</f>
        <v/>
      </c>
      <c r="S1112" s="14" t="str">
        <f>IF(OR(COUNTA(DetailPedro!S1112) &gt; 0, COUNTA(DetailWill!S1112) &gt; 0),"x", "")</f>
        <v/>
      </c>
      <c r="T1112" s="14" t="str">
        <f>IF(OR(COUNTA(DetailPedro!T1112) &gt; 0, COUNTA(DetailWill!T1112) &gt; 0),"x", "")</f>
        <v/>
      </c>
      <c r="U1112" s="34" t="str">
        <f>IF(OR(COUNTA(DetailPedro!U1112) &gt; 0, COUNTA(DetailWill!U1112) &gt; 0),"x", "")</f>
        <v/>
      </c>
      <c r="V1112" s="14" t="str">
        <f>IF(OR(COUNTA(DetailPedro!V1112) &gt; 0, COUNTA(DetailWill!V1112) &gt; 0),"x", "")</f>
        <v/>
      </c>
      <c r="W1112" s="14" t="str">
        <f>IF(OR(COUNTA(DetailPedro!W1112) &gt; 0, COUNTA(DetailWill!W1112) &gt; 0),"x", "")</f>
        <v>x</v>
      </c>
      <c r="X1112" s="14" t="str">
        <f>IF(OR(COUNTA(DetailPedro!X1112) &gt; 0, COUNTA(DetailWill!X1112) &gt; 0),"x", "")</f>
        <v/>
      </c>
      <c r="Y1112" s="14" t="str">
        <f>IF(OR(COUNTA(DetailPedro!Y1112) &gt; 0, COUNTA(DetailWill!Y1112) &gt; 0),"x", "")</f>
        <v/>
      </c>
      <c r="Z1112" s="34" t="str">
        <f>IF(OR(COUNTA(DetailPedro!Z1112) &gt; 0, COUNTA(DetailWill!Z1112) &gt; 0),"x", "")</f>
        <v/>
      </c>
      <c r="AA1112" s="14" t="str">
        <f>IF(OR(COUNTA(DetailPedro!AA1112) &gt; 0, COUNTA(DetailWill!AA1112) &gt; 0),"x", "")</f>
        <v/>
      </c>
      <c r="AB1112" s="14" t="str">
        <f>IF(OR(COUNTA(DetailPedro!AB1112) &gt; 0, COUNTA(DetailWill!AB1112) &gt; 0),"x", "")</f>
        <v/>
      </c>
      <c r="AC1112" s="14" t="str">
        <f>IF(OR(COUNTA(DetailPedro!AC1112) &gt; 0, COUNTA(DetailWill!AC1112) &gt; 0),"x", "")</f>
        <v/>
      </c>
      <c r="AD1112" s="14" t="str">
        <f>IF(OR(COUNTA(DetailPedro!AD1112) &gt; 0, COUNTA(DetailWill!AD1112) &gt; 0),"x", "")</f>
        <v/>
      </c>
      <c r="AE1112" s="14" t="str">
        <f>IF(OR(COUNTA(DetailPedro!AE1112) &gt; 0, COUNTA(DetailWill!AE1112) &gt; 0),"x", "")</f>
        <v/>
      </c>
      <c r="AF1112" s="34" t="str">
        <f>IF(OR(COUNTA(DetailPedro!AF1112) &gt; 0, COUNTA(DetailWill!AF1112) &gt; 0),"x", "")</f>
        <v/>
      </c>
      <c r="AG1112" s="14" t="str">
        <f>IF(OR(COUNTA(DetailPedro!AG1112) &gt; 0, COUNTA(DetailWill!AG1112) &gt; 0),"x", "")</f>
        <v/>
      </c>
      <c r="AH1112" s="14" t="str">
        <f>IF(OR(COUNTA(DetailPedro!AH1112) &gt; 0, COUNTA(DetailWill!AH1112) &gt; 0),"x", "")</f>
        <v/>
      </c>
      <c r="AI1112" s="14" t="str">
        <f>IF(OR(COUNTA(DetailPedro!AI1112) &gt; 0, COUNTA(DetailWill!AI1112) &gt; 0),"x", "")</f>
        <v/>
      </c>
      <c r="AJ1112" s="34" t="str">
        <f>IF(OR(COUNTA(DetailPedro!AJ1112) &gt; 0, COUNTA(DetailWill!AJ1112) &gt; 0),"x", "")</f>
        <v/>
      </c>
      <c r="AK1112" s="14" t="str">
        <f>IF(OR(COUNTA(DetailPedro!AK1112) &gt; 0, COUNTA(DetailWill!AK1112) &gt; 0),"x", "")</f>
        <v/>
      </c>
    </row>
    <row r="1113" spans="1:37" x14ac:dyDescent="0.2">
      <c r="A1113" s="16" t="s">
        <v>647</v>
      </c>
      <c r="B1113" s="16" t="s">
        <v>432</v>
      </c>
      <c r="C1113" s="16">
        <v>2</v>
      </c>
      <c r="D1113" s="16" t="s">
        <v>887</v>
      </c>
      <c r="E1113" s="16">
        <v>3</v>
      </c>
      <c r="F1113" s="14">
        <f t="shared" si="51"/>
        <v>0</v>
      </c>
      <c r="G1113" s="14" t="str">
        <f>IF(OR(COUNTA(DetailPedro!G1113) &gt; 0, COUNTA(DetailWill!G1113) &gt; 0),"x", "")</f>
        <v/>
      </c>
      <c r="H1113" s="14" t="str">
        <f>IF(OR(COUNTA(DetailPedro!H1113) &gt; 0, COUNTA(DetailWill!H1113) &gt; 0),"x", "")</f>
        <v/>
      </c>
      <c r="I1113" s="14" t="str">
        <f>IF(OR(COUNTA(DetailPedro!I1113) &gt; 0, COUNTA(DetailWill!I1113) &gt; 0),"x", "")</f>
        <v/>
      </c>
      <c r="J1113" s="34" t="str">
        <f>IF(OR(COUNTA(DetailPedro!J1113) &gt; 0, COUNTA(DetailWill!J1113) &gt; 0),"x", "")</f>
        <v/>
      </c>
      <c r="K1113" s="14" t="str">
        <f>IF(OR(COUNTA(DetailPedro!K1113) &gt; 0, COUNTA(DetailWill!K1113) &gt; 0),"x", "")</f>
        <v/>
      </c>
      <c r="L1113" s="14" t="str">
        <f>IF(OR(COUNTA(DetailPedro!L1113) &gt; 0, COUNTA(DetailWill!L1113) &gt; 0),"x", "")</f>
        <v/>
      </c>
      <c r="M1113" s="14" t="str">
        <f>IF(OR(COUNTA(DetailPedro!M1113) &gt; 0, COUNTA(DetailWill!M1113) &gt; 0),"x", "")</f>
        <v/>
      </c>
      <c r="N1113" s="14" t="str">
        <f>IF(OR(COUNTA(DetailPedro!N1113) &gt; 0, COUNTA(DetailWill!N1113) &gt; 0),"x", "")</f>
        <v/>
      </c>
      <c r="O1113" s="34" t="str">
        <f>IF(OR(COUNTA(DetailPedro!O1113) &gt; 0, COUNTA(DetailWill!O1113) &gt; 0),"x", "")</f>
        <v/>
      </c>
      <c r="P1113" s="14" t="str">
        <f>IF(OR(COUNTA(DetailPedro!P1113) &gt; 0, COUNTA(DetailWill!P1113) &gt; 0),"x", "")</f>
        <v/>
      </c>
      <c r="Q1113" s="14" t="str">
        <f>IF(OR(COUNTA(DetailPedro!Q1113) &gt; 0, COUNTA(DetailWill!Q1113) &gt; 0),"x", "")</f>
        <v/>
      </c>
      <c r="R1113" s="14" t="str">
        <f>IF(OR(COUNTA(DetailPedro!R1113) &gt; 0, COUNTA(DetailWill!R1113) &gt; 0),"x", "")</f>
        <v/>
      </c>
      <c r="S1113" s="14" t="str">
        <f>IF(OR(COUNTA(DetailPedro!S1113) &gt; 0, COUNTA(DetailWill!S1113) &gt; 0),"x", "")</f>
        <v/>
      </c>
      <c r="T1113" s="14" t="str">
        <f>IF(OR(COUNTA(DetailPedro!T1113) &gt; 0, COUNTA(DetailWill!T1113) &gt; 0),"x", "")</f>
        <v/>
      </c>
      <c r="U1113" s="34" t="str">
        <f>IF(OR(COUNTA(DetailPedro!U1113) &gt; 0, COUNTA(DetailWill!U1113) &gt; 0),"x", "")</f>
        <v/>
      </c>
      <c r="V1113" s="14" t="str">
        <f>IF(OR(COUNTA(DetailPedro!V1113) &gt; 0, COUNTA(DetailWill!V1113) &gt; 0),"x", "")</f>
        <v/>
      </c>
      <c r="W1113" s="14" t="str">
        <f>IF(OR(COUNTA(DetailPedro!W1113) &gt; 0, COUNTA(DetailWill!W1113) &gt; 0),"x", "")</f>
        <v/>
      </c>
      <c r="X1113" s="14" t="str">
        <f>IF(OR(COUNTA(DetailPedro!X1113) &gt; 0, COUNTA(DetailWill!X1113) &gt; 0),"x", "")</f>
        <v/>
      </c>
      <c r="Y1113" s="14" t="str">
        <f>IF(OR(COUNTA(DetailPedro!Y1113) &gt; 0, COUNTA(DetailWill!Y1113) &gt; 0),"x", "")</f>
        <v/>
      </c>
      <c r="Z1113" s="34" t="str">
        <f>IF(OR(COUNTA(DetailPedro!Z1113) &gt; 0, COUNTA(DetailWill!Z1113) &gt; 0),"x", "")</f>
        <v/>
      </c>
      <c r="AA1113" s="14" t="str">
        <f>IF(OR(COUNTA(DetailPedro!AA1113) &gt; 0, COUNTA(DetailWill!AA1113) &gt; 0),"x", "")</f>
        <v/>
      </c>
      <c r="AB1113" s="14" t="str">
        <f>IF(OR(COUNTA(DetailPedro!AB1113) &gt; 0, COUNTA(DetailWill!AB1113) &gt; 0),"x", "")</f>
        <v/>
      </c>
      <c r="AC1113" s="14" t="str">
        <f>IF(OR(COUNTA(DetailPedro!AC1113) &gt; 0, COUNTA(DetailWill!AC1113) &gt; 0),"x", "")</f>
        <v/>
      </c>
      <c r="AD1113" s="14" t="str">
        <f>IF(OR(COUNTA(DetailPedro!AD1113) &gt; 0, COUNTA(DetailWill!AD1113) &gt; 0),"x", "")</f>
        <v/>
      </c>
      <c r="AE1113" s="14" t="str">
        <f>IF(OR(COUNTA(DetailPedro!AE1113) &gt; 0, COUNTA(DetailWill!AE1113) &gt; 0),"x", "")</f>
        <v/>
      </c>
      <c r="AF1113" s="34" t="str">
        <f>IF(OR(COUNTA(DetailPedro!AF1113) &gt; 0, COUNTA(DetailWill!AF1113) &gt; 0),"x", "")</f>
        <v/>
      </c>
      <c r="AG1113" s="14" t="str">
        <f>IF(OR(COUNTA(DetailPedro!AG1113) &gt; 0, COUNTA(DetailWill!AG1113) &gt; 0),"x", "")</f>
        <v/>
      </c>
      <c r="AH1113" s="14" t="str">
        <f>IF(OR(COUNTA(DetailPedro!AH1113) &gt; 0, COUNTA(DetailWill!AH1113) &gt; 0),"x", "")</f>
        <v/>
      </c>
      <c r="AI1113" s="14" t="str">
        <f>IF(OR(COUNTA(DetailPedro!AI1113) &gt; 0, COUNTA(DetailWill!AI1113) &gt; 0),"x", "")</f>
        <v/>
      </c>
      <c r="AJ1113" s="34" t="str">
        <f>IF(OR(COUNTA(DetailPedro!AJ1113) &gt; 0, COUNTA(DetailWill!AJ1113) &gt; 0),"x", "")</f>
        <v/>
      </c>
      <c r="AK1113" s="14" t="str">
        <f>IF(OR(COUNTA(DetailPedro!AK1113) &gt; 0, COUNTA(DetailWill!AK1113) &gt; 0),"x", "")</f>
        <v/>
      </c>
    </row>
    <row r="1114" spans="1:37" x14ac:dyDescent="0.2">
      <c r="A1114" s="16" t="s">
        <v>647</v>
      </c>
      <c r="B1114" s="16" t="s">
        <v>432</v>
      </c>
      <c r="C1114" s="16">
        <v>2</v>
      </c>
      <c r="D1114" s="16" t="s">
        <v>888</v>
      </c>
      <c r="E1114" s="16">
        <v>4</v>
      </c>
      <c r="F1114" s="14">
        <f t="shared" si="51"/>
        <v>0</v>
      </c>
      <c r="G1114" s="14" t="str">
        <f>IF(OR(COUNTA(DetailPedro!G1114) &gt; 0, COUNTA(DetailWill!G1114) &gt; 0),"x", "")</f>
        <v/>
      </c>
      <c r="H1114" s="14" t="str">
        <f>IF(OR(COUNTA(DetailPedro!H1114) &gt; 0, COUNTA(DetailWill!H1114) &gt; 0),"x", "")</f>
        <v/>
      </c>
      <c r="I1114" s="14" t="str">
        <f>IF(OR(COUNTA(DetailPedro!I1114) &gt; 0, COUNTA(DetailWill!I1114) &gt; 0),"x", "")</f>
        <v/>
      </c>
      <c r="J1114" s="34" t="str">
        <f>IF(OR(COUNTA(DetailPedro!J1114) &gt; 0, COUNTA(DetailWill!J1114) &gt; 0),"x", "")</f>
        <v/>
      </c>
      <c r="K1114" s="14" t="str">
        <f>IF(OR(COUNTA(DetailPedro!K1114) &gt; 0, COUNTA(DetailWill!K1114) &gt; 0),"x", "")</f>
        <v/>
      </c>
      <c r="L1114" s="14" t="str">
        <f>IF(OR(COUNTA(DetailPedro!L1114) &gt; 0, COUNTA(DetailWill!L1114) &gt; 0),"x", "")</f>
        <v/>
      </c>
      <c r="M1114" s="14" t="str">
        <f>IF(OR(COUNTA(DetailPedro!M1114) &gt; 0, COUNTA(DetailWill!M1114) &gt; 0),"x", "")</f>
        <v/>
      </c>
      <c r="N1114" s="14" t="str">
        <f>IF(OR(COUNTA(DetailPedro!N1114) &gt; 0, COUNTA(DetailWill!N1114) &gt; 0),"x", "")</f>
        <v/>
      </c>
      <c r="O1114" s="34" t="str">
        <f>IF(OR(COUNTA(DetailPedro!O1114) &gt; 0, COUNTA(DetailWill!O1114) &gt; 0),"x", "")</f>
        <v/>
      </c>
      <c r="P1114" s="14" t="str">
        <f>IF(OR(COUNTA(DetailPedro!P1114) &gt; 0, COUNTA(DetailWill!P1114) &gt; 0),"x", "")</f>
        <v/>
      </c>
      <c r="Q1114" s="14" t="str">
        <f>IF(OR(COUNTA(DetailPedro!Q1114) &gt; 0, COUNTA(DetailWill!Q1114) &gt; 0),"x", "")</f>
        <v/>
      </c>
      <c r="R1114" s="14" t="str">
        <f>IF(OR(COUNTA(DetailPedro!R1114) &gt; 0, COUNTA(DetailWill!R1114) &gt; 0),"x", "")</f>
        <v/>
      </c>
      <c r="S1114" s="14" t="str">
        <f>IF(OR(COUNTA(DetailPedro!S1114) &gt; 0, COUNTA(DetailWill!S1114) &gt; 0),"x", "")</f>
        <v/>
      </c>
      <c r="T1114" s="14" t="str">
        <f>IF(OR(COUNTA(DetailPedro!T1114) &gt; 0, COUNTA(DetailWill!T1114) &gt; 0),"x", "")</f>
        <v/>
      </c>
      <c r="U1114" s="34" t="str">
        <f>IF(OR(COUNTA(DetailPedro!U1114) &gt; 0, COUNTA(DetailWill!U1114) &gt; 0),"x", "")</f>
        <v/>
      </c>
      <c r="V1114" s="14" t="str">
        <f>IF(OR(COUNTA(DetailPedro!V1114) &gt; 0, COUNTA(DetailWill!V1114) &gt; 0),"x", "")</f>
        <v/>
      </c>
      <c r="W1114" s="14" t="str">
        <f>IF(OR(COUNTA(DetailPedro!W1114) &gt; 0, COUNTA(DetailWill!W1114) &gt; 0),"x", "")</f>
        <v/>
      </c>
      <c r="X1114" s="14" t="str">
        <f>IF(OR(COUNTA(DetailPedro!X1114) &gt; 0, COUNTA(DetailWill!X1114) &gt; 0),"x", "")</f>
        <v/>
      </c>
      <c r="Y1114" s="14" t="str">
        <f>IF(OR(COUNTA(DetailPedro!Y1114) &gt; 0, COUNTA(DetailWill!Y1114) &gt; 0),"x", "")</f>
        <v/>
      </c>
      <c r="Z1114" s="34" t="str">
        <f>IF(OR(COUNTA(DetailPedro!Z1114) &gt; 0, COUNTA(DetailWill!Z1114) &gt; 0),"x", "")</f>
        <v/>
      </c>
      <c r="AA1114" s="14" t="str">
        <f>IF(OR(COUNTA(DetailPedro!AA1114) &gt; 0, COUNTA(DetailWill!AA1114) &gt; 0),"x", "")</f>
        <v/>
      </c>
      <c r="AB1114" s="14" t="str">
        <f>IF(OR(COUNTA(DetailPedro!AB1114) &gt; 0, COUNTA(DetailWill!AB1114) &gt; 0),"x", "")</f>
        <v/>
      </c>
      <c r="AC1114" s="14" t="str">
        <f>IF(OR(COUNTA(DetailPedro!AC1114) &gt; 0, COUNTA(DetailWill!AC1114) &gt; 0),"x", "")</f>
        <v/>
      </c>
      <c r="AD1114" s="14" t="str">
        <f>IF(OR(COUNTA(DetailPedro!AD1114) &gt; 0, COUNTA(DetailWill!AD1114) &gt; 0),"x", "")</f>
        <v/>
      </c>
      <c r="AE1114" s="14" t="str">
        <f>IF(OR(COUNTA(DetailPedro!AE1114) &gt; 0, COUNTA(DetailWill!AE1114) &gt; 0),"x", "")</f>
        <v/>
      </c>
      <c r="AF1114" s="34" t="str">
        <f>IF(OR(COUNTA(DetailPedro!AF1114) &gt; 0, COUNTA(DetailWill!AF1114) &gt; 0),"x", "")</f>
        <v/>
      </c>
      <c r="AG1114" s="14" t="str">
        <f>IF(OR(COUNTA(DetailPedro!AG1114) &gt; 0, COUNTA(DetailWill!AG1114) &gt; 0),"x", "")</f>
        <v/>
      </c>
      <c r="AH1114" s="14" t="str">
        <f>IF(OR(COUNTA(DetailPedro!AH1114) &gt; 0, COUNTA(DetailWill!AH1114) &gt; 0),"x", "")</f>
        <v/>
      </c>
      <c r="AI1114" s="14" t="str">
        <f>IF(OR(COUNTA(DetailPedro!AI1114) &gt; 0, COUNTA(DetailWill!AI1114) &gt; 0),"x", "")</f>
        <v/>
      </c>
      <c r="AJ1114" s="34" t="str">
        <f>IF(OR(COUNTA(DetailPedro!AJ1114) &gt; 0, COUNTA(DetailWill!AJ1114) &gt; 0),"x", "")</f>
        <v/>
      </c>
      <c r="AK1114" s="14" t="str">
        <f>IF(OR(COUNTA(DetailPedro!AK1114) &gt; 0, COUNTA(DetailWill!AK1114) &gt; 0),"x", "")</f>
        <v/>
      </c>
    </row>
    <row r="1115" spans="1:37" x14ac:dyDescent="0.2">
      <c r="A1115" s="16" t="s">
        <v>647</v>
      </c>
      <c r="B1115" s="16" t="s">
        <v>432</v>
      </c>
      <c r="C1115" s="16">
        <v>2</v>
      </c>
      <c r="D1115" s="16" t="s">
        <v>887</v>
      </c>
      <c r="E1115" s="16">
        <v>5</v>
      </c>
      <c r="F1115" s="14">
        <f t="shared" si="51"/>
        <v>0</v>
      </c>
      <c r="G1115" s="14" t="str">
        <f>IF(OR(COUNTA(DetailPedro!G1115) &gt; 0, COUNTA(DetailWill!G1115) &gt; 0),"x", "")</f>
        <v/>
      </c>
      <c r="H1115" s="14" t="str">
        <f>IF(OR(COUNTA(DetailPedro!H1115) &gt; 0, COUNTA(DetailWill!H1115) &gt; 0),"x", "")</f>
        <v/>
      </c>
      <c r="I1115" s="14" t="str">
        <f>IF(OR(COUNTA(DetailPedro!I1115) &gt; 0, COUNTA(DetailWill!I1115) &gt; 0),"x", "")</f>
        <v/>
      </c>
      <c r="J1115" s="34" t="str">
        <f>IF(OR(COUNTA(DetailPedro!J1115) &gt; 0, COUNTA(DetailWill!J1115) &gt; 0),"x", "")</f>
        <v/>
      </c>
      <c r="K1115" s="14" t="str">
        <f>IF(OR(COUNTA(DetailPedro!K1115) &gt; 0, COUNTA(DetailWill!K1115) &gt; 0),"x", "")</f>
        <v/>
      </c>
      <c r="L1115" s="14" t="str">
        <f>IF(OR(COUNTA(DetailPedro!L1115) &gt; 0, COUNTA(DetailWill!L1115) &gt; 0),"x", "")</f>
        <v/>
      </c>
      <c r="M1115" s="14" t="str">
        <f>IF(OR(COUNTA(DetailPedro!M1115) &gt; 0, COUNTA(DetailWill!M1115) &gt; 0),"x", "")</f>
        <v/>
      </c>
      <c r="N1115" s="14" t="str">
        <f>IF(OR(COUNTA(DetailPedro!N1115) &gt; 0, COUNTA(DetailWill!N1115) &gt; 0),"x", "")</f>
        <v/>
      </c>
      <c r="O1115" s="34" t="str">
        <f>IF(OR(COUNTA(DetailPedro!O1115) &gt; 0, COUNTA(DetailWill!O1115) &gt; 0),"x", "")</f>
        <v/>
      </c>
      <c r="P1115" s="14" t="str">
        <f>IF(OR(COUNTA(DetailPedro!P1115) &gt; 0, COUNTA(DetailWill!P1115) &gt; 0),"x", "")</f>
        <v/>
      </c>
      <c r="Q1115" s="14" t="str">
        <f>IF(OR(COUNTA(DetailPedro!Q1115) &gt; 0, COUNTA(DetailWill!Q1115) &gt; 0),"x", "")</f>
        <v/>
      </c>
      <c r="R1115" s="14" t="str">
        <f>IF(OR(COUNTA(DetailPedro!R1115) &gt; 0, COUNTA(DetailWill!R1115) &gt; 0),"x", "")</f>
        <v/>
      </c>
      <c r="S1115" s="14" t="str">
        <f>IF(OR(COUNTA(DetailPedro!S1115) &gt; 0, COUNTA(DetailWill!S1115) &gt; 0),"x", "")</f>
        <v/>
      </c>
      <c r="T1115" s="14" t="str">
        <f>IF(OR(COUNTA(DetailPedro!T1115) &gt; 0, COUNTA(DetailWill!T1115) &gt; 0),"x", "")</f>
        <v/>
      </c>
      <c r="U1115" s="34" t="str">
        <f>IF(OR(COUNTA(DetailPedro!U1115) &gt; 0, COUNTA(DetailWill!U1115) &gt; 0),"x", "")</f>
        <v/>
      </c>
      <c r="V1115" s="14" t="str">
        <f>IF(OR(COUNTA(DetailPedro!V1115) &gt; 0, COUNTA(DetailWill!V1115) &gt; 0),"x", "")</f>
        <v/>
      </c>
      <c r="W1115" s="14" t="str">
        <f>IF(OR(COUNTA(DetailPedro!W1115) &gt; 0, COUNTA(DetailWill!W1115) &gt; 0),"x", "")</f>
        <v/>
      </c>
      <c r="X1115" s="14" t="str">
        <f>IF(OR(COUNTA(DetailPedro!X1115) &gt; 0, COUNTA(DetailWill!X1115) &gt; 0),"x", "")</f>
        <v/>
      </c>
      <c r="Y1115" s="14" t="str">
        <f>IF(OR(COUNTA(DetailPedro!Y1115) &gt; 0, COUNTA(DetailWill!Y1115) &gt; 0),"x", "")</f>
        <v/>
      </c>
      <c r="Z1115" s="34" t="str">
        <f>IF(OR(COUNTA(DetailPedro!Z1115) &gt; 0, COUNTA(DetailWill!Z1115) &gt; 0),"x", "")</f>
        <v/>
      </c>
      <c r="AA1115" s="14" t="str">
        <f>IF(OR(COUNTA(DetailPedro!AA1115) &gt; 0, COUNTA(DetailWill!AA1115) &gt; 0),"x", "")</f>
        <v/>
      </c>
      <c r="AB1115" s="14" t="str">
        <f>IF(OR(COUNTA(DetailPedro!AB1115) &gt; 0, COUNTA(DetailWill!AB1115) &gt; 0),"x", "")</f>
        <v/>
      </c>
      <c r="AC1115" s="14" t="str">
        <f>IF(OR(COUNTA(DetailPedro!AC1115) &gt; 0, COUNTA(DetailWill!AC1115) &gt; 0),"x", "")</f>
        <v/>
      </c>
      <c r="AD1115" s="14" t="str">
        <f>IF(OR(COUNTA(DetailPedro!AD1115) &gt; 0, COUNTA(DetailWill!AD1115) &gt; 0),"x", "")</f>
        <v/>
      </c>
      <c r="AE1115" s="14" t="str">
        <f>IF(OR(COUNTA(DetailPedro!AE1115) &gt; 0, COUNTA(DetailWill!AE1115) &gt; 0),"x", "")</f>
        <v/>
      </c>
      <c r="AF1115" s="34" t="str">
        <f>IF(OR(COUNTA(DetailPedro!AF1115) &gt; 0, COUNTA(DetailWill!AF1115) &gt; 0),"x", "")</f>
        <v/>
      </c>
      <c r="AG1115" s="14" t="str">
        <f>IF(OR(COUNTA(DetailPedro!AG1115) &gt; 0, COUNTA(DetailWill!AG1115) &gt; 0),"x", "")</f>
        <v/>
      </c>
      <c r="AH1115" s="14" t="str">
        <f>IF(OR(COUNTA(DetailPedro!AH1115) &gt; 0, COUNTA(DetailWill!AH1115) &gt; 0),"x", "")</f>
        <v/>
      </c>
      <c r="AI1115" s="14" t="str">
        <f>IF(OR(COUNTA(DetailPedro!AI1115) &gt; 0, COUNTA(DetailWill!AI1115) &gt; 0),"x", "")</f>
        <v/>
      </c>
      <c r="AJ1115" s="34" t="str">
        <f>IF(OR(COUNTA(DetailPedro!AJ1115) &gt; 0, COUNTA(DetailWill!AJ1115) &gt; 0),"x", "")</f>
        <v/>
      </c>
      <c r="AK1115" s="14" t="str">
        <f>IF(OR(COUNTA(DetailPedro!AK1115) &gt; 0, COUNTA(DetailWill!AK1115) &gt; 0),"x", "")</f>
        <v/>
      </c>
    </row>
    <row r="1116" spans="1:37" x14ac:dyDescent="0.2">
      <c r="A1116" s="16" t="s">
        <v>647</v>
      </c>
      <c r="B1116" s="16" t="s">
        <v>432</v>
      </c>
      <c r="C1116" s="16">
        <v>2</v>
      </c>
      <c r="D1116" s="16" t="s">
        <v>887</v>
      </c>
      <c r="E1116" s="16">
        <v>6</v>
      </c>
      <c r="F1116" s="14">
        <f t="shared" si="51"/>
        <v>0</v>
      </c>
      <c r="G1116" s="14" t="str">
        <f>IF(OR(COUNTA(DetailPedro!G1116) &gt; 0, COUNTA(DetailWill!G1116) &gt; 0),"x", "")</f>
        <v/>
      </c>
      <c r="H1116" s="14" t="str">
        <f>IF(OR(COUNTA(DetailPedro!H1116) &gt; 0, COUNTA(DetailWill!H1116) &gt; 0),"x", "")</f>
        <v/>
      </c>
      <c r="I1116" s="14" t="str">
        <f>IF(OR(COUNTA(DetailPedro!I1116) &gt; 0, COUNTA(DetailWill!I1116) &gt; 0),"x", "")</f>
        <v/>
      </c>
      <c r="J1116" s="34" t="str">
        <f>IF(OR(COUNTA(DetailPedro!J1116) &gt; 0, COUNTA(DetailWill!J1116) &gt; 0),"x", "")</f>
        <v/>
      </c>
      <c r="K1116" s="14" t="str">
        <f>IF(OR(COUNTA(DetailPedro!K1116) &gt; 0, COUNTA(DetailWill!K1116) &gt; 0),"x", "")</f>
        <v/>
      </c>
      <c r="L1116" s="14" t="str">
        <f>IF(OR(COUNTA(DetailPedro!L1116) &gt; 0, COUNTA(DetailWill!L1116) &gt; 0),"x", "")</f>
        <v/>
      </c>
      <c r="M1116" s="14" t="str">
        <f>IF(OR(COUNTA(DetailPedro!M1116) &gt; 0, COUNTA(DetailWill!M1116) &gt; 0),"x", "")</f>
        <v/>
      </c>
      <c r="N1116" s="14" t="str">
        <f>IF(OR(COUNTA(DetailPedro!N1116) &gt; 0, COUNTA(DetailWill!N1116) &gt; 0),"x", "")</f>
        <v/>
      </c>
      <c r="O1116" s="34" t="str">
        <f>IF(OR(COUNTA(DetailPedro!O1116) &gt; 0, COUNTA(DetailWill!O1116) &gt; 0),"x", "")</f>
        <v/>
      </c>
      <c r="P1116" s="14" t="str">
        <f>IF(OR(COUNTA(DetailPedro!P1116) &gt; 0, COUNTA(DetailWill!P1116) &gt; 0),"x", "")</f>
        <v/>
      </c>
      <c r="Q1116" s="14" t="str">
        <f>IF(OR(COUNTA(DetailPedro!Q1116) &gt; 0, COUNTA(DetailWill!Q1116) &gt; 0),"x", "")</f>
        <v/>
      </c>
      <c r="R1116" s="14" t="str">
        <f>IF(OR(COUNTA(DetailPedro!R1116) &gt; 0, COUNTA(DetailWill!R1116) &gt; 0),"x", "")</f>
        <v/>
      </c>
      <c r="S1116" s="14" t="str">
        <f>IF(OR(COUNTA(DetailPedro!S1116) &gt; 0, COUNTA(DetailWill!S1116) &gt; 0),"x", "")</f>
        <v/>
      </c>
      <c r="T1116" s="14" t="str">
        <f>IF(OR(COUNTA(DetailPedro!T1116) &gt; 0, COUNTA(DetailWill!T1116) &gt; 0),"x", "")</f>
        <v/>
      </c>
      <c r="U1116" s="34" t="str">
        <f>IF(OR(COUNTA(DetailPedro!U1116) &gt; 0, COUNTA(DetailWill!U1116) &gt; 0),"x", "")</f>
        <v/>
      </c>
      <c r="V1116" s="14" t="str">
        <f>IF(OR(COUNTA(DetailPedro!V1116) &gt; 0, COUNTA(DetailWill!V1116) &gt; 0),"x", "")</f>
        <v/>
      </c>
      <c r="W1116" s="14" t="str">
        <f>IF(OR(COUNTA(DetailPedro!W1116) &gt; 0, COUNTA(DetailWill!W1116) &gt; 0),"x", "")</f>
        <v/>
      </c>
      <c r="X1116" s="14" t="str">
        <f>IF(OR(COUNTA(DetailPedro!X1116) &gt; 0, COUNTA(DetailWill!X1116) &gt; 0),"x", "")</f>
        <v/>
      </c>
      <c r="Y1116" s="14" t="str">
        <f>IF(OR(COUNTA(DetailPedro!Y1116) &gt; 0, COUNTA(DetailWill!Y1116) &gt; 0),"x", "")</f>
        <v/>
      </c>
      <c r="Z1116" s="34" t="str">
        <f>IF(OR(COUNTA(DetailPedro!Z1116) &gt; 0, COUNTA(DetailWill!Z1116) &gt; 0),"x", "")</f>
        <v/>
      </c>
      <c r="AA1116" s="14" t="str">
        <f>IF(OR(COUNTA(DetailPedro!AA1116) &gt; 0, COUNTA(DetailWill!AA1116) &gt; 0),"x", "")</f>
        <v/>
      </c>
      <c r="AB1116" s="14" t="str">
        <f>IF(OR(COUNTA(DetailPedro!AB1116) &gt; 0, COUNTA(DetailWill!AB1116) &gt; 0),"x", "")</f>
        <v/>
      </c>
      <c r="AC1116" s="14" t="str">
        <f>IF(OR(COUNTA(DetailPedro!AC1116) &gt; 0, COUNTA(DetailWill!AC1116) &gt; 0),"x", "")</f>
        <v/>
      </c>
      <c r="AD1116" s="14" t="str">
        <f>IF(OR(COUNTA(DetailPedro!AD1116) &gt; 0, COUNTA(DetailWill!AD1116) &gt; 0),"x", "")</f>
        <v/>
      </c>
      <c r="AE1116" s="14" t="str">
        <f>IF(OR(COUNTA(DetailPedro!AE1116) &gt; 0, COUNTA(DetailWill!AE1116) &gt; 0),"x", "")</f>
        <v/>
      </c>
      <c r="AF1116" s="34" t="str">
        <f>IF(OR(COUNTA(DetailPedro!AF1116) &gt; 0, COUNTA(DetailWill!AF1116) &gt; 0),"x", "")</f>
        <v/>
      </c>
      <c r="AG1116" s="14" t="str">
        <f>IF(OR(COUNTA(DetailPedro!AG1116) &gt; 0, COUNTA(DetailWill!AG1116) &gt; 0),"x", "")</f>
        <v/>
      </c>
      <c r="AH1116" s="14" t="str">
        <f>IF(OR(COUNTA(DetailPedro!AH1116) &gt; 0, COUNTA(DetailWill!AH1116) &gt; 0),"x", "")</f>
        <v/>
      </c>
      <c r="AI1116" s="14" t="str">
        <f>IF(OR(COUNTA(DetailPedro!AI1116) &gt; 0, COUNTA(DetailWill!AI1116) &gt; 0),"x", "")</f>
        <v/>
      </c>
      <c r="AJ1116" s="34" t="str">
        <f>IF(OR(COUNTA(DetailPedro!AJ1116) &gt; 0, COUNTA(DetailWill!AJ1116) &gt; 0),"x", "")</f>
        <v/>
      </c>
      <c r="AK1116" s="14" t="str">
        <f>IF(OR(COUNTA(DetailPedro!AK1116) &gt; 0, COUNTA(DetailWill!AK1116) &gt; 0),"x", "")</f>
        <v/>
      </c>
    </row>
    <row r="1117" spans="1:37" x14ac:dyDescent="0.2">
      <c r="A1117" s="16" t="s">
        <v>647</v>
      </c>
      <c r="B1117" s="16" t="s">
        <v>432</v>
      </c>
      <c r="C1117" s="16">
        <v>2</v>
      </c>
      <c r="D1117" s="16" t="s">
        <v>887</v>
      </c>
      <c r="E1117" s="16">
        <v>7</v>
      </c>
      <c r="F1117" s="14">
        <f t="shared" si="51"/>
        <v>0</v>
      </c>
      <c r="G1117" s="14" t="str">
        <f>IF(OR(COUNTA(DetailPedro!G1117) &gt; 0, COUNTA(DetailWill!G1117) &gt; 0),"x", "")</f>
        <v/>
      </c>
      <c r="H1117" s="14" t="str">
        <f>IF(OR(COUNTA(DetailPedro!H1117) &gt; 0, COUNTA(DetailWill!H1117) &gt; 0),"x", "")</f>
        <v/>
      </c>
      <c r="I1117" s="14" t="str">
        <f>IF(OR(COUNTA(DetailPedro!I1117) &gt; 0, COUNTA(DetailWill!I1117) &gt; 0),"x", "")</f>
        <v/>
      </c>
      <c r="J1117" s="34" t="str">
        <f>IF(OR(COUNTA(DetailPedro!J1117) &gt; 0, COUNTA(DetailWill!J1117) &gt; 0),"x", "")</f>
        <v/>
      </c>
      <c r="K1117" s="14" t="str">
        <f>IF(OR(COUNTA(DetailPedro!K1117) &gt; 0, COUNTA(DetailWill!K1117) &gt; 0),"x", "")</f>
        <v/>
      </c>
      <c r="L1117" s="14" t="str">
        <f>IF(OR(COUNTA(DetailPedro!L1117) &gt; 0, COUNTA(DetailWill!L1117) &gt; 0),"x", "")</f>
        <v/>
      </c>
      <c r="M1117" s="14" t="str">
        <f>IF(OR(COUNTA(DetailPedro!M1117) &gt; 0, COUNTA(DetailWill!M1117) &gt; 0),"x", "")</f>
        <v/>
      </c>
      <c r="N1117" s="14" t="str">
        <f>IF(OR(COUNTA(DetailPedro!N1117) &gt; 0, COUNTA(DetailWill!N1117) &gt; 0),"x", "")</f>
        <v/>
      </c>
      <c r="O1117" s="34" t="str">
        <f>IF(OR(COUNTA(DetailPedro!O1117) &gt; 0, COUNTA(DetailWill!O1117) &gt; 0),"x", "")</f>
        <v/>
      </c>
      <c r="P1117" s="14" t="str">
        <f>IF(OR(COUNTA(DetailPedro!P1117) &gt; 0, COUNTA(DetailWill!P1117) &gt; 0),"x", "")</f>
        <v/>
      </c>
      <c r="Q1117" s="14" t="str">
        <f>IF(OR(COUNTA(DetailPedro!Q1117) &gt; 0, COUNTA(DetailWill!Q1117) &gt; 0),"x", "")</f>
        <v/>
      </c>
      <c r="R1117" s="14" t="str">
        <f>IF(OR(COUNTA(DetailPedro!R1117) &gt; 0, COUNTA(DetailWill!R1117) &gt; 0),"x", "")</f>
        <v/>
      </c>
      <c r="S1117" s="14" t="str">
        <f>IF(OR(COUNTA(DetailPedro!S1117) &gt; 0, COUNTA(DetailWill!S1117) &gt; 0),"x", "")</f>
        <v/>
      </c>
      <c r="T1117" s="14" t="str">
        <f>IF(OR(COUNTA(DetailPedro!T1117) &gt; 0, COUNTA(DetailWill!T1117) &gt; 0),"x", "")</f>
        <v/>
      </c>
      <c r="U1117" s="34" t="str">
        <f>IF(OR(COUNTA(DetailPedro!U1117) &gt; 0, COUNTA(DetailWill!U1117) &gt; 0),"x", "")</f>
        <v/>
      </c>
      <c r="V1117" s="14" t="str">
        <f>IF(OR(COUNTA(DetailPedro!V1117) &gt; 0, COUNTA(DetailWill!V1117) &gt; 0),"x", "")</f>
        <v/>
      </c>
      <c r="W1117" s="14" t="str">
        <f>IF(OR(COUNTA(DetailPedro!W1117) &gt; 0, COUNTA(DetailWill!W1117) &gt; 0),"x", "")</f>
        <v/>
      </c>
      <c r="X1117" s="14" t="str">
        <f>IF(OR(COUNTA(DetailPedro!X1117) &gt; 0, COUNTA(DetailWill!X1117) &gt; 0),"x", "")</f>
        <v/>
      </c>
      <c r="Y1117" s="14" t="str">
        <f>IF(OR(COUNTA(DetailPedro!Y1117) &gt; 0, COUNTA(DetailWill!Y1117) &gt; 0),"x", "")</f>
        <v/>
      </c>
      <c r="Z1117" s="34" t="str">
        <f>IF(OR(COUNTA(DetailPedro!Z1117) &gt; 0, COUNTA(DetailWill!Z1117) &gt; 0),"x", "")</f>
        <v/>
      </c>
      <c r="AA1117" s="14" t="str">
        <f>IF(OR(COUNTA(DetailPedro!AA1117) &gt; 0, COUNTA(DetailWill!AA1117) &gt; 0),"x", "")</f>
        <v/>
      </c>
      <c r="AB1117" s="14" t="str">
        <f>IF(OR(COUNTA(DetailPedro!AB1117) &gt; 0, COUNTA(DetailWill!AB1117) &gt; 0),"x", "")</f>
        <v/>
      </c>
      <c r="AC1117" s="14" t="str">
        <f>IF(OR(COUNTA(DetailPedro!AC1117) &gt; 0, COUNTA(DetailWill!AC1117) &gt; 0),"x", "")</f>
        <v/>
      </c>
      <c r="AD1117" s="14" t="str">
        <f>IF(OR(COUNTA(DetailPedro!AD1117) &gt; 0, COUNTA(DetailWill!AD1117) &gt; 0),"x", "")</f>
        <v/>
      </c>
      <c r="AE1117" s="14" t="str">
        <f>IF(OR(COUNTA(DetailPedro!AE1117) &gt; 0, COUNTA(DetailWill!AE1117) &gt; 0),"x", "")</f>
        <v/>
      </c>
      <c r="AF1117" s="34" t="str">
        <f>IF(OR(COUNTA(DetailPedro!AF1117) &gt; 0, COUNTA(DetailWill!AF1117) &gt; 0),"x", "")</f>
        <v/>
      </c>
      <c r="AG1117" s="14" t="str">
        <f>IF(OR(COUNTA(DetailPedro!AG1117) &gt; 0, COUNTA(DetailWill!AG1117) &gt; 0),"x", "")</f>
        <v/>
      </c>
      <c r="AH1117" s="14" t="str">
        <f>IF(OR(COUNTA(DetailPedro!AH1117) &gt; 0, COUNTA(DetailWill!AH1117) &gt; 0),"x", "")</f>
        <v/>
      </c>
      <c r="AI1117" s="14" t="str">
        <f>IF(OR(COUNTA(DetailPedro!AI1117) &gt; 0, COUNTA(DetailWill!AI1117) &gt; 0),"x", "")</f>
        <v/>
      </c>
      <c r="AJ1117" s="34" t="str">
        <f>IF(OR(COUNTA(DetailPedro!AJ1117) &gt; 0, COUNTA(DetailWill!AJ1117) &gt; 0),"x", "")</f>
        <v/>
      </c>
      <c r="AK1117" s="14" t="str">
        <f>IF(OR(COUNTA(DetailPedro!AK1117) &gt; 0, COUNTA(DetailWill!AK1117) &gt; 0),"x", "")</f>
        <v/>
      </c>
    </row>
    <row r="1118" spans="1:37" x14ac:dyDescent="0.2">
      <c r="A1118" s="16" t="s">
        <v>647</v>
      </c>
      <c r="B1118" s="16" t="s">
        <v>432</v>
      </c>
      <c r="C1118" s="16">
        <v>3</v>
      </c>
      <c r="D1118" s="21" t="s">
        <v>888</v>
      </c>
      <c r="E1118" s="16">
        <v>8</v>
      </c>
      <c r="F1118" s="14">
        <f t="shared" si="51"/>
        <v>0</v>
      </c>
      <c r="G1118" s="14" t="str">
        <f>IF(OR(COUNTA(DetailPedro!G1118) &gt; 0, COUNTA(DetailWill!G1118) &gt; 0),"x", "")</f>
        <v/>
      </c>
      <c r="H1118" s="14" t="str">
        <f>IF(OR(COUNTA(DetailPedro!H1118) &gt; 0, COUNTA(DetailWill!H1118) &gt; 0),"x", "")</f>
        <v/>
      </c>
      <c r="I1118" s="14" t="str">
        <f>IF(OR(COUNTA(DetailPedro!I1118) &gt; 0, COUNTA(DetailWill!I1118) &gt; 0),"x", "")</f>
        <v/>
      </c>
      <c r="J1118" s="34" t="str">
        <f>IF(OR(COUNTA(DetailPedro!J1118) &gt; 0, COUNTA(DetailWill!J1118) &gt; 0),"x", "")</f>
        <v/>
      </c>
      <c r="K1118" s="14" t="str">
        <f>IF(OR(COUNTA(DetailPedro!K1118) &gt; 0, COUNTA(DetailWill!K1118) &gt; 0),"x", "")</f>
        <v/>
      </c>
      <c r="L1118" s="14" t="str">
        <f>IF(OR(COUNTA(DetailPedro!L1118) &gt; 0, COUNTA(DetailWill!L1118) &gt; 0),"x", "")</f>
        <v/>
      </c>
      <c r="M1118" s="14" t="str">
        <f>IF(OR(COUNTA(DetailPedro!M1118) &gt; 0, COUNTA(DetailWill!M1118) &gt; 0),"x", "")</f>
        <v/>
      </c>
      <c r="N1118" s="14" t="str">
        <f>IF(OR(COUNTA(DetailPedro!N1118) &gt; 0, COUNTA(DetailWill!N1118) &gt; 0),"x", "")</f>
        <v/>
      </c>
      <c r="O1118" s="34" t="str">
        <f>IF(OR(COUNTA(DetailPedro!O1118) &gt; 0, COUNTA(DetailWill!O1118) &gt; 0),"x", "")</f>
        <v/>
      </c>
      <c r="P1118" s="14" t="str">
        <f>IF(OR(COUNTA(DetailPedro!P1118) &gt; 0, COUNTA(DetailWill!P1118) &gt; 0),"x", "")</f>
        <v/>
      </c>
      <c r="Q1118" s="14" t="str">
        <f>IF(OR(COUNTA(DetailPedro!Q1118) &gt; 0, COUNTA(DetailWill!Q1118) &gt; 0),"x", "")</f>
        <v/>
      </c>
      <c r="R1118" s="14" t="str">
        <f>IF(OR(COUNTA(DetailPedro!R1118) &gt; 0, COUNTA(DetailWill!R1118) &gt; 0),"x", "")</f>
        <v/>
      </c>
      <c r="S1118" s="14" t="str">
        <f>IF(OR(COUNTA(DetailPedro!S1118) &gt; 0, COUNTA(DetailWill!S1118) &gt; 0),"x", "")</f>
        <v/>
      </c>
      <c r="T1118" s="14" t="str">
        <f>IF(OR(COUNTA(DetailPedro!T1118) &gt; 0, COUNTA(DetailWill!T1118) &gt; 0),"x", "")</f>
        <v/>
      </c>
      <c r="U1118" s="34" t="str">
        <f>IF(OR(COUNTA(DetailPedro!U1118) &gt; 0, COUNTA(DetailWill!U1118) &gt; 0),"x", "")</f>
        <v/>
      </c>
      <c r="V1118" s="14" t="str">
        <f>IF(OR(COUNTA(DetailPedro!V1118) &gt; 0, COUNTA(DetailWill!V1118) &gt; 0),"x", "")</f>
        <v/>
      </c>
      <c r="W1118" s="14" t="str">
        <f>IF(OR(COUNTA(DetailPedro!W1118) &gt; 0, COUNTA(DetailWill!W1118) &gt; 0),"x", "")</f>
        <v/>
      </c>
      <c r="X1118" s="14" t="str">
        <f>IF(OR(COUNTA(DetailPedro!X1118) &gt; 0, COUNTA(DetailWill!X1118) &gt; 0),"x", "")</f>
        <v/>
      </c>
      <c r="Y1118" s="14" t="str">
        <f>IF(OR(COUNTA(DetailPedro!Y1118) &gt; 0, COUNTA(DetailWill!Y1118) &gt; 0),"x", "")</f>
        <v/>
      </c>
      <c r="Z1118" s="34" t="str">
        <f>IF(OR(COUNTA(DetailPedro!Z1118) &gt; 0, COUNTA(DetailWill!Z1118) &gt; 0),"x", "")</f>
        <v/>
      </c>
      <c r="AA1118" s="14" t="str">
        <f>IF(OR(COUNTA(DetailPedro!AA1118) &gt; 0, COUNTA(DetailWill!AA1118) &gt; 0),"x", "")</f>
        <v/>
      </c>
      <c r="AB1118" s="14" t="str">
        <f>IF(OR(COUNTA(DetailPedro!AB1118) &gt; 0, COUNTA(DetailWill!AB1118) &gt; 0),"x", "")</f>
        <v/>
      </c>
      <c r="AC1118" s="14" t="str">
        <f>IF(OR(COUNTA(DetailPedro!AC1118) &gt; 0, COUNTA(DetailWill!AC1118) &gt; 0),"x", "")</f>
        <v/>
      </c>
      <c r="AD1118" s="14" t="str">
        <f>IF(OR(COUNTA(DetailPedro!AD1118) &gt; 0, COUNTA(DetailWill!AD1118) &gt; 0),"x", "")</f>
        <v/>
      </c>
      <c r="AE1118" s="14" t="str">
        <f>IF(OR(COUNTA(DetailPedro!AE1118) &gt; 0, COUNTA(DetailWill!AE1118) &gt; 0),"x", "")</f>
        <v/>
      </c>
      <c r="AF1118" s="34" t="str">
        <f>IF(OR(COUNTA(DetailPedro!AF1118) &gt; 0, COUNTA(DetailWill!AF1118) &gt; 0),"x", "")</f>
        <v/>
      </c>
      <c r="AG1118" s="14" t="str">
        <f>IF(OR(COUNTA(DetailPedro!AG1118) &gt; 0, COUNTA(DetailWill!AG1118) &gt; 0),"x", "")</f>
        <v/>
      </c>
      <c r="AH1118" s="14" t="str">
        <f>IF(OR(COUNTA(DetailPedro!AH1118) &gt; 0, COUNTA(DetailWill!AH1118) &gt; 0),"x", "")</f>
        <v/>
      </c>
      <c r="AI1118" s="14" t="str">
        <f>IF(OR(COUNTA(DetailPedro!AI1118) &gt; 0, COUNTA(DetailWill!AI1118) &gt; 0),"x", "")</f>
        <v/>
      </c>
      <c r="AJ1118" s="34" t="str">
        <f>IF(OR(COUNTA(DetailPedro!AJ1118) &gt; 0, COUNTA(DetailWill!AJ1118) &gt; 0),"x", "")</f>
        <v/>
      </c>
      <c r="AK1118" s="14" t="str">
        <f>IF(OR(COUNTA(DetailPedro!AK1118) &gt; 0, COUNTA(DetailWill!AK1118) &gt; 0),"x", "")</f>
        <v/>
      </c>
    </row>
    <row r="1119" spans="1:37" x14ac:dyDescent="0.2">
      <c r="A1119" s="16" t="s">
        <v>647</v>
      </c>
      <c r="B1119" s="16" t="s">
        <v>432</v>
      </c>
      <c r="C1119" s="16">
        <v>3</v>
      </c>
      <c r="D1119" s="21" t="s">
        <v>887</v>
      </c>
      <c r="E1119" s="16">
        <v>9</v>
      </c>
      <c r="F1119" s="14">
        <f t="shared" si="51"/>
        <v>0</v>
      </c>
      <c r="G1119" s="14" t="str">
        <f>IF(OR(COUNTA(DetailPedro!G1119) &gt; 0, COUNTA(DetailWill!G1119) &gt; 0),"x", "")</f>
        <v/>
      </c>
      <c r="H1119" s="14" t="str">
        <f>IF(OR(COUNTA(DetailPedro!H1119) &gt; 0, COUNTA(DetailWill!H1119) &gt; 0),"x", "")</f>
        <v/>
      </c>
      <c r="I1119" s="14" t="str">
        <f>IF(OR(COUNTA(DetailPedro!I1119) &gt; 0, COUNTA(DetailWill!I1119) &gt; 0),"x", "")</f>
        <v/>
      </c>
      <c r="J1119" s="34" t="str">
        <f>IF(OR(COUNTA(DetailPedro!J1119) &gt; 0, COUNTA(DetailWill!J1119) &gt; 0),"x", "")</f>
        <v/>
      </c>
      <c r="K1119" s="14" t="str">
        <f>IF(OR(COUNTA(DetailPedro!K1119) &gt; 0, COUNTA(DetailWill!K1119) &gt; 0),"x", "")</f>
        <v/>
      </c>
      <c r="L1119" s="14" t="str">
        <f>IF(OR(COUNTA(DetailPedro!L1119) &gt; 0, COUNTA(DetailWill!L1119) &gt; 0),"x", "")</f>
        <v/>
      </c>
      <c r="M1119" s="14" t="str">
        <f>IF(OR(COUNTA(DetailPedro!M1119) &gt; 0, COUNTA(DetailWill!M1119) &gt; 0),"x", "")</f>
        <v/>
      </c>
      <c r="N1119" s="14" t="str">
        <f>IF(OR(COUNTA(DetailPedro!N1119) &gt; 0, COUNTA(DetailWill!N1119) &gt; 0),"x", "")</f>
        <v/>
      </c>
      <c r="O1119" s="34" t="str">
        <f>IF(OR(COUNTA(DetailPedro!O1119) &gt; 0, COUNTA(DetailWill!O1119) &gt; 0),"x", "")</f>
        <v/>
      </c>
      <c r="P1119" s="14" t="str">
        <f>IF(OR(COUNTA(DetailPedro!P1119) &gt; 0, COUNTA(DetailWill!P1119) &gt; 0),"x", "")</f>
        <v/>
      </c>
      <c r="Q1119" s="14" t="str">
        <f>IF(OR(COUNTA(DetailPedro!Q1119) &gt; 0, COUNTA(DetailWill!Q1119) &gt; 0),"x", "")</f>
        <v/>
      </c>
      <c r="R1119" s="14" t="str">
        <f>IF(OR(COUNTA(DetailPedro!R1119) &gt; 0, COUNTA(DetailWill!R1119) &gt; 0),"x", "")</f>
        <v/>
      </c>
      <c r="S1119" s="14" t="str">
        <f>IF(OR(COUNTA(DetailPedro!S1119) &gt; 0, COUNTA(DetailWill!S1119) &gt; 0),"x", "")</f>
        <v/>
      </c>
      <c r="T1119" s="14" t="str">
        <f>IF(OR(COUNTA(DetailPedro!T1119) &gt; 0, COUNTA(DetailWill!T1119) &gt; 0),"x", "")</f>
        <v/>
      </c>
      <c r="U1119" s="34" t="str">
        <f>IF(OR(COUNTA(DetailPedro!U1119) &gt; 0, COUNTA(DetailWill!U1119) &gt; 0),"x", "")</f>
        <v/>
      </c>
      <c r="V1119" s="14" t="str">
        <f>IF(OR(COUNTA(DetailPedro!V1119) &gt; 0, COUNTA(DetailWill!V1119) &gt; 0),"x", "")</f>
        <v/>
      </c>
      <c r="W1119" s="14" t="str">
        <f>IF(OR(COUNTA(DetailPedro!W1119) &gt; 0, COUNTA(DetailWill!W1119) &gt; 0),"x", "")</f>
        <v/>
      </c>
      <c r="X1119" s="14" t="str">
        <f>IF(OR(COUNTA(DetailPedro!X1119) &gt; 0, COUNTA(DetailWill!X1119) &gt; 0),"x", "")</f>
        <v/>
      </c>
      <c r="Y1119" s="14" t="str">
        <f>IF(OR(COUNTA(DetailPedro!Y1119) &gt; 0, COUNTA(DetailWill!Y1119) &gt; 0),"x", "")</f>
        <v/>
      </c>
      <c r="Z1119" s="34" t="str">
        <f>IF(OR(COUNTA(DetailPedro!Z1119) &gt; 0, COUNTA(DetailWill!Z1119) &gt; 0),"x", "")</f>
        <v/>
      </c>
      <c r="AA1119" s="14" t="str">
        <f>IF(OR(COUNTA(DetailPedro!AA1119) &gt; 0, COUNTA(DetailWill!AA1119) &gt; 0),"x", "")</f>
        <v/>
      </c>
      <c r="AB1119" s="14" t="str">
        <f>IF(OR(COUNTA(DetailPedro!AB1119) &gt; 0, COUNTA(DetailWill!AB1119) &gt; 0),"x", "")</f>
        <v/>
      </c>
      <c r="AC1119" s="14" t="str">
        <f>IF(OR(COUNTA(DetailPedro!AC1119) &gt; 0, COUNTA(DetailWill!AC1119) &gt; 0),"x", "")</f>
        <v/>
      </c>
      <c r="AD1119" s="14" t="str">
        <f>IF(OR(COUNTA(DetailPedro!AD1119) &gt; 0, COUNTA(DetailWill!AD1119) &gt; 0),"x", "")</f>
        <v/>
      </c>
      <c r="AE1119" s="14" t="str">
        <f>IF(OR(COUNTA(DetailPedro!AE1119) &gt; 0, COUNTA(DetailWill!AE1119) &gt; 0),"x", "")</f>
        <v/>
      </c>
      <c r="AF1119" s="34" t="str">
        <f>IF(OR(COUNTA(DetailPedro!AF1119) &gt; 0, COUNTA(DetailWill!AF1119) &gt; 0),"x", "")</f>
        <v/>
      </c>
      <c r="AG1119" s="14" t="str">
        <f>IF(OR(COUNTA(DetailPedro!AG1119) &gt; 0, COUNTA(DetailWill!AG1119) &gt; 0),"x", "")</f>
        <v/>
      </c>
      <c r="AH1119" s="14" t="str">
        <f>IF(OR(COUNTA(DetailPedro!AH1119) &gt; 0, COUNTA(DetailWill!AH1119) &gt; 0),"x", "")</f>
        <v/>
      </c>
      <c r="AI1119" s="14" t="str">
        <f>IF(OR(COUNTA(DetailPedro!AI1119) &gt; 0, COUNTA(DetailWill!AI1119) &gt; 0),"x", "")</f>
        <v/>
      </c>
      <c r="AJ1119" s="34" t="str">
        <f>IF(OR(COUNTA(DetailPedro!AJ1119) &gt; 0, COUNTA(DetailWill!AJ1119) &gt; 0),"x", "")</f>
        <v/>
      </c>
      <c r="AK1119" s="14" t="str">
        <f>IF(OR(COUNTA(DetailPedro!AK1119) &gt; 0, COUNTA(DetailWill!AK1119) &gt; 0),"x", "")</f>
        <v/>
      </c>
    </row>
    <row r="1120" spans="1:37" x14ac:dyDescent="0.2">
      <c r="A1120" s="16" t="s">
        <v>647</v>
      </c>
      <c r="B1120" s="16" t="s">
        <v>432</v>
      </c>
      <c r="C1120" s="16">
        <v>3</v>
      </c>
      <c r="D1120" s="21" t="s">
        <v>888</v>
      </c>
      <c r="E1120" s="16">
        <v>10</v>
      </c>
      <c r="F1120" s="14">
        <f t="shared" si="51"/>
        <v>0</v>
      </c>
      <c r="G1120" s="14" t="str">
        <f>IF(OR(COUNTA(DetailPedro!G1120) &gt; 0, COUNTA(DetailWill!G1120) &gt; 0),"x", "")</f>
        <v/>
      </c>
      <c r="H1120" s="14" t="str">
        <f>IF(OR(COUNTA(DetailPedro!H1120) &gt; 0, COUNTA(DetailWill!H1120) &gt; 0),"x", "")</f>
        <v/>
      </c>
      <c r="I1120" s="14" t="str">
        <f>IF(OR(COUNTA(DetailPedro!I1120) &gt; 0, COUNTA(DetailWill!I1120) &gt; 0),"x", "")</f>
        <v/>
      </c>
      <c r="J1120" s="34" t="str">
        <f>IF(OR(COUNTA(DetailPedro!J1120) &gt; 0, COUNTA(DetailWill!J1120) &gt; 0),"x", "")</f>
        <v/>
      </c>
      <c r="K1120" s="14" t="str">
        <f>IF(OR(COUNTA(DetailPedro!K1120) &gt; 0, COUNTA(DetailWill!K1120) &gt; 0),"x", "")</f>
        <v/>
      </c>
      <c r="L1120" s="14" t="str">
        <f>IF(OR(COUNTA(DetailPedro!L1120) &gt; 0, COUNTA(DetailWill!L1120) &gt; 0),"x", "")</f>
        <v/>
      </c>
      <c r="M1120" s="14" t="str">
        <f>IF(OR(COUNTA(DetailPedro!M1120) &gt; 0, COUNTA(DetailWill!M1120) &gt; 0),"x", "")</f>
        <v/>
      </c>
      <c r="N1120" s="14" t="str">
        <f>IF(OR(COUNTA(DetailPedro!N1120) &gt; 0, COUNTA(DetailWill!N1120) &gt; 0),"x", "")</f>
        <v/>
      </c>
      <c r="O1120" s="34" t="str">
        <f>IF(OR(COUNTA(DetailPedro!O1120) &gt; 0, COUNTA(DetailWill!O1120) &gt; 0),"x", "")</f>
        <v/>
      </c>
      <c r="P1120" s="14" t="str">
        <f>IF(OR(COUNTA(DetailPedro!P1120) &gt; 0, COUNTA(DetailWill!P1120) &gt; 0),"x", "")</f>
        <v/>
      </c>
      <c r="Q1120" s="14" t="str">
        <f>IF(OR(COUNTA(DetailPedro!Q1120) &gt; 0, COUNTA(DetailWill!Q1120) &gt; 0),"x", "")</f>
        <v/>
      </c>
      <c r="R1120" s="14" t="str">
        <f>IF(OR(COUNTA(DetailPedro!R1120) &gt; 0, COUNTA(DetailWill!R1120) &gt; 0),"x", "")</f>
        <v/>
      </c>
      <c r="S1120" s="14" t="str">
        <f>IF(OR(COUNTA(DetailPedro!S1120) &gt; 0, COUNTA(DetailWill!S1120) &gt; 0),"x", "")</f>
        <v/>
      </c>
      <c r="T1120" s="14" t="str">
        <f>IF(OR(COUNTA(DetailPedro!T1120) &gt; 0, COUNTA(DetailWill!T1120) &gt; 0),"x", "")</f>
        <v/>
      </c>
      <c r="U1120" s="34" t="str">
        <f>IF(OR(COUNTA(DetailPedro!U1120) &gt; 0, COUNTA(DetailWill!U1120) &gt; 0),"x", "")</f>
        <v/>
      </c>
      <c r="V1120" s="14" t="str">
        <f>IF(OR(COUNTA(DetailPedro!V1120) &gt; 0, COUNTA(DetailWill!V1120) &gt; 0),"x", "")</f>
        <v/>
      </c>
      <c r="W1120" s="14" t="str">
        <f>IF(OR(COUNTA(DetailPedro!W1120) &gt; 0, COUNTA(DetailWill!W1120) &gt; 0),"x", "")</f>
        <v/>
      </c>
      <c r="X1120" s="14" t="str">
        <f>IF(OR(COUNTA(DetailPedro!X1120) &gt; 0, COUNTA(DetailWill!X1120) &gt; 0),"x", "")</f>
        <v/>
      </c>
      <c r="Y1120" s="14" t="str">
        <f>IF(OR(COUNTA(DetailPedro!Y1120) &gt; 0, COUNTA(DetailWill!Y1120) &gt; 0),"x", "")</f>
        <v/>
      </c>
      <c r="Z1120" s="34" t="str">
        <f>IF(OR(COUNTA(DetailPedro!Z1120) &gt; 0, COUNTA(DetailWill!Z1120) &gt; 0),"x", "")</f>
        <v/>
      </c>
      <c r="AA1120" s="14" t="str">
        <f>IF(OR(COUNTA(DetailPedro!AA1120) &gt; 0, COUNTA(DetailWill!AA1120) &gt; 0),"x", "")</f>
        <v/>
      </c>
      <c r="AB1120" s="14" t="str">
        <f>IF(OR(COUNTA(DetailPedro!AB1120) &gt; 0, COUNTA(DetailWill!AB1120) &gt; 0),"x", "")</f>
        <v/>
      </c>
      <c r="AC1120" s="14" t="str">
        <f>IF(OR(COUNTA(DetailPedro!AC1120) &gt; 0, COUNTA(DetailWill!AC1120) &gt; 0),"x", "")</f>
        <v/>
      </c>
      <c r="AD1120" s="14" t="str">
        <f>IF(OR(COUNTA(DetailPedro!AD1120) &gt; 0, COUNTA(DetailWill!AD1120) &gt; 0),"x", "")</f>
        <v/>
      </c>
      <c r="AE1120" s="14" t="str">
        <f>IF(OR(COUNTA(DetailPedro!AE1120) &gt; 0, COUNTA(DetailWill!AE1120) &gt; 0),"x", "")</f>
        <v/>
      </c>
      <c r="AF1120" s="34" t="str">
        <f>IF(OR(COUNTA(DetailPedro!AF1120) &gt; 0, COUNTA(DetailWill!AF1120) &gt; 0),"x", "")</f>
        <v/>
      </c>
      <c r="AG1120" s="14" t="str">
        <f>IF(OR(COUNTA(DetailPedro!AG1120) &gt; 0, COUNTA(DetailWill!AG1120) &gt; 0),"x", "")</f>
        <v/>
      </c>
      <c r="AH1120" s="14" t="str">
        <f>IF(OR(COUNTA(DetailPedro!AH1120) &gt; 0, COUNTA(DetailWill!AH1120) &gt; 0),"x", "")</f>
        <v/>
      </c>
      <c r="AI1120" s="14" t="str">
        <f>IF(OR(COUNTA(DetailPedro!AI1120) &gt; 0, COUNTA(DetailWill!AI1120) &gt; 0),"x", "")</f>
        <v/>
      </c>
      <c r="AJ1120" s="34" t="str">
        <f>IF(OR(COUNTA(DetailPedro!AJ1120) &gt; 0, COUNTA(DetailWill!AJ1120) &gt; 0),"x", "")</f>
        <v/>
      </c>
      <c r="AK1120" s="14" t="str">
        <f>IF(OR(COUNTA(DetailPedro!AK1120) &gt; 0, COUNTA(DetailWill!AK1120) &gt; 0),"x", "")</f>
        <v/>
      </c>
    </row>
    <row r="1121" spans="1:37" x14ac:dyDescent="0.2">
      <c r="A1121" s="16"/>
      <c r="B1121" s="16"/>
      <c r="C1121" s="16"/>
      <c r="D1121" s="21"/>
      <c r="E1121" s="16"/>
      <c r="F1121" s="14">
        <f t="shared" si="51"/>
        <v>0</v>
      </c>
      <c r="G1121" s="14" t="str">
        <f>IF(OR(COUNTA(DetailPedro!G1121) &gt; 0, COUNTA(DetailWill!G1121) &gt; 0),"x", "")</f>
        <v/>
      </c>
      <c r="H1121" s="14" t="str">
        <f>IF(OR(COUNTA(DetailPedro!H1121) &gt; 0, COUNTA(DetailWill!H1121) &gt; 0),"x", "")</f>
        <v/>
      </c>
      <c r="I1121" s="14" t="str">
        <f>IF(OR(COUNTA(DetailPedro!I1121) &gt; 0, COUNTA(DetailWill!I1121) &gt; 0),"x", "")</f>
        <v/>
      </c>
      <c r="J1121" s="34" t="str">
        <f>IF(OR(COUNTA(DetailPedro!J1121) &gt; 0, COUNTA(DetailWill!J1121) &gt; 0),"x", "")</f>
        <v/>
      </c>
      <c r="K1121" s="14" t="str">
        <f>IF(OR(COUNTA(DetailPedro!K1121) &gt; 0, COUNTA(DetailWill!K1121) &gt; 0),"x", "")</f>
        <v/>
      </c>
      <c r="L1121" s="14" t="str">
        <f>IF(OR(COUNTA(DetailPedro!L1121) &gt; 0, COUNTA(DetailWill!L1121) &gt; 0),"x", "")</f>
        <v/>
      </c>
      <c r="M1121" s="14" t="str">
        <f>IF(OR(COUNTA(DetailPedro!M1121) &gt; 0, COUNTA(DetailWill!M1121) &gt; 0),"x", "")</f>
        <v/>
      </c>
      <c r="N1121" s="14" t="str">
        <f>IF(OR(COUNTA(DetailPedro!N1121) &gt; 0, COUNTA(DetailWill!N1121) &gt; 0),"x", "")</f>
        <v/>
      </c>
      <c r="O1121" s="34" t="str">
        <f>IF(OR(COUNTA(DetailPedro!O1121) &gt; 0, COUNTA(DetailWill!O1121) &gt; 0),"x", "")</f>
        <v/>
      </c>
      <c r="P1121" s="14" t="str">
        <f>IF(OR(COUNTA(DetailPedro!P1121) &gt; 0, COUNTA(DetailWill!P1121) &gt; 0),"x", "")</f>
        <v/>
      </c>
      <c r="Q1121" s="14" t="str">
        <f>IF(OR(COUNTA(DetailPedro!Q1121) &gt; 0, COUNTA(DetailWill!Q1121) &gt; 0),"x", "")</f>
        <v/>
      </c>
      <c r="R1121" s="14" t="str">
        <f>IF(OR(COUNTA(DetailPedro!R1121) &gt; 0, COUNTA(DetailWill!R1121) &gt; 0),"x", "")</f>
        <v/>
      </c>
      <c r="S1121" s="14" t="str">
        <f>IF(OR(COUNTA(DetailPedro!S1121) &gt; 0, COUNTA(DetailWill!S1121) &gt; 0),"x", "")</f>
        <v/>
      </c>
      <c r="T1121" s="14" t="str">
        <f>IF(OR(COUNTA(DetailPedro!T1121) &gt; 0, COUNTA(DetailWill!T1121) &gt; 0),"x", "")</f>
        <v/>
      </c>
      <c r="U1121" s="34" t="str">
        <f>IF(OR(COUNTA(DetailPedro!U1121) &gt; 0, COUNTA(DetailWill!U1121) &gt; 0),"x", "")</f>
        <v/>
      </c>
      <c r="V1121" s="14" t="str">
        <f>IF(OR(COUNTA(DetailPedro!V1121) &gt; 0, COUNTA(DetailWill!V1121) &gt; 0),"x", "")</f>
        <v/>
      </c>
      <c r="W1121" s="14" t="str">
        <f>IF(OR(COUNTA(DetailPedro!W1121) &gt; 0, COUNTA(DetailWill!W1121) &gt; 0),"x", "")</f>
        <v/>
      </c>
      <c r="X1121" s="14" t="str">
        <f>IF(OR(COUNTA(DetailPedro!X1121) &gt; 0, COUNTA(DetailWill!X1121) &gt; 0),"x", "")</f>
        <v/>
      </c>
      <c r="Y1121" s="14" t="str">
        <f>IF(OR(COUNTA(DetailPedro!Y1121) &gt; 0, COUNTA(DetailWill!Y1121) &gt; 0),"x", "")</f>
        <v/>
      </c>
      <c r="Z1121" s="34" t="str">
        <f>IF(OR(COUNTA(DetailPedro!Z1121) &gt; 0, COUNTA(DetailWill!Z1121) &gt; 0),"x", "")</f>
        <v/>
      </c>
      <c r="AA1121" s="14" t="str">
        <f>IF(OR(COUNTA(DetailPedro!AA1121) &gt; 0, COUNTA(DetailWill!AA1121) &gt; 0),"x", "")</f>
        <v/>
      </c>
      <c r="AB1121" s="14" t="str">
        <f>IF(OR(COUNTA(DetailPedro!AB1121) &gt; 0, COUNTA(DetailWill!AB1121) &gt; 0),"x", "")</f>
        <v/>
      </c>
      <c r="AC1121" s="14" t="str">
        <f>IF(OR(COUNTA(DetailPedro!AC1121) &gt; 0, COUNTA(DetailWill!AC1121) &gt; 0),"x", "")</f>
        <v/>
      </c>
      <c r="AD1121" s="14" t="str">
        <f>IF(OR(COUNTA(DetailPedro!AD1121) &gt; 0, COUNTA(DetailWill!AD1121) &gt; 0),"x", "")</f>
        <v/>
      </c>
      <c r="AE1121" s="14" t="str">
        <f>IF(OR(COUNTA(DetailPedro!AE1121) &gt; 0, COUNTA(DetailWill!AE1121) &gt; 0),"x", "")</f>
        <v/>
      </c>
      <c r="AF1121" s="34" t="str">
        <f>IF(OR(COUNTA(DetailPedro!AF1121) &gt; 0, COUNTA(DetailWill!AF1121) &gt; 0),"x", "")</f>
        <v/>
      </c>
      <c r="AG1121" s="14" t="str">
        <f>IF(OR(COUNTA(DetailPedro!AG1121) &gt; 0, COUNTA(DetailWill!AG1121) &gt; 0),"x", "")</f>
        <v/>
      </c>
      <c r="AH1121" s="14" t="str">
        <f>IF(OR(COUNTA(DetailPedro!AH1121) &gt; 0, COUNTA(DetailWill!AH1121) &gt; 0),"x", "")</f>
        <v/>
      </c>
      <c r="AI1121" s="14" t="str">
        <f>IF(OR(COUNTA(DetailPedro!AI1121) &gt; 0, COUNTA(DetailWill!AI1121) &gt; 0),"x", "")</f>
        <v/>
      </c>
      <c r="AJ1121" s="34" t="str">
        <f>IF(OR(COUNTA(DetailPedro!AJ1121) &gt; 0, COUNTA(DetailWill!AJ1121) &gt; 0),"x", "")</f>
        <v/>
      </c>
      <c r="AK1121" s="14" t="str">
        <f>IF(OR(COUNTA(DetailPedro!AK1121) &gt; 0, COUNTA(DetailWill!AK1121) &gt; 0),"x", "")</f>
        <v/>
      </c>
    </row>
    <row r="1122" spans="1:37" x14ac:dyDescent="0.2">
      <c r="A1122" s="16" t="s">
        <v>647</v>
      </c>
      <c r="B1122" s="16" t="s">
        <v>148</v>
      </c>
      <c r="C1122" s="16">
        <v>0</v>
      </c>
      <c r="D1122" s="21">
        <v>3</v>
      </c>
      <c r="E1122" s="16"/>
      <c r="F1122" s="14">
        <f t="shared" si="51"/>
        <v>0</v>
      </c>
      <c r="G1122" s="14" t="str">
        <f>IF(OR(COUNTA(DetailPedro!G1122) &gt; 0, COUNTA(DetailWill!G1122) &gt; 0),"x", "")</f>
        <v/>
      </c>
      <c r="H1122" s="14" t="str">
        <f>IF(OR(COUNTA(DetailPedro!H1122) &gt; 0, COUNTA(DetailWill!H1122) &gt; 0),"x", "")</f>
        <v/>
      </c>
      <c r="I1122" s="14" t="str">
        <f>IF(OR(COUNTA(DetailPedro!I1122) &gt; 0, COUNTA(DetailWill!I1122) &gt; 0),"x", "")</f>
        <v/>
      </c>
      <c r="J1122" s="34" t="str">
        <f>IF(OR(COUNTA(DetailPedro!J1122) &gt; 0, COUNTA(DetailWill!J1122) &gt; 0),"x", "")</f>
        <v/>
      </c>
      <c r="K1122" s="14" t="str">
        <f>IF(OR(COUNTA(DetailPedro!K1122) &gt; 0, COUNTA(DetailWill!K1122) &gt; 0),"x", "")</f>
        <v/>
      </c>
      <c r="L1122" s="14" t="str">
        <f>IF(OR(COUNTA(DetailPedro!L1122) &gt; 0, COUNTA(DetailWill!L1122) &gt; 0),"x", "")</f>
        <v/>
      </c>
      <c r="M1122" s="14" t="str">
        <f>IF(OR(COUNTA(DetailPedro!M1122) &gt; 0, COUNTA(DetailWill!M1122) &gt; 0),"x", "")</f>
        <v/>
      </c>
      <c r="N1122" s="14" t="str">
        <f>IF(OR(COUNTA(DetailPedro!N1122) &gt; 0, COUNTA(DetailWill!N1122) &gt; 0),"x", "")</f>
        <v/>
      </c>
      <c r="O1122" s="34" t="str">
        <f>IF(OR(COUNTA(DetailPedro!O1122) &gt; 0, COUNTA(DetailWill!O1122) &gt; 0),"x", "")</f>
        <v/>
      </c>
      <c r="P1122" s="14" t="str">
        <f>IF(OR(COUNTA(DetailPedro!P1122) &gt; 0, COUNTA(DetailWill!P1122) &gt; 0),"x", "")</f>
        <v/>
      </c>
      <c r="Q1122" s="14" t="str">
        <f>IF(OR(COUNTA(DetailPedro!Q1122) &gt; 0, COUNTA(DetailWill!Q1122) &gt; 0),"x", "")</f>
        <v/>
      </c>
      <c r="R1122" s="14" t="str">
        <f>IF(OR(COUNTA(DetailPedro!R1122) &gt; 0, COUNTA(DetailWill!R1122) &gt; 0),"x", "")</f>
        <v/>
      </c>
      <c r="S1122" s="14" t="str">
        <f>IF(OR(COUNTA(DetailPedro!S1122) &gt; 0, COUNTA(DetailWill!S1122) &gt; 0),"x", "")</f>
        <v/>
      </c>
      <c r="T1122" s="14" t="str">
        <f>IF(OR(COUNTA(DetailPedro!T1122) &gt; 0, COUNTA(DetailWill!T1122) &gt; 0),"x", "")</f>
        <v/>
      </c>
      <c r="U1122" s="34" t="str">
        <f>IF(OR(COUNTA(DetailPedro!U1122) &gt; 0, COUNTA(DetailWill!U1122) &gt; 0),"x", "")</f>
        <v/>
      </c>
      <c r="V1122" s="14" t="str">
        <f>IF(OR(COUNTA(DetailPedro!V1122) &gt; 0, COUNTA(DetailWill!V1122) &gt; 0),"x", "")</f>
        <v/>
      </c>
      <c r="W1122" s="14" t="str">
        <f>IF(OR(COUNTA(DetailPedro!W1122) &gt; 0, COUNTA(DetailWill!W1122) &gt; 0),"x", "")</f>
        <v/>
      </c>
      <c r="X1122" s="14" t="str">
        <f>IF(OR(COUNTA(DetailPedro!X1122) &gt; 0, COUNTA(DetailWill!X1122) &gt; 0),"x", "")</f>
        <v/>
      </c>
      <c r="Y1122" s="14" t="str">
        <f>IF(OR(COUNTA(DetailPedro!Y1122) &gt; 0, COUNTA(DetailWill!Y1122) &gt; 0),"x", "")</f>
        <v/>
      </c>
      <c r="Z1122" s="34" t="str">
        <f>IF(OR(COUNTA(DetailPedro!Z1122) &gt; 0, COUNTA(DetailWill!Z1122) &gt; 0),"x", "")</f>
        <v/>
      </c>
      <c r="AA1122" s="14" t="str">
        <f>IF(OR(COUNTA(DetailPedro!AA1122) &gt; 0, COUNTA(DetailWill!AA1122) &gt; 0),"x", "")</f>
        <v/>
      </c>
      <c r="AB1122" s="14" t="str">
        <f>IF(OR(COUNTA(DetailPedro!AB1122) &gt; 0, COUNTA(DetailWill!AB1122) &gt; 0),"x", "")</f>
        <v/>
      </c>
      <c r="AC1122" s="14" t="str">
        <f>IF(OR(COUNTA(DetailPedro!AC1122) &gt; 0, COUNTA(DetailWill!AC1122) &gt; 0),"x", "")</f>
        <v/>
      </c>
      <c r="AD1122" s="14" t="str">
        <f>IF(OR(COUNTA(DetailPedro!AD1122) &gt; 0, COUNTA(DetailWill!AD1122) &gt; 0),"x", "")</f>
        <v/>
      </c>
      <c r="AE1122" s="14" t="str">
        <f>IF(OR(COUNTA(DetailPedro!AE1122) &gt; 0, COUNTA(DetailWill!AE1122) &gt; 0),"x", "")</f>
        <v/>
      </c>
      <c r="AF1122" s="34" t="str">
        <f>IF(OR(COUNTA(DetailPedro!AF1122) &gt; 0, COUNTA(DetailWill!AF1122) &gt; 0),"x", "")</f>
        <v/>
      </c>
      <c r="AG1122" s="14" t="str">
        <f>IF(OR(COUNTA(DetailPedro!AG1122) &gt; 0, COUNTA(DetailWill!AG1122) &gt; 0),"x", "")</f>
        <v/>
      </c>
      <c r="AH1122" s="14" t="str">
        <f>IF(OR(COUNTA(DetailPedro!AH1122) &gt; 0, COUNTA(DetailWill!AH1122) &gt; 0),"x", "")</f>
        <v/>
      </c>
      <c r="AI1122" s="14" t="str">
        <f>IF(OR(COUNTA(DetailPedro!AI1122) &gt; 0, COUNTA(DetailWill!AI1122) &gt; 0),"x", "")</f>
        <v/>
      </c>
      <c r="AJ1122" s="34" t="str">
        <f>IF(OR(COUNTA(DetailPedro!AJ1122) &gt; 0, COUNTA(DetailWill!AJ1122) &gt; 0),"x", "")</f>
        <v/>
      </c>
      <c r="AK1122" s="14" t="str">
        <f>IF(OR(COUNTA(DetailPedro!AK1122) &gt; 0, COUNTA(DetailWill!AK1122) &gt; 0),"x", "")</f>
        <v/>
      </c>
    </row>
    <row r="1123" spans="1:37" x14ac:dyDescent="0.2">
      <c r="A1123" s="16" t="s">
        <v>647</v>
      </c>
      <c r="B1123" s="16" t="s">
        <v>148</v>
      </c>
      <c r="C1123" s="16">
        <v>2</v>
      </c>
      <c r="D1123" s="16" t="s">
        <v>887</v>
      </c>
      <c r="E1123" s="16">
        <v>1</v>
      </c>
      <c r="F1123" s="14">
        <f t="shared" si="51"/>
        <v>1</v>
      </c>
      <c r="G1123" s="14" t="str">
        <f>IF(OR(COUNTA(DetailPedro!G1123) &gt; 0, COUNTA(DetailWill!G1123) &gt; 0),"x", "")</f>
        <v/>
      </c>
      <c r="H1123" s="14" t="str">
        <f>IF(OR(COUNTA(DetailPedro!H1123) &gt; 0, COUNTA(DetailWill!H1123) &gt; 0),"x", "")</f>
        <v/>
      </c>
      <c r="I1123" s="14" t="str">
        <f>IF(OR(COUNTA(DetailPedro!I1123) &gt; 0, COUNTA(DetailWill!I1123) &gt; 0),"x", "")</f>
        <v/>
      </c>
      <c r="J1123" s="34" t="str">
        <f>IF(OR(COUNTA(DetailPedro!J1123) &gt; 0, COUNTA(DetailWill!J1123) &gt; 0),"x", "")</f>
        <v/>
      </c>
      <c r="K1123" s="14" t="str">
        <f>IF(OR(COUNTA(DetailPedro!K1123) &gt; 0, COUNTA(DetailWill!K1123) &gt; 0),"x", "")</f>
        <v/>
      </c>
      <c r="L1123" s="14" t="str">
        <f>IF(OR(COUNTA(DetailPedro!L1123) &gt; 0, COUNTA(DetailWill!L1123) &gt; 0),"x", "")</f>
        <v/>
      </c>
      <c r="M1123" s="14" t="str">
        <f>IF(OR(COUNTA(DetailPedro!M1123) &gt; 0, COUNTA(DetailWill!M1123) &gt; 0),"x", "")</f>
        <v/>
      </c>
      <c r="N1123" s="14" t="str">
        <f>IF(OR(COUNTA(DetailPedro!N1123) &gt; 0, COUNTA(DetailWill!N1123) &gt; 0),"x", "")</f>
        <v/>
      </c>
      <c r="O1123" s="34" t="str">
        <f>IF(OR(COUNTA(DetailPedro!O1123) &gt; 0, COUNTA(DetailWill!O1123) &gt; 0),"x", "")</f>
        <v/>
      </c>
      <c r="P1123" s="14" t="str">
        <f>IF(OR(COUNTA(DetailPedro!P1123) &gt; 0, COUNTA(DetailWill!P1123) &gt; 0),"x", "")</f>
        <v/>
      </c>
      <c r="Q1123" s="14" t="str">
        <f>IF(OR(COUNTA(DetailPedro!Q1123) &gt; 0, COUNTA(DetailWill!Q1123) &gt; 0),"x", "")</f>
        <v/>
      </c>
      <c r="R1123" s="14" t="str">
        <f>IF(OR(COUNTA(DetailPedro!R1123) &gt; 0, COUNTA(DetailWill!R1123) &gt; 0),"x", "")</f>
        <v/>
      </c>
      <c r="S1123" s="14" t="str">
        <f>IF(OR(COUNTA(DetailPedro!S1123) &gt; 0, COUNTA(DetailWill!S1123) &gt; 0),"x", "")</f>
        <v/>
      </c>
      <c r="T1123" s="14" t="str">
        <f>IF(OR(COUNTA(DetailPedro!T1123) &gt; 0, COUNTA(DetailWill!T1123) &gt; 0),"x", "")</f>
        <v/>
      </c>
      <c r="U1123" s="34" t="str">
        <f>IF(OR(COUNTA(DetailPedro!U1123) &gt; 0, COUNTA(DetailWill!U1123) &gt; 0),"x", "")</f>
        <v/>
      </c>
      <c r="V1123" s="14" t="str">
        <f>IF(OR(COUNTA(DetailPedro!V1123) &gt; 0, COUNTA(DetailWill!V1123) &gt; 0),"x", "")</f>
        <v/>
      </c>
      <c r="W1123" s="14" t="str">
        <f>IF(OR(COUNTA(DetailPedro!W1123) &gt; 0, COUNTA(DetailWill!W1123) &gt; 0),"x", "")</f>
        <v/>
      </c>
      <c r="X1123" s="14" t="str">
        <f>IF(OR(COUNTA(DetailPedro!X1123) &gt; 0, COUNTA(DetailWill!X1123) &gt; 0),"x", "")</f>
        <v/>
      </c>
      <c r="Y1123" s="14" t="str">
        <f>IF(OR(COUNTA(DetailPedro!Y1123) &gt; 0, COUNTA(DetailWill!Y1123) &gt; 0),"x", "")</f>
        <v/>
      </c>
      <c r="Z1123" s="34" t="str">
        <f>IF(OR(COUNTA(DetailPedro!Z1123) &gt; 0, COUNTA(DetailWill!Z1123) &gt; 0),"x", "")</f>
        <v/>
      </c>
      <c r="AA1123" s="14" t="str">
        <f>IF(OR(COUNTA(DetailPedro!AA1123) &gt; 0, COUNTA(DetailWill!AA1123) &gt; 0),"x", "")</f>
        <v/>
      </c>
      <c r="AB1123" s="14" t="str">
        <f>IF(OR(COUNTA(DetailPedro!AB1123) &gt; 0, COUNTA(DetailWill!AB1123) &gt; 0),"x", "")</f>
        <v/>
      </c>
      <c r="AC1123" s="14" t="str">
        <f>IF(OR(COUNTA(DetailPedro!AC1123) &gt; 0, COUNTA(DetailWill!AC1123) &gt; 0),"x", "")</f>
        <v/>
      </c>
      <c r="AD1123" s="14" t="str">
        <f>IF(OR(COUNTA(DetailPedro!AD1123) &gt; 0, COUNTA(DetailWill!AD1123) &gt; 0),"x", "")</f>
        <v/>
      </c>
      <c r="AE1123" s="14" t="str">
        <f>IF(OR(COUNTA(DetailPedro!AE1123) &gt; 0, COUNTA(DetailWill!AE1123) &gt; 0),"x", "")</f>
        <v/>
      </c>
      <c r="AF1123" s="34" t="str">
        <f>IF(OR(COUNTA(DetailPedro!AF1123) &gt; 0, COUNTA(DetailWill!AF1123) &gt; 0),"x", "")</f>
        <v/>
      </c>
      <c r="AG1123" s="14" t="str">
        <f>IF(OR(COUNTA(DetailPedro!AG1123) &gt; 0, COUNTA(DetailWill!AG1123) &gt; 0),"x", "")</f>
        <v>x</v>
      </c>
      <c r="AH1123" s="14" t="str">
        <f>IF(OR(COUNTA(DetailPedro!AH1123) &gt; 0, COUNTA(DetailWill!AH1123) &gt; 0),"x", "")</f>
        <v/>
      </c>
      <c r="AI1123" s="14" t="str">
        <f>IF(OR(COUNTA(DetailPedro!AI1123) &gt; 0, COUNTA(DetailWill!AI1123) &gt; 0),"x", "")</f>
        <v/>
      </c>
      <c r="AJ1123" s="34" t="str">
        <f>IF(OR(COUNTA(DetailPedro!AJ1123) &gt; 0, COUNTA(DetailWill!AJ1123) &gt; 0),"x", "")</f>
        <v/>
      </c>
      <c r="AK1123" s="14" t="str">
        <f>IF(OR(COUNTA(DetailPedro!AK1123) &gt; 0, COUNTA(DetailWill!AK1123) &gt; 0),"x", "")</f>
        <v/>
      </c>
    </row>
    <row r="1124" spans="1:37" x14ac:dyDescent="0.2">
      <c r="A1124" s="16" t="s">
        <v>647</v>
      </c>
      <c r="B1124" s="16" t="s">
        <v>148</v>
      </c>
      <c r="C1124" s="16">
        <v>2</v>
      </c>
      <c r="D1124" s="16" t="s">
        <v>887</v>
      </c>
      <c r="E1124" s="16">
        <v>2</v>
      </c>
      <c r="F1124" s="14">
        <f t="shared" si="51"/>
        <v>1</v>
      </c>
      <c r="G1124" s="14" t="str">
        <f>IF(OR(COUNTA(DetailPedro!G1124) &gt; 0, COUNTA(DetailWill!G1124) &gt; 0),"x", "")</f>
        <v/>
      </c>
      <c r="H1124" s="14" t="str">
        <f>IF(OR(COUNTA(DetailPedro!H1124) &gt; 0, COUNTA(DetailWill!H1124) &gt; 0),"x", "")</f>
        <v/>
      </c>
      <c r="I1124" s="14" t="str">
        <f>IF(OR(COUNTA(DetailPedro!I1124) &gt; 0, COUNTA(DetailWill!I1124) &gt; 0),"x", "")</f>
        <v/>
      </c>
      <c r="J1124" s="34" t="str">
        <f>IF(OR(COUNTA(DetailPedro!J1124) &gt; 0, COUNTA(DetailWill!J1124) &gt; 0),"x", "")</f>
        <v/>
      </c>
      <c r="K1124" s="14" t="str">
        <f>IF(OR(COUNTA(DetailPedro!K1124) &gt; 0, COUNTA(DetailWill!K1124) &gt; 0),"x", "")</f>
        <v/>
      </c>
      <c r="L1124" s="14" t="str">
        <f>IF(OR(COUNTA(DetailPedro!L1124) &gt; 0, COUNTA(DetailWill!L1124) &gt; 0),"x", "")</f>
        <v/>
      </c>
      <c r="M1124" s="14" t="str">
        <f>IF(OR(COUNTA(DetailPedro!M1124) &gt; 0, COUNTA(DetailWill!M1124) &gt; 0),"x", "")</f>
        <v/>
      </c>
      <c r="N1124" s="14" t="str">
        <f>IF(OR(COUNTA(DetailPedro!N1124) &gt; 0, COUNTA(DetailWill!N1124) &gt; 0),"x", "")</f>
        <v/>
      </c>
      <c r="O1124" s="34" t="str">
        <f>IF(OR(COUNTA(DetailPedro!O1124) &gt; 0, COUNTA(DetailWill!O1124) &gt; 0),"x", "")</f>
        <v/>
      </c>
      <c r="P1124" s="14" t="str">
        <f>IF(OR(COUNTA(DetailPedro!P1124) &gt; 0, COUNTA(DetailWill!P1124) &gt; 0),"x", "")</f>
        <v/>
      </c>
      <c r="Q1124" s="14" t="str">
        <f>IF(OR(COUNTA(DetailPedro!Q1124) &gt; 0, COUNTA(DetailWill!Q1124) &gt; 0),"x", "")</f>
        <v/>
      </c>
      <c r="R1124" s="14" t="str">
        <f>IF(OR(COUNTA(DetailPedro!R1124) &gt; 0, COUNTA(DetailWill!R1124) &gt; 0),"x", "")</f>
        <v/>
      </c>
      <c r="S1124" s="14" t="str">
        <f>IF(OR(COUNTA(DetailPedro!S1124) &gt; 0, COUNTA(DetailWill!S1124) &gt; 0),"x", "")</f>
        <v/>
      </c>
      <c r="T1124" s="14" t="str">
        <f>IF(OR(COUNTA(DetailPedro!T1124) &gt; 0, COUNTA(DetailWill!T1124) &gt; 0),"x", "")</f>
        <v/>
      </c>
      <c r="U1124" s="34" t="str">
        <f>IF(OR(COUNTA(DetailPedro!U1124) &gt; 0, COUNTA(DetailWill!U1124) &gt; 0),"x", "")</f>
        <v/>
      </c>
      <c r="V1124" s="14" t="str">
        <f>IF(OR(COUNTA(DetailPedro!V1124) &gt; 0, COUNTA(DetailWill!V1124) &gt; 0),"x", "")</f>
        <v/>
      </c>
      <c r="W1124" s="14" t="str">
        <f>IF(OR(COUNTA(DetailPedro!W1124) &gt; 0, COUNTA(DetailWill!W1124) &gt; 0),"x", "")</f>
        <v/>
      </c>
      <c r="X1124" s="14" t="str">
        <f>IF(OR(COUNTA(DetailPedro!X1124) &gt; 0, COUNTA(DetailWill!X1124) &gt; 0),"x", "")</f>
        <v/>
      </c>
      <c r="Y1124" s="14" t="str">
        <f>IF(OR(COUNTA(DetailPedro!Y1124) &gt; 0, COUNTA(DetailWill!Y1124) &gt; 0),"x", "")</f>
        <v/>
      </c>
      <c r="Z1124" s="34" t="str">
        <f>IF(OR(COUNTA(DetailPedro!Z1124) &gt; 0, COUNTA(DetailWill!Z1124) &gt; 0),"x", "")</f>
        <v/>
      </c>
      <c r="AA1124" s="14" t="str">
        <f>IF(OR(COUNTA(DetailPedro!AA1124) &gt; 0, COUNTA(DetailWill!AA1124) &gt; 0),"x", "")</f>
        <v/>
      </c>
      <c r="AB1124" s="14" t="str">
        <f>IF(OR(COUNTA(DetailPedro!AB1124) &gt; 0, COUNTA(DetailWill!AB1124) &gt; 0),"x", "")</f>
        <v/>
      </c>
      <c r="AC1124" s="14" t="str">
        <f>IF(OR(COUNTA(DetailPedro!AC1124) &gt; 0, COUNTA(DetailWill!AC1124) &gt; 0),"x", "")</f>
        <v/>
      </c>
      <c r="AD1124" s="14" t="str">
        <f>IF(OR(COUNTA(DetailPedro!AD1124) &gt; 0, COUNTA(DetailWill!AD1124) &gt; 0),"x", "")</f>
        <v/>
      </c>
      <c r="AE1124" s="14" t="str">
        <f>IF(OR(COUNTA(DetailPedro!AE1124) &gt; 0, COUNTA(DetailWill!AE1124) &gt; 0),"x", "")</f>
        <v/>
      </c>
      <c r="AF1124" s="34" t="str">
        <f>IF(OR(COUNTA(DetailPedro!AF1124) &gt; 0, COUNTA(DetailWill!AF1124) &gt; 0),"x", "")</f>
        <v/>
      </c>
      <c r="AG1124" s="14" t="str">
        <f>IF(OR(COUNTA(DetailPedro!AG1124) &gt; 0, COUNTA(DetailWill!AG1124) &gt; 0),"x", "")</f>
        <v>x</v>
      </c>
      <c r="AH1124" s="14" t="str">
        <f>IF(OR(COUNTA(DetailPedro!AH1124) &gt; 0, COUNTA(DetailWill!AH1124) &gt; 0),"x", "")</f>
        <v/>
      </c>
      <c r="AI1124" s="14" t="str">
        <f>IF(OR(COUNTA(DetailPedro!AI1124) &gt; 0, COUNTA(DetailWill!AI1124) &gt; 0),"x", "")</f>
        <v/>
      </c>
      <c r="AJ1124" s="34" t="str">
        <f>IF(OR(COUNTA(DetailPedro!AJ1124) &gt; 0, COUNTA(DetailWill!AJ1124) &gt; 0),"x", "")</f>
        <v/>
      </c>
      <c r="AK1124" s="14" t="str">
        <f>IF(OR(COUNTA(DetailPedro!AK1124) &gt; 0, COUNTA(DetailWill!AK1124) &gt; 0),"x", "")</f>
        <v/>
      </c>
    </row>
    <row r="1125" spans="1:37" x14ac:dyDescent="0.2">
      <c r="A1125" s="16" t="s">
        <v>647</v>
      </c>
      <c r="B1125" s="16" t="s">
        <v>148</v>
      </c>
      <c r="C1125" s="16">
        <v>2</v>
      </c>
      <c r="D1125" s="16" t="s">
        <v>888</v>
      </c>
      <c r="E1125" s="16">
        <v>3</v>
      </c>
      <c r="F1125" s="14">
        <f t="shared" si="51"/>
        <v>0</v>
      </c>
      <c r="G1125" s="14" t="str">
        <f>IF(OR(COUNTA(DetailPedro!G1125) &gt; 0, COUNTA(DetailWill!G1125) &gt; 0),"x", "")</f>
        <v/>
      </c>
      <c r="H1125" s="14" t="str">
        <f>IF(OR(COUNTA(DetailPedro!H1125) &gt; 0, COUNTA(DetailWill!H1125) &gt; 0),"x", "")</f>
        <v/>
      </c>
      <c r="I1125" s="14" t="str">
        <f>IF(OR(COUNTA(DetailPedro!I1125) &gt; 0, COUNTA(DetailWill!I1125) &gt; 0),"x", "")</f>
        <v/>
      </c>
      <c r="J1125" s="34" t="str">
        <f>IF(OR(COUNTA(DetailPedro!J1125) &gt; 0, COUNTA(DetailWill!J1125) &gt; 0),"x", "")</f>
        <v/>
      </c>
      <c r="K1125" s="14" t="str">
        <f>IF(OR(COUNTA(DetailPedro!K1125) &gt; 0, COUNTA(DetailWill!K1125) &gt; 0),"x", "")</f>
        <v/>
      </c>
      <c r="L1125" s="14" t="str">
        <f>IF(OR(COUNTA(DetailPedro!L1125) &gt; 0, COUNTA(DetailWill!L1125) &gt; 0),"x", "")</f>
        <v/>
      </c>
      <c r="M1125" s="14" t="str">
        <f>IF(OR(COUNTA(DetailPedro!M1125) &gt; 0, COUNTA(DetailWill!M1125) &gt; 0),"x", "")</f>
        <v/>
      </c>
      <c r="N1125" s="14" t="str">
        <f>IF(OR(COUNTA(DetailPedro!N1125) &gt; 0, COUNTA(DetailWill!N1125) &gt; 0),"x", "")</f>
        <v/>
      </c>
      <c r="O1125" s="34" t="str">
        <f>IF(OR(COUNTA(DetailPedro!O1125) &gt; 0, COUNTA(DetailWill!O1125) &gt; 0),"x", "")</f>
        <v/>
      </c>
      <c r="P1125" s="14" t="str">
        <f>IF(OR(COUNTA(DetailPedro!P1125) &gt; 0, COUNTA(DetailWill!P1125) &gt; 0),"x", "")</f>
        <v/>
      </c>
      <c r="Q1125" s="14" t="str">
        <f>IF(OR(COUNTA(DetailPedro!Q1125) &gt; 0, COUNTA(DetailWill!Q1125) &gt; 0),"x", "")</f>
        <v/>
      </c>
      <c r="R1125" s="14" t="str">
        <f>IF(OR(COUNTA(DetailPedro!R1125) &gt; 0, COUNTA(DetailWill!R1125) &gt; 0),"x", "")</f>
        <v/>
      </c>
      <c r="S1125" s="14" t="str">
        <f>IF(OR(COUNTA(DetailPedro!S1125) &gt; 0, COUNTA(DetailWill!S1125) &gt; 0),"x", "")</f>
        <v/>
      </c>
      <c r="T1125" s="14" t="str">
        <f>IF(OR(COUNTA(DetailPedro!T1125) &gt; 0, COUNTA(DetailWill!T1125) &gt; 0),"x", "")</f>
        <v/>
      </c>
      <c r="U1125" s="34" t="str">
        <f>IF(OR(COUNTA(DetailPedro!U1125) &gt; 0, COUNTA(DetailWill!U1125) &gt; 0),"x", "")</f>
        <v/>
      </c>
      <c r="V1125" s="14" t="str">
        <f>IF(OR(COUNTA(DetailPedro!V1125) &gt; 0, COUNTA(DetailWill!V1125) &gt; 0),"x", "")</f>
        <v/>
      </c>
      <c r="W1125" s="14" t="str">
        <f>IF(OR(COUNTA(DetailPedro!W1125) &gt; 0, COUNTA(DetailWill!W1125) &gt; 0),"x", "")</f>
        <v/>
      </c>
      <c r="X1125" s="14" t="str">
        <f>IF(OR(COUNTA(DetailPedro!X1125) &gt; 0, COUNTA(DetailWill!X1125) &gt; 0),"x", "")</f>
        <v/>
      </c>
      <c r="Y1125" s="14" t="str">
        <f>IF(OR(COUNTA(DetailPedro!Y1125) &gt; 0, COUNTA(DetailWill!Y1125) &gt; 0),"x", "")</f>
        <v/>
      </c>
      <c r="Z1125" s="34" t="str">
        <f>IF(OR(COUNTA(DetailPedro!Z1125) &gt; 0, COUNTA(DetailWill!Z1125) &gt; 0),"x", "")</f>
        <v/>
      </c>
      <c r="AA1125" s="14" t="str">
        <f>IF(OR(COUNTA(DetailPedro!AA1125) &gt; 0, COUNTA(DetailWill!AA1125) &gt; 0),"x", "")</f>
        <v/>
      </c>
      <c r="AB1125" s="14" t="str">
        <f>IF(OR(COUNTA(DetailPedro!AB1125) &gt; 0, COUNTA(DetailWill!AB1125) &gt; 0),"x", "")</f>
        <v/>
      </c>
      <c r="AC1125" s="14" t="str">
        <f>IF(OR(COUNTA(DetailPedro!AC1125) &gt; 0, COUNTA(DetailWill!AC1125) &gt; 0),"x", "")</f>
        <v/>
      </c>
      <c r="AD1125" s="14" t="str">
        <f>IF(OR(COUNTA(DetailPedro!AD1125) &gt; 0, COUNTA(DetailWill!AD1125) &gt; 0),"x", "")</f>
        <v/>
      </c>
      <c r="AE1125" s="14" t="str">
        <f>IF(OR(COUNTA(DetailPedro!AE1125) &gt; 0, COUNTA(DetailWill!AE1125) &gt; 0),"x", "")</f>
        <v/>
      </c>
      <c r="AF1125" s="34" t="str">
        <f>IF(OR(COUNTA(DetailPedro!AF1125) &gt; 0, COUNTA(DetailWill!AF1125) &gt; 0),"x", "")</f>
        <v/>
      </c>
      <c r="AG1125" s="14" t="str">
        <f>IF(OR(COUNTA(DetailPedro!AG1125) &gt; 0, COUNTA(DetailWill!AG1125) &gt; 0),"x", "")</f>
        <v/>
      </c>
      <c r="AH1125" s="14" t="str">
        <f>IF(OR(COUNTA(DetailPedro!AH1125) &gt; 0, COUNTA(DetailWill!AH1125) &gt; 0),"x", "")</f>
        <v/>
      </c>
      <c r="AI1125" s="14" t="str">
        <f>IF(OR(COUNTA(DetailPedro!AI1125) &gt; 0, COUNTA(DetailWill!AI1125) &gt; 0),"x", "")</f>
        <v/>
      </c>
      <c r="AJ1125" s="34" t="str">
        <f>IF(OR(COUNTA(DetailPedro!AJ1125) &gt; 0, COUNTA(DetailWill!AJ1125) &gt; 0),"x", "")</f>
        <v/>
      </c>
      <c r="AK1125" s="14" t="str">
        <f>IF(OR(COUNTA(DetailPedro!AK1125) &gt; 0, COUNTA(DetailWill!AK1125) &gt; 0),"x", "")</f>
        <v/>
      </c>
    </row>
    <row r="1126" spans="1:37" x14ac:dyDescent="0.2">
      <c r="A1126" s="16" t="s">
        <v>647</v>
      </c>
      <c r="B1126" s="16" t="s">
        <v>148</v>
      </c>
      <c r="C1126" s="16">
        <v>2</v>
      </c>
      <c r="D1126" s="16" t="s">
        <v>887</v>
      </c>
      <c r="E1126" s="16">
        <v>4</v>
      </c>
      <c r="F1126" s="14">
        <f t="shared" si="51"/>
        <v>1</v>
      </c>
      <c r="G1126" s="14" t="str">
        <f>IF(OR(COUNTA(DetailPedro!G1126) &gt; 0, COUNTA(DetailWill!G1126) &gt; 0),"x", "")</f>
        <v/>
      </c>
      <c r="H1126" s="14" t="str">
        <f>IF(OR(COUNTA(DetailPedro!H1126) &gt; 0, COUNTA(DetailWill!H1126) &gt; 0),"x", "")</f>
        <v/>
      </c>
      <c r="I1126" s="14" t="str">
        <f>IF(OR(COUNTA(DetailPedro!I1126) &gt; 0, COUNTA(DetailWill!I1126) &gt; 0),"x", "")</f>
        <v/>
      </c>
      <c r="J1126" s="34" t="str">
        <f>IF(OR(COUNTA(DetailPedro!J1126) &gt; 0, COUNTA(DetailWill!J1126) &gt; 0),"x", "")</f>
        <v/>
      </c>
      <c r="K1126" s="14" t="str">
        <f>IF(OR(COUNTA(DetailPedro!K1126) &gt; 0, COUNTA(DetailWill!K1126) &gt; 0),"x", "")</f>
        <v/>
      </c>
      <c r="L1126" s="14" t="str">
        <f>IF(OR(COUNTA(DetailPedro!L1126) &gt; 0, COUNTA(DetailWill!L1126) &gt; 0),"x", "")</f>
        <v/>
      </c>
      <c r="M1126" s="14" t="str">
        <f>IF(OR(COUNTA(DetailPedro!M1126) &gt; 0, COUNTA(DetailWill!M1126) &gt; 0),"x", "")</f>
        <v/>
      </c>
      <c r="N1126" s="14" t="str">
        <f>IF(OR(COUNTA(DetailPedro!N1126) &gt; 0, COUNTA(DetailWill!N1126) &gt; 0),"x", "")</f>
        <v/>
      </c>
      <c r="O1126" s="34" t="str">
        <f>IF(OR(COUNTA(DetailPedro!O1126) &gt; 0, COUNTA(DetailWill!O1126) &gt; 0),"x", "")</f>
        <v/>
      </c>
      <c r="P1126" s="14" t="str">
        <f>IF(OR(COUNTA(DetailPedro!P1126) &gt; 0, COUNTA(DetailWill!P1126) &gt; 0),"x", "")</f>
        <v/>
      </c>
      <c r="Q1126" s="14" t="str">
        <f>IF(OR(COUNTA(DetailPedro!Q1126) &gt; 0, COUNTA(DetailWill!Q1126) &gt; 0),"x", "")</f>
        <v/>
      </c>
      <c r="R1126" s="14" t="str">
        <f>IF(OR(COUNTA(DetailPedro!R1126) &gt; 0, COUNTA(DetailWill!R1126) &gt; 0),"x", "")</f>
        <v/>
      </c>
      <c r="S1126" s="14" t="str">
        <f>IF(OR(COUNTA(DetailPedro!S1126) &gt; 0, COUNTA(DetailWill!S1126) &gt; 0),"x", "")</f>
        <v/>
      </c>
      <c r="T1126" s="14" t="str">
        <f>IF(OR(COUNTA(DetailPedro!T1126) &gt; 0, COUNTA(DetailWill!T1126) &gt; 0),"x", "")</f>
        <v/>
      </c>
      <c r="U1126" s="34" t="str">
        <f>IF(OR(COUNTA(DetailPedro!U1126) &gt; 0, COUNTA(DetailWill!U1126) &gt; 0),"x", "")</f>
        <v/>
      </c>
      <c r="V1126" s="14" t="str">
        <f>IF(OR(COUNTA(DetailPedro!V1126) &gt; 0, COUNTA(DetailWill!V1126) &gt; 0),"x", "")</f>
        <v/>
      </c>
      <c r="W1126" s="14" t="str">
        <f>IF(OR(COUNTA(DetailPedro!W1126) &gt; 0, COUNTA(DetailWill!W1126) &gt; 0),"x", "")</f>
        <v/>
      </c>
      <c r="X1126" s="14" t="str">
        <f>IF(OR(COUNTA(DetailPedro!X1126) &gt; 0, COUNTA(DetailWill!X1126) &gt; 0),"x", "")</f>
        <v/>
      </c>
      <c r="Y1126" s="14" t="str">
        <f>IF(OR(COUNTA(DetailPedro!Y1126) &gt; 0, COUNTA(DetailWill!Y1126) &gt; 0),"x", "")</f>
        <v/>
      </c>
      <c r="Z1126" s="34" t="str">
        <f>IF(OR(COUNTA(DetailPedro!Z1126) &gt; 0, COUNTA(DetailWill!Z1126) &gt; 0),"x", "")</f>
        <v/>
      </c>
      <c r="AA1126" s="14" t="str">
        <f>IF(OR(COUNTA(DetailPedro!AA1126) &gt; 0, COUNTA(DetailWill!AA1126) &gt; 0),"x", "")</f>
        <v/>
      </c>
      <c r="AB1126" s="14" t="str">
        <f>IF(OR(COUNTA(DetailPedro!AB1126) &gt; 0, COUNTA(DetailWill!AB1126) &gt; 0),"x", "")</f>
        <v/>
      </c>
      <c r="AC1126" s="14" t="str">
        <f>IF(OR(COUNTA(DetailPedro!AC1126) &gt; 0, COUNTA(DetailWill!AC1126) &gt; 0),"x", "")</f>
        <v/>
      </c>
      <c r="AD1126" s="14" t="str">
        <f>IF(OR(COUNTA(DetailPedro!AD1126) &gt; 0, COUNTA(DetailWill!AD1126) &gt; 0),"x", "")</f>
        <v/>
      </c>
      <c r="AE1126" s="14" t="str">
        <f>IF(OR(COUNTA(DetailPedro!AE1126) &gt; 0, COUNTA(DetailWill!AE1126) &gt; 0),"x", "")</f>
        <v/>
      </c>
      <c r="AF1126" s="34" t="str">
        <f>IF(OR(COUNTA(DetailPedro!AF1126) &gt; 0, COUNTA(DetailWill!AF1126) &gt; 0),"x", "")</f>
        <v/>
      </c>
      <c r="AG1126" s="14" t="str">
        <f>IF(OR(COUNTA(DetailPedro!AG1126) &gt; 0, COUNTA(DetailWill!AG1126) &gt; 0),"x", "")</f>
        <v>x</v>
      </c>
      <c r="AH1126" s="14" t="str">
        <f>IF(OR(COUNTA(DetailPedro!AH1126) &gt; 0, COUNTA(DetailWill!AH1126) &gt; 0),"x", "")</f>
        <v/>
      </c>
      <c r="AI1126" s="14" t="str">
        <f>IF(OR(COUNTA(DetailPedro!AI1126) &gt; 0, COUNTA(DetailWill!AI1126) &gt; 0),"x", "")</f>
        <v/>
      </c>
      <c r="AJ1126" s="34" t="str">
        <f>IF(OR(COUNTA(DetailPedro!AJ1126) &gt; 0, COUNTA(DetailWill!AJ1126) &gt; 0),"x", "")</f>
        <v/>
      </c>
      <c r="AK1126" s="14" t="str">
        <f>IF(OR(COUNTA(DetailPedro!AK1126) &gt; 0, COUNTA(DetailWill!AK1126) &gt; 0),"x", "")</f>
        <v/>
      </c>
    </row>
    <row r="1127" spans="1:37" x14ac:dyDescent="0.2">
      <c r="A1127" s="16" t="s">
        <v>647</v>
      </c>
      <c r="B1127" s="16" t="s">
        <v>148</v>
      </c>
      <c r="C1127" s="16">
        <v>2</v>
      </c>
      <c r="D1127" s="16" t="s">
        <v>887</v>
      </c>
      <c r="E1127" s="16">
        <v>5</v>
      </c>
      <c r="F1127" s="14">
        <f t="shared" si="51"/>
        <v>1</v>
      </c>
      <c r="G1127" s="14" t="str">
        <f>IF(OR(COUNTA(DetailPedro!G1127) &gt; 0, COUNTA(DetailWill!G1127) &gt; 0),"x", "")</f>
        <v/>
      </c>
      <c r="H1127" s="14" t="str">
        <f>IF(OR(COUNTA(DetailPedro!H1127) &gt; 0, COUNTA(DetailWill!H1127) &gt; 0),"x", "")</f>
        <v/>
      </c>
      <c r="I1127" s="14" t="str">
        <f>IF(OR(COUNTA(DetailPedro!I1127) &gt; 0, COUNTA(DetailWill!I1127) &gt; 0),"x", "")</f>
        <v/>
      </c>
      <c r="J1127" s="34" t="str">
        <f>IF(OR(COUNTA(DetailPedro!J1127) &gt; 0, COUNTA(DetailWill!J1127) &gt; 0),"x", "")</f>
        <v/>
      </c>
      <c r="K1127" s="14" t="str">
        <f>IF(OR(COUNTA(DetailPedro!K1127) &gt; 0, COUNTA(DetailWill!K1127) &gt; 0),"x", "")</f>
        <v/>
      </c>
      <c r="L1127" s="14" t="str">
        <f>IF(OR(COUNTA(DetailPedro!L1127) &gt; 0, COUNTA(DetailWill!L1127) &gt; 0),"x", "")</f>
        <v/>
      </c>
      <c r="M1127" s="14" t="str">
        <f>IF(OR(COUNTA(DetailPedro!M1127) &gt; 0, COUNTA(DetailWill!M1127) &gt; 0),"x", "")</f>
        <v/>
      </c>
      <c r="N1127" s="14" t="str">
        <f>IF(OR(COUNTA(DetailPedro!N1127) &gt; 0, COUNTA(DetailWill!N1127) &gt; 0),"x", "")</f>
        <v/>
      </c>
      <c r="O1127" s="34" t="str">
        <f>IF(OR(COUNTA(DetailPedro!O1127) &gt; 0, COUNTA(DetailWill!O1127) &gt; 0),"x", "")</f>
        <v/>
      </c>
      <c r="P1127" s="14" t="str">
        <f>IF(OR(COUNTA(DetailPedro!P1127) &gt; 0, COUNTA(DetailWill!P1127) &gt; 0),"x", "")</f>
        <v/>
      </c>
      <c r="Q1127" s="14" t="str">
        <f>IF(OR(COUNTA(DetailPedro!Q1127) &gt; 0, COUNTA(DetailWill!Q1127) &gt; 0),"x", "")</f>
        <v/>
      </c>
      <c r="R1127" s="14" t="str">
        <f>IF(OR(COUNTA(DetailPedro!R1127) &gt; 0, COUNTA(DetailWill!R1127) &gt; 0),"x", "")</f>
        <v/>
      </c>
      <c r="S1127" s="14" t="str">
        <f>IF(OR(COUNTA(DetailPedro!S1127) &gt; 0, COUNTA(DetailWill!S1127) &gt; 0),"x", "")</f>
        <v/>
      </c>
      <c r="T1127" s="14" t="str">
        <f>IF(OR(COUNTA(DetailPedro!T1127) &gt; 0, COUNTA(DetailWill!T1127) &gt; 0),"x", "")</f>
        <v/>
      </c>
      <c r="U1127" s="34" t="str">
        <f>IF(OR(COUNTA(DetailPedro!U1127) &gt; 0, COUNTA(DetailWill!U1127) &gt; 0),"x", "")</f>
        <v/>
      </c>
      <c r="V1127" s="14" t="str">
        <f>IF(OR(COUNTA(DetailPedro!V1127) &gt; 0, COUNTA(DetailWill!V1127) &gt; 0),"x", "")</f>
        <v/>
      </c>
      <c r="W1127" s="14" t="str">
        <f>IF(OR(COUNTA(DetailPedro!W1127) &gt; 0, COUNTA(DetailWill!W1127) &gt; 0),"x", "")</f>
        <v/>
      </c>
      <c r="X1127" s="14" t="str">
        <f>IF(OR(COUNTA(DetailPedro!X1127) &gt; 0, COUNTA(DetailWill!X1127) &gt; 0),"x", "")</f>
        <v/>
      </c>
      <c r="Y1127" s="14" t="str">
        <f>IF(OR(COUNTA(DetailPedro!Y1127) &gt; 0, COUNTA(DetailWill!Y1127) &gt; 0),"x", "")</f>
        <v/>
      </c>
      <c r="Z1127" s="34" t="str">
        <f>IF(OR(COUNTA(DetailPedro!Z1127) &gt; 0, COUNTA(DetailWill!Z1127) &gt; 0),"x", "")</f>
        <v/>
      </c>
      <c r="AA1127" s="14" t="str">
        <f>IF(OR(COUNTA(DetailPedro!AA1127) &gt; 0, COUNTA(DetailWill!AA1127) &gt; 0),"x", "")</f>
        <v/>
      </c>
      <c r="AB1127" s="14" t="str">
        <f>IF(OR(COUNTA(DetailPedro!AB1127) &gt; 0, COUNTA(DetailWill!AB1127) &gt; 0),"x", "")</f>
        <v/>
      </c>
      <c r="AC1127" s="14" t="str">
        <f>IF(OR(COUNTA(DetailPedro!AC1127) &gt; 0, COUNTA(DetailWill!AC1127) &gt; 0),"x", "")</f>
        <v/>
      </c>
      <c r="AD1127" s="14" t="str">
        <f>IF(OR(COUNTA(DetailPedro!AD1127) &gt; 0, COUNTA(DetailWill!AD1127) &gt; 0),"x", "")</f>
        <v/>
      </c>
      <c r="AE1127" s="14" t="str">
        <f>IF(OR(COUNTA(DetailPedro!AE1127) &gt; 0, COUNTA(DetailWill!AE1127) &gt; 0),"x", "")</f>
        <v/>
      </c>
      <c r="AF1127" s="34" t="str">
        <f>IF(OR(COUNTA(DetailPedro!AF1127) &gt; 0, COUNTA(DetailWill!AF1127) &gt; 0),"x", "")</f>
        <v/>
      </c>
      <c r="AG1127" s="14" t="str">
        <f>IF(OR(COUNTA(DetailPedro!AG1127) &gt; 0, COUNTA(DetailWill!AG1127) &gt; 0),"x", "")</f>
        <v>x</v>
      </c>
      <c r="AH1127" s="14" t="str">
        <f>IF(OR(COUNTA(DetailPedro!AH1127) &gt; 0, COUNTA(DetailWill!AH1127) &gt; 0),"x", "")</f>
        <v/>
      </c>
      <c r="AI1127" s="14" t="str">
        <f>IF(OR(COUNTA(DetailPedro!AI1127) &gt; 0, COUNTA(DetailWill!AI1127) &gt; 0),"x", "")</f>
        <v/>
      </c>
      <c r="AJ1127" s="34" t="str">
        <f>IF(OR(COUNTA(DetailPedro!AJ1127) &gt; 0, COUNTA(DetailWill!AJ1127) &gt; 0),"x", "")</f>
        <v/>
      </c>
      <c r="AK1127" s="14" t="str">
        <f>IF(OR(COUNTA(DetailPedro!AK1127) &gt; 0, COUNTA(DetailWill!AK1127) &gt; 0),"x", "")</f>
        <v/>
      </c>
    </row>
    <row r="1128" spans="1:37" x14ac:dyDescent="0.2">
      <c r="A1128" s="16" t="s">
        <v>647</v>
      </c>
      <c r="B1128" s="16" t="s">
        <v>148</v>
      </c>
      <c r="C1128" s="16">
        <v>2</v>
      </c>
      <c r="D1128" s="16" t="s">
        <v>888</v>
      </c>
      <c r="E1128" s="16">
        <v>6</v>
      </c>
      <c r="F1128" s="14">
        <f t="shared" si="51"/>
        <v>0</v>
      </c>
      <c r="G1128" s="14" t="str">
        <f>IF(OR(COUNTA(DetailPedro!G1128) &gt; 0, COUNTA(DetailWill!G1128) &gt; 0),"x", "")</f>
        <v/>
      </c>
      <c r="H1128" s="14" t="str">
        <f>IF(OR(COUNTA(DetailPedro!H1128) &gt; 0, COUNTA(DetailWill!H1128) &gt; 0),"x", "")</f>
        <v/>
      </c>
      <c r="I1128" s="14" t="str">
        <f>IF(OR(COUNTA(DetailPedro!I1128) &gt; 0, COUNTA(DetailWill!I1128) &gt; 0),"x", "")</f>
        <v/>
      </c>
      <c r="J1128" s="34" t="str">
        <f>IF(OR(COUNTA(DetailPedro!J1128) &gt; 0, COUNTA(DetailWill!J1128) &gt; 0),"x", "")</f>
        <v/>
      </c>
      <c r="K1128" s="14" t="str">
        <f>IF(OR(COUNTA(DetailPedro!K1128) &gt; 0, COUNTA(DetailWill!K1128) &gt; 0),"x", "")</f>
        <v/>
      </c>
      <c r="L1128" s="14" t="str">
        <f>IF(OR(COUNTA(DetailPedro!L1128) &gt; 0, COUNTA(DetailWill!L1128) &gt; 0),"x", "")</f>
        <v/>
      </c>
      <c r="M1128" s="14" t="str">
        <f>IF(OR(COUNTA(DetailPedro!M1128) &gt; 0, COUNTA(DetailWill!M1128) &gt; 0),"x", "")</f>
        <v/>
      </c>
      <c r="N1128" s="14" t="str">
        <f>IF(OR(COUNTA(DetailPedro!N1128) &gt; 0, COUNTA(DetailWill!N1128) &gt; 0),"x", "")</f>
        <v/>
      </c>
      <c r="O1128" s="34" t="str">
        <f>IF(OR(COUNTA(DetailPedro!O1128) &gt; 0, COUNTA(DetailWill!O1128) &gt; 0),"x", "")</f>
        <v/>
      </c>
      <c r="P1128" s="14" t="str">
        <f>IF(OR(COUNTA(DetailPedro!P1128) &gt; 0, COUNTA(DetailWill!P1128) &gt; 0),"x", "")</f>
        <v/>
      </c>
      <c r="Q1128" s="14" t="str">
        <f>IF(OR(COUNTA(DetailPedro!Q1128) &gt; 0, COUNTA(DetailWill!Q1128) &gt; 0),"x", "")</f>
        <v/>
      </c>
      <c r="R1128" s="14" t="str">
        <f>IF(OR(COUNTA(DetailPedro!R1128) &gt; 0, COUNTA(DetailWill!R1128) &gt; 0),"x", "")</f>
        <v/>
      </c>
      <c r="S1128" s="14" t="str">
        <f>IF(OR(COUNTA(DetailPedro!S1128) &gt; 0, COUNTA(DetailWill!S1128) &gt; 0),"x", "")</f>
        <v/>
      </c>
      <c r="T1128" s="14" t="str">
        <f>IF(OR(COUNTA(DetailPedro!T1128) &gt; 0, COUNTA(DetailWill!T1128) &gt; 0),"x", "")</f>
        <v/>
      </c>
      <c r="U1128" s="34" t="str">
        <f>IF(OR(COUNTA(DetailPedro!U1128) &gt; 0, COUNTA(DetailWill!U1128) &gt; 0),"x", "")</f>
        <v/>
      </c>
      <c r="V1128" s="14" t="str">
        <f>IF(OR(COUNTA(DetailPedro!V1128) &gt; 0, COUNTA(DetailWill!V1128) &gt; 0),"x", "")</f>
        <v/>
      </c>
      <c r="W1128" s="14" t="str">
        <f>IF(OR(COUNTA(DetailPedro!W1128) &gt; 0, COUNTA(DetailWill!W1128) &gt; 0),"x", "")</f>
        <v/>
      </c>
      <c r="X1128" s="14" t="str">
        <f>IF(OR(COUNTA(DetailPedro!X1128) &gt; 0, COUNTA(DetailWill!X1128) &gt; 0),"x", "")</f>
        <v/>
      </c>
      <c r="Y1128" s="14" t="str">
        <f>IF(OR(COUNTA(DetailPedro!Y1128) &gt; 0, COUNTA(DetailWill!Y1128) &gt; 0),"x", "")</f>
        <v/>
      </c>
      <c r="Z1128" s="34" t="str">
        <f>IF(OR(COUNTA(DetailPedro!Z1128) &gt; 0, COUNTA(DetailWill!Z1128) &gt; 0),"x", "")</f>
        <v/>
      </c>
      <c r="AA1128" s="14" t="str">
        <f>IF(OR(COUNTA(DetailPedro!AA1128) &gt; 0, COUNTA(DetailWill!AA1128) &gt; 0),"x", "")</f>
        <v/>
      </c>
      <c r="AB1128" s="14" t="str">
        <f>IF(OR(COUNTA(DetailPedro!AB1128) &gt; 0, COUNTA(DetailWill!AB1128) &gt; 0),"x", "")</f>
        <v/>
      </c>
      <c r="AC1128" s="14" t="str">
        <f>IF(OR(COUNTA(DetailPedro!AC1128) &gt; 0, COUNTA(DetailWill!AC1128) &gt; 0),"x", "")</f>
        <v/>
      </c>
      <c r="AD1128" s="14" t="str">
        <f>IF(OR(COUNTA(DetailPedro!AD1128) &gt; 0, COUNTA(DetailWill!AD1128) &gt; 0),"x", "")</f>
        <v/>
      </c>
      <c r="AE1128" s="14" t="str">
        <f>IF(OR(COUNTA(DetailPedro!AE1128) &gt; 0, COUNTA(DetailWill!AE1128) &gt; 0),"x", "")</f>
        <v/>
      </c>
      <c r="AF1128" s="34" t="str">
        <f>IF(OR(COUNTA(DetailPedro!AF1128) &gt; 0, COUNTA(DetailWill!AF1128) &gt; 0),"x", "")</f>
        <v/>
      </c>
      <c r="AG1128" s="14" t="str">
        <f>IF(OR(COUNTA(DetailPedro!AG1128) &gt; 0, COUNTA(DetailWill!AG1128) &gt; 0),"x", "")</f>
        <v/>
      </c>
      <c r="AH1128" s="14" t="str">
        <f>IF(OR(COUNTA(DetailPedro!AH1128) &gt; 0, COUNTA(DetailWill!AH1128) &gt; 0),"x", "")</f>
        <v/>
      </c>
      <c r="AI1128" s="14" t="str">
        <f>IF(OR(COUNTA(DetailPedro!AI1128) &gt; 0, COUNTA(DetailWill!AI1128) &gt; 0),"x", "")</f>
        <v/>
      </c>
      <c r="AJ1128" s="34" t="str">
        <f>IF(OR(COUNTA(DetailPedro!AJ1128) &gt; 0, COUNTA(DetailWill!AJ1128) &gt; 0),"x", "")</f>
        <v/>
      </c>
      <c r="AK1128" s="14" t="str">
        <f>IF(OR(COUNTA(DetailPedro!AK1128) &gt; 0, COUNTA(DetailWill!AK1128) &gt; 0),"x", "")</f>
        <v/>
      </c>
    </row>
    <row r="1129" spans="1:37" x14ac:dyDescent="0.2">
      <c r="A1129" s="16" t="s">
        <v>647</v>
      </c>
      <c r="B1129" s="16" t="s">
        <v>148</v>
      </c>
      <c r="C1129" s="16">
        <v>2</v>
      </c>
      <c r="D1129" s="16" t="s">
        <v>887</v>
      </c>
      <c r="E1129" s="16">
        <v>7</v>
      </c>
      <c r="F1129" s="14">
        <f t="shared" si="51"/>
        <v>0</v>
      </c>
      <c r="G1129" s="14" t="str">
        <f>IF(OR(COUNTA(DetailPedro!G1129) &gt; 0, COUNTA(DetailWill!G1129) &gt; 0),"x", "")</f>
        <v/>
      </c>
      <c r="H1129" s="14" t="str">
        <f>IF(OR(COUNTA(DetailPedro!H1129) &gt; 0, COUNTA(DetailWill!H1129) &gt; 0),"x", "")</f>
        <v/>
      </c>
      <c r="I1129" s="14" t="str">
        <f>IF(OR(COUNTA(DetailPedro!I1129) &gt; 0, COUNTA(DetailWill!I1129) &gt; 0),"x", "")</f>
        <v/>
      </c>
      <c r="J1129" s="34" t="str">
        <f>IF(OR(COUNTA(DetailPedro!J1129) &gt; 0, COUNTA(DetailWill!J1129) &gt; 0),"x", "")</f>
        <v/>
      </c>
      <c r="K1129" s="14" t="str">
        <f>IF(OR(COUNTA(DetailPedro!K1129) &gt; 0, COUNTA(DetailWill!K1129) &gt; 0),"x", "")</f>
        <v/>
      </c>
      <c r="L1129" s="14" t="str">
        <f>IF(OR(COUNTA(DetailPedro!L1129) &gt; 0, COUNTA(DetailWill!L1129) &gt; 0),"x", "")</f>
        <v/>
      </c>
      <c r="M1129" s="14" t="str">
        <f>IF(OR(COUNTA(DetailPedro!M1129) &gt; 0, COUNTA(DetailWill!M1129) &gt; 0),"x", "")</f>
        <v/>
      </c>
      <c r="N1129" s="14" t="str">
        <f>IF(OR(COUNTA(DetailPedro!N1129) &gt; 0, COUNTA(DetailWill!N1129) &gt; 0),"x", "")</f>
        <v/>
      </c>
      <c r="O1129" s="34" t="str">
        <f>IF(OR(COUNTA(DetailPedro!O1129) &gt; 0, COUNTA(DetailWill!O1129) &gt; 0),"x", "")</f>
        <v/>
      </c>
      <c r="P1129" s="14" t="str">
        <f>IF(OR(COUNTA(DetailPedro!P1129) &gt; 0, COUNTA(DetailWill!P1129) &gt; 0),"x", "")</f>
        <v/>
      </c>
      <c r="Q1129" s="14" t="str">
        <f>IF(OR(COUNTA(DetailPedro!Q1129) &gt; 0, COUNTA(DetailWill!Q1129) &gt; 0),"x", "")</f>
        <v/>
      </c>
      <c r="R1129" s="14" t="str">
        <f>IF(OR(COUNTA(DetailPedro!R1129) &gt; 0, COUNTA(DetailWill!R1129) &gt; 0),"x", "")</f>
        <v/>
      </c>
      <c r="S1129" s="14" t="str">
        <f>IF(OR(COUNTA(DetailPedro!S1129) &gt; 0, COUNTA(DetailWill!S1129) &gt; 0),"x", "")</f>
        <v/>
      </c>
      <c r="T1129" s="14" t="str">
        <f>IF(OR(COUNTA(DetailPedro!T1129) &gt; 0, COUNTA(DetailWill!T1129) &gt; 0),"x", "")</f>
        <v/>
      </c>
      <c r="U1129" s="34" t="str">
        <f>IF(OR(COUNTA(DetailPedro!U1129) &gt; 0, COUNTA(DetailWill!U1129) &gt; 0),"x", "")</f>
        <v/>
      </c>
      <c r="V1129" s="14" t="str">
        <f>IF(OR(COUNTA(DetailPedro!V1129) &gt; 0, COUNTA(DetailWill!V1129) &gt; 0),"x", "")</f>
        <v/>
      </c>
      <c r="W1129" s="14" t="str">
        <f>IF(OR(COUNTA(DetailPedro!W1129) &gt; 0, COUNTA(DetailWill!W1129) &gt; 0),"x", "")</f>
        <v/>
      </c>
      <c r="X1129" s="14" t="str">
        <f>IF(OR(COUNTA(DetailPedro!X1129) &gt; 0, COUNTA(DetailWill!X1129) &gt; 0),"x", "")</f>
        <v/>
      </c>
      <c r="Y1129" s="14" t="str">
        <f>IF(OR(COUNTA(DetailPedro!Y1129) &gt; 0, COUNTA(DetailWill!Y1129) &gt; 0),"x", "")</f>
        <v/>
      </c>
      <c r="Z1129" s="34" t="str">
        <f>IF(OR(COUNTA(DetailPedro!Z1129) &gt; 0, COUNTA(DetailWill!Z1129) &gt; 0),"x", "")</f>
        <v/>
      </c>
      <c r="AA1129" s="14" t="str">
        <f>IF(OR(COUNTA(DetailPedro!AA1129) &gt; 0, COUNTA(DetailWill!AA1129) &gt; 0),"x", "")</f>
        <v/>
      </c>
      <c r="AB1129" s="14" t="str">
        <f>IF(OR(COUNTA(DetailPedro!AB1129) &gt; 0, COUNTA(DetailWill!AB1129) &gt; 0),"x", "")</f>
        <v/>
      </c>
      <c r="AC1129" s="14" t="str">
        <f>IF(OR(COUNTA(DetailPedro!AC1129) &gt; 0, COUNTA(DetailWill!AC1129) &gt; 0),"x", "")</f>
        <v/>
      </c>
      <c r="AD1129" s="14" t="str">
        <f>IF(OR(COUNTA(DetailPedro!AD1129) &gt; 0, COUNTA(DetailWill!AD1129) &gt; 0),"x", "")</f>
        <v/>
      </c>
      <c r="AE1129" s="14" t="str">
        <f>IF(OR(COUNTA(DetailPedro!AE1129) &gt; 0, COUNTA(DetailWill!AE1129) &gt; 0),"x", "")</f>
        <v/>
      </c>
      <c r="AF1129" s="34" t="str">
        <f>IF(OR(COUNTA(DetailPedro!AF1129) &gt; 0, COUNTA(DetailWill!AF1129) &gt; 0),"x", "")</f>
        <v/>
      </c>
      <c r="AG1129" s="14" t="str">
        <f>IF(OR(COUNTA(DetailPedro!AG1129) &gt; 0, COUNTA(DetailWill!AG1129) &gt; 0),"x", "")</f>
        <v/>
      </c>
      <c r="AH1129" s="14" t="str">
        <f>IF(OR(COUNTA(DetailPedro!AH1129) &gt; 0, COUNTA(DetailWill!AH1129) &gt; 0),"x", "")</f>
        <v/>
      </c>
      <c r="AI1129" s="14" t="str">
        <f>IF(OR(COUNTA(DetailPedro!AI1129) &gt; 0, COUNTA(DetailWill!AI1129) &gt; 0),"x", "")</f>
        <v/>
      </c>
      <c r="AJ1129" s="34" t="str">
        <f>IF(OR(COUNTA(DetailPedro!AJ1129) &gt; 0, COUNTA(DetailWill!AJ1129) &gt; 0),"x", "")</f>
        <v/>
      </c>
      <c r="AK1129" s="14" t="str">
        <f>IF(OR(COUNTA(DetailPedro!AK1129) &gt; 0, COUNTA(DetailWill!AK1129) &gt; 0),"x", "")</f>
        <v/>
      </c>
    </row>
    <row r="1130" spans="1:37" x14ac:dyDescent="0.2">
      <c r="A1130" s="16" t="s">
        <v>647</v>
      </c>
      <c r="B1130" s="16" t="s">
        <v>148</v>
      </c>
      <c r="C1130" s="16">
        <v>3</v>
      </c>
      <c r="D1130" s="16" t="s">
        <v>888</v>
      </c>
      <c r="E1130" s="16">
        <v>8</v>
      </c>
      <c r="F1130" s="14">
        <f t="shared" si="51"/>
        <v>0</v>
      </c>
      <c r="G1130" s="14" t="str">
        <f>IF(OR(COUNTA(DetailPedro!G1130) &gt; 0, COUNTA(DetailWill!G1130) &gt; 0),"x", "")</f>
        <v/>
      </c>
      <c r="H1130" s="14" t="str">
        <f>IF(OR(COUNTA(DetailPedro!H1130) &gt; 0, COUNTA(DetailWill!H1130) &gt; 0),"x", "")</f>
        <v/>
      </c>
      <c r="I1130" s="14" t="str">
        <f>IF(OR(COUNTA(DetailPedro!I1130) &gt; 0, COUNTA(DetailWill!I1130) &gt; 0),"x", "")</f>
        <v/>
      </c>
      <c r="J1130" s="34" t="str">
        <f>IF(OR(COUNTA(DetailPedro!J1130) &gt; 0, COUNTA(DetailWill!J1130) &gt; 0),"x", "")</f>
        <v/>
      </c>
      <c r="K1130" s="14" t="str">
        <f>IF(OR(COUNTA(DetailPedro!K1130) &gt; 0, COUNTA(DetailWill!K1130) &gt; 0),"x", "")</f>
        <v/>
      </c>
      <c r="L1130" s="14" t="str">
        <f>IF(OR(COUNTA(DetailPedro!L1130) &gt; 0, COUNTA(DetailWill!L1130) &gt; 0),"x", "")</f>
        <v/>
      </c>
      <c r="M1130" s="14" t="str">
        <f>IF(OR(COUNTA(DetailPedro!M1130) &gt; 0, COUNTA(DetailWill!M1130) &gt; 0),"x", "")</f>
        <v/>
      </c>
      <c r="N1130" s="14" t="str">
        <f>IF(OR(COUNTA(DetailPedro!N1130) &gt; 0, COUNTA(DetailWill!N1130) &gt; 0),"x", "")</f>
        <v/>
      </c>
      <c r="O1130" s="34" t="str">
        <f>IF(OR(COUNTA(DetailPedro!O1130) &gt; 0, COUNTA(DetailWill!O1130) &gt; 0),"x", "")</f>
        <v/>
      </c>
      <c r="P1130" s="14" t="str">
        <f>IF(OR(COUNTA(DetailPedro!P1130) &gt; 0, COUNTA(DetailWill!P1130) &gt; 0),"x", "")</f>
        <v/>
      </c>
      <c r="Q1130" s="14" t="str">
        <f>IF(OR(COUNTA(DetailPedro!Q1130) &gt; 0, COUNTA(DetailWill!Q1130) &gt; 0),"x", "")</f>
        <v/>
      </c>
      <c r="R1130" s="14" t="str">
        <f>IF(OR(COUNTA(DetailPedro!R1130) &gt; 0, COUNTA(DetailWill!R1130) &gt; 0),"x", "")</f>
        <v/>
      </c>
      <c r="S1130" s="14" t="str">
        <f>IF(OR(COUNTA(DetailPedro!S1130) &gt; 0, COUNTA(DetailWill!S1130) &gt; 0),"x", "")</f>
        <v/>
      </c>
      <c r="T1130" s="14" t="str">
        <f>IF(OR(COUNTA(DetailPedro!T1130) &gt; 0, COUNTA(DetailWill!T1130) &gt; 0),"x", "")</f>
        <v/>
      </c>
      <c r="U1130" s="34" t="str">
        <f>IF(OR(COUNTA(DetailPedro!U1130) &gt; 0, COUNTA(DetailWill!U1130) &gt; 0),"x", "")</f>
        <v/>
      </c>
      <c r="V1130" s="14" t="str">
        <f>IF(OR(COUNTA(DetailPedro!V1130) &gt; 0, COUNTA(DetailWill!V1130) &gt; 0),"x", "")</f>
        <v/>
      </c>
      <c r="W1130" s="14" t="str">
        <f>IF(OR(COUNTA(DetailPedro!W1130) &gt; 0, COUNTA(DetailWill!W1130) &gt; 0),"x", "")</f>
        <v/>
      </c>
      <c r="X1130" s="14" t="str">
        <f>IF(OR(COUNTA(DetailPedro!X1130) &gt; 0, COUNTA(DetailWill!X1130) &gt; 0),"x", "")</f>
        <v/>
      </c>
      <c r="Y1130" s="14" t="str">
        <f>IF(OR(COUNTA(DetailPedro!Y1130) &gt; 0, COUNTA(DetailWill!Y1130) &gt; 0),"x", "")</f>
        <v/>
      </c>
      <c r="Z1130" s="34" t="str">
        <f>IF(OR(COUNTA(DetailPedro!Z1130) &gt; 0, COUNTA(DetailWill!Z1130) &gt; 0),"x", "")</f>
        <v/>
      </c>
      <c r="AA1130" s="14" t="str">
        <f>IF(OR(COUNTA(DetailPedro!AA1130) &gt; 0, COUNTA(DetailWill!AA1130) &gt; 0),"x", "")</f>
        <v/>
      </c>
      <c r="AB1130" s="14" t="str">
        <f>IF(OR(COUNTA(DetailPedro!AB1130) &gt; 0, COUNTA(DetailWill!AB1130) &gt; 0),"x", "")</f>
        <v/>
      </c>
      <c r="AC1130" s="14" t="str">
        <f>IF(OR(COUNTA(DetailPedro!AC1130) &gt; 0, COUNTA(DetailWill!AC1130) &gt; 0),"x", "")</f>
        <v/>
      </c>
      <c r="AD1130" s="14" t="str">
        <f>IF(OR(COUNTA(DetailPedro!AD1130) &gt; 0, COUNTA(DetailWill!AD1130) &gt; 0),"x", "")</f>
        <v/>
      </c>
      <c r="AE1130" s="14" t="str">
        <f>IF(OR(COUNTA(DetailPedro!AE1130) &gt; 0, COUNTA(DetailWill!AE1130) &gt; 0),"x", "")</f>
        <v/>
      </c>
      <c r="AF1130" s="34" t="str">
        <f>IF(OR(COUNTA(DetailPedro!AF1130) &gt; 0, COUNTA(DetailWill!AF1130) &gt; 0),"x", "")</f>
        <v/>
      </c>
      <c r="AG1130" s="14" t="str">
        <f>IF(OR(COUNTA(DetailPedro!AG1130) &gt; 0, COUNTA(DetailWill!AG1130) &gt; 0),"x", "")</f>
        <v/>
      </c>
      <c r="AH1130" s="14" t="str">
        <f>IF(OR(COUNTA(DetailPedro!AH1130) &gt; 0, COUNTA(DetailWill!AH1130) &gt; 0),"x", "")</f>
        <v/>
      </c>
      <c r="AI1130" s="14" t="str">
        <f>IF(OR(COUNTA(DetailPedro!AI1130) &gt; 0, COUNTA(DetailWill!AI1130) &gt; 0),"x", "")</f>
        <v/>
      </c>
      <c r="AJ1130" s="34" t="str">
        <f>IF(OR(COUNTA(DetailPedro!AJ1130) &gt; 0, COUNTA(DetailWill!AJ1130) &gt; 0),"x", "")</f>
        <v/>
      </c>
      <c r="AK1130" s="14" t="str">
        <f>IF(OR(COUNTA(DetailPedro!AK1130) &gt; 0, COUNTA(DetailWill!AK1130) &gt; 0),"x", "")</f>
        <v/>
      </c>
    </row>
    <row r="1131" spans="1:37" x14ac:dyDescent="0.2">
      <c r="A1131" s="16" t="s">
        <v>647</v>
      </c>
      <c r="B1131" s="16" t="s">
        <v>148</v>
      </c>
      <c r="C1131" s="16">
        <v>3</v>
      </c>
      <c r="D1131" s="16" t="s">
        <v>887</v>
      </c>
      <c r="E1131" s="16">
        <v>9</v>
      </c>
      <c r="F1131" s="14">
        <f t="shared" si="51"/>
        <v>0</v>
      </c>
      <c r="G1131" s="14" t="str">
        <f>IF(OR(COUNTA(DetailPedro!G1131) &gt; 0, COUNTA(DetailWill!G1131) &gt; 0),"x", "")</f>
        <v/>
      </c>
      <c r="H1131" s="14" t="str">
        <f>IF(OR(COUNTA(DetailPedro!H1131) &gt; 0, COUNTA(DetailWill!H1131) &gt; 0),"x", "")</f>
        <v/>
      </c>
      <c r="I1131" s="14" t="str">
        <f>IF(OR(COUNTA(DetailPedro!I1131) &gt; 0, COUNTA(DetailWill!I1131) &gt; 0),"x", "")</f>
        <v/>
      </c>
      <c r="J1131" s="34" t="str">
        <f>IF(OR(COUNTA(DetailPedro!J1131) &gt; 0, COUNTA(DetailWill!J1131) &gt; 0),"x", "")</f>
        <v/>
      </c>
      <c r="K1131" s="14" t="str">
        <f>IF(OR(COUNTA(DetailPedro!K1131) &gt; 0, COUNTA(DetailWill!K1131) &gt; 0),"x", "")</f>
        <v/>
      </c>
      <c r="L1131" s="14" t="str">
        <f>IF(OR(COUNTA(DetailPedro!L1131) &gt; 0, COUNTA(DetailWill!L1131) &gt; 0),"x", "")</f>
        <v/>
      </c>
      <c r="M1131" s="14" t="str">
        <f>IF(OR(COUNTA(DetailPedro!M1131) &gt; 0, COUNTA(DetailWill!M1131) &gt; 0),"x", "")</f>
        <v/>
      </c>
      <c r="N1131" s="14" t="str">
        <f>IF(OR(COUNTA(DetailPedro!N1131) &gt; 0, COUNTA(DetailWill!N1131) &gt; 0),"x", "")</f>
        <v/>
      </c>
      <c r="O1131" s="34" t="str">
        <f>IF(OR(COUNTA(DetailPedro!O1131) &gt; 0, COUNTA(DetailWill!O1131) &gt; 0),"x", "")</f>
        <v/>
      </c>
      <c r="P1131" s="14" t="str">
        <f>IF(OR(COUNTA(DetailPedro!P1131) &gt; 0, COUNTA(DetailWill!P1131) &gt; 0),"x", "")</f>
        <v/>
      </c>
      <c r="Q1131" s="14" t="str">
        <f>IF(OR(COUNTA(DetailPedro!Q1131) &gt; 0, COUNTA(DetailWill!Q1131) &gt; 0),"x", "")</f>
        <v/>
      </c>
      <c r="R1131" s="14" t="str">
        <f>IF(OR(COUNTA(DetailPedro!R1131) &gt; 0, COUNTA(DetailWill!R1131) &gt; 0),"x", "")</f>
        <v/>
      </c>
      <c r="S1131" s="14" t="str">
        <f>IF(OR(COUNTA(DetailPedro!S1131) &gt; 0, COUNTA(DetailWill!S1131) &gt; 0),"x", "")</f>
        <v/>
      </c>
      <c r="T1131" s="14" t="str">
        <f>IF(OR(COUNTA(DetailPedro!T1131) &gt; 0, COUNTA(DetailWill!T1131) &gt; 0),"x", "")</f>
        <v/>
      </c>
      <c r="U1131" s="34" t="str">
        <f>IF(OR(COUNTA(DetailPedro!U1131) &gt; 0, COUNTA(DetailWill!U1131) &gt; 0),"x", "")</f>
        <v/>
      </c>
      <c r="V1131" s="14" t="str">
        <f>IF(OR(COUNTA(DetailPedro!V1131) &gt; 0, COUNTA(DetailWill!V1131) &gt; 0),"x", "")</f>
        <v/>
      </c>
      <c r="W1131" s="14" t="str">
        <f>IF(OR(COUNTA(DetailPedro!W1131) &gt; 0, COUNTA(DetailWill!W1131) &gt; 0),"x", "")</f>
        <v/>
      </c>
      <c r="X1131" s="14" t="str">
        <f>IF(OR(COUNTA(DetailPedro!X1131) &gt; 0, COUNTA(DetailWill!X1131) &gt; 0),"x", "")</f>
        <v/>
      </c>
      <c r="Y1131" s="14" t="str">
        <f>IF(OR(COUNTA(DetailPedro!Y1131) &gt; 0, COUNTA(DetailWill!Y1131) &gt; 0),"x", "")</f>
        <v/>
      </c>
      <c r="Z1131" s="34" t="str">
        <f>IF(OR(COUNTA(DetailPedro!Z1131) &gt; 0, COUNTA(DetailWill!Z1131) &gt; 0),"x", "")</f>
        <v/>
      </c>
      <c r="AA1131" s="14" t="str">
        <f>IF(OR(COUNTA(DetailPedro!AA1131) &gt; 0, COUNTA(DetailWill!AA1131) &gt; 0),"x", "")</f>
        <v/>
      </c>
      <c r="AB1131" s="14" t="str">
        <f>IF(OR(COUNTA(DetailPedro!AB1131) &gt; 0, COUNTA(DetailWill!AB1131) &gt; 0),"x", "")</f>
        <v/>
      </c>
      <c r="AC1131" s="14" t="str">
        <f>IF(OR(COUNTA(DetailPedro!AC1131) &gt; 0, COUNTA(DetailWill!AC1131) &gt; 0),"x", "")</f>
        <v/>
      </c>
      <c r="AD1131" s="14" t="str">
        <f>IF(OR(COUNTA(DetailPedro!AD1131) &gt; 0, COUNTA(DetailWill!AD1131) &gt; 0),"x", "")</f>
        <v/>
      </c>
      <c r="AE1131" s="14" t="str">
        <f>IF(OR(COUNTA(DetailPedro!AE1131) &gt; 0, COUNTA(DetailWill!AE1131) &gt; 0),"x", "")</f>
        <v/>
      </c>
      <c r="AF1131" s="34" t="str">
        <f>IF(OR(COUNTA(DetailPedro!AF1131) &gt; 0, COUNTA(DetailWill!AF1131) &gt; 0),"x", "")</f>
        <v/>
      </c>
      <c r="AG1131" s="14" t="str">
        <f>IF(OR(COUNTA(DetailPedro!AG1131) &gt; 0, COUNTA(DetailWill!AG1131) &gt; 0),"x", "")</f>
        <v/>
      </c>
      <c r="AH1131" s="14" t="str">
        <f>IF(OR(COUNTA(DetailPedro!AH1131) &gt; 0, COUNTA(DetailWill!AH1131) &gt; 0),"x", "")</f>
        <v/>
      </c>
      <c r="AI1131" s="14" t="str">
        <f>IF(OR(COUNTA(DetailPedro!AI1131) &gt; 0, COUNTA(DetailWill!AI1131) &gt; 0),"x", "")</f>
        <v/>
      </c>
      <c r="AJ1131" s="34" t="str">
        <f>IF(OR(COUNTA(DetailPedro!AJ1131) &gt; 0, COUNTA(DetailWill!AJ1131) &gt; 0),"x", "")</f>
        <v/>
      </c>
      <c r="AK1131" s="14" t="str">
        <f>IF(OR(COUNTA(DetailPedro!AK1131) &gt; 0, COUNTA(DetailWill!AK1131) &gt; 0),"x", "")</f>
        <v/>
      </c>
    </row>
    <row r="1132" spans="1:37" x14ac:dyDescent="0.2">
      <c r="A1132" s="16" t="s">
        <v>647</v>
      </c>
      <c r="B1132" s="16" t="s">
        <v>148</v>
      </c>
      <c r="C1132" s="16">
        <v>3</v>
      </c>
      <c r="D1132" s="16" t="s">
        <v>888</v>
      </c>
      <c r="E1132" s="16">
        <v>10</v>
      </c>
      <c r="F1132" s="14">
        <f t="shared" si="51"/>
        <v>1</v>
      </c>
      <c r="G1132" s="14" t="str">
        <f>IF(OR(COUNTA(DetailPedro!G1132) &gt; 0, COUNTA(DetailWill!G1132) &gt; 0),"x", "")</f>
        <v/>
      </c>
      <c r="H1132" s="14" t="str">
        <f>IF(OR(COUNTA(DetailPedro!H1132) &gt; 0, COUNTA(DetailWill!H1132) &gt; 0),"x", "")</f>
        <v/>
      </c>
      <c r="I1132" s="14" t="str">
        <f>IF(OR(COUNTA(DetailPedro!I1132) &gt; 0, COUNTA(DetailWill!I1132) &gt; 0),"x", "")</f>
        <v/>
      </c>
      <c r="J1132" s="34" t="str">
        <f>IF(OR(COUNTA(DetailPedro!J1132) &gt; 0, COUNTA(DetailWill!J1132) &gt; 0),"x", "")</f>
        <v/>
      </c>
      <c r="K1132" s="14" t="str">
        <f>IF(OR(COUNTA(DetailPedro!K1132) &gt; 0, COUNTA(DetailWill!K1132) &gt; 0),"x", "")</f>
        <v/>
      </c>
      <c r="L1132" s="14" t="str">
        <f>IF(OR(COUNTA(DetailPedro!L1132) &gt; 0, COUNTA(DetailWill!L1132) &gt; 0),"x", "")</f>
        <v/>
      </c>
      <c r="M1132" s="14" t="str">
        <f>IF(OR(COUNTA(DetailPedro!M1132) &gt; 0, COUNTA(DetailWill!M1132) &gt; 0),"x", "")</f>
        <v/>
      </c>
      <c r="N1132" s="14" t="str">
        <f>IF(OR(COUNTA(DetailPedro!N1132) &gt; 0, COUNTA(DetailWill!N1132) &gt; 0),"x", "")</f>
        <v/>
      </c>
      <c r="O1132" s="34" t="str">
        <f>IF(OR(COUNTA(DetailPedro!O1132) &gt; 0, COUNTA(DetailWill!O1132) &gt; 0),"x", "")</f>
        <v/>
      </c>
      <c r="P1132" s="14" t="str">
        <f>IF(OR(COUNTA(DetailPedro!P1132) &gt; 0, COUNTA(DetailWill!P1132) &gt; 0),"x", "")</f>
        <v/>
      </c>
      <c r="Q1132" s="14" t="str">
        <f>IF(OR(COUNTA(DetailPedro!Q1132) &gt; 0, COUNTA(DetailWill!Q1132) &gt; 0),"x", "")</f>
        <v/>
      </c>
      <c r="R1132" s="14" t="str">
        <f>IF(OR(COUNTA(DetailPedro!R1132) &gt; 0, COUNTA(DetailWill!R1132) &gt; 0),"x", "")</f>
        <v/>
      </c>
      <c r="S1132" s="14" t="str">
        <f>IF(OR(COUNTA(DetailPedro!S1132) &gt; 0, COUNTA(DetailWill!S1132) &gt; 0),"x", "")</f>
        <v/>
      </c>
      <c r="T1132" s="14" t="str">
        <f>IF(OR(COUNTA(DetailPedro!T1132) &gt; 0, COUNTA(DetailWill!T1132) &gt; 0),"x", "")</f>
        <v/>
      </c>
      <c r="U1132" s="34" t="str">
        <f>IF(OR(COUNTA(DetailPedro!U1132) &gt; 0, COUNTA(DetailWill!U1132) &gt; 0),"x", "")</f>
        <v/>
      </c>
      <c r="V1132" s="14" t="str">
        <f>IF(OR(COUNTA(DetailPedro!V1132) &gt; 0, COUNTA(DetailWill!V1132) &gt; 0),"x", "")</f>
        <v/>
      </c>
      <c r="W1132" s="14" t="str">
        <f>IF(OR(COUNTA(DetailPedro!W1132) &gt; 0, COUNTA(DetailWill!W1132) &gt; 0),"x", "")</f>
        <v/>
      </c>
      <c r="X1132" s="14" t="str">
        <f>IF(OR(COUNTA(DetailPedro!X1132) &gt; 0, COUNTA(DetailWill!X1132) &gt; 0),"x", "")</f>
        <v/>
      </c>
      <c r="Y1132" s="14" t="str">
        <f>IF(OR(COUNTA(DetailPedro!Y1132) &gt; 0, COUNTA(DetailWill!Y1132) &gt; 0),"x", "")</f>
        <v/>
      </c>
      <c r="Z1132" s="34" t="str">
        <f>IF(OR(COUNTA(DetailPedro!Z1132) &gt; 0, COUNTA(DetailWill!Z1132) &gt; 0),"x", "")</f>
        <v/>
      </c>
      <c r="AA1132" s="14" t="str">
        <f>IF(OR(COUNTA(DetailPedro!AA1132) &gt; 0, COUNTA(DetailWill!AA1132) &gt; 0),"x", "")</f>
        <v/>
      </c>
      <c r="AB1132" s="14" t="str">
        <f>IF(OR(COUNTA(DetailPedro!AB1132) &gt; 0, COUNTA(DetailWill!AB1132) &gt; 0),"x", "")</f>
        <v/>
      </c>
      <c r="AC1132" s="14" t="str">
        <f>IF(OR(COUNTA(DetailPedro!AC1132) &gt; 0, COUNTA(DetailWill!AC1132) &gt; 0),"x", "")</f>
        <v/>
      </c>
      <c r="AD1132" s="14" t="str">
        <f>IF(OR(COUNTA(DetailPedro!AD1132) &gt; 0, COUNTA(DetailWill!AD1132) &gt; 0),"x", "")</f>
        <v/>
      </c>
      <c r="AE1132" s="14" t="str">
        <f>IF(OR(COUNTA(DetailPedro!AE1132) &gt; 0, COUNTA(DetailWill!AE1132) &gt; 0),"x", "")</f>
        <v/>
      </c>
      <c r="AF1132" s="34" t="str">
        <f>IF(OR(COUNTA(DetailPedro!AF1132) &gt; 0, COUNTA(DetailWill!AF1132) &gt; 0),"x", "")</f>
        <v/>
      </c>
      <c r="AG1132" s="14" t="str">
        <f>IF(OR(COUNTA(DetailPedro!AG1132) &gt; 0, COUNTA(DetailWill!AG1132) &gt; 0),"x", "")</f>
        <v>x</v>
      </c>
      <c r="AH1132" s="14" t="str">
        <f>IF(OR(COUNTA(DetailPedro!AH1132) &gt; 0, COUNTA(DetailWill!AH1132) &gt; 0),"x", "")</f>
        <v/>
      </c>
      <c r="AI1132" s="14" t="str">
        <f>IF(OR(COUNTA(DetailPedro!AI1132) &gt; 0, COUNTA(DetailWill!AI1132) &gt; 0),"x", "")</f>
        <v/>
      </c>
      <c r="AJ1132" s="34" t="str">
        <f>IF(OR(COUNTA(DetailPedro!AJ1132) &gt; 0, COUNTA(DetailWill!AJ1132) &gt; 0),"x", "")</f>
        <v/>
      </c>
      <c r="AK1132" s="14" t="str">
        <f>IF(OR(COUNTA(DetailPedro!AK1132) &gt; 0, COUNTA(DetailWill!AK1132) &gt; 0),"x", "")</f>
        <v/>
      </c>
    </row>
    <row r="1133" spans="1:37" x14ac:dyDescent="0.2">
      <c r="A1133" s="16" t="s">
        <v>647</v>
      </c>
      <c r="B1133" s="16" t="s">
        <v>148</v>
      </c>
      <c r="C1133" s="16">
        <v>3</v>
      </c>
      <c r="D1133" s="16" t="s">
        <v>887</v>
      </c>
      <c r="E1133" s="16">
        <v>11</v>
      </c>
      <c r="F1133" s="14">
        <f t="shared" si="51"/>
        <v>0</v>
      </c>
      <c r="G1133" s="14" t="str">
        <f>IF(OR(COUNTA(DetailPedro!G1133) &gt; 0, COUNTA(DetailWill!G1133) &gt; 0),"x", "")</f>
        <v/>
      </c>
      <c r="H1133" s="14" t="str">
        <f>IF(OR(COUNTA(DetailPedro!H1133) &gt; 0, COUNTA(DetailWill!H1133) &gt; 0),"x", "")</f>
        <v/>
      </c>
      <c r="I1133" s="14" t="str">
        <f>IF(OR(COUNTA(DetailPedro!I1133) &gt; 0, COUNTA(DetailWill!I1133) &gt; 0),"x", "")</f>
        <v/>
      </c>
      <c r="J1133" s="34" t="str">
        <f>IF(OR(COUNTA(DetailPedro!J1133) &gt; 0, COUNTA(DetailWill!J1133) &gt; 0),"x", "")</f>
        <v/>
      </c>
      <c r="K1133" s="14" t="str">
        <f>IF(OR(COUNTA(DetailPedro!K1133) &gt; 0, COUNTA(DetailWill!K1133) &gt; 0),"x", "")</f>
        <v/>
      </c>
      <c r="L1133" s="14" t="str">
        <f>IF(OR(COUNTA(DetailPedro!L1133) &gt; 0, COUNTA(DetailWill!L1133) &gt; 0),"x", "")</f>
        <v/>
      </c>
      <c r="M1133" s="14" t="str">
        <f>IF(OR(COUNTA(DetailPedro!M1133) &gt; 0, COUNTA(DetailWill!M1133) &gt; 0),"x", "")</f>
        <v/>
      </c>
      <c r="N1133" s="14" t="str">
        <f>IF(OR(COUNTA(DetailPedro!N1133) &gt; 0, COUNTA(DetailWill!N1133) &gt; 0),"x", "")</f>
        <v/>
      </c>
      <c r="O1133" s="34" t="str">
        <f>IF(OR(COUNTA(DetailPedro!O1133) &gt; 0, COUNTA(DetailWill!O1133) &gt; 0),"x", "")</f>
        <v/>
      </c>
      <c r="P1133" s="14" t="str">
        <f>IF(OR(COUNTA(DetailPedro!P1133) &gt; 0, COUNTA(DetailWill!P1133) &gt; 0),"x", "")</f>
        <v/>
      </c>
      <c r="Q1133" s="14" t="str">
        <f>IF(OR(COUNTA(DetailPedro!Q1133) &gt; 0, COUNTA(DetailWill!Q1133) &gt; 0),"x", "")</f>
        <v/>
      </c>
      <c r="R1133" s="14" t="str">
        <f>IF(OR(COUNTA(DetailPedro!R1133) &gt; 0, COUNTA(DetailWill!R1133) &gt; 0),"x", "")</f>
        <v/>
      </c>
      <c r="S1133" s="14" t="str">
        <f>IF(OR(COUNTA(DetailPedro!S1133) &gt; 0, COUNTA(DetailWill!S1133) &gt; 0),"x", "")</f>
        <v/>
      </c>
      <c r="T1133" s="14" t="str">
        <f>IF(OR(COUNTA(DetailPedro!T1133) &gt; 0, COUNTA(DetailWill!T1133) &gt; 0),"x", "")</f>
        <v/>
      </c>
      <c r="U1133" s="34" t="str">
        <f>IF(OR(COUNTA(DetailPedro!U1133) &gt; 0, COUNTA(DetailWill!U1133) &gt; 0),"x", "")</f>
        <v/>
      </c>
      <c r="V1133" s="14" t="str">
        <f>IF(OR(COUNTA(DetailPedro!V1133) &gt; 0, COUNTA(DetailWill!V1133) &gt; 0),"x", "")</f>
        <v/>
      </c>
      <c r="W1133" s="14" t="str">
        <f>IF(OR(COUNTA(DetailPedro!W1133) &gt; 0, COUNTA(DetailWill!W1133) &gt; 0),"x", "")</f>
        <v/>
      </c>
      <c r="X1133" s="14" t="str">
        <f>IF(OR(COUNTA(DetailPedro!X1133) &gt; 0, COUNTA(DetailWill!X1133) &gt; 0),"x", "")</f>
        <v/>
      </c>
      <c r="Y1133" s="14" t="str">
        <f>IF(OR(COUNTA(DetailPedro!Y1133) &gt; 0, COUNTA(DetailWill!Y1133) &gt; 0),"x", "")</f>
        <v/>
      </c>
      <c r="Z1133" s="34" t="str">
        <f>IF(OR(COUNTA(DetailPedro!Z1133) &gt; 0, COUNTA(DetailWill!Z1133) &gt; 0),"x", "")</f>
        <v/>
      </c>
      <c r="AA1133" s="14" t="str">
        <f>IF(OR(COUNTA(DetailPedro!AA1133) &gt; 0, COUNTA(DetailWill!AA1133) &gt; 0),"x", "")</f>
        <v/>
      </c>
      <c r="AB1133" s="14" t="str">
        <f>IF(OR(COUNTA(DetailPedro!AB1133) &gt; 0, COUNTA(DetailWill!AB1133) &gt; 0),"x", "")</f>
        <v/>
      </c>
      <c r="AC1133" s="14" t="str">
        <f>IF(OR(COUNTA(DetailPedro!AC1133) &gt; 0, COUNTA(DetailWill!AC1133) &gt; 0),"x", "")</f>
        <v/>
      </c>
      <c r="AD1133" s="14" t="str">
        <f>IF(OR(COUNTA(DetailPedro!AD1133) &gt; 0, COUNTA(DetailWill!AD1133) &gt; 0),"x", "")</f>
        <v/>
      </c>
      <c r="AE1133" s="14" t="str">
        <f>IF(OR(COUNTA(DetailPedro!AE1133) &gt; 0, COUNTA(DetailWill!AE1133) &gt; 0),"x", "")</f>
        <v/>
      </c>
      <c r="AF1133" s="34" t="str">
        <f>IF(OR(COUNTA(DetailPedro!AF1133) &gt; 0, COUNTA(DetailWill!AF1133) &gt; 0),"x", "")</f>
        <v/>
      </c>
      <c r="AG1133" s="14" t="str">
        <f>IF(OR(COUNTA(DetailPedro!AG1133) &gt; 0, COUNTA(DetailWill!AG1133) &gt; 0),"x", "")</f>
        <v/>
      </c>
      <c r="AH1133" s="14" t="str">
        <f>IF(OR(COUNTA(DetailPedro!AH1133) &gt; 0, COUNTA(DetailWill!AH1133) &gt; 0),"x", "")</f>
        <v/>
      </c>
      <c r="AI1133" s="14" t="str">
        <f>IF(OR(COUNTA(DetailPedro!AI1133) &gt; 0, COUNTA(DetailWill!AI1133) &gt; 0),"x", "")</f>
        <v/>
      </c>
      <c r="AJ1133" s="34" t="str">
        <f>IF(OR(COUNTA(DetailPedro!AJ1133) &gt; 0, COUNTA(DetailWill!AJ1133) &gt; 0),"x", "")</f>
        <v/>
      </c>
      <c r="AK1133" s="14" t="str">
        <f>IF(OR(COUNTA(DetailPedro!AK1133) &gt; 0, COUNTA(DetailWill!AK1133) &gt; 0),"x", "")</f>
        <v/>
      </c>
    </row>
    <row r="1134" spans="1:37" x14ac:dyDescent="0.2">
      <c r="A1134" s="16" t="s">
        <v>647</v>
      </c>
      <c r="B1134" s="16" t="s">
        <v>148</v>
      </c>
      <c r="C1134" s="16">
        <v>3</v>
      </c>
      <c r="D1134" s="16" t="s">
        <v>887</v>
      </c>
      <c r="E1134" s="16">
        <v>12</v>
      </c>
      <c r="F1134" s="14">
        <f t="shared" si="51"/>
        <v>0</v>
      </c>
      <c r="G1134" s="14" t="str">
        <f>IF(OR(COUNTA(DetailPedro!G1134) &gt; 0, COUNTA(DetailWill!G1134) &gt; 0),"x", "")</f>
        <v/>
      </c>
      <c r="H1134" s="14" t="str">
        <f>IF(OR(COUNTA(DetailPedro!H1134) &gt; 0, COUNTA(DetailWill!H1134) &gt; 0),"x", "")</f>
        <v/>
      </c>
      <c r="I1134" s="14" t="str">
        <f>IF(OR(COUNTA(DetailPedro!I1134) &gt; 0, COUNTA(DetailWill!I1134) &gt; 0),"x", "")</f>
        <v/>
      </c>
      <c r="J1134" s="34" t="str">
        <f>IF(OR(COUNTA(DetailPedro!J1134) &gt; 0, COUNTA(DetailWill!J1134) &gt; 0),"x", "")</f>
        <v/>
      </c>
      <c r="K1134" s="14" t="str">
        <f>IF(OR(COUNTA(DetailPedro!K1134) &gt; 0, COUNTA(DetailWill!K1134) &gt; 0),"x", "")</f>
        <v/>
      </c>
      <c r="L1134" s="14" t="str">
        <f>IF(OR(COUNTA(DetailPedro!L1134) &gt; 0, COUNTA(DetailWill!L1134) &gt; 0),"x", "")</f>
        <v/>
      </c>
      <c r="M1134" s="14" t="str">
        <f>IF(OR(COUNTA(DetailPedro!M1134) &gt; 0, COUNTA(DetailWill!M1134) &gt; 0),"x", "")</f>
        <v/>
      </c>
      <c r="N1134" s="14" t="str">
        <f>IF(OR(COUNTA(DetailPedro!N1134) &gt; 0, COUNTA(DetailWill!N1134) &gt; 0),"x", "")</f>
        <v/>
      </c>
      <c r="O1134" s="34" t="str">
        <f>IF(OR(COUNTA(DetailPedro!O1134) &gt; 0, COUNTA(DetailWill!O1134) &gt; 0),"x", "")</f>
        <v/>
      </c>
      <c r="P1134" s="14" t="str">
        <f>IF(OR(COUNTA(DetailPedro!P1134) &gt; 0, COUNTA(DetailWill!P1134) &gt; 0),"x", "")</f>
        <v/>
      </c>
      <c r="Q1134" s="14" t="str">
        <f>IF(OR(COUNTA(DetailPedro!Q1134) &gt; 0, COUNTA(DetailWill!Q1134) &gt; 0),"x", "")</f>
        <v/>
      </c>
      <c r="R1134" s="14" t="str">
        <f>IF(OR(COUNTA(DetailPedro!R1134) &gt; 0, COUNTA(DetailWill!R1134) &gt; 0),"x", "")</f>
        <v/>
      </c>
      <c r="S1134" s="14" t="str">
        <f>IF(OR(COUNTA(DetailPedro!S1134) &gt; 0, COUNTA(DetailWill!S1134) &gt; 0),"x", "")</f>
        <v/>
      </c>
      <c r="T1134" s="14" t="str">
        <f>IF(OR(COUNTA(DetailPedro!T1134) &gt; 0, COUNTA(DetailWill!T1134) &gt; 0),"x", "")</f>
        <v/>
      </c>
      <c r="U1134" s="34" t="str">
        <f>IF(OR(COUNTA(DetailPedro!U1134) &gt; 0, COUNTA(DetailWill!U1134) &gt; 0),"x", "")</f>
        <v/>
      </c>
      <c r="V1134" s="14" t="str">
        <f>IF(OR(COUNTA(DetailPedro!V1134) &gt; 0, COUNTA(DetailWill!V1134) &gt; 0),"x", "")</f>
        <v/>
      </c>
      <c r="W1134" s="14" t="str">
        <f>IF(OR(COUNTA(DetailPedro!W1134) &gt; 0, COUNTA(DetailWill!W1134) &gt; 0),"x", "")</f>
        <v/>
      </c>
      <c r="X1134" s="14" t="str">
        <f>IF(OR(COUNTA(DetailPedro!X1134) &gt; 0, COUNTA(DetailWill!X1134) &gt; 0),"x", "")</f>
        <v/>
      </c>
      <c r="Y1134" s="14" t="str">
        <f>IF(OR(COUNTA(DetailPedro!Y1134) &gt; 0, COUNTA(DetailWill!Y1134) &gt; 0),"x", "")</f>
        <v/>
      </c>
      <c r="Z1134" s="34" t="str">
        <f>IF(OR(COUNTA(DetailPedro!Z1134) &gt; 0, COUNTA(DetailWill!Z1134) &gt; 0),"x", "")</f>
        <v/>
      </c>
      <c r="AA1134" s="14" t="str">
        <f>IF(OR(COUNTA(DetailPedro!AA1134) &gt; 0, COUNTA(DetailWill!AA1134) &gt; 0),"x", "")</f>
        <v/>
      </c>
      <c r="AB1134" s="14" t="str">
        <f>IF(OR(COUNTA(DetailPedro!AB1134) &gt; 0, COUNTA(DetailWill!AB1134) &gt; 0),"x", "")</f>
        <v/>
      </c>
      <c r="AC1134" s="14" t="str">
        <f>IF(OR(COUNTA(DetailPedro!AC1134) &gt; 0, COUNTA(DetailWill!AC1134) &gt; 0),"x", "")</f>
        <v/>
      </c>
      <c r="AD1134" s="14" t="str">
        <f>IF(OR(COUNTA(DetailPedro!AD1134) &gt; 0, COUNTA(DetailWill!AD1134) &gt; 0),"x", "")</f>
        <v/>
      </c>
      <c r="AE1134" s="14" t="str">
        <f>IF(OR(COUNTA(DetailPedro!AE1134) &gt; 0, COUNTA(DetailWill!AE1134) &gt; 0),"x", "")</f>
        <v/>
      </c>
      <c r="AF1134" s="34" t="str">
        <f>IF(OR(COUNTA(DetailPedro!AF1134) &gt; 0, COUNTA(DetailWill!AF1134) &gt; 0),"x", "")</f>
        <v/>
      </c>
      <c r="AG1134" s="14" t="str">
        <f>IF(OR(COUNTA(DetailPedro!AG1134) &gt; 0, COUNTA(DetailWill!AG1134) &gt; 0),"x", "")</f>
        <v/>
      </c>
      <c r="AH1134" s="14" t="str">
        <f>IF(OR(COUNTA(DetailPedro!AH1134) &gt; 0, COUNTA(DetailWill!AH1134) &gt; 0),"x", "")</f>
        <v/>
      </c>
      <c r="AI1134" s="14" t="str">
        <f>IF(OR(COUNTA(DetailPedro!AI1134) &gt; 0, COUNTA(DetailWill!AI1134) &gt; 0),"x", "")</f>
        <v/>
      </c>
      <c r="AJ1134" s="34" t="str">
        <f>IF(OR(COUNTA(DetailPedro!AJ1134) &gt; 0, COUNTA(DetailWill!AJ1134) &gt; 0),"x", "")</f>
        <v/>
      </c>
      <c r="AK1134" s="14" t="str">
        <f>IF(OR(COUNTA(DetailPedro!AK1134) &gt; 0, COUNTA(DetailWill!AK1134) &gt; 0),"x", "")</f>
        <v/>
      </c>
    </row>
    <row r="1135" spans="1:37" x14ac:dyDescent="0.2">
      <c r="A1135" s="16" t="s">
        <v>647</v>
      </c>
      <c r="B1135" s="16" t="s">
        <v>148</v>
      </c>
      <c r="C1135" s="16">
        <v>3</v>
      </c>
      <c r="D1135" s="16" t="s">
        <v>888</v>
      </c>
      <c r="E1135" s="16">
        <v>13</v>
      </c>
      <c r="F1135" s="14">
        <f t="shared" si="51"/>
        <v>0</v>
      </c>
      <c r="G1135" s="14" t="str">
        <f>IF(OR(COUNTA(DetailPedro!G1135) &gt; 0, COUNTA(DetailWill!G1135) &gt; 0),"x", "")</f>
        <v/>
      </c>
      <c r="H1135" s="14" t="str">
        <f>IF(OR(COUNTA(DetailPedro!H1135) &gt; 0, COUNTA(DetailWill!H1135) &gt; 0),"x", "")</f>
        <v/>
      </c>
      <c r="I1135" s="14" t="str">
        <f>IF(OR(COUNTA(DetailPedro!I1135) &gt; 0, COUNTA(DetailWill!I1135) &gt; 0),"x", "")</f>
        <v/>
      </c>
      <c r="J1135" s="34" t="str">
        <f>IF(OR(COUNTA(DetailPedro!J1135) &gt; 0, COUNTA(DetailWill!J1135) &gt; 0),"x", "")</f>
        <v/>
      </c>
      <c r="K1135" s="14" t="str">
        <f>IF(OR(COUNTA(DetailPedro!K1135) &gt; 0, COUNTA(DetailWill!K1135) &gt; 0),"x", "")</f>
        <v/>
      </c>
      <c r="L1135" s="14" t="str">
        <f>IF(OR(COUNTA(DetailPedro!L1135) &gt; 0, COUNTA(DetailWill!L1135) &gt; 0),"x", "")</f>
        <v/>
      </c>
      <c r="M1135" s="14" t="str">
        <f>IF(OR(COUNTA(DetailPedro!M1135) &gt; 0, COUNTA(DetailWill!M1135) &gt; 0),"x", "")</f>
        <v/>
      </c>
      <c r="N1135" s="14" t="str">
        <f>IF(OR(COUNTA(DetailPedro!N1135) &gt; 0, COUNTA(DetailWill!N1135) &gt; 0),"x", "")</f>
        <v/>
      </c>
      <c r="O1135" s="34" t="str">
        <f>IF(OR(COUNTA(DetailPedro!O1135) &gt; 0, COUNTA(DetailWill!O1135) &gt; 0),"x", "")</f>
        <v/>
      </c>
      <c r="P1135" s="14" t="str">
        <f>IF(OR(COUNTA(DetailPedro!P1135) &gt; 0, COUNTA(DetailWill!P1135) &gt; 0),"x", "")</f>
        <v/>
      </c>
      <c r="Q1135" s="14" t="str">
        <f>IF(OR(COUNTA(DetailPedro!Q1135) &gt; 0, COUNTA(DetailWill!Q1135) &gt; 0),"x", "")</f>
        <v/>
      </c>
      <c r="R1135" s="14" t="str">
        <f>IF(OR(COUNTA(DetailPedro!R1135) &gt; 0, COUNTA(DetailWill!R1135) &gt; 0),"x", "")</f>
        <v/>
      </c>
      <c r="S1135" s="14" t="str">
        <f>IF(OR(COUNTA(DetailPedro!S1135) &gt; 0, COUNTA(DetailWill!S1135) &gt; 0),"x", "")</f>
        <v/>
      </c>
      <c r="T1135" s="14" t="str">
        <f>IF(OR(COUNTA(DetailPedro!T1135) &gt; 0, COUNTA(DetailWill!T1135) &gt; 0),"x", "")</f>
        <v/>
      </c>
      <c r="U1135" s="34" t="str">
        <f>IF(OR(COUNTA(DetailPedro!U1135) &gt; 0, COUNTA(DetailWill!U1135) &gt; 0),"x", "")</f>
        <v/>
      </c>
      <c r="V1135" s="14" t="str">
        <f>IF(OR(COUNTA(DetailPedro!V1135) &gt; 0, COUNTA(DetailWill!V1135) &gt; 0),"x", "")</f>
        <v/>
      </c>
      <c r="W1135" s="14" t="str">
        <f>IF(OR(COUNTA(DetailPedro!W1135) &gt; 0, COUNTA(DetailWill!W1135) &gt; 0),"x", "")</f>
        <v/>
      </c>
      <c r="X1135" s="14" t="str">
        <f>IF(OR(COUNTA(DetailPedro!X1135) &gt; 0, COUNTA(DetailWill!X1135) &gt; 0),"x", "")</f>
        <v/>
      </c>
      <c r="Y1135" s="14" t="str">
        <f>IF(OR(COUNTA(DetailPedro!Y1135) &gt; 0, COUNTA(DetailWill!Y1135) &gt; 0),"x", "")</f>
        <v/>
      </c>
      <c r="Z1135" s="34" t="str">
        <f>IF(OR(COUNTA(DetailPedro!Z1135) &gt; 0, COUNTA(DetailWill!Z1135) &gt; 0),"x", "")</f>
        <v/>
      </c>
      <c r="AA1135" s="14" t="str">
        <f>IF(OR(COUNTA(DetailPedro!AA1135) &gt; 0, COUNTA(DetailWill!AA1135) &gt; 0),"x", "")</f>
        <v/>
      </c>
      <c r="AB1135" s="14" t="str">
        <f>IF(OR(COUNTA(DetailPedro!AB1135) &gt; 0, COUNTA(DetailWill!AB1135) &gt; 0),"x", "")</f>
        <v/>
      </c>
      <c r="AC1135" s="14" t="str">
        <f>IF(OR(COUNTA(DetailPedro!AC1135) &gt; 0, COUNTA(DetailWill!AC1135) &gt; 0),"x", "")</f>
        <v/>
      </c>
      <c r="AD1135" s="14" t="str">
        <f>IF(OR(COUNTA(DetailPedro!AD1135) &gt; 0, COUNTA(DetailWill!AD1135) &gt; 0),"x", "")</f>
        <v/>
      </c>
      <c r="AE1135" s="14" t="str">
        <f>IF(OR(COUNTA(DetailPedro!AE1135) &gt; 0, COUNTA(DetailWill!AE1135) &gt; 0),"x", "")</f>
        <v/>
      </c>
      <c r="AF1135" s="34" t="str">
        <f>IF(OR(COUNTA(DetailPedro!AF1135) &gt; 0, COUNTA(DetailWill!AF1135) &gt; 0),"x", "")</f>
        <v/>
      </c>
      <c r="AG1135" s="14" t="str">
        <f>IF(OR(COUNTA(DetailPedro!AG1135) &gt; 0, COUNTA(DetailWill!AG1135) &gt; 0),"x", "")</f>
        <v/>
      </c>
      <c r="AH1135" s="14" t="str">
        <f>IF(OR(COUNTA(DetailPedro!AH1135) &gt; 0, COUNTA(DetailWill!AH1135) &gt; 0),"x", "")</f>
        <v/>
      </c>
      <c r="AI1135" s="14" t="str">
        <f>IF(OR(COUNTA(DetailPedro!AI1135) &gt; 0, COUNTA(DetailWill!AI1135) &gt; 0),"x", "")</f>
        <v/>
      </c>
      <c r="AJ1135" s="34" t="str">
        <f>IF(OR(COUNTA(DetailPedro!AJ1135) &gt; 0, COUNTA(DetailWill!AJ1135) &gt; 0),"x", "")</f>
        <v/>
      </c>
      <c r="AK1135" s="14" t="str">
        <f>IF(OR(COUNTA(DetailPedro!AK1135) &gt; 0, COUNTA(DetailWill!AK1135) &gt; 0),"x", "")</f>
        <v/>
      </c>
    </row>
    <row r="1136" spans="1:37" x14ac:dyDescent="0.2">
      <c r="A1136" s="16" t="s">
        <v>647</v>
      </c>
      <c r="B1136" s="16" t="s">
        <v>148</v>
      </c>
      <c r="C1136" s="16">
        <v>3</v>
      </c>
      <c r="D1136" s="16" t="s">
        <v>888</v>
      </c>
      <c r="E1136" s="16">
        <v>14</v>
      </c>
      <c r="F1136" s="14">
        <f t="shared" si="51"/>
        <v>0</v>
      </c>
      <c r="G1136" s="14" t="str">
        <f>IF(OR(COUNTA(DetailPedro!G1136) &gt; 0, COUNTA(DetailWill!G1136) &gt; 0),"x", "")</f>
        <v/>
      </c>
      <c r="H1136" s="14" t="str">
        <f>IF(OR(COUNTA(DetailPedro!H1136) &gt; 0, COUNTA(DetailWill!H1136) &gt; 0),"x", "")</f>
        <v/>
      </c>
      <c r="I1136" s="14" t="str">
        <f>IF(OR(COUNTA(DetailPedro!I1136) &gt; 0, COUNTA(DetailWill!I1136) &gt; 0),"x", "")</f>
        <v/>
      </c>
      <c r="J1136" s="34" t="str">
        <f>IF(OR(COUNTA(DetailPedro!J1136) &gt; 0, COUNTA(DetailWill!J1136) &gt; 0),"x", "")</f>
        <v/>
      </c>
      <c r="K1136" s="14" t="str">
        <f>IF(OR(COUNTA(DetailPedro!K1136) &gt; 0, COUNTA(DetailWill!K1136) &gt; 0),"x", "")</f>
        <v/>
      </c>
      <c r="L1136" s="14" t="str">
        <f>IF(OR(COUNTA(DetailPedro!L1136) &gt; 0, COUNTA(DetailWill!L1136) &gt; 0),"x", "")</f>
        <v/>
      </c>
      <c r="M1136" s="14" t="str">
        <f>IF(OR(COUNTA(DetailPedro!M1136) &gt; 0, COUNTA(DetailWill!M1136) &gt; 0),"x", "")</f>
        <v/>
      </c>
      <c r="N1136" s="14" t="str">
        <f>IF(OR(COUNTA(DetailPedro!N1136) &gt; 0, COUNTA(DetailWill!N1136) &gt; 0),"x", "")</f>
        <v/>
      </c>
      <c r="O1136" s="34" t="str">
        <f>IF(OR(COUNTA(DetailPedro!O1136) &gt; 0, COUNTA(DetailWill!O1136) &gt; 0),"x", "")</f>
        <v/>
      </c>
      <c r="P1136" s="14" t="str">
        <f>IF(OR(COUNTA(DetailPedro!P1136) &gt; 0, COUNTA(DetailWill!P1136) &gt; 0),"x", "")</f>
        <v/>
      </c>
      <c r="Q1136" s="14" t="str">
        <f>IF(OR(COUNTA(DetailPedro!Q1136) &gt; 0, COUNTA(DetailWill!Q1136) &gt; 0),"x", "")</f>
        <v/>
      </c>
      <c r="R1136" s="14" t="str">
        <f>IF(OR(COUNTA(DetailPedro!R1136) &gt; 0, COUNTA(DetailWill!R1136) &gt; 0),"x", "")</f>
        <v/>
      </c>
      <c r="S1136" s="14" t="str">
        <f>IF(OR(COUNTA(DetailPedro!S1136) &gt; 0, COUNTA(DetailWill!S1136) &gt; 0),"x", "")</f>
        <v/>
      </c>
      <c r="T1136" s="14" t="str">
        <f>IF(OR(COUNTA(DetailPedro!T1136) &gt; 0, COUNTA(DetailWill!T1136) &gt; 0),"x", "")</f>
        <v/>
      </c>
      <c r="U1136" s="34" t="str">
        <f>IF(OR(COUNTA(DetailPedro!U1136) &gt; 0, COUNTA(DetailWill!U1136) &gt; 0),"x", "")</f>
        <v/>
      </c>
      <c r="V1136" s="14" t="str">
        <f>IF(OR(COUNTA(DetailPedro!V1136) &gt; 0, COUNTA(DetailWill!V1136) &gt; 0),"x", "")</f>
        <v/>
      </c>
      <c r="W1136" s="14" t="str">
        <f>IF(OR(COUNTA(DetailPedro!W1136) &gt; 0, COUNTA(DetailWill!W1136) &gt; 0),"x", "")</f>
        <v/>
      </c>
      <c r="X1136" s="14" t="str">
        <f>IF(OR(COUNTA(DetailPedro!X1136) &gt; 0, COUNTA(DetailWill!X1136) &gt; 0),"x", "")</f>
        <v/>
      </c>
      <c r="Y1136" s="14" t="str">
        <f>IF(OR(COUNTA(DetailPedro!Y1136) &gt; 0, COUNTA(DetailWill!Y1136) &gt; 0),"x", "")</f>
        <v/>
      </c>
      <c r="Z1136" s="34" t="str">
        <f>IF(OR(COUNTA(DetailPedro!Z1136) &gt; 0, COUNTA(DetailWill!Z1136) &gt; 0),"x", "")</f>
        <v/>
      </c>
      <c r="AA1136" s="14" t="str">
        <f>IF(OR(COUNTA(DetailPedro!AA1136) &gt; 0, COUNTA(DetailWill!AA1136) &gt; 0),"x", "")</f>
        <v/>
      </c>
      <c r="AB1136" s="14" t="str">
        <f>IF(OR(COUNTA(DetailPedro!AB1136) &gt; 0, COUNTA(DetailWill!AB1136) &gt; 0),"x", "")</f>
        <v/>
      </c>
      <c r="AC1136" s="14" t="str">
        <f>IF(OR(COUNTA(DetailPedro!AC1136) &gt; 0, COUNTA(DetailWill!AC1136) &gt; 0),"x", "")</f>
        <v/>
      </c>
      <c r="AD1136" s="14" t="str">
        <f>IF(OR(COUNTA(DetailPedro!AD1136) &gt; 0, COUNTA(DetailWill!AD1136) &gt; 0),"x", "")</f>
        <v/>
      </c>
      <c r="AE1136" s="14" t="str">
        <f>IF(OR(COUNTA(DetailPedro!AE1136) &gt; 0, COUNTA(DetailWill!AE1136) &gt; 0),"x", "")</f>
        <v/>
      </c>
      <c r="AF1136" s="34" t="str">
        <f>IF(OR(COUNTA(DetailPedro!AF1136) &gt; 0, COUNTA(DetailWill!AF1136) &gt; 0),"x", "")</f>
        <v/>
      </c>
      <c r="AG1136" s="14" t="str">
        <f>IF(OR(COUNTA(DetailPedro!AG1136) &gt; 0, COUNTA(DetailWill!AG1136) &gt; 0),"x", "")</f>
        <v/>
      </c>
      <c r="AH1136" s="14" t="str">
        <f>IF(OR(COUNTA(DetailPedro!AH1136) &gt; 0, COUNTA(DetailWill!AH1136) &gt; 0),"x", "")</f>
        <v/>
      </c>
      <c r="AI1136" s="14" t="str">
        <f>IF(OR(COUNTA(DetailPedro!AI1136) &gt; 0, COUNTA(DetailWill!AI1136) &gt; 0),"x", "")</f>
        <v/>
      </c>
      <c r="AJ1136" s="34" t="str">
        <f>IF(OR(COUNTA(DetailPedro!AJ1136) &gt; 0, COUNTA(DetailWill!AJ1136) &gt; 0),"x", "")</f>
        <v/>
      </c>
      <c r="AK1136" s="14" t="str">
        <f>IF(OR(COUNTA(DetailPedro!AK1136) &gt; 0, COUNTA(DetailWill!AK1136) &gt; 0),"x", "")</f>
        <v/>
      </c>
    </row>
    <row r="1137" spans="1:37" x14ac:dyDescent="0.2">
      <c r="A1137" s="16"/>
      <c r="B1137" s="16"/>
      <c r="C1137" s="16"/>
      <c r="D1137" s="16"/>
      <c r="E1137" s="16"/>
      <c r="F1137" s="14">
        <f t="shared" si="51"/>
        <v>0</v>
      </c>
      <c r="G1137" s="14" t="str">
        <f>IF(OR(COUNTA(DetailPedro!G1137) &gt; 0, COUNTA(DetailWill!G1137) &gt; 0),"x", "")</f>
        <v/>
      </c>
      <c r="H1137" s="14" t="str">
        <f>IF(OR(COUNTA(DetailPedro!H1137) &gt; 0, COUNTA(DetailWill!H1137) &gt; 0),"x", "")</f>
        <v/>
      </c>
      <c r="I1137" s="14" t="str">
        <f>IF(OR(COUNTA(DetailPedro!I1137) &gt; 0, COUNTA(DetailWill!I1137) &gt; 0),"x", "")</f>
        <v/>
      </c>
      <c r="J1137" s="34" t="str">
        <f>IF(OR(COUNTA(DetailPedro!J1137) &gt; 0, COUNTA(DetailWill!J1137) &gt; 0),"x", "")</f>
        <v/>
      </c>
      <c r="K1137" s="14" t="str">
        <f>IF(OR(COUNTA(DetailPedro!K1137) &gt; 0, COUNTA(DetailWill!K1137) &gt; 0),"x", "")</f>
        <v/>
      </c>
      <c r="L1137" s="14" t="str">
        <f>IF(OR(COUNTA(DetailPedro!L1137) &gt; 0, COUNTA(DetailWill!L1137) &gt; 0),"x", "")</f>
        <v/>
      </c>
      <c r="M1137" s="14" t="str">
        <f>IF(OR(COUNTA(DetailPedro!M1137) &gt; 0, COUNTA(DetailWill!M1137) &gt; 0),"x", "")</f>
        <v/>
      </c>
      <c r="N1137" s="14" t="str">
        <f>IF(OR(COUNTA(DetailPedro!N1137) &gt; 0, COUNTA(DetailWill!N1137) &gt; 0),"x", "")</f>
        <v/>
      </c>
      <c r="O1137" s="34" t="str">
        <f>IF(OR(COUNTA(DetailPedro!O1137) &gt; 0, COUNTA(DetailWill!O1137) &gt; 0),"x", "")</f>
        <v/>
      </c>
      <c r="P1137" s="14" t="str">
        <f>IF(OR(COUNTA(DetailPedro!P1137) &gt; 0, COUNTA(DetailWill!P1137) &gt; 0),"x", "")</f>
        <v/>
      </c>
      <c r="Q1137" s="14" t="str">
        <f>IF(OR(COUNTA(DetailPedro!Q1137) &gt; 0, COUNTA(DetailWill!Q1137) &gt; 0),"x", "")</f>
        <v/>
      </c>
      <c r="R1137" s="14" t="str">
        <f>IF(OR(COUNTA(DetailPedro!R1137) &gt; 0, COUNTA(DetailWill!R1137) &gt; 0),"x", "")</f>
        <v/>
      </c>
      <c r="S1137" s="14" t="str">
        <f>IF(OR(COUNTA(DetailPedro!S1137) &gt; 0, COUNTA(DetailWill!S1137) &gt; 0),"x", "")</f>
        <v/>
      </c>
      <c r="T1137" s="14" t="str">
        <f>IF(OR(COUNTA(DetailPedro!T1137) &gt; 0, COUNTA(DetailWill!T1137) &gt; 0),"x", "")</f>
        <v/>
      </c>
      <c r="U1137" s="34" t="str">
        <f>IF(OR(COUNTA(DetailPedro!U1137) &gt; 0, COUNTA(DetailWill!U1137) &gt; 0),"x", "")</f>
        <v/>
      </c>
      <c r="V1137" s="14" t="str">
        <f>IF(OR(COUNTA(DetailPedro!V1137) &gt; 0, COUNTA(DetailWill!V1137) &gt; 0),"x", "")</f>
        <v/>
      </c>
      <c r="W1137" s="14" t="str">
        <f>IF(OR(COUNTA(DetailPedro!W1137) &gt; 0, COUNTA(DetailWill!W1137) &gt; 0),"x", "")</f>
        <v/>
      </c>
      <c r="X1137" s="14" t="str">
        <f>IF(OR(COUNTA(DetailPedro!X1137) &gt; 0, COUNTA(DetailWill!X1137) &gt; 0),"x", "")</f>
        <v/>
      </c>
      <c r="Y1137" s="14" t="str">
        <f>IF(OR(COUNTA(DetailPedro!Y1137) &gt; 0, COUNTA(DetailWill!Y1137) &gt; 0),"x", "")</f>
        <v/>
      </c>
      <c r="Z1137" s="34" t="str">
        <f>IF(OR(COUNTA(DetailPedro!Z1137) &gt; 0, COUNTA(DetailWill!Z1137) &gt; 0),"x", "")</f>
        <v/>
      </c>
      <c r="AA1137" s="14" t="str">
        <f>IF(OR(COUNTA(DetailPedro!AA1137) &gt; 0, COUNTA(DetailWill!AA1137) &gt; 0),"x", "")</f>
        <v/>
      </c>
      <c r="AB1137" s="14" t="str">
        <f>IF(OR(COUNTA(DetailPedro!AB1137) &gt; 0, COUNTA(DetailWill!AB1137) &gt; 0),"x", "")</f>
        <v/>
      </c>
      <c r="AC1137" s="14" t="str">
        <f>IF(OR(COUNTA(DetailPedro!AC1137) &gt; 0, COUNTA(DetailWill!AC1137) &gt; 0),"x", "")</f>
        <v/>
      </c>
      <c r="AD1137" s="14" t="str">
        <f>IF(OR(COUNTA(DetailPedro!AD1137) &gt; 0, COUNTA(DetailWill!AD1137) &gt; 0),"x", "")</f>
        <v/>
      </c>
      <c r="AE1137" s="14" t="str">
        <f>IF(OR(COUNTA(DetailPedro!AE1137) &gt; 0, COUNTA(DetailWill!AE1137) &gt; 0),"x", "")</f>
        <v/>
      </c>
      <c r="AF1137" s="34" t="str">
        <f>IF(OR(COUNTA(DetailPedro!AF1137) &gt; 0, COUNTA(DetailWill!AF1137) &gt; 0),"x", "")</f>
        <v/>
      </c>
      <c r="AG1137" s="14" t="str">
        <f>IF(OR(COUNTA(DetailPedro!AG1137) &gt; 0, COUNTA(DetailWill!AG1137) &gt; 0),"x", "")</f>
        <v/>
      </c>
      <c r="AH1137" s="14" t="str">
        <f>IF(OR(COUNTA(DetailPedro!AH1137) &gt; 0, COUNTA(DetailWill!AH1137) &gt; 0),"x", "")</f>
        <v/>
      </c>
      <c r="AI1137" s="14" t="str">
        <f>IF(OR(COUNTA(DetailPedro!AI1137) &gt; 0, COUNTA(DetailWill!AI1137) &gt; 0),"x", "")</f>
        <v/>
      </c>
      <c r="AJ1137" s="34" t="str">
        <f>IF(OR(COUNTA(DetailPedro!AJ1137) &gt; 0, COUNTA(DetailWill!AJ1137) &gt; 0),"x", "")</f>
        <v/>
      </c>
      <c r="AK1137" s="14" t="str">
        <f>IF(OR(COUNTA(DetailPedro!AK1137) &gt; 0, COUNTA(DetailWill!AK1137) &gt; 0),"x", "")</f>
        <v/>
      </c>
    </row>
    <row r="1138" spans="1:37" x14ac:dyDescent="0.2">
      <c r="A1138" s="16" t="s">
        <v>647</v>
      </c>
      <c r="B1138" s="16" t="s">
        <v>273</v>
      </c>
      <c r="C1138" s="16">
        <v>0</v>
      </c>
      <c r="D1138" s="16">
        <v>2</v>
      </c>
      <c r="E1138" s="16"/>
      <c r="F1138" s="14">
        <f t="shared" si="51"/>
        <v>0</v>
      </c>
      <c r="G1138" s="14" t="str">
        <f>IF(OR(COUNTA(DetailPedro!G1138) &gt; 0, COUNTA(DetailWill!G1138) &gt; 0),"x", "")</f>
        <v/>
      </c>
      <c r="H1138" s="14" t="str">
        <f>IF(OR(COUNTA(DetailPedro!H1138) &gt; 0, COUNTA(DetailWill!H1138) &gt; 0),"x", "")</f>
        <v/>
      </c>
      <c r="I1138" s="14" t="str">
        <f>IF(OR(COUNTA(DetailPedro!I1138) &gt; 0, COUNTA(DetailWill!I1138) &gt; 0),"x", "")</f>
        <v/>
      </c>
      <c r="J1138" s="34" t="str">
        <f>IF(OR(COUNTA(DetailPedro!J1138) &gt; 0, COUNTA(DetailWill!J1138) &gt; 0),"x", "")</f>
        <v/>
      </c>
      <c r="K1138" s="14" t="str">
        <f>IF(OR(COUNTA(DetailPedro!K1138) &gt; 0, COUNTA(DetailWill!K1138) &gt; 0),"x", "")</f>
        <v/>
      </c>
      <c r="L1138" s="14" t="str">
        <f>IF(OR(COUNTA(DetailPedro!L1138) &gt; 0, COUNTA(DetailWill!L1138) &gt; 0),"x", "")</f>
        <v/>
      </c>
      <c r="M1138" s="14" t="str">
        <f>IF(OR(COUNTA(DetailPedro!M1138) &gt; 0, COUNTA(DetailWill!M1138) &gt; 0),"x", "")</f>
        <v/>
      </c>
      <c r="N1138" s="14" t="str">
        <f>IF(OR(COUNTA(DetailPedro!N1138) &gt; 0, COUNTA(DetailWill!N1138) &gt; 0),"x", "")</f>
        <v/>
      </c>
      <c r="O1138" s="34" t="str">
        <f>IF(OR(COUNTA(DetailPedro!O1138) &gt; 0, COUNTA(DetailWill!O1138) &gt; 0),"x", "")</f>
        <v/>
      </c>
      <c r="P1138" s="14" t="str">
        <f>IF(OR(COUNTA(DetailPedro!P1138) &gt; 0, COUNTA(DetailWill!P1138) &gt; 0),"x", "")</f>
        <v/>
      </c>
      <c r="Q1138" s="14" t="str">
        <f>IF(OR(COUNTA(DetailPedro!Q1138) &gt; 0, COUNTA(DetailWill!Q1138) &gt; 0),"x", "")</f>
        <v/>
      </c>
      <c r="R1138" s="14" t="str">
        <f>IF(OR(COUNTA(DetailPedro!R1138) &gt; 0, COUNTA(DetailWill!R1138) &gt; 0),"x", "")</f>
        <v/>
      </c>
      <c r="S1138" s="14" t="str">
        <f>IF(OR(COUNTA(DetailPedro!S1138) &gt; 0, COUNTA(DetailWill!S1138) &gt; 0),"x", "")</f>
        <v/>
      </c>
      <c r="T1138" s="14" t="str">
        <f>IF(OR(COUNTA(DetailPedro!T1138) &gt; 0, COUNTA(DetailWill!T1138) &gt; 0),"x", "")</f>
        <v/>
      </c>
      <c r="U1138" s="34" t="str">
        <f>IF(OR(COUNTA(DetailPedro!U1138) &gt; 0, COUNTA(DetailWill!U1138) &gt; 0),"x", "")</f>
        <v/>
      </c>
      <c r="V1138" s="14" t="str">
        <f>IF(OR(COUNTA(DetailPedro!V1138) &gt; 0, COUNTA(DetailWill!V1138) &gt; 0),"x", "")</f>
        <v/>
      </c>
      <c r="W1138" s="14" t="str">
        <f>IF(OR(COUNTA(DetailPedro!W1138) &gt; 0, COUNTA(DetailWill!W1138) &gt; 0),"x", "")</f>
        <v/>
      </c>
      <c r="X1138" s="14" t="str">
        <f>IF(OR(COUNTA(DetailPedro!X1138) &gt; 0, COUNTA(DetailWill!X1138) &gt; 0),"x", "")</f>
        <v/>
      </c>
      <c r="Y1138" s="14" t="str">
        <f>IF(OR(COUNTA(DetailPedro!Y1138) &gt; 0, COUNTA(DetailWill!Y1138) &gt; 0),"x", "")</f>
        <v/>
      </c>
      <c r="Z1138" s="34" t="str">
        <f>IF(OR(COUNTA(DetailPedro!Z1138) &gt; 0, COUNTA(DetailWill!Z1138) &gt; 0),"x", "")</f>
        <v/>
      </c>
      <c r="AA1138" s="14" t="str">
        <f>IF(OR(COUNTA(DetailPedro!AA1138) &gt; 0, COUNTA(DetailWill!AA1138) &gt; 0),"x", "")</f>
        <v/>
      </c>
      <c r="AB1138" s="14" t="str">
        <f>IF(OR(COUNTA(DetailPedro!AB1138) &gt; 0, COUNTA(DetailWill!AB1138) &gt; 0),"x", "")</f>
        <v/>
      </c>
      <c r="AC1138" s="14" t="str">
        <f>IF(OR(COUNTA(DetailPedro!AC1138) &gt; 0, COUNTA(DetailWill!AC1138) &gt; 0),"x", "")</f>
        <v/>
      </c>
      <c r="AD1138" s="14" t="str">
        <f>IF(OR(COUNTA(DetailPedro!AD1138) &gt; 0, COUNTA(DetailWill!AD1138) &gt; 0),"x", "")</f>
        <v/>
      </c>
      <c r="AE1138" s="14" t="str">
        <f>IF(OR(COUNTA(DetailPedro!AE1138) &gt; 0, COUNTA(DetailWill!AE1138) &gt; 0),"x", "")</f>
        <v/>
      </c>
      <c r="AF1138" s="34" t="str">
        <f>IF(OR(COUNTA(DetailPedro!AF1138) &gt; 0, COUNTA(DetailWill!AF1138) &gt; 0),"x", "")</f>
        <v/>
      </c>
      <c r="AG1138" s="14" t="str">
        <f>IF(OR(COUNTA(DetailPedro!AG1138) &gt; 0, COUNTA(DetailWill!AG1138) &gt; 0),"x", "")</f>
        <v/>
      </c>
      <c r="AH1138" s="14" t="str">
        <f>IF(OR(COUNTA(DetailPedro!AH1138) &gt; 0, COUNTA(DetailWill!AH1138) &gt; 0),"x", "")</f>
        <v/>
      </c>
      <c r="AI1138" s="14" t="str">
        <f>IF(OR(COUNTA(DetailPedro!AI1138) &gt; 0, COUNTA(DetailWill!AI1138) &gt; 0),"x", "")</f>
        <v/>
      </c>
      <c r="AJ1138" s="34" t="str">
        <f>IF(OR(COUNTA(DetailPedro!AJ1138) &gt; 0, COUNTA(DetailWill!AJ1138) &gt; 0),"x", "")</f>
        <v/>
      </c>
      <c r="AK1138" s="14" t="str">
        <f>IF(OR(COUNTA(DetailPedro!AK1138) &gt; 0, COUNTA(DetailWill!AK1138) &gt; 0),"x", "")</f>
        <v/>
      </c>
    </row>
    <row r="1139" spans="1:37" x14ac:dyDescent="0.2">
      <c r="A1139" s="16" t="s">
        <v>647</v>
      </c>
      <c r="B1139" s="16" t="s">
        <v>273</v>
      </c>
      <c r="C1139" s="16">
        <v>2</v>
      </c>
      <c r="D1139" s="16" t="s">
        <v>887</v>
      </c>
      <c r="E1139" s="16">
        <v>1</v>
      </c>
      <c r="F1139" s="14">
        <f t="shared" si="51"/>
        <v>1</v>
      </c>
      <c r="G1139" s="14" t="str">
        <f>IF(OR(COUNTA(DetailPedro!G1139) &gt; 0, COUNTA(DetailWill!G1139) &gt; 0),"x", "")</f>
        <v/>
      </c>
      <c r="H1139" s="14" t="str">
        <f>IF(OR(COUNTA(DetailPedro!H1139) &gt; 0, COUNTA(DetailWill!H1139) &gt; 0),"x", "")</f>
        <v/>
      </c>
      <c r="I1139" s="14" t="str">
        <f>IF(OR(COUNTA(DetailPedro!I1139) &gt; 0, COUNTA(DetailWill!I1139) &gt; 0),"x", "")</f>
        <v/>
      </c>
      <c r="J1139" s="34" t="str">
        <f>IF(OR(COUNTA(DetailPedro!J1139) &gt; 0, COUNTA(DetailWill!J1139) &gt; 0),"x", "")</f>
        <v/>
      </c>
      <c r="K1139" s="14" t="str">
        <f>IF(OR(COUNTA(DetailPedro!K1139) &gt; 0, COUNTA(DetailWill!K1139) &gt; 0),"x", "")</f>
        <v/>
      </c>
      <c r="L1139" s="14" t="str">
        <f>IF(OR(COUNTA(DetailPedro!L1139) &gt; 0, COUNTA(DetailWill!L1139) &gt; 0),"x", "")</f>
        <v/>
      </c>
      <c r="M1139" s="14" t="str">
        <f>IF(OR(COUNTA(DetailPedro!M1139) &gt; 0, COUNTA(DetailWill!M1139) &gt; 0),"x", "")</f>
        <v/>
      </c>
      <c r="N1139" s="14" t="str">
        <f>IF(OR(COUNTA(DetailPedro!N1139) &gt; 0, COUNTA(DetailWill!N1139) &gt; 0),"x", "")</f>
        <v/>
      </c>
      <c r="O1139" s="34" t="str">
        <f>IF(OR(COUNTA(DetailPedro!O1139) &gt; 0, COUNTA(DetailWill!O1139) &gt; 0),"x", "")</f>
        <v/>
      </c>
      <c r="P1139" s="14" t="str">
        <f>IF(OR(COUNTA(DetailPedro!P1139) &gt; 0, COUNTA(DetailWill!P1139) &gt; 0),"x", "")</f>
        <v/>
      </c>
      <c r="Q1139" s="14" t="str">
        <f>IF(OR(COUNTA(DetailPedro!Q1139) &gt; 0, COUNTA(DetailWill!Q1139) &gt; 0),"x", "")</f>
        <v/>
      </c>
      <c r="R1139" s="14" t="str">
        <f>IF(OR(COUNTA(DetailPedro!R1139) &gt; 0, COUNTA(DetailWill!R1139) &gt; 0),"x", "")</f>
        <v/>
      </c>
      <c r="S1139" s="14" t="str">
        <f>IF(OR(COUNTA(DetailPedro!S1139) &gt; 0, COUNTA(DetailWill!S1139) &gt; 0),"x", "")</f>
        <v/>
      </c>
      <c r="T1139" s="14" t="str">
        <f>IF(OR(COUNTA(DetailPedro!T1139) &gt; 0, COUNTA(DetailWill!T1139) &gt; 0),"x", "")</f>
        <v/>
      </c>
      <c r="U1139" s="34" t="str">
        <f>IF(OR(COUNTA(DetailPedro!U1139) &gt; 0, COUNTA(DetailWill!U1139) &gt; 0),"x", "")</f>
        <v/>
      </c>
      <c r="V1139" s="14" t="str">
        <f>IF(OR(COUNTA(DetailPedro!V1139) &gt; 0, COUNTA(DetailWill!V1139) &gt; 0),"x", "")</f>
        <v/>
      </c>
      <c r="W1139" s="14" t="str">
        <f>IF(OR(COUNTA(DetailPedro!W1139) &gt; 0, COUNTA(DetailWill!W1139) &gt; 0),"x", "")</f>
        <v/>
      </c>
      <c r="X1139" s="14" t="str">
        <f>IF(OR(COUNTA(DetailPedro!X1139) &gt; 0, COUNTA(DetailWill!X1139) &gt; 0),"x", "")</f>
        <v/>
      </c>
      <c r="Y1139" s="14" t="str">
        <f>IF(OR(COUNTA(DetailPedro!Y1139) &gt; 0, COUNTA(DetailWill!Y1139) &gt; 0),"x", "")</f>
        <v/>
      </c>
      <c r="Z1139" s="34" t="str">
        <f>IF(OR(COUNTA(DetailPedro!Z1139) &gt; 0, COUNTA(DetailWill!Z1139) &gt; 0),"x", "")</f>
        <v/>
      </c>
      <c r="AA1139" s="14" t="str">
        <f>IF(OR(COUNTA(DetailPedro!AA1139) &gt; 0, COUNTA(DetailWill!AA1139) &gt; 0),"x", "")</f>
        <v/>
      </c>
      <c r="AB1139" s="14" t="str">
        <f>IF(OR(COUNTA(DetailPedro!AB1139) &gt; 0, COUNTA(DetailWill!AB1139) &gt; 0),"x", "")</f>
        <v/>
      </c>
      <c r="AC1139" s="14" t="str">
        <f>IF(OR(COUNTA(DetailPedro!AC1139) &gt; 0, COUNTA(DetailWill!AC1139) &gt; 0),"x", "")</f>
        <v/>
      </c>
      <c r="AD1139" s="14" t="str">
        <f>IF(OR(COUNTA(DetailPedro!AD1139) &gt; 0, COUNTA(DetailWill!AD1139) &gt; 0),"x", "")</f>
        <v/>
      </c>
      <c r="AE1139" s="14" t="str">
        <f>IF(OR(COUNTA(DetailPedro!AE1139) &gt; 0, COUNTA(DetailWill!AE1139) &gt; 0),"x", "")</f>
        <v/>
      </c>
      <c r="AF1139" s="34" t="str">
        <f>IF(OR(COUNTA(DetailPedro!AF1139) &gt; 0, COUNTA(DetailWill!AF1139) &gt; 0),"x", "")</f>
        <v/>
      </c>
      <c r="AG1139" s="14" t="str">
        <f>IF(OR(COUNTA(DetailPedro!AG1139) &gt; 0, COUNTA(DetailWill!AG1139) &gt; 0),"x", "")</f>
        <v>x</v>
      </c>
      <c r="AH1139" s="14" t="str">
        <f>IF(OR(COUNTA(DetailPedro!AH1139) &gt; 0, COUNTA(DetailWill!AH1139) &gt; 0),"x", "")</f>
        <v/>
      </c>
      <c r="AI1139" s="14" t="str">
        <f>IF(OR(COUNTA(DetailPedro!AI1139) &gt; 0, COUNTA(DetailWill!AI1139) &gt; 0),"x", "")</f>
        <v/>
      </c>
      <c r="AJ1139" s="34" t="str">
        <f>IF(OR(COUNTA(DetailPedro!AJ1139) &gt; 0, COUNTA(DetailWill!AJ1139) &gt; 0),"x", "")</f>
        <v/>
      </c>
      <c r="AK1139" s="14" t="str">
        <f>IF(OR(COUNTA(DetailPedro!AK1139) &gt; 0, COUNTA(DetailWill!AK1139) &gt; 0),"x", "")</f>
        <v/>
      </c>
    </row>
    <row r="1140" spans="1:37" x14ac:dyDescent="0.2">
      <c r="A1140" s="16" t="s">
        <v>647</v>
      </c>
      <c r="B1140" s="16" t="s">
        <v>273</v>
      </c>
      <c r="C1140" s="16">
        <v>2</v>
      </c>
      <c r="D1140" s="16" t="s">
        <v>888</v>
      </c>
      <c r="E1140" s="16">
        <v>2</v>
      </c>
      <c r="F1140" s="14">
        <f t="shared" si="51"/>
        <v>0</v>
      </c>
      <c r="G1140" s="14" t="str">
        <f>IF(OR(COUNTA(DetailPedro!G1140) &gt; 0, COUNTA(DetailWill!G1140) &gt; 0),"x", "")</f>
        <v/>
      </c>
      <c r="H1140" s="14" t="str">
        <f>IF(OR(COUNTA(DetailPedro!H1140) &gt; 0, COUNTA(DetailWill!H1140) &gt; 0),"x", "")</f>
        <v/>
      </c>
      <c r="I1140" s="14" t="str">
        <f>IF(OR(COUNTA(DetailPedro!I1140) &gt; 0, COUNTA(DetailWill!I1140) &gt; 0),"x", "")</f>
        <v/>
      </c>
      <c r="J1140" s="34" t="str">
        <f>IF(OR(COUNTA(DetailPedro!J1140) &gt; 0, COUNTA(DetailWill!J1140) &gt; 0),"x", "")</f>
        <v/>
      </c>
      <c r="K1140" s="14" t="str">
        <f>IF(OR(COUNTA(DetailPedro!K1140) &gt; 0, COUNTA(DetailWill!K1140) &gt; 0),"x", "")</f>
        <v/>
      </c>
      <c r="L1140" s="14" t="str">
        <f>IF(OR(COUNTA(DetailPedro!L1140) &gt; 0, COUNTA(DetailWill!L1140) &gt; 0),"x", "")</f>
        <v/>
      </c>
      <c r="M1140" s="14" t="str">
        <f>IF(OR(COUNTA(DetailPedro!M1140) &gt; 0, COUNTA(DetailWill!M1140) &gt; 0),"x", "")</f>
        <v/>
      </c>
      <c r="N1140" s="14" t="str">
        <f>IF(OR(COUNTA(DetailPedro!N1140) &gt; 0, COUNTA(DetailWill!N1140) &gt; 0),"x", "")</f>
        <v/>
      </c>
      <c r="O1140" s="34" t="str">
        <f>IF(OR(COUNTA(DetailPedro!O1140) &gt; 0, COUNTA(DetailWill!O1140) &gt; 0),"x", "")</f>
        <v/>
      </c>
      <c r="P1140" s="14" t="str">
        <f>IF(OR(COUNTA(DetailPedro!P1140) &gt; 0, COUNTA(DetailWill!P1140) &gt; 0),"x", "")</f>
        <v/>
      </c>
      <c r="Q1140" s="14" t="str">
        <f>IF(OR(COUNTA(DetailPedro!Q1140) &gt; 0, COUNTA(DetailWill!Q1140) &gt; 0),"x", "")</f>
        <v/>
      </c>
      <c r="R1140" s="14" t="str">
        <f>IF(OR(COUNTA(DetailPedro!R1140) &gt; 0, COUNTA(DetailWill!R1140) &gt; 0),"x", "")</f>
        <v/>
      </c>
      <c r="S1140" s="14" t="str">
        <f>IF(OR(COUNTA(DetailPedro!S1140) &gt; 0, COUNTA(DetailWill!S1140) &gt; 0),"x", "")</f>
        <v/>
      </c>
      <c r="T1140" s="14" t="str">
        <f>IF(OR(COUNTA(DetailPedro!T1140) &gt; 0, COUNTA(DetailWill!T1140) &gt; 0),"x", "")</f>
        <v/>
      </c>
      <c r="U1140" s="34" t="str">
        <f>IF(OR(COUNTA(DetailPedro!U1140) &gt; 0, COUNTA(DetailWill!U1140) &gt; 0),"x", "")</f>
        <v/>
      </c>
      <c r="V1140" s="14" t="str">
        <f>IF(OR(COUNTA(DetailPedro!V1140) &gt; 0, COUNTA(DetailWill!V1140) &gt; 0),"x", "")</f>
        <v/>
      </c>
      <c r="W1140" s="14" t="str">
        <f>IF(OR(COUNTA(DetailPedro!W1140) &gt; 0, COUNTA(DetailWill!W1140) &gt; 0),"x", "")</f>
        <v/>
      </c>
      <c r="X1140" s="14" t="str">
        <f>IF(OR(COUNTA(DetailPedro!X1140) &gt; 0, COUNTA(DetailWill!X1140) &gt; 0),"x", "")</f>
        <v/>
      </c>
      <c r="Y1140" s="14" t="str">
        <f>IF(OR(COUNTA(DetailPedro!Y1140) &gt; 0, COUNTA(DetailWill!Y1140) &gt; 0),"x", "")</f>
        <v/>
      </c>
      <c r="Z1140" s="34" t="str">
        <f>IF(OR(COUNTA(DetailPedro!Z1140) &gt; 0, COUNTA(DetailWill!Z1140) &gt; 0),"x", "")</f>
        <v/>
      </c>
      <c r="AA1140" s="14" t="str">
        <f>IF(OR(COUNTA(DetailPedro!AA1140) &gt; 0, COUNTA(DetailWill!AA1140) &gt; 0),"x", "")</f>
        <v/>
      </c>
      <c r="AB1140" s="14" t="str">
        <f>IF(OR(COUNTA(DetailPedro!AB1140) &gt; 0, COUNTA(DetailWill!AB1140) &gt; 0),"x", "")</f>
        <v/>
      </c>
      <c r="AC1140" s="14" t="str">
        <f>IF(OR(COUNTA(DetailPedro!AC1140) &gt; 0, COUNTA(DetailWill!AC1140) &gt; 0),"x", "")</f>
        <v/>
      </c>
      <c r="AD1140" s="14" t="str">
        <f>IF(OR(COUNTA(DetailPedro!AD1140) &gt; 0, COUNTA(DetailWill!AD1140) &gt; 0),"x", "")</f>
        <v/>
      </c>
      <c r="AE1140" s="14" t="str">
        <f>IF(OR(COUNTA(DetailPedro!AE1140) &gt; 0, COUNTA(DetailWill!AE1140) &gt; 0),"x", "")</f>
        <v/>
      </c>
      <c r="AF1140" s="34" t="str">
        <f>IF(OR(COUNTA(DetailPedro!AF1140) &gt; 0, COUNTA(DetailWill!AF1140) &gt; 0),"x", "")</f>
        <v/>
      </c>
      <c r="AG1140" s="14" t="str">
        <f>IF(OR(COUNTA(DetailPedro!AG1140) &gt; 0, COUNTA(DetailWill!AG1140) &gt; 0),"x", "")</f>
        <v/>
      </c>
      <c r="AH1140" s="14" t="str">
        <f>IF(OR(COUNTA(DetailPedro!AH1140) &gt; 0, COUNTA(DetailWill!AH1140) &gt; 0),"x", "")</f>
        <v/>
      </c>
      <c r="AI1140" s="14" t="str">
        <f>IF(OR(COUNTA(DetailPedro!AI1140) &gt; 0, COUNTA(DetailWill!AI1140) &gt; 0),"x", "")</f>
        <v/>
      </c>
      <c r="AJ1140" s="34" t="str">
        <f>IF(OR(COUNTA(DetailPedro!AJ1140) &gt; 0, COUNTA(DetailWill!AJ1140) &gt; 0),"x", "")</f>
        <v/>
      </c>
      <c r="AK1140" s="14" t="str">
        <f>IF(OR(COUNTA(DetailPedro!AK1140) &gt; 0, COUNTA(DetailWill!AK1140) &gt; 0),"x", "")</f>
        <v/>
      </c>
    </row>
    <row r="1141" spans="1:37" x14ac:dyDescent="0.2">
      <c r="A1141" s="16" t="s">
        <v>647</v>
      </c>
      <c r="B1141" s="16" t="s">
        <v>273</v>
      </c>
      <c r="C1141" s="16">
        <v>2</v>
      </c>
      <c r="D1141" s="16" t="s">
        <v>888</v>
      </c>
      <c r="E1141" s="16">
        <v>3</v>
      </c>
      <c r="F1141" s="14">
        <f t="shared" si="51"/>
        <v>1</v>
      </c>
      <c r="G1141" s="14" t="str">
        <f>IF(OR(COUNTA(DetailPedro!G1141) &gt; 0, COUNTA(DetailWill!G1141) &gt; 0),"x", "")</f>
        <v/>
      </c>
      <c r="H1141" s="14" t="str">
        <f>IF(OR(COUNTA(DetailPedro!H1141) &gt; 0, COUNTA(DetailWill!H1141) &gt; 0),"x", "")</f>
        <v/>
      </c>
      <c r="I1141" s="14" t="str">
        <f>IF(OR(COUNTA(DetailPedro!I1141) &gt; 0, COUNTA(DetailWill!I1141) &gt; 0),"x", "")</f>
        <v/>
      </c>
      <c r="J1141" s="34" t="str">
        <f>IF(OR(COUNTA(DetailPedro!J1141) &gt; 0, COUNTA(DetailWill!J1141) &gt; 0),"x", "")</f>
        <v/>
      </c>
      <c r="K1141" s="14" t="str">
        <f>IF(OR(COUNTA(DetailPedro!K1141) &gt; 0, COUNTA(DetailWill!K1141) &gt; 0),"x", "")</f>
        <v/>
      </c>
      <c r="L1141" s="14" t="str">
        <f>IF(OR(COUNTA(DetailPedro!L1141) &gt; 0, COUNTA(DetailWill!L1141) &gt; 0),"x", "")</f>
        <v/>
      </c>
      <c r="M1141" s="14" t="str">
        <f>IF(OR(COUNTA(DetailPedro!M1141) &gt; 0, COUNTA(DetailWill!M1141) &gt; 0),"x", "")</f>
        <v/>
      </c>
      <c r="N1141" s="14" t="str">
        <f>IF(OR(COUNTA(DetailPedro!N1141) &gt; 0, COUNTA(DetailWill!N1141) &gt; 0),"x", "")</f>
        <v/>
      </c>
      <c r="O1141" s="34" t="str">
        <f>IF(OR(COUNTA(DetailPedro!O1141) &gt; 0, COUNTA(DetailWill!O1141) &gt; 0),"x", "")</f>
        <v/>
      </c>
      <c r="P1141" s="14" t="str">
        <f>IF(OR(COUNTA(DetailPedro!P1141) &gt; 0, COUNTA(DetailWill!P1141) &gt; 0),"x", "")</f>
        <v/>
      </c>
      <c r="Q1141" s="14" t="str">
        <f>IF(OR(COUNTA(DetailPedro!Q1141) &gt; 0, COUNTA(DetailWill!Q1141) &gt; 0),"x", "")</f>
        <v/>
      </c>
      <c r="R1141" s="14" t="str">
        <f>IF(OR(COUNTA(DetailPedro!R1141) &gt; 0, COUNTA(DetailWill!R1141) &gt; 0),"x", "")</f>
        <v/>
      </c>
      <c r="S1141" s="14" t="str">
        <f>IF(OR(COUNTA(DetailPedro!S1141) &gt; 0, COUNTA(DetailWill!S1141) &gt; 0),"x", "")</f>
        <v/>
      </c>
      <c r="T1141" s="14" t="str">
        <f>IF(OR(COUNTA(DetailPedro!T1141) &gt; 0, COUNTA(DetailWill!T1141) &gt; 0),"x", "")</f>
        <v/>
      </c>
      <c r="U1141" s="34" t="str">
        <f>IF(OR(COUNTA(DetailPedro!U1141) &gt; 0, COUNTA(DetailWill!U1141) &gt; 0),"x", "")</f>
        <v/>
      </c>
      <c r="V1141" s="14" t="str">
        <f>IF(OR(COUNTA(DetailPedro!V1141) &gt; 0, COUNTA(DetailWill!V1141) &gt; 0),"x", "")</f>
        <v/>
      </c>
      <c r="W1141" s="14" t="str">
        <f>IF(OR(COUNTA(DetailPedro!W1141) &gt; 0, COUNTA(DetailWill!W1141) &gt; 0),"x", "")</f>
        <v/>
      </c>
      <c r="X1141" s="14" t="str">
        <f>IF(OR(COUNTA(DetailPedro!X1141) &gt; 0, COUNTA(DetailWill!X1141) &gt; 0),"x", "")</f>
        <v/>
      </c>
      <c r="Y1141" s="14" t="str">
        <f>IF(OR(COUNTA(DetailPedro!Y1141) &gt; 0, COUNTA(DetailWill!Y1141) &gt; 0),"x", "")</f>
        <v/>
      </c>
      <c r="Z1141" s="34" t="str">
        <f>IF(OR(COUNTA(DetailPedro!Z1141) &gt; 0, COUNTA(DetailWill!Z1141) &gt; 0),"x", "")</f>
        <v/>
      </c>
      <c r="AA1141" s="14" t="str">
        <f>IF(OR(COUNTA(DetailPedro!AA1141) &gt; 0, COUNTA(DetailWill!AA1141) &gt; 0),"x", "")</f>
        <v/>
      </c>
      <c r="AB1141" s="14" t="str">
        <f>IF(OR(COUNTA(DetailPedro!AB1141) &gt; 0, COUNTA(DetailWill!AB1141) &gt; 0),"x", "")</f>
        <v/>
      </c>
      <c r="AC1141" s="14" t="str">
        <f>IF(OR(COUNTA(DetailPedro!AC1141) &gt; 0, COUNTA(DetailWill!AC1141) &gt; 0),"x", "")</f>
        <v/>
      </c>
      <c r="AD1141" s="14" t="str">
        <f>IF(OR(COUNTA(DetailPedro!AD1141) &gt; 0, COUNTA(DetailWill!AD1141) &gt; 0),"x", "")</f>
        <v/>
      </c>
      <c r="AE1141" s="14" t="str">
        <f>IF(OR(COUNTA(DetailPedro!AE1141) &gt; 0, COUNTA(DetailWill!AE1141) &gt; 0),"x", "")</f>
        <v/>
      </c>
      <c r="AF1141" s="34" t="str">
        <f>IF(OR(COUNTA(DetailPedro!AF1141) &gt; 0, COUNTA(DetailWill!AF1141) &gt; 0),"x", "")</f>
        <v/>
      </c>
      <c r="AG1141" s="14" t="str">
        <f>IF(OR(COUNTA(DetailPedro!AG1141) &gt; 0, COUNTA(DetailWill!AG1141) &gt; 0),"x", "")</f>
        <v>x</v>
      </c>
      <c r="AH1141" s="14" t="str">
        <f>IF(OR(COUNTA(DetailPedro!AH1141) &gt; 0, COUNTA(DetailWill!AH1141) &gt; 0),"x", "")</f>
        <v/>
      </c>
      <c r="AI1141" s="14" t="str">
        <f>IF(OR(COUNTA(DetailPedro!AI1141) &gt; 0, COUNTA(DetailWill!AI1141) &gt; 0),"x", "")</f>
        <v/>
      </c>
      <c r="AJ1141" s="34" t="str">
        <f>IF(OR(COUNTA(DetailPedro!AJ1141) &gt; 0, COUNTA(DetailWill!AJ1141) &gt; 0),"x", "")</f>
        <v/>
      </c>
      <c r="AK1141" s="14" t="str">
        <f>IF(OR(COUNTA(DetailPedro!AK1141) &gt; 0, COUNTA(DetailWill!AK1141) &gt; 0),"x", "")</f>
        <v/>
      </c>
    </row>
    <row r="1142" spans="1:37" x14ac:dyDescent="0.2">
      <c r="A1142" s="16" t="s">
        <v>647</v>
      </c>
      <c r="B1142" s="16" t="s">
        <v>273</v>
      </c>
      <c r="C1142" s="16">
        <v>2</v>
      </c>
      <c r="D1142" s="16" t="s">
        <v>887</v>
      </c>
      <c r="E1142" s="16">
        <v>4</v>
      </c>
      <c r="F1142" s="14">
        <f t="shared" si="51"/>
        <v>0</v>
      </c>
      <c r="G1142" s="14" t="str">
        <f>IF(OR(COUNTA(DetailPedro!G1142) &gt; 0, COUNTA(DetailWill!G1142) &gt; 0),"x", "")</f>
        <v/>
      </c>
      <c r="H1142" s="14" t="str">
        <f>IF(OR(COUNTA(DetailPedro!H1142) &gt; 0, COUNTA(DetailWill!H1142) &gt; 0),"x", "")</f>
        <v/>
      </c>
      <c r="I1142" s="14" t="str">
        <f>IF(OR(COUNTA(DetailPedro!I1142) &gt; 0, COUNTA(DetailWill!I1142) &gt; 0),"x", "")</f>
        <v/>
      </c>
      <c r="J1142" s="34" t="str">
        <f>IF(OR(COUNTA(DetailPedro!J1142) &gt; 0, COUNTA(DetailWill!J1142) &gt; 0),"x", "")</f>
        <v/>
      </c>
      <c r="K1142" s="14" t="str">
        <f>IF(OR(COUNTA(DetailPedro!K1142) &gt; 0, COUNTA(DetailWill!K1142) &gt; 0),"x", "")</f>
        <v/>
      </c>
      <c r="L1142" s="14" t="str">
        <f>IF(OR(COUNTA(DetailPedro!L1142) &gt; 0, COUNTA(DetailWill!L1142) &gt; 0),"x", "")</f>
        <v/>
      </c>
      <c r="M1142" s="14" t="str">
        <f>IF(OR(COUNTA(DetailPedro!M1142) &gt; 0, COUNTA(DetailWill!M1142) &gt; 0),"x", "")</f>
        <v/>
      </c>
      <c r="N1142" s="14" t="str">
        <f>IF(OR(COUNTA(DetailPedro!N1142) &gt; 0, COUNTA(DetailWill!N1142) &gt; 0),"x", "")</f>
        <v/>
      </c>
      <c r="O1142" s="34" t="str">
        <f>IF(OR(COUNTA(DetailPedro!O1142) &gt; 0, COUNTA(DetailWill!O1142) &gt; 0),"x", "")</f>
        <v/>
      </c>
      <c r="P1142" s="14" t="str">
        <f>IF(OR(COUNTA(DetailPedro!P1142) &gt; 0, COUNTA(DetailWill!P1142) &gt; 0),"x", "")</f>
        <v/>
      </c>
      <c r="Q1142" s="14" t="str">
        <f>IF(OR(COUNTA(DetailPedro!Q1142) &gt; 0, COUNTA(DetailWill!Q1142) &gt; 0),"x", "")</f>
        <v/>
      </c>
      <c r="R1142" s="14" t="str">
        <f>IF(OR(COUNTA(DetailPedro!R1142) &gt; 0, COUNTA(DetailWill!R1142) &gt; 0),"x", "")</f>
        <v/>
      </c>
      <c r="S1142" s="14" t="str">
        <f>IF(OR(COUNTA(DetailPedro!S1142) &gt; 0, COUNTA(DetailWill!S1142) &gt; 0),"x", "")</f>
        <v/>
      </c>
      <c r="T1142" s="14" t="str">
        <f>IF(OR(COUNTA(DetailPedro!T1142) &gt; 0, COUNTA(DetailWill!T1142) &gt; 0),"x", "")</f>
        <v/>
      </c>
      <c r="U1142" s="34" t="str">
        <f>IF(OR(COUNTA(DetailPedro!U1142) &gt; 0, COUNTA(DetailWill!U1142) &gt; 0),"x", "")</f>
        <v/>
      </c>
      <c r="V1142" s="14" t="str">
        <f>IF(OR(COUNTA(DetailPedro!V1142) &gt; 0, COUNTA(DetailWill!V1142) &gt; 0),"x", "")</f>
        <v/>
      </c>
      <c r="W1142" s="14" t="str">
        <f>IF(OR(COUNTA(DetailPedro!W1142) &gt; 0, COUNTA(DetailWill!W1142) &gt; 0),"x", "")</f>
        <v/>
      </c>
      <c r="X1142" s="14" t="str">
        <f>IF(OR(COUNTA(DetailPedro!X1142) &gt; 0, COUNTA(DetailWill!X1142) &gt; 0),"x", "")</f>
        <v/>
      </c>
      <c r="Y1142" s="14" t="str">
        <f>IF(OR(COUNTA(DetailPedro!Y1142) &gt; 0, COUNTA(DetailWill!Y1142) &gt; 0),"x", "")</f>
        <v/>
      </c>
      <c r="Z1142" s="34" t="str">
        <f>IF(OR(COUNTA(DetailPedro!Z1142) &gt; 0, COUNTA(DetailWill!Z1142) &gt; 0),"x", "")</f>
        <v/>
      </c>
      <c r="AA1142" s="14" t="str">
        <f>IF(OR(COUNTA(DetailPedro!AA1142) &gt; 0, COUNTA(DetailWill!AA1142) &gt; 0),"x", "")</f>
        <v/>
      </c>
      <c r="AB1142" s="14" t="str">
        <f>IF(OR(COUNTA(DetailPedro!AB1142) &gt; 0, COUNTA(DetailWill!AB1142) &gt; 0),"x", "")</f>
        <v/>
      </c>
      <c r="AC1142" s="14" t="str">
        <f>IF(OR(COUNTA(DetailPedro!AC1142) &gt; 0, COUNTA(DetailWill!AC1142) &gt; 0),"x", "")</f>
        <v/>
      </c>
      <c r="AD1142" s="14" t="str">
        <f>IF(OR(COUNTA(DetailPedro!AD1142) &gt; 0, COUNTA(DetailWill!AD1142) &gt; 0),"x", "")</f>
        <v/>
      </c>
      <c r="AE1142" s="14" t="str">
        <f>IF(OR(COUNTA(DetailPedro!AE1142) &gt; 0, COUNTA(DetailWill!AE1142) &gt; 0),"x", "")</f>
        <v/>
      </c>
      <c r="AF1142" s="34" t="str">
        <f>IF(OR(COUNTA(DetailPedro!AF1142) &gt; 0, COUNTA(DetailWill!AF1142) &gt; 0),"x", "")</f>
        <v/>
      </c>
      <c r="AG1142" s="14" t="str">
        <f>IF(OR(COUNTA(DetailPedro!AG1142) &gt; 0, COUNTA(DetailWill!AG1142) &gt; 0),"x", "")</f>
        <v/>
      </c>
      <c r="AH1142" s="14" t="str">
        <f>IF(OR(COUNTA(DetailPedro!AH1142) &gt; 0, COUNTA(DetailWill!AH1142) &gt; 0),"x", "")</f>
        <v/>
      </c>
      <c r="AI1142" s="14" t="str">
        <f>IF(OR(COUNTA(DetailPedro!AI1142) &gt; 0, COUNTA(DetailWill!AI1142) &gt; 0),"x", "")</f>
        <v/>
      </c>
      <c r="AJ1142" s="34" t="str">
        <f>IF(OR(COUNTA(DetailPedro!AJ1142) &gt; 0, COUNTA(DetailWill!AJ1142) &gt; 0),"x", "")</f>
        <v/>
      </c>
      <c r="AK1142" s="14" t="str">
        <f>IF(OR(COUNTA(DetailPedro!AK1142) &gt; 0, COUNTA(DetailWill!AK1142) &gt; 0),"x", "")</f>
        <v/>
      </c>
    </row>
    <row r="1143" spans="1:37" x14ac:dyDescent="0.2">
      <c r="A1143" s="16" t="s">
        <v>647</v>
      </c>
      <c r="B1143" s="16" t="s">
        <v>273</v>
      </c>
      <c r="C1143" s="16">
        <v>2</v>
      </c>
      <c r="D1143" s="16" t="s">
        <v>888</v>
      </c>
      <c r="E1143" s="16">
        <v>5</v>
      </c>
      <c r="F1143" s="14">
        <f t="shared" si="51"/>
        <v>0</v>
      </c>
      <c r="G1143" s="14" t="str">
        <f>IF(OR(COUNTA(DetailPedro!G1143) &gt; 0, COUNTA(DetailWill!G1143) &gt; 0),"x", "")</f>
        <v/>
      </c>
      <c r="H1143" s="14" t="str">
        <f>IF(OR(COUNTA(DetailPedro!H1143) &gt; 0, COUNTA(DetailWill!H1143) &gt; 0),"x", "")</f>
        <v/>
      </c>
      <c r="I1143" s="14" t="str">
        <f>IF(OR(COUNTA(DetailPedro!I1143) &gt; 0, COUNTA(DetailWill!I1143) &gt; 0),"x", "")</f>
        <v/>
      </c>
      <c r="J1143" s="34" t="str">
        <f>IF(OR(COUNTA(DetailPedro!J1143) &gt; 0, COUNTA(DetailWill!J1143) &gt; 0),"x", "")</f>
        <v/>
      </c>
      <c r="K1143" s="14" t="str">
        <f>IF(OR(COUNTA(DetailPedro!K1143) &gt; 0, COUNTA(DetailWill!K1143) &gt; 0),"x", "")</f>
        <v/>
      </c>
      <c r="L1143" s="14" t="str">
        <f>IF(OR(COUNTA(DetailPedro!L1143) &gt; 0, COUNTA(DetailWill!L1143) &gt; 0),"x", "")</f>
        <v/>
      </c>
      <c r="M1143" s="14" t="str">
        <f>IF(OR(COUNTA(DetailPedro!M1143) &gt; 0, COUNTA(DetailWill!M1143) &gt; 0),"x", "")</f>
        <v/>
      </c>
      <c r="N1143" s="14" t="str">
        <f>IF(OR(COUNTA(DetailPedro!N1143) &gt; 0, COUNTA(DetailWill!N1143) &gt; 0),"x", "")</f>
        <v/>
      </c>
      <c r="O1143" s="34" t="str">
        <f>IF(OR(COUNTA(DetailPedro!O1143) &gt; 0, COUNTA(DetailWill!O1143) &gt; 0),"x", "")</f>
        <v/>
      </c>
      <c r="P1143" s="14" t="str">
        <f>IF(OR(COUNTA(DetailPedro!P1143) &gt; 0, COUNTA(DetailWill!P1143) &gt; 0),"x", "")</f>
        <v/>
      </c>
      <c r="Q1143" s="14" t="str">
        <f>IF(OR(COUNTA(DetailPedro!Q1143) &gt; 0, COUNTA(DetailWill!Q1143) &gt; 0),"x", "")</f>
        <v/>
      </c>
      <c r="R1143" s="14" t="str">
        <f>IF(OR(COUNTA(DetailPedro!R1143) &gt; 0, COUNTA(DetailWill!R1143) &gt; 0),"x", "")</f>
        <v/>
      </c>
      <c r="S1143" s="14" t="str">
        <f>IF(OR(COUNTA(DetailPedro!S1143) &gt; 0, COUNTA(DetailWill!S1143) &gt; 0),"x", "")</f>
        <v/>
      </c>
      <c r="T1143" s="14" t="str">
        <f>IF(OR(COUNTA(DetailPedro!T1143) &gt; 0, COUNTA(DetailWill!T1143) &gt; 0),"x", "")</f>
        <v/>
      </c>
      <c r="U1143" s="34" t="str">
        <f>IF(OR(COUNTA(DetailPedro!U1143) &gt; 0, COUNTA(DetailWill!U1143) &gt; 0),"x", "")</f>
        <v/>
      </c>
      <c r="V1143" s="14" t="str">
        <f>IF(OR(COUNTA(DetailPedro!V1143) &gt; 0, COUNTA(DetailWill!V1143) &gt; 0),"x", "")</f>
        <v/>
      </c>
      <c r="W1143" s="14" t="str">
        <f>IF(OR(COUNTA(DetailPedro!W1143) &gt; 0, COUNTA(DetailWill!W1143) &gt; 0),"x", "")</f>
        <v/>
      </c>
      <c r="X1143" s="14" t="str">
        <f>IF(OR(COUNTA(DetailPedro!X1143) &gt; 0, COUNTA(DetailWill!X1143) &gt; 0),"x", "")</f>
        <v/>
      </c>
      <c r="Y1143" s="14" t="str">
        <f>IF(OR(COUNTA(DetailPedro!Y1143) &gt; 0, COUNTA(DetailWill!Y1143) &gt; 0),"x", "")</f>
        <v/>
      </c>
      <c r="Z1143" s="34" t="str">
        <f>IF(OR(COUNTA(DetailPedro!Z1143) &gt; 0, COUNTA(DetailWill!Z1143) &gt; 0),"x", "")</f>
        <v/>
      </c>
      <c r="AA1143" s="14" t="str">
        <f>IF(OR(COUNTA(DetailPedro!AA1143) &gt; 0, COUNTA(DetailWill!AA1143) &gt; 0),"x", "")</f>
        <v/>
      </c>
      <c r="AB1143" s="14" t="str">
        <f>IF(OR(COUNTA(DetailPedro!AB1143) &gt; 0, COUNTA(DetailWill!AB1143) &gt; 0),"x", "")</f>
        <v/>
      </c>
      <c r="AC1143" s="14" t="str">
        <f>IF(OR(COUNTA(DetailPedro!AC1143) &gt; 0, COUNTA(DetailWill!AC1143) &gt; 0),"x", "")</f>
        <v/>
      </c>
      <c r="AD1143" s="14" t="str">
        <f>IF(OR(COUNTA(DetailPedro!AD1143) &gt; 0, COUNTA(DetailWill!AD1143) &gt; 0),"x", "")</f>
        <v/>
      </c>
      <c r="AE1143" s="14" t="str">
        <f>IF(OR(COUNTA(DetailPedro!AE1143) &gt; 0, COUNTA(DetailWill!AE1143) &gt; 0),"x", "")</f>
        <v/>
      </c>
      <c r="AF1143" s="34" t="str">
        <f>IF(OR(COUNTA(DetailPedro!AF1143) &gt; 0, COUNTA(DetailWill!AF1143) &gt; 0),"x", "")</f>
        <v/>
      </c>
      <c r="AG1143" s="14" t="str">
        <f>IF(OR(COUNTA(DetailPedro!AG1143) &gt; 0, COUNTA(DetailWill!AG1143) &gt; 0),"x", "")</f>
        <v/>
      </c>
      <c r="AH1143" s="14" t="str">
        <f>IF(OR(COUNTA(DetailPedro!AH1143) &gt; 0, COUNTA(DetailWill!AH1143) &gt; 0),"x", "")</f>
        <v/>
      </c>
      <c r="AI1143" s="14" t="str">
        <f>IF(OR(COUNTA(DetailPedro!AI1143) &gt; 0, COUNTA(DetailWill!AI1143) &gt; 0),"x", "")</f>
        <v/>
      </c>
      <c r="AJ1143" s="34" t="str">
        <f>IF(OR(COUNTA(DetailPedro!AJ1143) &gt; 0, COUNTA(DetailWill!AJ1143) &gt; 0),"x", "")</f>
        <v/>
      </c>
      <c r="AK1143" s="14" t="str">
        <f>IF(OR(COUNTA(DetailPedro!AK1143) &gt; 0, COUNTA(DetailWill!AK1143) &gt; 0),"x", "")</f>
        <v/>
      </c>
    </row>
    <row r="1144" spans="1:37" x14ac:dyDescent="0.2">
      <c r="A1144" s="16" t="s">
        <v>647</v>
      </c>
      <c r="B1144" s="16" t="s">
        <v>273</v>
      </c>
      <c r="C1144" s="16">
        <v>2</v>
      </c>
      <c r="D1144" s="16" t="s">
        <v>887</v>
      </c>
      <c r="E1144" s="16">
        <v>6</v>
      </c>
      <c r="F1144" s="14">
        <f t="shared" si="51"/>
        <v>0</v>
      </c>
      <c r="G1144" s="14" t="str">
        <f>IF(OR(COUNTA(DetailPedro!G1144) &gt; 0, COUNTA(DetailWill!G1144) &gt; 0),"x", "")</f>
        <v/>
      </c>
      <c r="H1144" s="14" t="str">
        <f>IF(OR(COUNTA(DetailPedro!H1144) &gt; 0, COUNTA(DetailWill!H1144) &gt; 0),"x", "")</f>
        <v/>
      </c>
      <c r="I1144" s="14" t="str">
        <f>IF(OR(COUNTA(DetailPedro!I1144) &gt; 0, COUNTA(DetailWill!I1144) &gt; 0),"x", "")</f>
        <v/>
      </c>
      <c r="J1144" s="34" t="str">
        <f>IF(OR(COUNTA(DetailPedro!J1144) &gt; 0, COUNTA(DetailWill!J1144) &gt; 0),"x", "")</f>
        <v/>
      </c>
      <c r="K1144" s="14" t="str">
        <f>IF(OR(COUNTA(DetailPedro!K1144) &gt; 0, COUNTA(DetailWill!K1144) &gt; 0),"x", "")</f>
        <v/>
      </c>
      <c r="L1144" s="14" t="str">
        <f>IF(OR(COUNTA(DetailPedro!L1144) &gt; 0, COUNTA(DetailWill!L1144) &gt; 0),"x", "")</f>
        <v/>
      </c>
      <c r="M1144" s="14" t="str">
        <f>IF(OR(COUNTA(DetailPedro!M1144) &gt; 0, COUNTA(DetailWill!M1144) &gt; 0),"x", "")</f>
        <v/>
      </c>
      <c r="N1144" s="14" t="str">
        <f>IF(OR(COUNTA(DetailPedro!N1144) &gt; 0, COUNTA(DetailWill!N1144) &gt; 0),"x", "")</f>
        <v/>
      </c>
      <c r="O1144" s="34" t="str">
        <f>IF(OR(COUNTA(DetailPedro!O1144) &gt; 0, COUNTA(DetailWill!O1144) &gt; 0),"x", "")</f>
        <v/>
      </c>
      <c r="P1144" s="14" t="str">
        <f>IF(OR(COUNTA(DetailPedro!P1144) &gt; 0, COUNTA(DetailWill!P1144) &gt; 0),"x", "")</f>
        <v/>
      </c>
      <c r="Q1144" s="14" t="str">
        <f>IF(OR(COUNTA(DetailPedro!Q1144) &gt; 0, COUNTA(DetailWill!Q1144) &gt; 0),"x", "")</f>
        <v/>
      </c>
      <c r="R1144" s="14" t="str">
        <f>IF(OR(COUNTA(DetailPedro!R1144) &gt; 0, COUNTA(DetailWill!R1144) &gt; 0),"x", "")</f>
        <v/>
      </c>
      <c r="S1144" s="14" t="str">
        <f>IF(OR(COUNTA(DetailPedro!S1144) &gt; 0, COUNTA(DetailWill!S1144) &gt; 0),"x", "")</f>
        <v/>
      </c>
      <c r="T1144" s="14" t="str">
        <f>IF(OR(COUNTA(DetailPedro!T1144) &gt; 0, COUNTA(DetailWill!T1144) &gt; 0),"x", "")</f>
        <v/>
      </c>
      <c r="U1144" s="34" t="str">
        <f>IF(OR(COUNTA(DetailPedro!U1144) &gt; 0, COUNTA(DetailWill!U1144) &gt; 0),"x", "")</f>
        <v/>
      </c>
      <c r="V1144" s="14" t="str">
        <f>IF(OR(COUNTA(DetailPedro!V1144) &gt; 0, COUNTA(DetailWill!V1144) &gt; 0),"x", "")</f>
        <v/>
      </c>
      <c r="W1144" s="14" t="str">
        <f>IF(OR(COUNTA(DetailPedro!W1144) &gt; 0, COUNTA(DetailWill!W1144) &gt; 0),"x", "")</f>
        <v/>
      </c>
      <c r="X1144" s="14" t="str">
        <f>IF(OR(COUNTA(DetailPedro!X1144) &gt; 0, COUNTA(DetailWill!X1144) &gt; 0),"x", "")</f>
        <v/>
      </c>
      <c r="Y1144" s="14" t="str">
        <f>IF(OR(COUNTA(DetailPedro!Y1144) &gt; 0, COUNTA(DetailWill!Y1144) &gt; 0),"x", "")</f>
        <v/>
      </c>
      <c r="Z1144" s="34" t="str">
        <f>IF(OR(COUNTA(DetailPedro!Z1144) &gt; 0, COUNTA(DetailWill!Z1144) &gt; 0),"x", "")</f>
        <v/>
      </c>
      <c r="AA1144" s="14" t="str">
        <f>IF(OR(COUNTA(DetailPedro!AA1144) &gt; 0, COUNTA(DetailWill!AA1144) &gt; 0),"x", "")</f>
        <v/>
      </c>
      <c r="AB1144" s="14" t="str">
        <f>IF(OR(COUNTA(DetailPedro!AB1144) &gt; 0, COUNTA(DetailWill!AB1144) &gt; 0),"x", "")</f>
        <v/>
      </c>
      <c r="AC1144" s="14" t="str">
        <f>IF(OR(COUNTA(DetailPedro!AC1144) &gt; 0, COUNTA(DetailWill!AC1144) &gt; 0),"x", "")</f>
        <v/>
      </c>
      <c r="AD1144" s="14" t="str">
        <f>IF(OR(COUNTA(DetailPedro!AD1144) &gt; 0, COUNTA(DetailWill!AD1144) &gt; 0),"x", "")</f>
        <v/>
      </c>
      <c r="AE1144" s="14" t="str">
        <f>IF(OR(COUNTA(DetailPedro!AE1144) &gt; 0, COUNTA(DetailWill!AE1144) &gt; 0),"x", "")</f>
        <v/>
      </c>
      <c r="AF1144" s="34" t="str">
        <f>IF(OR(COUNTA(DetailPedro!AF1144) &gt; 0, COUNTA(DetailWill!AF1144) &gt; 0),"x", "")</f>
        <v/>
      </c>
      <c r="AG1144" s="14" t="str">
        <f>IF(OR(COUNTA(DetailPedro!AG1144) &gt; 0, COUNTA(DetailWill!AG1144) &gt; 0),"x", "")</f>
        <v/>
      </c>
      <c r="AH1144" s="14" t="str">
        <f>IF(OR(COUNTA(DetailPedro!AH1144) &gt; 0, COUNTA(DetailWill!AH1144) &gt; 0),"x", "")</f>
        <v/>
      </c>
      <c r="AI1144" s="14" t="str">
        <f>IF(OR(COUNTA(DetailPedro!AI1144) &gt; 0, COUNTA(DetailWill!AI1144) &gt; 0),"x", "")</f>
        <v/>
      </c>
      <c r="AJ1144" s="34" t="str">
        <f>IF(OR(COUNTA(DetailPedro!AJ1144) &gt; 0, COUNTA(DetailWill!AJ1144) &gt; 0),"x", "")</f>
        <v/>
      </c>
      <c r="AK1144" s="14" t="str">
        <f>IF(OR(COUNTA(DetailPedro!AK1144) &gt; 0, COUNTA(DetailWill!AK1144) &gt; 0),"x", "")</f>
        <v/>
      </c>
    </row>
    <row r="1145" spans="1:37" x14ac:dyDescent="0.2">
      <c r="A1145" s="16"/>
      <c r="B1145" s="16"/>
      <c r="C1145" s="16"/>
      <c r="D1145" s="16"/>
      <c r="E1145" s="16"/>
      <c r="F1145" s="14">
        <f t="shared" si="51"/>
        <v>0</v>
      </c>
      <c r="G1145" s="14" t="str">
        <f>IF(OR(COUNTA(DetailPedro!G1145) &gt; 0, COUNTA(DetailWill!G1145) &gt; 0),"x", "")</f>
        <v/>
      </c>
      <c r="H1145" s="14" t="str">
        <f>IF(OR(COUNTA(DetailPedro!H1145) &gt; 0, COUNTA(DetailWill!H1145) &gt; 0),"x", "")</f>
        <v/>
      </c>
      <c r="I1145" s="14" t="str">
        <f>IF(OR(COUNTA(DetailPedro!I1145) &gt; 0, COUNTA(DetailWill!I1145) &gt; 0),"x", "")</f>
        <v/>
      </c>
      <c r="J1145" s="34" t="str">
        <f>IF(OR(COUNTA(DetailPedro!J1145) &gt; 0, COUNTA(DetailWill!J1145) &gt; 0),"x", "")</f>
        <v/>
      </c>
      <c r="K1145" s="14" t="str">
        <f>IF(OR(COUNTA(DetailPedro!K1145) &gt; 0, COUNTA(DetailWill!K1145) &gt; 0),"x", "")</f>
        <v/>
      </c>
      <c r="L1145" s="14" t="str">
        <f>IF(OR(COUNTA(DetailPedro!L1145) &gt; 0, COUNTA(DetailWill!L1145) &gt; 0),"x", "")</f>
        <v/>
      </c>
      <c r="M1145" s="14" t="str">
        <f>IF(OR(COUNTA(DetailPedro!M1145) &gt; 0, COUNTA(DetailWill!M1145) &gt; 0),"x", "")</f>
        <v/>
      </c>
      <c r="N1145" s="14" t="str">
        <f>IF(OR(COUNTA(DetailPedro!N1145) &gt; 0, COUNTA(DetailWill!N1145) &gt; 0),"x", "")</f>
        <v/>
      </c>
      <c r="O1145" s="34" t="str">
        <f>IF(OR(COUNTA(DetailPedro!O1145) &gt; 0, COUNTA(DetailWill!O1145) &gt; 0),"x", "")</f>
        <v/>
      </c>
      <c r="P1145" s="14" t="str">
        <f>IF(OR(COUNTA(DetailPedro!P1145) &gt; 0, COUNTA(DetailWill!P1145) &gt; 0),"x", "")</f>
        <v/>
      </c>
      <c r="Q1145" s="14" t="str">
        <f>IF(OR(COUNTA(DetailPedro!Q1145) &gt; 0, COUNTA(DetailWill!Q1145) &gt; 0),"x", "")</f>
        <v/>
      </c>
      <c r="R1145" s="14" t="str">
        <f>IF(OR(COUNTA(DetailPedro!R1145) &gt; 0, COUNTA(DetailWill!R1145) &gt; 0),"x", "")</f>
        <v/>
      </c>
      <c r="S1145" s="14" t="str">
        <f>IF(OR(COUNTA(DetailPedro!S1145) &gt; 0, COUNTA(DetailWill!S1145) &gt; 0),"x", "")</f>
        <v/>
      </c>
      <c r="T1145" s="14" t="str">
        <f>IF(OR(COUNTA(DetailPedro!T1145) &gt; 0, COUNTA(DetailWill!T1145) &gt; 0),"x", "")</f>
        <v/>
      </c>
      <c r="U1145" s="34" t="str">
        <f>IF(OR(COUNTA(DetailPedro!U1145) &gt; 0, COUNTA(DetailWill!U1145) &gt; 0),"x", "")</f>
        <v/>
      </c>
      <c r="V1145" s="14" t="str">
        <f>IF(OR(COUNTA(DetailPedro!V1145) &gt; 0, COUNTA(DetailWill!V1145) &gt; 0),"x", "")</f>
        <v/>
      </c>
      <c r="W1145" s="14" t="str">
        <f>IF(OR(COUNTA(DetailPedro!W1145) &gt; 0, COUNTA(DetailWill!W1145) &gt; 0),"x", "")</f>
        <v/>
      </c>
      <c r="X1145" s="14" t="str">
        <f>IF(OR(COUNTA(DetailPedro!X1145) &gt; 0, COUNTA(DetailWill!X1145) &gt; 0),"x", "")</f>
        <v/>
      </c>
      <c r="Y1145" s="14" t="str">
        <f>IF(OR(COUNTA(DetailPedro!Y1145) &gt; 0, COUNTA(DetailWill!Y1145) &gt; 0),"x", "")</f>
        <v/>
      </c>
      <c r="Z1145" s="34" t="str">
        <f>IF(OR(COUNTA(DetailPedro!Z1145) &gt; 0, COUNTA(DetailWill!Z1145) &gt; 0),"x", "")</f>
        <v/>
      </c>
      <c r="AA1145" s="14" t="str">
        <f>IF(OR(COUNTA(DetailPedro!AA1145) &gt; 0, COUNTA(DetailWill!AA1145) &gt; 0),"x", "")</f>
        <v/>
      </c>
      <c r="AB1145" s="14" t="str">
        <f>IF(OR(COUNTA(DetailPedro!AB1145) &gt; 0, COUNTA(DetailWill!AB1145) &gt; 0),"x", "")</f>
        <v/>
      </c>
      <c r="AC1145" s="14" t="str">
        <f>IF(OR(COUNTA(DetailPedro!AC1145) &gt; 0, COUNTA(DetailWill!AC1145) &gt; 0),"x", "")</f>
        <v/>
      </c>
      <c r="AD1145" s="14" t="str">
        <f>IF(OR(COUNTA(DetailPedro!AD1145) &gt; 0, COUNTA(DetailWill!AD1145) &gt; 0),"x", "")</f>
        <v/>
      </c>
      <c r="AE1145" s="14" t="str">
        <f>IF(OR(COUNTA(DetailPedro!AE1145) &gt; 0, COUNTA(DetailWill!AE1145) &gt; 0),"x", "")</f>
        <v/>
      </c>
      <c r="AF1145" s="34" t="str">
        <f>IF(OR(COUNTA(DetailPedro!AF1145) &gt; 0, COUNTA(DetailWill!AF1145) &gt; 0),"x", "")</f>
        <v/>
      </c>
      <c r="AG1145" s="14" t="str">
        <f>IF(OR(COUNTA(DetailPedro!AG1145) &gt; 0, COUNTA(DetailWill!AG1145) &gt; 0),"x", "")</f>
        <v/>
      </c>
      <c r="AH1145" s="14" t="str">
        <f>IF(OR(COUNTA(DetailPedro!AH1145) &gt; 0, COUNTA(DetailWill!AH1145) &gt; 0),"x", "")</f>
        <v/>
      </c>
      <c r="AI1145" s="14" t="str">
        <f>IF(OR(COUNTA(DetailPedro!AI1145) &gt; 0, COUNTA(DetailWill!AI1145) &gt; 0),"x", "")</f>
        <v/>
      </c>
      <c r="AJ1145" s="34" t="str">
        <f>IF(OR(COUNTA(DetailPedro!AJ1145) &gt; 0, COUNTA(DetailWill!AJ1145) &gt; 0),"x", "")</f>
        <v/>
      </c>
      <c r="AK1145" s="14" t="str">
        <f>IF(OR(COUNTA(DetailPedro!AK1145) &gt; 0, COUNTA(DetailWill!AK1145) &gt; 0),"x", "")</f>
        <v/>
      </c>
    </row>
    <row r="1146" spans="1:37" x14ac:dyDescent="0.2">
      <c r="A1146" s="16" t="s">
        <v>647</v>
      </c>
      <c r="B1146" s="16" t="s">
        <v>435</v>
      </c>
      <c r="C1146" s="16">
        <v>0</v>
      </c>
      <c r="D1146" s="16">
        <v>0</v>
      </c>
      <c r="E1146" s="16"/>
      <c r="F1146" s="14">
        <f t="shared" si="51"/>
        <v>0</v>
      </c>
      <c r="G1146" s="14" t="str">
        <f>IF(OR(COUNTA(DetailPedro!G1146) &gt; 0, COUNTA(DetailWill!G1146) &gt; 0),"x", "")</f>
        <v/>
      </c>
      <c r="H1146" s="14" t="str">
        <f>IF(OR(COUNTA(DetailPedro!H1146) &gt; 0, COUNTA(DetailWill!H1146) &gt; 0),"x", "")</f>
        <v/>
      </c>
      <c r="I1146" s="14" t="str">
        <f>IF(OR(COUNTA(DetailPedro!I1146) &gt; 0, COUNTA(DetailWill!I1146) &gt; 0),"x", "")</f>
        <v/>
      </c>
      <c r="J1146" s="34" t="str">
        <f>IF(OR(COUNTA(DetailPedro!J1146) &gt; 0, COUNTA(DetailWill!J1146) &gt; 0),"x", "")</f>
        <v/>
      </c>
      <c r="K1146" s="14" t="str">
        <f>IF(OR(COUNTA(DetailPedro!K1146) &gt; 0, COUNTA(DetailWill!K1146) &gt; 0),"x", "")</f>
        <v/>
      </c>
      <c r="L1146" s="14" t="str">
        <f>IF(OR(COUNTA(DetailPedro!L1146) &gt; 0, COUNTA(DetailWill!L1146) &gt; 0),"x", "")</f>
        <v/>
      </c>
      <c r="M1146" s="14" t="str">
        <f>IF(OR(COUNTA(DetailPedro!M1146) &gt; 0, COUNTA(DetailWill!M1146) &gt; 0),"x", "")</f>
        <v/>
      </c>
      <c r="N1146" s="14" t="str">
        <f>IF(OR(COUNTA(DetailPedro!N1146) &gt; 0, COUNTA(DetailWill!N1146) &gt; 0),"x", "")</f>
        <v/>
      </c>
      <c r="O1146" s="34" t="str">
        <f>IF(OR(COUNTA(DetailPedro!O1146) &gt; 0, COUNTA(DetailWill!O1146) &gt; 0),"x", "")</f>
        <v/>
      </c>
      <c r="P1146" s="14" t="str">
        <f>IF(OR(COUNTA(DetailPedro!P1146) &gt; 0, COUNTA(DetailWill!P1146) &gt; 0),"x", "")</f>
        <v/>
      </c>
      <c r="Q1146" s="14" t="str">
        <f>IF(OR(COUNTA(DetailPedro!Q1146) &gt; 0, COUNTA(DetailWill!Q1146) &gt; 0),"x", "")</f>
        <v/>
      </c>
      <c r="R1146" s="14" t="str">
        <f>IF(OR(COUNTA(DetailPedro!R1146) &gt; 0, COUNTA(DetailWill!R1146) &gt; 0),"x", "")</f>
        <v/>
      </c>
      <c r="S1146" s="14" t="str">
        <f>IF(OR(COUNTA(DetailPedro!S1146) &gt; 0, COUNTA(DetailWill!S1146) &gt; 0),"x", "")</f>
        <v/>
      </c>
      <c r="T1146" s="14" t="str">
        <f>IF(OR(COUNTA(DetailPedro!T1146) &gt; 0, COUNTA(DetailWill!T1146) &gt; 0),"x", "")</f>
        <v/>
      </c>
      <c r="U1146" s="34" t="str">
        <f>IF(OR(COUNTA(DetailPedro!U1146) &gt; 0, COUNTA(DetailWill!U1146) &gt; 0),"x", "")</f>
        <v/>
      </c>
      <c r="V1146" s="14" t="str">
        <f>IF(OR(COUNTA(DetailPedro!V1146) &gt; 0, COUNTA(DetailWill!V1146) &gt; 0),"x", "")</f>
        <v/>
      </c>
      <c r="W1146" s="14" t="str">
        <f>IF(OR(COUNTA(DetailPedro!W1146) &gt; 0, COUNTA(DetailWill!W1146) &gt; 0),"x", "")</f>
        <v/>
      </c>
      <c r="X1146" s="14" t="str">
        <f>IF(OR(COUNTA(DetailPedro!X1146) &gt; 0, COUNTA(DetailWill!X1146) &gt; 0),"x", "")</f>
        <v/>
      </c>
      <c r="Y1146" s="14" t="str">
        <f>IF(OR(COUNTA(DetailPedro!Y1146) &gt; 0, COUNTA(DetailWill!Y1146) &gt; 0),"x", "")</f>
        <v/>
      </c>
      <c r="Z1146" s="34" t="str">
        <f>IF(OR(COUNTA(DetailPedro!Z1146) &gt; 0, COUNTA(DetailWill!Z1146) &gt; 0),"x", "")</f>
        <v/>
      </c>
      <c r="AA1146" s="14" t="str">
        <f>IF(OR(COUNTA(DetailPedro!AA1146) &gt; 0, COUNTA(DetailWill!AA1146) &gt; 0),"x", "")</f>
        <v/>
      </c>
      <c r="AB1146" s="14" t="str">
        <f>IF(OR(COUNTA(DetailPedro!AB1146) &gt; 0, COUNTA(DetailWill!AB1146) &gt; 0),"x", "")</f>
        <v/>
      </c>
      <c r="AC1146" s="14" t="str">
        <f>IF(OR(COUNTA(DetailPedro!AC1146) &gt; 0, COUNTA(DetailWill!AC1146) &gt; 0),"x", "")</f>
        <v/>
      </c>
      <c r="AD1146" s="14" t="str">
        <f>IF(OR(COUNTA(DetailPedro!AD1146) &gt; 0, COUNTA(DetailWill!AD1146) &gt; 0),"x", "")</f>
        <v/>
      </c>
      <c r="AE1146" s="14" t="str">
        <f>IF(OR(COUNTA(DetailPedro!AE1146) &gt; 0, COUNTA(DetailWill!AE1146) &gt; 0),"x", "")</f>
        <v/>
      </c>
      <c r="AF1146" s="34" t="str">
        <f>IF(OR(COUNTA(DetailPedro!AF1146) &gt; 0, COUNTA(DetailWill!AF1146) &gt; 0),"x", "")</f>
        <v/>
      </c>
      <c r="AG1146" s="14" t="str">
        <f>IF(OR(COUNTA(DetailPedro!AG1146) &gt; 0, COUNTA(DetailWill!AG1146) &gt; 0),"x", "")</f>
        <v/>
      </c>
      <c r="AH1146" s="14" t="str">
        <f>IF(OR(COUNTA(DetailPedro!AH1146) &gt; 0, COUNTA(DetailWill!AH1146) &gt; 0),"x", "")</f>
        <v/>
      </c>
      <c r="AI1146" s="14" t="str">
        <f>IF(OR(COUNTA(DetailPedro!AI1146) &gt; 0, COUNTA(DetailWill!AI1146) &gt; 0),"x", "")</f>
        <v/>
      </c>
      <c r="AJ1146" s="34" t="str">
        <f>IF(OR(COUNTA(DetailPedro!AJ1146) &gt; 0, COUNTA(DetailWill!AJ1146) &gt; 0),"x", "")</f>
        <v/>
      </c>
      <c r="AK1146" s="14" t="str">
        <f>IF(OR(COUNTA(DetailPedro!AK1146) &gt; 0, COUNTA(DetailWill!AK1146) &gt; 0),"x", "")</f>
        <v/>
      </c>
    </row>
    <row r="1147" spans="1:37" x14ac:dyDescent="0.2">
      <c r="A1147" s="16" t="s">
        <v>647</v>
      </c>
      <c r="B1147" s="16" t="s">
        <v>435</v>
      </c>
      <c r="C1147" s="16">
        <v>3</v>
      </c>
      <c r="D1147" s="16" t="s">
        <v>887</v>
      </c>
      <c r="E1147" s="16">
        <v>1</v>
      </c>
      <c r="F1147" s="14">
        <f t="shared" si="51"/>
        <v>0</v>
      </c>
      <c r="G1147" s="14" t="str">
        <f>IF(OR(COUNTA(DetailPedro!G1147) &gt; 0, COUNTA(DetailWill!G1147) &gt; 0),"x", "")</f>
        <v/>
      </c>
      <c r="H1147" s="14" t="str">
        <f>IF(OR(COUNTA(DetailPedro!H1147) &gt; 0, COUNTA(DetailWill!H1147) &gt; 0),"x", "")</f>
        <v/>
      </c>
      <c r="I1147" s="14" t="str">
        <f>IF(OR(COUNTA(DetailPedro!I1147) &gt; 0, COUNTA(DetailWill!I1147) &gt; 0),"x", "")</f>
        <v/>
      </c>
      <c r="J1147" s="34" t="str">
        <f>IF(OR(COUNTA(DetailPedro!J1147) &gt; 0, COUNTA(DetailWill!J1147) &gt; 0),"x", "")</f>
        <v/>
      </c>
      <c r="K1147" s="14" t="str">
        <f>IF(OR(COUNTA(DetailPedro!K1147) &gt; 0, COUNTA(DetailWill!K1147) &gt; 0),"x", "")</f>
        <v/>
      </c>
      <c r="L1147" s="14" t="str">
        <f>IF(OR(COUNTA(DetailPedro!L1147) &gt; 0, COUNTA(DetailWill!L1147) &gt; 0),"x", "")</f>
        <v/>
      </c>
      <c r="M1147" s="14" t="str">
        <f>IF(OR(COUNTA(DetailPedro!M1147) &gt; 0, COUNTA(DetailWill!M1147) &gt; 0),"x", "")</f>
        <v/>
      </c>
      <c r="N1147" s="14" t="str">
        <f>IF(OR(COUNTA(DetailPedro!N1147) &gt; 0, COUNTA(DetailWill!N1147) &gt; 0),"x", "")</f>
        <v/>
      </c>
      <c r="O1147" s="34" t="str">
        <f>IF(OR(COUNTA(DetailPedro!O1147) &gt; 0, COUNTA(DetailWill!O1147) &gt; 0),"x", "")</f>
        <v/>
      </c>
      <c r="P1147" s="14" t="str">
        <f>IF(OR(COUNTA(DetailPedro!P1147) &gt; 0, COUNTA(DetailWill!P1147) &gt; 0),"x", "")</f>
        <v/>
      </c>
      <c r="Q1147" s="14" t="str">
        <f>IF(OR(COUNTA(DetailPedro!Q1147) &gt; 0, COUNTA(DetailWill!Q1147) &gt; 0),"x", "")</f>
        <v/>
      </c>
      <c r="R1147" s="14" t="str">
        <f>IF(OR(COUNTA(DetailPedro!R1147) &gt; 0, COUNTA(DetailWill!R1147) &gt; 0),"x", "")</f>
        <v/>
      </c>
      <c r="S1147" s="14" t="str">
        <f>IF(OR(COUNTA(DetailPedro!S1147) &gt; 0, COUNTA(DetailWill!S1147) &gt; 0),"x", "")</f>
        <v/>
      </c>
      <c r="T1147" s="14" t="str">
        <f>IF(OR(COUNTA(DetailPedro!T1147) &gt; 0, COUNTA(DetailWill!T1147) &gt; 0),"x", "")</f>
        <v/>
      </c>
      <c r="U1147" s="34" t="str">
        <f>IF(OR(COUNTA(DetailPedro!U1147) &gt; 0, COUNTA(DetailWill!U1147) &gt; 0),"x", "")</f>
        <v/>
      </c>
      <c r="V1147" s="14" t="str">
        <f>IF(OR(COUNTA(DetailPedro!V1147) &gt; 0, COUNTA(DetailWill!V1147) &gt; 0),"x", "")</f>
        <v/>
      </c>
      <c r="W1147" s="14" t="str">
        <f>IF(OR(COUNTA(DetailPedro!W1147) &gt; 0, COUNTA(DetailWill!W1147) &gt; 0),"x", "")</f>
        <v/>
      </c>
      <c r="X1147" s="14" t="str">
        <f>IF(OR(COUNTA(DetailPedro!X1147) &gt; 0, COUNTA(DetailWill!X1147) &gt; 0),"x", "")</f>
        <v/>
      </c>
      <c r="Y1147" s="14" t="str">
        <f>IF(OR(COUNTA(DetailPedro!Y1147) &gt; 0, COUNTA(DetailWill!Y1147) &gt; 0),"x", "")</f>
        <v/>
      </c>
      <c r="Z1147" s="34" t="str">
        <f>IF(OR(COUNTA(DetailPedro!Z1147) &gt; 0, COUNTA(DetailWill!Z1147) &gt; 0),"x", "")</f>
        <v/>
      </c>
      <c r="AA1147" s="14" t="str">
        <f>IF(OR(COUNTA(DetailPedro!AA1147) &gt; 0, COUNTA(DetailWill!AA1147) &gt; 0),"x", "")</f>
        <v/>
      </c>
      <c r="AB1147" s="14" t="str">
        <f>IF(OR(COUNTA(DetailPedro!AB1147) &gt; 0, COUNTA(DetailWill!AB1147) &gt; 0),"x", "")</f>
        <v/>
      </c>
      <c r="AC1147" s="14" t="str">
        <f>IF(OR(COUNTA(DetailPedro!AC1147) &gt; 0, COUNTA(DetailWill!AC1147) &gt; 0),"x", "")</f>
        <v/>
      </c>
      <c r="AD1147" s="14" t="str">
        <f>IF(OR(COUNTA(DetailPedro!AD1147) &gt; 0, COUNTA(DetailWill!AD1147) &gt; 0),"x", "")</f>
        <v/>
      </c>
      <c r="AE1147" s="14" t="str">
        <f>IF(OR(COUNTA(DetailPedro!AE1147) &gt; 0, COUNTA(DetailWill!AE1147) &gt; 0),"x", "")</f>
        <v/>
      </c>
      <c r="AF1147" s="34" t="str">
        <f>IF(OR(COUNTA(DetailPedro!AF1147) &gt; 0, COUNTA(DetailWill!AF1147) &gt; 0),"x", "")</f>
        <v/>
      </c>
      <c r="AG1147" s="14" t="str">
        <f>IF(OR(COUNTA(DetailPedro!AG1147) &gt; 0, COUNTA(DetailWill!AG1147) &gt; 0),"x", "")</f>
        <v/>
      </c>
      <c r="AH1147" s="14" t="str">
        <f>IF(OR(COUNTA(DetailPedro!AH1147) &gt; 0, COUNTA(DetailWill!AH1147) &gt; 0),"x", "")</f>
        <v/>
      </c>
      <c r="AI1147" s="14" t="str">
        <f>IF(OR(COUNTA(DetailPedro!AI1147) &gt; 0, COUNTA(DetailWill!AI1147) &gt; 0),"x", "")</f>
        <v/>
      </c>
      <c r="AJ1147" s="34" t="str">
        <f>IF(OR(COUNTA(DetailPedro!AJ1147) &gt; 0, COUNTA(DetailWill!AJ1147) &gt; 0),"x", "")</f>
        <v/>
      </c>
      <c r="AK1147" s="14" t="str">
        <f>IF(OR(COUNTA(DetailPedro!AK1147) &gt; 0, COUNTA(DetailWill!AK1147) &gt; 0),"x", "")</f>
        <v/>
      </c>
    </row>
    <row r="1148" spans="1:37" x14ac:dyDescent="0.2">
      <c r="A1148" s="16" t="s">
        <v>647</v>
      </c>
      <c r="B1148" s="16" t="s">
        <v>435</v>
      </c>
      <c r="C1148" s="16">
        <v>3</v>
      </c>
      <c r="D1148" s="16" t="s">
        <v>888</v>
      </c>
      <c r="E1148" s="16">
        <v>2</v>
      </c>
      <c r="F1148" s="14">
        <f t="shared" ref="F1148:F1211" si="52">COUNTIF(G1148:AK1148,"x")</f>
        <v>0</v>
      </c>
      <c r="G1148" s="14" t="str">
        <f>IF(OR(COUNTA(DetailPedro!G1148) &gt; 0, COUNTA(DetailWill!G1148) &gt; 0),"x", "")</f>
        <v/>
      </c>
      <c r="H1148" s="14" t="str">
        <f>IF(OR(COUNTA(DetailPedro!H1148) &gt; 0, COUNTA(DetailWill!H1148) &gt; 0),"x", "")</f>
        <v/>
      </c>
      <c r="I1148" s="14" t="str">
        <f>IF(OR(COUNTA(DetailPedro!I1148) &gt; 0, COUNTA(DetailWill!I1148) &gt; 0),"x", "")</f>
        <v/>
      </c>
      <c r="J1148" s="34" t="str">
        <f>IF(OR(COUNTA(DetailPedro!J1148) &gt; 0, COUNTA(DetailWill!J1148) &gt; 0),"x", "")</f>
        <v/>
      </c>
      <c r="K1148" s="14" t="str">
        <f>IF(OR(COUNTA(DetailPedro!K1148) &gt; 0, COUNTA(DetailWill!K1148) &gt; 0),"x", "")</f>
        <v/>
      </c>
      <c r="L1148" s="14" t="str">
        <f>IF(OR(COUNTA(DetailPedro!L1148) &gt; 0, COUNTA(DetailWill!L1148) &gt; 0),"x", "")</f>
        <v/>
      </c>
      <c r="M1148" s="14" t="str">
        <f>IF(OR(COUNTA(DetailPedro!M1148) &gt; 0, COUNTA(DetailWill!M1148) &gt; 0),"x", "")</f>
        <v/>
      </c>
      <c r="N1148" s="14" t="str">
        <f>IF(OR(COUNTA(DetailPedro!N1148) &gt; 0, COUNTA(DetailWill!N1148) &gt; 0),"x", "")</f>
        <v/>
      </c>
      <c r="O1148" s="34" t="str">
        <f>IF(OR(COUNTA(DetailPedro!O1148) &gt; 0, COUNTA(DetailWill!O1148) &gt; 0),"x", "")</f>
        <v/>
      </c>
      <c r="P1148" s="14" t="str">
        <f>IF(OR(COUNTA(DetailPedro!P1148) &gt; 0, COUNTA(DetailWill!P1148) &gt; 0),"x", "")</f>
        <v/>
      </c>
      <c r="Q1148" s="14" t="str">
        <f>IF(OR(COUNTA(DetailPedro!Q1148) &gt; 0, COUNTA(DetailWill!Q1148) &gt; 0),"x", "")</f>
        <v/>
      </c>
      <c r="R1148" s="14" t="str">
        <f>IF(OR(COUNTA(DetailPedro!R1148) &gt; 0, COUNTA(DetailWill!R1148) &gt; 0),"x", "")</f>
        <v/>
      </c>
      <c r="S1148" s="14" t="str">
        <f>IF(OR(COUNTA(DetailPedro!S1148) &gt; 0, COUNTA(DetailWill!S1148) &gt; 0),"x", "")</f>
        <v/>
      </c>
      <c r="T1148" s="14" t="str">
        <f>IF(OR(COUNTA(DetailPedro!T1148) &gt; 0, COUNTA(DetailWill!T1148) &gt; 0),"x", "")</f>
        <v/>
      </c>
      <c r="U1148" s="34" t="str">
        <f>IF(OR(COUNTA(DetailPedro!U1148) &gt; 0, COUNTA(DetailWill!U1148) &gt; 0),"x", "")</f>
        <v/>
      </c>
      <c r="V1148" s="14" t="str">
        <f>IF(OR(COUNTA(DetailPedro!V1148) &gt; 0, COUNTA(DetailWill!V1148) &gt; 0),"x", "")</f>
        <v/>
      </c>
      <c r="W1148" s="14" t="str">
        <f>IF(OR(COUNTA(DetailPedro!W1148) &gt; 0, COUNTA(DetailWill!W1148) &gt; 0),"x", "")</f>
        <v/>
      </c>
      <c r="X1148" s="14" t="str">
        <f>IF(OR(COUNTA(DetailPedro!X1148) &gt; 0, COUNTA(DetailWill!X1148) &gt; 0),"x", "")</f>
        <v/>
      </c>
      <c r="Y1148" s="14" t="str">
        <f>IF(OR(COUNTA(DetailPedro!Y1148) &gt; 0, COUNTA(DetailWill!Y1148) &gt; 0),"x", "")</f>
        <v/>
      </c>
      <c r="Z1148" s="34" t="str">
        <f>IF(OR(COUNTA(DetailPedro!Z1148) &gt; 0, COUNTA(DetailWill!Z1148) &gt; 0),"x", "")</f>
        <v/>
      </c>
      <c r="AA1148" s="14" t="str">
        <f>IF(OR(COUNTA(DetailPedro!AA1148) &gt; 0, COUNTA(DetailWill!AA1148) &gt; 0),"x", "")</f>
        <v/>
      </c>
      <c r="AB1148" s="14" t="str">
        <f>IF(OR(COUNTA(DetailPedro!AB1148) &gt; 0, COUNTA(DetailWill!AB1148) &gt; 0),"x", "")</f>
        <v/>
      </c>
      <c r="AC1148" s="14" t="str">
        <f>IF(OR(COUNTA(DetailPedro!AC1148) &gt; 0, COUNTA(DetailWill!AC1148) &gt; 0),"x", "")</f>
        <v/>
      </c>
      <c r="AD1148" s="14" t="str">
        <f>IF(OR(COUNTA(DetailPedro!AD1148) &gt; 0, COUNTA(DetailWill!AD1148) &gt; 0),"x", "")</f>
        <v/>
      </c>
      <c r="AE1148" s="14" t="str">
        <f>IF(OR(COUNTA(DetailPedro!AE1148) &gt; 0, COUNTA(DetailWill!AE1148) &gt; 0),"x", "")</f>
        <v/>
      </c>
      <c r="AF1148" s="34" t="str">
        <f>IF(OR(COUNTA(DetailPedro!AF1148) &gt; 0, COUNTA(DetailWill!AF1148) &gt; 0),"x", "")</f>
        <v/>
      </c>
      <c r="AG1148" s="14" t="str">
        <f>IF(OR(COUNTA(DetailPedro!AG1148) &gt; 0, COUNTA(DetailWill!AG1148) &gt; 0),"x", "")</f>
        <v/>
      </c>
      <c r="AH1148" s="14" t="str">
        <f>IF(OR(COUNTA(DetailPedro!AH1148) &gt; 0, COUNTA(DetailWill!AH1148) &gt; 0),"x", "")</f>
        <v/>
      </c>
      <c r="AI1148" s="14" t="str">
        <f>IF(OR(COUNTA(DetailPedro!AI1148) &gt; 0, COUNTA(DetailWill!AI1148) &gt; 0),"x", "")</f>
        <v/>
      </c>
      <c r="AJ1148" s="34" t="str">
        <f>IF(OR(COUNTA(DetailPedro!AJ1148) &gt; 0, COUNTA(DetailWill!AJ1148) &gt; 0),"x", "")</f>
        <v/>
      </c>
      <c r="AK1148" s="14" t="str">
        <f>IF(OR(COUNTA(DetailPedro!AK1148) &gt; 0, COUNTA(DetailWill!AK1148) &gt; 0),"x", "")</f>
        <v/>
      </c>
    </row>
    <row r="1149" spans="1:37" x14ac:dyDescent="0.2">
      <c r="A1149" s="16" t="s">
        <v>647</v>
      </c>
      <c r="B1149" s="16" t="s">
        <v>435</v>
      </c>
      <c r="C1149" s="16">
        <v>3</v>
      </c>
      <c r="D1149" s="16" t="s">
        <v>887</v>
      </c>
      <c r="E1149" s="16">
        <v>3</v>
      </c>
      <c r="F1149" s="14">
        <f t="shared" si="52"/>
        <v>0</v>
      </c>
      <c r="G1149" s="14" t="str">
        <f>IF(OR(COUNTA(DetailPedro!G1149) &gt; 0, COUNTA(DetailWill!G1149) &gt; 0),"x", "")</f>
        <v/>
      </c>
      <c r="H1149" s="14" t="str">
        <f>IF(OR(COUNTA(DetailPedro!H1149) &gt; 0, COUNTA(DetailWill!H1149) &gt; 0),"x", "")</f>
        <v/>
      </c>
      <c r="I1149" s="14" t="str">
        <f>IF(OR(COUNTA(DetailPedro!I1149) &gt; 0, COUNTA(DetailWill!I1149) &gt; 0),"x", "")</f>
        <v/>
      </c>
      <c r="J1149" s="34" t="str">
        <f>IF(OR(COUNTA(DetailPedro!J1149) &gt; 0, COUNTA(DetailWill!J1149) &gt; 0),"x", "")</f>
        <v/>
      </c>
      <c r="K1149" s="14" t="str">
        <f>IF(OR(COUNTA(DetailPedro!K1149) &gt; 0, COUNTA(DetailWill!K1149) &gt; 0),"x", "")</f>
        <v/>
      </c>
      <c r="L1149" s="14" t="str">
        <f>IF(OR(COUNTA(DetailPedro!L1149) &gt; 0, COUNTA(DetailWill!L1149) &gt; 0),"x", "")</f>
        <v/>
      </c>
      <c r="M1149" s="14" t="str">
        <f>IF(OR(COUNTA(DetailPedro!M1149) &gt; 0, COUNTA(DetailWill!M1149) &gt; 0),"x", "")</f>
        <v/>
      </c>
      <c r="N1149" s="14" t="str">
        <f>IF(OR(COUNTA(DetailPedro!N1149) &gt; 0, COUNTA(DetailWill!N1149) &gt; 0),"x", "")</f>
        <v/>
      </c>
      <c r="O1149" s="34" t="str">
        <f>IF(OR(COUNTA(DetailPedro!O1149) &gt; 0, COUNTA(DetailWill!O1149) &gt; 0),"x", "")</f>
        <v/>
      </c>
      <c r="P1149" s="14" t="str">
        <f>IF(OR(COUNTA(DetailPedro!P1149) &gt; 0, COUNTA(DetailWill!P1149) &gt; 0),"x", "")</f>
        <v/>
      </c>
      <c r="Q1149" s="14" t="str">
        <f>IF(OR(COUNTA(DetailPedro!Q1149) &gt; 0, COUNTA(DetailWill!Q1149) &gt; 0),"x", "")</f>
        <v/>
      </c>
      <c r="R1149" s="14" t="str">
        <f>IF(OR(COUNTA(DetailPedro!R1149) &gt; 0, COUNTA(DetailWill!R1149) &gt; 0),"x", "")</f>
        <v/>
      </c>
      <c r="S1149" s="14" t="str">
        <f>IF(OR(COUNTA(DetailPedro!S1149) &gt; 0, COUNTA(DetailWill!S1149) &gt; 0),"x", "")</f>
        <v/>
      </c>
      <c r="T1149" s="14" t="str">
        <f>IF(OR(COUNTA(DetailPedro!T1149) &gt; 0, COUNTA(DetailWill!T1149) &gt; 0),"x", "")</f>
        <v/>
      </c>
      <c r="U1149" s="34" t="str">
        <f>IF(OR(COUNTA(DetailPedro!U1149) &gt; 0, COUNTA(DetailWill!U1149) &gt; 0),"x", "")</f>
        <v/>
      </c>
      <c r="V1149" s="14" t="str">
        <f>IF(OR(COUNTA(DetailPedro!V1149) &gt; 0, COUNTA(DetailWill!V1149) &gt; 0),"x", "")</f>
        <v/>
      </c>
      <c r="W1149" s="14" t="str">
        <f>IF(OR(COUNTA(DetailPedro!W1149) &gt; 0, COUNTA(DetailWill!W1149) &gt; 0),"x", "")</f>
        <v/>
      </c>
      <c r="X1149" s="14" t="str">
        <f>IF(OR(COUNTA(DetailPedro!X1149) &gt; 0, COUNTA(DetailWill!X1149) &gt; 0),"x", "")</f>
        <v/>
      </c>
      <c r="Y1149" s="14" t="str">
        <f>IF(OR(COUNTA(DetailPedro!Y1149) &gt; 0, COUNTA(DetailWill!Y1149) &gt; 0),"x", "")</f>
        <v/>
      </c>
      <c r="Z1149" s="34" t="str">
        <f>IF(OR(COUNTA(DetailPedro!Z1149) &gt; 0, COUNTA(DetailWill!Z1149) &gt; 0),"x", "")</f>
        <v/>
      </c>
      <c r="AA1149" s="14" t="str">
        <f>IF(OR(COUNTA(DetailPedro!AA1149) &gt; 0, COUNTA(DetailWill!AA1149) &gt; 0),"x", "")</f>
        <v/>
      </c>
      <c r="AB1149" s="14" t="str">
        <f>IF(OR(COUNTA(DetailPedro!AB1149) &gt; 0, COUNTA(DetailWill!AB1149) &gt; 0),"x", "")</f>
        <v/>
      </c>
      <c r="AC1149" s="14" t="str">
        <f>IF(OR(COUNTA(DetailPedro!AC1149) &gt; 0, COUNTA(DetailWill!AC1149) &gt; 0),"x", "")</f>
        <v/>
      </c>
      <c r="AD1149" s="14" t="str">
        <f>IF(OR(COUNTA(DetailPedro!AD1149) &gt; 0, COUNTA(DetailWill!AD1149) &gt; 0),"x", "")</f>
        <v/>
      </c>
      <c r="AE1149" s="14" t="str">
        <f>IF(OR(COUNTA(DetailPedro!AE1149) &gt; 0, COUNTA(DetailWill!AE1149) &gt; 0),"x", "")</f>
        <v/>
      </c>
      <c r="AF1149" s="34" t="str">
        <f>IF(OR(COUNTA(DetailPedro!AF1149) &gt; 0, COUNTA(DetailWill!AF1149) &gt; 0),"x", "")</f>
        <v/>
      </c>
      <c r="AG1149" s="14" t="str">
        <f>IF(OR(COUNTA(DetailPedro!AG1149) &gt; 0, COUNTA(DetailWill!AG1149) &gt; 0),"x", "")</f>
        <v/>
      </c>
      <c r="AH1149" s="14" t="str">
        <f>IF(OR(COUNTA(DetailPedro!AH1149) &gt; 0, COUNTA(DetailWill!AH1149) &gt; 0),"x", "")</f>
        <v/>
      </c>
      <c r="AI1149" s="14" t="str">
        <f>IF(OR(COUNTA(DetailPedro!AI1149) &gt; 0, COUNTA(DetailWill!AI1149) &gt; 0),"x", "")</f>
        <v/>
      </c>
      <c r="AJ1149" s="34" t="str">
        <f>IF(OR(COUNTA(DetailPedro!AJ1149) &gt; 0, COUNTA(DetailWill!AJ1149) &gt; 0),"x", "")</f>
        <v/>
      </c>
      <c r="AK1149" s="14" t="str">
        <f>IF(OR(COUNTA(DetailPedro!AK1149) &gt; 0, COUNTA(DetailWill!AK1149) &gt; 0),"x", "")</f>
        <v/>
      </c>
    </row>
    <row r="1150" spans="1:37" x14ac:dyDescent="0.2">
      <c r="A1150" s="16" t="s">
        <v>647</v>
      </c>
      <c r="B1150" s="16" t="s">
        <v>435</v>
      </c>
      <c r="C1150" s="16">
        <v>3</v>
      </c>
      <c r="D1150" s="16" t="s">
        <v>888</v>
      </c>
      <c r="E1150" s="16">
        <v>4</v>
      </c>
      <c r="F1150" s="14">
        <f t="shared" si="52"/>
        <v>1</v>
      </c>
      <c r="G1150" s="14" t="str">
        <f>IF(OR(COUNTA(DetailPedro!G1150) &gt; 0, COUNTA(DetailWill!G1150) &gt; 0),"x", "")</f>
        <v/>
      </c>
      <c r="H1150" s="14" t="str">
        <f>IF(OR(COUNTA(DetailPedro!H1150) &gt; 0, COUNTA(DetailWill!H1150) &gt; 0),"x", "")</f>
        <v/>
      </c>
      <c r="I1150" s="14" t="str">
        <f>IF(OR(COUNTA(DetailPedro!I1150) &gt; 0, COUNTA(DetailWill!I1150) &gt; 0),"x", "")</f>
        <v/>
      </c>
      <c r="J1150" s="34" t="str">
        <f>IF(OR(COUNTA(DetailPedro!J1150) &gt; 0, COUNTA(DetailWill!J1150) &gt; 0),"x", "")</f>
        <v/>
      </c>
      <c r="K1150" s="14" t="str">
        <f>IF(OR(COUNTA(DetailPedro!K1150) &gt; 0, COUNTA(DetailWill!K1150) &gt; 0),"x", "")</f>
        <v/>
      </c>
      <c r="L1150" s="14" t="str">
        <f>IF(OR(COUNTA(DetailPedro!L1150) &gt; 0, COUNTA(DetailWill!L1150) &gt; 0),"x", "")</f>
        <v/>
      </c>
      <c r="M1150" s="14" t="str">
        <f>IF(OR(COUNTA(DetailPedro!M1150) &gt; 0, COUNTA(DetailWill!M1150) &gt; 0),"x", "")</f>
        <v/>
      </c>
      <c r="N1150" s="14" t="str">
        <f>IF(OR(COUNTA(DetailPedro!N1150) &gt; 0, COUNTA(DetailWill!N1150) &gt; 0),"x", "")</f>
        <v/>
      </c>
      <c r="O1150" s="34" t="str">
        <f>IF(OR(COUNTA(DetailPedro!O1150) &gt; 0, COUNTA(DetailWill!O1150) &gt; 0),"x", "")</f>
        <v/>
      </c>
      <c r="P1150" s="14" t="str">
        <f>IF(OR(COUNTA(DetailPedro!P1150) &gt; 0, COUNTA(DetailWill!P1150) &gt; 0),"x", "")</f>
        <v/>
      </c>
      <c r="Q1150" s="14" t="str">
        <f>IF(OR(COUNTA(DetailPedro!Q1150) &gt; 0, COUNTA(DetailWill!Q1150) &gt; 0),"x", "")</f>
        <v/>
      </c>
      <c r="R1150" s="14" t="str">
        <f>IF(OR(COUNTA(DetailPedro!R1150) &gt; 0, COUNTA(DetailWill!R1150) &gt; 0),"x", "")</f>
        <v/>
      </c>
      <c r="S1150" s="14" t="str">
        <f>IF(OR(COUNTA(DetailPedro!S1150) &gt; 0, COUNTA(DetailWill!S1150) &gt; 0),"x", "")</f>
        <v/>
      </c>
      <c r="T1150" s="14" t="str">
        <f>IF(OR(COUNTA(DetailPedro!T1150) &gt; 0, COUNTA(DetailWill!T1150) &gt; 0),"x", "")</f>
        <v/>
      </c>
      <c r="U1150" s="34" t="str">
        <f>IF(OR(COUNTA(DetailPedro!U1150) &gt; 0, COUNTA(DetailWill!U1150) &gt; 0),"x", "")</f>
        <v/>
      </c>
      <c r="V1150" s="14" t="str">
        <f>IF(OR(COUNTA(DetailPedro!V1150) &gt; 0, COUNTA(DetailWill!V1150) &gt; 0),"x", "")</f>
        <v>x</v>
      </c>
      <c r="W1150" s="14" t="str">
        <f>IF(OR(COUNTA(DetailPedro!W1150) &gt; 0, COUNTA(DetailWill!W1150) &gt; 0),"x", "")</f>
        <v/>
      </c>
      <c r="X1150" s="14" t="str">
        <f>IF(OR(COUNTA(DetailPedro!X1150) &gt; 0, COUNTA(DetailWill!X1150) &gt; 0),"x", "")</f>
        <v/>
      </c>
      <c r="Y1150" s="14" t="str">
        <f>IF(OR(COUNTA(DetailPedro!Y1150) &gt; 0, COUNTA(DetailWill!Y1150) &gt; 0),"x", "")</f>
        <v/>
      </c>
      <c r="Z1150" s="34" t="str">
        <f>IF(OR(COUNTA(DetailPedro!Z1150) &gt; 0, COUNTA(DetailWill!Z1150) &gt; 0),"x", "")</f>
        <v/>
      </c>
      <c r="AA1150" s="14" t="str">
        <f>IF(OR(COUNTA(DetailPedro!AA1150) &gt; 0, COUNTA(DetailWill!AA1150) &gt; 0),"x", "")</f>
        <v/>
      </c>
      <c r="AB1150" s="14" t="str">
        <f>IF(OR(COUNTA(DetailPedro!AB1150) &gt; 0, COUNTA(DetailWill!AB1150) &gt; 0),"x", "")</f>
        <v/>
      </c>
      <c r="AC1150" s="14" t="str">
        <f>IF(OR(COUNTA(DetailPedro!AC1150) &gt; 0, COUNTA(DetailWill!AC1150) &gt; 0),"x", "")</f>
        <v/>
      </c>
      <c r="AD1150" s="14" t="str">
        <f>IF(OR(COUNTA(DetailPedro!AD1150) &gt; 0, COUNTA(DetailWill!AD1150) &gt; 0),"x", "")</f>
        <v/>
      </c>
      <c r="AE1150" s="14" t="str">
        <f>IF(OR(COUNTA(DetailPedro!AE1150) &gt; 0, COUNTA(DetailWill!AE1150) &gt; 0),"x", "")</f>
        <v/>
      </c>
      <c r="AF1150" s="34" t="str">
        <f>IF(OR(COUNTA(DetailPedro!AF1150) &gt; 0, COUNTA(DetailWill!AF1150) &gt; 0),"x", "")</f>
        <v/>
      </c>
      <c r="AG1150" s="14" t="str">
        <f>IF(OR(COUNTA(DetailPedro!AG1150) &gt; 0, COUNTA(DetailWill!AG1150) &gt; 0),"x", "")</f>
        <v/>
      </c>
      <c r="AH1150" s="14" t="str">
        <f>IF(OR(COUNTA(DetailPedro!AH1150) &gt; 0, COUNTA(DetailWill!AH1150) &gt; 0),"x", "")</f>
        <v/>
      </c>
      <c r="AI1150" s="14" t="str">
        <f>IF(OR(COUNTA(DetailPedro!AI1150) &gt; 0, COUNTA(DetailWill!AI1150) &gt; 0),"x", "")</f>
        <v/>
      </c>
      <c r="AJ1150" s="34" t="str">
        <f>IF(OR(COUNTA(DetailPedro!AJ1150) &gt; 0, COUNTA(DetailWill!AJ1150) &gt; 0),"x", "")</f>
        <v/>
      </c>
      <c r="AK1150" s="14" t="str">
        <f>IF(OR(COUNTA(DetailPedro!AK1150) &gt; 0, COUNTA(DetailWill!AK1150) &gt; 0),"x", "")</f>
        <v/>
      </c>
    </row>
    <row r="1151" spans="1:37" x14ac:dyDescent="0.2">
      <c r="A1151" s="16" t="s">
        <v>647</v>
      </c>
      <c r="B1151" s="16" t="s">
        <v>435</v>
      </c>
      <c r="C1151" s="16">
        <v>3</v>
      </c>
      <c r="D1151" s="16" t="s">
        <v>888</v>
      </c>
      <c r="E1151" s="16">
        <v>5</v>
      </c>
      <c r="F1151" s="14">
        <f t="shared" si="52"/>
        <v>0</v>
      </c>
      <c r="G1151" s="14" t="str">
        <f>IF(OR(COUNTA(DetailPedro!G1151) &gt; 0, COUNTA(DetailWill!G1151) &gt; 0),"x", "")</f>
        <v/>
      </c>
      <c r="H1151" s="14" t="str">
        <f>IF(OR(COUNTA(DetailPedro!H1151) &gt; 0, COUNTA(DetailWill!H1151) &gt; 0),"x", "")</f>
        <v/>
      </c>
      <c r="I1151" s="14" t="str">
        <f>IF(OR(COUNTA(DetailPedro!I1151) &gt; 0, COUNTA(DetailWill!I1151) &gt; 0),"x", "")</f>
        <v/>
      </c>
      <c r="J1151" s="34" t="str">
        <f>IF(OR(COUNTA(DetailPedro!J1151) &gt; 0, COUNTA(DetailWill!J1151) &gt; 0),"x", "")</f>
        <v/>
      </c>
      <c r="K1151" s="14" t="str">
        <f>IF(OR(COUNTA(DetailPedro!K1151) &gt; 0, COUNTA(DetailWill!K1151) &gt; 0),"x", "")</f>
        <v/>
      </c>
      <c r="L1151" s="14" t="str">
        <f>IF(OR(COUNTA(DetailPedro!L1151) &gt; 0, COUNTA(DetailWill!L1151) &gt; 0),"x", "")</f>
        <v/>
      </c>
      <c r="M1151" s="14" t="str">
        <f>IF(OR(COUNTA(DetailPedro!M1151) &gt; 0, COUNTA(DetailWill!M1151) &gt; 0),"x", "")</f>
        <v/>
      </c>
      <c r="N1151" s="14" t="str">
        <f>IF(OR(COUNTA(DetailPedro!N1151) &gt; 0, COUNTA(DetailWill!N1151) &gt; 0),"x", "")</f>
        <v/>
      </c>
      <c r="O1151" s="34" t="str">
        <f>IF(OR(COUNTA(DetailPedro!O1151) &gt; 0, COUNTA(DetailWill!O1151) &gt; 0),"x", "")</f>
        <v/>
      </c>
      <c r="P1151" s="14" t="str">
        <f>IF(OR(COUNTA(DetailPedro!P1151) &gt; 0, COUNTA(DetailWill!P1151) &gt; 0),"x", "")</f>
        <v/>
      </c>
      <c r="Q1151" s="14" t="str">
        <f>IF(OR(COUNTA(DetailPedro!Q1151) &gt; 0, COUNTA(DetailWill!Q1151) &gt; 0),"x", "")</f>
        <v/>
      </c>
      <c r="R1151" s="14" t="str">
        <f>IF(OR(COUNTA(DetailPedro!R1151) &gt; 0, COUNTA(DetailWill!R1151) &gt; 0),"x", "")</f>
        <v/>
      </c>
      <c r="S1151" s="14" t="str">
        <f>IF(OR(COUNTA(DetailPedro!S1151) &gt; 0, COUNTA(DetailWill!S1151) &gt; 0),"x", "")</f>
        <v/>
      </c>
      <c r="T1151" s="14" t="str">
        <f>IF(OR(COUNTA(DetailPedro!T1151) &gt; 0, COUNTA(DetailWill!T1151) &gt; 0),"x", "")</f>
        <v/>
      </c>
      <c r="U1151" s="34" t="str">
        <f>IF(OR(COUNTA(DetailPedro!U1151) &gt; 0, COUNTA(DetailWill!U1151) &gt; 0),"x", "")</f>
        <v/>
      </c>
      <c r="V1151" s="14" t="str">
        <f>IF(OR(COUNTA(DetailPedro!V1151) &gt; 0, COUNTA(DetailWill!V1151) &gt; 0),"x", "")</f>
        <v/>
      </c>
      <c r="W1151" s="14" t="str">
        <f>IF(OR(COUNTA(DetailPedro!W1151) &gt; 0, COUNTA(DetailWill!W1151) &gt; 0),"x", "")</f>
        <v/>
      </c>
      <c r="X1151" s="14" t="str">
        <f>IF(OR(COUNTA(DetailPedro!X1151) &gt; 0, COUNTA(DetailWill!X1151) &gt; 0),"x", "")</f>
        <v/>
      </c>
      <c r="Y1151" s="14" t="str">
        <f>IF(OR(COUNTA(DetailPedro!Y1151) &gt; 0, COUNTA(DetailWill!Y1151) &gt; 0),"x", "")</f>
        <v/>
      </c>
      <c r="Z1151" s="34" t="str">
        <f>IF(OR(COUNTA(DetailPedro!Z1151) &gt; 0, COUNTA(DetailWill!Z1151) &gt; 0),"x", "")</f>
        <v/>
      </c>
      <c r="AA1151" s="14" t="str">
        <f>IF(OR(COUNTA(DetailPedro!AA1151) &gt; 0, COUNTA(DetailWill!AA1151) &gt; 0),"x", "")</f>
        <v/>
      </c>
      <c r="AB1151" s="14" t="str">
        <f>IF(OR(COUNTA(DetailPedro!AB1151) &gt; 0, COUNTA(DetailWill!AB1151) &gt; 0),"x", "")</f>
        <v/>
      </c>
      <c r="AC1151" s="14" t="str">
        <f>IF(OR(COUNTA(DetailPedro!AC1151) &gt; 0, COUNTA(DetailWill!AC1151) &gt; 0),"x", "")</f>
        <v/>
      </c>
      <c r="AD1151" s="14" t="str">
        <f>IF(OR(COUNTA(DetailPedro!AD1151) &gt; 0, COUNTA(DetailWill!AD1151) &gt; 0),"x", "")</f>
        <v/>
      </c>
      <c r="AE1151" s="14" t="str">
        <f>IF(OR(COUNTA(DetailPedro!AE1151) &gt; 0, COUNTA(DetailWill!AE1151) &gt; 0),"x", "")</f>
        <v/>
      </c>
      <c r="AF1151" s="34" t="str">
        <f>IF(OR(COUNTA(DetailPedro!AF1151) &gt; 0, COUNTA(DetailWill!AF1151) &gt; 0),"x", "")</f>
        <v/>
      </c>
      <c r="AG1151" s="14" t="str">
        <f>IF(OR(COUNTA(DetailPedro!AG1151) &gt; 0, COUNTA(DetailWill!AG1151) &gt; 0),"x", "")</f>
        <v/>
      </c>
      <c r="AH1151" s="14" t="str">
        <f>IF(OR(COUNTA(DetailPedro!AH1151) &gt; 0, COUNTA(DetailWill!AH1151) &gt; 0),"x", "")</f>
        <v/>
      </c>
      <c r="AI1151" s="14" t="str">
        <f>IF(OR(COUNTA(DetailPedro!AI1151) &gt; 0, COUNTA(DetailWill!AI1151) &gt; 0),"x", "")</f>
        <v/>
      </c>
      <c r="AJ1151" s="34" t="str">
        <f>IF(OR(COUNTA(DetailPedro!AJ1151) &gt; 0, COUNTA(DetailWill!AJ1151) &gt; 0),"x", "")</f>
        <v/>
      </c>
      <c r="AK1151" s="14" t="str">
        <f>IF(OR(COUNTA(DetailPedro!AK1151) &gt; 0, COUNTA(DetailWill!AK1151) &gt; 0),"x", "")</f>
        <v/>
      </c>
    </row>
    <row r="1152" spans="1:37" x14ac:dyDescent="0.2">
      <c r="A1152" s="16"/>
      <c r="B1152" s="16"/>
      <c r="C1152" s="16"/>
      <c r="D1152" s="16"/>
      <c r="E1152" s="16"/>
      <c r="F1152" s="14">
        <f t="shared" si="52"/>
        <v>0</v>
      </c>
      <c r="G1152" s="14" t="str">
        <f>IF(OR(COUNTA(DetailPedro!G1152) &gt; 0, COUNTA(DetailWill!G1152) &gt; 0),"x", "")</f>
        <v/>
      </c>
      <c r="H1152" s="14" t="str">
        <f>IF(OR(COUNTA(DetailPedro!H1152) &gt; 0, COUNTA(DetailWill!H1152) &gt; 0),"x", "")</f>
        <v/>
      </c>
      <c r="I1152" s="14" t="str">
        <f>IF(OR(COUNTA(DetailPedro!I1152) &gt; 0, COUNTA(DetailWill!I1152) &gt; 0),"x", "")</f>
        <v/>
      </c>
      <c r="J1152" s="34" t="str">
        <f>IF(OR(COUNTA(DetailPedro!J1152) &gt; 0, COUNTA(DetailWill!J1152) &gt; 0),"x", "")</f>
        <v/>
      </c>
      <c r="K1152" s="14" t="str">
        <f>IF(OR(COUNTA(DetailPedro!K1152) &gt; 0, COUNTA(DetailWill!K1152) &gt; 0),"x", "")</f>
        <v/>
      </c>
      <c r="L1152" s="14" t="str">
        <f>IF(OR(COUNTA(DetailPedro!L1152) &gt; 0, COUNTA(DetailWill!L1152) &gt; 0),"x", "")</f>
        <v/>
      </c>
      <c r="M1152" s="14" t="str">
        <f>IF(OR(COUNTA(DetailPedro!M1152) &gt; 0, COUNTA(DetailWill!M1152) &gt; 0),"x", "")</f>
        <v/>
      </c>
      <c r="N1152" s="14" t="str">
        <f>IF(OR(COUNTA(DetailPedro!N1152) &gt; 0, COUNTA(DetailWill!N1152) &gt; 0),"x", "")</f>
        <v/>
      </c>
      <c r="O1152" s="34" t="str">
        <f>IF(OR(COUNTA(DetailPedro!O1152) &gt; 0, COUNTA(DetailWill!O1152) &gt; 0),"x", "")</f>
        <v/>
      </c>
      <c r="P1152" s="14" t="str">
        <f>IF(OR(COUNTA(DetailPedro!P1152) &gt; 0, COUNTA(DetailWill!P1152) &gt; 0),"x", "")</f>
        <v/>
      </c>
      <c r="Q1152" s="14" t="str">
        <f>IF(OR(COUNTA(DetailPedro!Q1152) &gt; 0, COUNTA(DetailWill!Q1152) &gt; 0),"x", "")</f>
        <v/>
      </c>
      <c r="R1152" s="14" t="str">
        <f>IF(OR(COUNTA(DetailPedro!R1152) &gt; 0, COUNTA(DetailWill!R1152) &gt; 0),"x", "")</f>
        <v/>
      </c>
      <c r="S1152" s="14" t="str">
        <f>IF(OR(COUNTA(DetailPedro!S1152) &gt; 0, COUNTA(DetailWill!S1152) &gt; 0),"x", "")</f>
        <v/>
      </c>
      <c r="T1152" s="14" t="str">
        <f>IF(OR(COUNTA(DetailPedro!T1152) &gt; 0, COUNTA(DetailWill!T1152) &gt; 0),"x", "")</f>
        <v/>
      </c>
      <c r="U1152" s="34" t="str">
        <f>IF(OR(COUNTA(DetailPedro!U1152) &gt; 0, COUNTA(DetailWill!U1152) &gt; 0),"x", "")</f>
        <v/>
      </c>
      <c r="V1152" s="14" t="str">
        <f>IF(OR(COUNTA(DetailPedro!V1152) &gt; 0, COUNTA(DetailWill!V1152) &gt; 0),"x", "")</f>
        <v/>
      </c>
      <c r="W1152" s="14" t="str">
        <f>IF(OR(COUNTA(DetailPedro!W1152) &gt; 0, COUNTA(DetailWill!W1152) &gt; 0),"x", "")</f>
        <v/>
      </c>
      <c r="X1152" s="14" t="str">
        <f>IF(OR(COUNTA(DetailPedro!X1152) &gt; 0, COUNTA(DetailWill!X1152) &gt; 0),"x", "")</f>
        <v/>
      </c>
      <c r="Y1152" s="14" t="str">
        <f>IF(OR(COUNTA(DetailPedro!Y1152) &gt; 0, COUNTA(DetailWill!Y1152) &gt; 0),"x", "")</f>
        <v/>
      </c>
      <c r="Z1152" s="34" t="str">
        <f>IF(OR(COUNTA(DetailPedro!Z1152) &gt; 0, COUNTA(DetailWill!Z1152) &gt; 0),"x", "")</f>
        <v/>
      </c>
      <c r="AA1152" s="14" t="str">
        <f>IF(OR(COUNTA(DetailPedro!AA1152) &gt; 0, COUNTA(DetailWill!AA1152) &gt; 0),"x", "")</f>
        <v/>
      </c>
      <c r="AB1152" s="14" t="str">
        <f>IF(OR(COUNTA(DetailPedro!AB1152) &gt; 0, COUNTA(DetailWill!AB1152) &gt; 0),"x", "")</f>
        <v/>
      </c>
      <c r="AC1152" s="14" t="str">
        <f>IF(OR(COUNTA(DetailPedro!AC1152) &gt; 0, COUNTA(DetailWill!AC1152) &gt; 0),"x", "")</f>
        <v/>
      </c>
      <c r="AD1152" s="14" t="str">
        <f>IF(OR(COUNTA(DetailPedro!AD1152) &gt; 0, COUNTA(DetailWill!AD1152) &gt; 0),"x", "")</f>
        <v/>
      </c>
      <c r="AE1152" s="14" t="str">
        <f>IF(OR(COUNTA(DetailPedro!AE1152) &gt; 0, COUNTA(DetailWill!AE1152) &gt; 0),"x", "")</f>
        <v/>
      </c>
      <c r="AF1152" s="34" t="str">
        <f>IF(OR(COUNTA(DetailPedro!AF1152) &gt; 0, COUNTA(DetailWill!AF1152) &gt; 0),"x", "")</f>
        <v/>
      </c>
      <c r="AG1152" s="14" t="str">
        <f>IF(OR(COUNTA(DetailPedro!AG1152) &gt; 0, COUNTA(DetailWill!AG1152) &gt; 0),"x", "")</f>
        <v/>
      </c>
      <c r="AH1152" s="14" t="str">
        <f>IF(OR(COUNTA(DetailPedro!AH1152) &gt; 0, COUNTA(DetailWill!AH1152) &gt; 0),"x", "")</f>
        <v/>
      </c>
      <c r="AI1152" s="14" t="str">
        <f>IF(OR(COUNTA(DetailPedro!AI1152) &gt; 0, COUNTA(DetailWill!AI1152) &gt; 0),"x", "")</f>
        <v/>
      </c>
      <c r="AJ1152" s="34" t="str">
        <f>IF(OR(COUNTA(DetailPedro!AJ1152) &gt; 0, COUNTA(DetailWill!AJ1152) &gt; 0),"x", "")</f>
        <v/>
      </c>
      <c r="AK1152" s="14" t="str">
        <f>IF(OR(COUNTA(DetailPedro!AK1152) &gt; 0, COUNTA(DetailWill!AK1152) &gt; 0),"x", "")</f>
        <v/>
      </c>
    </row>
    <row r="1153" spans="1:37" x14ac:dyDescent="0.2">
      <c r="A1153" s="16" t="s">
        <v>647</v>
      </c>
      <c r="B1153" s="16" t="s">
        <v>683</v>
      </c>
      <c r="C1153" s="16">
        <v>0</v>
      </c>
      <c r="D1153" s="16">
        <v>1</v>
      </c>
      <c r="E1153" s="16"/>
      <c r="F1153" s="14">
        <f t="shared" si="52"/>
        <v>0</v>
      </c>
      <c r="G1153" s="14" t="str">
        <f>IF(OR(COUNTA(DetailPedro!G1153) &gt; 0, COUNTA(DetailWill!G1153) &gt; 0),"x", "")</f>
        <v/>
      </c>
      <c r="H1153" s="14" t="str">
        <f>IF(OR(COUNTA(DetailPedro!H1153) &gt; 0, COUNTA(DetailWill!H1153) &gt; 0),"x", "")</f>
        <v/>
      </c>
      <c r="I1153" s="14" t="str">
        <f>IF(OR(COUNTA(DetailPedro!I1153) &gt; 0, COUNTA(DetailWill!I1153) &gt; 0),"x", "")</f>
        <v/>
      </c>
      <c r="J1153" s="34" t="str">
        <f>IF(OR(COUNTA(DetailPedro!J1153) &gt; 0, COUNTA(DetailWill!J1153) &gt; 0),"x", "")</f>
        <v/>
      </c>
      <c r="K1153" s="14" t="str">
        <f>IF(OR(COUNTA(DetailPedro!K1153) &gt; 0, COUNTA(DetailWill!K1153) &gt; 0),"x", "")</f>
        <v/>
      </c>
      <c r="L1153" s="14" t="str">
        <f>IF(OR(COUNTA(DetailPedro!L1153) &gt; 0, COUNTA(DetailWill!L1153) &gt; 0),"x", "")</f>
        <v/>
      </c>
      <c r="M1153" s="14" t="str">
        <f>IF(OR(COUNTA(DetailPedro!M1153) &gt; 0, COUNTA(DetailWill!M1153) &gt; 0),"x", "")</f>
        <v/>
      </c>
      <c r="N1153" s="14" t="str">
        <f>IF(OR(COUNTA(DetailPedro!N1153) &gt; 0, COUNTA(DetailWill!N1153) &gt; 0),"x", "")</f>
        <v/>
      </c>
      <c r="O1153" s="34" t="str">
        <f>IF(OR(COUNTA(DetailPedro!O1153) &gt; 0, COUNTA(DetailWill!O1153) &gt; 0),"x", "")</f>
        <v/>
      </c>
      <c r="P1153" s="14" t="str">
        <f>IF(OR(COUNTA(DetailPedro!P1153) &gt; 0, COUNTA(DetailWill!P1153) &gt; 0),"x", "")</f>
        <v/>
      </c>
      <c r="Q1153" s="14" t="str">
        <f>IF(OR(COUNTA(DetailPedro!Q1153) &gt; 0, COUNTA(DetailWill!Q1153) &gt; 0),"x", "")</f>
        <v/>
      </c>
      <c r="R1153" s="14" t="str">
        <f>IF(OR(COUNTA(DetailPedro!R1153) &gt; 0, COUNTA(DetailWill!R1153) &gt; 0),"x", "")</f>
        <v/>
      </c>
      <c r="S1153" s="14" t="str">
        <f>IF(OR(COUNTA(DetailPedro!S1153) &gt; 0, COUNTA(DetailWill!S1153) &gt; 0),"x", "")</f>
        <v/>
      </c>
      <c r="T1153" s="14" t="str">
        <f>IF(OR(COUNTA(DetailPedro!T1153) &gt; 0, COUNTA(DetailWill!T1153) &gt; 0),"x", "")</f>
        <v/>
      </c>
      <c r="U1153" s="34" t="str">
        <f>IF(OR(COUNTA(DetailPedro!U1153) &gt; 0, COUNTA(DetailWill!U1153) &gt; 0),"x", "")</f>
        <v/>
      </c>
      <c r="V1153" s="14" t="str">
        <f>IF(OR(COUNTA(DetailPedro!V1153) &gt; 0, COUNTA(DetailWill!V1153) &gt; 0),"x", "")</f>
        <v/>
      </c>
      <c r="W1153" s="14" t="str">
        <f>IF(OR(COUNTA(DetailPedro!W1153) &gt; 0, COUNTA(DetailWill!W1153) &gt; 0),"x", "")</f>
        <v/>
      </c>
      <c r="X1153" s="14" t="str">
        <f>IF(OR(COUNTA(DetailPedro!X1153) &gt; 0, COUNTA(DetailWill!X1153) &gt; 0),"x", "")</f>
        <v/>
      </c>
      <c r="Y1153" s="14" t="str">
        <f>IF(OR(COUNTA(DetailPedro!Y1153) &gt; 0, COUNTA(DetailWill!Y1153) &gt; 0),"x", "")</f>
        <v/>
      </c>
      <c r="Z1153" s="34" t="str">
        <f>IF(OR(COUNTA(DetailPedro!Z1153) &gt; 0, COUNTA(DetailWill!Z1153) &gt; 0),"x", "")</f>
        <v/>
      </c>
      <c r="AA1153" s="14" t="str">
        <f>IF(OR(COUNTA(DetailPedro!AA1153) &gt; 0, COUNTA(DetailWill!AA1153) &gt; 0),"x", "")</f>
        <v/>
      </c>
      <c r="AB1153" s="14" t="str">
        <f>IF(OR(COUNTA(DetailPedro!AB1153) &gt; 0, COUNTA(DetailWill!AB1153) &gt; 0),"x", "")</f>
        <v/>
      </c>
      <c r="AC1153" s="14" t="str">
        <f>IF(OR(COUNTA(DetailPedro!AC1153) &gt; 0, COUNTA(DetailWill!AC1153) &gt; 0),"x", "")</f>
        <v/>
      </c>
      <c r="AD1153" s="14" t="str">
        <f>IF(OR(COUNTA(DetailPedro!AD1153) &gt; 0, COUNTA(DetailWill!AD1153) &gt; 0),"x", "")</f>
        <v/>
      </c>
      <c r="AE1153" s="14" t="str">
        <f>IF(OR(COUNTA(DetailPedro!AE1153) &gt; 0, COUNTA(DetailWill!AE1153) &gt; 0),"x", "")</f>
        <v/>
      </c>
      <c r="AF1153" s="34" t="str">
        <f>IF(OR(COUNTA(DetailPedro!AF1153) &gt; 0, COUNTA(DetailWill!AF1153) &gt; 0),"x", "")</f>
        <v/>
      </c>
      <c r="AG1153" s="14" t="str">
        <f>IF(OR(COUNTA(DetailPedro!AG1153) &gt; 0, COUNTA(DetailWill!AG1153) &gt; 0),"x", "")</f>
        <v/>
      </c>
      <c r="AH1153" s="14" t="str">
        <f>IF(OR(COUNTA(DetailPedro!AH1153) &gt; 0, COUNTA(DetailWill!AH1153) &gt; 0),"x", "")</f>
        <v/>
      </c>
      <c r="AI1153" s="14" t="str">
        <f>IF(OR(COUNTA(DetailPedro!AI1153) &gt; 0, COUNTA(DetailWill!AI1153) &gt; 0),"x", "")</f>
        <v/>
      </c>
      <c r="AJ1153" s="34" t="str">
        <f>IF(OR(COUNTA(DetailPedro!AJ1153) &gt; 0, COUNTA(DetailWill!AJ1153) &gt; 0),"x", "")</f>
        <v/>
      </c>
      <c r="AK1153" s="14" t="str">
        <f>IF(OR(COUNTA(DetailPedro!AK1153) &gt; 0, COUNTA(DetailWill!AK1153) &gt; 0),"x", "")</f>
        <v/>
      </c>
    </row>
    <row r="1154" spans="1:37" x14ac:dyDescent="0.2">
      <c r="A1154" s="16" t="s">
        <v>647</v>
      </c>
      <c r="B1154" s="16" t="s">
        <v>683</v>
      </c>
      <c r="C1154" s="16">
        <v>2</v>
      </c>
      <c r="D1154" s="16" t="s">
        <v>887</v>
      </c>
      <c r="E1154" s="16">
        <v>1</v>
      </c>
      <c r="F1154" s="14">
        <f t="shared" si="52"/>
        <v>0</v>
      </c>
      <c r="G1154" s="14" t="str">
        <f>IF(OR(COUNTA(DetailPedro!G1154) &gt; 0, COUNTA(DetailWill!G1154) &gt; 0),"x", "")</f>
        <v/>
      </c>
      <c r="H1154" s="14" t="str">
        <f>IF(OR(COUNTA(DetailPedro!H1154) &gt; 0, COUNTA(DetailWill!H1154) &gt; 0),"x", "")</f>
        <v/>
      </c>
      <c r="I1154" s="14" t="str">
        <f>IF(OR(COUNTA(DetailPedro!I1154) &gt; 0, COUNTA(DetailWill!I1154) &gt; 0),"x", "")</f>
        <v/>
      </c>
      <c r="J1154" s="34" t="str">
        <f>IF(OR(COUNTA(DetailPedro!J1154) &gt; 0, COUNTA(DetailWill!J1154) &gt; 0),"x", "")</f>
        <v/>
      </c>
      <c r="K1154" s="14" t="str">
        <f>IF(OR(COUNTA(DetailPedro!K1154) &gt; 0, COUNTA(DetailWill!K1154) &gt; 0),"x", "")</f>
        <v/>
      </c>
      <c r="L1154" s="14" t="str">
        <f>IF(OR(COUNTA(DetailPedro!L1154) &gt; 0, COUNTA(DetailWill!L1154) &gt; 0),"x", "")</f>
        <v/>
      </c>
      <c r="M1154" s="14" t="str">
        <f>IF(OR(COUNTA(DetailPedro!M1154) &gt; 0, COUNTA(DetailWill!M1154) &gt; 0),"x", "")</f>
        <v/>
      </c>
      <c r="N1154" s="14" t="str">
        <f>IF(OR(COUNTA(DetailPedro!N1154) &gt; 0, COUNTA(DetailWill!N1154) &gt; 0),"x", "")</f>
        <v/>
      </c>
      <c r="O1154" s="34" t="str">
        <f>IF(OR(COUNTA(DetailPedro!O1154) &gt; 0, COUNTA(DetailWill!O1154) &gt; 0),"x", "")</f>
        <v/>
      </c>
      <c r="P1154" s="14" t="str">
        <f>IF(OR(COUNTA(DetailPedro!P1154) &gt; 0, COUNTA(DetailWill!P1154) &gt; 0),"x", "")</f>
        <v/>
      </c>
      <c r="Q1154" s="14" t="str">
        <f>IF(OR(COUNTA(DetailPedro!Q1154) &gt; 0, COUNTA(DetailWill!Q1154) &gt; 0),"x", "")</f>
        <v/>
      </c>
      <c r="R1154" s="14" t="str">
        <f>IF(OR(COUNTA(DetailPedro!R1154) &gt; 0, COUNTA(DetailWill!R1154) &gt; 0),"x", "")</f>
        <v/>
      </c>
      <c r="S1154" s="14" t="str">
        <f>IF(OR(COUNTA(DetailPedro!S1154) &gt; 0, COUNTA(DetailWill!S1154) &gt; 0),"x", "")</f>
        <v/>
      </c>
      <c r="T1154" s="14" t="str">
        <f>IF(OR(COUNTA(DetailPedro!T1154) &gt; 0, COUNTA(DetailWill!T1154) &gt; 0),"x", "")</f>
        <v/>
      </c>
      <c r="U1154" s="34" t="str">
        <f>IF(OR(COUNTA(DetailPedro!U1154) &gt; 0, COUNTA(DetailWill!U1154) &gt; 0),"x", "")</f>
        <v/>
      </c>
      <c r="V1154" s="14" t="str">
        <f>IF(OR(COUNTA(DetailPedro!V1154) &gt; 0, COUNTA(DetailWill!V1154) &gt; 0),"x", "")</f>
        <v/>
      </c>
      <c r="W1154" s="14" t="str">
        <f>IF(OR(COUNTA(DetailPedro!W1154) &gt; 0, COUNTA(DetailWill!W1154) &gt; 0),"x", "")</f>
        <v/>
      </c>
      <c r="X1154" s="14" t="str">
        <f>IF(OR(COUNTA(DetailPedro!X1154) &gt; 0, COUNTA(DetailWill!X1154) &gt; 0),"x", "")</f>
        <v/>
      </c>
      <c r="Y1154" s="14" t="str">
        <f>IF(OR(COUNTA(DetailPedro!Y1154) &gt; 0, COUNTA(DetailWill!Y1154) &gt; 0),"x", "")</f>
        <v/>
      </c>
      <c r="Z1154" s="34" t="str">
        <f>IF(OR(COUNTA(DetailPedro!Z1154) &gt; 0, COUNTA(DetailWill!Z1154) &gt; 0),"x", "")</f>
        <v/>
      </c>
      <c r="AA1154" s="14" t="str">
        <f>IF(OR(COUNTA(DetailPedro!AA1154) &gt; 0, COUNTA(DetailWill!AA1154) &gt; 0),"x", "")</f>
        <v/>
      </c>
      <c r="AB1154" s="14" t="str">
        <f>IF(OR(COUNTA(DetailPedro!AB1154) &gt; 0, COUNTA(DetailWill!AB1154) &gt; 0),"x", "")</f>
        <v/>
      </c>
      <c r="AC1154" s="14" t="str">
        <f>IF(OR(COUNTA(DetailPedro!AC1154) &gt; 0, COUNTA(DetailWill!AC1154) &gt; 0),"x", "")</f>
        <v/>
      </c>
      <c r="AD1154" s="14" t="str">
        <f>IF(OR(COUNTA(DetailPedro!AD1154) &gt; 0, COUNTA(DetailWill!AD1154) &gt; 0),"x", "")</f>
        <v/>
      </c>
      <c r="AE1154" s="14" t="str">
        <f>IF(OR(COUNTA(DetailPedro!AE1154) &gt; 0, COUNTA(DetailWill!AE1154) &gt; 0),"x", "")</f>
        <v/>
      </c>
      <c r="AF1154" s="34" t="str">
        <f>IF(OR(COUNTA(DetailPedro!AF1154) &gt; 0, COUNTA(DetailWill!AF1154) &gt; 0),"x", "")</f>
        <v/>
      </c>
      <c r="AG1154" s="14" t="str">
        <f>IF(OR(COUNTA(DetailPedro!AG1154) &gt; 0, COUNTA(DetailWill!AG1154) &gt; 0),"x", "")</f>
        <v/>
      </c>
      <c r="AH1154" s="14" t="str">
        <f>IF(OR(COUNTA(DetailPedro!AH1154) &gt; 0, COUNTA(DetailWill!AH1154) &gt; 0),"x", "")</f>
        <v/>
      </c>
      <c r="AI1154" s="14" t="str">
        <f>IF(OR(COUNTA(DetailPedro!AI1154) &gt; 0, COUNTA(DetailWill!AI1154) &gt; 0),"x", "")</f>
        <v/>
      </c>
      <c r="AJ1154" s="34" t="str">
        <f>IF(OR(COUNTA(DetailPedro!AJ1154) &gt; 0, COUNTA(DetailWill!AJ1154) &gt; 0),"x", "")</f>
        <v/>
      </c>
      <c r="AK1154" s="14" t="str">
        <f>IF(OR(COUNTA(DetailPedro!AK1154) &gt; 0, COUNTA(DetailWill!AK1154) &gt; 0),"x", "")</f>
        <v/>
      </c>
    </row>
    <row r="1155" spans="1:37" x14ac:dyDescent="0.2">
      <c r="A1155" s="16" t="s">
        <v>647</v>
      </c>
      <c r="B1155" s="16" t="s">
        <v>683</v>
      </c>
      <c r="C1155" s="16">
        <v>2</v>
      </c>
      <c r="D1155" s="16" t="s">
        <v>887</v>
      </c>
      <c r="E1155" s="16">
        <v>2</v>
      </c>
      <c r="F1155" s="14">
        <f t="shared" si="52"/>
        <v>0</v>
      </c>
      <c r="G1155" s="14" t="str">
        <f>IF(OR(COUNTA(DetailPedro!G1155) &gt; 0, COUNTA(DetailWill!G1155) &gt; 0),"x", "")</f>
        <v/>
      </c>
      <c r="H1155" s="14" t="str">
        <f>IF(OR(COUNTA(DetailPedro!H1155) &gt; 0, COUNTA(DetailWill!H1155) &gt; 0),"x", "")</f>
        <v/>
      </c>
      <c r="I1155" s="14" t="str">
        <f>IF(OR(COUNTA(DetailPedro!I1155) &gt; 0, COUNTA(DetailWill!I1155) &gt; 0),"x", "")</f>
        <v/>
      </c>
      <c r="J1155" s="34" t="str">
        <f>IF(OR(COUNTA(DetailPedro!J1155) &gt; 0, COUNTA(DetailWill!J1155) &gt; 0),"x", "")</f>
        <v/>
      </c>
      <c r="K1155" s="14" t="str">
        <f>IF(OR(COUNTA(DetailPedro!K1155) &gt; 0, COUNTA(DetailWill!K1155) &gt; 0),"x", "")</f>
        <v/>
      </c>
      <c r="L1155" s="14" t="str">
        <f>IF(OR(COUNTA(DetailPedro!L1155) &gt; 0, COUNTA(DetailWill!L1155) &gt; 0),"x", "")</f>
        <v/>
      </c>
      <c r="M1155" s="14" t="str">
        <f>IF(OR(COUNTA(DetailPedro!M1155) &gt; 0, COUNTA(DetailWill!M1155) &gt; 0),"x", "")</f>
        <v/>
      </c>
      <c r="N1155" s="14" t="str">
        <f>IF(OR(COUNTA(DetailPedro!N1155) &gt; 0, COUNTA(DetailWill!N1155) &gt; 0),"x", "")</f>
        <v/>
      </c>
      <c r="O1155" s="34" t="str">
        <f>IF(OR(COUNTA(DetailPedro!O1155) &gt; 0, COUNTA(DetailWill!O1155) &gt; 0),"x", "")</f>
        <v/>
      </c>
      <c r="P1155" s="14" t="str">
        <f>IF(OR(COUNTA(DetailPedro!P1155) &gt; 0, COUNTA(DetailWill!P1155) &gt; 0),"x", "")</f>
        <v/>
      </c>
      <c r="Q1155" s="14" t="str">
        <f>IF(OR(COUNTA(DetailPedro!Q1155) &gt; 0, COUNTA(DetailWill!Q1155) &gt; 0),"x", "")</f>
        <v/>
      </c>
      <c r="R1155" s="14" t="str">
        <f>IF(OR(COUNTA(DetailPedro!R1155) &gt; 0, COUNTA(DetailWill!R1155) &gt; 0),"x", "")</f>
        <v/>
      </c>
      <c r="S1155" s="14" t="str">
        <f>IF(OR(COUNTA(DetailPedro!S1155) &gt; 0, COUNTA(DetailWill!S1155) &gt; 0),"x", "")</f>
        <v/>
      </c>
      <c r="T1155" s="14" t="str">
        <f>IF(OR(COUNTA(DetailPedro!T1155) &gt; 0, COUNTA(DetailWill!T1155) &gt; 0),"x", "")</f>
        <v/>
      </c>
      <c r="U1155" s="34" t="str">
        <f>IF(OR(COUNTA(DetailPedro!U1155) &gt; 0, COUNTA(DetailWill!U1155) &gt; 0),"x", "")</f>
        <v/>
      </c>
      <c r="V1155" s="14" t="str">
        <f>IF(OR(COUNTA(DetailPedro!V1155) &gt; 0, COUNTA(DetailWill!V1155) &gt; 0),"x", "")</f>
        <v/>
      </c>
      <c r="W1155" s="14" t="str">
        <f>IF(OR(COUNTA(DetailPedro!W1155) &gt; 0, COUNTA(DetailWill!W1155) &gt; 0),"x", "")</f>
        <v/>
      </c>
      <c r="X1155" s="14" t="str">
        <f>IF(OR(COUNTA(DetailPedro!X1155) &gt; 0, COUNTA(DetailWill!X1155) &gt; 0),"x", "")</f>
        <v/>
      </c>
      <c r="Y1155" s="14" t="str">
        <f>IF(OR(COUNTA(DetailPedro!Y1155) &gt; 0, COUNTA(DetailWill!Y1155) &gt; 0),"x", "")</f>
        <v/>
      </c>
      <c r="Z1155" s="34" t="str">
        <f>IF(OR(COUNTA(DetailPedro!Z1155) &gt; 0, COUNTA(DetailWill!Z1155) &gt; 0),"x", "")</f>
        <v/>
      </c>
      <c r="AA1155" s="14" t="str">
        <f>IF(OR(COUNTA(DetailPedro!AA1155) &gt; 0, COUNTA(DetailWill!AA1155) &gt; 0),"x", "")</f>
        <v/>
      </c>
      <c r="AB1155" s="14" t="str">
        <f>IF(OR(COUNTA(DetailPedro!AB1155) &gt; 0, COUNTA(DetailWill!AB1155) &gt; 0),"x", "")</f>
        <v/>
      </c>
      <c r="AC1155" s="14" t="str">
        <f>IF(OR(COUNTA(DetailPedro!AC1155) &gt; 0, COUNTA(DetailWill!AC1155) &gt; 0),"x", "")</f>
        <v/>
      </c>
      <c r="AD1155" s="14" t="str">
        <f>IF(OR(COUNTA(DetailPedro!AD1155) &gt; 0, COUNTA(DetailWill!AD1155) &gt; 0),"x", "")</f>
        <v/>
      </c>
      <c r="AE1155" s="14" t="str">
        <f>IF(OR(COUNTA(DetailPedro!AE1155) &gt; 0, COUNTA(DetailWill!AE1155) &gt; 0),"x", "")</f>
        <v/>
      </c>
      <c r="AF1155" s="34" t="str">
        <f>IF(OR(COUNTA(DetailPedro!AF1155) &gt; 0, COUNTA(DetailWill!AF1155) &gt; 0),"x", "")</f>
        <v/>
      </c>
      <c r="AG1155" s="14" t="str">
        <f>IF(OR(COUNTA(DetailPedro!AG1155) &gt; 0, COUNTA(DetailWill!AG1155) &gt; 0),"x", "")</f>
        <v/>
      </c>
      <c r="AH1155" s="14" t="str">
        <f>IF(OR(COUNTA(DetailPedro!AH1155) &gt; 0, COUNTA(DetailWill!AH1155) &gt; 0),"x", "")</f>
        <v/>
      </c>
      <c r="AI1155" s="14" t="str">
        <f>IF(OR(COUNTA(DetailPedro!AI1155) &gt; 0, COUNTA(DetailWill!AI1155) &gt; 0),"x", "")</f>
        <v/>
      </c>
      <c r="AJ1155" s="34" t="str">
        <f>IF(OR(COUNTA(DetailPedro!AJ1155) &gt; 0, COUNTA(DetailWill!AJ1155) &gt; 0),"x", "")</f>
        <v/>
      </c>
      <c r="AK1155" s="14" t="str">
        <f>IF(OR(COUNTA(DetailPedro!AK1155) &gt; 0, COUNTA(DetailWill!AK1155) &gt; 0),"x", "")</f>
        <v/>
      </c>
    </row>
    <row r="1156" spans="1:37" x14ac:dyDescent="0.2">
      <c r="A1156" s="16" t="s">
        <v>647</v>
      </c>
      <c r="B1156" s="16" t="s">
        <v>683</v>
      </c>
      <c r="C1156" s="16">
        <v>2</v>
      </c>
      <c r="D1156" s="16" t="s">
        <v>887</v>
      </c>
      <c r="E1156" s="16">
        <v>3</v>
      </c>
      <c r="F1156" s="14">
        <f t="shared" si="52"/>
        <v>0</v>
      </c>
      <c r="G1156" s="14" t="str">
        <f>IF(OR(COUNTA(DetailPedro!G1156) &gt; 0, COUNTA(DetailWill!G1156) &gt; 0),"x", "")</f>
        <v/>
      </c>
      <c r="H1156" s="14" t="str">
        <f>IF(OR(COUNTA(DetailPedro!H1156) &gt; 0, COUNTA(DetailWill!H1156) &gt; 0),"x", "")</f>
        <v/>
      </c>
      <c r="I1156" s="14" t="str">
        <f>IF(OR(COUNTA(DetailPedro!I1156) &gt; 0, COUNTA(DetailWill!I1156) &gt; 0),"x", "")</f>
        <v/>
      </c>
      <c r="J1156" s="34" t="str">
        <f>IF(OR(COUNTA(DetailPedro!J1156) &gt; 0, COUNTA(DetailWill!J1156) &gt; 0),"x", "")</f>
        <v/>
      </c>
      <c r="K1156" s="14" t="str">
        <f>IF(OR(COUNTA(DetailPedro!K1156) &gt; 0, COUNTA(DetailWill!K1156) &gt; 0),"x", "")</f>
        <v/>
      </c>
      <c r="L1156" s="14" t="str">
        <f>IF(OR(COUNTA(DetailPedro!L1156) &gt; 0, COUNTA(DetailWill!L1156) &gt; 0),"x", "")</f>
        <v/>
      </c>
      <c r="M1156" s="14" t="str">
        <f>IF(OR(COUNTA(DetailPedro!M1156) &gt; 0, COUNTA(DetailWill!M1156) &gt; 0),"x", "")</f>
        <v/>
      </c>
      <c r="N1156" s="14" t="str">
        <f>IF(OR(COUNTA(DetailPedro!N1156) &gt; 0, COUNTA(DetailWill!N1156) &gt; 0),"x", "")</f>
        <v/>
      </c>
      <c r="O1156" s="34" t="str">
        <f>IF(OR(COUNTA(DetailPedro!O1156) &gt; 0, COUNTA(DetailWill!O1156) &gt; 0),"x", "")</f>
        <v/>
      </c>
      <c r="P1156" s="14" t="str">
        <f>IF(OR(COUNTA(DetailPedro!P1156) &gt; 0, COUNTA(DetailWill!P1156) &gt; 0),"x", "")</f>
        <v/>
      </c>
      <c r="Q1156" s="14" t="str">
        <f>IF(OR(COUNTA(DetailPedro!Q1156) &gt; 0, COUNTA(DetailWill!Q1156) &gt; 0),"x", "")</f>
        <v/>
      </c>
      <c r="R1156" s="14" t="str">
        <f>IF(OR(COUNTA(DetailPedro!R1156) &gt; 0, COUNTA(DetailWill!R1156) &gt; 0),"x", "")</f>
        <v/>
      </c>
      <c r="S1156" s="14" t="str">
        <f>IF(OR(COUNTA(DetailPedro!S1156) &gt; 0, COUNTA(DetailWill!S1156) &gt; 0),"x", "")</f>
        <v/>
      </c>
      <c r="T1156" s="14" t="str">
        <f>IF(OR(COUNTA(DetailPedro!T1156) &gt; 0, COUNTA(DetailWill!T1156) &gt; 0),"x", "")</f>
        <v/>
      </c>
      <c r="U1156" s="34" t="str">
        <f>IF(OR(COUNTA(DetailPedro!U1156) &gt; 0, COUNTA(DetailWill!U1156) &gt; 0),"x", "")</f>
        <v/>
      </c>
      <c r="V1156" s="14" t="str">
        <f>IF(OR(COUNTA(DetailPedro!V1156) &gt; 0, COUNTA(DetailWill!V1156) &gt; 0),"x", "")</f>
        <v/>
      </c>
      <c r="W1156" s="14" t="str">
        <f>IF(OR(COUNTA(DetailPedro!W1156) &gt; 0, COUNTA(DetailWill!W1156) &gt; 0),"x", "")</f>
        <v/>
      </c>
      <c r="X1156" s="14" t="str">
        <f>IF(OR(COUNTA(DetailPedro!X1156) &gt; 0, COUNTA(DetailWill!X1156) &gt; 0),"x", "")</f>
        <v/>
      </c>
      <c r="Y1156" s="14" t="str">
        <f>IF(OR(COUNTA(DetailPedro!Y1156) &gt; 0, COUNTA(DetailWill!Y1156) &gt; 0),"x", "")</f>
        <v/>
      </c>
      <c r="Z1156" s="34" t="str">
        <f>IF(OR(COUNTA(DetailPedro!Z1156) &gt; 0, COUNTA(DetailWill!Z1156) &gt; 0),"x", "")</f>
        <v/>
      </c>
      <c r="AA1156" s="14" t="str">
        <f>IF(OR(COUNTA(DetailPedro!AA1156) &gt; 0, COUNTA(DetailWill!AA1156) &gt; 0),"x", "")</f>
        <v/>
      </c>
      <c r="AB1156" s="14" t="str">
        <f>IF(OR(COUNTA(DetailPedro!AB1156) &gt; 0, COUNTA(DetailWill!AB1156) &gt; 0),"x", "")</f>
        <v/>
      </c>
      <c r="AC1156" s="14" t="str">
        <f>IF(OR(COUNTA(DetailPedro!AC1156) &gt; 0, COUNTA(DetailWill!AC1156) &gt; 0),"x", "")</f>
        <v/>
      </c>
      <c r="AD1156" s="14" t="str">
        <f>IF(OR(COUNTA(DetailPedro!AD1156) &gt; 0, COUNTA(DetailWill!AD1156) &gt; 0),"x", "")</f>
        <v/>
      </c>
      <c r="AE1156" s="14" t="str">
        <f>IF(OR(COUNTA(DetailPedro!AE1156) &gt; 0, COUNTA(DetailWill!AE1156) &gt; 0),"x", "")</f>
        <v/>
      </c>
      <c r="AF1156" s="34" t="str">
        <f>IF(OR(COUNTA(DetailPedro!AF1156) &gt; 0, COUNTA(DetailWill!AF1156) &gt; 0),"x", "")</f>
        <v/>
      </c>
      <c r="AG1156" s="14" t="str">
        <f>IF(OR(COUNTA(DetailPedro!AG1156) &gt; 0, COUNTA(DetailWill!AG1156) &gt; 0),"x", "")</f>
        <v/>
      </c>
      <c r="AH1156" s="14" t="str">
        <f>IF(OR(COUNTA(DetailPedro!AH1156) &gt; 0, COUNTA(DetailWill!AH1156) &gt; 0),"x", "")</f>
        <v/>
      </c>
      <c r="AI1156" s="14" t="str">
        <f>IF(OR(COUNTA(DetailPedro!AI1156) &gt; 0, COUNTA(DetailWill!AI1156) &gt; 0),"x", "")</f>
        <v/>
      </c>
      <c r="AJ1156" s="34" t="str">
        <f>IF(OR(COUNTA(DetailPedro!AJ1156) &gt; 0, COUNTA(DetailWill!AJ1156) &gt; 0),"x", "")</f>
        <v/>
      </c>
      <c r="AK1156" s="14" t="str">
        <f>IF(OR(COUNTA(DetailPedro!AK1156) &gt; 0, COUNTA(DetailWill!AK1156) &gt; 0),"x", "")</f>
        <v/>
      </c>
    </row>
    <row r="1157" spans="1:37" x14ac:dyDescent="0.2">
      <c r="A1157" s="16" t="s">
        <v>647</v>
      </c>
      <c r="B1157" s="16" t="s">
        <v>683</v>
      </c>
      <c r="C1157" s="16">
        <v>3</v>
      </c>
      <c r="D1157" s="16" t="s">
        <v>887</v>
      </c>
      <c r="E1157" s="16">
        <v>4</v>
      </c>
      <c r="F1157" s="14">
        <f t="shared" si="52"/>
        <v>0</v>
      </c>
      <c r="G1157" s="14" t="str">
        <f>IF(OR(COUNTA(DetailPedro!G1157) &gt; 0, COUNTA(DetailWill!G1157) &gt; 0),"x", "")</f>
        <v/>
      </c>
      <c r="H1157" s="14" t="str">
        <f>IF(OR(COUNTA(DetailPedro!H1157) &gt; 0, COUNTA(DetailWill!H1157) &gt; 0),"x", "")</f>
        <v/>
      </c>
      <c r="I1157" s="14" t="str">
        <f>IF(OR(COUNTA(DetailPedro!I1157) &gt; 0, COUNTA(DetailWill!I1157) &gt; 0),"x", "")</f>
        <v/>
      </c>
      <c r="J1157" s="34" t="str">
        <f>IF(OR(COUNTA(DetailPedro!J1157) &gt; 0, COUNTA(DetailWill!J1157) &gt; 0),"x", "")</f>
        <v/>
      </c>
      <c r="K1157" s="14" t="str">
        <f>IF(OR(COUNTA(DetailPedro!K1157) &gt; 0, COUNTA(DetailWill!K1157) &gt; 0),"x", "")</f>
        <v/>
      </c>
      <c r="L1157" s="14" t="str">
        <f>IF(OR(COUNTA(DetailPedro!L1157) &gt; 0, COUNTA(DetailWill!L1157) &gt; 0),"x", "")</f>
        <v/>
      </c>
      <c r="M1157" s="14" t="str">
        <f>IF(OR(COUNTA(DetailPedro!M1157) &gt; 0, COUNTA(DetailWill!M1157) &gt; 0),"x", "")</f>
        <v/>
      </c>
      <c r="N1157" s="14" t="str">
        <f>IF(OR(COUNTA(DetailPedro!N1157) &gt; 0, COUNTA(DetailWill!N1157) &gt; 0),"x", "")</f>
        <v/>
      </c>
      <c r="O1157" s="34" t="str">
        <f>IF(OR(COUNTA(DetailPedro!O1157) &gt; 0, COUNTA(DetailWill!O1157) &gt; 0),"x", "")</f>
        <v/>
      </c>
      <c r="P1157" s="14" t="str">
        <f>IF(OR(COUNTA(DetailPedro!P1157) &gt; 0, COUNTA(DetailWill!P1157) &gt; 0),"x", "")</f>
        <v/>
      </c>
      <c r="Q1157" s="14" t="str">
        <f>IF(OR(COUNTA(DetailPedro!Q1157) &gt; 0, COUNTA(DetailWill!Q1157) &gt; 0),"x", "")</f>
        <v/>
      </c>
      <c r="R1157" s="14" t="str">
        <f>IF(OR(COUNTA(DetailPedro!R1157) &gt; 0, COUNTA(DetailWill!R1157) &gt; 0),"x", "")</f>
        <v/>
      </c>
      <c r="S1157" s="14" t="str">
        <f>IF(OR(COUNTA(DetailPedro!S1157) &gt; 0, COUNTA(DetailWill!S1157) &gt; 0),"x", "")</f>
        <v/>
      </c>
      <c r="T1157" s="14" t="str">
        <f>IF(OR(COUNTA(DetailPedro!T1157) &gt; 0, COUNTA(DetailWill!T1157) &gt; 0),"x", "")</f>
        <v/>
      </c>
      <c r="U1157" s="34" t="str">
        <f>IF(OR(COUNTA(DetailPedro!U1157) &gt; 0, COUNTA(DetailWill!U1157) &gt; 0),"x", "")</f>
        <v/>
      </c>
      <c r="V1157" s="14" t="str">
        <f>IF(OR(COUNTA(DetailPedro!V1157) &gt; 0, COUNTA(DetailWill!V1157) &gt; 0),"x", "")</f>
        <v/>
      </c>
      <c r="W1157" s="14" t="str">
        <f>IF(OR(COUNTA(DetailPedro!W1157) &gt; 0, COUNTA(DetailWill!W1157) &gt; 0),"x", "")</f>
        <v/>
      </c>
      <c r="X1157" s="14" t="str">
        <f>IF(OR(COUNTA(DetailPedro!X1157) &gt; 0, COUNTA(DetailWill!X1157) &gt; 0),"x", "")</f>
        <v/>
      </c>
      <c r="Y1157" s="14" t="str">
        <f>IF(OR(COUNTA(DetailPedro!Y1157) &gt; 0, COUNTA(DetailWill!Y1157) &gt; 0),"x", "")</f>
        <v/>
      </c>
      <c r="Z1157" s="34" t="str">
        <f>IF(OR(COUNTA(DetailPedro!Z1157) &gt; 0, COUNTA(DetailWill!Z1157) &gt; 0),"x", "")</f>
        <v/>
      </c>
      <c r="AA1157" s="14" t="str">
        <f>IF(OR(COUNTA(DetailPedro!AA1157) &gt; 0, COUNTA(DetailWill!AA1157) &gt; 0),"x", "")</f>
        <v/>
      </c>
      <c r="AB1157" s="14" t="str">
        <f>IF(OR(COUNTA(DetailPedro!AB1157) &gt; 0, COUNTA(DetailWill!AB1157) &gt; 0),"x", "")</f>
        <v/>
      </c>
      <c r="AC1157" s="14" t="str">
        <f>IF(OR(COUNTA(DetailPedro!AC1157) &gt; 0, COUNTA(DetailWill!AC1157) &gt; 0),"x", "")</f>
        <v/>
      </c>
      <c r="AD1157" s="14" t="str">
        <f>IF(OR(COUNTA(DetailPedro!AD1157) &gt; 0, COUNTA(DetailWill!AD1157) &gt; 0),"x", "")</f>
        <v/>
      </c>
      <c r="AE1157" s="14" t="str">
        <f>IF(OR(COUNTA(DetailPedro!AE1157) &gt; 0, COUNTA(DetailWill!AE1157) &gt; 0),"x", "")</f>
        <v/>
      </c>
      <c r="AF1157" s="34" t="str">
        <f>IF(OR(COUNTA(DetailPedro!AF1157) &gt; 0, COUNTA(DetailWill!AF1157) &gt; 0),"x", "")</f>
        <v/>
      </c>
      <c r="AG1157" s="14" t="str">
        <f>IF(OR(COUNTA(DetailPedro!AG1157) &gt; 0, COUNTA(DetailWill!AG1157) &gt; 0),"x", "")</f>
        <v/>
      </c>
      <c r="AH1157" s="14" t="str">
        <f>IF(OR(COUNTA(DetailPedro!AH1157) &gt; 0, COUNTA(DetailWill!AH1157) &gt; 0),"x", "")</f>
        <v/>
      </c>
      <c r="AI1157" s="14" t="str">
        <f>IF(OR(COUNTA(DetailPedro!AI1157) &gt; 0, COUNTA(DetailWill!AI1157) &gt; 0),"x", "")</f>
        <v/>
      </c>
      <c r="AJ1157" s="34" t="str">
        <f>IF(OR(COUNTA(DetailPedro!AJ1157) &gt; 0, COUNTA(DetailWill!AJ1157) &gt; 0),"x", "")</f>
        <v/>
      </c>
      <c r="AK1157" s="14" t="str">
        <f>IF(OR(COUNTA(DetailPedro!AK1157) &gt; 0, COUNTA(DetailWill!AK1157) &gt; 0),"x", "")</f>
        <v/>
      </c>
    </row>
    <row r="1158" spans="1:37" x14ac:dyDescent="0.2">
      <c r="A1158" s="16" t="s">
        <v>647</v>
      </c>
      <c r="B1158" s="16" t="s">
        <v>683</v>
      </c>
      <c r="C1158" s="16">
        <v>3</v>
      </c>
      <c r="D1158" s="16" t="s">
        <v>888</v>
      </c>
      <c r="E1158" s="16">
        <v>5</v>
      </c>
      <c r="F1158" s="14">
        <f t="shared" si="52"/>
        <v>0</v>
      </c>
      <c r="G1158" s="14" t="str">
        <f>IF(OR(COUNTA(DetailPedro!G1158) &gt; 0, COUNTA(DetailWill!G1158) &gt; 0),"x", "")</f>
        <v/>
      </c>
      <c r="H1158" s="14" t="str">
        <f>IF(OR(COUNTA(DetailPedro!H1158) &gt; 0, COUNTA(DetailWill!H1158) &gt; 0),"x", "")</f>
        <v/>
      </c>
      <c r="I1158" s="14" t="str">
        <f>IF(OR(COUNTA(DetailPedro!I1158) &gt; 0, COUNTA(DetailWill!I1158) &gt; 0),"x", "")</f>
        <v/>
      </c>
      <c r="J1158" s="34" t="str">
        <f>IF(OR(COUNTA(DetailPedro!J1158) &gt; 0, COUNTA(DetailWill!J1158) &gt; 0),"x", "")</f>
        <v/>
      </c>
      <c r="K1158" s="14" t="str">
        <f>IF(OR(COUNTA(DetailPedro!K1158) &gt; 0, COUNTA(DetailWill!K1158) &gt; 0),"x", "")</f>
        <v/>
      </c>
      <c r="L1158" s="14" t="str">
        <f>IF(OR(COUNTA(DetailPedro!L1158) &gt; 0, COUNTA(DetailWill!L1158) &gt; 0),"x", "")</f>
        <v/>
      </c>
      <c r="M1158" s="14" t="str">
        <f>IF(OR(COUNTA(DetailPedro!M1158) &gt; 0, COUNTA(DetailWill!M1158) &gt; 0),"x", "")</f>
        <v/>
      </c>
      <c r="N1158" s="14" t="str">
        <f>IF(OR(COUNTA(DetailPedro!N1158) &gt; 0, COUNTA(DetailWill!N1158) &gt; 0),"x", "")</f>
        <v/>
      </c>
      <c r="O1158" s="34" t="str">
        <f>IF(OR(COUNTA(DetailPedro!O1158) &gt; 0, COUNTA(DetailWill!O1158) &gt; 0),"x", "")</f>
        <v/>
      </c>
      <c r="P1158" s="14" t="str">
        <f>IF(OR(COUNTA(DetailPedro!P1158) &gt; 0, COUNTA(DetailWill!P1158) &gt; 0),"x", "")</f>
        <v/>
      </c>
      <c r="Q1158" s="14" t="str">
        <f>IF(OR(COUNTA(DetailPedro!Q1158) &gt; 0, COUNTA(DetailWill!Q1158) &gt; 0),"x", "")</f>
        <v/>
      </c>
      <c r="R1158" s="14" t="str">
        <f>IF(OR(COUNTA(DetailPedro!R1158) &gt; 0, COUNTA(DetailWill!R1158) &gt; 0),"x", "")</f>
        <v/>
      </c>
      <c r="S1158" s="14" t="str">
        <f>IF(OR(COUNTA(DetailPedro!S1158) &gt; 0, COUNTA(DetailWill!S1158) &gt; 0),"x", "")</f>
        <v/>
      </c>
      <c r="T1158" s="14" t="str">
        <f>IF(OR(COUNTA(DetailPedro!T1158) &gt; 0, COUNTA(DetailWill!T1158) &gt; 0),"x", "")</f>
        <v/>
      </c>
      <c r="U1158" s="34" t="str">
        <f>IF(OR(COUNTA(DetailPedro!U1158) &gt; 0, COUNTA(DetailWill!U1158) &gt; 0),"x", "")</f>
        <v/>
      </c>
      <c r="V1158" s="14" t="str">
        <f>IF(OR(COUNTA(DetailPedro!V1158) &gt; 0, COUNTA(DetailWill!V1158) &gt; 0),"x", "")</f>
        <v/>
      </c>
      <c r="W1158" s="14" t="str">
        <f>IF(OR(COUNTA(DetailPedro!W1158) &gt; 0, COUNTA(DetailWill!W1158) &gt; 0),"x", "")</f>
        <v/>
      </c>
      <c r="X1158" s="14" t="str">
        <f>IF(OR(COUNTA(DetailPedro!X1158) &gt; 0, COUNTA(DetailWill!X1158) &gt; 0),"x", "")</f>
        <v/>
      </c>
      <c r="Y1158" s="14" t="str">
        <f>IF(OR(COUNTA(DetailPedro!Y1158) &gt; 0, COUNTA(DetailWill!Y1158) &gt; 0),"x", "")</f>
        <v/>
      </c>
      <c r="Z1158" s="34" t="str">
        <f>IF(OR(COUNTA(DetailPedro!Z1158) &gt; 0, COUNTA(DetailWill!Z1158) &gt; 0),"x", "")</f>
        <v/>
      </c>
      <c r="AA1158" s="14" t="str">
        <f>IF(OR(COUNTA(DetailPedro!AA1158) &gt; 0, COUNTA(DetailWill!AA1158) &gt; 0),"x", "")</f>
        <v/>
      </c>
      <c r="AB1158" s="14" t="str">
        <f>IF(OR(COUNTA(DetailPedro!AB1158) &gt; 0, COUNTA(DetailWill!AB1158) &gt; 0),"x", "")</f>
        <v/>
      </c>
      <c r="AC1158" s="14" t="str">
        <f>IF(OR(COUNTA(DetailPedro!AC1158) &gt; 0, COUNTA(DetailWill!AC1158) &gt; 0),"x", "")</f>
        <v/>
      </c>
      <c r="AD1158" s="14" t="str">
        <f>IF(OR(COUNTA(DetailPedro!AD1158) &gt; 0, COUNTA(DetailWill!AD1158) &gt; 0),"x", "")</f>
        <v/>
      </c>
      <c r="AE1158" s="14" t="str">
        <f>IF(OR(COUNTA(DetailPedro!AE1158) &gt; 0, COUNTA(DetailWill!AE1158) &gt; 0),"x", "")</f>
        <v/>
      </c>
      <c r="AF1158" s="34" t="str">
        <f>IF(OR(COUNTA(DetailPedro!AF1158) &gt; 0, COUNTA(DetailWill!AF1158) &gt; 0),"x", "")</f>
        <v/>
      </c>
      <c r="AG1158" s="14" t="str">
        <f>IF(OR(COUNTA(DetailPedro!AG1158) &gt; 0, COUNTA(DetailWill!AG1158) &gt; 0),"x", "")</f>
        <v/>
      </c>
      <c r="AH1158" s="14" t="str">
        <f>IF(OR(COUNTA(DetailPedro!AH1158) &gt; 0, COUNTA(DetailWill!AH1158) &gt; 0),"x", "")</f>
        <v/>
      </c>
      <c r="AI1158" s="14" t="str">
        <f>IF(OR(COUNTA(DetailPedro!AI1158) &gt; 0, COUNTA(DetailWill!AI1158) &gt; 0),"x", "")</f>
        <v/>
      </c>
      <c r="AJ1158" s="34" t="str">
        <f>IF(OR(COUNTA(DetailPedro!AJ1158) &gt; 0, COUNTA(DetailWill!AJ1158) &gt; 0),"x", "")</f>
        <v/>
      </c>
      <c r="AK1158" s="14" t="str">
        <f>IF(OR(COUNTA(DetailPedro!AK1158) &gt; 0, COUNTA(DetailWill!AK1158) &gt; 0),"x", "")</f>
        <v/>
      </c>
    </row>
    <row r="1159" spans="1:37" x14ac:dyDescent="0.2">
      <c r="A1159" s="16" t="s">
        <v>647</v>
      </c>
      <c r="B1159" s="16" t="s">
        <v>683</v>
      </c>
      <c r="C1159" s="16">
        <v>3</v>
      </c>
      <c r="D1159" s="16" t="s">
        <v>888</v>
      </c>
      <c r="E1159" s="16">
        <v>6</v>
      </c>
      <c r="F1159" s="14">
        <f t="shared" si="52"/>
        <v>0</v>
      </c>
      <c r="G1159" s="14" t="str">
        <f>IF(OR(COUNTA(DetailPedro!G1159) &gt; 0, COUNTA(DetailWill!G1159) &gt; 0),"x", "")</f>
        <v/>
      </c>
      <c r="H1159" s="14" t="str">
        <f>IF(OR(COUNTA(DetailPedro!H1159) &gt; 0, COUNTA(DetailWill!H1159) &gt; 0),"x", "")</f>
        <v/>
      </c>
      <c r="I1159" s="14" t="str">
        <f>IF(OR(COUNTA(DetailPedro!I1159) &gt; 0, COUNTA(DetailWill!I1159) &gt; 0),"x", "")</f>
        <v/>
      </c>
      <c r="J1159" s="34" t="str">
        <f>IF(OR(COUNTA(DetailPedro!J1159) &gt; 0, COUNTA(DetailWill!J1159) &gt; 0),"x", "")</f>
        <v/>
      </c>
      <c r="K1159" s="14" t="str">
        <f>IF(OR(COUNTA(DetailPedro!K1159) &gt; 0, COUNTA(DetailWill!K1159) &gt; 0),"x", "")</f>
        <v/>
      </c>
      <c r="L1159" s="14" t="str">
        <f>IF(OR(COUNTA(DetailPedro!L1159) &gt; 0, COUNTA(DetailWill!L1159) &gt; 0),"x", "")</f>
        <v/>
      </c>
      <c r="M1159" s="14" t="str">
        <f>IF(OR(COUNTA(DetailPedro!M1159) &gt; 0, COUNTA(DetailWill!M1159) &gt; 0),"x", "")</f>
        <v/>
      </c>
      <c r="N1159" s="14" t="str">
        <f>IF(OR(COUNTA(DetailPedro!N1159) &gt; 0, COUNTA(DetailWill!N1159) &gt; 0),"x", "")</f>
        <v/>
      </c>
      <c r="O1159" s="34" t="str">
        <f>IF(OR(COUNTA(DetailPedro!O1159) &gt; 0, COUNTA(DetailWill!O1159) &gt; 0),"x", "")</f>
        <v/>
      </c>
      <c r="P1159" s="14" t="str">
        <f>IF(OR(COUNTA(DetailPedro!P1159) &gt; 0, COUNTA(DetailWill!P1159) &gt; 0),"x", "")</f>
        <v/>
      </c>
      <c r="Q1159" s="14" t="str">
        <f>IF(OR(COUNTA(DetailPedro!Q1159) &gt; 0, COUNTA(DetailWill!Q1159) &gt; 0),"x", "")</f>
        <v/>
      </c>
      <c r="R1159" s="14" t="str">
        <f>IF(OR(COUNTA(DetailPedro!R1159) &gt; 0, COUNTA(DetailWill!R1159) &gt; 0),"x", "")</f>
        <v/>
      </c>
      <c r="S1159" s="14" t="str">
        <f>IF(OR(COUNTA(DetailPedro!S1159) &gt; 0, COUNTA(DetailWill!S1159) &gt; 0),"x", "")</f>
        <v/>
      </c>
      <c r="T1159" s="14" t="str">
        <f>IF(OR(COUNTA(DetailPedro!T1159) &gt; 0, COUNTA(DetailWill!T1159) &gt; 0),"x", "")</f>
        <v/>
      </c>
      <c r="U1159" s="34" t="str">
        <f>IF(OR(COUNTA(DetailPedro!U1159) &gt; 0, COUNTA(DetailWill!U1159) &gt; 0),"x", "")</f>
        <v/>
      </c>
      <c r="V1159" s="14" t="str">
        <f>IF(OR(COUNTA(DetailPedro!V1159) &gt; 0, COUNTA(DetailWill!V1159) &gt; 0),"x", "")</f>
        <v/>
      </c>
      <c r="W1159" s="14" t="str">
        <f>IF(OR(COUNTA(DetailPedro!W1159) &gt; 0, COUNTA(DetailWill!W1159) &gt; 0),"x", "")</f>
        <v/>
      </c>
      <c r="X1159" s="14" t="str">
        <f>IF(OR(COUNTA(DetailPedro!X1159) &gt; 0, COUNTA(DetailWill!X1159) &gt; 0),"x", "")</f>
        <v/>
      </c>
      <c r="Y1159" s="14" t="str">
        <f>IF(OR(COUNTA(DetailPedro!Y1159) &gt; 0, COUNTA(DetailWill!Y1159) &gt; 0),"x", "")</f>
        <v/>
      </c>
      <c r="Z1159" s="34" t="str">
        <f>IF(OR(COUNTA(DetailPedro!Z1159) &gt; 0, COUNTA(DetailWill!Z1159) &gt; 0),"x", "")</f>
        <v/>
      </c>
      <c r="AA1159" s="14" t="str">
        <f>IF(OR(COUNTA(DetailPedro!AA1159) &gt; 0, COUNTA(DetailWill!AA1159) &gt; 0),"x", "")</f>
        <v/>
      </c>
      <c r="AB1159" s="14" t="str">
        <f>IF(OR(COUNTA(DetailPedro!AB1159) &gt; 0, COUNTA(DetailWill!AB1159) &gt; 0),"x", "")</f>
        <v/>
      </c>
      <c r="AC1159" s="14" t="str">
        <f>IF(OR(COUNTA(DetailPedro!AC1159) &gt; 0, COUNTA(DetailWill!AC1159) &gt; 0),"x", "")</f>
        <v/>
      </c>
      <c r="AD1159" s="14" t="str">
        <f>IF(OR(COUNTA(DetailPedro!AD1159) &gt; 0, COUNTA(DetailWill!AD1159) &gt; 0),"x", "")</f>
        <v/>
      </c>
      <c r="AE1159" s="14" t="str">
        <f>IF(OR(COUNTA(DetailPedro!AE1159) &gt; 0, COUNTA(DetailWill!AE1159) &gt; 0),"x", "")</f>
        <v/>
      </c>
      <c r="AF1159" s="34" t="str">
        <f>IF(OR(COUNTA(DetailPedro!AF1159) &gt; 0, COUNTA(DetailWill!AF1159) &gt; 0),"x", "")</f>
        <v/>
      </c>
      <c r="AG1159" s="14" t="str">
        <f>IF(OR(COUNTA(DetailPedro!AG1159) &gt; 0, COUNTA(DetailWill!AG1159) &gt; 0),"x", "")</f>
        <v/>
      </c>
      <c r="AH1159" s="14" t="str">
        <f>IF(OR(COUNTA(DetailPedro!AH1159) &gt; 0, COUNTA(DetailWill!AH1159) &gt; 0),"x", "")</f>
        <v/>
      </c>
      <c r="AI1159" s="14" t="str">
        <f>IF(OR(COUNTA(DetailPedro!AI1159) &gt; 0, COUNTA(DetailWill!AI1159) &gt; 0),"x", "")</f>
        <v/>
      </c>
      <c r="AJ1159" s="34" t="str">
        <f>IF(OR(COUNTA(DetailPedro!AJ1159) &gt; 0, COUNTA(DetailWill!AJ1159) &gt; 0),"x", "")</f>
        <v/>
      </c>
      <c r="AK1159" s="14" t="str">
        <f>IF(OR(COUNTA(DetailPedro!AK1159) &gt; 0, COUNTA(DetailWill!AK1159) &gt; 0),"x", "")</f>
        <v/>
      </c>
    </row>
    <row r="1160" spans="1:37" x14ac:dyDescent="0.2">
      <c r="A1160" s="16" t="s">
        <v>647</v>
      </c>
      <c r="B1160" s="16" t="s">
        <v>683</v>
      </c>
      <c r="C1160" s="16">
        <v>3</v>
      </c>
      <c r="D1160" s="16" t="s">
        <v>888</v>
      </c>
      <c r="E1160" s="16">
        <v>7</v>
      </c>
      <c r="F1160" s="14">
        <f t="shared" si="52"/>
        <v>0</v>
      </c>
      <c r="G1160" s="14" t="str">
        <f>IF(OR(COUNTA(DetailPedro!G1160) &gt; 0, COUNTA(DetailWill!G1160) &gt; 0),"x", "")</f>
        <v/>
      </c>
      <c r="H1160" s="14" t="str">
        <f>IF(OR(COUNTA(DetailPedro!H1160) &gt; 0, COUNTA(DetailWill!H1160) &gt; 0),"x", "")</f>
        <v/>
      </c>
      <c r="I1160" s="14" t="str">
        <f>IF(OR(COUNTA(DetailPedro!I1160) &gt; 0, COUNTA(DetailWill!I1160) &gt; 0),"x", "")</f>
        <v/>
      </c>
      <c r="J1160" s="34" t="str">
        <f>IF(OR(COUNTA(DetailPedro!J1160) &gt; 0, COUNTA(DetailWill!J1160) &gt; 0),"x", "")</f>
        <v/>
      </c>
      <c r="K1160" s="14" t="str">
        <f>IF(OR(COUNTA(DetailPedro!K1160) &gt; 0, COUNTA(DetailWill!K1160) &gt; 0),"x", "")</f>
        <v/>
      </c>
      <c r="L1160" s="14" t="str">
        <f>IF(OR(COUNTA(DetailPedro!L1160) &gt; 0, COUNTA(DetailWill!L1160) &gt; 0),"x", "")</f>
        <v/>
      </c>
      <c r="M1160" s="14" t="str">
        <f>IF(OR(COUNTA(DetailPedro!M1160) &gt; 0, COUNTA(DetailWill!M1160) &gt; 0),"x", "")</f>
        <v/>
      </c>
      <c r="N1160" s="14" t="str">
        <f>IF(OR(COUNTA(DetailPedro!N1160) &gt; 0, COUNTA(DetailWill!N1160) &gt; 0),"x", "")</f>
        <v/>
      </c>
      <c r="O1160" s="34" t="str">
        <f>IF(OR(COUNTA(DetailPedro!O1160) &gt; 0, COUNTA(DetailWill!O1160) &gt; 0),"x", "")</f>
        <v/>
      </c>
      <c r="P1160" s="14" t="str">
        <f>IF(OR(COUNTA(DetailPedro!P1160) &gt; 0, COUNTA(DetailWill!P1160) &gt; 0),"x", "")</f>
        <v/>
      </c>
      <c r="Q1160" s="14" t="str">
        <f>IF(OR(COUNTA(DetailPedro!Q1160) &gt; 0, COUNTA(DetailWill!Q1160) &gt; 0),"x", "")</f>
        <v/>
      </c>
      <c r="R1160" s="14" t="str">
        <f>IF(OR(COUNTA(DetailPedro!R1160) &gt; 0, COUNTA(DetailWill!R1160) &gt; 0),"x", "")</f>
        <v/>
      </c>
      <c r="S1160" s="14" t="str">
        <f>IF(OR(COUNTA(DetailPedro!S1160) &gt; 0, COUNTA(DetailWill!S1160) &gt; 0),"x", "")</f>
        <v/>
      </c>
      <c r="T1160" s="14" t="str">
        <f>IF(OR(COUNTA(DetailPedro!T1160) &gt; 0, COUNTA(DetailWill!T1160) &gt; 0),"x", "")</f>
        <v/>
      </c>
      <c r="U1160" s="34" t="str">
        <f>IF(OR(COUNTA(DetailPedro!U1160) &gt; 0, COUNTA(DetailWill!U1160) &gt; 0),"x", "")</f>
        <v/>
      </c>
      <c r="V1160" s="14" t="str">
        <f>IF(OR(COUNTA(DetailPedro!V1160) &gt; 0, COUNTA(DetailWill!V1160) &gt; 0),"x", "")</f>
        <v/>
      </c>
      <c r="W1160" s="14" t="str">
        <f>IF(OR(COUNTA(DetailPedro!W1160) &gt; 0, COUNTA(DetailWill!W1160) &gt; 0),"x", "")</f>
        <v/>
      </c>
      <c r="X1160" s="14" t="str">
        <f>IF(OR(COUNTA(DetailPedro!X1160) &gt; 0, COUNTA(DetailWill!X1160) &gt; 0),"x", "")</f>
        <v/>
      </c>
      <c r="Y1160" s="14" t="str">
        <f>IF(OR(COUNTA(DetailPedro!Y1160) &gt; 0, COUNTA(DetailWill!Y1160) &gt; 0),"x", "")</f>
        <v/>
      </c>
      <c r="Z1160" s="34" t="str">
        <f>IF(OR(COUNTA(DetailPedro!Z1160) &gt; 0, COUNTA(DetailWill!Z1160) &gt; 0),"x", "")</f>
        <v/>
      </c>
      <c r="AA1160" s="14" t="str">
        <f>IF(OR(COUNTA(DetailPedro!AA1160) &gt; 0, COUNTA(DetailWill!AA1160) &gt; 0),"x", "")</f>
        <v/>
      </c>
      <c r="AB1160" s="14" t="str">
        <f>IF(OR(COUNTA(DetailPedro!AB1160) &gt; 0, COUNTA(DetailWill!AB1160) &gt; 0),"x", "")</f>
        <v/>
      </c>
      <c r="AC1160" s="14" t="str">
        <f>IF(OR(COUNTA(DetailPedro!AC1160) &gt; 0, COUNTA(DetailWill!AC1160) &gt; 0),"x", "")</f>
        <v/>
      </c>
      <c r="AD1160" s="14" t="str">
        <f>IF(OR(COUNTA(DetailPedro!AD1160) &gt; 0, COUNTA(DetailWill!AD1160) &gt; 0),"x", "")</f>
        <v/>
      </c>
      <c r="AE1160" s="14" t="str">
        <f>IF(OR(COUNTA(DetailPedro!AE1160) &gt; 0, COUNTA(DetailWill!AE1160) &gt; 0),"x", "")</f>
        <v/>
      </c>
      <c r="AF1160" s="34" t="str">
        <f>IF(OR(COUNTA(DetailPedro!AF1160) &gt; 0, COUNTA(DetailWill!AF1160) &gt; 0),"x", "")</f>
        <v/>
      </c>
      <c r="AG1160" s="14" t="str">
        <f>IF(OR(COUNTA(DetailPedro!AG1160) &gt; 0, COUNTA(DetailWill!AG1160) &gt; 0),"x", "")</f>
        <v/>
      </c>
      <c r="AH1160" s="14" t="str">
        <f>IF(OR(COUNTA(DetailPedro!AH1160) &gt; 0, COUNTA(DetailWill!AH1160) &gt; 0),"x", "")</f>
        <v/>
      </c>
      <c r="AI1160" s="14" t="str">
        <f>IF(OR(COUNTA(DetailPedro!AI1160) &gt; 0, COUNTA(DetailWill!AI1160) &gt; 0),"x", "")</f>
        <v/>
      </c>
      <c r="AJ1160" s="34" t="str">
        <f>IF(OR(COUNTA(DetailPedro!AJ1160) &gt; 0, COUNTA(DetailWill!AJ1160) &gt; 0),"x", "")</f>
        <v/>
      </c>
      <c r="AK1160" s="14" t="str">
        <f>IF(OR(COUNTA(DetailPedro!AK1160) &gt; 0, COUNTA(DetailWill!AK1160) &gt; 0),"x", "")</f>
        <v/>
      </c>
    </row>
    <row r="1161" spans="1:37" x14ac:dyDescent="0.2">
      <c r="A1161" s="16"/>
      <c r="B1161" s="16"/>
      <c r="C1161" s="16"/>
      <c r="D1161" s="16"/>
      <c r="E1161" s="16"/>
      <c r="F1161" s="14">
        <f t="shared" si="52"/>
        <v>0</v>
      </c>
      <c r="G1161" s="14" t="str">
        <f>IF(OR(COUNTA(DetailPedro!G1161) &gt; 0, COUNTA(DetailWill!G1161) &gt; 0),"x", "")</f>
        <v/>
      </c>
      <c r="H1161" s="14" t="str">
        <f>IF(OR(COUNTA(DetailPedro!H1161) &gt; 0, COUNTA(DetailWill!H1161) &gt; 0),"x", "")</f>
        <v/>
      </c>
      <c r="I1161" s="14" t="str">
        <f>IF(OR(COUNTA(DetailPedro!I1161) &gt; 0, COUNTA(DetailWill!I1161) &gt; 0),"x", "")</f>
        <v/>
      </c>
      <c r="J1161" s="34" t="str">
        <f>IF(OR(COUNTA(DetailPedro!J1161) &gt; 0, COUNTA(DetailWill!J1161) &gt; 0),"x", "")</f>
        <v/>
      </c>
      <c r="K1161" s="14" t="str">
        <f>IF(OR(COUNTA(DetailPedro!K1161) &gt; 0, COUNTA(DetailWill!K1161) &gt; 0),"x", "")</f>
        <v/>
      </c>
      <c r="L1161" s="14" t="str">
        <f>IF(OR(COUNTA(DetailPedro!L1161) &gt; 0, COUNTA(DetailWill!L1161) &gt; 0),"x", "")</f>
        <v/>
      </c>
      <c r="M1161" s="14" t="str">
        <f>IF(OR(COUNTA(DetailPedro!M1161) &gt; 0, COUNTA(DetailWill!M1161) &gt; 0),"x", "")</f>
        <v/>
      </c>
      <c r="N1161" s="14" t="str">
        <f>IF(OR(COUNTA(DetailPedro!N1161) &gt; 0, COUNTA(DetailWill!N1161) &gt; 0),"x", "")</f>
        <v/>
      </c>
      <c r="O1161" s="34" t="str">
        <f>IF(OR(COUNTA(DetailPedro!O1161) &gt; 0, COUNTA(DetailWill!O1161) &gt; 0),"x", "")</f>
        <v/>
      </c>
      <c r="P1161" s="14" t="str">
        <f>IF(OR(COUNTA(DetailPedro!P1161) &gt; 0, COUNTA(DetailWill!P1161) &gt; 0),"x", "")</f>
        <v/>
      </c>
      <c r="Q1161" s="14" t="str">
        <f>IF(OR(COUNTA(DetailPedro!Q1161) &gt; 0, COUNTA(DetailWill!Q1161) &gt; 0),"x", "")</f>
        <v/>
      </c>
      <c r="R1161" s="14" t="str">
        <f>IF(OR(COUNTA(DetailPedro!R1161) &gt; 0, COUNTA(DetailWill!R1161) &gt; 0),"x", "")</f>
        <v/>
      </c>
      <c r="S1161" s="14" t="str">
        <f>IF(OR(COUNTA(DetailPedro!S1161) &gt; 0, COUNTA(DetailWill!S1161) &gt; 0),"x", "")</f>
        <v/>
      </c>
      <c r="T1161" s="14" t="str">
        <f>IF(OR(COUNTA(DetailPedro!T1161) &gt; 0, COUNTA(DetailWill!T1161) &gt; 0),"x", "")</f>
        <v/>
      </c>
      <c r="U1161" s="34" t="str">
        <f>IF(OR(COUNTA(DetailPedro!U1161) &gt; 0, COUNTA(DetailWill!U1161) &gt; 0),"x", "")</f>
        <v/>
      </c>
      <c r="V1161" s="14" t="str">
        <f>IF(OR(COUNTA(DetailPedro!V1161) &gt; 0, COUNTA(DetailWill!V1161) &gt; 0),"x", "")</f>
        <v/>
      </c>
      <c r="W1161" s="14" t="str">
        <f>IF(OR(COUNTA(DetailPedro!W1161) &gt; 0, COUNTA(DetailWill!W1161) &gt; 0),"x", "")</f>
        <v/>
      </c>
      <c r="X1161" s="14" t="str">
        <f>IF(OR(COUNTA(DetailPedro!X1161) &gt; 0, COUNTA(DetailWill!X1161) &gt; 0),"x", "")</f>
        <v/>
      </c>
      <c r="Y1161" s="14" t="str">
        <f>IF(OR(COUNTA(DetailPedro!Y1161) &gt; 0, COUNTA(DetailWill!Y1161) &gt; 0),"x", "")</f>
        <v/>
      </c>
      <c r="Z1161" s="34" t="str">
        <f>IF(OR(COUNTA(DetailPedro!Z1161) &gt; 0, COUNTA(DetailWill!Z1161) &gt; 0),"x", "")</f>
        <v/>
      </c>
      <c r="AA1161" s="14" t="str">
        <f>IF(OR(COUNTA(DetailPedro!AA1161) &gt; 0, COUNTA(DetailWill!AA1161) &gt; 0),"x", "")</f>
        <v/>
      </c>
      <c r="AB1161" s="14" t="str">
        <f>IF(OR(COUNTA(DetailPedro!AB1161) &gt; 0, COUNTA(DetailWill!AB1161) &gt; 0),"x", "")</f>
        <v/>
      </c>
      <c r="AC1161" s="14" t="str">
        <f>IF(OR(COUNTA(DetailPedro!AC1161) &gt; 0, COUNTA(DetailWill!AC1161) &gt; 0),"x", "")</f>
        <v/>
      </c>
      <c r="AD1161" s="14" t="str">
        <f>IF(OR(COUNTA(DetailPedro!AD1161) &gt; 0, COUNTA(DetailWill!AD1161) &gt; 0),"x", "")</f>
        <v/>
      </c>
      <c r="AE1161" s="14" t="str">
        <f>IF(OR(COUNTA(DetailPedro!AE1161) &gt; 0, COUNTA(DetailWill!AE1161) &gt; 0),"x", "")</f>
        <v/>
      </c>
      <c r="AF1161" s="34" t="str">
        <f>IF(OR(COUNTA(DetailPedro!AF1161) &gt; 0, COUNTA(DetailWill!AF1161) &gt; 0),"x", "")</f>
        <v/>
      </c>
      <c r="AG1161" s="14" t="str">
        <f>IF(OR(COUNTA(DetailPedro!AG1161) &gt; 0, COUNTA(DetailWill!AG1161) &gt; 0),"x", "")</f>
        <v/>
      </c>
      <c r="AH1161" s="14" t="str">
        <f>IF(OR(COUNTA(DetailPedro!AH1161) &gt; 0, COUNTA(DetailWill!AH1161) &gt; 0),"x", "")</f>
        <v/>
      </c>
      <c r="AI1161" s="14" t="str">
        <f>IF(OR(COUNTA(DetailPedro!AI1161) &gt; 0, COUNTA(DetailWill!AI1161) &gt; 0),"x", "")</f>
        <v/>
      </c>
      <c r="AJ1161" s="34" t="str">
        <f>IF(OR(COUNTA(DetailPedro!AJ1161) &gt; 0, COUNTA(DetailWill!AJ1161) &gt; 0),"x", "")</f>
        <v/>
      </c>
      <c r="AK1161" s="14" t="str">
        <f>IF(OR(COUNTA(DetailPedro!AK1161) &gt; 0, COUNTA(DetailWill!AK1161) &gt; 0),"x", "")</f>
        <v/>
      </c>
    </row>
    <row r="1162" spans="1:37" x14ac:dyDescent="0.2">
      <c r="A1162" s="16" t="s">
        <v>646</v>
      </c>
      <c r="B1162" s="16" t="s">
        <v>78</v>
      </c>
      <c r="C1162" s="16">
        <v>3</v>
      </c>
      <c r="D1162" s="16">
        <v>0</v>
      </c>
      <c r="E1162" s="16"/>
      <c r="F1162" s="14">
        <f t="shared" si="52"/>
        <v>0</v>
      </c>
      <c r="G1162" s="14" t="str">
        <f>IF(OR(COUNTA(DetailPedro!G1162) &gt; 0, COUNTA(DetailWill!G1162) &gt; 0),"x", "")</f>
        <v/>
      </c>
      <c r="H1162" s="14" t="str">
        <f>IF(OR(COUNTA(DetailPedro!H1162) &gt; 0, COUNTA(DetailWill!H1162) &gt; 0),"x", "")</f>
        <v/>
      </c>
      <c r="I1162" s="14" t="str">
        <f>IF(OR(COUNTA(DetailPedro!I1162) &gt; 0, COUNTA(DetailWill!I1162) &gt; 0),"x", "")</f>
        <v/>
      </c>
      <c r="J1162" s="34" t="str">
        <f>IF(OR(COUNTA(DetailPedro!J1162) &gt; 0, COUNTA(DetailWill!J1162) &gt; 0),"x", "")</f>
        <v/>
      </c>
      <c r="K1162" s="14" t="str">
        <f>IF(OR(COUNTA(DetailPedro!K1162) &gt; 0, COUNTA(DetailWill!K1162) &gt; 0),"x", "")</f>
        <v/>
      </c>
      <c r="L1162" s="14" t="str">
        <f>IF(OR(COUNTA(DetailPedro!L1162) &gt; 0, COUNTA(DetailWill!L1162) &gt; 0),"x", "")</f>
        <v/>
      </c>
      <c r="M1162" s="14" t="str">
        <f>IF(OR(COUNTA(DetailPedro!M1162) &gt; 0, COUNTA(DetailWill!M1162) &gt; 0),"x", "")</f>
        <v/>
      </c>
      <c r="N1162" s="14" t="str">
        <f>IF(OR(COUNTA(DetailPedro!N1162) &gt; 0, COUNTA(DetailWill!N1162) &gt; 0),"x", "")</f>
        <v/>
      </c>
      <c r="O1162" s="34" t="str">
        <f>IF(OR(COUNTA(DetailPedro!O1162) &gt; 0, COUNTA(DetailWill!O1162) &gt; 0),"x", "")</f>
        <v/>
      </c>
      <c r="P1162" s="14" t="str">
        <f>IF(OR(COUNTA(DetailPedro!P1162) &gt; 0, COUNTA(DetailWill!P1162) &gt; 0),"x", "")</f>
        <v/>
      </c>
      <c r="Q1162" s="14" t="str">
        <f>IF(OR(COUNTA(DetailPedro!Q1162) &gt; 0, COUNTA(DetailWill!Q1162) &gt; 0),"x", "")</f>
        <v/>
      </c>
      <c r="R1162" s="14" t="str">
        <f>IF(OR(COUNTA(DetailPedro!R1162) &gt; 0, COUNTA(DetailWill!R1162) &gt; 0),"x", "")</f>
        <v/>
      </c>
      <c r="S1162" s="14" t="str">
        <f>IF(OR(COUNTA(DetailPedro!S1162) &gt; 0, COUNTA(DetailWill!S1162) &gt; 0),"x", "")</f>
        <v/>
      </c>
      <c r="T1162" s="14" t="str">
        <f>IF(OR(COUNTA(DetailPedro!T1162) &gt; 0, COUNTA(DetailWill!T1162) &gt; 0),"x", "")</f>
        <v/>
      </c>
      <c r="U1162" s="34" t="str">
        <f>IF(OR(COUNTA(DetailPedro!U1162) &gt; 0, COUNTA(DetailWill!U1162) &gt; 0),"x", "")</f>
        <v/>
      </c>
      <c r="V1162" s="14" t="str">
        <f>IF(OR(COUNTA(DetailPedro!V1162) &gt; 0, COUNTA(DetailWill!V1162) &gt; 0),"x", "")</f>
        <v/>
      </c>
      <c r="W1162" s="14" t="str">
        <f>IF(OR(COUNTA(DetailPedro!W1162) &gt; 0, COUNTA(DetailWill!W1162) &gt; 0),"x", "")</f>
        <v/>
      </c>
      <c r="X1162" s="14" t="str">
        <f>IF(OR(COUNTA(DetailPedro!X1162) &gt; 0, COUNTA(DetailWill!X1162) &gt; 0),"x", "")</f>
        <v/>
      </c>
      <c r="Y1162" s="14" t="str">
        <f>IF(OR(COUNTA(DetailPedro!Y1162) &gt; 0, COUNTA(DetailWill!Y1162) &gt; 0),"x", "")</f>
        <v/>
      </c>
      <c r="Z1162" s="34" t="str">
        <f>IF(OR(COUNTA(DetailPedro!Z1162) &gt; 0, COUNTA(DetailWill!Z1162) &gt; 0),"x", "")</f>
        <v/>
      </c>
      <c r="AA1162" s="14" t="str">
        <f>IF(OR(COUNTA(DetailPedro!AA1162) &gt; 0, COUNTA(DetailWill!AA1162) &gt; 0),"x", "")</f>
        <v/>
      </c>
      <c r="AB1162" s="14" t="str">
        <f>IF(OR(COUNTA(DetailPedro!AB1162) &gt; 0, COUNTA(DetailWill!AB1162) &gt; 0),"x", "")</f>
        <v/>
      </c>
      <c r="AC1162" s="14" t="str">
        <f>IF(OR(COUNTA(DetailPedro!AC1162) &gt; 0, COUNTA(DetailWill!AC1162) &gt; 0),"x", "")</f>
        <v/>
      </c>
      <c r="AD1162" s="14" t="str">
        <f>IF(OR(COUNTA(DetailPedro!AD1162) &gt; 0, COUNTA(DetailWill!AD1162) &gt; 0),"x", "")</f>
        <v/>
      </c>
      <c r="AE1162" s="14" t="str">
        <f>IF(OR(COUNTA(DetailPedro!AE1162) &gt; 0, COUNTA(DetailWill!AE1162) &gt; 0),"x", "")</f>
        <v/>
      </c>
      <c r="AF1162" s="34" t="str">
        <f>IF(OR(COUNTA(DetailPedro!AF1162) &gt; 0, COUNTA(DetailWill!AF1162) &gt; 0),"x", "")</f>
        <v/>
      </c>
      <c r="AG1162" s="14" t="str">
        <f>IF(OR(COUNTA(DetailPedro!AG1162) &gt; 0, COUNTA(DetailWill!AG1162) &gt; 0),"x", "")</f>
        <v/>
      </c>
      <c r="AH1162" s="14" t="str">
        <f>IF(OR(COUNTA(DetailPedro!AH1162) &gt; 0, COUNTA(DetailWill!AH1162) &gt; 0),"x", "")</f>
        <v/>
      </c>
      <c r="AI1162" s="14" t="str">
        <f>IF(OR(COUNTA(DetailPedro!AI1162) &gt; 0, COUNTA(DetailWill!AI1162) &gt; 0),"x", "")</f>
        <v/>
      </c>
      <c r="AJ1162" s="34" t="str">
        <f>IF(OR(COUNTA(DetailPedro!AJ1162) &gt; 0, COUNTA(DetailWill!AJ1162) &gt; 0),"x", "")</f>
        <v/>
      </c>
      <c r="AK1162" s="14" t="str">
        <f>IF(OR(COUNTA(DetailPedro!AK1162) &gt; 0, COUNTA(DetailWill!AK1162) &gt; 0),"x", "")</f>
        <v/>
      </c>
    </row>
    <row r="1163" spans="1:37" x14ac:dyDescent="0.2">
      <c r="A1163" s="16" t="s">
        <v>646</v>
      </c>
      <c r="B1163" s="16" t="s">
        <v>78</v>
      </c>
      <c r="C1163" s="16">
        <v>1</v>
      </c>
      <c r="D1163" s="16" t="s">
        <v>887</v>
      </c>
      <c r="E1163" s="16">
        <v>1</v>
      </c>
      <c r="F1163" s="14">
        <f t="shared" si="52"/>
        <v>1</v>
      </c>
      <c r="G1163" s="14" t="str">
        <f>IF(OR(COUNTA(DetailPedro!G1163) &gt; 0, COUNTA(DetailWill!G1163) &gt; 0),"x", "")</f>
        <v/>
      </c>
      <c r="H1163" s="14" t="str">
        <f>IF(OR(COUNTA(DetailPedro!H1163) &gt; 0, COUNTA(DetailWill!H1163) &gt; 0),"x", "")</f>
        <v/>
      </c>
      <c r="I1163" s="14" t="str">
        <f>IF(OR(COUNTA(DetailPedro!I1163) &gt; 0, COUNTA(DetailWill!I1163) &gt; 0),"x", "")</f>
        <v/>
      </c>
      <c r="J1163" s="34" t="str">
        <f>IF(OR(COUNTA(DetailPedro!J1163) &gt; 0, COUNTA(DetailWill!J1163) &gt; 0),"x", "")</f>
        <v/>
      </c>
      <c r="K1163" s="14" t="str">
        <f>IF(OR(COUNTA(DetailPedro!K1163) &gt; 0, COUNTA(DetailWill!K1163) &gt; 0),"x", "")</f>
        <v/>
      </c>
      <c r="L1163" s="14" t="str">
        <f>IF(OR(COUNTA(DetailPedro!L1163) &gt; 0, COUNTA(DetailWill!L1163) &gt; 0),"x", "")</f>
        <v/>
      </c>
      <c r="M1163" s="14" t="str">
        <f>IF(OR(COUNTA(DetailPedro!M1163) &gt; 0, COUNTA(DetailWill!M1163) &gt; 0),"x", "")</f>
        <v/>
      </c>
      <c r="N1163" s="14" t="str">
        <f>IF(OR(COUNTA(DetailPedro!N1163) &gt; 0, COUNTA(DetailWill!N1163) &gt; 0),"x", "")</f>
        <v/>
      </c>
      <c r="O1163" s="34" t="str">
        <f>IF(OR(COUNTA(DetailPedro!O1163) &gt; 0, COUNTA(DetailWill!O1163) &gt; 0),"x", "")</f>
        <v/>
      </c>
      <c r="P1163" s="14" t="str">
        <f>IF(OR(COUNTA(DetailPedro!P1163) &gt; 0, COUNTA(DetailWill!P1163) &gt; 0),"x", "")</f>
        <v/>
      </c>
      <c r="Q1163" s="14" t="str">
        <f>IF(OR(COUNTA(DetailPedro!Q1163) &gt; 0, COUNTA(DetailWill!Q1163) &gt; 0),"x", "")</f>
        <v/>
      </c>
      <c r="R1163" s="14" t="str">
        <f>IF(OR(COUNTA(DetailPedro!R1163) &gt; 0, COUNTA(DetailWill!R1163) &gt; 0),"x", "")</f>
        <v/>
      </c>
      <c r="S1163" s="14" t="str">
        <f>IF(OR(COUNTA(DetailPedro!S1163) &gt; 0, COUNTA(DetailWill!S1163) &gt; 0),"x", "")</f>
        <v/>
      </c>
      <c r="T1163" s="14" t="str">
        <f>IF(OR(COUNTA(DetailPedro!T1163) &gt; 0, COUNTA(DetailWill!T1163) &gt; 0),"x", "")</f>
        <v/>
      </c>
      <c r="U1163" s="34" t="str">
        <f>IF(OR(COUNTA(DetailPedro!U1163) &gt; 0, COUNTA(DetailWill!U1163) &gt; 0),"x", "")</f>
        <v/>
      </c>
      <c r="V1163" s="14" t="str">
        <f>IF(OR(COUNTA(DetailPedro!V1163) &gt; 0, COUNTA(DetailWill!V1163) &gt; 0),"x", "")</f>
        <v/>
      </c>
      <c r="W1163" s="14" t="str">
        <f>IF(OR(COUNTA(DetailPedro!W1163) &gt; 0, COUNTA(DetailWill!W1163) &gt; 0),"x", "")</f>
        <v/>
      </c>
      <c r="X1163" s="14" t="str">
        <f>IF(OR(COUNTA(DetailPedro!X1163) &gt; 0, COUNTA(DetailWill!X1163) &gt; 0),"x", "")</f>
        <v/>
      </c>
      <c r="Y1163" s="14" t="str">
        <f>IF(OR(COUNTA(DetailPedro!Y1163) &gt; 0, COUNTA(DetailWill!Y1163) &gt; 0),"x", "")</f>
        <v/>
      </c>
      <c r="Z1163" s="34" t="str">
        <f>IF(OR(COUNTA(DetailPedro!Z1163) &gt; 0, COUNTA(DetailWill!Z1163) &gt; 0),"x", "")</f>
        <v/>
      </c>
      <c r="AA1163" s="14" t="str">
        <f>IF(OR(COUNTA(DetailPedro!AA1163) &gt; 0, COUNTA(DetailWill!AA1163) &gt; 0),"x", "")</f>
        <v/>
      </c>
      <c r="AB1163" s="14" t="str">
        <f>IF(OR(COUNTA(DetailPedro!AB1163) &gt; 0, COUNTA(DetailWill!AB1163) &gt; 0),"x", "")</f>
        <v>x</v>
      </c>
      <c r="AC1163" s="14" t="str">
        <f>IF(OR(COUNTA(DetailPedro!AC1163) &gt; 0, COUNTA(DetailWill!AC1163) &gt; 0),"x", "")</f>
        <v/>
      </c>
      <c r="AD1163" s="14" t="str">
        <f>IF(OR(COUNTA(DetailPedro!AD1163) &gt; 0, COUNTA(DetailWill!AD1163) &gt; 0),"x", "")</f>
        <v/>
      </c>
      <c r="AE1163" s="14" t="str">
        <f>IF(OR(COUNTA(DetailPedro!AE1163) &gt; 0, COUNTA(DetailWill!AE1163) &gt; 0),"x", "")</f>
        <v/>
      </c>
      <c r="AF1163" s="34" t="str">
        <f>IF(OR(COUNTA(DetailPedro!AF1163) &gt; 0, COUNTA(DetailWill!AF1163) &gt; 0),"x", "")</f>
        <v/>
      </c>
      <c r="AG1163" s="14" t="str">
        <f>IF(OR(COUNTA(DetailPedro!AG1163) &gt; 0, COUNTA(DetailWill!AG1163) &gt; 0),"x", "")</f>
        <v/>
      </c>
      <c r="AH1163" s="14" t="str">
        <f>IF(OR(COUNTA(DetailPedro!AH1163) &gt; 0, COUNTA(DetailWill!AH1163) &gt; 0),"x", "")</f>
        <v/>
      </c>
      <c r="AI1163" s="14" t="str">
        <f>IF(OR(COUNTA(DetailPedro!AI1163) &gt; 0, COUNTA(DetailWill!AI1163) &gt; 0),"x", "")</f>
        <v/>
      </c>
      <c r="AJ1163" s="34" t="str">
        <f>IF(OR(COUNTA(DetailPedro!AJ1163) &gt; 0, COUNTA(DetailWill!AJ1163) &gt; 0),"x", "")</f>
        <v/>
      </c>
      <c r="AK1163" s="14" t="str">
        <f>IF(OR(COUNTA(DetailPedro!AK1163) &gt; 0, COUNTA(DetailWill!AK1163) &gt; 0),"x", "")</f>
        <v/>
      </c>
    </row>
    <row r="1164" spans="1:37" x14ac:dyDescent="0.2">
      <c r="A1164" s="16" t="s">
        <v>646</v>
      </c>
      <c r="B1164" s="16" t="s">
        <v>78</v>
      </c>
      <c r="C1164" s="16">
        <v>1</v>
      </c>
      <c r="D1164" s="16" t="s">
        <v>887</v>
      </c>
      <c r="E1164" s="16">
        <v>2</v>
      </c>
      <c r="F1164" s="14">
        <f t="shared" si="52"/>
        <v>1</v>
      </c>
      <c r="G1164" s="14" t="str">
        <f>IF(OR(COUNTA(DetailPedro!G1164) &gt; 0, COUNTA(DetailWill!G1164) &gt; 0),"x", "")</f>
        <v>x</v>
      </c>
      <c r="H1164" s="14" t="str">
        <f>IF(OR(COUNTA(DetailPedro!H1164) &gt; 0, COUNTA(DetailWill!H1164) &gt; 0),"x", "")</f>
        <v/>
      </c>
      <c r="I1164" s="14" t="str">
        <f>IF(OR(COUNTA(DetailPedro!I1164) &gt; 0, COUNTA(DetailWill!I1164) &gt; 0),"x", "")</f>
        <v/>
      </c>
      <c r="J1164" s="34" t="str">
        <f>IF(OR(COUNTA(DetailPedro!J1164) &gt; 0, COUNTA(DetailWill!J1164) &gt; 0),"x", "")</f>
        <v/>
      </c>
      <c r="K1164" s="14" t="str">
        <f>IF(OR(COUNTA(DetailPedro!K1164) &gt; 0, COUNTA(DetailWill!K1164) &gt; 0),"x", "")</f>
        <v/>
      </c>
      <c r="L1164" s="14" t="str">
        <f>IF(OR(COUNTA(DetailPedro!L1164) &gt; 0, COUNTA(DetailWill!L1164) &gt; 0),"x", "")</f>
        <v/>
      </c>
      <c r="M1164" s="14" t="str">
        <f>IF(OR(COUNTA(DetailPedro!M1164) &gt; 0, COUNTA(DetailWill!M1164) &gt; 0),"x", "")</f>
        <v/>
      </c>
      <c r="N1164" s="14" t="str">
        <f>IF(OR(COUNTA(DetailPedro!N1164) &gt; 0, COUNTA(DetailWill!N1164) &gt; 0),"x", "")</f>
        <v/>
      </c>
      <c r="O1164" s="34" t="str">
        <f>IF(OR(COUNTA(DetailPedro!O1164) &gt; 0, COUNTA(DetailWill!O1164) &gt; 0),"x", "")</f>
        <v/>
      </c>
      <c r="P1164" s="14" t="str">
        <f>IF(OR(COUNTA(DetailPedro!P1164) &gt; 0, COUNTA(DetailWill!P1164) &gt; 0),"x", "")</f>
        <v/>
      </c>
      <c r="Q1164" s="14" t="str">
        <f>IF(OR(COUNTA(DetailPedro!Q1164) &gt; 0, COUNTA(DetailWill!Q1164) &gt; 0),"x", "")</f>
        <v/>
      </c>
      <c r="R1164" s="14" t="str">
        <f>IF(OR(COUNTA(DetailPedro!R1164) &gt; 0, COUNTA(DetailWill!R1164) &gt; 0),"x", "")</f>
        <v/>
      </c>
      <c r="S1164" s="14" t="str">
        <f>IF(OR(COUNTA(DetailPedro!S1164) &gt; 0, COUNTA(DetailWill!S1164) &gt; 0),"x", "")</f>
        <v/>
      </c>
      <c r="T1164" s="14" t="str">
        <f>IF(OR(COUNTA(DetailPedro!T1164) &gt; 0, COUNTA(DetailWill!T1164) &gt; 0),"x", "")</f>
        <v/>
      </c>
      <c r="U1164" s="34" t="str">
        <f>IF(OR(COUNTA(DetailPedro!U1164) &gt; 0, COUNTA(DetailWill!U1164) &gt; 0),"x", "")</f>
        <v/>
      </c>
      <c r="V1164" s="14" t="str">
        <f>IF(OR(COUNTA(DetailPedro!V1164) &gt; 0, COUNTA(DetailWill!V1164) &gt; 0),"x", "")</f>
        <v/>
      </c>
      <c r="W1164" s="14" t="str">
        <f>IF(OR(COUNTA(DetailPedro!W1164) &gt; 0, COUNTA(DetailWill!W1164) &gt; 0),"x", "")</f>
        <v/>
      </c>
      <c r="X1164" s="14" t="str">
        <f>IF(OR(COUNTA(DetailPedro!X1164) &gt; 0, COUNTA(DetailWill!X1164) &gt; 0),"x", "")</f>
        <v/>
      </c>
      <c r="Y1164" s="14" t="str">
        <f>IF(OR(COUNTA(DetailPedro!Y1164) &gt; 0, COUNTA(DetailWill!Y1164) &gt; 0),"x", "")</f>
        <v/>
      </c>
      <c r="Z1164" s="34" t="str">
        <f>IF(OR(COUNTA(DetailPedro!Z1164) &gt; 0, COUNTA(DetailWill!Z1164) &gt; 0),"x", "")</f>
        <v/>
      </c>
      <c r="AA1164" s="14" t="str">
        <f>IF(OR(COUNTA(DetailPedro!AA1164) &gt; 0, COUNTA(DetailWill!AA1164) &gt; 0),"x", "")</f>
        <v/>
      </c>
      <c r="AB1164" s="14" t="str">
        <f>IF(OR(COUNTA(DetailPedro!AB1164) &gt; 0, COUNTA(DetailWill!AB1164) &gt; 0),"x", "")</f>
        <v/>
      </c>
      <c r="AC1164" s="14" t="str">
        <f>IF(OR(COUNTA(DetailPedro!AC1164) &gt; 0, COUNTA(DetailWill!AC1164) &gt; 0),"x", "")</f>
        <v/>
      </c>
      <c r="AD1164" s="14" t="str">
        <f>IF(OR(COUNTA(DetailPedro!AD1164) &gt; 0, COUNTA(DetailWill!AD1164) &gt; 0),"x", "")</f>
        <v/>
      </c>
      <c r="AE1164" s="14" t="str">
        <f>IF(OR(COUNTA(DetailPedro!AE1164) &gt; 0, COUNTA(DetailWill!AE1164) &gt; 0),"x", "")</f>
        <v/>
      </c>
      <c r="AF1164" s="34" t="str">
        <f>IF(OR(COUNTA(DetailPedro!AF1164) &gt; 0, COUNTA(DetailWill!AF1164) &gt; 0),"x", "")</f>
        <v/>
      </c>
      <c r="AG1164" s="14" t="str">
        <f>IF(OR(COUNTA(DetailPedro!AG1164) &gt; 0, COUNTA(DetailWill!AG1164) &gt; 0),"x", "")</f>
        <v/>
      </c>
      <c r="AH1164" s="14" t="str">
        <f>IF(OR(COUNTA(DetailPedro!AH1164) &gt; 0, COUNTA(DetailWill!AH1164) &gt; 0),"x", "")</f>
        <v/>
      </c>
      <c r="AI1164" s="14" t="str">
        <f>IF(OR(COUNTA(DetailPedro!AI1164) &gt; 0, COUNTA(DetailWill!AI1164) &gt; 0),"x", "")</f>
        <v/>
      </c>
      <c r="AJ1164" s="34" t="str">
        <f>IF(OR(COUNTA(DetailPedro!AJ1164) &gt; 0, COUNTA(DetailWill!AJ1164) &gt; 0),"x", "")</f>
        <v/>
      </c>
      <c r="AK1164" s="14" t="str">
        <f>IF(OR(COUNTA(DetailPedro!AK1164) &gt; 0, COUNTA(DetailWill!AK1164) &gt; 0),"x", "")</f>
        <v/>
      </c>
    </row>
    <row r="1165" spans="1:37" x14ac:dyDescent="0.2">
      <c r="A1165" s="16" t="s">
        <v>646</v>
      </c>
      <c r="B1165" s="16" t="s">
        <v>78</v>
      </c>
      <c r="C1165" s="16">
        <v>1</v>
      </c>
      <c r="D1165" s="16" t="s">
        <v>887</v>
      </c>
      <c r="E1165" s="16">
        <v>3</v>
      </c>
      <c r="F1165" s="14">
        <f t="shared" si="52"/>
        <v>1</v>
      </c>
      <c r="G1165" s="14" t="str">
        <f>IF(OR(COUNTA(DetailPedro!G1165) &gt; 0, COUNTA(DetailWill!G1165) &gt; 0),"x", "")</f>
        <v/>
      </c>
      <c r="H1165" s="14" t="str">
        <f>IF(OR(COUNTA(DetailPedro!H1165) &gt; 0, COUNTA(DetailWill!H1165) &gt; 0),"x", "")</f>
        <v/>
      </c>
      <c r="I1165" s="14" t="str">
        <f>IF(OR(COUNTA(DetailPedro!I1165) &gt; 0, COUNTA(DetailWill!I1165) &gt; 0),"x", "")</f>
        <v/>
      </c>
      <c r="J1165" s="34" t="str">
        <f>IF(OR(COUNTA(DetailPedro!J1165) &gt; 0, COUNTA(DetailWill!J1165) &gt; 0),"x", "")</f>
        <v/>
      </c>
      <c r="K1165" s="14" t="str">
        <f>IF(OR(COUNTA(DetailPedro!K1165) &gt; 0, COUNTA(DetailWill!K1165) &gt; 0),"x", "")</f>
        <v/>
      </c>
      <c r="L1165" s="14" t="str">
        <f>IF(OR(COUNTA(DetailPedro!L1165) &gt; 0, COUNTA(DetailWill!L1165) &gt; 0),"x", "")</f>
        <v/>
      </c>
      <c r="M1165" s="14" t="str">
        <f>IF(OR(COUNTA(DetailPedro!M1165) &gt; 0, COUNTA(DetailWill!M1165) &gt; 0),"x", "")</f>
        <v/>
      </c>
      <c r="N1165" s="14" t="str">
        <f>IF(OR(COUNTA(DetailPedro!N1165) &gt; 0, COUNTA(DetailWill!N1165) &gt; 0),"x", "")</f>
        <v/>
      </c>
      <c r="O1165" s="34" t="str">
        <f>IF(OR(COUNTA(DetailPedro!O1165) &gt; 0, COUNTA(DetailWill!O1165) &gt; 0),"x", "")</f>
        <v/>
      </c>
      <c r="P1165" s="14" t="str">
        <f>IF(OR(COUNTA(DetailPedro!P1165) &gt; 0, COUNTA(DetailWill!P1165) &gt; 0),"x", "")</f>
        <v/>
      </c>
      <c r="Q1165" s="14" t="str">
        <f>IF(OR(COUNTA(DetailPedro!Q1165) &gt; 0, COUNTA(DetailWill!Q1165) &gt; 0),"x", "")</f>
        <v/>
      </c>
      <c r="R1165" s="14" t="str">
        <f>IF(OR(COUNTA(DetailPedro!R1165) &gt; 0, COUNTA(DetailWill!R1165) &gt; 0),"x", "")</f>
        <v/>
      </c>
      <c r="S1165" s="14" t="str">
        <f>IF(OR(COUNTA(DetailPedro!S1165) &gt; 0, COUNTA(DetailWill!S1165) &gt; 0),"x", "")</f>
        <v/>
      </c>
      <c r="T1165" s="14" t="str">
        <f>IF(OR(COUNTA(DetailPedro!T1165) &gt; 0, COUNTA(DetailWill!T1165) &gt; 0),"x", "")</f>
        <v/>
      </c>
      <c r="U1165" s="34" t="str">
        <f>IF(OR(COUNTA(DetailPedro!U1165) &gt; 0, COUNTA(DetailWill!U1165) &gt; 0),"x", "")</f>
        <v/>
      </c>
      <c r="V1165" s="14" t="str">
        <f>IF(OR(COUNTA(DetailPedro!V1165) &gt; 0, COUNTA(DetailWill!V1165) &gt; 0),"x", "")</f>
        <v/>
      </c>
      <c r="W1165" s="14" t="str">
        <f>IF(OR(COUNTA(DetailPedro!W1165) &gt; 0, COUNTA(DetailWill!W1165) &gt; 0),"x", "")</f>
        <v/>
      </c>
      <c r="X1165" s="14" t="str">
        <f>IF(OR(COUNTA(DetailPedro!X1165) &gt; 0, COUNTA(DetailWill!X1165) &gt; 0),"x", "")</f>
        <v/>
      </c>
      <c r="Y1165" s="14" t="str">
        <f>IF(OR(COUNTA(DetailPedro!Y1165) &gt; 0, COUNTA(DetailWill!Y1165) &gt; 0),"x", "")</f>
        <v/>
      </c>
      <c r="Z1165" s="34" t="str">
        <f>IF(OR(COUNTA(DetailPedro!Z1165) &gt; 0, COUNTA(DetailWill!Z1165) &gt; 0),"x", "")</f>
        <v/>
      </c>
      <c r="AA1165" s="14" t="str">
        <f>IF(OR(COUNTA(DetailPedro!AA1165) &gt; 0, COUNTA(DetailWill!AA1165) &gt; 0),"x", "")</f>
        <v/>
      </c>
      <c r="AB1165" s="14" t="str">
        <f>IF(OR(COUNTA(DetailPedro!AB1165) &gt; 0, COUNTA(DetailWill!AB1165) &gt; 0),"x", "")</f>
        <v/>
      </c>
      <c r="AC1165" s="14" t="str">
        <f>IF(OR(COUNTA(DetailPedro!AC1165) &gt; 0, COUNTA(DetailWill!AC1165) &gt; 0),"x", "")</f>
        <v/>
      </c>
      <c r="AD1165" s="14" t="str">
        <f>IF(OR(COUNTA(DetailPedro!AD1165) &gt; 0, COUNTA(DetailWill!AD1165) &gt; 0),"x", "")</f>
        <v/>
      </c>
      <c r="AE1165" s="14" t="str">
        <f>IF(OR(COUNTA(DetailPedro!AE1165) &gt; 0, COUNTA(DetailWill!AE1165) &gt; 0),"x", "")</f>
        <v/>
      </c>
      <c r="AF1165" s="34" t="str">
        <f>IF(OR(COUNTA(DetailPedro!AF1165) &gt; 0, COUNTA(DetailWill!AF1165) &gt; 0),"x", "")</f>
        <v/>
      </c>
      <c r="AG1165" s="14" t="str">
        <f>IF(OR(COUNTA(DetailPedro!AG1165) &gt; 0, COUNTA(DetailWill!AG1165) &gt; 0),"x", "")</f>
        <v/>
      </c>
      <c r="AH1165" s="14" t="str">
        <f>IF(OR(COUNTA(DetailPedro!AH1165) &gt; 0, COUNTA(DetailWill!AH1165) &gt; 0),"x", "")</f>
        <v/>
      </c>
      <c r="AI1165" s="14" t="str">
        <f>IF(OR(COUNTA(DetailPedro!AI1165) &gt; 0, COUNTA(DetailWill!AI1165) &gt; 0),"x", "")</f>
        <v/>
      </c>
      <c r="AJ1165" s="34" t="str">
        <f>IF(OR(COUNTA(DetailPedro!AJ1165) &gt; 0, COUNTA(DetailWill!AJ1165) &gt; 0),"x", "")</f>
        <v/>
      </c>
      <c r="AK1165" s="14" t="str">
        <f>IF(OR(COUNTA(DetailPedro!AK1165) &gt; 0, COUNTA(DetailWill!AK1165) &gt; 0),"x", "")</f>
        <v>x</v>
      </c>
    </row>
    <row r="1166" spans="1:37" x14ac:dyDescent="0.2">
      <c r="A1166" s="16" t="s">
        <v>646</v>
      </c>
      <c r="B1166" s="16" t="s">
        <v>78</v>
      </c>
      <c r="C1166" s="16">
        <v>1</v>
      </c>
      <c r="D1166" s="16" t="s">
        <v>887</v>
      </c>
      <c r="E1166" s="16">
        <v>4</v>
      </c>
      <c r="F1166" s="14">
        <f t="shared" si="52"/>
        <v>0</v>
      </c>
      <c r="G1166" s="14" t="str">
        <f>IF(OR(COUNTA(DetailPedro!G1166) &gt; 0, COUNTA(DetailWill!G1166) &gt; 0),"x", "")</f>
        <v/>
      </c>
      <c r="H1166" s="14" t="str">
        <f>IF(OR(COUNTA(DetailPedro!H1166) &gt; 0, COUNTA(DetailWill!H1166) &gt; 0),"x", "")</f>
        <v/>
      </c>
      <c r="I1166" s="14" t="str">
        <f>IF(OR(COUNTA(DetailPedro!I1166) &gt; 0, COUNTA(DetailWill!I1166) &gt; 0),"x", "")</f>
        <v/>
      </c>
      <c r="J1166" s="34" t="str">
        <f>IF(OR(COUNTA(DetailPedro!J1166) &gt; 0, COUNTA(DetailWill!J1166) &gt; 0),"x", "")</f>
        <v/>
      </c>
      <c r="K1166" s="14" t="str">
        <f>IF(OR(COUNTA(DetailPedro!K1166) &gt; 0, COUNTA(DetailWill!K1166) &gt; 0),"x", "")</f>
        <v/>
      </c>
      <c r="L1166" s="14" t="str">
        <f>IF(OR(COUNTA(DetailPedro!L1166) &gt; 0, COUNTA(DetailWill!L1166) &gt; 0),"x", "")</f>
        <v/>
      </c>
      <c r="M1166" s="14" t="str">
        <f>IF(OR(COUNTA(DetailPedro!M1166) &gt; 0, COUNTA(DetailWill!M1166) &gt; 0),"x", "")</f>
        <v/>
      </c>
      <c r="N1166" s="14" t="str">
        <f>IF(OR(COUNTA(DetailPedro!N1166) &gt; 0, COUNTA(DetailWill!N1166) &gt; 0),"x", "")</f>
        <v/>
      </c>
      <c r="O1166" s="34" t="str">
        <f>IF(OR(COUNTA(DetailPedro!O1166) &gt; 0, COUNTA(DetailWill!O1166) &gt; 0),"x", "")</f>
        <v/>
      </c>
      <c r="P1166" s="14" t="str">
        <f>IF(OR(COUNTA(DetailPedro!P1166) &gt; 0, COUNTA(DetailWill!P1166) &gt; 0),"x", "")</f>
        <v/>
      </c>
      <c r="Q1166" s="14" t="str">
        <f>IF(OR(COUNTA(DetailPedro!Q1166) &gt; 0, COUNTA(DetailWill!Q1166) &gt; 0),"x", "")</f>
        <v/>
      </c>
      <c r="R1166" s="14" t="str">
        <f>IF(OR(COUNTA(DetailPedro!R1166) &gt; 0, COUNTA(DetailWill!R1166) &gt; 0),"x", "")</f>
        <v/>
      </c>
      <c r="S1166" s="14" t="str">
        <f>IF(OR(COUNTA(DetailPedro!S1166) &gt; 0, COUNTA(DetailWill!S1166) &gt; 0),"x", "")</f>
        <v/>
      </c>
      <c r="T1166" s="14" t="str">
        <f>IF(OR(COUNTA(DetailPedro!T1166) &gt; 0, COUNTA(DetailWill!T1166) &gt; 0),"x", "")</f>
        <v/>
      </c>
      <c r="U1166" s="34" t="str">
        <f>IF(OR(COUNTA(DetailPedro!U1166) &gt; 0, COUNTA(DetailWill!U1166) &gt; 0),"x", "")</f>
        <v/>
      </c>
      <c r="V1166" s="14" t="str">
        <f>IF(OR(COUNTA(DetailPedro!V1166) &gt; 0, COUNTA(DetailWill!V1166) &gt; 0),"x", "")</f>
        <v/>
      </c>
      <c r="W1166" s="14" t="str">
        <f>IF(OR(COUNTA(DetailPedro!W1166) &gt; 0, COUNTA(DetailWill!W1166) &gt; 0),"x", "")</f>
        <v/>
      </c>
      <c r="X1166" s="14" t="str">
        <f>IF(OR(COUNTA(DetailPedro!X1166) &gt; 0, COUNTA(DetailWill!X1166) &gt; 0),"x", "")</f>
        <v/>
      </c>
      <c r="Y1166" s="14" t="str">
        <f>IF(OR(COUNTA(DetailPedro!Y1166) &gt; 0, COUNTA(DetailWill!Y1166) &gt; 0),"x", "")</f>
        <v/>
      </c>
      <c r="Z1166" s="34" t="str">
        <f>IF(OR(COUNTA(DetailPedro!Z1166) &gt; 0, COUNTA(DetailWill!Z1166) &gt; 0),"x", "")</f>
        <v/>
      </c>
      <c r="AA1166" s="14" t="str">
        <f>IF(OR(COUNTA(DetailPedro!AA1166) &gt; 0, COUNTA(DetailWill!AA1166) &gt; 0),"x", "")</f>
        <v/>
      </c>
      <c r="AB1166" s="14" t="str">
        <f>IF(OR(COUNTA(DetailPedro!AB1166) &gt; 0, COUNTA(DetailWill!AB1166) &gt; 0),"x", "")</f>
        <v/>
      </c>
      <c r="AC1166" s="14" t="str">
        <f>IF(OR(COUNTA(DetailPedro!AC1166) &gt; 0, COUNTA(DetailWill!AC1166) &gt; 0),"x", "")</f>
        <v/>
      </c>
      <c r="AD1166" s="14" t="str">
        <f>IF(OR(COUNTA(DetailPedro!AD1166) &gt; 0, COUNTA(DetailWill!AD1166) &gt; 0),"x", "")</f>
        <v/>
      </c>
      <c r="AE1166" s="14" t="str">
        <f>IF(OR(COUNTA(DetailPedro!AE1166) &gt; 0, COUNTA(DetailWill!AE1166) &gt; 0),"x", "")</f>
        <v/>
      </c>
      <c r="AF1166" s="34" t="str">
        <f>IF(OR(COUNTA(DetailPedro!AF1166) &gt; 0, COUNTA(DetailWill!AF1166) &gt; 0),"x", "")</f>
        <v/>
      </c>
      <c r="AG1166" s="14" t="str">
        <f>IF(OR(COUNTA(DetailPedro!AG1166) &gt; 0, COUNTA(DetailWill!AG1166) &gt; 0),"x", "")</f>
        <v/>
      </c>
      <c r="AH1166" s="14" t="str">
        <f>IF(OR(COUNTA(DetailPedro!AH1166) &gt; 0, COUNTA(DetailWill!AH1166) &gt; 0),"x", "")</f>
        <v/>
      </c>
      <c r="AI1166" s="14" t="str">
        <f>IF(OR(COUNTA(DetailPedro!AI1166) &gt; 0, COUNTA(DetailWill!AI1166) &gt; 0),"x", "")</f>
        <v/>
      </c>
      <c r="AJ1166" s="34" t="str">
        <f>IF(OR(COUNTA(DetailPedro!AJ1166) &gt; 0, COUNTA(DetailWill!AJ1166) &gt; 0),"x", "")</f>
        <v/>
      </c>
      <c r="AK1166" s="14" t="str">
        <f>IF(OR(COUNTA(DetailPedro!AK1166) &gt; 0, COUNTA(DetailWill!AK1166) &gt; 0),"x", "")</f>
        <v/>
      </c>
    </row>
    <row r="1167" spans="1:37" x14ac:dyDescent="0.2">
      <c r="A1167" s="16" t="s">
        <v>646</v>
      </c>
      <c r="B1167" s="16" t="s">
        <v>78</v>
      </c>
      <c r="C1167" s="16">
        <v>1</v>
      </c>
      <c r="D1167" s="16" t="s">
        <v>888</v>
      </c>
      <c r="E1167" s="16">
        <v>5</v>
      </c>
      <c r="F1167" s="14">
        <f t="shared" si="52"/>
        <v>2</v>
      </c>
      <c r="G1167" s="14" t="str">
        <f>IF(OR(COUNTA(DetailPedro!G1167) &gt; 0, COUNTA(DetailWill!G1167) &gt; 0),"x", "")</f>
        <v/>
      </c>
      <c r="H1167" s="14" t="str">
        <f>IF(OR(COUNTA(DetailPedro!H1167) &gt; 0, COUNTA(DetailWill!H1167) &gt; 0),"x", "")</f>
        <v/>
      </c>
      <c r="I1167" s="14" t="str">
        <f>IF(OR(COUNTA(DetailPedro!I1167) &gt; 0, COUNTA(DetailWill!I1167) &gt; 0),"x", "")</f>
        <v/>
      </c>
      <c r="J1167" s="34" t="str">
        <f>IF(OR(COUNTA(DetailPedro!J1167) &gt; 0, COUNTA(DetailWill!J1167) &gt; 0),"x", "")</f>
        <v/>
      </c>
      <c r="K1167" s="14" t="str">
        <f>IF(OR(COUNTA(DetailPedro!K1167) &gt; 0, COUNTA(DetailWill!K1167) &gt; 0),"x", "")</f>
        <v/>
      </c>
      <c r="L1167" s="14" t="str">
        <f>IF(OR(COUNTA(DetailPedro!L1167) &gt; 0, COUNTA(DetailWill!L1167) &gt; 0),"x", "")</f>
        <v/>
      </c>
      <c r="M1167" s="14" t="str">
        <f>IF(OR(COUNTA(DetailPedro!M1167) &gt; 0, COUNTA(DetailWill!M1167) &gt; 0),"x", "")</f>
        <v/>
      </c>
      <c r="N1167" s="14" t="str">
        <f>IF(OR(COUNTA(DetailPedro!N1167) &gt; 0, COUNTA(DetailWill!N1167) &gt; 0),"x", "")</f>
        <v/>
      </c>
      <c r="O1167" s="34" t="str">
        <f>IF(OR(COUNTA(DetailPedro!O1167) &gt; 0, COUNTA(DetailWill!O1167) &gt; 0),"x", "")</f>
        <v/>
      </c>
      <c r="P1167" s="14" t="str">
        <f>IF(OR(COUNTA(DetailPedro!P1167) &gt; 0, COUNTA(DetailWill!P1167) &gt; 0),"x", "")</f>
        <v/>
      </c>
      <c r="Q1167" s="14" t="str">
        <f>IF(OR(COUNTA(DetailPedro!Q1167) &gt; 0, COUNTA(DetailWill!Q1167) &gt; 0),"x", "")</f>
        <v/>
      </c>
      <c r="R1167" s="14" t="str">
        <f>IF(OR(COUNTA(DetailPedro!R1167) &gt; 0, COUNTA(DetailWill!R1167) &gt; 0),"x", "")</f>
        <v>x</v>
      </c>
      <c r="S1167" s="14" t="str">
        <f>IF(OR(COUNTA(DetailPedro!S1167) &gt; 0, COUNTA(DetailWill!S1167) &gt; 0),"x", "")</f>
        <v/>
      </c>
      <c r="T1167" s="14" t="str">
        <f>IF(OR(COUNTA(DetailPedro!T1167) &gt; 0, COUNTA(DetailWill!T1167) &gt; 0),"x", "")</f>
        <v/>
      </c>
      <c r="U1167" s="34" t="str">
        <f>IF(OR(COUNTA(DetailPedro!U1167) &gt; 0, COUNTA(DetailWill!U1167) &gt; 0),"x", "")</f>
        <v/>
      </c>
      <c r="V1167" s="14" t="str">
        <f>IF(OR(COUNTA(DetailPedro!V1167) &gt; 0, COUNTA(DetailWill!V1167) &gt; 0),"x", "")</f>
        <v/>
      </c>
      <c r="W1167" s="14" t="str">
        <f>IF(OR(COUNTA(DetailPedro!W1167) &gt; 0, COUNTA(DetailWill!W1167) &gt; 0),"x", "")</f>
        <v/>
      </c>
      <c r="X1167" s="14" t="str">
        <f>IF(OR(COUNTA(DetailPedro!X1167) &gt; 0, COUNTA(DetailWill!X1167) &gt; 0),"x", "")</f>
        <v/>
      </c>
      <c r="Y1167" s="14" t="str">
        <f>IF(OR(COUNTA(DetailPedro!Y1167) &gt; 0, COUNTA(DetailWill!Y1167) &gt; 0),"x", "")</f>
        <v/>
      </c>
      <c r="Z1167" s="34" t="str">
        <f>IF(OR(COUNTA(DetailPedro!Z1167) &gt; 0, COUNTA(DetailWill!Z1167) &gt; 0),"x", "")</f>
        <v/>
      </c>
      <c r="AA1167" s="14" t="str">
        <f>IF(OR(COUNTA(DetailPedro!AA1167) &gt; 0, COUNTA(DetailWill!AA1167) &gt; 0),"x", "")</f>
        <v/>
      </c>
      <c r="AB1167" s="14" t="str">
        <f>IF(OR(COUNTA(DetailPedro!AB1167) &gt; 0, COUNTA(DetailWill!AB1167) &gt; 0),"x", "")</f>
        <v/>
      </c>
      <c r="AC1167" s="14" t="str">
        <f>IF(OR(COUNTA(DetailPedro!AC1167) &gt; 0, COUNTA(DetailWill!AC1167) &gt; 0),"x", "")</f>
        <v/>
      </c>
      <c r="AD1167" s="14" t="str">
        <f>IF(OR(COUNTA(DetailPedro!AD1167) &gt; 0, COUNTA(DetailWill!AD1167) &gt; 0),"x", "")</f>
        <v/>
      </c>
      <c r="AE1167" s="14" t="str">
        <f>IF(OR(COUNTA(DetailPedro!AE1167) &gt; 0, COUNTA(DetailWill!AE1167) &gt; 0),"x", "")</f>
        <v/>
      </c>
      <c r="AF1167" s="34" t="str">
        <f>IF(OR(COUNTA(DetailPedro!AF1167) &gt; 0, COUNTA(DetailWill!AF1167) &gt; 0),"x", "")</f>
        <v/>
      </c>
      <c r="AG1167" s="14" t="str">
        <f>IF(OR(COUNTA(DetailPedro!AG1167) &gt; 0, COUNTA(DetailWill!AG1167) &gt; 0),"x", "")</f>
        <v/>
      </c>
      <c r="AH1167" s="14" t="str">
        <f>IF(OR(COUNTA(DetailPedro!AH1167) &gt; 0, COUNTA(DetailWill!AH1167) &gt; 0),"x", "")</f>
        <v>x</v>
      </c>
      <c r="AI1167" s="14" t="str">
        <f>IF(OR(COUNTA(DetailPedro!AI1167) &gt; 0, COUNTA(DetailWill!AI1167) &gt; 0),"x", "")</f>
        <v/>
      </c>
      <c r="AJ1167" s="34" t="str">
        <f>IF(OR(COUNTA(DetailPedro!AJ1167) &gt; 0, COUNTA(DetailWill!AJ1167) &gt; 0),"x", "")</f>
        <v/>
      </c>
      <c r="AK1167" s="14" t="str">
        <f>IF(OR(COUNTA(DetailPedro!AK1167) &gt; 0, COUNTA(DetailWill!AK1167) &gt; 0),"x", "")</f>
        <v/>
      </c>
    </row>
    <row r="1168" spans="1:37" x14ac:dyDescent="0.2">
      <c r="A1168" s="16" t="s">
        <v>646</v>
      </c>
      <c r="B1168" s="16" t="s">
        <v>78</v>
      </c>
      <c r="C1168" s="16">
        <v>1</v>
      </c>
      <c r="D1168" s="16" t="s">
        <v>888</v>
      </c>
      <c r="E1168" s="16">
        <v>6</v>
      </c>
      <c r="F1168" s="14">
        <f t="shared" si="52"/>
        <v>0</v>
      </c>
      <c r="G1168" s="14" t="str">
        <f>IF(OR(COUNTA(DetailPedro!G1168) &gt; 0, COUNTA(DetailWill!G1168) &gt; 0),"x", "")</f>
        <v/>
      </c>
      <c r="H1168" s="14" t="str">
        <f>IF(OR(COUNTA(DetailPedro!H1168) &gt; 0, COUNTA(DetailWill!H1168) &gt; 0),"x", "")</f>
        <v/>
      </c>
      <c r="I1168" s="14" t="str">
        <f>IF(OR(COUNTA(DetailPedro!I1168) &gt; 0, COUNTA(DetailWill!I1168) &gt; 0),"x", "")</f>
        <v/>
      </c>
      <c r="J1168" s="34" t="str">
        <f>IF(OR(COUNTA(DetailPedro!J1168) &gt; 0, COUNTA(DetailWill!J1168) &gt; 0),"x", "")</f>
        <v/>
      </c>
      <c r="K1168" s="14" t="str">
        <f>IF(OR(COUNTA(DetailPedro!K1168) &gt; 0, COUNTA(DetailWill!K1168) &gt; 0),"x", "")</f>
        <v/>
      </c>
      <c r="L1168" s="14" t="str">
        <f>IF(OR(COUNTA(DetailPedro!L1168) &gt; 0, COUNTA(DetailWill!L1168) &gt; 0),"x", "")</f>
        <v/>
      </c>
      <c r="M1168" s="14" t="str">
        <f>IF(OR(COUNTA(DetailPedro!M1168) &gt; 0, COUNTA(DetailWill!M1168) &gt; 0),"x", "")</f>
        <v/>
      </c>
      <c r="N1168" s="14" t="str">
        <f>IF(OR(COUNTA(DetailPedro!N1168) &gt; 0, COUNTA(DetailWill!N1168) &gt; 0),"x", "")</f>
        <v/>
      </c>
      <c r="O1168" s="34" t="str">
        <f>IF(OR(COUNTA(DetailPedro!O1168) &gt; 0, COUNTA(DetailWill!O1168) &gt; 0),"x", "")</f>
        <v/>
      </c>
      <c r="P1168" s="14" t="str">
        <f>IF(OR(COUNTA(DetailPedro!P1168) &gt; 0, COUNTA(DetailWill!P1168) &gt; 0),"x", "")</f>
        <v/>
      </c>
      <c r="Q1168" s="14" t="str">
        <f>IF(OR(COUNTA(DetailPedro!Q1168) &gt; 0, COUNTA(DetailWill!Q1168) &gt; 0),"x", "")</f>
        <v/>
      </c>
      <c r="R1168" s="14" t="str">
        <f>IF(OR(COUNTA(DetailPedro!R1168) &gt; 0, COUNTA(DetailWill!R1168) &gt; 0),"x", "")</f>
        <v/>
      </c>
      <c r="S1168" s="14" t="str">
        <f>IF(OR(COUNTA(DetailPedro!S1168) &gt; 0, COUNTA(DetailWill!S1168) &gt; 0),"x", "")</f>
        <v/>
      </c>
      <c r="T1168" s="14" t="str">
        <f>IF(OR(COUNTA(DetailPedro!T1168) &gt; 0, COUNTA(DetailWill!T1168) &gt; 0),"x", "")</f>
        <v/>
      </c>
      <c r="U1168" s="34" t="str">
        <f>IF(OR(COUNTA(DetailPedro!U1168) &gt; 0, COUNTA(DetailWill!U1168) &gt; 0),"x", "")</f>
        <v/>
      </c>
      <c r="V1168" s="14" t="str">
        <f>IF(OR(COUNTA(DetailPedro!V1168) &gt; 0, COUNTA(DetailWill!V1168) &gt; 0),"x", "")</f>
        <v/>
      </c>
      <c r="W1168" s="14" t="str">
        <f>IF(OR(COUNTA(DetailPedro!W1168) &gt; 0, COUNTA(DetailWill!W1168) &gt; 0),"x", "")</f>
        <v/>
      </c>
      <c r="X1168" s="14" t="str">
        <f>IF(OR(COUNTA(DetailPedro!X1168) &gt; 0, COUNTA(DetailWill!X1168) &gt; 0),"x", "")</f>
        <v/>
      </c>
      <c r="Y1168" s="14" t="str">
        <f>IF(OR(COUNTA(DetailPedro!Y1168) &gt; 0, COUNTA(DetailWill!Y1168) &gt; 0),"x", "")</f>
        <v/>
      </c>
      <c r="Z1168" s="34" t="str">
        <f>IF(OR(COUNTA(DetailPedro!Z1168) &gt; 0, COUNTA(DetailWill!Z1168) &gt; 0),"x", "")</f>
        <v/>
      </c>
      <c r="AA1168" s="14" t="str">
        <f>IF(OR(COUNTA(DetailPedro!AA1168) &gt; 0, COUNTA(DetailWill!AA1168) &gt; 0),"x", "")</f>
        <v/>
      </c>
      <c r="AB1168" s="14" t="str">
        <f>IF(OR(COUNTA(DetailPedro!AB1168) &gt; 0, COUNTA(DetailWill!AB1168) &gt; 0),"x", "")</f>
        <v/>
      </c>
      <c r="AC1168" s="14" t="str">
        <f>IF(OR(COUNTA(DetailPedro!AC1168) &gt; 0, COUNTA(DetailWill!AC1168) &gt; 0),"x", "")</f>
        <v/>
      </c>
      <c r="AD1168" s="14" t="str">
        <f>IF(OR(COUNTA(DetailPedro!AD1168) &gt; 0, COUNTA(DetailWill!AD1168) &gt; 0),"x", "")</f>
        <v/>
      </c>
      <c r="AE1168" s="14" t="str">
        <f>IF(OR(COUNTA(DetailPedro!AE1168) &gt; 0, COUNTA(DetailWill!AE1168) &gt; 0),"x", "")</f>
        <v/>
      </c>
      <c r="AF1168" s="34" t="str">
        <f>IF(OR(COUNTA(DetailPedro!AF1168) &gt; 0, COUNTA(DetailWill!AF1168) &gt; 0),"x", "")</f>
        <v/>
      </c>
      <c r="AG1168" s="14" t="str">
        <f>IF(OR(COUNTA(DetailPedro!AG1168) &gt; 0, COUNTA(DetailWill!AG1168) &gt; 0),"x", "")</f>
        <v/>
      </c>
      <c r="AH1168" s="14" t="str">
        <f>IF(OR(COUNTA(DetailPedro!AH1168) &gt; 0, COUNTA(DetailWill!AH1168) &gt; 0),"x", "")</f>
        <v/>
      </c>
      <c r="AI1168" s="14" t="str">
        <f>IF(OR(COUNTA(DetailPedro!AI1168) &gt; 0, COUNTA(DetailWill!AI1168) &gt; 0),"x", "")</f>
        <v/>
      </c>
      <c r="AJ1168" s="34" t="str">
        <f>IF(OR(COUNTA(DetailPedro!AJ1168) &gt; 0, COUNTA(DetailWill!AJ1168) &gt; 0),"x", "")</f>
        <v/>
      </c>
      <c r="AK1168" s="14" t="str">
        <f>IF(OR(COUNTA(DetailPedro!AK1168) &gt; 0, COUNTA(DetailWill!AK1168) &gt; 0),"x", "")</f>
        <v/>
      </c>
    </row>
    <row r="1169" spans="1:37" x14ac:dyDescent="0.2">
      <c r="A1169" s="16" t="s">
        <v>646</v>
      </c>
      <c r="B1169" s="16" t="s">
        <v>78</v>
      </c>
      <c r="C1169" s="16">
        <v>1</v>
      </c>
      <c r="D1169" s="16" t="s">
        <v>888</v>
      </c>
      <c r="E1169" s="16">
        <v>7</v>
      </c>
      <c r="F1169" s="14">
        <f t="shared" si="52"/>
        <v>1</v>
      </c>
      <c r="G1169" s="14" t="str">
        <f>IF(OR(COUNTA(DetailPedro!G1169) &gt; 0, COUNTA(DetailWill!G1169) &gt; 0),"x", "")</f>
        <v/>
      </c>
      <c r="H1169" s="14" t="str">
        <f>IF(OR(COUNTA(DetailPedro!H1169) &gt; 0, COUNTA(DetailWill!H1169) &gt; 0),"x", "")</f>
        <v/>
      </c>
      <c r="I1169" s="14" t="str">
        <f>IF(OR(COUNTA(DetailPedro!I1169) &gt; 0, COUNTA(DetailWill!I1169) &gt; 0),"x", "")</f>
        <v/>
      </c>
      <c r="J1169" s="34" t="str">
        <f>IF(OR(COUNTA(DetailPedro!J1169) &gt; 0, COUNTA(DetailWill!J1169) &gt; 0),"x", "")</f>
        <v/>
      </c>
      <c r="K1169" s="14" t="str">
        <f>IF(OR(COUNTA(DetailPedro!K1169) &gt; 0, COUNTA(DetailWill!K1169) &gt; 0),"x", "")</f>
        <v/>
      </c>
      <c r="L1169" s="14" t="str">
        <f>IF(OR(COUNTA(DetailPedro!L1169) &gt; 0, COUNTA(DetailWill!L1169) &gt; 0),"x", "")</f>
        <v/>
      </c>
      <c r="M1169" s="14" t="str">
        <f>IF(OR(COUNTA(DetailPedro!M1169) &gt; 0, COUNTA(DetailWill!M1169) &gt; 0),"x", "")</f>
        <v/>
      </c>
      <c r="N1169" s="14" t="str">
        <f>IF(OR(COUNTA(DetailPedro!N1169) &gt; 0, COUNTA(DetailWill!N1169) &gt; 0),"x", "")</f>
        <v/>
      </c>
      <c r="O1169" s="34" t="str">
        <f>IF(OR(COUNTA(DetailPedro!O1169) &gt; 0, COUNTA(DetailWill!O1169) &gt; 0),"x", "")</f>
        <v/>
      </c>
      <c r="P1169" s="14" t="str">
        <f>IF(OR(COUNTA(DetailPedro!P1169) &gt; 0, COUNTA(DetailWill!P1169) &gt; 0),"x", "")</f>
        <v/>
      </c>
      <c r="Q1169" s="14" t="str">
        <f>IF(OR(COUNTA(DetailPedro!Q1169) &gt; 0, COUNTA(DetailWill!Q1169) &gt; 0),"x", "")</f>
        <v/>
      </c>
      <c r="R1169" s="14" t="str">
        <f>IF(OR(COUNTA(DetailPedro!R1169) &gt; 0, COUNTA(DetailWill!R1169) &gt; 0),"x", "")</f>
        <v/>
      </c>
      <c r="S1169" s="14" t="str">
        <f>IF(OR(COUNTA(DetailPedro!S1169) &gt; 0, COUNTA(DetailWill!S1169) &gt; 0),"x", "")</f>
        <v/>
      </c>
      <c r="T1169" s="14" t="str">
        <f>IF(OR(COUNTA(DetailPedro!T1169) &gt; 0, COUNTA(DetailWill!T1169) &gt; 0),"x", "")</f>
        <v/>
      </c>
      <c r="U1169" s="34" t="str">
        <f>IF(OR(COUNTA(DetailPedro!U1169) &gt; 0, COUNTA(DetailWill!U1169) &gt; 0),"x", "")</f>
        <v/>
      </c>
      <c r="V1169" s="14" t="str">
        <f>IF(OR(COUNTA(DetailPedro!V1169) &gt; 0, COUNTA(DetailWill!V1169) &gt; 0),"x", "")</f>
        <v/>
      </c>
      <c r="W1169" s="14" t="str">
        <f>IF(OR(COUNTA(DetailPedro!W1169) &gt; 0, COUNTA(DetailWill!W1169) &gt; 0),"x", "")</f>
        <v/>
      </c>
      <c r="X1169" s="14" t="str">
        <f>IF(OR(COUNTA(DetailPedro!X1169) &gt; 0, COUNTA(DetailWill!X1169) &gt; 0),"x", "")</f>
        <v/>
      </c>
      <c r="Y1169" s="14" t="str">
        <f>IF(OR(COUNTA(DetailPedro!Y1169) &gt; 0, COUNTA(DetailWill!Y1169) &gt; 0),"x", "")</f>
        <v/>
      </c>
      <c r="Z1169" s="34" t="str">
        <f>IF(OR(COUNTA(DetailPedro!Z1169) &gt; 0, COUNTA(DetailWill!Z1169) &gt; 0),"x", "")</f>
        <v/>
      </c>
      <c r="AA1169" s="14" t="str">
        <f>IF(OR(COUNTA(DetailPedro!AA1169) &gt; 0, COUNTA(DetailWill!AA1169) &gt; 0),"x", "")</f>
        <v/>
      </c>
      <c r="AB1169" s="14" t="str">
        <f>IF(OR(COUNTA(DetailPedro!AB1169) &gt; 0, COUNTA(DetailWill!AB1169) &gt; 0),"x", "")</f>
        <v/>
      </c>
      <c r="AC1169" s="14" t="str">
        <f>IF(OR(COUNTA(DetailPedro!AC1169) &gt; 0, COUNTA(DetailWill!AC1169) &gt; 0),"x", "")</f>
        <v/>
      </c>
      <c r="AD1169" s="14" t="str">
        <f>IF(OR(COUNTA(DetailPedro!AD1169) &gt; 0, COUNTA(DetailWill!AD1169) &gt; 0),"x", "")</f>
        <v/>
      </c>
      <c r="AE1169" s="14" t="str">
        <f>IF(OR(COUNTA(DetailPedro!AE1169) &gt; 0, COUNTA(DetailWill!AE1169) &gt; 0),"x", "")</f>
        <v/>
      </c>
      <c r="AF1169" s="34" t="str">
        <f>IF(OR(COUNTA(DetailPedro!AF1169) &gt; 0, COUNTA(DetailWill!AF1169) &gt; 0),"x", "")</f>
        <v/>
      </c>
      <c r="AG1169" s="14" t="str">
        <f>IF(OR(COUNTA(DetailPedro!AG1169) &gt; 0, COUNTA(DetailWill!AG1169) &gt; 0),"x", "")</f>
        <v/>
      </c>
      <c r="AH1169" s="14" t="str">
        <f>IF(OR(COUNTA(DetailPedro!AH1169) &gt; 0, COUNTA(DetailWill!AH1169) &gt; 0),"x", "")</f>
        <v/>
      </c>
      <c r="AI1169" s="14" t="str">
        <f>IF(OR(COUNTA(DetailPedro!AI1169) &gt; 0, COUNTA(DetailWill!AI1169) &gt; 0),"x", "")</f>
        <v/>
      </c>
      <c r="AJ1169" s="34" t="str">
        <f>IF(OR(COUNTA(DetailPedro!AJ1169) &gt; 0, COUNTA(DetailWill!AJ1169) &gt; 0),"x", "")</f>
        <v/>
      </c>
      <c r="AK1169" s="14" t="str">
        <f>IF(OR(COUNTA(DetailPedro!AK1169) &gt; 0, COUNTA(DetailWill!AK1169) &gt; 0),"x", "")</f>
        <v>x</v>
      </c>
    </row>
    <row r="1170" spans="1:37" x14ac:dyDescent="0.2">
      <c r="A1170" s="16" t="s">
        <v>646</v>
      </c>
      <c r="B1170" s="16" t="s">
        <v>78</v>
      </c>
      <c r="C1170" s="16">
        <v>1</v>
      </c>
      <c r="D1170" s="16" t="s">
        <v>889</v>
      </c>
      <c r="E1170" s="16">
        <v>7</v>
      </c>
      <c r="F1170" s="14">
        <f t="shared" si="52"/>
        <v>1</v>
      </c>
      <c r="G1170" s="14" t="str">
        <f>IF(OR(COUNTA(DetailPedro!G1170) &gt; 0, COUNTA(DetailWill!G1170) &gt; 0),"x", "")</f>
        <v/>
      </c>
      <c r="H1170" s="14" t="str">
        <f>IF(OR(COUNTA(DetailPedro!H1170) &gt; 0, COUNTA(DetailWill!H1170) &gt; 0),"x", "")</f>
        <v/>
      </c>
      <c r="I1170" s="14" t="str">
        <f>IF(OR(COUNTA(DetailPedro!I1170) &gt; 0, COUNTA(DetailWill!I1170) &gt; 0),"x", "")</f>
        <v/>
      </c>
      <c r="J1170" s="34" t="str">
        <f>IF(OR(COUNTA(DetailPedro!J1170) &gt; 0, COUNTA(DetailWill!J1170) &gt; 0),"x", "")</f>
        <v/>
      </c>
      <c r="K1170" s="14" t="str">
        <f>IF(OR(COUNTA(DetailPedro!K1170) &gt; 0, COUNTA(DetailWill!K1170) &gt; 0),"x", "")</f>
        <v/>
      </c>
      <c r="L1170" s="14" t="str">
        <f>IF(OR(COUNTA(DetailPedro!L1170) &gt; 0, COUNTA(DetailWill!L1170) &gt; 0),"x", "")</f>
        <v/>
      </c>
      <c r="M1170" s="14" t="str">
        <f>IF(OR(COUNTA(DetailPedro!M1170) &gt; 0, COUNTA(DetailWill!M1170) &gt; 0),"x", "")</f>
        <v/>
      </c>
      <c r="N1170" s="14" t="str">
        <f>IF(OR(COUNTA(DetailPedro!N1170) &gt; 0, COUNTA(DetailWill!N1170) &gt; 0),"x", "")</f>
        <v/>
      </c>
      <c r="O1170" s="34" t="str">
        <f>IF(OR(COUNTA(DetailPedro!O1170) &gt; 0, COUNTA(DetailWill!O1170) &gt; 0),"x", "")</f>
        <v/>
      </c>
      <c r="P1170" s="14" t="str">
        <f>IF(OR(COUNTA(DetailPedro!P1170) &gt; 0, COUNTA(DetailWill!P1170) &gt; 0),"x", "")</f>
        <v/>
      </c>
      <c r="Q1170" s="14" t="str">
        <f>IF(OR(COUNTA(DetailPedro!Q1170) &gt; 0, COUNTA(DetailWill!Q1170) &gt; 0),"x", "")</f>
        <v/>
      </c>
      <c r="R1170" s="14" t="str">
        <f>IF(OR(COUNTA(DetailPedro!R1170) &gt; 0, COUNTA(DetailWill!R1170) &gt; 0),"x", "")</f>
        <v/>
      </c>
      <c r="S1170" s="14" t="str">
        <f>IF(OR(COUNTA(DetailPedro!S1170) &gt; 0, COUNTA(DetailWill!S1170) &gt; 0),"x", "")</f>
        <v/>
      </c>
      <c r="T1170" s="14" t="str">
        <f>IF(OR(COUNTA(DetailPedro!T1170) &gt; 0, COUNTA(DetailWill!T1170) &gt; 0),"x", "")</f>
        <v/>
      </c>
      <c r="U1170" s="34" t="str">
        <f>IF(OR(COUNTA(DetailPedro!U1170) &gt; 0, COUNTA(DetailWill!U1170) &gt; 0),"x", "")</f>
        <v/>
      </c>
      <c r="V1170" s="14" t="str">
        <f>IF(OR(COUNTA(DetailPedro!V1170) &gt; 0, COUNTA(DetailWill!V1170) &gt; 0),"x", "")</f>
        <v/>
      </c>
      <c r="W1170" s="14" t="str">
        <f>IF(OR(COUNTA(DetailPedro!W1170) &gt; 0, COUNTA(DetailWill!W1170) &gt; 0),"x", "")</f>
        <v/>
      </c>
      <c r="X1170" s="14" t="str">
        <f>IF(OR(COUNTA(DetailPedro!X1170) &gt; 0, COUNTA(DetailWill!X1170) &gt; 0),"x", "")</f>
        <v/>
      </c>
      <c r="Y1170" s="14" t="str">
        <f>IF(OR(COUNTA(DetailPedro!Y1170) &gt; 0, COUNTA(DetailWill!Y1170) &gt; 0),"x", "")</f>
        <v/>
      </c>
      <c r="Z1170" s="34" t="str">
        <f>IF(OR(COUNTA(DetailPedro!Z1170) &gt; 0, COUNTA(DetailWill!Z1170) &gt; 0),"x", "")</f>
        <v/>
      </c>
      <c r="AA1170" s="14" t="str">
        <f>IF(OR(COUNTA(DetailPedro!AA1170) &gt; 0, COUNTA(DetailWill!AA1170) &gt; 0),"x", "")</f>
        <v/>
      </c>
      <c r="AB1170" s="14" t="str">
        <f>IF(OR(COUNTA(DetailPedro!AB1170) &gt; 0, COUNTA(DetailWill!AB1170) &gt; 0),"x", "")</f>
        <v/>
      </c>
      <c r="AC1170" s="14" t="str">
        <f>IF(OR(COUNTA(DetailPedro!AC1170) &gt; 0, COUNTA(DetailWill!AC1170) &gt; 0),"x", "")</f>
        <v/>
      </c>
      <c r="AD1170" s="14" t="str">
        <f>IF(OR(COUNTA(DetailPedro!AD1170) &gt; 0, COUNTA(DetailWill!AD1170) &gt; 0),"x", "")</f>
        <v/>
      </c>
      <c r="AE1170" s="14" t="str">
        <f>IF(OR(COUNTA(DetailPedro!AE1170) &gt; 0, COUNTA(DetailWill!AE1170) &gt; 0),"x", "")</f>
        <v/>
      </c>
      <c r="AF1170" s="34" t="str">
        <f>IF(OR(COUNTA(DetailPedro!AF1170) &gt; 0, COUNTA(DetailWill!AF1170) &gt; 0),"x", "")</f>
        <v/>
      </c>
      <c r="AG1170" s="14" t="str">
        <f>IF(OR(COUNTA(DetailPedro!AG1170) &gt; 0, COUNTA(DetailWill!AG1170) &gt; 0),"x", "")</f>
        <v/>
      </c>
      <c r="AH1170" s="14" t="str">
        <f>IF(OR(COUNTA(DetailPedro!AH1170) &gt; 0, COUNTA(DetailWill!AH1170) &gt; 0),"x", "")</f>
        <v/>
      </c>
      <c r="AI1170" s="14" t="str">
        <f>IF(OR(COUNTA(DetailPedro!AI1170) &gt; 0, COUNTA(DetailWill!AI1170) &gt; 0),"x", "")</f>
        <v/>
      </c>
      <c r="AJ1170" s="34" t="str">
        <f>IF(OR(COUNTA(DetailPedro!AJ1170) &gt; 0, COUNTA(DetailWill!AJ1170) &gt; 0),"x", "")</f>
        <v/>
      </c>
      <c r="AK1170" s="14" t="str">
        <f>IF(OR(COUNTA(DetailPedro!AK1170) &gt; 0, COUNTA(DetailWill!AK1170) &gt; 0),"x", "")</f>
        <v>x</v>
      </c>
    </row>
    <row r="1171" spans="1:37" x14ac:dyDescent="0.2">
      <c r="A1171" s="16"/>
      <c r="B1171" s="16"/>
      <c r="C1171" s="16"/>
      <c r="D1171" s="16"/>
      <c r="E1171" s="16"/>
      <c r="F1171" s="14">
        <f t="shared" si="52"/>
        <v>0</v>
      </c>
      <c r="G1171" s="14" t="str">
        <f>IF(OR(COUNTA(DetailPedro!G1171) &gt; 0, COUNTA(DetailWill!G1171) &gt; 0),"x", "")</f>
        <v/>
      </c>
      <c r="H1171" s="14" t="str">
        <f>IF(OR(COUNTA(DetailPedro!H1171) &gt; 0, COUNTA(DetailWill!H1171) &gt; 0),"x", "")</f>
        <v/>
      </c>
      <c r="I1171" s="14" t="str">
        <f>IF(OR(COUNTA(DetailPedro!I1171) &gt; 0, COUNTA(DetailWill!I1171) &gt; 0),"x", "")</f>
        <v/>
      </c>
      <c r="J1171" s="34" t="str">
        <f>IF(OR(COUNTA(DetailPedro!J1171) &gt; 0, COUNTA(DetailWill!J1171) &gt; 0),"x", "")</f>
        <v/>
      </c>
      <c r="K1171" s="14" t="str">
        <f>IF(OR(COUNTA(DetailPedro!K1171) &gt; 0, COUNTA(DetailWill!K1171) &gt; 0),"x", "")</f>
        <v/>
      </c>
      <c r="L1171" s="14" t="str">
        <f>IF(OR(COUNTA(DetailPedro!L1171) &gt; 0, COUNTA(DetailWill!L1171) &gt; 0),"x", "")</f>
        <v/>
      </c>
      <c r="M1171" s="14" t="str">
        <f>IF(OR(COUNTA(DetailPedro!M1171) &gt; 0, COUNTA(DetailWill!M1171) &gt; 0),"x", "")</f>
        <v/>
      </c>
      <c r="N1171" s="14" t="str">
        <f>IF(OR(COUNTA(DetailPedro!N1171) &gt; 0, COUNTA(DetailWill!N1171) &gt; 0),"x", "")</f>
        <v/>
      </c>
      <c r="O1171" s="34" t="str">
        <f>IF(OR(COUNTA(DetailPedro!O1171) &gt; 0, COUNTA(DetailWill!O1171) &gt; 0),"x", "")</f>
        <v/>
      </c>
      <c r="P1171" s="14" t="str">
        <f>IF(OR(COUNTA(DetailPedro!P1171) &gt; 0, COUNTA(DetailWill!P1171) &gt; 0),"x", "")</f>
        <v/>
      </c>
      <c r="Q1171" s="14" t="str">
        <f>IF(OR(COUNTA(DetailPedro!Q1171) &gt; 0, COUNTA(DetailWill!Q1171) &gt; 0),"x", "")</f>
        <v/>
      </c>
      <c r="R1171" s="14" t="str">
        <f>IF(OR(COUNTA(DetailPedro!R1171) &gt; 0, COUNTA(DetailWill!R1171) &gt; 0),"x", "")</f>
        <v/>
      </c>
      <c r="S1171" s="14" t="str">
        <f>IF(OR(COUNTA(DetailPedro!S1171) &gt; 0, COUNTA(DetailWill!S1171) &gt; 0),"x", "")</f>
        <v/>
      </c>
      <c r="T1171" s="14" t="str">
        <f>IF(OR(COUNTA(DetailPedro!T1171) &gt; 0, COUNTA(DetailWill!T1171) &gt; 0),"x", "")</f>
        <v/>
      </c>
      <c r="U1171" s="34" t="str">
        <f>IF(OR(COUNTA(DetailPedro!U1171) &gt; 0, COUNTA(DetailWill!U1171) &gt; 0),"x", "")</f>
        <v/>
      </c>
      <c r="V1171" s="14" t="str">
        <f>IF(OR(COUNTA(DetailPedro!V1171) &gt; 0, COUNTA(DetailWill!V1171) &gt; 0),"x", "")</f>
        <v/>
      </c>
      <c r="W1171" s="14" t="str">
        <f>IF(OR(COUNTA(DetailPedro!W1171) &gt; 0, COUNTA(DetailWill!W1171) &gt; 0),"x", "")</f>
        <v/>
      </c>
      <c r="X1171" s="14" t="str">
        <f>IF(OR(COUNTA(DetailPedro!X1171) &gt; 0, COUNTA(DetailWill!X1171) &gt; 0),"x", "")</f>
        <v/>
      </c>
      <c r="Y1171" s="14" t="str">
        <f>IF(OR(COUNTA(DetailPedro!Y1171) &gt; 0, COUNTA(DetailWill!Y1171) &gt; 0),"x", "")</f>
        <v/>
      </c>
      <c r="Z1171" s="34" t="str">
        <f>IF(OR(COUNTA(DetailPedro!Z1171) &gt; 0, COUNTA(DetailWill!Z1171) &gt; 0),"x", "")</f>
        <v/>
      </c>
      <c r="AA1171" s="14" t="str">
        <f>IF(OR(COUNTA(DetailPedro!AA1171) &gt; 0, COUNTA(DetailWill!AA1171) &gt; 0),"x", "")</f>
        <v/>
      </c>
      <c r="AB1171" s="14" t="str">
        <f>IF(OR(COUNTA(DetailPedro!AB1171) &gt; 0, COUNTA(DetailWill!AB1171) &gt; 0),"x", "")</f>
        <v/>
      </c>
      <c r="AC1171" s="14" t="str">
        <f>IF(OR(COUNTA(DetailPedro!AC1171) &gt; 0, COUNTA(DetailWill!AC1171) &gt; 0),"x", "")</f>
        <v/>
      </c>
      <c r="AD1171" s="14" t="str">
        <f>IF(OR(COUNTA(DetailPedro!AD1171) &gt; 0, COUNTA(DetailWill!AD1171) &gt; 0),"x", "")</f>
        <v/>
      </c>
      <c r="AE1171" s="14" t="str">
        <f>IF(OR(COUNTA(DetailPedro!AE1171) &gt; 0, COUNTA(DetailWill!AE1171) &gt; 0),"x", "")</f>
        <v/>
      </c>
      <c r="AF1171" s="34" t="str">
        <f>IF(OR(COUNTA(DetailPedro!AF1171) &gt; 0, COUNTA(DetailWill!AF1171) &gt; 0),"x", "")</f>
        <v/>
      </c>
      <c r="AG1171" s="14" t="str">
        <f>IF(OR(COUNTA(DetailPedro!AG1171) &gt; 0, COUNTA(DetailWill!AG1171) &gt; 0),"x", "")</f>
        <v/>
      </c>
      <c r="AH1171" s="14" t="str">
        <f>IF(OR(COUNTA(DetailPedro!AH1171) &gt; 0, COUNTA(DetailWill!AH1171) &gt; 0),"x", "")</f>
        <v/>
      </c>
      <c r="AI1171" s="14" t="str">
        <f>IF(OR(COUNTA(DetailPedro!AI1171) &gt; 0, COUNTA(DetailWill!AI1171) &gt; 0),"x", "")</f>
        <v/>
      </c>
      <c r="AJ1171" s="34" t="str">
        <f>IF(OR(COUNTA(DetailPedro!AJ1171) &gt; 0, COUNTA(DetailWill!AJ1171) &gt; 0),"x", "")</f>
        <v/>
      </c>
      <c r="AK1171" s="14" t="str">
        <f>IF(OR(COUNTA(DetailPedro!AK1171) &gt; 0, COUNTA(DetailWill!AK1171) &gt; 0),"x", "")</f>
        <v/>
      </c>
    </row>
    <row r="1172" spans="1:37" x14ac:dyDescent="0.2">
      <c r="A1172" s="16" t="s">
        <v>646</v>
      </c>
      <c r="B1172" s="16" t="s">
        <v>25</v>
      </c>
      <c r="C1172" s="16">
        <v>3</v>
      </c>
      <c r="D1172" s="16">
        <v>0</v>
      </c>
      <c r="E1172" s="16"/>
      <c r="F1172" s="14">
        <f t="shared" si="52"/>
        <v>0</v>
      </c>
      <c r="G1172" s="14" t="str">
        <f>IF(OR(COUNTA(DetailPedro!G1172) &gt; 0, COUNTA(DetailWill!G1172) &gt; 0),"x", "")</f>
        <v/>
      </c>
      <c r="H1172" s="14" t="str">
        <f>IF(OR(COUNTA(DetailPedro!H1172) &gt; 0, COUNTA(DetailWill!H1172) &gt; 0),"x", "")</f>
        <v/>
      </c>
      <c r="I1172" s="14" t="str">
        <f>IF(OR(COUNTA(DetailPedro!I1172) &gt; 0, COUNTA(DetailWill!I1172) &gt; 0),"x", "")</f>
        <v/>
      </c>
      <c r="J1172" s="34" t="str">
        <f>IF(OR(COUNTA(DetailPedro!J1172) &gt; 0, COUNTA(DetailWill!J1172) &gt; 0),"x", "")</f>
        <v/>
      </c>
      <c r="K1172" s="14" t="str">
        <f>IF(OR(COUNTA(DetailPedro!K1172) &gt; 0, COUNTA(DetailWill!K1172) &gt; 0),"x", "")</f>
        <v/>
      </c>
      <c r="L1172" s="14" t="str">
        <f>IF(OR(COUNTA(DetailPedro!L1172) &gt; 0, COUNTA(DetailWill!L1172) &gt; 0),"x", "")</f>
        <v/>
      </c>
      <c r="M1172" s="14" t="str">
        <f>IF(OR(COUNTA(DetailPedro!M1172) &gt; 0, COUNTA(DetailWill!M1172) &gt; 0),"x", "")</f>
        <v/>
      </c>
      <c r="N1172" s="14" t="str">
        <f>IF(OR(COUNTA(DetailPedro!N1172) &gt; 0, COUNTA(DetailWill!N1172) &gt; 0),"x", "")</f>
        <v/>
      </c>
      <c r="O1172" s="34" t="str">
        <f>IF(OR(COUNTA(DetailPedro!O1172) &gt; 0, COUNTA(DetailWill!O1172) &gt; 0),"x", "")</f>
        <v/>
      </c>
      <c r="P1172" s="14" t="str">
        <f>IF(OR(COUNTA(DetailPedro!P1172) &gt; 0, COUNTA(DetailWill!P1172) &gt; 0),"x", "")</f>
        <v/>
      </c>
      <c r="Q1172" s="14" t="str">
        <f>IF(OR(COUNTA(DetailPedro!Q1172) &gt; 0, COUNTA(DetailWill!Q1172) &gt; 0),"x", "")</f>
        <v/>
      </c>
      <c r="R1172" s="14" t="str">
        <f>IF(OR(COUNTA(DetailPedro!R1172) &gt; 0, COUNTA(DetailWill!R1172) &gt; 0),"x", "")</f>
        <v/>
      </c>
      <c r="S1172" s="14" t="str">
        <f>IF(OR(COUNTA(DetailPedro!S1172) &gt; 0, COUNTA(DetailWill!S1172) &gt; 0),"x", "")</f>
        <v/>
      </c>
      <c r="T1172" s="14" t="str">
        <f>IF(OR(COUNTA(DetailPedro!T1172) &gt; 0, COUNTA(DetailWill!T1172) &gt; 0),"x", "")</f>
        <v/>
      </c>
      <c r="U1172" s="34" t="str">
        <f>IF(OR(COUNTA(DetailPedro!U1172) &gt; 0, COUNTA(DetailWill!U1172) &gt; 0),"x", "")</f>
        <v/>
      </c>
      <c r="V1172" s="14" t="str">
        <f>IF(OR(COUNTA(DetailPedro!V1172) &gt; 0, COUNTA(DetailWill!V1172) &gt; 0),"x", "")</f>
        <v/>
      </c>
      <c r="W1172" s="14" t="str">
        <f>IF(OR(COUNTA(DetailPedro!W1172) &gt; 0, COUNTA(DetailWill!W1172) &gt; 0),"x", "")</f>
        <v/>
      </c>
      <c r="X1172" s="14" t="str">
        <f>IF(OR(COUNTA(DetailPedro!X1172) &gt; 0, COUNTA(DetailWill!X1172) &gt; 0),"x", "")</f>
        <v/>
      </c>
      <c r="Y1172" s="14" t="str">
        <f>IF(OR(COUNTA(DetailPedro!Y1172) &gt; 0, COUNTA(DetailWill!Y1172) &gt; 0),"x", "")</f>
        <v/>
      </c>
      <c r="Z1172" s="34" t="str">
        <f>IF(OR(COUNTA(DetailPedro!Z1172) &gt; 0, COUNTA(DetailWill!Z1172) &gt; 0),"x", "")</f>
        <v/>
      </c>
      <c r="AA1172" s="14" t="str">
        <f>IF(OR(COUNTA(DetailPedro!AA1172) &gt; 0, COUNTA(DetailWill!AA1172) &gt; 0),"x", "")</f>
        <v/>
      </c>
      <c r="AB1172" s="14" t="str">
        <f>IF(OR(COUNTA(DetailPedro!AB1172) &gt; 0, COUNTA(DetailWill!AB1172) &gt; 0),"x", "")</f>
        <v/>
      </c>
      <c r="AC1172" s="14" t="str">
        <f>IF(OR(COUNTA(DetailPedro!AC1172) &gt; 0, COUNTA(DetailWill!AC1172) &gt; 0),"x", "")</f>
        <v/>
      </c>
      <c r="AD1172" s="14" t="str">
        <f>IF(OR(COUNTA(DetailPedro!AD1172) &gt; 0, COUNTA(DetailWill!AD1172) &gt; 0),"x", "")</f>
        <v/>
      </c>
      <c r="AE1172" s="14" t="str">
        <f>IF(OR(COUNTA(DetailPedro!AE1172) &gt; 0, COUNTA(DetailWill!AE1172) &gt; 0),"x", "")</f>
        <v/>
      </c>
      <c r="AF1172" s="34" t="str">
        <f>IF(OR(COUNTA(DetailPedro!AF1172) &gt; 0, COUNTA(DetailWill!AF1172) &gt; 0),"x", "")</f>
        <v/>
      </c>
      <c r="AG1172" s="14" t="str">
        <f>IF(OR(COUNTA(DetailPedro!AG1172) &gt; 0, COUNTA(DetailWill!AG1172) &gt; 0),"x", "")</f>
        <v/>
      </c>
      <c r="AH1172" s="14" t="str">
        <f>IF(OR(COUNTA(DetailPedro!AH1172) &gt; 0, COUNTA(DetailWill!AH1172) &gt; 0),"x", "")</f>
        <v/>
      </c>
      <c r="AI1172" s="14" t="str">
        <f>IF(OR(COUNTA(DetailPedro!AI1172) &gt; 0, COUNTA(DetailWill!AI1172) &gt; 0),"x", "")</f>
        <v/>
      </c>
      <c r="AJ1172" s="34" t="str">
        <f>IF(OR(COUNTA(DetailPedro!AJ1172) &gt; 0, COUNTA(DetailWill!AJ1172) &gt; 0),"x", "")</f>
        <v/>
      </c>
      <c r="AK1172" s="14" t="str">
        <f>IF(OR(COUNTA(DetailPedro!AK1172) &gt; 0, COUNTA(DetailWill!AK1172) &gt; 0),"x", "")</f>
        <v/>
      </c>
    </row>
    <row r="1173" spans="1:37" x14ac:dyDescent="0.2">
      <c r="A1173" s="16" t="s">
        <v>646</v>
      </c>
      <c r="B1173" s="16" t="s">
        <v>25</v>
      </c>
      <c r="C1173" s="16">
        <v>1</v>
      </c>
      <c r="D1173" s="16" t="s">
        <v>887</v>
      </c>
      <c r="E1173" s="16">
        <v>1</v>
      </c>
      <c r="F1173" s="14">
        <f t="shared" si="52"/>
        <v>0</v>
      </c>
      <c r="G1173" s="14" t="str">
        <f>IF(OR(COUNTA(DetailPedro!G1173) &gt; 0, COUNTA(DetailWill!G1173) &gt; 0),"x", "")</f>
        <v/>
      </c>
      <c r="H1173" s="14" t="str">
        <f>IF(OR(COUNTA(DetailPedro!H1173) &gt; 0, COUNTA(DetailWill!H1173) &gt; 0),"x", "")</f>
        <v/>
      </c>
      <c r="I1173" s="14" t="str">
        <f>IF(OR(COUNTA(DetailPedro!I1173) &gt; 0, COUNTA(DetailWill!I1173) &gt; 0),"x", "")</f>
        <v/>
      </c>
      <c r="J1173" s="34" t="str">
        <f>IF(OR(COUNTA(DetailPedro!J1173) &gt; 0, COUNTA(DetailWill!J1173) &gt; 0),"x", "")</f>
        <v/>
      </c>
      <c r="K1173" s="14" t="str">
        <f>IF(OR(COUNTA(DetailPedro!K1173) &gt; 0, COUNTA(DetailWill!K1173) &gt; 0),"x", "")</f>
        <v/>
      </c>
      <c r="L1173" s="14" t="str">
        <f>IF(OR(COUNTA(DetailPedro!L1173) &gt; 0, COUNTA(DetailWill!L1173) &gt; 0),"x", "")</f>
        <v/>
      </c>
      <c r="M1173" s="14" t="str">
        <f>IF(OR(COUNTA(DetailPedro!M1173) &gt; 0, COUNTA(DetailWill!M1173) &gt; 0),"x", "")</f>
        <v/>
      </c>
      <c r="N1173" s="14" t="str">
        <f>IF(OR(COUNTA(DetailPedro!N1173) &gt; 0, COUNTA(DetailWill!N1173) &gt; 0),"x", "")</f>
        <v/>
      </c>
      <c r="O1173" s="34" t="str">
        <f>IF(OR(COUNTA(DetailPedro!O1173) &gt; 0, COUNTA(DetailWill!O1173) &gt; 0),"x", "")</f>
        <v/>
      </c>
      <c r="P1173" s="14" t="str">
        <f>IF(OR(COUNTA(DetailPedro!P1173) &gt; 0, COUNTA(DetailWill!P1173) &gt; 0),"x", "")</f>
        <v/>
      </c>
      <c r="Q1173" s="14" t="str">
        <f>IF(OR(COUNTA(DetailPedro!Q1173) &gt; 0, COUNTA(DetailWill!Q1173) &gt; 0),"x", "")</f>
        <v/>
      </c>
      <c r="R1173" s="14" t="str">
        <f>IF(OR(COUNTA(DetailPedro!R1173) &gt; 0, COUNTA(DetailWill!R1173) &gt; 0),"x", "")</f>
        <v/>
      </c>
      <c r="S1173" s="14" t="str">
        <f>IF(OR(COUNTA(DetailPedro!S1173) &gt; 0, COUNTA(DetailWill!S1173) &gt; 0),"x", "")</f>
        <v/>
      </c>
      <c r="T1173" s="14" t="str">
        <f>IF(OR(COUNTA(DetailPedro!T1173) &gt; 0, COUNTA(DetailWill!T1173) &gt; 0),"x", "")</f>
        <v/>
      </c>
      <c r="U1173" s="34" t="str">
        <f>IF(OR(COUNTA(DetailPedro!U1173) &gt; 0, COUNTA(DetailWill!U1173) &gt; 0),"x", "")</f>
        <v/>
      </c>
      <c r="V1173" s="14" t="str">
        <f>IF(OR(COUNTA(DetailPedro!V1173) &gt; 0, COUNTA(DetailWill!V1173) &gt; 0),"x", "")</f>
        <v/>
      </c>
      <c r="W1173" s="14" t="str">
        <f>IF(OR(COUNTA(DetailPedro!W1173) &gt; 0, COUNTA(DetailWill!W1173) &gt; 0),"x", "")</f>
        <v/>
      </c>
      <c r="X1173" s="14" t="str">
        <f>IF(OR(COUNTA(DetailPedro!X1173) &gt; 0, COUNTA(DetailWill!X1173) &gt; 0),"x", "")</f>
        <v/>
      </c>
      <c r="Y1173" s="14" t="str">
        <f>IF(OR(COUNTA(DetailPedro!Y1173) &gt; 0, COUNTA(DetailWill!Y1173) &gt; 0),"x", "")</f>
        <v/>
      </c>
      <c r="Z1173" s="34" t="str">
        <f>IF(OR(COUNTA(DetailPedro!Z1173) &gt; 0, COUNTA(DetailWill!Z1173) &gt; 0),"x", "")</f>
        <v/>
      </c>
      <c r="AA1173" s="14" t="str">
        <f>IF(OR(COUNTA(DetailPedro!AA1173) &gt; 0, COUNTA(DetailWill!AA1173) &gt; 0),"x", "")</f>
        <v/>
      </c>
      <c r="AB1173" s="14" t="str">
        <f>IF(OR(COUNTA(DetailPedro!AB1173) &gt; 0, COUNTA(DetailWill!AB1173) &gt; 0),"x", "")</f>
        <v/>
      </c>
      <c r="AC1173" s="14" t="str">
        <f>IF(OR(COUNTA(DetailPedro!AC1173) &gt; 0, COUNTA(DetailWill!AC1173) &gt; 0),"x", "")</f>
        <v/>
      </c>
      <c r="AD1173" s="14" t="str">
        <f>IF(OR(COUNTA(DetailPedro!AD1173) &gt; 0, COUNTA(DetailWill!AD1173) &gt; 0),"x", "")</f>
        <v/>
      </c>
      <c r="AE1173" s="14" t="str">
        <f>IF(OR(COUNTA(DetailPedro!AE1173) &gt; 0, COUNTA(DetailWill!AE1173) &gt; 0),"x", "")</f>
        <v/>
      </c>
      <c r="AF1173" s="34" t="str">
        <f>IF(OR(COUNTA(DetailPedro!AF1173) &gt; 0, COUNTA(DetailWill!AF1173) &gt; 0),"x", "")</f>
        <v/>
      </c>
      <c r="AG1173" s="14" t="str">
        <f>IF(OR(COUNTA(DetailPedro!AG1173) &gt; 0, COUNTA(DetailWill!AG1173) &gt; 0),"x", "")</f>
        <v/>
      </c>
      <c r="AH1173" s="14" t="str">
        <f>IF(OR(COUNTA(DetailPedro!AH1173) &gt; 0, COUNTA(DetailWill!AH1173) &gt; 0),"x", "")</f>
        <v/>
      </c>
      <c r="AI1173" s="14" t="str">
        <f>IF(OR(COUNTA(DetailPedro!AI1173) &gt; 0, COUNTA(DetailWill!AI1173) &gt; 0),"x", "")</f>
        <v/>
      </c>
      <c r="AJ1173" s="34" t="str">
        <f>IF(OR(COUNTA(DetailPedro!AJ1173) &gt; 0, COUNTA(DetailWill!AJ1173) &gt; 0),"x", "")</f>
        <v/>
      </c>
      <c r="AK1173" s="14" t="str">
        <f>IF(OR(COUNTA(DetailPedro!AK1173) &gt; 0, COUNTA(DetailWill!AK1173) &gt; 0),"x", "")</f>
        <v/>
      </c>
    </row>
    <row r="1174" spans="1:37" x14ac:dyDescent="0.2">
      <c r="A1174" s="16" t="s">
        <v>646</v>
      </c>
      <c r="B1174" s="16" t="s">
        <v>25</v>
      </c>
      <c r="C1174" s="16">
        <v>1</v>
      </c>
      <c r="D1174" s="16" t="s">
        <v>887</v>
      </c>
      <c r="E1174" s="16">
        <v>2</v>
      </c>
      <c r="F1174" s="14">
        <f t="shared" si="52"/>
        <v>1</v>
      </c>
      <c r="G1174" s="14" t="str">
        <f>IF(OR(COUNTA(DetailPedro!G1174) &gt; 0, COUNTA(DetailWill!G1174) &gt; 0),"x", "")</f>
        <v/>
      </c>
      <c r="H1174" s="14" t="str">
        <f>IF(OR(COUNTA(DetailPedro!H1174) &gt; 0, COUNTA(DetailWill!H1174) &gt; 0),"x", "")</f>
        <v/>
      </c>
      <c r="I1174" s="14" t="str">
        <f>IF(OR(COUNTA(DetailPedro!I1174) &gt; 0, COUNTA(DetailWill!I1174) &gt; 0),"x", "")</f>
        <v/>
      </c>
      <c r="J1174" s="34" t="str">
        <f>IF(OR(COUNTA(DetailPedro!J1174) &gt; 0, COUNTA(DetailWill!J1174) &gt; 0),"x", "")</f>
        <v/>
      </c>
      <c r="K1174" s="14" t="str">
        <f>IF(OR(COUNTA(DetailPedro!K1174) &gt; 0, COUNTA(DetailWill!K1174) &gt; 0),"x", "")</f>
        <v/>
      </c>
      <c r="L1174" s="14" t="str">
        <f>IF(OR(COUNTA(DetailPedro!L1174) &gt; 0, COUNTA(DetailWill!L1174) &gt; 0),"x", "")</f>
        <v/>
      </c>
      <c r="M1174" s="14" t="str">
        <f>IF(OR(COUNTA(DetailPedro!M1174) &gt; 0, COUNTA(DetailWill!M1174) &gt; 0),"x", "")</f>
        <v/>
      </c>
      <c r="N1174" s="14" t="str">
        <f>IF(OR(COUNTA(DetailPedro!N1174) &gt; 0, COUNTA(DetailWill!N1174) &gt; 0),"x", "")</f>
        <v/>
      </c>
      <c r="O1174" s="34" t="str">
        <f>IF(OR(COUNTA(DetailPedro!O1174) &gt; 0, COUNTA(DetailWill!O1174) &gt; 0),"x", "")</f>
        <v/>
      </c>
      <c r="P1174" s="14" t="str">
        <f>IF(OR(COUNTA(DetailPedro!P1174) &gt; 0, COUNTA(DetailWill!P1174) &gt; 0),"x", "")</f>
        <v/>
      </c>
      <c r="Q1174" s="14" t="str">
        <f>IF(OR(COUNTA(DetailPedro!Q1174) &gt; 0, COUNTA(DetailWill!Q1174) &gt; 0),"x", "")</f>
        <v/>
      </c>
      <c r="R1174" s="14" t="str">
        <f>IF(OR(COUNTA(DetailPedro!R1174) &gt; 0, COUNTA(DetailWill!R1174) &gt; 0),"x", "")</f>
        <v/>
      </c>
      <c r="S1174" s="14" t="str">
        <f>IF(OR(COUNTA(DetailPedro!S1174) &gt; 0, COUNTA(DetailWill!S1174) &gt; 0),"x", "")</f>
        <v/>
      </c>
      <c r="T1174" s="14" t="str">
        <f>IF(OR(COUNTA(DetailPedro!T1174) &gt; 0, COUNTA(DetailWill!T1174) &gt; 0),"x", "")</f>
        <v/>
      </c>
      <c r="U1174" s="34" t="str">
        <f>IF(OR(COUNTA(DetailPedro!U1174) &gt; 0, COUNTA(DetailWill!U1174) &gt; 0),"x", "")</f>
        <v/>
      </c>
      <c r="V1174" s="14" t="str">
        <f>IF(OR(COUNTA(DetailPedro!V1174) &gt; 0, COUNTA(DetailWill!V1174) &gt; 0),"x", "")</f>
        <v/>
      </c>
      <c r="W1174" s="14" t="str">
        <f>IF(OR(COUNTA(DetailPedro!W1174) &gt; 0, COUNTA(DetailWill!W1174) &gt; 0),"x", "")</f>
        <v/>
      </c>
      <c r="X1174" s="14" t="str">
        <f>IF(OR(COUNTA(DetailPedro!X1174) &gt; 0, COUNTA(DetailWill!X1174) &gt; 0),"x", "")</f>
        <v/>
      </c>
      <c r="Y1174" s="14" t="str">
        <f>IF(OR(COUNTA(DetailPedro!Y1174) &gt; 0, COUNTA(DetailWill!Y1174) &gt; 0),"x", "")</f>
        <v/>
      </c>
      <c r="Z1174" s="34" t="str">
        <f>IF(OR(COUNTA(DetailPedro!Z1174) &gt; 0, COUNTA(DetailWill!Z1174) &gt; 0),"x", "")</f>
        <v/>
      </c>
      <c r="AA1174" s="14" t="str">
        <f>IF(OR(COUNTA(DetailPedro!AA1174) &gt; 0, COUNTA(DetailWill!AA1174) &gt; 0),"x", "")</f>
        <v/>
      </c>
      <c r="AB1174" s="14" t="str">
        <f>IF(OR(COUNTA(DetailPedro!AB1174) &gt; 0, COUNTA(DetailWill!AB1174) &gt; 0),"x", "")</f>
        <v/>
      </c>
      <c r="AC1174" s="14" t="str">
        <f>IF(OR(COUNTA(DetailPedro!AC1174) &gt; 0, COUNTA(DetailWill!AC1174) &gt; 0),"x", "")</f>
        <v/>
      </c>
      <c r="AD1174" s="14" t="str">
        <f>IF(OR(COUNTA(DetailPedro!AD1174) &gt; 0, COUNTA(DetailWill!AD1174) &gt; 0),"x", "")</f>
        <v/>
      </c>
      <c r="AE1174" s="14" t="str">
        <f>IF(OR(COUNTA(DetailPedro!AE1174) &gt; 0, COUNTA(DetailWill!AE1174) &gt; 0),"x", "")</f>
        <v/>
      </c>
      <c r="AF1174" s="34" t="str">
        <f>IF(OR(COUNTA(DetailPedro!AF1174) &gt; 0, COUNTA(DetailWill!AF1174) &gt; 0),"x", "")</f>
        <v/>
      </c>
      <c r="AG1174" s="14" t="str">
        <f>IF(OR(COUNTA(DetailPedro!AG1174) &gt; 0, COUNTA(DetailWill!AG1174) &gt; 0),"x", "")</f>
        <v/>
      </c>
      <c r="AH1174" s="14" t="str">
        <f>IF(OR(COUNTA(DetailPedro!AH1174) &gt; 0, COUNTA(DetailWill!AH1174) &gt; 0),"x", "")</f>
        <v/>
      </c>
      <c r="AI1174" s="14" t="str">
        <f>IF(OR(COUNTA(DetailPedro!AI1174) &gt; 0, COUNTA(DetailWill!AI1174) &gt; 0),"x", "")</f>
        <v/>
      </c>
      <c r="AJ1174" s="34" t="str">
        <f>IF(OR(COUNTA(DetailPedro!AJ1174) &gt; 0, COUNTA(DetailWill!AJ1174) &gt; 0),"x", "")</f>
        <v>x</v>
      </c>
      <c r="AK1174" s="14" t="str">
        <f>IF(OR(COUNTA(DetailPedro!AK1174) &gt; 0, COUNTA(DetailWill!AK1174) &gt; 0),"x", "")</f>
        <v/>
      </c>
    </row>
    <row r="1175" spans="1:37" x14ac:dyDescent="0.2">
      <c r="A1175" s="16" t="s">
        <v>646</v>
      </c>
      <c r="B1175" s="16" t="s">
        <v>25</v>
      </c>
      <c r="C1175" s="16">
        <v>1</v>
      </c>
      <c r="D1175" s="16" t="s">
        <v>887</v>
      </c>
      <c r="E1175" s="16">
        <v>3</v>
      </c>
      <c r="F1175" s="14">
        <f t="shared" si="52"/>
        <v>0</v>
      </c>
      <c r="G1175" s="14" t="str">
        <f>IF(OR(COUNTA(DetailPedro!G1175) &gt; 0, COUNTA(DetailWill!G1175) &gt; 0),"x", "")</f>
        <v/>
      </c>
      <c r="H1175" s="14" t="str">
        <f>IF(OR(COUNTA(DetailPedro!H1175) &gt; 0, COUNTA(DetailWill!H1175) &gt; 0),"x", "")</f>
        <v/>
      </c>
      <c r="I1175" s="14" t="str">
        <f>IF(OR(COUNTA(DetailPedro!I1175) &gt; 0, COUNTA(DetailWill!I1175) &gt; 0),"x", "")</f>
        <v/>
      </c>
      <c r="J1175" s="34" t="str">
        <f>IF(OR(COUNTA(DetailPedro!J1175) &gt; 0, COUNTA(DetailWill!J1175) &gt; 0),"x", "")</f>
        <v/>
      </c>
      <c r="K1175" s="14" t="str">
        <f>IF(OR(COUNTA(DetailPedro!K1175) &gt; 0, COUNTA(DetailWill!K1175) &gt; 0),"x", "")</f>
        <v/>
      </c>
      <c r="L1175" s="14" t="str">
        <f>IF(OR(COUNTA(DetailPedro!L1175) &gt; 0, COUNTA(DetailWill!L1175) &gt; 0),"x", "")</f>
        <v/>
      </c>
      <c r="M1175" s="14" t="str">
        <f>IF(OR(COUNTA(DetailPedro!M1175) &gt; 0, COUNTA(DetailWill!M1175) &gt; 0),"x", "")</f>
        <v/>
      </c>
      <c r="N1175" s="14" t="str">
        <f>IF(OR(COUNTA(DetailPedro!N1175) &gt; 0, COUNTA(DetailWill!N1175) &gt; 0),"x", "")</f>
        <v/>
      </c>
      <c r="O1175" s="34" t="str">
        <f>IF(OR(COUNTA(DetailPedro!O1175) &gt; 0, COUNTA(DetailWill!O1175) &gt; 0),"x", "")</f>
        <v/>
      </c>
      <c r="P1175" s="14" t="str">
        <f>IF(OR(COUNTA(DetailPedro!P1175) &gt; 0, COUNTA(DetailWill!P1175) &gt; 0),"x", "")</f>
        <v/>
      </c>
      <c r="Q1175" s="14" t="str">
        <f>IF(OR(COUNTA(DetailPedro!Q1175) &gt; 0, COUNTA(DetailWill!Q1175) &gt; 0),"x", "")</f>
        <v/>
      </c>
      <c r="R1175" s="14" t="str">
        <f>IF(OR(COUNTA(DetailPedro!R1175) &gt; 0, COUNTA(DetailWill!R1175) &gt; 0),"x", "")</f>
        <v/>
      </c>
      <c r="S1175" s="14" t="str">
        <f>IF(OR(COUNTA(DetailPedro!S1175) &gt; 0, COUNTA(DetailWill!S1175) &gt; 0),"x", "")</f>
        <v/>
      </c>
      <c r="T1175" s="14" t="str">
        <f>IF(OR(COUNTA(DetailPedro!T1175) &gt; 0, COUNTA(DetailWill!T1175) &gt; 0),"x", "")</f>
        <v/>
      </c>
      <c r="U1175" s="34" t="str">
        <f>IF(OR(COUNTA(DetailPedro!U1175) &gt; 0, COUNTA(DetailWill!U1175) &gt; 0),"x", "")</f>
        <v/>
      </c>
      <c r="V1175" s="14" t="str">
        <f>IF(OR(COUNTA(DetailPedro!V1175) &gt; 0, COUNTA(DetailWill!V1175) &gt; 0),"x", "")</f>
        <v/>
      </c>
      <c r="W1175" s="14" t="str">
        <f>IF(OR(COUNTA(DetailPedro!W1175) &gt; 0, COUNTA(DetailWill!W1175) &gt; 0),"x", "")</f>
        <v/>
      </c>
      <c r="X1175" s="14" t="str">
        <f>IF(OR(COUNTA(DetailPedro!X1175) &gt; 0, COUNTA(DetailWill!X1175) &gt; 0),"x", "")</f>
        <v/>
      </c>
      <c r="Y1175" s="14" t="str">
        <f>IF(OR(COUNTA(DetailPedro!Y1175) &gt; 0, COUNTA(DetailWill!Y1175) &gt; 0),"x", "")</f>
        <v/>
      </c>
      <c r="Z1175" s="34" t="str">
        <f>IF(OR(COUNTA(DetailPedro!Z1175) &gt; 0, COUNTA(DetailWill!Z1175) &gt; 0),"x", "")</f>
        <v/>
      </c>
      <c r="AA1175" s="14" t="str">
        <f>IF(OR(COUNTA(DetailPedro!AA1175) &gt; 0, COUNTA(DetailWill!AA1175) &gt; 0),"x", "")</f>
        <v/>
      </c>
      <c r="AB1175" s="14" t="str">
        <f>IF(OR(COUNTA(DetailPedro!AB1175) &gt; 0, COUNTA(DetailWill!AB1175) &gt; 0),"x", "")</f>
        <v/>
      </c>
      <c r="AC1175" s="14" t="str">
        <f>IF(OR(COUNTA(DetailPedro!AC1175) &gt; 0, COUNTA(DetailWill!AC1175) &gt; 0),"x", "")</f>
        <v/>
      </c>
      <c r="AD1175" s="14" t="str">
        <f>IF(OR(COUNTA(DetailPedro!AD1175) &gt; 0, COUNTA(DetailWill!AD1175) &gt; 0),"x", "")</f>
        <v/>
      </c>
      <c r="AE1175" s="14" t="str">
        <f>IF(OR(COUNTA(DetailPedro!AE1175) &gt; 0, COUNTA(DetailWill!AE1175) &gt; 0),"x", "")</f>
        <v/>
      </c>
      <c r="AF1175" s="34" t="str">
        <f>IF(OR(COUNTA(DetailPedro!AF1175) &gt; 0, COUNTA(DetailWill!AF1175) &gt; 0),"x", "")</f>
        <v/>
      </c>
      <c r="AG1175" s="14" t="str">
        <f>IF(OR(COUNTA(DetailPedro!AG1175) &gt; 0, COUNTA(DetailWill!AG1175) &gt; 0),"x", "")</f>
        <v/>
      </c>
      <c r="AH1175" s="14" t="str">
        <f>IF(OR(COUNTA(DetailPedro!AH1175) &gt; 0, COUNTA(DetailWill!AH1175) &gt; 0),"x", "")</f>
        <v/>
      </c>
      <c r="AI1175" s="14" t="str">
        <f>IF(OR(COUNTA(DetailPedro!AI1175) &gt; 0, COUNTA(DetailWill!AI1175) &gt; 0),"x", "")</f>
        <v/>
      </c>
      <c r="AJ1175" s="34" t="str">
        <f>IF(OR(COUNTA(DetailPedro!AJ1175) &gt; 0, COUNTA(DetailWill!AJ1175) &gt; 0),"x", "")</f>
        <v/>
      </c>
      <c r="AK1175" s="14" t="str">
        <f>IF(OR(COUNTA(DetailPedro!AK1175) &gt; 0, COUNTA(DetailWill!AK1175) &gt; 0),"x", "")</f>
        <v/>
      </c>
    </row>
    <row r="1176" spans="1:37" x14ac:dyDescent="0.2">
      <c r="A1176" s="16" t="s">
        <v>646</v>
      </c>
      <c r="B1176" s="16" t="s">
        <v>25</v>
      </c>
      <c r="C1176" s="16">
        <v>1</v>
      </c>
      <c r="D1176" s="16" t="s">
        <v>888</v>
      </c>
      <c r="E1176" s="16">
        <v>4</v>
      </c>
      <c r="F1176" s="14">
        <f t="shared" si="52"/>
        <v>0</v>
      </c>
      <c r="G1176" s="14" t="str">
        <f>IF(OR(COUNTA(DetailPedro!G1176) &gt; 0, COUNTA(DetailWill!G1176) &gt; 0),"x", "")</f>
        <v/>
      </c>
      <c r="H1176" s="14" t="str">
        <f>IF(OR(COUNTA(DetailPedro!H1176) &gt; 0, COUNTA(DetailWill!H1176) &gt; 0),"x", "")</f>
        <v/>
      </c>
      <c r="I1176" s="14" t="str">
        <f>IF(OR(COUNTA(DetailPedro!I1176) &gt; 0, COUNTA(DetailWill!I1176) &gt; 0),"x", "")</f>
        <v/>
      </c>
      <c r="J1176" s="34" t="str">
        <f>IF(OR(COUNTA(DetailPedro!J1176) &gt; 0, COUNTA(DetailWill!J1176) &gt; 0),"x", "")</f>
        <v/>
      </c>
      <c r="K1176" s="14" t="str">
        <f>IF(OR(COUNTA(DetailPedro!K1176) &gt; 0, COUNTA(DetailWill!K1176) &gt; 0),"x", "")</f>
        <v/>
      </c>
      <c r="L1176" s="14" t="str">
        <f>IF(OR(COUNTA(DetailPedro!L1176) &gt; 0, COUNTA(DetailWill!L1176) &gt; 0),"x", "")</f>
        <v/>
      </c>
      <c r="M1176" s="14" t="str">
        <f>IF(OR(COUNTA(DetailPedro!M1176) &gt; 0, COUNTA(DetailWill!M1176) &gt; 0),"x", "")</f>
        <v/>
      </c>
      <c r="N1176" s="14" t="str">
        <f>IF(OR(COUNTA(DetailPedro!N1176) &gt; 0, COUNTA(DetailWill!N1176) &gt; 0),"x", "")</f>
        <v/>
      </c>
      <c r="O1176" s="34" t="str">
        <f>IF(OR(COUNTA(DetailPedro!O1176) &gt; 0, COUNTA(DetailWill!O1176) &gt; 0),"x", "")</f>
        <v/>
      </c>
      <c r="P1176" s="14" t="str">
        <f>IF(OR(COUNTA(DetailPedro!P1176) &gt; 0, COUNTA(DetailWill!P1176) &gt; 0),"x", "")</f>
        <v/>
      </c>
      <c r="Q1176" s="14" t="str">
        <f>IF(OR(COUNTA(DetailPedro!Q1176) &gt; 0, COUNTA(DetailWill!Q1176) &gt; 0),"x", "")</f>
        <v/>
      </c>
      <c r="R1176" s="14" t="str">
        <f>IF(OR(COUNTA(DetailPedro!R1176) &gt; 0, COUNTA(DetailWill!R1176) &gt; 0),"x", "")</f>
        <v/>
      </c>
      <c r="S1176" s="14" t="str">
        <f>IF(OR(COUNTA(DetailPedro!S1176) &gt; 0, COUNTA(DetailWill!S1176) &gt; 0),"x", "")</f>
        <v/>
      </c>
      <c r="T1176" s="14" t="str">
        <f>IF(OR(COUNTA(DetailPedro!T1176) &gt; 0, COUNTA(DetailWill!T1176) &gt; 0),"x", "")</f>
        <v/>
      </c>
      <c r="U1176" s="34" t="str">
        <f>IF(OR(COUNTA(DetailPedro!U1176) &gt; 0, COUNTA(DetailWill!U1176) &gt; 0),"x", "")</f>
        <v/>
      </c>
      <c r="V1176" s="14" t="str">
        <f>IF(OR(COUNTA(DetailPedro!V1176) &gt; 0, COUNTA(DetailWill!V1176) &gt; 0),"x", "")</f>
        <v/>
      </c>
      <c r="W1176" s="14" t="str">
        <f>IF(OR(COUNTA(DetailPedro!W1176) &gt; 0, COUNTA(DetailWill!W1176) &gt; 0),"x", "")</f>
        <v/>
      </c>
      <c r="X1176" s="14" t="str">
        <f>IF(OR(COUNTA(DetailPedro!X1176) &gt; 0, COUNTA(DetailWill!X1176) &gt; 0),"x", "")</f>
        <v/>
      </c>
      <c r="Y1176" s="14" t="str">
        <f>IF(OR(COUNTA(DetailPedro!Y1176) &gt; 0, COUNTA(DetailWill!Y1176) &gt; 0),"x", "")</f>
        <v/>
      </c>
      <c r="Z1176" s="34" t="str">
        <f>IF(OR(COUNTA(DetailPedro!Z1176) &gt; 0, COUNTA(DetailWill!Z1176) &gt; 0),"x", "")</f>
        <v/>
      </c>
      <c r="AA1176" s="14" t="str">
        <f>IF(OR(COUNTA(DetailPedro!AA1176) &gt; 0, COUNTA(DetailWill!AA1176) &gt; 0),"x", "")</f>
        <v/>
      </c>
      <c r="AB1176" s="14" t="str">
        <f>IF(OR(COUNTA(DetailPedro!AB1176) &gt; 0, COUNTA(DetailWill!AB1176) &gt; 0),"x", "")</f>
        <v/>
      </c>
      <c r="AC1176" s="14" t="str">
        <f>IF(OR(COUNTA(DetailPedro!AC1176) &gt; 0, COUNTA(DetailWill!AC1176) &gt; 0),"x", "")</f>
        <v/>
      </c>
      <c r="AD1176" s="14" t="str">
        <f>IF(OR(COUNTA(DetailPedro!AD1176) &gt; 0, COUNTA(DetailWill!AD1176) &gt; 0),"x", "")</f>
        <v/>
      </c>
      <c r="AE1176" s="14" t="str">
        <f>IF(OR(COUNTA(DetailPedro!AE1176) &gt; 0, COUNTA(DetailWill!AE1176) &gt; 0),"x", "")</f>
        <v/>
      </c>
      <c r="AF1176" s="34" t="str">
        <f>IF(OR(COUNTA(DetailPedro!AF1176) &gt; 0, COUNTA(DetailWill!AF1176) &gt; 0),"x", "")</f>
        <v/>
      </c>
      <c r="AG1176" s="14" t="str">
        <f>IF(OR(COUNTA(DetailPedro!AG1176) &gt; 0, COUNTA(DetailWill!AG1176) &gt; 0),"x", "")</f>
        <v/>
      </c>
      <c r="AH1176" s="14" t="str">
        <f>IF(OR(COUNTA(DetailPedro!AH1176) &gt; 0, COUNTA(DetailWill!AH1176) &gt; 0),"x", "")</f>
        <v/>
      </c>
      <c r="AI1176" s="14" t="str">
        <f>IF(OR(COUNTA(DetailPedro!AI1176) &gt; 0, COUNTA(DetailWill!AI1176) &gt; 0),"x", "")</f>
        <v/>
      </c>
      <c r="AJ1176" s="34" t="str">
        <f>IF(OR(COUNTA(DetailPedro!AJ1176) &gt; 0, COUNTA(DetailWill!AJ1176) &gt; 0),"x", "")</f>
        <v/>
      </c>
      <c r="AK1176" s="14" t="str">
        <f>IF(OR(COUNTA(DetailPedro!AK1176) &gt; 0, COUNTA(DetailWill!AK1176) &gt; 0),"x", "")</f>
        <v/>
      </c>
    </row>
    <row r="1177" spans="1:37" x14ac:dyDescent="0.2">
      <c r="A1177" s="16" t="s">
        <v>646</v>
      </c>
      <c r="B1177" s="16" t="s">
        <v>25</v>
      </c>
      <c r="C1177" s="16">
        <v>1</v>
      </c>
      <c r="D1177" s="16" t="s">
        <v>889</v>
      </c>
      <c r="E1177" s="16">
        <v>5</v>
      </c>
      <c r="F1177" s="14">
        <f t="shared" si="52"/>
        <v>0</v>
      </c>
      <c r="G1177" s="14" t="str">
        <f>IF(OR(COUNTA(DetailPedro!G1177) &gt; 0, COUNTA(DetailWill!G1177) &gt; 0),"x", "")</f>
        <v/>
      </c>
      <c r="H1177" s="14" t="str">
        <f>IF(OR(COUNTA(DetailPedro!H1177) &gt; 0, COUNTA(DetailWill!H1177) &gt; 0),"x", "")</f>
        <v/>
      </c>
      <c r="I1177" s="14" t="str">
        <f>IF(OR(COUNTA(DetailPedro!I1177) &gt; 0, COUNTA(DetailWill!I1177) &gt; 0),"x", "")</f>
        <v/>
      </c>
      <c r="J1177" s="34" t="str">
        <f>IF(OR(COUNTA(DetailPedro!J1177) &gt; 0, COUNTA(DetailWill!J1177) &gt; 0),"x", "")</f>
        <v/>
      </c>
      <c r="K1177" s="14" t="str">
        <f>IF(OR(COUNTA(DetailPedro!K1177) &gt; 0, COUNTA(DetailWill!K1177) &gt; 0),"x", "")</f>
        <v/>
      </c>
      <c r="L1177" s="14" t="str">
        <f>IF(OR(COUNTA(DetailPedro!L1177) &gt; 0, COUNTA(DetailWill!L1177) &gt; 0),"x", "")</f>
        <v/>
      </c>
      <c r="M1177" s="14" t="str">
        <f>IF(OR(COUNTA(DetailPedro!M1177) &gt; 0, COUNTA(DetailWill!M1177) &gt; 0),"x", "")</f>
        <v/>
      </c>
      <c r="N1177" s="14" t="str">
        <f>IF(OR(COUNTA(DetailPedro!N1177) &gt; 0, COUNTA(DetailWill!N1177) &gt; 0),"x", "")</f>
        <v/>
      </c>
      <c r="O1177" s="34" t="str">
        <f>IF(OR(COUNTA(DetailPedro!O1177) &gt; 0, COUNTA(DetailWill!O1177) &gt; 0),"x", "")</f>
        <v/>
      </c>
      <c r="P1177" s="14" t="str">
        <f>IF(OR(COUNTA(DetailPedro!P1177) &gt; 0, COUNTA(DetailWill!P1177) &gt; 0),"x", "")</f>
        <v/>
      </c>
      <c r="Q1177" s="14" t="str">
        <f>IF(OR(COUNTA(DetailPedro!Q1177) &gt; 0, COUNTA(DetailWill!Q1177) &gt; 0),"x", "")</f>
        <v/>
      </c>
      <c r="R1177" s="14" t="str">
        <f>IF(OR(COUNTA(DetailPedro!R1177) &gt; 0, COUNTA(DetailWill!R1177) &gt; 0),"x", "")</f>
        <v/>
      </c>
      <c r="S1177" s="14" t="str">
        <f>IF(OR(COUNTA(DetailPedro!S1177) &gt; 0, COUNTA(DetailWill!S1177) &gt; 0),"x", "")</f>
        <v/>
      </c>
      <c r="T1177" s="14" t="str">
        <f>IF(OR(COUNTA(DetailPedro!T1177) &gt; 0, COUNTA(DetailWill!T1177) &gt; 0),"x", "")</f>
        <v/>
      </c>
      <c r="U1177" s="34" t="str">
        <f>IF(OR(COUNTA(DetailPedro!U1177) &gt; 0, COUNTA(DetailWill!U1177) &gt; 0),"x", "")</f>
        <v/>
      </c>
      <c r="V1177" s="14" t="str">
        <f>IF(OR(COUNTA(DetailPedro!V1177) &gt; 0, COUNTA(DetailWill!V1177) &gt; 0),"x", "")</f>
        <v/>
      </c>
      <c r="W1177" s="14" t="str">
        <f>IF(OR(COUNTA(DetailPedro!W1177) &gt; 0, COUNTA(DetailWill!W1177) &gt; 0),"x", "")</f>
        <v/>
      </c>
      <c r="X1177" s="14" t="str">
        <f>IF(OR(COUNTA(DetailPedro!X1177) &gt; 0, COUNTA(DetailWill!X1177) &gt; 0),"x", "")</f>
        <v/>
      </c>
      <c r="Y1177" s="14" t="str">
        <f>IF(OR(COUNTA(DetailPedro!Y1177) &gt; 0, COUNTA(DetailWill!Y1177) &gt; 0),"x", "")</f>
        <v/>
      </c>
      <c r="Z1177" s="34" t="str">
        <f>IF(OR(COUNTA(DetailPedro!Z1177) &gt; 0, COUNTA(DetailWill!Z1177) &gt; 0),"x", "")</f>
        <v/>
      </c>
      <c r="AA1177" s="14" t="str">
        <f>IF(OR(COUNTA(DetailPedro!AA1177) &gt; 0, COUNTA(DetailWill!AA1177) &gt; 0),"x", "")</f>
        <v/>
      </c>
      <c r="AB1177" s="14" t="str">
        <f>IF(OR(COUNTA(DetailPedro!AB1177) &gt; 0, COUNTA(DetailWill!AB1177) &gt; 0),"x", "")</f>
        <v/>
      </c>
      <c r="AC1177" s="14" t="str">
        <f>IF(OR(COUNTA(DetailPedro!AC1177) &gt; 0, COUNTA(DetailWill!AC1177) &gt; 0),"x", "")</f>
        <v/>
      </c>
      <c r="AD1177" s="14" t="str">
        <f>IF(OR(COUNTA(DetailPedro!AD1177) &gt; 0, COUNTA(DetailWill!AD1177) &gt; 0),"x", "")</f>
        <v/>
      </c>
      <c r="AE1177" s="14" t="str">
        <f>IF(OR(COUNTA(DetailPedro!AE1177) &gt; 0, COUNTA(DetailWill!AE1177) &gt; 0),"x", "")</f>
        <v/>
      </c>
      <c r="AF1177" s="34" t="str">
        <f>IF(OR(COUNTA(DetailPedro!AF1177) &gt; 0, COUNTA(DetailWill!AF1177) &gt; 0),"x", "")</f>
        <v/>
      </c>
      <c r="AG1177" s="14" t="str">
        <f>IF(OR(COUNTA(DetailPedro!AG1177) &gt; 0, COUNTA(DetailWill!AG1177) &gt; 0),"x", "")</f>
        <v/>
      </c>
      <c r="AH1177" s="14" t="str">
        <f>IF(OR(COUNTA(DetailPedro!AH1177) &gt; 0, COUNTA(DetailWill!AH1177) &gt; 0),"x", "")</f>
        <v/>
      </c>
      <c r="AI1177" s="14" t="str">
        <f>IF(OR(COUNTA(DetailPedro!AI1177) &gt; 0, COUNTA(DetailWill!AI1177) &gt; 0),"x", "")</f>
        <v/>
      </c>
      <c r="AJ1177" s="34" t="str">
        <f>IF(OR(COUNTA(DetailPedro!AJ1177) &gt; 0, COUNTA(DetailWill!AJ1177) &gt; 0),"x", "")</f>
        <v/>
      </c>
      <c r="AK1177" s="14" t="str">
        <f>IF(OR(COUNTA(DetailPedro!AK1177) &gt; 0, COUNTA(DetailWill!AK1177) &gt; 0),"x", "")</f>
        <v/>
      </c>
    </row>
    <row r="1178" spans="1:37" x14ac:dyDescent="0.2">
      <c r="A1178" s="16"/>
      <c r="B1178" s="16"/>
      <c r="C1178" s="16"/>
      <c r="D1178" s="16"/>
      <c r="E1178" s="16"/>
      <c r="F1178" s="14">
        <f t="shared" si="52"/>
        <v>0</v>
      </c>
      <c r="G1178" s="14" t="str">
        <f>IF(OR(COUNTA(DetailPedro!G1178) &gt; 0, COUNTA(DetailWill!G1178) &gt; 0),"x", "")</f>
        <v/>
      </c>
      <c r="H1178" s="14" t="str">
        <f>IF(OR(COUNTA(DetailPedro!H1178) &gt; 0, COUNTA(DetailWill!H1178) &gt; 0),"x", "")</f>
        <v/>
      </c>
      <c r="I1178" s="14" t="str">
        <f>IF(OR(COUNTA(DetailPedro!I1178) &gt; 0, COUNTA(DetailWill!I1178) &gt; 0),"x", "")</f>
        <v/>
      </c>
      <c r="J1178" s="34" t="str">
        <f>IF(OR(COUNTA(DetailPedro!J1178) &gt; 0, COUNTA(DetailWill!J1178) &gt; 0),"x", "")</f>
        <v/>
      </c>
      <c r="K1178" s="14" t="str">
        <f>IF(OR(COUNTA(DetailPedro!K1178) &gt; 0, COUNTA(DetailWill!K1178) &gt; 0),"x", "")</f>
        <v/>
      </c>
      <c r="L1178" s="14" t="str">
        <f>IF(OR(COUNTA(DetailPedro!L1178) &gt; 0, COUNTA(DetailWill!L1178) &gt; 0),"x", "")</f>
        <v/>
      </c>
      <c r="M1178" s="14" t="str">
        <f>IF(OR(COUNTA(DetailPedro!M1178) &gt; 0, COUNTA(DetailWill!M1178) &gt; 0),"x", "")</f>
        <v/>
      </c>
      <c r="N1178" s="14" t="str">
        <f>IF(OR(COUNTA(DetailPedro!N1178) &gt; 0, COUNTA(DetailWill!N1178) &gt; 0),"x", "")</f>
        <v/>
      </c>
      <c r="O1178" s="34" t="str">
        <f>IF(OR(COUNTA(DetailPedro!O1178) &gt; 0, COUNTA(DetailWill!O1178) &gt; 0),"x", "")</f>
        <v/>
      </c>
      <c r="P1178" s="14" t="str">
        <f>IF(OR(COUNTA(DetailPedro!P1178) &gt; 0, COUNTA(DetailWill!P1178) &gt; 0),"x", "")</f>
        <v/>
      </c>
      <c r="Q1178" s="14" t="str">
        <f>IF(OR(COUNTA(DetailPedro!Q1178) &gt; 0, COUNTA(DetailWill!Q1178) &gt; 0),"x", "")</f>
        <v/>
      </c>
      <c r="R1178" s="14" t="str">
        <f>IF(OR(COUNTA(DetailPedro!R1178) &gt; 0, COUNTA(DetailWill!R1178) &gt; 0),"x", "")</f>
        <v/>
      </c>
      <c r="S1178" s="14" t="str">
        <f>IF(OR(COUNTA(DetailPedro!S1178) &gt; 0, COUNTA(DetailWill!S1178) &gt; 0),"x", "")</f>
        <v/>
      </c>
      <c r="T1178" s="14" t="str">
        <f>IF(OR(COUNTA(DetailPedro!T1178) &gt; 0, COUNTA(DetailWill!T1178) &gt; 0),"x", "")</f>
        <v/>
      </c>
      <c r="U1178" s="34" t="str">
        <f>IF(OR(COUNTA(DetailPedro!U1178) &gt; 0, COUNTA(DetailWill!U1178) &gt; 0),"x", "")</f>
        <v/>
      </c>
      <c r="V1178" s="14" t="str">
        <f>IF(OR(COUNTA(DetailPedro!V1178) &gt; 0, COUNTA(DetailWill!V1178) &gt; 0),"x", "")</f>
        <v/>
      </c>
      <c r="W1178" s="14" t="str">
        <f>IF(OR(COUNTA(DetailPedro!W1178) &gt; 0, COUNTA(DetailWill!W1178) &gt; 0),"x", "")</f>
        <v/>
      </c>
      <c r="X1178" s="14" t="str">
        <f>IF(OR(COUNTA(DetailPedro!X1178) &gt; 0, COUNTA(DetailWill!X1178) &gt; 0),"x", "")</f>
        <v/>
      </c>
      <c r="Y1178" s="14" t="str">
        <f>IF(OR(COUNTA(DetailPedro!Y1178) &gt; 0, COUNTA(DetailWill!Y1178) &gt; 0),"x", "")</f>
        <v/>
      </c>
      <c r="Z1178" s="34" t="str">
        <f>IF(OR(COUNTA(DetailPedro!Z1178) &gt; 0, COUNTA(DetailWill!Z1178) &gt; 0),"x", "")</f>
        <v/>
      </c>
      <c r="AA1178" s="14" t="str">
        <f>IF(OR(COUNTA(DetailPedro!AA1178) &gt; 0, COUNTA(DetailWill!AA1178) &gt; 0),"x", "")</f>
        <v/>
      </c>
      <c r="AB1178" s="14" t="str">
        <f>IF(OR(COUNTA(DetailPedro!AB1178) &gt; 0, COUNTA(DetailWill!AB1178) &gt; 0),"x", "")</f>
        <v/>
      </c>
      <c r="AC1178" s="14" t="str">
        <f>IF(OR(COUNTA(DetailPedro!AC1178) &gt; 0, COUNTA(DetailWill!AC1178) &gt; 0),"x", "")</f>
        <v/>
      </c>
      <c r="AD1178" s="14" t="str">
        <f>IF(OR(COUNTA(DetailPedro!AD1178) &gt; 0, COUNTA(DetailWill!AD1178) &gt; 0),"x", "")</f>
        <v/>
      </c>
      <c r="AE1178" s="14" t="str">
        <f>IF(OR(COUNTA(DetailPedro!AE1178) &gt; 0, COUNTA(DetailWill!AE1178) &gt; 0),"x", "")</f>
        <v/>
      </c>
      <c r="AF1178" s="34" t="str">
        <f>IF(OR(COUNTA(DetailPedro!AF1178) &gt; 0, COUNTA(DetailWill!AF1178) &gt; 0),"x", "")</f>
        <v/>
      </c>
      <c r="AG1178" s="14" t="str">
        <f>IF(OR(COUNTA(DetailPedro!AG1178) &gt; 0, COUNTA(DetailWill!AG1178) &gt; 0),"x", "")</f>
        <v/>
      </c>
      <c r="AH1178" s="14" t="str">
        <f>IF(OR(COUNTA(DetailPedro!AH1178) &gt; 0, COUNTA(DetailWill!AH1178) &gt; 0),"x", "")</f>
        <v/>
      </c>
      <c r="AI1178" s="14" t="str">
        <f>IF(OR(COUNTA(DetailPedro!AI1178) &gt; 0, COUNTA(DetailWill!AI1178) &gt; 0),"x", "")</f>
        <v/>
      </c>
      <c r="AJ1178" s="34" t="str">
        <f>IF(OR(COUNTA(DetailPedro!AJ1178) &gt; 0, COUNTA(DetailWill!AJ1178) &gt; 0),"x", "")</f>
        <v/>
      </c>
      <c r="AK1178" s="14" t="str">
        <f>IF(OR(COUNTA(DetailPedro!AK1178) &gt; 0, COUNTA(DetailWill!AK1178) &gt; 0),"x", "")</f>
        <v/>
      </c>
    </row>
    <row r="1179" spans="1:37" x14ac:dyDescent="0.2">
      <c r="A1179" s="16" t="s">
        <v>646</v>
      </c>
      <c r="B1179" s="16" t="s">
        <v>848</v>
      </c>
      <c r="C1179" s="16">
        <v>6</v>
      </c>
      <c r="D1179" s="16">
        <v>0</v>
      </c>
      <c r="E1179" s="16"/>
      <c r="F1179" s="14">
        <f t="shared" si="52"/>
        <v>0</v>
      </c>
      <c r="G1179" s="14" t="str">
        <f>IF(OR(COUNTA(DetailPedro!G1179) &gt; 0, COUNTA(DetailWill!G1179) &gt; 0),"x", "")</f>
        <v/>
      </c>
      <c r="H1179" s="14" t="str">
        <f>IF(OR(COUNTA(DetailPedro!H1179) &gt; 0, COUNTA(DetailWill!H1179) &gt; 0),"x", "")</f>
        <v/>
      </c>
      <c r="I1179" s="14" t="str">
        <f>IF(OR(COUNTA(DetailPedro!I1179) &gt; 0, COUNTA(DetailWill!I1179) &gt; 0),"x", "")</f>
        <v/>
      </c>
      <c r="J1179" s="34" t="str">
        <f>IF(OR(COUNTA(DetailPedro!J1179) &gt; 0, COUNTA(DetailWill!J1179) &gt; 0),"x", "")</f>
        <v/>
      </c>
      <c r="K1179" s="14" t="str">
        <f>IF(OR(COUNTA(DetailPedro!K1179) &gt; 0, COUNTA(DetailWill!K1179) &gt; 0),"x", "")</f>
        <v/>
      </c>
      <c r="L1179" s="14" t="str">
        <f>IF(OR(COUNTA(DetailPedro!L1179) &gt; 0, COUNTA(DetailWill!L1179) &gt; 0),"x", "")</f>
        <v/>
      </c>
      <c r="M1179" s="14" t="str">
        <f>IF(OR(COUNTA(DetailPedro!M1179) &gt; 0, COUNTA(DetailWill!M1179) &gt; 0),"x", "")</f>
        <v/>
      </c>
      <c r="N1179" s="14" t="str">
        <f>IF(OR(COUNTA(DetailPedro!N1179) &gt; 0, COUNTA(DetailWill!N1179) &gt; 0),"x", "")</f>
        <v/>
      </c>
      <c r="O1179" s="34" t="str">
        <f>IF(OR(COUNTA(DetailPedro!O1179) &gt; 0, COUNTA(DetailWill!O1179) &gt; 0),"x", "")</f>
        <v/>
      </c>
      <c r="P1179" s="14" t="str">
        <f>IF(OR(COUNTA(DetailPedro!P1179) &gt; 0, COUNTA(DetailWill!P1179) &gt; 0),"x", "")</f>
        <v/>
      </c>
      <c r="Q1179" s="14" t="str">
        <f>IF(OR(COUNTA(DetailPedro!Q1179) &gt; 0, COUNTA(DetailWill!Q1179) &gt; 0),"x", "")</f>
        <v/>
      </c>
      <c r="R1179" s="14" t="str">
        <f>IF(OR(COUNTA(DetailPedro!R1179) &gt; 0, COUNTA(DetailWill!R1179) &gt; 0),"x", "")</f>
        <v/>
      </c>
      <c r="S1179" s="14" t="str">
        <f>IF(OR(COUNTA(DetailPedro!S1179) &gt; 0, COUNTA(DetailWill!S1179) &gt; 0),"x", "")</f>
        <v/>
      </c>
      <c r="T1179" s="14" t="str">
        <f>IF(OR(COUNTA(DetailPedro!T1179) &gt; 0, COUNTA(DetailWill!T1179) &gt; 0),"x", "")</f>
        <v/>
      </c>
      <c r="U1179" s="34" t="str">
        <f>IF(OR(COUNTA(DetailPedro!U1179) &gt; 0, COUNTA(DetailWill!U1179) &gt; 0),"x", "")</f>
        <v/>
      </c>
      <c r="V1179" s="14" t="str">
        <f>IF(OR(COUNTA(DetailPedro!V1179) &gt; 0, COUNTA(DetailWill!V1179) &gt; 0),"x", "")</f>
        <v/>
      </c>
      <c r="W1179" s="14" t="str">
        <f>IF(OR(COUNTA(DetailPedro!W1179) &gt; 0, COUNTA(DetailWill!W1179) &gt; 0),"x", "")</f>
        <v/>
      </c>
      <c r="X1179" s="14" t="str">
        <f>IF(OR(COUNTA(DetailPedro!X1179) &gt; 0, COUNTA(DetailWill!X1179) &gt; 0),"x", "")</f>
        <v/>
      </c>
      <c r="Y1179" s="14" t="str">
        <f>IF(OR(COUNTA(DetailPedro!Y1179) &gt; 0, COUNTA(DetailWill!Y1179) &gt; 0),"x", "")</f>
        <v/>
      </c>
      <c r="Z1179" s="34" t="str">
        <f>IF(OR(COUNTA(DetailPedro!Z1179) &gt; 0, COUNTA(DetailWill!Z1179) &gt; 0),"x", "")</f>
        <v/>
      </c>
      <c r="AA1179" s="14" t="str">
        <f>IF(OR(COUNTA(DetailPedro!AA1179) &gt; 0, COUNTA(DetailWill!AA1179) &gt; 0),"x", "")</f>
        <v/>
      </c>
      <c r="AB1179" s="14" t="str">
        <f>IF(OR(COUNTA(DetailPedro!AB1179) &gt; 0, COUNTA(DetailWill!AB1179) &gt; 0),"x", "")</f>
        <v/>
      </c>
      <c r="AC1179" s="14" t="str">
        <f>IF(OR(COUNTA(DetailPedro!AC1179) &gt; 0, COUNTA(DetailWill!AC1179) &gt; 0),"x", "")</f>
        <v/>
      </c>
      <c r="AD1179" s="14" t="str">
        <f>IF(OR(COUNTA(DetailPedro!AD1179) &gt; 0, COUNTA(DetailWill!AD1179) &gt; 0),"x", "")</f>
        <v/>
      </c>
      <c r="AE1179" s="14" t="str">
        <f>IF(OR(COUNTA(DetailPedro!AE1179) &gt; 0, COUNTA(DetailWill!AE1179) &gt; 0),"x", "")</f>
        <v/>
      </c>
      <c r="AF1179" s="34" t="str">
        <f>IF(OR(COUNTA(DetailPedro!AF1179) &gt; 0, COUNTA(DetailWill!AF1179) &gt; 0),"x", "")</f>
        <v/>
      </c>
      <c r="AG1179" s="14" t="str">
        <f>IF(OR(COUNTA(DetailPedro!AG1179) &gt; 0, COUNTA(DetailWill!AG1179) &gt; 0),"x", "")</f>
        <v/>
      </c>
      <c r="AH1179" s="14" t="str">
        <f>IF(OR(COUNTA(DetailPedro!AH1179) &gt; 0, COUNTA(DetailWill!AH1179) &gt; 0),"x", "")</f>
        <v/>
      </c>
      <c r="AI1179" s="14" t="str">
        <f>IF(OR(COUNTA(DetailPedro!AI1179) &gt; 0, COUNTA(DetailWill!AI1179) &gt; 0),"x", "")</f>
        <v/>
      </c>
      <c r="AJ1179" s="34" t="str">
        <f>IF(OR(COUNTA(DetailPedro!AJ1179) &gt; 0, COUNTA(DetailWill!AJ1179) &gt; 0),"x", "")</f>
        <v/>
      </c>
      <c r="AK1179" s="14" t="str">
        <f>IF(OR(COUNTA(DetailPedro!AK1179) &gt; 0, COUNTA(DetailWill!AK1179) &gt; 0),"x", "")</f>
        <v/>
      </c>
    </row>
    <row r="1180" spans="1:37" x14ac:dyDescent="0.2">
      <c r="A1180" s="16" t="s">
        <v>646</v>
      </c>
      <c r="B1180" s="16" t="s">
        <v>848</v>
      </c>
      <c r="C1180" s="16">
        <v>1</v>
      </c>
      <c r="D1180" s="16" t="s">
        <v>887</v>
      </c>
      <c r="E1180" s="16">
        <v>1</v>
      </c>
      <c r="F1180" s="14">
        <f t="shared" si="52"/>
        <v>2</v>
      </c>
      <c r="G1180" s="14" t="str">
        <f>IF(OR(COUNTA(DetailPedro!G1180) &gt; 0, COUNTA(DetailWill!G1180) &gt; 0),"x", "")</f>
        <v/>
      </c>
      <c r="H1180" s="14" t="str">
        <f>IF(OR(COUNTA(DetailPedro!H1180) &gt; 0, COUNTA(DetailWill!H1180) &gt; 0),"x", "")</f>
        <v/>
      </c>
      <c r="I1180" s="14" t="str">
        <f>IF(OR(COUNTA(DetailPedro!I1180) &gt; 0, COUNTA(DetailWill!I1180) &gt; 0),"x", "")</f>
        <v/>
      </c>
      <c r="J1180" s="34" t="str">
        <f>IF(OR(COUNTA(DetailPedro!J1180) &gt; 0, COUNTA(DetailWill!J1180) &gt; 0),"x", "")</f>
        <v/>
      </c>
      <c r="K1180" s="14" t="str">
        <f>IF(OR(COUNTA(DetailPedro!K1180) &gt; 0, COUNTA(DetailWill!K1180) &gt; 0),"x", "")</f>
        <v/>
      </c>
      <c r="L1180" s="14" t="str">
        <f>IF(OR(COUNTA(DetailPedro!L1180) &gt; 0, COUNTA(DetailWill!L1180) &gt; 0),"x", "")</f>
        <v/>
      </c>
      <c r="M1180" s="14" t="str">
        <f>IF(OR(COUNTA(DetailPedro!M1180) &gt; 0, COUNTA(DetailWill!M1180) &gt; 0),"x", "")</f>
        <v/>
      </c>
      <c r="N1180" s="14" t="str">
        <f>IF(OR(COUNTA(DetailPedro!N1180) &gt; 0, COUNTA(DetailWill!N1180) &gt; 0),"x", "")</f>
        <v/>
      </c>
      <c r="O1180" s="34" t="str">
        <f>IF(OR(COUNTA(DetailPedro!O1180) &gt; 0, COUNTA(DetailWill!O1180) &gt; 0),"x", "")</f>
        <v/>
      </c>
      <c r="P1180" s="14" t="str">
        <f>IF(OR(COUNTA(DetailPedro!P1180) &gt; 0, COUNTA(DetailWill!P1180) &gt; 0),"x", "")</f>
        <v/>
      </c>
      <c r="Q1180" s="14" t="str">
        <f>IF(OR(COUNTA(DetailPedro!Q1180) &gt; 0, COUNTA(DetailWill!Q1180) &gt; 0),"x", "")</f>
        <v/>
      </c>
      <c r="R1180" s="14" t="str">
        <f>IF(OR(COUNTA(DetailPedro!R1180) &gt; 0, COUNTA(DetailWill!R1180) &gt; 0),"x", "")</f>
        <v/>
      </c>
      <c r="S1180" s="14" t="str">
        <f>IF(OR(COUNTA(DetailPedro!S1180) &gt; 0, COUNTA(DetailWill!S1180) &gt; 0),"x", "")</f>
        <v/>
      </c>
      <c r="T1180" s="14" t="str">
        <f>IF(OR(COUNTA(DetailPedro!T1180) &gt; 0, COUNTA(DetailWill!T1180) &gt; 0),"x", "")</f>
        <v/>
      </c>
      <c r="U1180" s="34" t="str">
        <f>IF(OR(COUNTA(DetailPedro!U1180) &gt; 0, COUNTA(DetailWill!U1180) &gt; 0),"x", "")</f>
        <v/>
      </c>
      <c r="V1180" s="14" t="str">
        <f>IF(OR(COUNTA(DetailPedro!V1180) &gt; 0, COUNTA(DetailWill!V1180) &gt; 0),"x", "")</f>
        <v/>
      </c>
      <c r="W1180" s="14" t="str">
        <f>IF(OR(COUNTA(DetailPedro!W1180) &gt; 0, COUNTA(DetailWill!W1180) &gt; 0),"x", "")</f>
        <v/>
      </c>
      <c r="X1180" s="14" t="str">
        <f>IF(OR(COUNTA(DetailPedro!X1180) &gt; 0, COUNTA(DetailWill!X1180) &gt; 0),"x", "")</f>
        <v/>
      </c>
      <c r="Y1180" s="14" t="str">
        <f>IF(OR(COUNTA(DetailPedro!Y1180) &gt; 0, COUNTA(DetailWill!Y1180) &gt; 0),"x", "")</f>
        <v/>
      </c>
      <c r="Z1180" s="34" t="str">
        <f>IF(OR(COUNTA(DetailPedro!Z1180) &gt; 0, COUNTA(DetailWill!Z1180) &gt; 0),"x", "")</f>
        <v/>
      </c>
      <c r="AA1180" s="14" t="str">
        <f>IF(OR(COUNTA(DetailPedro!AA1180) &gt; 0, COUNTA(DetailWill!AA1180) &gt; 0),"x", "")</f>
        <v/>
      </c>
      <c r="AB1180" s="14" t="str">
        <f>IF(OR(COUNTA(DetailPedro!AB1180) &gt; 0, COUNTA(DetailWill!AB1180) &gt; 0),"x", "")</f>
        <v>x</v>
      </c>
      <c r="AC1180" s="14" t="str">
        <f>IF(OR(COUNTA(DetailPedro!AC1180) &gt; 0, COUNTA(DetailWill!AC1180) &gt; 0),"x", "")</f>
        <v/>
      </c>
      <c r="AD1180" s="14" t="str">
        <f>IF(OR(COUNTA(DetailPedro!AD1180) &gt; 0, COUNTA(DetailWill!AD1180) &gt; 0),"x", "")</f>
        <v/>
      </c>
      <c r="AE1180" s="14" t="str">
        <f>IF(OR(COUNTA(DetailPedro!AE1180) &gt; 0, COUNTA(DetailWill!AE1180) &gt; 0),"x", "")</f>
        <v/>
      </c>
      <c r="AF1180" s="34" t="str">
        <f>IF(OR(COUNTA(DetailPedro!AF1180) &gt; 0, COUNTA(DetailWill!AF1180) &gt; 0),"x", "")</f>
        <v/>
      </c>
      <c r="AG1180" s="14" t="str">
        <f>IF(OR(COUNTA(DetailPedro!AG1180) &gt; 0, COUNTA(DetailWill!AG1180) &gt; 0),"x", "")</f>
        <v/>
      </c>
      <c r="AH1180" s="14" t="str">
        <f>IF(OR(COUNTA(DetailPedro!AH1180) &gt; 0, COUNTA(DetailWill!AH1180) &gt; 0),"x", "")</f>
        <v/>
      </c>
      <c r="AI1180" s="14" t="str">
        <f>IF(OR(COUNTA(DetailPedro!AI1180) &gt; 0, COUNTA(DetailWill!AI1180) &gt; 0),"x", "")</f>
        <v>x</v>
      </c>
      <c r="AJ1180" s="34" t="str">
        <f>IF(OR(COUNTA(DetailPedro!AJ1180) &gt; 0, COUNTA(DetailWill!AJ1180) &gt; 0),"x", "")</f>
        <v/>
      </c>
      <c r="AK1180" s="14" t="str">
        <f>IF(OR(COUNTA(DetailPedro!AK1180) &gt; 0, COUNTA(DetailWill!AK1180) &gt; 0),"x", "")</f>
        <v/>
      </c>
    </row>
    <row r="1181" spans="1:37" x14ac:dyDescent="0.2">
      <c r="A1181" s="16" t="s">
        <v>646</v>
      </c>
      <c r="B1181" s="16" t="s">
        <v>848</v>
      </c>
      <c r="C1181" s="16">
        <v>1</v>
      </c>
      <c r="D1181" s="16" t="s">
        <v>887</v>
      </c>
      <c r="E1181" s="16">
        <v>2</v>
      </c>
      <c r="F1181" s="14">
        <f t="shared" si="52"/>
        <v>1</v>
      </c>
      <c r="G1181" s="14" t="str">
        <f>IF(OR(COUNTA(DetailPedro!G1181) &gt; 0, COUNTA(DetailWill!G1181) &gt; 0),"x", "")</f>
        <v/>
      </c>
      <c r="H1181" s="14" t="str">
        <f>IF(OR(COUNTA(DetailPedro!H1181) &gt; 0, COUNTA(DetailWill!H1181) &gt; 0),"x", "")</f>
        <v/>
      </c>
      <c r="I1181" s="14" t="str">
        <f>IF(OR(COUNTA(DetailPedro!I1181) &gt; 0, COUNTA(DetailWill!I1181) &gt; 0),"x", "")</f>
        <v/>
      </c>
      <c r="J1181" s="34" t="str">
        <f>IF(OR(COUNTA(DetailPedro!J1181) &gt; 0, COUNTA(DetailWill!J1181) &gt; 0),"x", "")</f>
        <v/>
      </c>
      <c r="K1181" s="14" t="str">
        <f>IF(OR(COUNTA(DetailPedro!K1181) &gt; 0, COUNTA(DetailWill!K1181) &gt; 0),"x", "")</f>
        <v/>
      </c>
      <c r="L1181" s="14" t="str">
        <f>IF(OR(COUNTA(DetailPedro!L1181) &gt; 0, COUNTA(DetailWill!L1181) &gt; 0),"x", "")</f>
        <v/>
      </c>
      <c r="M1181" s="14" t="str">
        <f>IF(OR(COUNTA(DetailPedro!M1181) &gt; 0, COUNTA(DetailWill!M1181) &gt; 0),"x", "")</f>
        <v/>
      </c>
      <c r="N1181" s="14" t="str">
        <f>IF(OR(COUNTA(DetailPedro!N1181) &gt; 0, COUNTA(DetailWill!N1181) &gt; 0),"x", "")</f>
        <v/>
      </c>
      <c r="O1181" s="34" t="str">
        <f>IF(OR(COUNTA(DetailPedro!O1181) &gt; 0, COUNTA(DetailWill!O1181) &gt; 0),"x", "")</f>
        <v/>
      </c>
      <c r="P1181" s="14" t="str">
        <f>IF(OR(COUNTA(DetailPedro!P1181) &gt; 0, COUNTA(DetailWill!P1181) &gt; 0),"x", "")</f>
        <v/>
      </c>
      <c r="Q1181" s="14" t="str">
        <f>IF(OR(COUNTA(DetailPedro!Q1181) &gt; 0, COUNTA(DetailWill!Q1181) &gt; 0),"x", "")</f>
        <v/>
      </c>
      <c r="R1181" s="14" t="str">
        <f>IF(OR(COUNTA(DetailPedro!R1181) &gt; 0, COUNTA(DetailWill!R1181) &gt; 0),"x", "")</f>
        <v/>
      </c>
      <c r="S1181" s="14" t="str">
        <f>IF(OR(COUNTA(DetailPedro!S1181) &gt; 0, COUNTA(DetailWill!S1181) &gt; 0),"x", "")</f>
        <v/>
      </c>
      <c r="T1181" s="14" t="str">
        <f>IF(OR(COUNTA(DetailPedro!T1181) &gt; 0, COUNTA(DetailWill!T1181) &gt; 0),"x", "")</f>
        <v/>
      </c>
      <c r="U1181" s="34" t="str">
        <f>IF(OR(COUNTA(DetailPedro!U1181) &gt; 0, COUNTA(DetailWill!U1181) &gt; 0),"x", "")</f>
        <v/>
      </c>
      <c r="V1181" s="14" t="str">
        <f>IF(OR(COUNTA(DetailPedro!V1181) &gt; 0, COUNTA(DetailWill!V1181) &gt; 0),"x", "")</f>
        <v/>
      </c>
      <c r="W1181" s="14" t="str">
        <f>IF(OR(COUNTA(DetailPedro!W1181) &gt; 0, COUNTA(DetailWill!W1181) &gt; 0),"x", "")</f>
        <v/>
      </c>
      <c r="X1181" s="14" t="str">
        <f>IF(OR(COUNTA(DetailPedro!X1181) &gt; 0, COUNTA(DetailWill!X1181) &gt; 0),"x", "")</f>
        <v/>
      </c>
      <c r="Y1181" s="14" t="str">
        <f>IF(OR(COUNTA(DetailPedro!Y1181) &gt; 0, COUNTA(DetailWill!Y1181) &gt; 0),"x", "")</f>
        <v/>
      </c>
      <c r="Z1181" s="34" t="str">
        <f>IF(OR(COUNTA(DetailPedro!Z1181) &gt; 0, COUNTA(DetailWill!Z1181) &gt; 0),"x", "")</f>
        <v/>
      </c>
      <c r="AA1181" s="14" t="str">
        <f>IF(OR(COUNTA(DetailPedro!AA1181) &gt; 0, COUNTA(DetailWill!AA1181) &gt; 0),"x", "")</f>
        <v/>
      </c>
      <c r="AB1181" s="14" t="str">
        <f>IF(OR(COUNTA(DetailPedro!AB1181) &gt; 0, COUNTA(DetailWill!AB1181) &gt; 0),"x", "")</f>
        <v>x</v>
      </c>
      <c r="AC1181" s="14" t="str">
        <f>IF(OR(COUNTA(DetailPedro!AC1181) &gt; 0, COUNTA(DetailWill!AC1181) &gt; 0),"x", "")</f>
        <v/>
      </c>
      <c r="AD1181" s="14" t="str">
        <f>IF(OR(COUNTA(DetailPedro!AD1181) &gt; 0, COUNTA(DetailWill!AD1181) &gt; 0),"x", "")</f>
        <v/>
      </c>
      <c r="AE1181" s="14" t="str">
        <f>IF(OR(COUNTA(DetailPedro!AE1181) &gt; 0, COUNTA(DetailWill!AE1181) &gt; 0),"x", "")</f>
        <v/>
      </c>
      <c r="AF1181" s="34" t="str">
        <f>IF(OR(COUNTA(DetailPedro!AF1181) &gt; 0, COUNTA(DetailWill!AF1181) &gt; 0),"x", "")</f>
        <v/>
      </c>
      <c r="AG1181" s="14" t="str">
        <f>IF(OR(COUNTA(DetailPedro!AG1181) &gt; 0, COUNTA(DetailWill!AG1181) &gt; 0),"x", "")</f>
        <v/>
      </c>
      <c r="AH1181" s="14" t="str">
        <f>IF(OR(COUNTA(DetailPedro!AH1181) &gt; 0, COUNTA(DetailWill!AH1181) &gt; 0),"x", "")</f>
        <v/>
      </c>
      <c r="AI1181" s="14" t="str">
        <f>IF(OR(COUNTA(DetailPedro!AI1181) &gt; 0, COUNTA(DetailWill!AI1181) &gt; 0),"x", "")</f>
        <v/>
      </c>
      <c r="AJ1181" s="34" t="str">
        <f>IF(OR(COUNTA(DetailPedro!AJ1181) &gt; 0, COUNTA(DetailWill!AJ1181) &gt; 0),"x", "")</f>
        <v/>
      </c>
      <c r="AK1181" s="14" t="str">
        <f>IF(OR(COUNTA(DetailPedro!AK1181) &gt; 0, COUNTA(DetailWill!AK1181) &gt; 0),"x", "")</f>
        <v/>
      </c>
    </row>
    <row r="1182" spans="1:37" x14ac:dyDescent="0.2">
      <c r="A1182" s="16" t="s">
        <v>646</v>
      </c>
      <c r="B1182" s="16" t="s">
        <v>848</v>
      </c>
      <c r="C1182" s="16">
        <v>1</v>
      </c>
      <c r="D1182" s="16" t="s">
        <v>887</v>
      </c>
      <c r="E1182" s="16">
        <v>3</v>
      </c>
      <c r="F1182" s="14">
        <f t="shared" si="52"/>
        <v>1</v>
      </c>
      <c r="G1182" s="14" t="str">
        <f>IF(OR(COUNTA(DetailPedro!G1182) &gt; 0, COUNTA(DetailWill!G1182) &gt; 0),"x", "")</f>
        <v/>
      </c>
      <c r="H1182" s="14" t="str">
        <f>IF(OR(COUNTA(DetailPedro!H1182) &gt; 0, COUNTA(DetailWill!H1182) &gt; 0),"x", "")</f>
        <v/>
      </c>
      <c r="I1182" s="14" t="str">
        <f>IF(OR(COUNTA(DetailPedro!I1182) &gt; 0, COUNTA(DetailWill!I1182) &gt; 0),"x", "")</f>
        <v/>
      </c>
      <c r="J1182" s="34" t="str">
        <f>IF(OR(COUNTA(DetailPedro!J1182) &gt; 0, COUNTA(DetailWill!J1182) &gt; 0),"x", "")</f>
        <v/>
      </c>
      <c r="K1182" s="14" t="str">
        <f>IF(OR(COUNTA(DetailPedro!K1182) &gt; 0, COUNTA(DetailWill!K1182) &gt; 0),"x", "")</f>
        <v/>
      </c>
      <c r="L1182" s="14" t="str">
        <f>IF(OR(COUNTA(DetailPedro!L1182) &gt; 0, COUNTA(DetailWill!L1182) &gt; 0),"x", "")</f>
        <v/>
      </c>
      <c r="M1182" s="14" t="str">
        <f>IF(OR(COUNTA(DetailPedro!M1182) &gt; 0, COUNTA(DetailWill!M1182) &gt; 0),"x", "")</f>
        <v/>
      </c>
      <c r="N1182" s="14" t="str">
        <f>IF(OR(COUNTA(DetailPedro!N1182) &gt; 0, COUNTA(DetailWill!N1182) &gt; 0),"x", "")</f>
        <v/>
      </c>
      <c r="O1182" s="34" t="str">
        <f>IF(OR(COUNTA(DetailPedro!O1182) &gt; 0, COUNTA(DetailWill!O1182) &gt; 0),"x", "")</f>
        <v/>
      </c>
      <c r="P1182" s="14" t="str">
        <f>IF(OR(COUNTA(DetailPedro!P1182) &gt; 0, COUNTA(DetailWill!P1182) &gt; 0),"x", "")</f>
        <v/>
      </c>
      <c r="Q1182" s="14" t="str">
        <f>IF(OR(COUNTA(DetailPedro!Q1182) &gt; 0, COUNTA(DetailWill!Q1182) &gt; 0),"x", "")</f>
        <v/>
      </c>
      <c r="R1182" s="14" t="str">
        <f>IF(OR(COUNTA(DetailPedro!R1182) &gt; 0, COUNTA(DetailWill!R1182) &gt; 0),"x", "")</f>
        <v/>
      </c>
      <c r="S1182" s="14" t="str">
        <f>IF(OR(COUNTA(DetailPedro!S1182) &gt; 0, COUNTA(DetailWill!S1182) &gt; 0),"x", "")</f>
        <v/>
      </c>
      <c r="T1182" s="14" t="str">
        <f>IF(OR(COUNTA(DetailPedro!T1182) &gt; 0, COUNTA(DetailWill!T1182) &gt; 0),"x", "")</f>
        <v/>
      </c>
      <c r="U1182" s="34" t="str">
        <f>IF(OR(COUNTA(DetailPedro!U1182) &gt; 0, COUNTA(DetailWill!U1182) &gt; 0),"x", "")</f>
        <v/>
      </c>
      <c r="V1182" s="14" t="str">
        <f>IF(OR(COUNTA(DetailPedro!V1182) &gt; 0, COUNTA(DetailWill!V1182) &gt; 0),"x", "")</f>
        <v/>
      </c>
      <c r="W1182" s="14" t="str">
        <f>IF(OR(COUNTA(DetailPedro!W1182) &gt; 0, COUNTA(DetailWill!W1182) &gt; 0),"x", "")</f>
        <v/>
      </c>
      <c r="X1182" s="14" t="str">
        <f>IF(OR(COUNTA(DetailPedro!X1182) &gt; 0, COUNTA(DetailWill!X1182) &gt; 0),"x", "")</f>
        <v/>
      </c>
      <c r="Y1182" s="14" t="str">
        <f>IF(OR(COUNTA(DetailPedro!Y1182) &gt; 0, COUNTA(DetailWill!Y1182) &gt; 0),"x", "")</f>
        <v/>
      </c>
      <c r="Z1182" s="34" t="str">
        <f>IF(OR(COUNTA(DetailPedro!Z1182) &gt; 0, COUNTA(DetailWill!Z1182) &gt; 0),"x", "")</f>
        <v/>
      </c>
      <c r="AA1182" s="14" t="str">
        <f>IF(OR(COUNTA(DetailPedro!AA1182) &gt; 0, COUNTA(DetailWill!AA1182) &gt; 0),"x", "")</f>
        <v/>
      </c>
      <c r="AB1182" s="14" t="str">
        <f>IF(OR(COUNTA(DetailPedro!AB1182) &gt; 0, COUNTA(DetailWill!AB1182) &gt; 0),"x", "")</f>
        <v>x</v>
      </c>
      <c r="AC1182" s="14" t="str">
        <f>IF(OR(COUNTA(DetailPedro!AC1182) &gt; 0, COUNTA(DetailWill!AC1182) &gt; 0),"x", "")</f>
        <v/>
      </c>
      <c r="AD1182" s="14" t="str">
        <f>IF(OR(COUNTA(DetailPedro!AD1182) &gt; 0, COUNTA(DetailWill!AD1182) &gt; 0),"x", "")</f>
        <v/>
      </c>
      <c r="AE1182" s="14" t="str">
        <f>IF(OR(COUNTA(DetailPedro!AE1182) &gt; 0, COUNTA(DetailWill!AE1182) &gt; 0),"x", "")</f>
        <v/>
      </c>
      <c r="AF1182" s="34" t="str">
        <f>IF(OR(COUNTA(DetailPedro!AF1182) &gt; 0, COUNTA(DetailWill!AF1182) &gt; 0),"x", "")</f>
        <v/>
      </c>
      <c r="AG1182" s="14" t="str">
        <f>IF(OR(COUNTA(DetailPedro!AG1182) &gt; 0, COUNTA(DetailWill!AG1182) &gt; 0),"x", "")</f>
        <v/>
      </c>
      <c r="AH1182" s="14" t="str">
        <f>IF(OR(COUNTA(DetailPedro!AH1182) &gt; 0, COUNTA(DetailWill!AH1182) &gt; 0),"x", "")</f>
        <v/>
      </c>
      <c r="AI1182" s="14" t="str">
        <f>IF(OR(COUNTA(DetailPedro!AI1182) &gt; 0, COUNTA(DetailWill!AI1182) &gt; 0),"x", "")</f>
        <v/>
      </c>
      <c r="AJ1182" s="34" t="str">
        <f>IF(OR(COUNTA(DetailPedro!AJ1182) &gt; 0, COUNTA(DetailWill!AJ1182) &gt; 0),"x", "")</f>
        <v/>
      </c>
      <c r="AK1182" s="14" t="str">
        <f>IF(OR(COUNTA(DetailPedro!AK1182) &gt; 0, COUNTA(DetailWill!AK1182) &gt; 0),"x", "")</f>
        <v/>
      </c>
    </row>
    <row r="1183" spans="1:37" x14ac:dyDescent="0.2">
      <c r="A1183" s="16" t="s">
        <v>646</v>
      </c>
      <c r="B1183" s="16" t="s">
        <v>848</v>
      </c>
      <c r="C1183" s="16">
        <v>1</v>
      </c>
      <c r="D1183" s="16" t="s">
        <v>887</v>
      </c>
      <c r="E1183" s="16">
        <v>4</v>
      </c>
      <c r="F1183" s="14">
        <f t="shared" si="52"/>
        <v>1</v>
      </c>
      <c r="G1183" s="14" t="str">
        <f>IF(OR(COUNTA(DetailPedro!G1183) &gt; 0, COUNTA(DetailWill!G1183) &gt; 0),"x", "")</f>
        <v/>
      </c>
      <c r="H1183" s="14" t="str">
        <f>IF(OR(COUNTA(DetailPedro!H1183) &gt; 0, COUNTA(DetailWill!H1183) &gt; 0),"x", "")</f>
        <v/>
      </c>
      <c r="I1183" s="14" t="str">
        <f>IF(OR(COUNTA(DetailPedro!I1183) &gt; 0, COUNTA(DetailWill!I1183) &gt; 0),"x", "")</f>
        <v/>
      </c>
      <c r="J1183" s="34" t="str">
        <f>IF(OR(COUNTA(DetailPedro!J1183) &gt; 0, COUNTA(DetailWill!J1183) &gt; 0),"x", "")</f>
        <v/>
      </c>
      <c r="K1183" s="14" t="str">
        <f>IF(OR(COUNTA(DetailPedro!K1183) &gt; 0, COUNTA(DetailWill!K1183) &gt; 0),"x", "")</f>
        <v/>
      </c>
      <c r="L1183" s="14" t="str">
        <f>IF(OR(COUNTA(DetailPedro!L1183) &gt; 0, COUNTA(DetailWill!L1183) &gt; 0),"x", "")</f>
        <v/>
      </c>
      <c r="M1183" s="14" t="str">
        <f>IF(OR(COUNTA(DetailPedro!M1183) &gt; 0, COUNTA(DetailWill!M1183) &gt; 0),"x", "")</f>
        <v/>
      </c>
      <c r="N1183" s="14" t="str">
        <f>IF(OR(COUNTA(DetailPedro!N1183) &gt; 0, COUNTA(DetailWill!N1183) &gt; 0),"x", "")</f>
        <v/>
      </c>
      <c r="O1183" s="34" t="str">
        <f>IF(OR(COUNTA(DetailPedro!O1183) &gt; 0, COUNTA(DetailWill!O1183) &gt; 0),"x", "")</f>
        <v/>
      </c>
      <c r="P1183" s="14" t="str">
        <f>IF(OR(COUNTA(DetailPedro!P1183) &gt; 0, COUNTA(DetailWill!P1183) &gt; 0),"x", "")</f>
        <v/>
      </c>
      <c r="Q1183" s="14" t="str">
        <f>IF(OR(COUNTA(DetailPedro!Q1183) &gt; 0, COUNTA(DetailWill!Q1183) &gt; 0),"x", "")</f>
        <v/>
      </c>
      <c r="R1183" s="14" t="str">
        <f>IF(OR(COUNTA(DetailPedro!R1183) &gt; 0, COUNTA(DetailWill!R1183) &gt; 0),"x", "")</f>
        <v/>
      </c>
      <c r="S1183" s="14" t="str">
        <f>IF(OR(COUNTA(DetailPedro!S1183) &gt; 0, COUNTA(DetailWill!S1183) &gt; 0),"x", "")</f>
        <v/>
      </c>
      <c r="T1183" s="14" t="str">
        <f>IF(OR(COUNTA(DetailPedro!T1183) &gt; 0, COUNTA(DetailWill!T1183) &gt; 0),"x", "")</f>
        <v/>
      </c>
      <c r="U1183" s="34" t="str">
        <f>IF(OR(COUNTA(DetailPedro!U1183) &gt; 0, COUNTA(DetailWill!U1183) &gt; 0),"x", "")</f>
        <v/>
      </c>
      <c r="V1183" s="14" t="str">
        <f>IF(OR(COUNTA(DetailPedro!V1183) &gt; 0, COUNTA(DetailWill!V1183) &gt; 0),"x", "")</f>
        <v/>
      </c>
      <c r="W1183" s="14" t="str">
        <f>IF(OR(COUNTA(DetailPedro!W1183) &gt; 0, COUNTA(DetailWill!W1183) &gt; 0),"x", "")</f>
        <v/>
      </c>
      <c r="X1183" s="14" t="str">
        <f>IF(OR(COUNTA(DetailPedro!X1183) &gt; 0, COUNTA(DetailWill!X1183) &gt; 0),"x", "")</f>
        <v/>
      </c>
      <c r="Y1183" s="14" t="str">
        <f>IF(OR(COUNTA(DetailPedro!Y1183) &gt; 0, COUNTA(DetailWill!Y1183) &gt; 0),"x", "")</f>
        <v/>
      </c>
      <c r="Z1183" s="34" t="str">
        <f>IF(OR(COUNTA(DetailPedro!Z1183) &gt; 0, COUNTA(DetailWill!Z1183) &gt; 0),"x", "")</f>
        <v/>
      </c>
      <c r="AA1183" s="14" t="str">
        <f>IF(OR(COUNTA(DetailPedro!AA1183) &gt; 0, COUNTA(DetailWill!AA1183) &gt; 0),"x", "")</f>
        <v/>
      </c>
      <c r="AB1183" s="14" t="str">
        <f>IF(OR(COUNTA(DetailPedro!AB1183) &gt; 0, COUNTA(DetailWill!AB1183) &gt; 0),"x", "")</f>
        <v/>
      </c>
      <c r="AC1183" s="14" t="str">
        <f>IF(OR(COUNTA(DetailPedro!AC1183) &gt; 0, COUNTA(DetailWill!AC1183) &gt; 0),"x", "")</f>
        <v/>
      </c>
      <c r="AD1183" s="14" t="str">
        <f>IF(OR(COUNTA(DetailPedro!AD1183) &gt; 0, COUNTA(DetailWill!AD1183) &gt; 0),"x", "")</f>
        <v/>
      </c>
      <c r="AE1183" s="14" t="str">
        <f>IF(OR(COUNTA(DetailPedro!AE1183) &gt; 0, COUNTA(DetailWill!AE1183) &gt; 0),"x", "")</f>
        <v/>
      </c>
      <c r="AF1183" s="34" t="str">
        <f>IF(OR(COUNTA(DetailPedro!AF1183) &gt; 0, COUNTA(DetailWill!AF1183) &gt; 0),"x", "")</f>
        <v/>
      </c>
      <c r="AG1183" s="14" t="str">
        <f>IF(OR(COUNTA(DetailPedro!AG1183) &gt; 0, COUNTA(DetailWill!AG1183) &gt; 0),"x", "")</f>
        <v/>
      </c>
      <c r="AH1183" s="14" t="str">
        <f>IF(OR(COUNTA(DetailPedro!AH1183) &gt; 0, COUNTA(DetailWill!AH1183) &gt; 0),"x", "")</f>
        <v/>
      </c>
      <c r="AI1183" s="14" t="str">
        <f>IF(OR(COUNTA(DetailPedro!AI1183) &gt; 0, COUNTA(DetailWill!AI1183) &gt; 0),"x", "")</f>
        <v>x</v>
      </c>
      <c r="AJ1183" s="34" t="str">
        <f>IF(OR(COUNTA(DetailPedro!AJ1183) &gt; 0, COUNTA(DetailWill!AJ1183) &gt; 0),"x", "")</f>
        <v/>
      </c>
      <c r="AK1183" s="14" t="str">
        <f>IF(OR(COUNTA(DetailPedro!AK1183) &gt; 0, COUNTA(DetailWill!AK1183) &gt; 0),"x", "")</f>
        <v/>
      </c>
    </row>
    <row r="1184" spans="1:37" x14ac:dyDescent="0.2">
      <c r="A1184" s="16" t="s">
        <v>646</v>
      </c>
      <c r="B1184" s="16" t="s">
        <v>848</v>
      </c>
      <c r="C1184" s="16">
        <v>1</v>
      </c>
      <c r="D1184" s="16" t="s">
        <v>888</v>
      </c>
      <c r="E1184" s="16">
        <v>5</v>
      </c>
      <c r="F1184" s="14">
        <f t="shared" si="52"/>
        <v>1</v>
      </c>
      <c r="G1184" s="14" t="str">
        <f>IF(OR(COUNTA(DetailPedro!G1184) &gt; 0, COUNTA(DetailWill!G1184) &gt; 0),"x", "")</f>
        <v/>
      </c>
      <c r="H1184" s="14" t="str">
        <f>IF(OR(COUNTA(DetailPedro!H1184) &gt; 0, COUNTA(DetailWill!H1184) &gt; 0),"x", "")</f>
        <v/>
      </c>
      <c r="I1184" s="14" t="str">
        <f>IF(OR(COUNTA(DetailPedro!I1184) &gt; 0, COUNTA(DetailWill!I1184) &gt; 0),"x", "")</f>
        <v/>
      </c>
      <c r="J1184" s="34" t="str">
        <f>IF(OR(COUNTA(DetailPedro!J1184) &gt; 0, COUNTA(DetailWill!J1184) &gt; 0),"x", "")</f>
        <v/>
      </c>
      <c r="K1184" s="14" t="str">
        <f>IF(OR(COUNTA(DetailPedro!K1184) &gt; 0, COUNTA(DetailWill!K1184) &gt; 0),"x", "")</f>
        <v/>
      </c>
      <c r="L1184" s="14" t="str">
        <f>IF(OR(COUNTA(DetailPedro!L1184) &gt; 0, COUNTA(DetailWill!L1184) &gt; 0),"x", "")</f>
        <v/>
      </c>
      <c r="M1184" s="14" t="str">
        <f>IF(OR(COUNTA(DetailPedro!M1184) &gt; 0, COUNTA(DetailWill!M1184) &gt; 0),"x", "")</f>
        <v/>
      </c>
      <c r="N1184" s="14" t="str">
        <f>IF(OR(COUNTA(DetailPedro!N1184) &gt; 0, COUNTA(DetailWill!N1184) &gt; 0),"x", "")</f>
        <v/>
      </c>
      <c r="O1184" s="34" t="str">
        <f>IF(OR(COUNTA(DetailPedro!O1184) &gt; 0, COUNTA(DetailWill!O1184) &gt; 0),"x", "")</f>
        <v/>
      </c>
      <c r="P1184" s="14" t="str">
        <f>IF(OR(COUNTA(DetailPedro!P1184) &gt; 0, COUNTA(DetailWill!P1184) &gt; 0),"x", "")</f>
        <v/>
      </c>
      <c r="Q1184" s="14" t="str">
        <f>IF(OR(COUNTA(DetailPedro!Q1184) &gt; 0, COUNTA(DetailWill!Q1184) &gt; 0),"x", "")</f>
        <v/>
      </c>
      <c r="R1184" s="14" t="str">
        <f>IF(OR(COUNTA(DetailPedro!R1184) &gt; 0, COUNTA(DetailWill!R1184) &gt; 0),"x", "")</f>
        <v/>
      </c>
      <c r="S1184" s="14" t="str">
        <f>IF(OR(COUNTA(DetailPedro!S1184) &gt; 0, COUNTA(DetailWill!S1184) &gt; 0),"x", "")</f>
        <v/>
      </c>
      <c r="T1184" s="14" t="str">
        <f>IF(OR(COUNTA(DetailPedro!T1184) &gt; 0, COUNTA(DetailWill!T1184) &gt; 0),"x", "")</f>
        <v/>
      </c>
      <c r="U1184" s="34" t="str">
        <f>IF(OR(COUNTA(DetailPedro!U1184) &gt; 0, COUNTA(DetailWill!U1184) &gt; 0),"x", "")</f>
        <v/>
      </c>
      <c r="V1184" s="14" t="str">
        <f>IF(OR(COUNTA(DetailPedro!V1184) &gt; 0, COUNTA(DetailWill!V1184) &gt; 0),"x", "")</f>
        <v/>
      </c>
      <c r="W1184" s="14" t="str">
        <f>IF(OR(COUNTA(DetailPedro!W1184) &gt; 0, COUNTA(DetailWill!W1184) &gt; 0),"x", "")</f>
        <v/>
      </c>
      <c r="X1184" s="14" t="str">
        <f>IF(OR(COUNTA(DetailPedro!X1184) &gt; 0, COUNTA(DetailWill!X1184) &gt; 0),"x", "")</f>
        <v/>
      </c>
      <c r="Y1184" s="14" t="str">
        <f>IF(OR(COUNTA(DetailPedro!Y1184) &gt; 0, COUNTA(DetailWill!Y1184) &gt; 0),"x", "")</f>
        <v/>
      </c>
      <c r="Z1184" s="34" t="str">
        <f>IF(OR(COUNTA(DetailPedro!Z1184) &gt; 0, COUNTA(DetailWill!Z1184) &gt; 0),"x", "")</f>
        <v/>
      </c>
      <c r="AA1184" s="14" t="str">
        <f>IF(OR(COUNTA(DetailPedro!AA1184) &gt; 0, COUNTA(DetailWill!AA1184) &gt; 0),"x", "")</f>
        <v/>
      </c>
      <c r="AB1184" s="14" t="str">
        <f>IF(OR(COUNTA(DetailPedro!AB1184) &gt; 0, COUNTA(DetailWill!AB1184) &gt; 0),"x", "")</f>
        <v/>
      </c>
      <c r="AC1184" s="14" t="str">
        <f>IF(OR(COUNTA(DetailPedro!AC1184) &gt; 0, COUNTA(DetailWill!AC1184) &gt; 0),"x", "")</f>
        <v/>
      </c>
      <c r="AD1184" s="14" t="str">
        <f>IF(OR(COUNTA(DetailPedro!AD1184) &gt; 0, COUNTA(DetailWill!AD1184) &gt; 0),"x", "")</f>
        <v/>
      </c>
      <c r="AE1184" s="14" t="str">
        <f>IF(OR(COUNTA(DetailPedro!AE1184) &gt; 0, COUNTA(DetailWill!AE1184) &gt; 0),"x", "")</f>
        <v/>
      </c>
      <c r="AF1184" s="34" t="str">
        <f>IF(OR(COUNTA(DetailPedro!AF1184) &gt; 0, COUNTA(DetailWill!AF1184) &gt; 0),"x", "")</f>
        <v/>
      </c>
      <c r="AG1184" s="14" t="str">
        <f>IF(OR(COUNTA(DetailPedro!AG1184) &gt; 0, COUNTA(DetailWill!AG1184) &gt; 0),"x", "")</f>
        <v/>
      </c>
      <c r="AH1184" s="14" t="str">
        <f>IF(OR(COUNTA(DetailPedro!AH1184) &gt; 0, COUNTA(DetailWill!AH1184) &gt; 0),"x", "")</f>
        <v/>
      </c>
      <c r="AI1184" s="14" t="str">
        <f>IF(OR(COUNTA(DetailPedro!AI1184) &gt; 0, COUNTA(DetailWill!AI1184) &gt; 0),"x", "")</f>
        <v>x</v>
      </c>
      <c r="AJ1184" s="34" t="str">
        <f>IF(OR(COUNTA(DetailPedro!AJ1184) &gt; 0, COUNTA(DetailWill!AJ1184) &gt; 0),"x", "")</f>
        <v/>
      </c>
      <c r="AK1184" s="14" t="str">
        <f>IF(OR(COUNTA(DetailPedro!AK1184) &gt; 0, COUNTA(DetailWill!AK1184) &gt; 0),"x", "")</f>
        <v/>
      </c>
    </row>
    <row r="1185" spans="1:37" x14ac:dyDescent="0.2">
      <c r="A1185" s="16" t="s">
        <v>646</v>
      </c>
      <c r="B1185" s="16" t="s">
        <v>848</v>
      </c>
      <c r="C1185" s="16">
        <v>1</v>
      </c>
      <c r="D1185" s="16" t="s">
        <v>889</v>
      </c>
      <c r="E1185" s="16">
        <v>6</v>
      </c>
      <c r="F1185" s="14">
        <f t="shared" si="52"/>
        <v>0</v>
      </c>
      <c r="G1185" s="14" t="str">
        <f>IF(OR(COUNTA(DetailPedro!G1185) &gt; 0, COUNTA(DetailWill!G1185) &gt; 0),"x", "")</f>
        <v/>
      </c>
      <c r="H1185" s="14" t="str">
        <f>IF(OR(COUNTA(DetailPedro!H1185) &gt; 0, COUNTA(DetailWill!H1185) &gt; 0),"x", "")</f>
        <v/>
      </c>
      <c r="I1185" s="14" t="str">
        <f>IF(OR(COUNTA(DetailPedro!I1185) &gt; 0, COUNTA(DetailWill!I1185) &gt; 0),"x", "")</f>
        <v/>
      </c>
      <c r="J1185" s="34" t="str">
        <f>IF(OR(COUNTA(DetailPedro!J1185) &gt; 0, COUNTA(DetailWill!J1185) &gt; 0),"x", "")</f>
        <v/>
      </c>
      <c r="K1185" s="14" t="str">
        <f>IF(OR(COUNTA(DetailPedro!K1185) &gt; 0, COUNTA(DetailWill!K1185) &gt; 0),"x", "")</f>
        <v/>
      </c>
      <c r="L1185" s="14" t="str">
        <f>IF(OR(COUNTA(DetailPedro!L1185) &gt; 0, COUNTA(DetailWill!L1185) &gt; 0),"x", "")</f>
        <v/>
      </c>
      <c r="M1185" s="14" t="str">
        <f>IF(OR(COUNTA(DetailPedro!M1185) &gt; 0, COUNTA(DetailWill!M1185) &gt; 0),"x", "")</f>
        <v/>
      </c>
      <c r="N1185" s="14" t="str">
        <f>IF(OR(COUNTA(DetailPedro!N1185) &gt; 0, COUNTA(DetailWill!N1185) &gt; 0),"x", "")</f>
        <v/>
      </c>
      <c r="O1185" s="34" t="str">
        <f>IF(OR(COUNTA(DetailPedro!O1185) &gt; 0, COUNTA(DetailWill!O1185) &gt; 0),"x", "")</f>
        <v/>
      </c>
      <c r="P1185" s="14" t="str">
        <f>IF(OR(COUNTA(DetailPedro!P1185) &gt; 0, COUNTA(DetailWill!P1185) &gt; 0),"x", "")</f>
        <v/>
      </c>
      <c r="Q1185" s="14" t="str">
        <f>IF(OR(COUNTA(DetailPedro!Q1185) &gt; 0, COUNTA(DetailWill!Q1185) &gt; 0),"x", "")</f>
        <v/>
      </c>
      <c r="R1185" s="14" t="str">
        <f>IF(OR(COUNTA(DetailPedro!R1185) &gt; 0, COUNTA(DetailWill!R1185) &gt; 0),"x", "")</f>
        <v/>
      </c>
      <c r="S1185" s="14" t="str">
        <f>IF(OR(COUNTA(DetailPedro!S1185) &gt; 0, COUNTA(DetailWill!S1185) &gt; 0),"x", "")</f>
        <v/>
      </c>
      <c r="T1185" s="14" t="str">
        <f>IF(OR(COUNTA(DetailPedro!T1185) &gt; 0, COUNTA(DetailWill!T1185) &gt; 0),"x", "")</f>
        <v/>
      </c>
      <c r="U1185" s="34" t="str">
        <f>IF(OR(COUNTA(DetailPedro!U1185) &gt; 0, COUNTA(DetailWill!U1185) &gt; 0),"x", "")</f>
        <v/>
      </c>
      <c r="V1185" s="14" t="str">
        <f>IF(OR(COUNTA(DetailPedro!V1185) &gt; 0, COUNTA(DetailWill!V1185) &gt; 0),"x", "")</f>
        <v/>
      </c>
      <c r="W1185" s="14" t="str">
        <f>IF(OR(COUNTA(DetailPedro!W1185) &gt; 0, COUNTA(DetailWill!W1185) &gt; 0),"x", "")</f>
        <v/>
      </c>
      <c r="X1185" s="14" t="str">
        <f>IF(OR(COUNTA(DetailPedro!X1185) &gt; 0, COUNTA(DetailWill!X1185) &gt; 0),"x", "")</f>
        <v/>
      </c>
      <c r="Y1185" s="14" t="str">
        <f>IF(OR(COUNTA(DetailPedro!Y1185) &gt; 0, COUNTA(DetailWill!Y1185) &gt; 0),"x", "")</f>
        <v/>
      </c>
      <c r="Z1185" s="34" t="str">
        <f>IF(OR(COUNTA(DetailPedro!Z1185) &gt; 0, COUNTA(DetailWill!Z1185) &gt; 0),"x", "")</f>
        <v/>
      </c>
      <c r="AA1185" s="14" t="str">
        <f>IF(OR(COUNTA(DetailPedro!AA1185) &gt; 0, COUNTA(DetailWill!AA1185) &gt; 0),"x", "")</f>
        <v/>
      </c>
      <c r="AB1185" s="14" t="str">
        <f>IF(OR(COUNTA(DetailPedro!AB1185) &gt; 0, COUNTA(DetailWill!AB1185) &gt; 0),"x", "")</f>
        <v/>
      </c>
      <c r="AC1185" s="14" t="str">
        <f>IF(OR(COUNTA(DetailPedro!AC1185) &gt; 0, COUNTA(DetailWill!AC1185) &gt; 0),"x", "")</f>
        <v/>
      </c>
      <c r="AD1185" s="14" t="str">
        <f>IF(OR(COUNTA(DetailPedro!AD1185) &gt; 0, COUNTA(DetailWill!AD1185) &gt; 0),"x", "")</f>
        <v/>
      </c>
      <c r="AE1185" s="14" t="str">
        <f>IF(OR(COUNTA(DetailPedro!AE1185) &gt; 0, COUNTA(DetailWill!AE1185) &gt; 0),"x", "")</f>
        <v/>
      </c>
      <c r="AF1185" s="34" t="str">
        <f>IF(OR(COUNTA(DetailPedro!AF1185) &gt; 0, COUNTA(DetailWill!AF1185) &gt; 0),"x", "")</f>
        <v/>
      </c>
      <c r="AG1185" s="14" t="str">
        <f>IF(OR(COUNTA(DetailPedro!AG1185) &gt; 0, COUNTA(DetailWill!AG1185) &gt; 0),"x", "")</f>
        <v/>
      </c>
      <c r="AH1185" s="14" t="str">
        <f>IF(OR(COUNTA(DetailPedro!AH1185) &gt; 0, COUNTA(DetailWill!AH1185) &gt; 0),"x", "")</f>
        <v/>
      </c>
      <c r="AI1185" s="14" t="str">
        <f>IF(OR(COUNTA(DetailPedro!AI1185) &gt; 0, COUNTA(DetailWill!AI1185) &gt; 0),"x", "")</f>
        <v/>
      </c>
      <c r="AJ1185" s="34" t="str">
        <f>IF(OR(COUNTA(DetailPedro!AJ1185) &gt; 0, COUNTA(DetailWill!AJ1185) &gt; 0),"x", "")</f>
        <v/>
      </c>
      <c r="AK1185" s="14" t="str">
        <f>IF(OR(COUNTA(DetailPedro!AK1185) &gt; 0, COUNTA(DetailWill!AK1185) &gt; 0),"x", "")</f>
        <v/>
      </c>
    </row>
    <row r="1186" spans="1:37" x14ac:dyDescent="0.2">
      <c r="A1186" s="16"/>
      <c r="B1186" s="16"/>
      <c r="C1186" s="16"/>
      <c r="D1186" s="16"/>
      <c r="E1186" s="16"/>
      <c r="F1186" s="14">
        <f t="shared" si="52"/>
        <v>0</v>
      </c>
      <c r="G1186" s="14" t="str">
        <f>IF(OR(COUNTA(DetailPedro!G1186) &gt; 0, COUNTA(DetailWill!G1186) &gt; 0),"x", "")</f>
        <v/>
      </c>
      <c r="H1186" s="14" t="str">
        <f>IF(OR(COUNTA(DetailPedro!H1186) &gt; 0, COUNTA(DetailWill!H1186) &gt; 0),"x", "")</f>
        <v/>
      </c>
      <c r="I1186" s="14" t="str">
        <f>IF(OR(COUNTA(DetailPedro!I1186) &gt; 0, COUNTA(DetailWill!I1186) &gt; 0),"x", "")</f>
        <v/>
      </c>
      <c r="J1186" s="34" t="str">
        <f>IF(OR(COUNTA(DetailPedro!J1186) &gt; 0, COUNTA(DetailWill!J1186) &gt; 0),"x", "")</f>
        <v/>
      </c>
      <c r="K1186" s="14" t="str">
        <f>IF(OR(COUNTA(DetailPedro!K1186) &gt; 0, COUNTA(DetailWill!K1186) &gt; 0),"x", "")</f>
        <v/>
      </c>
      <c r="L1186" s="14" t="str">
        <f>IF(OR(COUNTA(DetailPedro!L1186) &gt; 0, COUNTA(DetailWill!L1186) &gt; 0),"x", "")</f>
        <v/>
      </c>
      <c r="M1186" s="14" t="str">
        <f>IF(OR(COUNTA(DetailPedro!M1186) &gt; 0, COUNTA(DetailWill!M1186) &gt; 0),"x", "")</f>
        <v/>
      </c>
      <c r="N1186" s="14" t="str">
        <f>IF(OR(COUNTA(DetailPedro!N1186) &gt; 0, COUNTA(DetailWill!N1186) &gt; 0),"x", "")</f>
        <v/>
      </c>
      <c r="O1186" s="34" t="str">
        <f>IF(OR(COUNTA(DetailPedro!O1186) &gt; 0, COUNTA(DetailWill!O1186) &gt; 0),"x", "")</f>
        <v/>
      </c>
      <c r="P1186" s="14" t="str">
        <f>IF(OR(COUNTA(DetailPedro!P1186) &gt; 0, COUNTA(DetailWill!P1186) &gt; 0),"x", "")</f>
        <v/>
      </c>
      <c r="Q1186" s="14" t="str">
        <f>IF(OR(COUNTA(DetailPedro!Q1186) &gt; 0, COUNTA(DetailWill!Q1186) &gt; 0),"x", "")</f>
        <v/>
      </c>
      <c r="R1186" s="14" t="str">
        <f>IF(OR(COUNTA(DetailPedro!R1186) &gt; 0, COUNTA(DetailWill!R1186) &gt; 0),"x", "")</f>
        <v/>
      </c>
      <c r="S1186" s="14" t="str">
        <f>IF(OR(COUNTA(DetailPedro!S1186) &gt; 0, COUNTA(DetailWill!S1186) &gt; 0),"x", "")</f>
        <v/>
      </c>
      <c r="T1186" s="14" t="str">
        <f>IF(OR(COUNTA(DetailPedro!T1186) &gt; 0, COUNTA(DetailWill!T1186) &gt; 0),"x", "")</f>
        <v/>
      </c>
      <c r="U1186" s="34" t="str">
        <f>IF(OR(COUNTA(DetailPedro!U1186) &gt; 0, COUNTA(DetailWill!U1186) &gt; 0),"x", "")</f>
        <v/>
      </c>
      <c r="V1186" s="14" t="str">
        <f>IF(OR(COUNTA(DetailPedro!V1186) &gt; 0, COUNTA(DetailWill!V1186) &gt; 0),"x", "")</f>
        <v/>
      </c>
      <c r="W1186" s="14" t="str">
        <f>IF(OR(COUNTA(DetailPedro!W1186) &gt; 0, COUNTA(DetailWill!W1186) &gt; 0),"x", "")</f>
        <v/>
      </c>
      <c r="X1186" s="14" t="str">
        <f>IF(OR(COUNTA(DetailPedro!X1186) &gt; 0, COUNTA(DetailWill!X1186) &gt; 0),"x", "")</f>
        <v/>
      </c>
      <c r="Y1186" s="14" t="str">
        <f>IF(OR(COUNTA(DetailPedro!Y1186) &gt; 0, COUNTA(DetailWill!Y1186) &gt; 0),"x", "")</f>
        <v/>
      </c>
      <c r="Z1186" s="34" t="str">
        <f>IF(OR(COUNTA(DetailPedro!Z1186) &gt; 0, COUNTA(DetailWill!Z1186) &gt; 0),"x", "")</f>
        <v/>
      </c>
      <c r="AA1186" s="14" t="str">
        <f>IF(OR(COUNTA(DetailPedro!AA1186) &gt; 0, COUNTA(DetailWill!AA1186) &gt; 0),"x", "")</f>
        <v/>
      </c>
      <c r="AB1186" s="14" t="str">
        <f>IF(OR(COUNTA(DetailPedro!AB1186) &gt; 0, COUNTA(DetailWill!AB1186) &gt; 0),"x", "")</f>
        <v/>
      </c>
      <c r="AC1186" s="14" t="str">
        <f>IF(OR(COUNTA(DetailPedro!AC1186) &gt; 0, COUNTA(DetailWill!AC1186) &gt; 0),"x", "")</f>
        <v/>
      </c>
      <c r="AD1186" s="14" t="str">
        <f>IF(OR(COUNTA(DetailPedro!AD1186) &gt; 0, COUNTA(DetailWill!AD1186) &gt; 0),"x", "")</f>
        <v/>
      </c>
      <c r="AE1186" s="14" t="str">
        <f>IF(OR(COUNTA(DetailPedro!AE1186) &gt; 0, COUNTA(DetailWill!AE1186) &gt; 0),"x", "")</f>
        <v/>
      </c>
      <c r="AF1186" s="34" t="str">
        <f>IF(OR(COUNTA(DetailPedro!AF1186) &gt; 0, COUNTA(DetailWill!AF1186) &gt; 0),"x", "")</f>
        <v/>
      </c>
      <c r="AG1186" s="14" t="str">
        <f>IF(OR(COUNTA(DetailPedro!AG1186) &gt; 0, COUNTA(DetailWill!AG1186) &gt; 0),"x", "")</f>
        <v/>
      </c>
      <c r="AH1186" s="14" t="str">
        <f>IF(OR(COUNTA(DetailPedro!AH1186) &gt; 0, COUNTA(DetailWill!AH1186) &gt; 0),"x", "")</f>
        <v/>
      </c>
      <c r="AI1186" s="14" t="str">
        <f>IF(OR(COUNTA(DetailPedro!AI1186) &gt; 0, COUNTA(DetailWill!AI1186) &gt; 0),"x", "")</f>
        <v/>
      </c>
      <c r="AJ1186" s="34" t="str">
        <f>IF(OR(COUNTA(DetailPedro!AJ1186) &gt; 0, COUNTA(DetailWill!AJ1186) &gt; 0),"x", "")</f>
        <v/>
      </c>
      <c r="AK1186" s="14" t="str">
        <f>IF(OR(COUNTA(DetailPedro!AK1186) &gt; 0, COUNTA(DetailWill!AK1186) &gt; 0),"x", "")</f>
        <v/>
      </c>
    </row>
    <row r="1187" spans="1:37" x14ac:dyDescent="0.2">
      <c r="A1187" s="16" t="s">
        <v>646</v>
      </c>
      <c r="B1187" s="16" t="s">
        <v>1063</v>
      </c>
      <c r="C1187" s="16">
        <v>1</v>
      </c>
      <c r="D1187" s="16">
        <v>0</v>
      </c>
      <c r="E1187" s="16"/>
      <c r="F1187" s="14">
        <f t="shared" si="52"/>
        <v>0</v>
      </c>
      <c r="G1187" s="14" t="str">
        <f>IF(OR(COUNTA(DetailPedro!G1187) &gt; 0, COUNTA(DetailWill!G1187) &gt; 0),"x", "")</f>
        <v/>
      </c>
      <c r="H1187" s="14" t="str">
        <f>IF(OR(COUNTA(DetailPedro!H1187) &gt; 0, COUNTA(DetailWill!H1187) &gt; 0),"x", "")</f>
        <v/>
      </c>
      <c r="I1187" s="14" t="str">
        <f>IF(OR(COUNTA(DetailPedro!I1187) &gt; 0, COUNTA(DetailWill!I1187) &gt; 0),"x", "")</f>
        <v/>
      </c>
      <c r="J1187" s="34" t="str">
        <f>IF(OR(COUNTA(DetailPedro!J1187) &gt; 0, COUNTA(DetailWill!J1187) &gt; 0),"x", "")</f>
        <v/>
      </c>
      <c r="K1187" s="14" t="str">
        <f>IF(OR(COUNTA(DetailPedro!K1187) &gt; 0, COUNTA(DetailWill!K1187) &gt; 0),"x", "")</f>
        <v/>
      </c>
      <c r="L1187" s="14" t="str">
        <f>IF(OR(COUNTA(DetailPedro!L1187) &gt; 0, COUNTA(DetailWill!L1187) &gt; 0),"x", "")</f>
        <v/>
      </c>
      <c r="M1187" s="14" t="str">
        <f>IF(OR(COUNTA(DetailPedro!M1187) &gt; 0, COUNTA(DetailWill!M1187) &gt; 0),"x", "")</f>
        <v/>
      </c>
      <c r="N1187" s="14" t="str">
        <f>IF(OR(COUNTA(DetailPedro!N1187) &gt; 0, COUNTA(DetailWill!N1187) &gt; 0),"x", "")</f>
        <v/>
      </c>
      <c r="O1187" s="34" t="str">
        <f>IF(OR(COUNTA(DetailPedro!O1187) &gt; 0, COUNTA(DetailWill!O1187) &gt; 0),"x", "")</f>
        <v/>
      </c>
      <c r="P1187" s="14" t="str">
        <f>IF(OR(COUNTA(DetailPedro!P1187) &gt; 0, COUNTA(DetailWill!P1187) &gt; 0),"x", "")</f>
        <v/>
      </c>
      <c r="Q1187" s="14" t="str">
        <f>IF(OR(COUNTA(DetailPedro!Q1187) &gt; 0, COUNTA(DetailWill!Q1187) &gt; 0),"x", "")</f>
        <v/>
      </c>
      <c r="R1187" s="14" t="str">
        <f>IF(OR(COUNTA(DetailPedro!R1187) &gt; 0, COUNTA(DetailWill!R1187) &gt; 0),"x", "")</f>
        <v/>
      </c>
      <c r="S1187" s="14" t="str">
        <f>IF(OR(COUNTA(DetailPedro!S1187) &gt; 0, COUNTA(DetailWill!S1187) &gt; 0),"x", "")</f>
        <v/>
      </c>
      <c r="T1187" s="14" t="str">
        <f>IF(OR(COUNTA(DetailPedro!T1187) &gt; 0, COUNTA(DetailWill!T1187) &gt; 0),"x", "")</f>
        <v/>
      </c>
      <c r="U1187" s="34" t="str">
        <f>IF(OR(COUNTA(DetailPedro!U1187) &gt; 0, COUNTA(DetailWill!U1187) &gt; 0),"x", "")</f>
        <v/>
      </c>
      <c r="V1187" s="14" t="str">
        <f>IF(OR(COUNTA(DetailPedro!V1187) &gt; 0, COUNTA(DetailWill!V1187) &gt; 0),"x", "")</f>
        <v/>
      </c>
      <c r="W1187" s="14" t="str">
        <f>IF(OR(COUNTA(DetailPedro!W1187) &gt; 0, COUNTA(DetailWill!W1187) &gt; 0),"x", "")</f>
        <v/>
      </c>
      <c r="X1187" s="14" t="str">
        <f>IF(OR(COUNTA(DetailPedro!X1187) &gt; 0, COUNTA(DetailWill!X1187) &gt; 0),"x", "")</f>
        <v/>
      </c>
      <c r="Y1187" s="14" t="str">
        <f>IF(OR(COUNTA(DetailPedro!Y1187) &gt; 0, COUNTA(DetailWill!Y1187) &gt; 0),"x", "")</f>
        <v/>
      </c>
      <c r="Z1187" s="34" t="str">
        <f>IF(OR(COUNTA(DetailPedro!Z1187) &gt; 0, COUNTA(DetailWill!Z1187) &gt; 0),"x", "")</f>
        <v/>
      </c>
      <c r="AA1187" s="14" t="str">
        <f>IF(OR(COUNTA(DetailPedro!AA1187) &gt; 0, COUNTA(DetailWill!AA1187) &gt; 0),"x", "")</f>
        <v/>
      </c>
      <c r="AB1187" s="14" t="str">
        <f>IF(OR(COUNTA(DetailPedro!AB1187) &gt; 0, COUNTA(DetailWill!AB1187) &gt; 0),"x", "")</f>
        <v/>
      </c>
      <c r="AC1187" s="14" t="str">
        <f>IF(OR(COUNTA(DetailPedro!AC1187) &gt; 0, COUNTA(DetailWill!AC1187) &gt; 0),"x", "")</f>
        <v/>
      </c>
      <c r="AD1187" s="14" t="str">
        <f>IF(OR(COUNTA(DetailPedro!AD1187) &gt; 0, COUNTA(DetailWill!AD1187) &gt; 0),"x", "")</f>
        <v/>
      </c>
      <c r="AE1187" s="14" t="str">
        <f>IF(OR(COUNTA(DetailPedro!AE1187) &gt; 0, COUNTA(DetailWill!AE1187) &gt; 0),"x", "")</f>
        <v/>
      </c>
      <c r="AF1187" s="34" t="str">
        <f>IF(OR(COUNTA(DetailPedro!AF1187) &gt; 0, COUNTA(DetailWill!AF1187) &gt; 0),"x", "")</f>
        <v/>
      </c>
      <c r="AG1187" s="14" t="str">
        <f>IF(OR(COUNTA(DetailPedro!AG1187) &gt; 0, COUNTA(DetailWill!AG1187) &gt; 0),"x", "")</f>
        <v/>
      </c>
      <c r="AH1187" s="14" t="str">
        <f>IF(OR(COUNTA(DetailPedro!AH1187) &gt; 0, COUNTA(DetailWill!AH1187) &gt; 0),"x", "")</f>
        <v/>
      </c>
      <c r="AI1187" s="14" t="str">
        <f>IF(OR(COUNTA(DetailPedro!AI1187) &gt; 0, COUNTA(DetailWill!AI1187) &gt; 0),"x", "")</f>
        <v/>
      </c>
      <c r="AJ1187" s="34" t="str">
        <f>IF(OR(COUNTA(DetailPedro!AJ1187) &gt; 0, COUNTA(DetailWill!AJ1187) &gt; 0),"x", "")</f>
        <v/>
      </c>
      <c r="AK1187" s="14" t="str">
        <f>IF(OR(COUNTA(DetailPedro!AK1187) &gt; 0, COUNTA(DetailWill!AK1187) &gt; 0),"x", "")</f>
        <v/>
      </c>
    </row>
    <row r="1188" spans="1:37" x14ac:dyDescent="0.2">
      <c r="A1188" s="16" t="s">
        <v>646</v>
      </c>
      <c r="B1188" s="16" t="s">
        <v>1063</v>
      </c>
      <c r="C1188" s="16">
        <v>1</v>
      </c>
      <c r="D1188" s="16" t="s">
        <v>887</v>
      </c>
      <c r="E1188" s="16">
        <v>1</v>
      </c>
      <c r="F1188" s="14">
        <f t="shared" si="52"/>
        <v>1</v>
      </c>
      <c r="G1188" s="14" t="str">
        <f>IF(OR(COUNTA(DetailPedro!G1188) &gt; 0, COUNTA(DetailWill!G1188) &gt; 0),"x", "")</f>
        <v/>
      </c>
      <c r="H1188" s="14" t="str">
        <f>IF(OR(COUNTA(DetailPedro!H1188) &gt; 0, COUNTA(DetailWill!H1188) &gt; 0),"x", "")</f>
        <v/>
      </c>
      <c r="I1188" s="14" t="str">
        <f>IF(OR(COUNTA(DetailPedro!I1188) &gt; 0, COUNTA(DetailWill!I1188) &gt; 0),"x", "")</f>
        <v/>
      </c>
      <c r="J1188" s="34" t="str">
        <f>IF(OR(COUNTA(DetailPedro!J1188) &gt; 0, COUNTA(DetailWill!J1188) &gt; 0),"x", "")</f>
        <v/>
      </c>
      <c r="K1188" s="14" t="str">
        <f>IF(OR(COUNTA(DetailPedro!K1188) &gt; 0, COUNTA(DetailWill!K1188) &gt; 0),"x", "")</f>
        <v/>
      </c>
      <c r="L1188" s="14" t="str">
        <f>IF(OR(COUNTA(DetailPedro!L1188) &gt; 0, COUNTA(DetailWill!L1188) &gt; 0),"x", "")</f>
        <v/>
      </c>
      <c r="M1188" s="14" t="str">
        <f>IF(OR(COUNTA(DetailPedro!M1188) &gt; 0, COUNTA(DetailWill!M1188) &gt; 0),"x", "")</f>
        <v/>
      </c>
      <c r="N1188" s="14" t="str">
        <f>IF(OR(COUNTA(DetailPedro!N1188) &gt; 0, COUNTA(DetailWill!N1188) &gt; 0),"x", "")</f>
        <v/>
      </c>
      <c r="O1188" s="34" t="str">
        <f>IF(OR(COUNTA(DetailPedro!O1188) &gt; 0, COUNTA(DetailWill!O1188) &gt; 0),"x", "")</f>
        <v/>
      </c>
      <c r="P1188" s="14" t="str">
        <f>IF(OR(COUNTA(DetailPedro!P1188) &gt; 0, COUNTA(DetailWill!P1188) &gt; 0),"x", "")</f>
        <v/>
      </c>
      <c r="Q1188" s="14" t="str">
        <f>IF(OR(COUNTA(DetailPedro!Q1188) &gt; 0, COUNTA(DetailWill!Q1188) &gt; 0),"x", "")</f>
        <v/>
      </c>
      <c r="R1188" s="14" t="str">
        <f>IF(OR(COUNTA(DetailPedro!R1188) &gt; 0, COUNTA(DetailWill!R1188) &gt; 0),"x", "")</f>
        <v/>
      </c>
      <c r="S1188" s="14" t="str">
        <f>IF(OR(COUNTA(DetailPedro!S1188) &gt; 0, COUNTA(DetailWill!S1188) &gt; 0),"x", "")</f>
        <v/>
      </c>
      <c r="T1188" s="14" t="str">
        <f>IF(OR(COUNTA(DetailPedro!T1188) &gt; 0, COUNTA(DetailWill!T1188) &gt; 0),"x", "")</f>
        <v/>
      </c>
      <c r="U1188" s="34" t="str">
        <f>IF(OR(COUNTA(DetailPedro!U1188) &gt; 0, COUNTA(DetailWill!U1188) &gt; 0),"x", "")</f>
        <v/>
      </c>
      <c r="V1188" s="14" t="str">
        <f>IF(OR(COUNTA(DetailPedro!V1188) &gt; 0, COUNTA(DetailWill!V1188) &gt; 0),"x", "")</f>
        <v/>
      </c>
      <c r="W1188" s="14" t="str">
        <f>IF(OR(COUNTA(DetailPedro!W1188) &gt; 0, COUNTA(DetailWill!W1188) &gt; 0),"x", "")</f>
        <v/>
      </c>
      <c r="X1188" s="14" t="str">
        <f>IF(OR(COUNTA(DetailPedro!X1188) &gt; 0, COUNTA(DetailWill!X1188) &gt; 0),"x", "")</f>
        <v/>
      </c>
      <c r="Y1188" s="14" t="str">
        <f>IF(OR(COUNTA(DetailPedro!Y1188) &gt; 0, COUNTA(DetailWill!Y1188) &gt; 0),"x", "")</f>
        <v/>
      </c>
      <c r="Z1188" s="34" t="str">
        <f>IF(OR(COUNTA(DetailPedro!Z1188) &gt; 0, COUNTA(DetailWill!Z1188) &gt; 0),"x", "")</f>
        <v/>
      </c>
      <c r="AA1188" s="14" t="str">
        <f>IF(OR(COUNTA(DetailPedro!AA1188) &gt; 0, COUNTA(DetailWill!AA1188) &gt; 0),"x", "")</f>
        <v/>
      </c>
      <c r="AB1188" s="14" t="str">
        <f>IF(OR(COUNTA(DetailPedro!AB1188) &gt; 0, COUNTA(DetailWill!AB1188) &gt; 0),"x", "")</f>
        <v/>
      </c>
      <c r="AC1188" s="14" t="str">
        <f>IF(OR(COUNTA(DetailPedro!AC1188) &gt; 0, COUNTA(DetailWill!AC1188) &gt; 0),"x", "")</f>
        <v/>
      </c>
      <c r="AD1188" s="14" t="str">
        <f>IF(OR(COUNTA(DetailPedro!AD1188) &gt; 0, COUNTA(DetailWill!AD1188) &gt; 0),"x", "")</f>
        <v/>
      </c>
      <c r="AE1188" s="14" t="str">
        <f>IF(OR(COUNTA(DetailPedro!AE1188) &gt; 0, COUNTA(DetailWill!AE1188) &gt; 0),"x", "")</f>
        <v/>
      </c>
      <c r="AF1188" s="34" t="str">
        <f>IF(OR(COUNTA(DetailPedro!AF1188) &gt; 0, COUNTA(DetailWill!AF1188) &gt; 0),"x", "")</f>
        <v/>
      </c>
      <c r="AG1188" s="14" t="str">
        <f>IF(OR(COUNTA(DetailPedro!AG1188) &gt; 0, COUNTA(DetailWill!AG1188) &gt; 0),"x", "")</f>
        <v/>
      </c>
      <c r="AH1188" s="14" t="str">
        <f>IF(OR(COUNTA(DetailPedro!AH1188) &gt; 0, COUNTA(DetailWill!AH1188) &gt; 0),"x", "")</f>
        <v/>
      </c>
      <c r="AI1188" s="14" t="str">
        <f>IF(OR(COUNTA(DetailPedro!AI1188) &gt; 0, COUNTA(DetailWill!AI1188) &gt; 0),"x", "")</f>
        <v/>
      </c>
      <c r="AJ1188" s="34" t="str">
        <f>IF(OR(COUNTA(DetailPedro!AJ1188) &gt; 0, COUNTA(DetailWill!AJ1188) &gt; 0),"x", "")</f>
        <v/>
      </c>
      <c r="AK1188" s="14" t="str">
        <f>IF(OR(COUNTA(DetailPedro!AK1188) &gt; 0, COUNTA(DetailWill!AK1188) &gt; 0),"x", "")</f>
        <v>x</v>
      </c>
    </row>
    <row r="1189" spans="1:37" x14ac:dyDescent="0.2">
      <c r="A1189" s="16" t="s">
        <v>646</v>
      </c>
      <c r="B1189" s="16" t="s">
        <v>1063</v>
      </c>
      <c r="C1189" s="16">
        <v>1</v>
      </c>
      <c r="D1189" s="16" t="s">
        <v>887</v>
      </c>
      <c r="E1189" s="16">
        <v>2</v>
      </c>
      <c r="F1189" s="14">
        <f t="shared" si="52"/>
        <v>1</v>
      </c>
      <c r="G1189" s="14" t="str">
        <f>IF(OR(COUNTA(DetailPedro!G1189) &gt; 0, COUNTA(DetailWill!G1189) &gt; 0),"x", "")</f>
        <v/>
      </c>
      <c r="H1189" s="14" t="str">
        <f>IF(OR(COUNTA(DetailPedro!H1189) &gt; 0, COUNTA(DetailWill!H1189) &gt; 0),"x", "")</f>
        <v/>
      </c>
      <c r="I1189" s="14" t="str">
        <f>IF(OR(COUNTA(DetailPedro!I1189) &gt; 0, COUNTA(DetailWill!I1189) &gt; 0),"x", "")</f>
        <v/>
      </c>
      <c r="J1189" s="34" t="str">
        <f>IF(OR(COUNTA(DetailPedro!J1189) &gt; 0, COUNTA(DetailWill!J1189) &gt; 0),"x", "")</f>
        <v/>
      </c>
      <c r="K1189" s="14" t="str">
        <f>IF(OR(COUNTA(DetailPedro!K1189) &gt; 0, COUNTA(DetailWill!K1189) &gt; 0),"x", "")</f>
        <v/>
      </c>
      <c r="L1189" s="14" t="str">
        <f>IF(OR(COUNTA(DetailPedro!L1189) &gt; 0, COUNTA(DetailWill!L1189) &gt; 0),"x", "")</f>
        <v/>
      </c>
      <c r="M1189" s="14" t="str">
        <f>IF(OR(COUNTA(DetailPedro!M1189) &gt; 0, COUNTA(DetailWill!M1189) &gt; 0),"x", "")</f>
        <v/>
      </c>
      <c r="N1189" s="14" t="str">
        <f>IF(OR(COUNTA(DetailPedro!N1189) &gt; 0, COUNTA(DetailWill!N1189) &gt; 0),"x", "")</f>
        <v/>
      </c>
      <c r="O1189" s="34" t="str">
        <f>IF(OR(COUNTA(DetailPedro!O1189) &gt; 0, COUNTA(DetailWill!O1189) &gt; 0),"x", "")</f>
        <v/>
      </c>
      <c r="P1189" s="14" t="str">
        <f>IF(OR(COUNTA(DetailPedro!P1189) &gt; 0, COUNTA(DetailWill!P1189) &gt; 0),"x", "")</f>
        <v/>
      </c>
      <c r="Q1189" s="14" t="str">
        <f>IF(OR(COUNTA(DetailPedro!Q1189) &gt; 0, COUNTA(DetailWill!Q1189) &gt; 0),"x", "")</f>
        <v/>
      </c>
      <c r="R1189" s="14" t="str">
        <f>IF(OR(COUNTA(DetailPedro!R1189) &gt; 0, COUNTA(DetailWill!R1189) &gt; 0),"x", "")</f>
        <v/>
      </c>
      <c r="S1189" s="14" t="str">
        <f>IF(OR(COUNTA(DetailPedro!S1189) &gt; 0, COUNTA(DetailWill!S1189) &gt; 0),"x", "")</f>
        <v/>
      </c>
      <c r="T1189" s="14" t="str">
        <f>IF(OR(COUNTA(DetailPedro!T1189) &gt; 0, COUNTA(DetailWill!T1189) &gt; 0),"x", "")</f>
        <v/>
      </c>
      <c r="U1189" s="34" t="str">
        <f>IF(OR(COUNTA(DetailPedro!U1189) &gt; 0, COUNTA(DetailWill!U1189) &gt; 0),"x", "")</f>
        <v/>
      </c>
      <c r="V1189" s="14" t="str">
        <f>IF(OR(COUNTA(DetailPedro!V1189) &gt; 0, COUNTA(DetailWill!V1189) &gt; 0),"x", "")</f>
        <v/>
      </c>
      <c r="W1189" s="14" t="str">
        <f>IF(OR(COUNTA(DetailPedro!W1189) &gt; 0, COUNTA(DetailWill!W1189) &gt; 0),"x", "")</f>
        <v/>
      </c>
      <c r="X1189" s="14" t="str">
        <f>IF(OR(COUNTA(DetailPedro!X1189) &gt; 0, COUNTA(DetailWill!X1189) &gt; 0),"x", "")</f>
        <v/>
      </c>
      <c r="Y1189" s="14" t="str">
        <f>IF(OR(COUNTA(DetailPedro!Y1189) &gt; 0, COUNTA(DetailWill!Y1189) &gt; 0),"x", "")</f>
        <v/>
      </c>
      <c r="Z1189" s="34" t="str">
        <f>IF(OR(COUNTA(DetailPedro!Z1189) &gt; 0, COUNTA(DetailWill!Z1189) &gt; 0),"x", "")</f>
        <v/>
      </c>
      <c r="AA1189" s="14" t="str">
        <f>IF(OR(COUNTA(DetailPedro!AA1189) &gt; 0, COUNTA(DetailWill!AA1189) &gt; 0),"x", "")</f>
        <v/>
      </c>
      <c r="AB1189" s="14" t="str">
        <f>IF(OR(COUNTA(DetailPedro!AB1189) &gt; 0, COUNTA(DetailWill!AB1189) &gt; 0),"x", "")</f>
        <v/>
      </c>
      <c r="AC1189" s="14" t="str">
        <f>IF(OR(COUNTA(DetailPedro!AC1189) &gt; 0, COUNTA(DetailWill!AC1189) &gt; 0),"x", "")</f>
        <v/>
      </c>
      <c r="AD1189" s="14" t="str">
        <f>IF(OR(COUNTA(DetailPedro!AD1189) &gt; 0, COUNTA(DetailWill!AD1189) &gt; 0),"x", "")</f>
        <v/>
      </c>
      <c r="AE1189" s="14" t="str">
        <f>IF(OR(COUNTA(DetailPedro!AE1189) &gt; 0, COUNTA(DetailWill!AE1189) &gt; 0),"x", "")</f>
        <v/>
      </c>
      <c r="AF1189" s="34" t="str">
        <f>IF(OR(COUNTA(DetailPedro!AF1189) &gt; 0, COUNTA(DetailWill!AF1189) &gt; 0),"x", "")</f>
        <v/>
      </c>
      <c r="AG1189" s="14" t="str">
        <f>IF(OR(COUNTA(DetailPedro!AG1189) &gt; 0, COUNTA(DetailWill!AG1189) &gt; 0),"x", "")</f>
        <v/>
      </c>
      <c r="AH1189" s="14" t="str">
        <f>IF(OR(COUNTA(DetailPedro!AH1189) &gt; 0, COUNTA(DetailWill!AH1189) &gt; 0),"x", "")</f>
        <v/>
      </c>
      <c r="AI1189" s="14" t="str">
        <f>IF(OR(COUNTA(DetailPedro!AI1189) &gt; 0, COUNTA(DetailWill!AI1189) &gt; 0),"x", "")</f>
        <v/>
      </c>
      <c r="AJ1189" s="34" t="str">
        <f>IF(OR(COUNTA(DetailPedro!AJ1189) &gt; 0, COUNTA(DetailWill!AJ1189) &gt; 0),"x", "")</f>
        <v/>
      </c>
      <c r="AK1189" s="14" t="str">
        <f>IF(OR(COUNTA(DetailPedro!AK1189) &gt; 0, COUNTA(DetailWill!AK1189) &gt; 0),"x", "")</f>
        <v>x</v>
      </c>
    </row>
    <row r="1190" spans="1:37" x14ac:dyDescent="0.2">
      <c r="A1190" s="16" t="s">
        <v>646</v>
      </c>
      <c r="B1190" s="16" t="s">
        <v>1063</v>
      </c>
      <c r="C1190" s="16">
        <v>1</v>
      </c>
      <c r="D1190" s="16" t="s">
        <v>887</v>
      </c>
      <c r="E1190" s="16">
        <v>3</v>
      </c>
      <c r="F1190" s="14">
        <f t="shared" si="52"/>
        <v>0</v>
      </c>
      <c r="G1190" s="14" t="str">
        <f>IF(OR(COUNTA(DetailPedro!G1190) &gt; 0, COUNTA(DetailWill!G1190) &gt; 0),"x", "")</f>
        <v/>
      </c>
      <c r="H1190" s="14" t="str">
        <f>IF(OR(COUNTA(DetailPedro!H1190) &gt; 0, COUNTA(DetailWill!H1190) &gt; 0),"x", "")</f>
        <v/>
      </c>
      <c r="I1190" s="14" t="str">
        <f>IF(OR(COUNTA(DetailPedro!I1190) &gt; 0, COUNTA(DetailWill!I1190) &gt; 0),"x", "")</f>
        <v/>
      </c>
      <c r="J1190" s="34" t="str">
        <f>IF(OR(COUNTA(DetailPedro!J1190) &gt; 0, COUNTA(DetailWill!J1190) &gt; 0),"x", "")</f>
        <v/>
      </c>
      <c r="K1190" s="14" t="str">
        <f>IF(OR(COUNTA(DetailPedro!K1190) &gt; 0, COUNTA(DetailWill!K1190) &gt; 0),"x", "")</f>
        <v/>
      </c>
      <c r="L1190" s="14" t="str">
        <f>IF(OR(COUNTA(DetailPedro!L1190) &gt; 0, COUNTA(DetailWill!L1190) &gt; 0),"x", "")</f>
        <v/>
      </c>
      <c r="M1190" s="14" t="str">
        <f>IF(OR(COUNTA(DetailPedro!M1190) &gt; 0, COUNTA(DetailWill!M1190) &gt; 0),"x", "")</f>
        <v/>
      </c>
      <c r="N1190" s="14" t="str">
        <f>IF(OR(COUNTA(DetailPedro!N1190) &gt; 0, COUNTA(DetailWill!N1190) &gt; 0),"x", "")</f>
        <v/>
      </c>
      <c r="O1190" s="34" t="str">
        <f>IF(OR(COUNTA(DetailPedro!O1190) &gt; 0, COUNTA(DetailWill!O1190) &gt; 0),"x", "")</f>
        <v/>
      </c>
      <c r="P1190" s="14" t="str">
        <f>IF(OR(COUNTA(DetailPedro!P1190) &gt; 0, COUNTA(DetailWill!P1190) &gt; 0),"x", "")</f>
        <v/>
      </c>
      <c r="Q1190" s="14" t="str">
        <f>IF(OR(COUNTA(DetailPedro!Q1190) &gt; 0, COUNTA(DetailWill!Q1190) &gt; 0),"x", "")</f>
        <v/>
      </c>
      <c r="R1190" s="14" t="str">
        <f>IF(OR(COUNTA(DetailPedro!R1190) &gt; 0, COUNTA(DetailWill!R1190) &gt; 0),"x", "")</f>
        <v/>
      </c>
      <c r="S1190" s="14" t="str">
        <f>IF(OR(COUNTA(DetailPedro!S1190) &gt; 0, COUNTA(DetailWill!S1190) &gt; 0),"x", "")</f>
        <v/>
      </c>
      <c r="T1190" s="14" t="str">
        <f>IF(OR(COUNTA(DetailPedro!T1190) &gt; 0, COUNTA(DetailWill!T1190) &gt; 0),"x", "")</f>
        <v/>
      </c>
      <c r="U1190" s="34" t="str">
        <f>IF(OR(COUNTA(DetailPedro!U1190) &gt; 0, COUNTA(DetailWill!U1190) &gt; 0),"x", "")</f>
        <v/>
      </c>
      <c r="V1190" s="14" t="str">
        <f>IF(OR(COUNTA(DetailPedro!V1190) &gt; 0, COUNTA(DetailWill!V1190) &gt; 0),"x", "")</f>
        <v/>
      </c>
      <c r="W1190" s="14" t="str">
        <f>IF(OR(COUNTA(DetailPedro!W1190) &gt; 0, COUNTA(DetailWill!W1190) &gt; 0),"x", "")</f>
        <v/>
      </c>
      <c r="X1190" s="14" t="str">
        <f>IF(OR(COUNTA(DetailPedro!X1190) &gt; 0, COUNTA(DetailWill!X1190) &gt; 0),"x", "")</f>
        <v/>
      </c>
      <c r="Y1190" s="14" t="str">
        <f>IF(OR(COUNTA(DetailPedro!Y1190) &gt; 0, COUNTA(DetailWill!Y1190) &gt; 0),"x", "")</f>
        <v/>
      </c>
      <c r="Z1190" s="34" t="str">
        <f>IF(OR(COUNTA(DetailPedro!Z1190) &gt; 0, COUNTA(DetailWill!Z1190) &gt; 0),"x", "")</f>
        <v/>
      </c>
      <c r="AA1190" s="14" t="str">
        <f>IF(OR(COUNTA(DetailPedro!AA1190) &gt; 0, COUNTA(DetailWill!AA1190) &gt; 0),"x", "")</f>
        <v/>
      </c>
      <c r="AB1190" s="14" t="str">
        <f>IF(OR(COUNTA(DetailPedro!AB1190) &gt; 0, COUNTA(DetailWill!AB1190) &gt; 0),"x", "")</f>
        <v/>
      </c>
      <c r="AC1190" s="14" t="str">
        <f>IF(OR(COUNTA(DetailPedro!AC1190) &gt; 0, COUNTA(DetailWill!AC1190) &gt; 0),"x", "")</f>
        <v/>
      </c>
      <c r="AD1190" s="14" t="str">
        <f>IF(OR(COUNTA(DetailPedro!AD1190) &gt; 0, COUNTA(DetailWill!AD1190) &gt; 0),"x", "")</f>
        <v/>
      </c>
      <c r="AE1190" s="14" t="str">
        <f>IF(OR(COUNTA(DetailPedro!AE1190) &gt; 0, COUNTA(DetailWill!AE1190) &gt; 0),"x", "")</f>
        <v/>
      </c>
      <c r="AF1190" s="34" t="str">
        <f>IF(OR(COUNTA(DetailPedro!AF1190) &gt; 0, COUNTA(DetailWill!AF1190) &gt; 0),"x", "")</f>
        <v/>
      </c>
      <c r="AG1190" s="14" t="str">
        <f>IF(OR(COUNTA(DetailPedro!AG1190) &gt; 0, COUNTA(DetailWill!AG1190) &gt; 0),"x", "")</f>
        <v/>
      </c>
      <c r="AH1190" s="14" t="str">
        <f>IF(OR(COUNTA(DetailPedro!AH1190) &gt; 0, COUNTA(DetailWill!AH1190) &gt; 0),"x", "")</f>
        <v/>
      </c>
      <c r="AI1190" s="14" t="str">
        <f>IF(OR(COUNTA(DetailPedro!AI1190) &gt; 0, COUNTA(DetailWill!AI1190) &gt; 0),"x", "")</f>
        <v/>
      </c>
      <c r="AJ1190" s="34" t="str">
        <f>IF(OR(COUNTA(DetailPedro!AJ1190) &gt; 0, COUNTA(DetailWill!AJ1190) &gt; 0),"x", "")</f>
        <v/>
      </c>
      <c r="AK1190" s="14" t="str">
        <f>IF(OR(COUNTA(DetailPedro!AK1190) &gt; 0, COUNTA(DetailWill!AK1190) &gt; 0),"x", "")</f>
        <v/>
      </c>
    </row>
    <row r="1191" spans="1:37" x14ac:dyDescent="0.2">
      <c r="A1191" s="16" t="s">
        <v>646</v>
      </c>
      <c r="B1191" s="16" t="s">
        <v>1063</v>
      </c>
      <c r="C1191" s="16">
        <v>1</v>
      </c>
      <c r="D1191" s="16" t="s">
        <v>887</v>
      </c>
      <c r="E1191" s="16">
        <v>4</v>
      </c>
      <c r="F1191" s="14">
        <f t="shared" si="52"/>
        <v>0</v>
      </c>
      <c r="G1191" s="14" t="str">
        <f>IF(OR(COUNTA(DetailPedro!G1191) &gt; 0, COUNTA(DetailWill!G1191) &gt; 0),"x", "")</f>
        <v/>
      </c>
      <c r="H1191" s="14" t="str">
        <f>IF(OR(COUNTA(DetailPedro!H1191) &gt; 0, COUNTA(DetailWill!H1191) &gt; 0),"x", "")</f>
        <v/>
      </c>
      <c r="I1191" s="14" t="str">
        <f>IF(OR(COUNTA(DetailPedro!I1191) &gt; 0, COUNTA(DetailWill!I1191) &gt; 0),"x", "")</f>
        <v/>
      </c>
      <c r="J1191" s="34" t="str">
        <f>IF(OR(COUNTA(DetailPedro!J1191) &gt; 0, COUNTA(DetailWill!J1191) &gt; 0),"x", "")</f>
        <v/>
      </c>
      <c r="K1191" s="14" t="str">
        <f>IF(OR(COUNTA(DetailPedro!K1191) &gt; 0, COUNTA(DetailWill!K1191) &gt; 0),"x", "")</f>
        <v/>
      </c>
      <c r="L1191" s="14" t="str">
        <f>IF(OR(COUNTA(DetailPedro!L1191) &gt; 0, COUNTA(DetailWill!L1191) &gt; 0),"x", "")</f>
        <v/>
      </c>
      <c r="M1191" s="14" t="str">
        <f>IF(OR(COUNTA(DetailPedro!M1191) &gt; 0, COUNTA(DetailWill!M1191) &gt; 0),"x", "")</f>
        <v/>
      </c>
      <c r="N1191" s="14" t="str">
        <f>IF(OR(COUNTA(DetailPedro!N1191) &gt; 0, COUNTA(DetailWill!N1191) &gt; 0),"x", "")</f>
        <v/>
      </c>
      <c r="O1191" s="34" t="str">
        <f>IF(OR(COUNTA(DetailPedro!O1191) &gt; 0, COUNTA(DetailWill!O1191) &gt; 0),"x", "")</f>
        <v/>
      </c>
      <c r="P1191" s="14" t="str">
        <f>IF(OR(COUNTA(DetailPedro!P1191) &gt; 0, COUNTA(DetailWill!P1191) &gt; 0),"x", "")</f>
        <v/>
      </c>
      <c r="Q1191" s="14" t="str">
        <f>IF(OR(COUNTA(DetailPedro!Q1191) &gt; 0, COUNTA(DetailWill!Q1191) &gt; 0),"x", "")</f>
        <v/>
      </c>
      <c r="R1191" s="14" t="str">
        <f>IF(OR(COUNTA(DetailPedro!R1191) &gt; 0, COUNTA(DetailWill!R1191) &gt; 0),"x", "")</f>
        <v/>
      </c>
      <c r="S1191" s="14" t="str">
        <f>IF(OR(COUNTA(DetailPedro!S1191) &gt; 0, COUNTA(DetailWill!S1191) &gt; 0),"x", "")</f>
        <v/>
      </c>
      <c r="T1191" s="14" t="str">
        <f>IF(OR(COUNTA(DetailPedro!T1191) &gt; 0, COUNTA(DetailWill!T1191) &gt; 0),"x", "")</f>
        <v/>
      </c>
      <c r="U1191" s="34" t="str">
        <f>IF(OR(COUNTA(DetailPedro!U1191) &gt; 0, COUNTA(DetailWill!U1191) &gt; 0),"x", "")</f>
        <v/>
      </c>
      <c r="V1191" s="14" t="str">
        <f>IF(OR(COUNTA(DetailPedro!V1191) &gt; 0, COUNTA(DetailWill!V1191) &gt; 0),"x", "")</f>
        <v/>
      </c>
      <c r="W1191" s="14" t="str">
        <f>IF(OR(COUNTA(DetailPedro!W1191) &gt; 0, COUNTA(DetailWill!W1191) &gt; 0),"x", "")</f>
        <v/>
      </c>
      <c r="X1191" s="14" t="str">
        <f>IF(OR(COUNTA(DetailPedro!X1191) &gt; 0, COUNTA(DetailWill!X1191) &gt; 0),"x", "")</f>
        <v/>
      </c>
      <c r="Y1191" s="14" t="str">
        <f>IF(OR(COUNTA(DetailPedro!Y1191) &gt; 0, COUNTA(DetailWill!Y1191) &gt; 0),"x", "")</f>
        <v/>
      </c>
      <c r="Z1191" s="34" t="str">
        <f>IF(OR(COUNTA(DetailPedro!Z1191) &gt; 0, COUNTA(DetailWill!Z1191) &gt; 0),"x", "")</f>
        <v/>
      </c>
      <c r="AA1191" s="14" t="str">
        <f>IF(OR(COUNTA(DetailPedro!AA1191) &gt; 0, COUNTA(DetailWill!AA1191) &gt; 0),"x", "")</f>
        <v/>
      </c>
      <c r="AB1191" s="14" t="str">
        <f>IF(OR(COUNTA(DetailPedro!AB1191) &gt; 0, COUNTA(DetailWill!AB1191) &gt; 0),"x", "")</f>
        <v/>
      </c>
      <c r="AC1191" s="14" t="str">
        <f>IF(OR(COUNTA(DetailPedro!AC1191) &gt; 0, COUNTA(DetailWill!AC1191) &gt; 0),"x", "")</f>
        <v/>
      </c>
      <c r="AD1191" s="14" t="str">
        <f>IF(OR(COUNTA(DetailPedro!AD1191) &gt; 0, COUNTA(DetailWill!AD1191) &gt; 0),"x", "")</f>
        <v/>
      </c>
      <c r="AE1191" s="14" t="str">
        <f>IF(OR(COUNTA(DetailPedro!AE1191) &gt; 0, COUNTA(DetailWill!AE1191) &gt; 0),"x", "")</f>
        <v/>
      </c>
      <c r="AF1191" s="34" t="str">
        <f>IF(OR(COUNTA(DetailPedro!AF1191) &gt; 0, COUNTA(DetailWill!AF1191) &gt; 0),"x", "")</f>
        <v/>
      </c>
      <c r="AG1191" s="14" t="str">
        <f>IF(OR(COUNTA(DetailPedro!AG1191) &gt; 0, COUNTA(DetailWill!AG1191) &gt; 0),"x", "")</f>
        <v/>
      </c>
      <c r="AH1191" s="14" t="str">
        <f>IF(OR(COUNTA(DetailPedro!AH1191) &gt; 0, COUNTA(DetailWill!AH1191) &gt; 0),"x", "")</f>
        <v/>
      </c>
      <c r="AI1191" s="14" t="str">
        <f>IF(OR(COUNTA(DetailPedro!AI1191) &gt; 0, COUNTA(DetailWill!AI1191) &gt; 0),"x", "")</f>
        <v/>
      </c>
      <c r="AJ1191" s="34" t="str">
        <f>IF(OR(COUNTA(DetailPedro!AJ1191) &gt; 0, COUNTA(DetailWill!AJ1191) &gt; 0),"x", "")</f>
        <v/>
      </c>
      <c r="AK1191" s="14" t="str">
        <f>IF(OR(COUNTA(DetailPedro!AK1191) &gt; 0, COUNTA(DetailWill!AK1191) &gt; 0),"x", "")</f>
        <v/>
      </c>
    </row>
    <row r="1192" spans="1:37" x14ac:dyDescent="0.2">
      <c r="A1192" s="16" t="s">
        <v>646</v>
      </c>
      <c r="B1192" s="16" t="s">
        <v>1063</v>
      </c>
      <c r="C1192" s="16">
        <v>1</v>
      </c>
      <c r="D1192" s="16" t="s">
        <v>888</v>
      </c>
      <c r="E1192" s="16">
        <v>5</v>
      </c>
      <c r="F1192" s="14">
        <f t="shared" si="52"/>
        <v>0</v>
      </c>
      <c r="G1192" s="14" t="str">
        <f>IF(OR(COUNTA(DetailPedro!G1192) &gt; 0, COUNTA(DetailWill!G1192) &gt; 0),"x", "")</f>
        <v/>
      </c>
      <c r="H1192" s="14" t="str">
        <f>IF(OR(COUNTA(DetailPedro!H1192) &gt; 0, COUNTA(DetailWill!H1192) &gt; 0),"x", "")</f>
        <v/>
      </c>
      <c r="I1192" s="14" t="str">
        <f>IF(OR(COUNTA(DetailPedro!I1192) &gt; 0, COUNTA(DetailWill!I1192) &gt; 0),"x", "")</f>
        <v/>
      </c>
      <c r="J1192" s="34" t="str">
        <f>IF(OR(COUNTA(DetailPedro!J1192) &gt; 0, COUNTA(DetailWill!J1192) &gt; 0),"x", "")</f>
        <v/>
      </c>
      <c r="K1192" s="14" t="str">
        <f>IF(OR(COUNTA(DetailPedro!K1192) &gt; 0, COUNTA(DetailWill!K1192) &gt; 0),"x", "")</f>
        <v/>
      </c>
      <c r="L1192" s="14" t="str">
        <f>IF(OR(COUNTA(DetailPedro!L1192) &gt; 0, COUNTA(DetailWill!L1192) &gt; 0),"x", "")</f>
        <v/>
      </c>
      <c r="M1192" s="14" t="str">
        <f>IF(OR(COUNTA(DetailPedro!M1192) &gt; 0, COUNTA(DetailWill!M1192) &gt; 0),"x", "")</f>
        <v/>
      </c>
      <c r="N1192" s="14" t="str">
        <f>IF(OR(COUNTA(DetailPedro!N1192) &gt; 0, COUNTA(DetailWill!N1192) &gt; 0),"x", "")</f>
        <v/>
      </c>
      <c r="O1192" s="34" t="str">
        <f>IF(OR(COUNTA(DetailPedro!O1192) &gt; 0, COUNTA(DetailWill!O1192) &gt; 0),"x", "")</f>
        <v/>
      </c>
      <c r="P1192" s="14" t="str">
        <f>IF(OR(COUNTA(DetailPedro!P1192) &gt; 0, COUNTA(DetailWill!P1192) &gt; 0),"x", "")</f>
        <v/>
      </c>
      <c r="Q1192" s="14" t="str">
        <f>IF(OR(COUNTA(DetailPedro!Q1192) &gt; 0, COUNTA(DetailWill!Q1192) &gt; 0),"x", "")</f>
        <v/>
      </c>
      <c r="R1192" s="14" t="str">
        <f>IF(OR(COUNTA(DetailPedro!R1192) &gt; 0, COUNTA(DetailWill!R1192) &gt; 0),"x", "")</f>
        <v/>
      </c>
      <c r="S1192" s="14" t="str">
        <f>IF(OR(COUNTA(DetailPedro!S1192) &gt; 0, COUNTA(DetailWill!S1192) &gt; 0),"x", "")</f>
        <v/>
      </c>
      <c r="T1192" s="14" t="str">
        <f>IF(OR(COUNTA(DetailPedro!T1192) &gt; 0, COUNTA(DetailWill!T1192) &gt; 0),"x", "")</f>
        <v/>
      </c>
      <c r="U1192" s="34" t="str">
        <f>IF(OR(COUNTA(DetailPedro!U1192) &gt; 0, COUNTA(DetailWill!U1192) &gt; 0),"x", "")</f>
        <v/>
      </c>
      <c r="V1192" s="14" t="str">
        <f>IF(OR(COUNTA(DetailPedro!V1192) &gt; 0, COUNTA(DetailWill!V1192) &gt; 0),"x", "")</f>
        <v/>
      </c>
      <c r="W1192" s="14" t="str">
        <f>IF(OR(COUNTA(DetailPedro!W1192) &gt; 0, COUNTA(DetailWill!W1192) &gt; 0),"x", "")</f>
        <v/>
      </c>
      <c r="X1192" s="14" t="str">
        <f>IF(OR(COUNTA(DetailPedro!X1192) &gt; 0, COUNTA(DetailWill!X1192) &gt; 0),"x", "")</f>
        <v/>
      </c>
      <c r="Y1192" s="14" t="str">
        <f>IF(OR(COUNTA(DetailPedro!Y1192) &gt; 0, COUNTA(DetailWill!Y1192) &gt; 0),"x", "")</f>
        <v/>
      </c>
      <c r="Z1192" s="34" t="str">
        <f>IF(OR(COUNTA(DetailPedro!Z1192) &gt; 0, COUNTA(DetailWill!Z1192) &gt; 0),"x", "")</f>
        <v/>
      </c>
      <c r="AA1192" s="14" t="str">
        <f>IF(OR(COUNTA(DetailPedro!AA1192) &gt; 0, COUNTA(DetailWill!AA1192) &gt; 0),"x", "")</f>
        <v/>
      </c>
      <c r="AB1192" s="14" t="str">
        <f>IF(OR(COUNTA(DetailPedro!AB1192) &gt; 0, COUNTA(DetailWill!AB1192) &gt; 0),"x", "")</f>
        <v/>
      </c>
      <c r="AC1192" s="14" t="str">
        <f>IF(OR(COUNTA(DetailPedro!AC1192) &gt; 0, COUNTA(DetailWill!AC1192) &gt; 0),"x", "")</f>
        <v/>
      </c>
      <c r="AD1192" s="14" t="str">
        <f>IF(OR(COUNTA(DetailPedro!AD1192) &gt; 0, COUNTA(DetailWill!AD1192) &gt; 0),"x", "")</f>
        <v/>
      </c>
      <c r="AE1192" s="14" t="str">
        <f>IF(OR(COUNTA(DetailPedro!AE1192) &gt; 0, COUNTA(DetailWill!AE1192) &gt; 0),"x", "")</f>
        <v/>
      </c>
      <c r="AF1192" s="34" t="str">
        <f>IF(OR(COUNTA(DetailPedro!AF1192) &gt; 0, COUNTA(DetailWill!AF1192) &gt; 0),"x", "")</f>
        <v/>
      </c>
      <c r="AG1192" s="14" t="str">
        <f>IF(OR(COUNTA(DetailPedro!AG1192) &gt; 0, COUNTA(DetailWill!AG1192) &gt; 0),"x", "")</f>
        <v/>
      </c>
      <c r="AH1192" s="14" t="str">
        <f>IF(OR(COUNTA(DetailPedro!AH1192) &gt; 0, COUNTA(DetailWill!AH1192) &gt; 0),"x", "")</f>
        <v/>
      </c>
      <c r="AI1192" s="14" t="str">
        <f>IF(OR(COUNTA(DetailPedro!AI1192) &gt; 0, COUNTA(DetailWill!AI1192) &gt; 0),"x", "")</f>
        <v/>
      </c>
      <c r="AJ1192" s="34" t="str">
        <f>IF(OR(COUNTA(DetailPedro!AJ1192) &gt; 0, COUNTA(DetailWill!AJ1192) &gt; 0),"x", "")</f>
        <v/>
      </c>
      <c r="AK1192" s="14" t="str">
        <f>IF(OR(COUNTA(DetailPedro!AK1192) &gt; 0, COUNTA(DetailWill!AK1192) &gt; 0),"x", "")</f>
        <v/>
      </c>
    </row>
    <row r="1193" spans="1:37" x14ac:dyDescent="0.2">
      <c r="A1193" s="16" t="s">
        <v>646</v>
      </c>
      <c r="B1193" s="16" t="s">
        <v>1063</v>
      </c>
      <c r="C1193" s="16">
        <v>1</v>
      </c>
      <c r="D1193" s="16" t="s">
        <v>889</v>
      </c>
      <c r="E1193" s="16">
        <v>6</v>
      </c>
      <c r="F1193" s="14">
        <f t="shared" si="52"/>
        <v>0</v>
      </c>
      <c r="G1193" s="14" t="str">
        <f>IF(OR(COUNTA(DetailPedro!G1193) &gt; 0, COUNTA(DetailWill!G1193) &gt; 0),"x", "")</f>
        <v/>
      </c>
      <c r="H1193" s="14" t="str">
        <f>IF(OR(COUNTA(DetailPedro!H1193) &gt; 0, COUNTA(DetailWill!H1193) &gt; 0),"x", "")</f>
        <v/>
      </c>
      <c r="I1193" s="14" t="str">
        <f>IF(OR(COUNTA(DetailPedro!I1193) &gt; 0, COUNTA(DetailWill!I1193) &gt; 0),"x", "")</f>
        <v/>
      </c>
      <c r="J1193" s="34" t="str">
        <f>IF(OR(COUNTA(DetailPedro!J1193) &gt; 0, COUNTA(DetailWill!J1193) &gt; 0),"x", "")</f>
        <v/>
      </c>
      <c r="K1193" s="14" t="str">
        <f>IF(OR(COUNTA(DetailPedro!K1193) &gt; 0, COUNTA(DetailWill!K1193) &gt; 0),"x", "")</f>
        <v/>
      </c>
      <c r="L1193" s="14" t="str">
        <f>IF(OR(COUNTA(DetailPedro!L1193) &gt; 0, COUNTA(DetailWill!L1193) &gt; 0),"x", "")</f>
        <v/>
      </c>
      <c r="M1193" s="14" t="str">
        <f>IF(OR(COUNTA(DetailPedro!M1193) &gt; 0, COUNTA(DetailWill!M1193) &gt; 0),"x", "")</f>
        <v/>
      </c>
      <c r="N1193" s="14" t="str">
        <f>IF(OR(COUNTA(DetailPedro!N1193) &gt; 0, COUNTA(DetailWill!N1193) &gt; 0),"x", "")</f>
        <v/>
      </c>
      <c r="O1193" s="34" t="str">
        <f>IF(OR(COUNTA(DetailPedro!O1193) &gt; 0, COUNTA(DetailWill!O1193) &gt; 0),"x", "")</f>
        <v/>
      </c>
      <c r="P1193" s="14" t="str">
        <f>IF(OR(COUNTA(DetailPedro!P1193) &gt; 0, COUNTA(DetailWill!P1193) &gt; 0),"x", "")</f>
        <v/>
      </c>
      <c r="Q1193" s="14" t="str">
        <f>IF(OR(COUNTA(DetailPedro!Q1193) &gt; 0, COUNTA(DetailWill!Q1193) &gt; 0),"x", "")</f>
        <v/>
      </c>
      <c r="R1193" s="14" t="str">
        <f>IF(OR(COUNTA(DetailPedro!R1193) &gt; 0, COUNTA(DetailWill!R1193) &gt; 0),"x", "")</f>
        <v/>
      </c>
      <c r="S1193" s="14" t="str">
        <f>IF(OR(COUNTA(DetailPedro!S1193) &gt; 0, COUNTA(DetailWill!S1193) &gt; 0),"x", "")</f>
        <v/>
      </c>
      <c r="T1193" s="14" t="str">
        <f>IF(OR(COUNTA(DetailPedro!T1193) &gt; 0, COUNTA(DetailWill!T1193) &gt; 0),"x", "")</f>
        <v/>
      </c>
      <c r="U1193" s="34" t="str">
        <f>IF(OR(COUNTA(DetailPedro!U1193) &gt; 0, COUNTA(DetailWill!U1193) &gt; 0),"x", "")</f>
        <v/>
      </c>
      <c r="V1193" s="14" t="str">
        <f>IF(OR(COUNTA(DetailPedro!V1193) &gt; 0, COUNTA(DetailWill!V1193) &gt; 0),"x", "")</f>
        <v/>
      </c>
      <c r="W1193" s="14" t="str">
        <f>IF(OR(COUNTA(DetailPedro!W1193) &gt; 0, COUNTA(DetailWill!W1193) &gt; 0),"x", "")</f>
        <v/>
      </c>
      <c r="X1193" s="14" t="str">
        <f>IF(OR(COUNTA(DetailPedro!X1193) &gt; 0, COUNTA(DetailWill!X1193) &gt; 0),"x", "")</f>
        <v/>
      </c>
      <c r="Y1193" s="14" t="str">
        <f>IF(OR(COUNTA(DetailPedro!Y1193) &gt; 0, COUNTA(DetailWill!Y1193) &gt; 0),"x", "")</f>
        <v/>
      </c>
      <c r="Z1193" s="34" t="str">
        <f>IF(OR(COUNTA(DetailPedro!Z1193) &gt; 0, COUNTA(DetailWill!Z1193) &gt; 0),"x", "")</f>
        <v/>
      </c>
      <c r="AA1193" s="14" t="str">
        <f>IF(OR(COUNTA(DetailPedro!AA1193) &gt; 0, COUNTA(DetailWill!AA1193) &gt; 0),"x", "")</f>
        <v/>
      </c>
      <c r="AB1193" s="14" t="str">
        <f>IF(OR(COUNTA(DetailPedro!AB1193) &gt; 0, COUNTA(DetailWill!AB1193) &gt; 0),"x", "")</f>
        <v/>
      </c>
      <c r="AC1193" s="14" t="str">
        <f>IF(OR(COUNTA(DetailPedro!AC1193) &gt; 0, COUNTA(DetailWill!AC1193) &gt; 0),"x", "")</f>
        <v/>
      </c>
      <c r="AD1193" s="14" t="str">
        <f>IF(OR(COUNTA(DetailPedro!AD1193) &gt; 0, COUNTA(DetailWill!AD1193) &gt; 0),"x", "")</f>
        <v/>
      </c>
      <c r="AE1193" s="14" t="str">
        <f>IF(OR(COUNTA(DetailPedro!AE1193) &gt; 0, COUNTA(DetailWill!AE1193) &gt; 0),"x", "")</f>
        <v/>
      </c>
      <c r="AF1193" s="34" t="str">
        <f>IF(OR(COUNTA(DetailPedro!AF1193) &gt; 0, COUNTA(DetailWill!AF1193) &gt; 0),"x", "")</f>
        <v/>
      </c>
      <c r="AG1193" s="14" t="str">
        <f>IF(OR(COUNTA(DetailPedro!AG1193) &gt; 0, COUNTA(DetailWill!AG1193) &gt; 0),"x", "")</f>
        <v/>
      </c>
      <c r="AH1193" s="14" t="str">
        <f>IF(OR(COUNTA(DetailPedro!AH1193) &gt; 0, COUNTA(DetailWill!AH1193) &gt; 0),"x", "")</f>
        <v/>
      </c>
      <c r="AI1193" s="14" t="str">
        <f>IF(OR(COUNTA(DetailPedro!AI1193) &gt; 0, COUNTA(DetailWill!AI1193) &gt; 0),"x", "")</f>
        <v/>
      </c>
      <c r="AJ1193" s="34" t="str">
        <f>IF(OR(COUNTA(DetailPedro!AJ1193) &gt; 0, COUNTA(DetailWill!AJ1193) &gt; 0),"x", "")</f>
        <v/>
      </c>
      <c r="AK1193" s="14" t="str">
        <f>IF(OR(COUNTA(DetailPedro!AK1193) &gt; 0, COUNTA(DetailWill!AK1193) &gt; 0),"x", "")</f>
        <v/>
      </c>
    </row>
    <row r="1194" spans="1:37" x14ac:dyDescent="0.2">
      <c r="A1194" s="16"/>
      <c r="B1194" s="16"/>
      <c r="C1194" s="16"/>
      <c r="D1194" s="16"/>
      <c r="E1194" s="16"/>
      <c r="F1194" s="14">
        <f t="shared" si="52"/>
        <v>0</v>
      </c>
      <c r="G1194" s="14" t="str">
        <f>IF(OR(COUNTA(DetailPedro!G1194) &gt; 0, COUNTA(DetailWill!G1194) &gt; 0),"x", "")</f>
        <v/>
      </c>
      <c r="H1194" s="14" t="str">
        <f>IF(OR(COUNTA(DetailPedro!H1194) &gt; 0, COUNTA(DetailWill!H1194) &gt; 0),"x", "")</f>
        <v/>
      </c>
      <c r="I1194" s="14" t="str">
        <f>IF(OR(COUNTA(DetailPedro!I1194) &gt; 0, COUNTA(DetailWill!I1194) &gt; 0),"x", "")</f>
        <v/>
      </c>
      <c r="J1194" s="34" t="str">
        <f>IF(OR(COUNTA(DetailPedro!J1194) &gt; 0, COUNTA(DetailWill!J1194) &gt; 0),"x", "")</f>
        <v/>
      </c>
      <c r="K1194" s="14" t="str">
        <f>IF(OR(COUNTA(DetailPedro!K1194) &gt; 0, COUNTA(DetailWill!K1194) &gt; 0),"x", "")</f>
        <v/>
      </c>
      <c r="L1194" s="14" t="str">
        <f>IF(OR(COUNTA(DetailPedro!L1194) &gt; 0, COUNTA(DetailWill!L1194) &gt; 0),"x", "")</f>
        <v/>
      </c>
      <c r="M1194" s="14" t="str">
        <f>IF(OR(COUNTA(DetailPedro!M1194) &gt; 0, COUNTA(DetailWill!M1194) &gt; 0),"x", "")</f>
        <v/>
      </c>
      <c r="N1194" s="14" t="str">
        <f>IF(OR(COUNTA(DetailPedro!N1194) &gt; 0, COUNTA(DetailWill!N1194) &gt; 0),"x", "")</f>
        <v/>
      </c>
      <c r="O1194" s="34" t="str">
        <f>IF(OR(COUNTA(DetailPedro!O1194) &gt; 0, COUNTA(DetailWill!O1194) &gt; 0),"x", "")</f>
        <v/>
      </c>
      <c r="P1194" s="14" t="str">
        <f>IF(OR(COUNTA(DetailPedro!P1194) &gt; 0, COUNTA(DetailWill!P1194) &gt; 0),"x", "")</f>
        <v/>
      </c>
      <c r="Q1194" s="14" t="str">
        <f>IF(OR(COUNTA(DetailPedro!Q1194) &gt; 0, COUNTA(DetailWill!Q1194) &gt; 0),"x", "")</f>
        <v/>
      </c>
      <c r="R1194" s="14" t="str">
        <f>IF(OR(COUNTA(DetailPedro!R1194) &gt; 0, COUNTA(DetailWill!R1194) &gt; 0),"x", "")</f>
        <v/>
      </c>
      <c r="S1194" s="14" t="str">
        <f>IF(OR(COUNTA(DetailPedro!S1194) &gt; 0, COUNTA(DetailWill!S1194) &gt; 0),"x", "")</f>
        <v/>
      </c>
      <c r="T1194" s="14" t="str">
        <f>IF(OR(COUNTA(DetailPedro!T1194) &gt; 0, COUNTA(DetailWill!T1194) &gt; 0),"x", "")</f>
        <v/>
      </c>
      <c r="U1194" s="34" t="str">
        <f>IF(OR(COUNTA(DetailPedro!U1194) &gt; 0, COUNTA(DetailWill!U1194) &gt; 0),"x", "")</f>
        <v/>
      </c>
      <c r="V1194" s="14" t="str">
        <f>IF(OR(COUNTA(DetailPedro!V1194) &gt; 0, COUNTA(DetailWill!V1194) &gt; 0),"x", "")</f>
        <v/>
      </c>
      <c r="W1194" s="14" t="str">
        <f>IF(OR(COUNTA(DetailPedro!W1194) &gt; 0, COUNTA(DetailWill!W1194) &gt; 0),"x", "")</f>
        <v/>
      </c>
      <c r="X1194" s="14" t="str">
        <f>IF(OR(COUNTA(DetailPedro!X1194) &gt; 0, COUNTA(DetailWill!X1194) &gt; 0),"x", "")</f>
        <v/>
      </c>
      <c r="Y1194" s="14" t="str">
        <f>IF(OR(COUNTA(DetailPedro!Y1194) &gt; 0, COUNTA(DetailWill!Y1194) &gt; 0),"x", "")</f>
        <v/>
      </c>
      <c r="Z1194" s="34" t="str">
        <f>IF(OR(COUNTA(DetailPedro!Z1194) &gt; 0, COUNTA(DetailWill!Z1194) &gt; 0),"x", "")</f>
        <v/>
      </c>
      <c r="AA1194" s="14" t="str">
        <f>IF(OR(COUNTA(DetailPedro!AA1194) &gt; 0, COUNTA(DetailWill!AA1194) &gt; 0),"x", "")</f>
        <v/>
      </c>
      <c r="AB1194" s="14" t="str">
        <f>IF(OR(COUNTA(DetailPedro!AB1194) &gt; 0, COUNTA(DetailWill!AB1194) &gt; 0),"x", "")</f>
        <v/>
      </c>
      <c r="AC1194" s="14" t="str">
        <f>IF(OR(COUNTA(DetailPedro!AC1194) &gt; 0, COUNTA(DetailWill!AC1194) &gt; 0),"x", "")</f>
        <v/>
      </c>
      <c r="AD1194" s="14" t="str">
        <f>IF(OR(COUNTA(DetailPedro!AD1194) &gt; 0, COUNTA(DetailWill!AD1194) &gt; 0),"x", "")</f>
        <v/>
      </c>
      <c r="AE1194" s="14" t="str">
        <f>IF(OR(COUNTA(DetailPedro!AE1194) &gt; 0, COUNTA(DetailWill!AE1194) &gt; 0),"x", "")</f>
        <v/>
      </c>
      <c r="AF1194" s="34" t="str">
        <f>IF(OR(COUNTA(DetailPedro!AF1194) &gt; 0, COUNTA(DetailWill!AF1194) &gt; 0),"x", "")</f>
        <v/>
      </c>
      <c r="AG1194" s="14" t="str">
        <f>IF(OR(COUNTA(DetailPedro!AG1194) &gt; 0, COUNTA(DetailWill!AG1194) &gt; 0),"x", "")</f>
        <v/>
      </c>
      <c r="AH1194" s="14" t="str">
        <f>IF(OR(COUNTA(DetailPedro!AH1194) &gt; 0, COUNTA(DetailWill!AH1194) &gt; 0),"x", "")</f>
        <v/>
      </c>
      <c r="AI1194" s="14" t="str">
        <f>IF(OR(COUNTA(DetailPedro!AI1194) &gt; 0, COUNTA(DetailWill!AI1194) &gt; 0),"x", "")</f>
        <v/>
      </c>
      <c r="AJ1194" s="34" t="str">
        <f>IF(OR(COUNTA(DetailPedro!AJ1194) &gt; 0, COUNTA(DetailWill!AJ1194) &gt; 0),"x", "")</f>
        <v/>
      </c>
      <c r="AK1194" s="14" t="str">
        <f>IF(OR(COUNTA(DetailPedro!AK1194) &gt; 0, COUNTA(DetailWill!AK1194) &gt; 0),"x", "")</f>
        <v/>
      </c>
    </row>
    <row r="1195" spans="1:37" x14ac:dyDescent="0.2">
      <c r="A1195" s="16" t="s">
        <v>646</v>
      </c>
      <c r="B1195" s="16" t="s">
        <v>1069</v>
      </c>
      <c r="C1195" s="16">
        <v>3</v>
      </c>
      <c r="D1195" s="16">
        <v>0</v>
      </c>
      <c r="E1195" s="16"/>
      <c r="F1195" s="14">
        <f t="shared" si="52"/>
        <v>0</v>
      </c>
      <c r="G1195" s="14" t="str">
        <f>IF(OR(COUNTA(DetailPedro!G1195) &gt; 0, COUNTA(DetailWill!G1195) &gt; 0),"x", "")</f>
        <v/>
      </c>
      <c r="H1195" s="14" t="str">
        <f>IF(OR(COUNTA(DetailPedro!H1195) &gt; 0, COUNTA(DetailWill!H1195) &gt; 0),"x", "")</f>
        <v/>
      </c>
      <c r="I1195" s="14" t="str">
        <f>IF(OR(COUNTA(DetailPedro!I1195) &gt; 0, COUNTA(DetailWill!I1195) &gt; 0),"x", "")</f>
        <v/>
      </c>
      <c r="J1195" s="34" t="str">
        <f>IF(OR(COUNTA(DetailPedro!J1195) &gt; 0, COUNTA(DetailWill!J1195) &gt; 0),"x", "")</f>
        <v/>
      </c>
      <c r="K1195" s="14" t="str">
        <f>IF(OR(COUNTA(DetailPedro!K1195) &gt; 0, COUNTA(DetailWill!K1195) &gt; 0),"x", "")</f>
        <v/>
      </c>
      <c r="L1195" s="14" t="str">
        <f>IF(OR(COUNTA(DetailPedro!L1195) &gt; 0, COUNTA(DetailWill!L1195) &gt; 0),"x", "")</f>
        <v/>
      </c>
      <c r="M1195" s="14" t="str">
        <f>IF(OR(COUNTA(DetailPedro!M1195) &gt; 0, COUNTA(DetailWill!M1195) &gt; 0),"x", "")</f>
        <v/>
      </c>
      <c r="N1195" s="14" t="str">
        <f>IF(OR(COUNTA(DetailPedro!N1195) &gt; 0, COUNTA(DetailWill!N1195) &gt; 0),"x", "")</f>
        <v/>
      </c>
      <c r="O1195" s="34" t="str">
        <f>IF(OR(COUNTA(DetailPedro!O1195) &gt; 0, COUNTA(DetailWill!O1195) &gt; 0),"x", "")</f>
        <v/>
      </c>
      <c r="P1195" s="14" t="str">
        <f>IF(OR(COUNTA(DetailPedro!P1195) &gt; 0, COUNTA(DetailWill!P1195) &gt; 0),"x", "")</f>
        <v/>
      </c>
      <c r="Q1195" s="14" t="str">
        <f>IF(OR(COUNTA(DetailPedro!Q1195) &gt; 0, COUNTA(DetailWill!Q1195) &gt; 0),"x", "")</f>
        <v/>
      </c>
      <c r="R1195" s="14" t="str">
        <f>IF(OR(COUNTA(DetailPedro!R1195) &gt; 0, COUNTA(DetailWill!R1195) &gt; 0),"x", "")</f>
        <v/>
      </c>
      <c r="S1195" s="14" t="str">
        <f>IF(OR(COUNTA(DetailPedro!S1195) &gt; 0, COUNTA(DetailWill!S1195) &gt; 0),"x", "")</f>
        <v/>
      </c>
      <c r="T1195" s="14" t="str">
        <f>IF(OR(COUNTA(DetailPedro!T1195) &gt; 0, COUNTA(DetailWill!T1195) &gt; 0),"x", "")</f>
        <v/>
      </c>
      <c r="U1195" s="34" t="str">
        <f>IF(OR(COUNTA(DetailPedro!U1195) &gt; 0, COUNTA(DetailWill!U1195) &gt; 0),"x", "")</f>
        <v/>
      </c>
      <c r="V1195" s="14" t="str">
        <f>IF(OR(COUNTA(DetailPedro!V1195) &gt; 0, COUNTA(DetailWill!V1195) &gt; 0),"x", "")</f>
        <v/>
      </c>
      <c r="W1195" s="14" t="str">
        <f>IF(OR(COUNTA(DetailPedro!W1195) &gt; 0, COUNTA(DetailWill!W1195) &gt; 0),"x", "")</f>
        <v/>
      </c>
      <c r="X1195" s="14" t="str">
        <f>IF(OR(COUNTA(DetailPedro!X1195) &gt; 0, COUNTA(DetailWill!X1195) &gt; 0),"x", "")</f>
        <v/>
      </c>
      <c r="Y1195" s="14" t="str">
        <f>IF(OR(COUNTA(DetailPedro!Y1195) &gt; 0, COUNTA(DetailWill!Y1195) &gt; 0),"x", "")</f>
        <v/>
      </c>
      <c r="Z1195" s="34" t="str">
        <f>IF(OR(COUNTA(DetailPedro!Z1195) &gt; 0, COUNTA(DetailWill!Z1195) &gt; 0),"x", "")</f>
        <v/>
      </c>
      <c r="AA1195" s="14" t="str">
        <f>IF(OR(COUNTA(DetailPedro!AA1195) &gt; 0, COUNTA(DetailWill!AA1195) &gt; 0),"x", "")</f>
        <v/>
      </c>
      <c r="AB1195" s="14" t="str">
        <f>IF(OR(COUNTA(DetailPedro!AB1195) &gt; 0, COUNTA(DetailWill!AB1195) &gt; 0),"x", "")</f>
        <v/>
      </c>
      <c r="AC1195" s="14" t="str">
        <f>IF(OR(COUNTA(DetailPedro!AC1195) &gt; 0, COUNTA(DetailWill!AC1195) &gt; 0),"x", "")</f>
        <v/>
      </c>
      <c r="AD1195" s="14" t="str">
        <f>IF(OR(COUNTA(DetailPedro!AD1195) &gt; 0, COUNTA(DetailWill!AD1195) &gt; 0),"x", "")</f>
        <v/>
      </c>
      <c r="AE1195" s="14" t="str">
        <f>IF(OR(COUNTA(DetailPedro!AE1195) &gt; 0, COUNTA(DetailWill!AE1195) &gt; 0),"x", "")</f>
        <v/>
      </c>
      <c r="AF1195" s="34" t="str">
        <f>IF(OR(COUNTA(DetailPedro!AF1195) &gt; 0, COUNTA(DetailWill!AF1195) &gt; 0),"x", "")</f>
        <v/>
      </c>
      <c r="AG1195" s="14" t="str">
        <f>IF(OR(COUNTA(DetailPedro!AG1195) &gt; 0, COUNTA(DetailWill!AG1195) &gt; 0),"x", "")</f>
        <v/>
      </c>
      <c r="AH1195" s="14" t="str">
        <f>IF(OR(COUNTA(DetailPedro!AH1195) &gt; 0, COUNTA(DetailWill!AH1195) &gt; 0),"x", "")</f>
        <v/>
      </c>
      <c r="AI1195" s="14" t="str">
        <f>IF(OR(COUNTA(DetailPedro!AI1195) &gt; 0, COUNTA(DetailWill!AI1195) &gt; 0),"x", "")</f>
        <v/>
      </c>
      <c r="AJ1195" s="34" t="str">
        <f>IF(OR(COUNTA(DetailPedro!AJ1195) &gt; 0, COUNTA(DetailWill!AJ1195) &gt; 0),"x", "")</f>
        <v/>
      </c>
      <c r="AK1195" s="14" t="str">
        <f>IF(OR(COUNTA(DetailPedro!AK1195) &gt; 0, COUNTA(DetailWill!AK1195) &gt; 0),"x", "")</f>
        <v/>
      </c>
    </row>
    <row r="1196" spans="1:37" x14ac:dyDescent="0.2">
      <c r="A1196" s="16" t="s">
        <v>646</v>
      </c>
      <c r="B1196" s="16" t="s">
        <v>1069</v>
      </c>
      <c r="C1196" s="16">
        <v>1</v>
      </c>
      <c r="D1196" s="16" t="s">
        <v>887</v>
      </c>
      <c r="E1196" s="16">
        <v>1</v>
      </c>
      <c r="F1196" s="14">
        <f t="shared" si="52"/>
        <v>1</v>
      </c>
      <c r="G1196" s="14" t="str">
        <f>IF(OR(COUNTA(DetailPedro!G1196) &gt; 0, COUNTA(DetailWill!G1196) &gt; 0),"x", "")</f>
        <v/>
      </c>
      <c r="H1196" s="14" t="str">
        <f>IF(OR(COUNTA(DetailPedro!H1196) &gt; 0, COUNTA(DetailWill!H1196) &gt; 0),"x", "")</f>
        <v/>
      </c>
      <c r="I1196" s="14" t="str">
        <f>IF(OR(COUNTA(DetailPedro!I1196) &gt; 0, COUNTA(DetailWill!I1196) &gt; 0),"x", "")</f>
        <v/>
      </c>
      <c r="J1196" s="34" t="str">
        <f>IF(OR(COUNTA(DetailPedro!J1196) &gt; 0, COUNTA(DetailWill!J1196) &gt; 0),"x", "")</f>
        <v/>
      </c>
      <c r="K1196" s="14" t="str">
        <f>IF(OR(COUNTA(DetailPedro!K1196) &gt; 0, COUNTA(DetailWill!K1196) &gt; 0),"x", "")</f>
        <v/>
      </c>
      <c r="L1196" s="14" t="str">
        <f>IF(OR(COUNTA(DetailPedro!L1196) &gt; 0, COUNTA(DetailWill!L1196) &gt; 0),"x", "")</f>
        <v/>
      </c>
      <c r="M1196" s="14" t="str">
        <f>IF(OR(COUNTA(DetailPedro!M1196) &gt; 0, COUNTA(DetailWill!M1196) &gt; 0),"x", "")</f>
        <v/>
      </c>
      <c r="N1196" s="14" t="str">
        <f>IF(OR(COUNTA(DetailPedro!N1196) &gt; 0, COUNTA(DetailWill!N1196) &gt; 0),"x", "")</f>
        <v/>
      </c>
      <c r="O1196" s="34" t="str">
        <f>IF(OR(COUNTA(DetailPedro!O1196) &gt; 0, COUNTA(DetailWill!O1196) &gt; 0),"x", "")</f>
        <v/>
      </c>
      <c r="P1196" s="14" t="str">
        <f>IF(OR(COUNTA(DetailPedro!P1196) &gt; 0, COUNTA(DetailWill!P1196) &gt; 0),"x", "")</f>
        <v/>
      </c>
      <c r="Q1196" s="14" t="str">
        <f>IF(OR(COUNTA(DetailPedro!Q1196) &gt; 0, COUNTA(DetailWill!Q1196) &gt; 0),"x", "")</f>
        <v/>
      </c>
      <c r="R1196" s="14" t="str">
        <f>IF(OR(COUNTA(DetailPedro!R1196) &gt; 0, COUNTA(DetailWill!R1196) &gt; 0),"x", "")</f>
        <v/>
      </c>
      <c r="S1196" s="14" t="str">
        <f>IF(OR(COUNTA(DetailPedro!S1196) &gt; 0, COUNTA(DetailWill!S1196) &gt; 0),"x", "")</f>
        <v/>
      </c>
      <c r="T1196" s="14" t="str">
        <f>IF(OR(COUNTA(DetailPedro!T1196) &gt; 0, COUNTA(DetailWill!T1196) &gt; 0),"x", "")</f>
        <v/>
      </c>
      <c r="U1196" s="34" t="str">
        <f>IF(OR(COUNTA(DetailPedro!U1196) &gt; 0, COUNTA(DetailWill!U1196) &gt; 0),"x", "")</f>
        <v/>
      </c>
      <c r="V1196" s="14" t="str">
        <f>IF(OR(COUNTA(DetailPedro!V1196) &gt; 0, COUNTA(DetailWill!V1196) &gt; 0),"x", "")</f>
        <v/>
      </c>
      <c r="W1196" s="14" t="str">
        <f>IF(OR(COUNTA(DetailPedro!W1196) &gt; 0, COUNTA(DetailWill!W1196) &gt; 0),"x", "")</f>
        <v/>
      </c>
      <c r="X1196" s="14" t="str">
        <f>IF(OR(COUNTA(DetailPedro!X1196) &gt; 0, COUNTA(DetailWill!X1196) &gt; 0),"x", "")</f>
        <v/>
      </c>
      <c r="Y1196" s="14" t="str">
        <f>IF(OR(COUNTA(DetailPedro!Y1196) &gt; 0, COUNTA(DetailWill!Y1196) &gt; 0),"x", "")</f>
        <v/>
      </c>
      <c r="Z1196" s="34" t="str">
        <f>IF(OR(COUNTA(DetailPedro!Z1196) &gt; 0, COUNTA(DetailWill!Z1196) &gt; 0),"x", "")</f>
        <v/>
      </c>
      <c r="AA1196" s="14" t="str">
        <f>IF(OR(COUNTA(DetailPedro!AA1196) &gt; 0, COUNTA(DetailWill!AA1196) &gt; 0),"x", "")</f>
        <v/>
      </c>
      <c r="AB1196" s="14" t="str">
        <f>IF(OR(COUNTA(DetailPedro!AB1196) &gt; 0, COUNTA(DetailWill!AB1196) &gt; 0),"x", "")</f>
        <v/>
      </c>
      <c r="AC1196" s="14" t="str">
        <f>IF(OR(COUNTA(DetailPedro!AC1196) &gt; 0, COUNTA(DetailWill!AC1196) &gt; 0),"x", "")</f>
        <v/>
      </c>
      <c r="AD1196" s="14" t="str">
        <f>IF(OR(COUNTA(DetailPedro!AD1196) &gt; 0, COUNTA(DetailWill!AD1196) &gt; 0),"x", "")</f>
        <v/>
      </c>
      <c r="AE1196" s="14" t="str">
        <f>IF(OR(COUNTA(DetailPedro!AE1196) &gt; 0, COUNTA(DetailWill!AE1196) &gt; 0),"x", "")</f>
        <v/>
      </c>
      <c r="AF1196" s="34" t="str">
        <f>IF(OR(COUNTA(DetailPedro!AF1196) &gt; 0, COUNTA(DetailWill!AF1196) &gt; 0),"x", "")</f>
        <v/>
      </c>
      <c r="AG1196" s="14" t="str">
        <f>IF(OR(COUNTA(DetailPedro!AG1196) &gt; 0, COUNTA(DetailWill!AG1196) &gt; 0),"x", "")</f>
        <v/>
      </c>
      <c r="AH1196" s="14" t="str">
        <f>IF(OR(COUNTA(DetailPedro!AH1196) &gt; 0, COUNTA(DetailWill!AH1196) &gt; 0),"x", "")</f>
        <v>x</v>
      </c>
      <c r="AI1196" s="14" t="str">
        <f>IF(OR(COUNTA(DetailPedro!AI1196) &gt; 0, COUNTA(DetailWill!AI1196) &gt; 0),"x", "")</f>
        <v/>
      </c>
      <c r="AJ1196" s="34" t="str">
        <f>IF(OR(COUNTA(DetailPedro!AJ1196) &gt; 0, COUNTA(DetailWill!AJ1196) &gt; 0),"x", "")</f>
        <v/>
      </c>
      <c r="AK1196" s="14" t="str">
        <f>IF(OR(COUNTA(DetailPedro!AK1196) &gt; 0, COUNTA(DetailWill!AK1196) &gt; 0),"x", "")</f>
        <v/>
      </c>
    </row>
    <row r="1197" spans="1:37" x14ac:dyDescent="0.2">
      <c r="A1197" s="16" t="s">
        <v>646</v>
      </c>
      <c r="B1197" s="16" t="s">
        <v>1069</v>
      </c>
      <c r="C1197" s="16">
        <v>1</v>
      </c>
      <c r="D1197" s="16" t="s">
        <v>887</v>
      </c>
      <c r="E1197" s="16">
        <v>2</v>
      </c>
      <c r="F1197" s="14">
        <f t="shared" si="52"/>
        <v>0</v>
      </c>
      <c r="G1197" s="14" t="str">
        <f>IF(OR(COUNTA(DetailPedro!G1197) &gt; 0, COUNTA(DetailWill!G1197) &gt; 0),"x", "")</f>
        <v/>
      </c>
      <c r="H1197" s="14" t="str">
        <f>IF(OR(COUNTA(DetailPedro!H1197) &gt; 0, COUNTA(DetailWill!H1197) &gt; 0),"x", "")</f>
        <v/>
      </c>
      <c r="I1197" s="14" t="str">
        <f>IF(OR(COUNTA(DetailPedro!I1197) &gt; 0, COUNTA(DetailWill!I1197) &gt; 0),"x", "")</f>
        <v/>
      </c>
      <c r="J1197" s="34" t="str">
        <f>IF(OR(COUNTA(DetailPedro!J1197) &gt; 0, COUNTA(DetailWill!J1197) &gt; 0),"x", "")</f>
        <v/>
      </c>
      <c r="K1197" s="14" t="str">
        <f>IF(OR(COUNTA(DetailPedro!K1197) &gt; 0, COUNTA(DetailWill!K1197) &gt; 0),"x", "")</f>
        <v/>
      </c>
      <c r="L1197" s="14" t="str">
        <f>IF(OR(COUNTA(DetailPedro!L1197) &gt; 0, COUNTA(DetailWill!L1197) &gt; 0),"x", "")</f>
        <v/>
      </c>
      <c r="M1197" s="14" t="str">
        <f>IF(OR(COUNTA(DetailPedro!M1197) &gt; 0, COUNTA(DetailWill!M1197) &gt; 0),"x", "")</f>
        <v/>
      </c>
      <c r="N1197" s="14" t="str">
        <f>IF(OR(COUNTA(DetailPedro!N1197) &gt; 0, COUNTA(DetailWill!N1197) &gt; 0),"x", "")</f>
        <v/>
      </c>
      <c r="O1197" s="34" t="str">
        <f>IF(OR(COUNTA(DetailPedro!O1197) &gt; 0, COUNTA(DetailWill!O1197) &gt; 0),"x", "")</f>
        <v/>
      </c>
      <c r="P1197" s="14" t="str">
        <f>IF(OR(COUNTA(DetailPedro!P1197) &gt; 0, COUNTA(DetailWill!P1197) &gt; 0),"x", "")</f>
        <v/>
      </c>
      <c r="Q1197" s="14" t="str">
        <f>IF(OR(COUNTA(DetailPedro!Q1197) &gt; 0, COUNTA(DetailWill!Q1197) &gt; 0),"x", "")</f>
        <v/>
      </c>
      <c r="R1197" s="14" t="str">
        <f>IF(OR(COUNTA(DetailPedro!R1197) &gt; 0, COUNTA(DetailWill!R1197) &gt; 0),"x", "")</f>
        <v/>
      </c>
      <c r="S1197" s="14" t="str">
        <f>IF(OR(COUNTA(DetailPedro!S1197) &gt; 0, COUNTA(DetailWill!S1197) &gt; 0),"x", "")</f>
        <v/>
      </c>
      <c r="T1197" s="14" t="str">
        <f>IF(OR(COUNTA(DetailPedro!T1197) &gt; 0, COUNTA(DetailWill!T1197) &gt; 0),"x", "")</f>
        <v/>
      </c>
      <c r="U1197" s="34" t="str">
        <f>IF(OR(COUNTA(DetailPedro!U1197) &gt; 0, COUNTA(DetailWill!U1197) &gt; 0),"x", "")</f>
        <v/>
      </c>
      <c r="V1197" s="14" t="str">
        <f>IF(OR(COUNTA(DetailPedro!V1197) &gt; 0, COUNTA(DetailWill!V1197) &gt; 0),"x", "")</f>
        <v/>
      </c>
      <c r="W1197" s="14" t="str">
        <f>IF(OR(COUNTA(DetailPedro!W1197) &gt; 0, COUNTA(DetailWill!W1197) &gt; 0),"x", "")</f>
        <v/>
      </c>
      <c r="X1197" s="14" t="str">
        <f>IF(OR(COUNTA(DetailPedro!X1197) &gt; 0, COUNTA(DetailWill!X1197) &gt; 0),"x", "")</f>
        <v/>
      </c>
      <c r="Y1197" s="14" t="str">
        <f>IF(OR(COUNTA(DetailPedro!Y1197) &gt; 0, COUNTA(DetailWill!Y1197) &gt; 0),"x", "")</f>
        <v/>
      </c>
      <c r="Z1197" s="34" t="str">
        <f>IF(OR(COUNTA(DetailPedro!Z1197) &gt; 0, COUNTA(DetailWill!Z1197) &gt; 0),"x", "")</f>
        <v/>
      </c>
      <c r="AA1197" s="14" t="str">
        <f>IF(OR(COUNTA(DetailPedro!AA1197) &gt; 0, COUNTA(DetailWill!AA1197) &gt; 0),"x", "")</f>
        <v/>
      </c>
      <c r="AB1197" s="14" t="str">
        <f>IF(OR(COUNTA(DetailPedro!AB1197) &gt; 0, COUNTA(DetailWill!AB1197) &gt; 0),"x", "")</f>
        <v/>
      </c>
      <c r="AC1197" s="14" t="str">
        <f>IF(OR(COUNTA(DetailPedro!AC1197) &gt; 0, COUNTA(DetailWill!AC1197) &gt; 0),"x", "")</f>
        <v/>
      </c>
      <c r="AD1197" s="14" t="str">
        <f>IF(OR(COUNTA(DetailPedro!AD1197) &gt; 0, COUNTA(DetailWill!AD1197) &gt; 0),"x", "")</f>
        <v/>
      </c>
      <c r="AE1197" s="14" t="str">
        <f>IF(OR(COUNTA(DetailPedro!AE1197) &gt; 0, COUNTA(DetailWill!AE1197) &gt; 0),"x", "")</f>
        <v/>
      </c>
      <c r="AF1197" s="34" t="str">
        <f>IF(OR(COUNTA(DetailPedro!AF1197) &gt; 0, COUNTA(DetailWill!AF1197) &gt; 0),"x", "")</f>
        <v/>
      </c>
      <c r="AG1197" s="14" t="str">
        <f>IF(OR(COUNTA(DetailPedro!AG1197) &gt; 0, COUNTA(DetailWill!AG1197) &gt; 0),"x", "")</f>
        <v/>
      </c>
      <c r="AH1197" s="14" t="str">
        <f>IF(OR(COUNTA(DetailPedro!AH1197) &gt; 0, COUNTA(DetailWill!AH1197) &gt; 0),"x", "")</f>
        <v/>
      </c>
      <c r="AI1197" s="14" t="str">
        <f>IF(OR(COUNTA(DetailPedro!AI1197) &gt; 0, COUNTA(DetailWill!AI1197) &gt; 0),"x", "")</f>
        <v/>
      </c>
      <c r="AJ1197" s="34" t="str">
        <f>IF(OR(COUNTA(DetailPedro!AJ1197) &gt; 0, COUNTA(DetailWill!AJ1197) &gt; 0),"x", "")</f>
        <v/>
      </c>
      <c r="AK1197" s="14" t="str">
        <f>IF(OR(COUNTA(DetailPedro!AK1197) &gt; 0, COUNTA(DetailWill!AK1197) &gt; 0),"x", "")</f>
        <v/>
      </c>
    </row>
    <row r="1198" spans="1:37" x14ac:dyDescent="0.2">
      <c r="A1198" s="16" t="s">
        <v>646</v>
      </c>
      <c r="B1198" s="16" t="s">
        <v>1069</v>
      </c>
      <c r="C1198" s="16">
        <v>1</v>
      </c>
      <c r="D1198" s="16" t="s">
        <v>888</v>
      </c>
      <c r="E1198" s="16">
        <v>3</v>
      </c>
      <c r="F1198" s="14">
        <f t="shared" si="52"/>
        <v>0</v>
      </c>
      <c r="G1198" s="14" t="str">
        <f>IF(OR(COUNTA(DetailPedro!G1198) &gt; 0, COUNTA(DetailWill!G1198) &gt; 0),"x", "")</f>
        <v/>
      </c>
      <c r="H1198" s="14" t="str">
        <f>IF(OR(COUNTA(DetailPedro!H1198) &gt; 0, COUNTA(DetailWill!H1198) &gt; 0),"x", "")</f>
        <v/>
      </c>
      <c r="I1198" s="14" t="str">
        <f>IF(OR(COUNTA(DetailPedro!I1198) &gt; 0, COUNTA(DetailWill!I1198) &gt; 0),"x", "")</f>
        <v/>
      </c>
      <c r="J1198" s="34" t="str">
        <f>IF(OR(COUNTA(DetailPedro!J1198) &gt; 0, COUNTA(DetailWill!J1198) &gt; 0),"x", "")</f>
        <v/>
      </c>
      <c r="K1198" s="14" t="str">
        <f>IF(OR(COUNTA(DetailPedro!K1198) &gt; 0, COUNTA(DetailWill!K1198) &gt; 0),"x", "")</f>
        <v/>
      </c>
      <c r="L1198" s="14" t="str">
        <f>IF(OR(COUNTA(DetailPedro!L1198) &gt; 0, COUNTA(DetailWill!L1198) &gt; 0),"x", "")</f>
        <v/>
      </c>
      <c r="M1198" s="14" t="str">
        <f>IF(OR(COUNTA(DetailPedro!M1198) &gt; 0, COUNTA(DetailWill!M1198) &gt; 0),"x", "")</f>
        <v/>
      </c>
      <c r="N1198" s="14" t="str">
        <f>IF(OR(COUNTA(DetailPedro!N1198) &gt; 0, COUNTA(DetailWill!N1198) &gt; 0),"x", "")</f>
        <v/>
      </c>
      <c r="O1198" s="34" t="str">
        <f>IF(OR(COUNTA(DetailPedro!O1198) &gt; 0, COUNTA(DetailWill!O1198) &gt; 0),"x", "")</f>
        <v/>
      </c>
      <c r="P1198" s="14" t="str">
        <f>IF(OR(COUNTA(DetailPedro!P1198) &gt; 0, COUNTA(DetailWill!P1198) &gt; 0),"x", "")</f>
        <v/>
      </c>
      <c r="Q1198" s="14" t="str">
        <f>IF(OR(COUNTA(DetailPedro!Q1198) &gt; 0, COUNTA(DetailWill!Q1198) &gt; 0),"x", "")</f>
        <v/>
      </c>
      <c r="R1198" s="14" t="str">
        <f>IF(OR(COUNTA(DetailPedro!R1198) &gt; 0, COUNTA(DetailWill!R1198) &gt; 0),"x", "")</f>
        <v/>
      </c>
      <c r="S1198" s="14" t="str">
        <f>IF(OR(COUNTA(DetailPedro!S1198) &gt; 0, COUNTA(DetailWill!S1198) &gt; 0),"x", "")</f>
        <v/>
      </c>
      <c r="T1198" s="14" t="str">
        <f>IF(OR(COUNTA(DetailPedro!T1198) &gt; 0, COUNTA(DetailWill!T1198) &gt; 0),"x", "")</f>
        <v/>
      </c>
      <c r="U1198" s="34" t="str">
        <f>IF(OR(COUNTA(DetailPedro!U1198) &gt; 0, COUNTA(DetailWill!U1198) &gt; 0),"x", "")</f>
        <v/>
      </c>
      <c r="V1198" s="14" t="str">
        <f>IF(OR(COUNTA(DetailPedro!V1198) &gt; 0, COUNTA(DetailWill!V1198) &gt; 0),"x", "")</f>
        <v/>
      </c>
      <c r="W1198" s="14" t="str">
        <f>IF(OR(COUNTA(DetailPedro!W1198) &gt; 0, COUNTA(DetailWill!W1198) &gt; 0),"x", "")</f>
        <v/>
      </c>
      <c r="X1198" s="14" t="str">
        <f>IF(OR(COUNTA(DetailPedro!X1198) &gt; 0, COUNTA(DetailWill!X1198) &gt; 0),"x", "")</f>
        <v/>
      </c>
      <c r="Y1198" s="14" t="str">
        <f>IF(OR(COUNTA(DetailPedro!Y1198) &gt; 0, COUNTA(DetailWill!Y1198) &gt; 0),"x", "")</f>
        <v/>
      </c>
      <c r="Z1198" s="34" t="str">
        <f>IF(OR(COUNTA(DetailPedro!Z1198) &gt; 0, COUNTA(DetailWill!Z1198) &gt; 0),"x", "")</f>
        <v/>
      </c>
      <c r="AA1198" s="14" t="str">
        <f>IF(OR(COUNTA(DetailPedro!AA1198) &gt; 0, COUNTA(DetailWill!AA1198) &gt; 0),"x", "")</f>
        <v/>
      </c>
      <c r="AB1198" s="14" t="str">
        <f>IF(OR(COUNTA(DetailPedro!AB1198) &gt; 0, COUNTA(DetailWill!AB1198) &gt; 0),"x", "")</f>
        <v/>
      </c>
      <c r="AC1198" s="14" t="str">
        <f>IF(OR(COUNTA(DetailPedro!AC1198) &gt; 0, COUNTA(DetailWill!AC1198) &gt; 0),"x", "")</f>
        <v/>
      </c>
      <c r="AD1198" s="14" t="str">
        <f>IF(OR(COUNTA(DetailPedro!AD1198) &gt; 0, COUNTA(DetailWill!AD1198) &gt; 0),"x", "")</f>
        <v/>
      </c>
      <c r="AE1198" s="14" t="str">
        <f>IF(OR(COUNTA(DetailPedro!AE1198) &gt; 0, COUNTA(DetailWill!AE1198) &gt; 0),"x", "")</f>
        <v/>
      </c>
      <c r="AF1198" s="34" t="str">
        <f>IF(OR(COUNTA(DetailPedro!AF1198) &gt; 0, COUNTA(DetailWill!AF1198) &gt; 0),"x", "")</f>
        <v/>
      </c>
      <c r="AG1198" s="14" t="str">
        <f>IF(OR(COUNTA(DetailPedro!AG1198) &gt; 0, COUNTA(DetailWill!AG1198) &gt; 0),"x", "")</f>
        <v/>
      </c>
      <c r="AH1198" s="14" t="str">
        <f>IF(OR(COUNTA(DetailPedro!AH1198) &gt; 0, COUNTA(DetailWill!AH1198) &gt; 0),"x", "")</f>
        <v/>
      </c>
      <c r="AI1198" s="14" t="str">
        <f>IF(OR(COUNTA(DetailPedro!AI1198) &gt; 0, COUNTA(DetailWill!AI1198) &gt; 0),"x", "")</f>
        <v/>
      </c>
      <c r="AJ1198" s="34" t="str">
        <f>IF(OR(COUNTA(DetailPedro!AJ1198) &gt; 0, COUNTA(DetailWill!AJ1198) &gt; 0),"x", "")</f>
        <v/>
      </c>
      <c r="AK1198" s="14" t="str">
        <f>IF(OR(COUNTA(DetailPedro!AK1198) &gt; 0, COUNTA(DetailWill!AK1198) &gt; 0),"x", "")</f>
        <v/>
      </c>
    </row>
    <row r="1199" spans="1:37" x14ac:dyDescent="0.2">
      <c r="A1199" s="16" t="s">
        <v>646</v>
      </c>
      <c r="B1199" s="16" t="s">
        <v>1069</v>
      </c>
      <c r="C1199" s="16">
        <v>1</v>
      </c>
      <c r="D1199" s="16" t="s">
        <v>889</v>
      </c>
      <c r="E1199" s="16">
        <v>4</v>
      </c>
      <c r="F1199" s="14">
        <f t="shared" si="52"/>
        <v>0</v>
      </c>
      <c r="G1199" s="14" t="str">
        <f>IF(OR(COUNTA(DetailPedro!G1199) &gt; 0, COUNTA(DetailWill!G1199) &gt; 0),"x", "")</f>
        <v/>
      </c>
      <c r="H1199" s="14" t="str">
        <f>IF(OR(COUNTA(DetailPedro!H1199) &gt; 0, COUNTA(DetailWill!H1199) &gt; 0),"x", "")</f>
        <v/>
      </c>
      <c r="I1199" s="14" t="str">
        <f>IF(OR(COUNTA(DetailPedro!I1199) &gt; 0, COUNTA(DetailWill!I1199) &gt; 0),"x", "")</f>
        <v/>
      </c>
      <c r="J1199" s="34" t="str">
        <f>IF(OR(COUNTA(DetailPedro!J1199) &gt; 0, COUNTA(DetailWill!J1199) &gt; 0),"x", "")</f>
        <v/>
      </c>
      <c r="K1199" s="14" t="str">
        <f>IF(OR(COUNTA(DetailPedro!K1199) &gt; 0, COUNTA(DetailWill!K1199) &gt; 0),"x", "")</f>
        <v/>
      </c>
      <c r="L1199" s="14" t="str">
        <f>IF(OR(COUNTA(DetailPedro!L1199) &gt; 0, COUNTA(DetailWill!L1199) &gt; 0),"x", "")</f>
        <v/>
      </c>
      <c r="M1199" s="14" t="str">
        <f>IF(OR(COUNTA(DetailPedro!M1199) &gt; 0, COUNTA(DetailWill!M1199) &gt; 0),"x", "")</f>
        <v/>
      </c>
      <c r="N1199" s="14" t="str">
        <f>IF(OR(COUNTA(DetailPedro!N1199) &gt; 0, COUNTA(DetailWill!N1199) &gt; 0),"x", "")</f>
        <v/>
      </c>
      <c r="O1199" s="34" t="str">
        <f>IF(OR(COUNTA(DetailPedro!O1199) &gt; 0, COUNTA(DetailWill!O1199) &gt; 0),"x", "")</f>
        <v/>
      </c>
      <c r="P1199" s="14" t="str">
        <f>IF(OR(COUNTA(DetailPedro!P1199) &gt; 0, COUNTA(DetailWill!P1199) &gt; 0),"x", "")</f>
        <v/>
      </c>
      <c r="Q1199" s="14" t="str">
        <f>IF(OR(COUNTA(DetailPedro!Q1199) &gt; 0, COUNTA(DetailWill!Q1199) &gt; 0),"x", "")</f>
        <v/>
      </c>
      <c r="R1199" s="14" t="str">
        <f>IF(OR(COUNTA(DetailPedro!R1199) &gt; 0, COUNTA(DetailWill!R1199) &gt; 0),"x", "")</f>
        <v/>
      </c>
      <c r="S1199" s="14" t="str">
        <f>IF(OR(COUNTA(DetailPedro!S1199) &gt; 0, COUNTA(DetailWill!S1199) &gt; 0),"x", "")</f>
        <v/>
      </c>
      <c r="T1199" s="14" t="str">
        <f>IF(OR(COUNTA(DetailPedro!T1199) &gt; 0, COUNTA(DetailWill!T1199) &gt; 0),"x", "")</f>
        <v/>
      </c>
      <c r="U1199" s="34" t="str">
        <f>IF(OR(COUNTA(DetailPedro!U1199) &gt; 0, COUNTA(DetailWill!U1199) &gt; 0),"x", "")</f>
        <v/>
      </c>
      <c r="V1199" s="14" t="str">
        <f>IF(OR(COUNTA(DetailPedro!V1199) &gt; 0, COUNTA(DetailWill!V1199) &gt; 0),"x", "")</f>
        <v/>
      </c>
      <c r="W1199" s="14" t="str">
        <f>IF(OR(COUNTA(DetailPedro!W1199) &gt; 0, COUNTA(DetailWill!W1199) &gt; 0),"x", "")</f>
        <v/>
      </c>
      <c r="X1199" s="14" t="str">
        <f>IF(OR(COUNTA(DetailPedro!X1199) &gt; 0, COUNTA(DetailWill!X1199) &gt; 0),"x", "")</f>
        <v/>
      </c>
      <c r="Y1199" s="14" t="str">
        <f>IF(OR(COUNTA(DetailPedro!Y1199) &gt; 0, COUNTA(DetailWill!Y1199) &gt; 0),"x", "")</f>
        <v/>
      </c>
      <c r="Z1199" s="34" t="str">
        <f>IF(OR(COUNTA(DetailPedro!Z1199) &gt; 0, COUNTA(DetailWill!Z1199) &gt; 0),"x", "")</f>
        <v/>
      </c>
      <c r="AA1199" s="14" t="str">
        <f>IF(OR(COUNTA(DetailPedro!AA1199) &gt; 0, COUNTA(DetailWill!AA1199) &gt; 0),"x", "")</f>
        <v/>
      </c>
      <c r="AB1199" s="14" t="str">
        <f>IF(OR(COUNTA(DetailPedro!AB1199) &gt; 0, COUNTA(DetailWill!AB1199) &gt; 0),"x", "")</f>
        <v/>
      </c>
      <c r="AC1199" s="14" t="str">
        <f>IF(OR(COUNTA(DetailPedro!AC1199) &gt; 0, COUNTA(DetailWill!AC1199) &gt; 0),"x", "")</f>
        <v/>
      </c>
      <c r="AD1199" s="14" t="str">
        <f>IF(OR(COUNTA(DetailPedro!AD1199) &gt; 0, COUNTA(DetailWill!AD1199) &gt; 0),"x", "")</f>
        <v/>
      </c>
      <c r="AE1199" s="14" t="str">
        <f>IF(OR(COUNTA(DetailPedro!AE1199) &gt; 0, COUNTA(DetailWill!AE1199) &gt; 0),"x", "")</f>
        <v/>
      </c>
      <c r="AF1199" s="34" t="str">
        <f>IF(OR(COUNTA(DetailPedro!AF1199) &gt; 0, COUNTA(DetailWill!AF1199) &gt; 0),"x", "")</f>
        <v/>
      </c>
      <c r="AG1199" s="14" t="str">
        <f>IF(OR(COUNTA(DetailPedro!AG1199) &gt; 0, COUNTA(DetailWill!AG1199) &gt; 0),"x", "")</f>
        <v/>
      </c>
      <c r="AH1199" s="14" t="str">
        <f>IF(OR(COUNTA(DetailPedro!AH1199) &gt; 0, COUNTA(DetailWill!AH1199) &gt; 0),"x", "")</f>
        <v/>
      </c>
      <c r="AI1199" s="14" t="str">
        <f>IF(OR(COUNTA(DetailPedro!AI1199) &gt; 0, COUNTA(DetailWill!AI1199) &gt; 0),"x", "")</f>
        <v/>
      </c>
      <c r="AJ1199" s="34" t="str">
        <f>IF(OR(COUNTA(DetailPedro!AJ1199) &gt; 0, COUNTA(DetailWill!AJ1199) &gt; 0),"x", "")</f>
        <v/>
      </c>
      <c r="AK1199" s="14" t="str">
        <f>IF(OR(COUNTA(DetailPedro!AK1199) &gt; 0, COUNTA(DetailWill!AK1199) &gt; 0),"x", "")</f>
        <v/>
      </c>
    </row>
    <row r="1200" spans="1:37" x14ac:dyDescent="0.2">
      <c r="A1200" s="16"/>
      <c r="B1200" s="16"/>
      <c r="C1200" s="16"/>
      <c r="D1200" s="16"/>
      <c r="E1200" s="16"/>
      <c r="F1200" s="14">
        <f t="shared" si="52"/>
        <v>0</v>
      </c>
      <c r="G1200" s="14" t="str">
        <f>IF(OR(COUNTA(DetailPedro!G1200) &gt; 0, COUNTA(DetailWill!G1200) &gt; 0),"x", "")</f>
        <v/>
      </c>
      <c r="H1200" s="14" t="str">
        <f>IF(OR(COUNTA(DetailPedro!H1200) &gt; 0, COUNTA(DetailWill!H1200) &gt; 0),"x", "")</f>
        <v/>
      </c>
      <c r="I1200" s="14" t="str">
        <f>IF(OR(COUNTA(DetailPedro!I1200) &gt; 0, COUNTA(DetailWill!I1200) &gt; 0),"x", "")</f>
        <v/>
      </c>
      <c r="J1200" s="34" t="str">
        <f>IF(OR(COUNTA(DetailPedro!J1200) &gt; 0, COUNTA(DetailWill!J1200) &gt; 0),"x", "")</f>
        <v/>
      </c>
      <c r="K1200" s="14" t="str">
        <f>IF(OR(COUNTA(DetailPedro!K1200) &gt; 0, COUNTA(DetailWill!K1200) &gt; 0),"x", "")</f>
        <v/>
      </c>
      <c r="L1200" s="14" t="str">
        <f>IF(OR(COUNTA(DetailPedro!L1200) &gt; 0, COUNTA(DetailWill!L1200) &gt; 0),"x", "")</f>
        <v/>
      </c>
      <c r="M1200" s="14" t="str">
        <f>IF(OR(COUNTA(DetailPedro!M1200) &gt; 0, COUNTA(DetailWill!M1200) &gt; 0),"x", "")</f>
        <v/>
      </c>
      <c r="N1200" s="14" t="str">
        <f>IF(OR(COUNTA(DetailPedro!N1200) &gt; 0, COUNTA(DetailWill!N1200) &gt; 0),"x", "")</f>
        <v/>
      </c>
      <c r="O1200" s="34" t="str">
        <f>IF(OR(COUNTA(DetailPedro!O1200) &gt; 0, COUNTA(DetailWill!O1200) &gt; 0),"x", "")</f>
        <v/>
      </c>
      <c r="P1200" s="14" t="str">
        <f>IF(OR(COUNTA(DetailPedro!P1200) &gt; 0, COUNTA(DetailWill!P1200) &gt; 0),"x", "")</f>
        <v/>
      </c>
      <c r="Q1200" s="14" t="str">
        <f>IF(OR(COUNTA(DetailPedro!Q1200) &gt; 0, COUNTA(DetailWill!Q1200) &gt; 0),"x", "")</f>
        <v/>
      </c>
      <c r="R1200" s="14" t="str">
        <f>IF(OR(COUNTA(DetailPedro!R1200) &gt; 0, COUNTA(DetailWill!R1200) &gt; 0),"x", "")</f>
        <v/>
      </c>
      <c r="S1200" s="14" t="str">
        <f>IF(OR(COUNTA(DetailPedro!S1200) &gt; 0, COUNTA(DetailWill!S1200) &gt; 0),"x", "")</f>
        <v/>
      </c>
      <c r="T1200" s="14" t="str">
        <f>IF(OR(COUNTA(DetailPedro!T1200) &gt; 0, COUNTA(DetailWill!T1200) &gt; 0),"x", "")</f>
        <v/>
      </c>
      <c r="U1200" s="34" t="str">
        <f>IF(OR(COUNTA(DetailPedro!U1200) &gt; 0, COUNTA(DetailWill!U1200) &gt; 0),"x", "")</f>
        <v/>
      </c>
      <c r="V1200" s="14" t="str">
        <f>IF(OR(COUNTA(DetailPedro!V1200) &gt; 0, COUNTA(DetailWill!V1200) &gt; 0),"x", "")</f>
        <v/>
      </c>
      <c r="W1200" s="14" t="str">
        <f>IF(OR(COUNTA(DetailPedro!W1200) &gt; 0, COUNTA(DetailWill!W1200) &gt; 0),"x", "")</f>
        <v/>
      </c>
      <c r="X1200" s="14" t="str">
        <f>IF(OR(COUNTA(DetailPedro!X1200) &gt; 0, COUNTA(DetailWill!X1200) &gt; 0),"x", "")</f>
        <v/>
      </c>
      <c r="Y1200" s="14" t="str">
        <f>IF(OR(COUNTA(DetailPedro!Y1200) &gt; 0, COUNTA(DetailWill!Y1200) &gt; 0),"x", "")</f>
        <v/>
      </c>
      <c r="Z1200" s="34" t="str">
        <f>IF(OR(COUNTA(DetailPedro!Z1200) &gt; 0, COUNTA(DetailWill!Z1200) &gt; 0),"x", "")</f>
        <v/>
      </c>
      <c r="AA1200" s="14" t="str">
        <f>IF(OR(COUNTA(DetailPedro!AA1200) &gt; 0, COUNTA(DetailWill!AA1200) &gt; 0),"x", "")</f>
        <v/>
      </c>
      <c r="AB1200" s="14" t="str">
        <f>IF(OR(COUNTA(DetailPedro!AB1200) &gt; 0, COUNTA(DetailWill!AB1200) &gt; 0),"x", "")</f>
        <v/>
      </c>
      <c r="AC1200" s="14" t="str">
        <f>IF(OR(COUNTA(DetailPedro!AC1200) &gt; 0, COUNTA(DetailWill!AC1200) &gt; 0),"x", "")</f>
        <v/>
      </c>
      <c r="AD1200" s="14" t="str">
        <f>IF(OR(COUNTA(DetailPedro!AD1200) &gt; 0, COUNTA(DetailWill!AD1200) &gt; 0),"x", "")</f>
        <v/>
      </c>
      <c r="AE1200" s="14" t="str">
        <f>IF(OR(COUNTA(DetailPedro!AE1200) &gt; 0, COUNTA(DetailWill!AE1200) &gt; 0),"x", "")</f>
        <v/>
      </c>
      <c r="AF1200" s="34" t="str">
        <f>IF(OR(COUNTA(DetailPedro!AF1200) &gt; 0, COUNTA(DetailWill!AF1200) &gt; 0),"x", "")</f>
        <v/>
      </c>
      <c r="AG1200" s="14" t="str">
        <f>IF(OR(COUNTA(DetailPedro!AG1200) &gt; 0, COUNTA(DetailWill!AG1200) &gt; 0),"x", "")</f>
        <v/>
      </c>
      <c r="AH1200" s="14" t="str">
        <f>IF(OR(COUNTA(DetailPedro!AH1200) &gt; 0, COUNTA(DetailWill!AH1200) &gt; 0),"x", "")</f>
        <v/>
      </c>
      <c r="AI1200" s="14" t="str">
        <f>IF(OR(COUNTA(DetailPedro!AI1200) &gt; 0, COUNTA(DetailWill!AI1200) &gt; 0),"x", "")</f>
        <v/>
      </c>
      <c r="AJ1200" s="34" t="str">
        <f>IF(OR(COUNTA(DetailPedro!AJ1200) &gt; 0, COUNTA(DetailWill!AJ1200) &gt; 0),"x", "")</f>
        <v/>
      </c>
      <c r="AK1200" s="14" t="str">
        <f>IF(OR(COUNTA(DetailPedro!AK1200) &gt; 0, COUNTA(DetailWill!AK1200) &gt; 0),"x", "")</f>
        <v/>
      </c>
    </row>
    <row r="1201" spans="1:37" x14ac:dyDescent="0.2">
      <c r="A1201" s="16" t="s">
        <v>646</v>
      </c>
      <c r="B1201" s="16" t="s">
        <v>813</v>
      </c>
      <c r="C1201" s="16">
        <v>0</v>
      </c>
      <c r="D1201" s="16">
        <v>2</v>
      </c>
      <c r="E1201" s="16"/>
      <c r="F1201" s="14">
        <f t="shared" si="52"/>
        <v>0</v>
      </c>
      <c r="G1201" s="14" t="str">
        <f>IF(OR(COUNTA(DetailPedro!G1201) &gt; 0, COUNTA(DetailWill!G1201) &gt; 0),"x", "")</f>
        <v/>
      </c>
      <c r="H1201" s="14" t="str">
        <f>IF(OR(COUNTA(DetailPedro!H1201) &gt; 0, COUNTA(DetailWill!H1201) &gt; 0),"x", "")</f>
        <v/>
      </c>
      <c r="I1201" s="14" t="str">
        <f>IF(OR(COUNTA(DetailPedro!I1201) &gt; 0, COUNTA(DetailWill!I1201) &gt; 0),"x", "")</f>
        <v/>
      </c>
      <c r="J1201" s="34" t="str">
        <f>IF(OR(COUNTA(DetailPedro!J1201) &gt; 0, COUNTA(DetailWill!J1201) &gt; 0),"x", "")</f>
        <v/>
      </c>
      <c r="K1201" s="14" t="str">
        <f>IF(OR(COUNTA(DetailPedro!K1201) &gt; 0, COUNTA(DetailWill!K1201) &gt; 0),"x", "")</f>
        <v/>
      </c>
      <c r="L1201" s="14" t="str">
        <f>IF(OR(COUNTA(DetailPedro!L1201) &gt; 0, COUNTA(DetailWill!L1201) &gt; 0),"x", "")</f>
        <v/>
      </c>
      <c r="M1201" s="14" t="str">
        <f>IF(OR(COUNTA(DetailPedro!M1201) &gt; 0, COUNTA(DetailWill!M1201) &gt; 0),"x", "")</f>
        <v/>
      </c>
      <c r="N1201" s="14" t="str">
        <f>IF(OR(COUNTA(DetailPedro!N1201) &gt; 0, COUNTA(DetailWill!N1201) &gt; 0),"x", "")</f>
        <v/>
      </c>
      <c r="O1201" s="34" t="str">
        <f>IF(OR(COUNTA(DetailPedro!O1201) &gt; 0, COUNTA(DetailWill!O1201) &gt; 0),"x", "")</f>
        <v/>
      </c>
      <c r="P1201" s="14" t="str">
        <f>IF(OR(COUNTA(DetailPedro!P1201) &gt; 0, COUNTA(DetailWill!P1201) &gt; 0),"x", "")</f>
        <v/>
      </c>
      <c r="Q1201" s="14" t="str">
        <f>IF(OR(COUNTA(DetailPedro!Q1201) &gt; 0, COUNTA(DetailWill!Q1201) &gt; 0),"x", "")</f>
        <v/>
      </c>
      <c r="R1201" s="14" t="str">
        <f>IF(OR(COUNTA(DetailPedro!R1201) &gt; 0, COUNTA(DetailWill!R1201) &gt; 0),"x", "")</f>
        <v/>
      </c>
      <c r="S1201" s="14" t="str">
        <f>IF(OR(COUNTA(DetailPedro!S1201) &gt; 0, COUNTA(DetailWill!S1201) &gt; 0),"x", "")</f>
        <v/>
      </c>
      <c r="T1201" s="14" t="str">
        <f>IF(OR(COUNTA(DetailPedro!T1201) &gt; 0, COUNTA(DetailWill!T1201) &gt; 0),"x", "")</f>
        <v/>
      </c>
      <c r="U1201" s="34" t="str">
        <f>IF(OR(COUNTA(DetailPedro!U1201) &gt; 0, COUNTA(DetailWill!U1201) &gt; 0),"x", "")</f>
        <v/>
      </c>
      <c r="V1201" s="14" t="str">
        <f>IF(OR(COUNTA(DetailPedro!V1201) &gt; 0, COUNTA(DetailWill!V1201) &gt; 0),"x", "")</f>
        <v/>
      </c>
      <c r="W1201" s="14" t="str">
        <f>IF(OR(COUNTA(DetailPedro!W1201) &gt; 0, COUNTA(DetailWill!W1201) &gt; 0),"x", "")</f>
        <v/>
      </c>
      <c r="X1201" s="14" t="str">
        <f>IF(OR(COUNTA(DetailPedro!X1201) &gt; 0, COUNTA(DetailWill!X1201) &gt; 0),"x", "")</f>
        <v/>
      </c>
      <c r="Y1201" s="14" t="str">
        <f>IF(OR(COUNTA(DetailPedro!Y1201) &gt; 0, COUNTA(DetailWill!Y1201) &gt; 0),"x", "")</f>
        <v/>
      </c>
      <c r="Z1201" s="34" t="str">
        <f>IF(OR(COUNTA(DetailPedro!Z1201) &gt; 0, COUNTA(DetailWill!Z1201) &gt; 0),"x", "")</f>
        <v/>
      </c>
      <c r="AA1201" s="14" t="str">
        <f>IF(OR(COUNTA(DetailPedro!AA1201) &gt; 0, COUNTA(DetailWill!AA1201) &gt; 0),"x", "")</f>
        <v/>
      </c>
      <c r="AB1201" s="14" t="str">
        <f>IF(OR(COUNTA(DetailPedro!AB1201) &gt; 0, COUNTA(DetailWill!AB1201) &gt; 0),"x", "")</f>
        <v/>
      </c>
      <c r="AC1201" s="14" t="str">
        <f>IF(OR(COUNTA(DetailPedro!AC1201) &gt; 0, COUNTA(DetailWill!AC1201) &gt; 0),"x", "")</f>
        <v/>
      </c>
      <c r="AD1201" s="14" t="str">
        <f>IF(OR(COUNTA(DetailPedro!AD1201) &gt; 0, COUNTA(DetailWill!AD1201) &gt; 0),"x", "")</f>
        <v/>
      </c>
      <c r="AE1201" s="14" t="str">
        <f>IF(OR(COUNTA(DetailPedro!AE1201) &gt; 0, COUNTA(DetailWill!AE1201) &gt; 0),"x", "")</f>
        <v/>
      </c>
      <c r="AF1201" s="34" t="str">
        <f>IF(OR(COUNTA(DetailPedro!AF1201) &gt; 0, COUNTA(DetailWill!AF1201) &gt; 0),"x", "")</f>
        <v/>
      </c>
      <c r="AG1201" s="14" t="str">
        <f>IF(OR(COUNTA(DetailPedro!AG1201) &gt; 0, COUNTA(DetailWill!AG1201) &gt; 0),"x", "")</f>
        <v/>
      </c>
      <c r="AH1201" s="14" t="str">
        <f>IF(OR(COUNTA(DetailPedro!AH1201) &gt; 0, COUNTA(DetailWill!AH1201) &gt; 0),"x", "")</f>
        <v/>
      </c>
      <c r="AI1201" s="14" t="str">
        <f>IF(OR(COUNTA(DetailPedro!AI1201) &gt; 0, COUNTA(DetailWill!AI1201) &gt; 0),"x", "")</f>
        <v/>
      </c>
      <c r="AJ1201" s="34" t="str">
        <f>IF(OR(COUNTA(DetailPedro!AJ1201) &gt; 0, COUNTA(DetailWill!AJ1201) &gt; 0),"x", "")</f>
        <v/>
      </c>
      <c r="AK1201" s="14" t="str">
        <f>IF(OR(COUNTA(DetailPedro!AK1201) &gt; 0, COUNTA(DetailWill!AK1201) &gt; 0),"x", "")</f>
        <v/>
      </c>
    </row>
    <row r="1202" spans="1:37" x14ac:dyDescent="0.2">
      <c r="A1202" s="16" t="s">
        <v>646</v>
      </c>
      <c r="B1202" s="16" t="s">
        <v>813</v>
      </c>
      <c r="C1202" s="16">
        <v>2</v>
      </c>
      <c r="D1202" s="16" t="s">
        <v>887</v>
      </c>
      <c r="E1202" s="16">
        <v>1</v>
      </c>
      <c r="F1202" s="14">
        <f t="shared" si="52"/>
        <v>1</v>
      </c>
      <c r="G1202" s="14" t="str">
        <f>IF(OR(COUNTA(DetailPedro!G1202) &gt; 0, COUNTA(DetailWill!G1202) &gt; 0),"x", "")</f>
        <v/>
      </c>
      <c r="H1202" s="14" t="str">
        <f>IF(OR(COUNTA(DetailPedro!H1202) &gt; 0, COUNTA(DetailWill!H1202) &gt; 0),"x", "")</f>
        <v/>
      </c>
      <c r="I1202" s="14" t="str">
        <f>IF(OR(COUNTA(DetailPedro!I1202) &gt; 0, COUNTA(DetailWill!I1202) &gt; 0),"x", "")</f>
        <v/>
      </c>
      <c r="J1202" s="34" t="str">
        <f>IF(OR(COUNTA(DetailPedro!J1202) &gt; 0, COUNTA(DetailWill!J1202) &gt; 0),"x", "")</f>
        <v/>
      </c>
      <c r="K1202" s="14" t="str">
        <f>IF(OR(COUNTA(DetailPedro!K1202) &gt; 0, COUNTA(DetailWill!K1202) &gt; 0),"x", "")</f>
        <v/>
      </c>
      <c r="L1202" s="14" t="str">
        <f>IF(OR(COUNTA(DetailPedro!L1202) &gt; 0, COUNTA(DetailWill!L1202) &gt; 0),"x", "")</f>
        <v/>
      </c>
      <c r="M1202" s="14" t="str">
        <f>IF(OR(COUNTA(DetailPedro!M1202) &gt; 0, COUNTA(DetailWill!M1202) &gt; 0),"x", "")</f>
        <v/>
      </c>
      <c r="N1202" s="14" t="str">
        <f>IF(OR(COUNTA(DetailPedro!N1202) &gt; 0, COUNTA(DetailWill!N1202) &gt; 0),"x", "")</f>
        <v/>
      </c>
      <c r="O1202" s="34" t="str">
        <f>IF(OR(COUNTA(DetailPedro!O1202) &gt; 0, COUNTA(DetailWill!O1202) &gt; 0),"x", "")</f>
        <v/>
      </c>
      <c r="P1202" s="14" t="str">
        <f>IF(OR(COUNTA(DetailPedro!P1202) &gt; 0, COUNTA(DetailWill!P1202) &gt; 0),"x", "")</f>
        <v/>
      </c>
      <c r="Q1202" s="14" t="str">
        <f>IF(OR(COUNTA(DetailPedro!Q1202) &gt; 0, COUNTA(DetailWill!Q1202) &gt; 0),"x", "")</f>
        <v/>
      </c>
      <c r="R1202" s="14" t="str">
        <f>IF(OR(COUNTA(DetailPedro!R1202) &gt; 0, COUNTA(DetailWill!R1202) &gt; 0),"x", "")</f>
        <v/>
      </c>
      <c r="S1202" s="14" t="str">
        <f>IF(OR(COUNTA(DetailPedro!S1202) &gt; 0, COUNTA(DetailWill!S1202) &gt; 0),"x", "")</f>
        <v/>
      </c>
      <c r="T1202" s="14" t="str">
        <f>IF(OR(COUNTA(DetailPedro!T1202) &gt; 0, COUNTA(DetailWill!T1202) &gt; 0),"x", "")</f>
        <v/>
      </c>
      <c r="U1202" s="34" t="str">
        <f>IF(OR(COUNTA(DetailPedro!U1202) &gt; 0, COUNTA(DetailWill!U1202) &gt; 0),"x", "")</f>
        <v/>
      </c>
      <c r="V1202" s="14" t="str">
        <f>IF(OR(COUNTA(DetailPedro!V1202) &gt; 0, COUNTA(DetailWill!V1202) &gt; 0),"x", "")</f>
        <v/>
      </c>
      <c r="W1202" s="14" t="str">
        <f>IF(OR(COUNTA(DetailPedro!W1202) &gt; 0, COUNTA(DetailWill!W1202) &gt; 0),"x", "")</f>
        <v/>
      </c>
      <c r="X1202" s="14" t="str">
        <f>IF(OR(COUNTA(DetailPedro!X1202) &gt; 0, COUNTA(DetailWill!X1202) &gt; 0),"x", "")</f>
        <v/>
      </c>
      <c r="Y1202" s="14" t="str">
        <f>IF(OR(COUNTA(DetailPedro!Y1202) &gt; 0, COUNTA(DetailWill!Y1202) &gt; 0),"x", "")</f>
        <v/>
      </c>
      <c r="Z1202" s="34" t="str">
        <f>IF(OR(COUNTA(DetailPedro!Z1202) &gt; 0, COUNTA(DetailWill!Z1202) &gt; 0),"x", "")</f>
        <v/>
      </c>
      <c r="AA1202" s="14" t="str">
        <f>IF(OR(COUNTA(DetailPedro!AA1202) &gt; 0, COUNTA(DetailWill!AA1202) &gt; 0),"x", "")</f>
        <v/>
      </c>
      <c r="AB1202" s="14" t="str">
        <f>IF(OR(COUNTA(DetailPedro!AB1202) &gt; 0, COUNTA(DetailWill!AB1202) &gt; 0),"x", "")</f>
        <v/>
      </c>
      <c r="AC1202" s="14" t="str">
        <f>IF(OR(COUNTA(DetailPedro!AC1202) &gt; 0, COUNTA(DetailWill!AC1202) &gt; 0),"x", "")</f>
        <v/>
      </c>
      <c r="AD1202" s="14" t="str">
        <f>IF(OR(COUNTA(DetailPedro!AD1202) &gt; 0, COUNTA(DetailWill!AD1202) &gt; 0),"x", "")</f>
        <v/>
      </c>
      <c r="AE1202" s="14" t="str">
        <f>IF(OR(COUNTA(DetailPedro!AE1202) &gt; 0, COUNTA(DetailWill!AE1202) &gt; 0),"x", "")</f>
        <v/>
      </c>
      <c r="AF1202" s="34" t="str">
        <f>IF(OR(COUNTA(DetailPedro!AF1202) &gt; 0, COUNTA(DetailWill!AF1202) &gt; 0),"x", "")</f>
        <v/>
      </c>
      <c r="AG1202" s="14" t="str">
        <f>IF(OR(COUNTA(DetailPedro!AG1202) &gt; 0, COUNTA(DetailWill!AG1202) &gt; 0),"x", "")</f>
        <v/>
      </c>
      <c r="AH1202" s="14" t="str">
        <f>IF(OR(COUNTA(DetailPedro!AH1202) &gt; 0, COUNTA(DetailWill!AH1202) &gt; 0),"x", "")</f>
        <v/>
      </c>
      <c r="AI1202" s="14" t="str">
        <f>IF(OR(COUNTA(DetailPedro!AI1202) &gt; 0, COUNTA(DetailWill!AI1202) &gt; 0),"x", "")</f>
        <v/>
      </c>
      <c r="AJ1202" s="34" t="str">
        <f>IF(OR(COUNTA(DetailPedro!AJ1202) &gt; 0, COUNTA(DetailWill!AJ1202) &gt; 0),"x", "")</f>
        <v>x</v>
      </c>
      <c r="AK1202" s="14" t="str">
        <f>IF(OR(COUNTA(DetailPedro!AK1202) &gt; 0, COUNTA(DetailWill!AK1202) &gt; 0),"x", "")</f>
        <v/>
      </c>
    </row>
    <row r="1203" spans="1:37" x14ac:dyDescent="0.2">
      <c r="A1203" s="16" t="s">
        <v>646</v>
      </c>
      <c r="B1203" s="16" t="s">
        <v>813</v>
      </c>
      <c r="C1203" s="16">
        <v>2</v>
      </c>
      <c r="D1203" s="16" t="s">
        <v>887</v>
      </c>
      <c r="E1203" s="16">
        <v>2</v>
      </c>
      <c r="F1203" s="14">
        <f t="shared" si="52"/>
        <v>1</v>
      </c>
      <c r="G1203" s="14" t="str">
        <f>IF(OR(COUNTA(DetailPedro!G1203) &gt; 0, COUNTA(DetailWill!G1203) &gt; 0),"x", "")</f>
        <v/>
      </c>
      <c r="H1203" s="14" t="str">
        <f>IF(OR(COUNTA(DetailPedro!H1203) &gt; 0, COUNTA(DetailWill!H1203) &gt; 0),"x", "")</f>
        <v/>
      </c>
      <c r="I1203" s="14" t="str">
        <f>IF(OR(COUNTA(DetailPedro!I1203) &gt; 0, COUNTA(DetailWill!I1203) &gt; 0),"x", "")</f>
        <v/>
      </c>
      <c r="J1203" s="34" t="str">
        <f>IF(OR(COUNTA(DetailPedro!J1203) &gt; 0, COUNTA(DetailWill!J1203) &gt; 0),"x", "")</f>
        <v/>
      </c>
      <c r="K1203" s="14" t="str">
        <f>IF(OR(COUNTA(DetailPedro!K1203) &gt; 0, COUNTA(DetailWill!K1203) &gt; 0),"x", "")</f>
        <v/>
      </c>
      <c r="L1203" s="14" t="str">
        <f>IF(OR(COUNTA(DetailPedro!L1203) &gt; 0, COUNTA(DetailWill!L1203) &gt; 0),"x", "")</f>
        <v/>
      </c>
      <c r="M1203" s="14" t="str">
        <f>IF(OR(COUNTA(DetailPedro!M1203) &gt; 0, COUNTA(DetailWill!M1203) &gt; 0),"x", "")</f>
        <v/>
      </c>
      <c r="N1203" s="14" t="str">
        <f>IF(OR(COUNTA(DetailPedro!N1203) &gt; 0, COUNTA(DetailWill!N1203) &gt; 0),"x", "")</f>
        <v/>
      </c>
      <c r="O1203" s="34" t="str">
        <f>IF(OR(COUNTA(DetailPedro!O1203) &gt; 0, COUNTA(DetailWill!O1203) &gt; 0),"x", "")</f>
        <v/>
      </c>
      <c r="P1203" s="14" t="str">
        <f>IF(OR(COUNTA(DetailPedro!P1203) &gt; 0, COUNTA(DetailWill!P1203) &gt; 0),"x", "")</f>
        <v/>
      </c>
      <c r="Q1203" s="14" t="str">
        <f>IF(OR(COUNTA(DetailPedro!Q1203) &gt; 0, COUNTA(DetailWill!Q1203) &gt; 0),"x", "")</f>
        <v/>
      </c>
      <c r="R1203" s="14" t="str">
        <f>IF(OR(COUNTA(DetailPedro!R1203) &gt; 0, COUNTA(DetailWill!R1203) &gt; 0),"x", "")</f>
        <v/>
      </c>
      <c r="S1203" s="14" t="str">
        <f>IF(OR(COUNTA(DetailPedro!S1203) &gt; 0, COUNTA(DetailWill!S1203) &gt; 0),"x", "")</f>
        <v/>
      </c>
      <c r="T1203" s="14" t="str">
        <f>IF(OR(COUNTA(DetailPedro!T1203) &gt; 0, COUNTA(DetailWill!T1203) &gt; 0),"x", "")</f>
        <v/>
      </c>
      <c r="U1203" s="34" t="str">
        <f>IF(OR(COUNTA(DetailPedro!U1203) &gt; 0, COUNTA(DetailWill!U1203) &gt; 0),"x", "")</f>
        <v/>
      </c>
      <c r="V1203" s="14" t="str">
        <f>IF(OR(COUNTA(DetailPedro!V1203) &gt; 0, COUNTA(DetailWill!V1203) &gt; 0),"x", "")</f>
        <v/>
      </c>
      <c r="W1203" s="14" t="str">
        <f>IF(OR(COUNTA(DetailPedro!W1203) &gt; 0, COUNTA(DetailWill!W1203) &gt; 0),"x", "")</f>
        <v/>
      </c>
      <c r="X1203" s="14" t="str">
        <f>IF(OR(COUNTA(DetailPedro!X1203) &gt; 0, COUNTA(DetailWill!X1203) &gt; 0),"x", "")</f>
        <v/>
      </c>
      <c r="Y1203" s="14" t="str">
        <f>IF(OR(COUNTA(DetailPedro!Y1203) &gt; 0, COUNTA(DetailWill!Y1203) &gt; 0),"x", "")</f>
        <v/>
      </c>
      <c r="Z1203" s="34" t="str">
        <f>IF(OR(COUNTA(DetailPedro!Z1203) &gt; 0, COUNTA(DetailWill!Z1203) &gt; 0),"x", "")</f>
        <v/>
      </c>
      <c r="AA1203" s="14" t="str">
        <f>IF(OR(COUNTA(DetailPedro!AA1203) &gt; 0, COUNTA(DetailWill!AA1203) &gt; 0),"x", "")</f>
        <v/>
      </c>
      <c r="AB1203" s="14" t="str">
        <f>IF(OR(COUNTA(DetailPedro!AB1203) &gt; 0, COUNTA(DetailWill!AB1203) &gt; 0),"x", "")</f>
        <v/>
      </c>
      <c r="AC1203" s="14" t="str">
        <f>IF(OR(COUNTA(DetailPedro!AC1203) &gt; 0, COUNTA(DetailWill!AC1203) &gt; 0),"x", "")</f>
        <v/>
      </c>
      <c r="AD1203" s="14" t="str">
        <f>IF(OR(COUNTA(DetailPedro!AD1203) &gt; 0, COUNTA(DetailWill!AD1203) &gt; 0),"x", "")</f>
        <v/>
      </c>
      <c r="AE1203" s="14" t="str">
        <f>IF(OR(COUNTA(DetailPedro!AE1203) &gt; 0, COUNTA(DetailWill!AE1203) &gt; 0),"x", "")</f>
        <v/>
      </c>
      <c r="AF1203" s="34" t="str">
        <f>IF(OR(COUNTA(DetailPedro!AF1203) &gt; 0, COUNTA(DetailWill!AF1203) &gt; 0),"x", "")</f>
        <v/>
      </c>
      <c r="AG1203" s="14" t="str">
        <f>IF(OR(COUNTA(DetailPedro!AG1203) &gt; 0, COUNTA(DetailWill!AG1203) &gt; 0),"x", "")</f>
        <v/>
      </c>
      <c r="AH1203" s="14" t="str">
        <f>IF(OR(COUNTA(DetailPedro!AH1203) &gt; 0, COUNTA(DetailWill!AH1203) &gt; 0),"x", "")</f>
        <v/>
      </c>
      <c r="AI1203" s="14" t="str">
        <f>IF(OR(COUNTA(DetailPedro!AI1203) &gt; 0, COUNTA(DetailWill!AI1203) &gt; 0),"x", "")</f>
        <v/>
      </c>
      <c r="AJ1203" s="34" t="str">
        <f>IF(OR(COUNTA(DetailPedro!AJ1203) &gt; 0, COUNTA(DetailWill!AJ1203) &gt; 0),"x", "")</f>
        <v>x</v>
      </c>
      <c r="AK1203" s="14" t="str">
        <f>IF(OR(COUNTA(DetailPedro!AK1203) &gt; 0, COUNTA(DetailWill!AK1203) &gt; 0),"x", "")</f>
        <v/>
      </c>
    </row>
    <row r="1204" spans="1:37" x14ac:dyDescent="0.2">
      <c r="A1204" s="16" t="s">
        <v>646</v>
      </c>
      <c r="B1204" s="16" t="s">
        <v>813</v>
      </c>
      <c r="C1204" s="16">
        <v>2</v>
      </c>
      <c r="D1204" s="16" t="s">
        <v>888</v>
      </c>
      <c r="E1204" s="16">
        <v>3</v>
      </c>
      <c r="F1204" s="14">
        <f t="shared" si="52"/>
        <v>1</v>
      </c>
      <c r="G1204" s="14" t="str">
        <f>IF(OR(COUNTA(DetailPedro!G1204) &gt; 0, COUNTA(DetailWill!G1204) &gt; 0),"x", "")</f>
        <v/>
      </c>
      <c r="H1204" s="14" t="str">
        <f>IF(OR(COUNTA(DetailPedro!H1204) &gt; 0, COUNTA(DetailWill!H1204) &gt; 0),"x", "")</f>
        <v/>
      </c>
      <c r="I1204" s="14" t="str">
        <f>IF(OR(COUNTA(DetailPedro!I1204) &gt; 0, COUNTA(DetailWill!I1204) &gt; 0),"x", "")</f>
        <v/>
      </c>
      <c r="J1204" s="34" t="str">
        <f>IF(OR(COUNTA(DetailPedro!J1204) &gt; 0, COUNTA(DetailWill!J1204) &gt; 0),"x", "")</f>
        <v/>
      </c>
      <c r="K1204" s="14" t="str">
        <f>IF(OR(COUNTA(DetailPedro!K1204) &gt; 0, COUNTA(DetailWill!K1204) &gt; 0),"x", "")</f>
        <v/>
      </c>
      <c r="L1204" s="14" t="str">
        <f>IF(OR(COUNTA(DetailPedro!L1204) &gt; 0, COUNTA(DetailWill!L1204) &gt; 0),"x", "")</f>
        <v/>
      </c>
      <c r="M1204" s="14" t="str">
        <f>IF(OR(COUNTA(DetailPedro!M1204) &gt; 0, COUNTA(DetailWill!M1204) &gt; 0),"x", "")</f>
        <v/>
      </c>
      <c r="N1204" s="14" t="str">
        <f>IF(OR(COUNTA(DetailPedro!N1204) &gt; 0, COUNTA(DetailWill!N1204) &gt; 0),"x", "")</f>
        <v/>
      </c>
      <c r="O1204" s="34" t="str">
        <f>IF(OR(COUNTA(DetailPedro!O1204) &gt; 0, COUNTA(DetailWill!O1204) &gt; 0),"x", "")</f>
        <v/>
      </c>
      <c r="P1204" s="14" t="str">
        <f>IF(OR(COUNTA(DetailPedro!P1204) &gt; 0, COUNTA(DetailWill!P1204) &gt; 0),"x", "")</f>
        <v/>
      </c>
      <c r="Q1204" s="14" t="str">
        <f>IF(OR(COUNTA(DetailPedro!Q1204) &gt; 0, COUNTA(DetailWill!Q1204) &gt; 0),"x", "")</f>
        <v/>
      </c>
      <c r="R1204" s="14" t="str">
        <f>IF(OR(COUNTA(DetailPedro!R1204) &gt; 0, COUNTA(DetailWill!R1204) &gt; 0),"x", "")</f>
        <v/>
      </c>
      <c r="S1204" s="14" t="str">
        <f>IF(OR(COUNTA(DetailPedro!S1204) &gt; 0, COUNTA(DetailWill!S1204) &gt; 0),"x", "")</f>
        <v/>
      </c>
      <c r="T1204" s="14" t="str">
        <f>IF(OR(COUNTA(DetailPedro!T1204) &gt; 0, COUNTA(DetailWill!T1204) &gt; 0),"x", "")</f>
        <v/>
      </c>
      <c r="U1204" s="34" t="str">
        <f>IF(OR(COUNTA(DetailPedro!U1204) &gt; 0, COUNTA(DetailWill!U1204) &gt; 0),"x", "")</f>
        <v/>
      </c>
      <c r="V1204" s="14" t="str">
        <f>IF(OR(COUNTA(DetailPedro!V1204) &gt; 0, COUNTA(DetailWill!V1204) &gt; 0),"x", "")</f>
        <v/>
      </c>
      <c r="W1204" s="14" t="str">
        <f>IF(OR(COUNTA(DetailPedro!W1204) &gt; 0, COUNTA(DetailWill!W1204) &gt; 0),"x", "")</f>
        <v/>
      </c>
      <c r="X1204" s="14" t="str">
        <f>IF(OR(COUNTA(DetailPedro!X1204) &gt; 0, COUNTA(DetailWill!X1204) &gt; 0),"x", "")</f>
        <v/>
      </c>
      <c r="Y1204" s="14" t="str">
        <f>IF(OR(COUNTA(DetailPedro!Y1204) &gt; 0, COUNTA(DetailWill!Y1204) &gt; 0),"x", "")</f>
        <v/>
      </c>
      <c r="Z1204" s="34" t="str">
        <f>IF(OR(COUNTA(DetailPedro!Z1204) &gt; 0, COUNTA(DetailWill!Z1204) &gt; 0),"x", "")</f>
        <v/>
      </c>
      <c r="AA1204" s="14" t="str">
        <f>IF(OR(COUNTA(DetailPedro!AA1204) &gt; 0, COUNTA(DetailWill!AA1204) &gt; 0),"x", "")</f>
        <v/>
      </c>
      <c r="AB1204" s="14" t="str">
        <f>IF(OR(COUNTA(DetailPedro!AB1204) &gt; 0, COUNTA(DetailWill!AB1204) &gt; 0),"x", "")</f>
        <v/>
      </c>
      <c r="AC1204" s="14" t="str">
        <f>IF(OR(COUNTA(DetailPedro!AC1204) &gt; 0, COUNTA(DetailWill!AC1204) &gt; 0),"x", "")</f>
        <v/>
      </c>
      <c r="AD1204" s="14" t="str">
        <f>IF(OR(COUNTA(DetailPedro!AD1204) &gt; 0, COUNTA(DetailWill!AD1204) &gt; 0),"x", "")</f>
        <v/>
      </c>
      <c r="AE1204" s="14" t="str">
        <f>IF(OR(COUNTA(DetailPedro!AE1204) &gt; 0, COUNTA(DetailWill!AE1204) &gt; 0),"x", "")</f>
        <v/>
      </c>
      <c r="AF1204" s="34" t="str">
        <f>IF(OR(COUNTA(DetailPedro!AF1204) &gt; 0, COUNTA(DetailWill!AF1204) &gt; 0),"x", "")</f>
        <v/>
      </c>
      <c r="AG1204" s="14" t="str">
        <f>IF(OR(COUNTA(DetailPedro!AG1204) &gt; 0, COUNTA(DetailWill!AG1204) &gt; 0),"x", "")</f>
        <v/>
      </c>
      <c r="AH1204" s="14" t="str">
        <f>IF(OR(COUNTA(DetailPedro!AH1204) &gt; 0, COUNTA(DetailWill!AH1204) &gt; 0),"x", "")</f>
        <v/>
      </c>
      <c r="AI1204" s="14" t="str">
        <f>IF(OR(COUNTA(DetailPedro!AI1204) &gt; 0, COUNTA(DetailWill!AI1204) &gt; 0),"x", "")</f>
        <v/>
      </c>
      <c r="AJ1204" s="34" t="str">
        <f>IF(OR(COUNTA(DetailPedro!AJ1204) &gt; 0, COUNTA(DetailWill!AJ1204) &gt; 0),"x", "")</f>
        <v>x</v>
      </c>
      <c r="AK1204" s="14" t="str">
        <f>IF(OR(COUNTA(DetailPedro!AK1204) &gt; 0, COUNTA(DetailWill!AK1204) &gt; 0),"x", "")</f>
        <v/>
      </c>
    </row>
    <row r="1205" spans="1:37" x14ac:dyDescent="0.2">
      <c r="A1205" s="16" t="s">
        <v>646</v>
      </c>
      <c r="B1205" s="16" t="s">
        <v>813</v>
      </c>
      <c r="C1205" s="16">
        <v>2</v>
      </c>
      <c r="D1205" s="16" t="s">
        <v>889</v>
      </c>
      <c r="E1205" s="16">
        <v>4</v>
      </c>
      <c r="F1205" s="14">
        <f t="shared" si="52"/>
        <v>0</v>
      </c>
      <c r="G1205" s="14" t="str">
        <f>IF(OR(COUNTA(DetailPedro!G1205) &gt; 0, COUNTA(DetailWill!G1205) &gt; 0),"x", "")</f>
        <v/>
      </c>
      <c r="H1205" s="14" t="str">
        <f>IF(OR(COUNTA(DetailPedro!H1205) &gt; 0, COUNTA(DetailWill!H1205) &gt; 0),"x", "")</f>
        <v/>
      </c>
      <c r="I1205" s="14" t="str">
        <f>IF(OR(COUNTA(DetailPedro!I1205) &gt; 0, COUNTA(DetailWill!I1205) &gt; 0),"x", "")</f>
        <v/>
      </c>
      <c r="J1205" s="34" t="str">
        <f>IF(OR(COUNTA(DetailPedro!J1205) &gt; 0, COUNTA(DetailWill!J1205) &gt; 0),"x", "")</f>
        <v/>
      </c>
      <c r="K1205" s="14" t="str">
        <f>IF(OR(COUNTA(DetailPedro!K1205) &gt; 0, COUNTA(DetailWill!K1205) &gt; 0),"x", "")</f>
        <v/>
      </c>
      <c r="L1205" s="14" t="str">
        <f>IF(OR(COUNTA(DetailPedro!L1205) &gt; 0, COUNTA(DetailWill!L1205) &gt; 0),"x", "")</f>
        <v/>
      </c>
      <c r="M1205" s="14" t="str">
        <f>IF(OR(COUNTA(DetailPedro!M1205) &gt; 0, COUNTA(DetailWill!M1205) &gt; 0),"x", "")</f>
        <v/>
      </c>
      <c r="N1205" s="14" t="str">
        <f>IF(OR(COUNTA(DetailPedro!N1205) &gt; 0, COUNTA(DetailWill!N1205) &gt; 0),"x", "")</f>
        <v/>
      </c>
      <c r="O1205" s="34" t="str">
        <f>IF(OR(COUNTA(DetailPedro!O1205) &gt; 0, COUNTA(DetailWill!O1205) &gt; 0),"x", "")</f>
        <v/>
      </c>
      <c r="P1205" s="14" t="str">
        <f>IF(OR(COUNTA(DetailPedro!P1205) &gt; 0, COUNTA(DetailWill!P1205) &gt; 0),"x", "")</f>
        <v/>
      </c>
      <c r="Q1205" s="14" t="str">
        <f>IF(OR(COUNTA(DetailPedro!Q1205) &gt; 0, COUNTA(DetailWill!Q1205) &gt; 0),"x", "")</f>
        <v/>
      </c>
      <c r="R1205" s="14" t="str">
        <f>IF(OR(COUNTA(DetailPedro!R1205) &gt; 0, COUNTA(DetailWill!R1205) &gt; 0),"x", "")</f>
        <v/>
      </c>
      <c r="S1205" s="14" t="str">
        <f>IF(OR(COUNTA(DetailPedro!S1205) &gt; 0, COUNTA(DetailWill!S1205) &gt; 0),"x", "")</f>
        <v/>
      </c>
      <c r="T1205" s="14" t="str">
        <f>IF(OR(COUNTA(DetailPedro!T1205) &gt; 0, COUNTA(DetailWill!T1205) &gt; 0),"x", "")</f>
        <v/>
      </c>
      <c r="U1205" s="34" t="str">
        <f>IF(OR(COUNTA(DetailPedro!U1205) &gt; 0, COUNTA(DetailWill!U1205) &gt; 0),"x", "")</f>
        <v/>
      </c>
      <c r="V1205" s="14" t="str">
        <f>IF(OR(COUNTA(DetailPedro!V1205) &gt; 0, COUNTA(DetailWill!V1205) &gt; 0),"x", "")</f>
        <v/>
      </c>
      <c r="W1205" s="14" t="str">
        <f>IF(OR(COUNTA(DetailPedro!W1205) &gt; 0, COUNTA(DetailWill!W1205) &gt; 0),"x", "")</f>
        <v/>
      </c>
      <c r="X1205" s="14" t="str">
        <f>IF(OR(COUNTA(DetailPedro!X1205) &gt; 0, COUNTA(DetailWill!X1205) &gt; 0),"x", "")</f>
        <v/>
      </c>
      <c r="Y1205" s="14" t="str">
        <f>IF(OR(COUNTA(DetailPedro!Y1205) &gt; 0, COUNTA(DetailWill!Y1205) &gt; 0),"x", "")</f>
        <v/>
      </c>
      <c r="Z1205" s="34" t="str">
        <f>IF(OR(COUNTA(DetailPedro!Z1205) &gt; 0, COUNTA(DetailWill!Z1205) &gt; 0),"x", "")</f>
        <v/>
      </c>
      <c r="AA1205" s="14" t="str">
        <f>IF(OR(COUNTA(DetailPedro!AA1205) &gt; 0, COUNTA(DetailWill!AA1205) &gt; 0),"x", "")</f>
        <v/>
      </c>
      <c r="AB1205" s="14" t="str">
        <f>IF(OR(COUNTA(DetailPedro!AB1205) &gt; 0, COUNTA(DetailWill!AB1205) &gt; 0),"x", "")</f>
        <v/>
      </c>
      <c r="AC1205" s="14" t="str">
        <f>IF(OR(COUNTA(DetailPedro!AC1205) &gt; 0, COUNTA(DetailWill!AC1205) &gt; 0),"x", "")</f>
        <v/>
      </c>
      <c r="AD1205" s="14" t="str">
        <f>IF(OR(COUNTA(DetailPedro!AD1205) &gt; 0, COUNTA(DetailWill!AD1205) &gt; 0),"x", "")</f>
        <v/>
      </c>
      <c r="AE1205" s="14" t="str">
        <f>IF(OR(COUNTA(DetailPedro!AE1205) &gt; 0, COUNTA(DetailWill!AE1205) &gt; 0),"x", "")</f>
        <v/>
      </c>
      <c r="AF1205" s="34" t="str">
        <f>IF(OR(COUNTA(DetailPedro!AF1205) &gt; 0, COUNTA(DetailWill!AF1205) &gt; 0),"x", "")</f>
        <v/>
      </c>
      <c r="AG1205" s="14" t="str">
        <f>IF(OR(COUNTA(DetailPedro!AG1205) &gt; 0, COUNTA(DetailWill!AG1205) &gt; 0),"x", "")</f>
        <v/>
      </c>
      <c r="AH1205" s="14" t="str">
        <f>IF(OR(COUNTA(DetailPedro!AH1205) &gt; 0, COUNTA(DetailWill!AH1205) &gt; 0),"x", "")</f>
        <v/>
      </c>
      <c r="AI1205" s="14" t="str">
        <f>IF(OR(COUNTA(DetailPedro!AI1205) &gt; 0, COUNTA(DetailWill!AI1205) &gt; 0),"x", "")</f>
        <v/>
      </c>
      <c r="AJ1205" s="34" t="str">
        <f>IF(OR(COUNTA(DetailPedro!AJ1205) &gt; 0, COUNTA(DetailWill!AJ1205) &gt; 0),"x", "")</f>
        <v/>
      </c>
      <c r="AK1205" s="14" t="str">
        <f>IF(OR(COUNTA(DetailPedro!AK1205) &gt; 0, COUNTA(DetailWill!AK1205) &gt; 0),"x", "")</f>
        <v/>
      </c>
    </row>
    <row r="1206" spans="1:37" x14ac:dyDescent="0.2">
      <c r="A1206" s="16"/>
      <c r="B1206" s="16"/>
      <c r="C1206" s="16"/>
      <c r="D1206" s="16"/>
      <c r="E1206" s="16"/>
      <c r="F1206" s="14">
        <f t="shared" si="52"/>
        <v>0</v>
      </c>
      <c r="G1206" s="14" t="str">
        <f>IF(OR(COUNTA(DetailPedro!G1206) &gt; 0, COUNTA(DetailWill!G1206) &gt; 0),"x", "")</f>
        <v/>
      </c>
      <c r="H1206" s="14" t="str">
        <f>IF(OR(COUNTA(DetailPedro!H1206) &gt; 0, COUNTA(DetailWill!H1206) &gt; 0),"x", "")</f>
        <v/>
      </c>
      <c r="I1206" s="14" t="str">
        <f>IF(OR(COUNTA(DetailPedro!I1206) &gt; 0, COUNTA(DetailWill!I1206) &gt; 0),"x", "")</f>
        <v/>
      </c>
      <c r="J1206" s="34" t="str">
        <f>IF(OR(COUNTA(DetailPedro!J1206) &gt; 0, COUNTA(DetailWill!J1206) &gt; 0),"x", "")</f>
        <v/>
      </c>
      <c r="K1206" s="14" t="str">
        <f>IF(OR(COUNTA(DetailPedro!K1206) &gt; 0, COUNTA(DetailWill!K1206) &gt; 0),"x", "")</f>
        <v/>
      </c>
      <c r="L1206" s="14" t="str">
        <f>IF(OR(COUNTA(DetailPedro!L1206) &gt; 0, COUNTA(DetailWill!L1206) &gt; 0),"x", "")</f>
        <v/>
      </c>
      <c r="M1206" s="14" t="str">
        <f>IF(OR(COUNTA(DetailPedro!M1206) &gt; 0, COUNTA(DetailWill!M1206) &gt; 0),"x", "")</f>
        <v/>
      </c>
      <c r="N1206" s="14" t="str">
        <f>IF(OR(COUNTA(DetailPedro!N1206) &gt; 0, COUNTA(DetailWill!N1206) &gt; 0),"x", "")</f>
        <v/>
      </c>
      <c r="O1206" s="34" t="str">
        <f>IF(OR(COUNTA(DetailPedro!O1206) &gt; 0, COUNTA(DetailWill!O1206) &gt; 0),"x", "")</f>
        <v/>
      </c>
      <c r="P1206" s="14" t="str">
        <f>IF(OR(COUNTA(DetailPedro!P1206) &gt; 0, COUNTA(DetailWill!P1206) &gt; 0),"x", "")</f>
        <v/>
      </c>
      <c r="Q1206" s="14" t="str">
        <f>IF(OR(COUNTA(DetailPedro!Q1206) &gt; 0, COUNTA(DetailWill!Q1206) &gt; 0),"x", "")</f>
        <v/>
      </c>
      <c r="R1206" s="14" t="str">
        <f>IF(OR(COUNTA(DetailPedro!R1206) &gt; 0, COUNTA(DetailWill!R1206) &gt; 0),"x", "")</f>
        <v/>
      </c>
      <c r="S1206" s="14" t="str">
        <f>IF(OR(COUNTA(DetailPedro!S1206) &gt; 0, COUNTA(DetailWill!S1206) &gt; 0),"x", "")</f>
        <v/>
      </c>
      <c r="T1206" s="14" t="str">
        <f>IF(OR(COUNTA(DetailPedro!T1206) &gt; 0, COUNTA(DetailWill!T1206) &gt; 0),"x", "")</f>
        <v/>
      </c>
      <c r="U1206" s="34" t="str">
        <f>IF(OR(COUNTA(DetailPedro!U1206) &gt; 0, COUNTA(DetailWill!U1206) &gt; 0),"x", "")</f>
        <v/>
      </c>
      <c r="V1206" s="14" t="str">
        <f>IF(OR(COUNTA(DetailPedro!V1206) &gt; 0, COUNTA(DetailWill!V1206) &gt; 0),"x", "")</f>
        <v/>
      </c>
      <c r="W1206" s="14" t="str">
        <f>IF(OR(COUNTA(DetailPedro!W1206) &gt; 0, COUNTA(DetailWill!W1206) &gt; 0),"x", "")</f>
        <v/>
      </c>
      <c r="X1206" s="14" t="str">
        <f>IF(OR(COUNTA(DetailPedro!X1206) &gt; 0, COUNTA(DetailWill!X1206) &gt; 0),"x", "")</f>
        <v/>
      </c>
      <c r="Y1206" s="14" t="str">
        <f>IF(OR(COUNTA(DetailPedro!Y1206) &gt; 0, COUNTA(DetailWill!Y1206) &gt; 0),"x", "")</f>
        <v/>
      </c>
      <c r="Z1206" s="34" t="str">
        <f>IF(OR(COUNTA(DetailPedro!Z1206) &gt; 0, COUNTA(DetailWill!Z1206) &gt; 0),"x", "")</f>
        <v/>
      </c>
      <c r="AA1206" s="14" t="str">
        <f>IF(OR(COUNTA(DetailPedro!AA1206) &gt; 0, COUNTA(DetailWill!AA1206) &gt; 0),"x", "")</f>
        <v/>
      </c>
      <c r="AB1206" s="14" t="str">
        <f>IF(OR(COUNTA(DetailPedro!AB1206) &gt; 0, COUNTA(DetailWill!AB1206) &gt; 0),"x", "")</f>
        <v/>
      </c>
      <c r="AC1206" s="14" t="str">
        <f>IF(OR(COUNTA(DetailPedro!AC1206) &gt; 0, COUNTA(DetailWill!AC1206) &gt; 0),"x", "")</f>
        <v/>
      </c>
      <c r="AD1206" s="14" t="str">
        <f>IF(OR(COUNTA(DetailPedro!AD1206) &gt; 0, COUNTA(DetailWill!AD1206) &gt; 0),"x", "")</f>
        <v/>
      </c>
      <c r="AE1206" s="14" t="str">
        <f>IF(OR(COUNTA(DetailPedro!AE1206) &gt; 0, COUNTA(DetailWill!AE1206) &gt; 0),"x", "")</f>
        <v/>
      </c>
      <c r="AF1206" s="34" t="str">
        <f>IF(OR(COUNTA(DetailPedro!AF1206) &gt; 0, COUNTA(DetailWill!AF1206) &gt; 0),"x", "")</f>
        <v/>
      </c>
      <c r="AG1206" s="14" t="str">
        <f>IF(OR(COUNTA(DetailPedro!AG1206) &gt; 0, COUNTA(DetailWill!AG1206) &gt; 0),"x", "")</f>
        <v/>
      </c>
      <c r="AH1206" s="14" t="str">
        <f>IF(OR(COUNTA(DetailPedro!AH1206) &gt; 0, COUNTA(DetailWill!AH1206) &gt; 0),"x", "")</f>
        <v/>
      </c>
      <c r="AI1206" s="14" t="str">
        <f>IF(OR(COUNTA(DetailPedro!AI1206) &gt; 0, COUNTA(DetailWill!AI1206) &gt; 0),"x", "")</f>
        <v/>
      </c>
      <c r="AJ1206" s="34" t="str">
        <f>IF(OR(COUNTA(DetailPedro!AJ1206) &gt; 0, COUNTA(DetailWill!AJ1206) &gt; 0),"x", "")</f>
        <v/>
      </c>
      <c r="AK1206" s="14" t="str">
        <f>IF(OR(COUNTA(DetailPedro!AK1206) &gt; 0, COUNTA(DetailWill!AK1206) &gt; 0),"x", "")</f>
        <v/>
      </c>
    </row>
    <row r="1207" spans="1:37" x14ac:dyDescent="0.2">
      <c r="A1207" s="16" t="s">
        <v>646</v>
      </c>
      <c r="B1207" s="16" t="s">
        <v>308</v>
      </c>
      <c r="C1207" s="16">
        <v>0</v>
      </c>
      <c r="D1207" s="16">
        <v>3</v>
      </c>
      <c r="E1207" s="16"/>
      <c r="F1207" s="14">
        <f t="shared" si="52"/>
        <v>0</v>
      </c>
      <c r="G1207" s="14" t="str">
        <f>IF(OR(COUNTA(DetailPedro!G1207) &gt; 0, COUNTA(DetailWill!G1207) &gt; 0),"x", "")</f>
        <v/>
      </c>
      <c r="H1207" s="14" t="str">
        <f>IF(OR(COUNTA(DetailPedro!H1207) &gt; 0, COUNTA(DetailWill!H1207) &gt; 0),"x", "")</f>
        <v/>
      </c>
      <c r="I1207" s="14" t="str">
        <f>IF(OR(COUNTA(DetailPedro!I1207) &gt; 0, COUNTA(DetailWill!I1207) &gt; 0),"x", "")</f>
        <v/>
      </c>
      <c r="J1207" s="34" t="str">
        <f>IF(OR(COUNTA(DetailPedro!J1207) &gt; 0, COUNTA(DetailWill!J1207) &gt; 0),"x", "")</f>
        <v/>
      </c>
      <c r="K1207" s="14" t="str">
        <f>IF(OR(COUNTA(DetailPedro!K1207) &gt; 0, COUNTA(DetailWill!K1207) &gt; 0),"x", "")</f>
        <v/>
      </c>
      <c r="L1207" s="14" t="str">
        <f>IF(OR(COUNTA(DetailPedro!L1207) &gt; 0, COUNTA(DetailWill!L1207) &gt; 0),"x", "")</f>
        <v/>
      </c>
      <c r="M1207" s="14" t="str">
        <f>IF(OR(COUNTA(DetailPedro!M1207) &gt; 0, COUNTA(DetailWill!M1207) &gt; 0),"x", "")</f>
        <v/>
      </c>
      <c r="N1207" s="14" t="str">
        <f>IF(OR(COUNTA(DetailPedro!N1207) &gt; 0, COUNTA(DetailWill!N1207) &gt; 0),"x", "")</f>
        <v/>
      </c>
      <c r="O1207" s="34" t="str">
        <f>IF(OR(COUNTA(DetailPedro!O1207) &gt; 0, COUNTA(DetailWill!O1207) &gt; 0),"x", "")</f>
        <v/>
      </c>
      <c r="P1207" s="14" t="str">
        <f>IF(OR(COUNTA(DetailPedro!P1207) &gt; 0, COUNTA(DetailWill!P1207) &gt; 0),"x", "")</f>
        <v/>
      </c>
      <c r="Q1207" s="14" t="str">
        <f>IF(OR(COUNTA(DetailPedro!Q1207) &gt; 0, COUNTA(DetailWill!Q1207) &gt; 0),"x", "")</f>
        <v/>
      </c>
      <c r="R1207" s="14" t="str">
        <f>IF(OR(COUNTA(DetailPedro!R1207) &gt; 0, COUNTA(DetailWill!R1207) &gt; 0),"x", "")</f>
        <v/>
      </c>
      <c r="S1207" s="14" t="str">
        <f>IF(OR(COUNTA(DetailPedro!S1207) &gt; 0, COUNTA(DetailWill!S1207) &gt; 0),"x", "")</f>
        <v/>
      </c>
      <c r="T1207" s="14" t="str">
        <f>IF(OR(COUNTA(DetailPedro!T1207) &gt; 0, COUNTA(DetailWill!T1207) &gt; 0),"x", "")</f>
        <v/>
      </c>
      <c r="U1207" s="34" t="str">
        <f>IF(OR(COUNTA(DetailPedro!U1207) &gt; 0, COUNTA(DetailWill!U1207) &gt; 0),"x", "")</f>
        <v/>
      </c>
      <c r="V1207" s="14" t="str">
        <f>IF(OR(COUNTA(DetailPedro!V1207) &gt; 0, COUNTA(DetailWill!V1207) &gt; 0),"x", "")</f>
        <v/>
      </c>
      <c r="W1207" s="14" t="str">
        <f>IF(OR(COUNTA(DetailPedro!W1207) &gt; 0, COUNTA(DetailWill!W1207) &gt; 0),"x", "")</f>
        <v/>
      </c>
      <c r="X1207" s="14" t="str">
        <f>IF(OR(COUNTA(DetailPedro!X1207) &gt; 0, COUNTA(DetailWill!X1207) &gt; 0),"x", "")</f>
        <v/>
      </c>
      <c r="Y1207" s="14" t="str">
        <f>IF(OR(COUNTA(DetailPedro!Y1207) &gt; 0, COUNTA(DetailWill!Y1207) &gt; 0),"x", "")</f>
        <v/>
      </c>
      <c r="Z1207" s="34" t="str">
        <f>IF(OR(COUNTA(DetailPedro!Z1207) &gt; 0, COUNTA(DetailWill!Z1207) &gt; 0),"x", "")</f>
        <v/>
      </c>
      <c r="AA1207" s="14" t="str">
        <f>IF(OR(COUNTA(DetailPedro!AA1207) &gt; 0, COUNTA(DetailWill!AA1207) &gt; 0),"x", "")</f>
        <v/>
      </c>
      <c r="AB1207" s="14" t="str">
        <f>IF(OR(COUNTA(DetailPedro!AB1207) &gt; 0, COUNTA(DetailWill!AB1207) &gt; 0),"x", "")</f>
        <v/>
      </c>
      <c r="AC1207" s="14" t="str">
        <f>IF(OR(COUNTA(DetailPedro!AC1207) &gt; 0, COUNTA(DetailWill!AC1207) &gt; 0),"x", "")</f>
        <v/>
      </c>
      <c r="AD1207" s="14" t="str">
        <f>IF(OR(COUNTA(DetailPedro!AD1207) &gt; 0, COUNTA(DetailWill!AD1207) &gt; 0),"x", "")</f>
        <v/>
      </c>
      <c r="AE1207" s="14" t="str">
        <f>IF(OR(COUNTA(DetailPedro!AE1207) &gt; 0, COUNTA(DetailWill!AE1207) &gt; 0),"x", "")</f>
        <v/>
      </c>
      <c r="AF1207" s="34" t="str">
        <f>IF(OR(COUNTA(DetailPedro!AF1207) &gt; 0, COUNTA(DetailWill!AF1207) &gt; 0),"x", "")</f>
        <v/>
      </c>
      <c r="AG1207" s="14" t="str">
        <f>IF(OR(COUNTA(DetailPedro!AG1207) &gt; 0, COUNTA(DetailWill!AG1207) &gt; 0),"x", "")</f>
        <v/>
      </c>
      <c r="AH1207" s="14" t="str">
        <f>IF(OR(COUNTA(DetailPedro!AH1207) &gt; 0, COUNTA(DetailWill!AH1207) &gt; 0),"x", "")</f>
        <v/>
      </c>
      <c r="AI1207" s="14" t="str">
        <f>IF(OR(COUNTA(DetailPedro!AI1207) &gt; 0, COUNTA(DetailWill!AI1207) &gt; 0),"x", "")</f>
        <v/>
      </c>
      <c r="AJ1207" s="34" t="str">
        <f>IF(OR(COUNTA(DetailPedro!AJ1207) &gt; 0, COUNTA(DetailWill!AJ1207) &gt; 0),"x", "")</f>
        <v/>
      </c>
      <c r="AK1207" s="14" t="str">
        <f>IF(OR(COUNTA(DetailPedro!AK1207) &gt; 0, COUNTA(DetailWill!AK1207) &gt; 0),"x", "")</f>
        <v/>
      </c>
    </row>
    <row r="1208" spans="1:37" x14ac:dyDescent="0.2">
      <c r="A1208" s="16" t="s">
        <v>646</v>
      </c>
      <c r="B1208" s="16" t="s">
        <v>308</v>
      </c>
      <c r="C1208" s="16">
        <v>2</v>
      </c>
      <c r="D1208" s="16" t="s">
        <v>887</v>
      </c>
      <c r="E1208" s="16">
        <v>1</v>
      </c>
      <c r="F1208" s="14">
        <f t="shared" si="52"/>
        <v>1</v>
      </c>
      <c r="G1208" s="14" t="str">
        <f>IF(OR(COUNTA(DetailPedro!G1208) &gt; 0, COUNTA(DetailWill!G1208) &gt; 0),"x", "")</f>
        <v/>
      </c>
      <c r="H1208" s="14" t="str">
        <f>IF(OR(COUNTA(DetailPedro!H1208) &gt; 0, COUNTA(DetailWill!H1208) &gt; 0),"x", "")</f>
        <v/>
      </c>
      <c r="I1208" s="14" t="str">
        <f>IF(OR(COUNTA(DetailPedro!I1208) &gt; 0, COUNTA(DetailWill!I1208) &gt; 0),"x", "")</f>
        <v/>
      </c>
      <c r="J1208" s="34" t="str">
        <f>IF(OR(COUNTA(DetailPedro!J1208) &gt; 0, COUNTA(DetailWill!J1208) &gt; 0),"x", "")</f>
        <v/>
      </c>
      <c r="K1208" s="14" t="str">
        <f>IF(OR(COUNTA(DetailPedro!K1208) &gt; 0, COUNTA(DetailWill!K1208) &gt; 0),"x", "")</f>
        <v/>
      </c>
      <c r="L1208" s="14" t="str">
        <f>IF(OR(COUNTA(DetailPedro!L1208) &gt; 0, COUNTA(DetailWill!L1208) &gt; 0),"x", "")</f>
        <v/>
      </c>
      <c r="M1208" s="14" t="str">
        <f>IF(OR(COUNTA(DetailPedro!M1208) &gt; 0, COUNTA(DetailWill!M1208) &gt; 0),"x", "")</f>
        <v/>
      </c>
      <c r="N1208" s="14" t="str">
        <f>IF(OR(COUNTA(DetailPedro!N1208) &gt; 0, COUNTA(DetailWill!N1208) &gt; 0),"x", "")</f>
        <v/>
      </c>
      <c r="O1208" s="34" t="str">
        <f>IF(OR(COUNTA(DetailPedro!O1208) &gt; 0, COUNTA(DetailWill!O1208) &gt; 0),"x", "")</f>
        <v/>
      </c>
      <c r="P1208" s="14" t="str">
        <f>IF(OR(COUNTA(DetailPedro!P1208) &gt; 0, COUNTA(DetailWill!P1208) &gt; 0),"x", "")</f>
        <v/>
      </c>
      <c r="Q1208" s="14" t="str">
        <f>IF(OR(COUNTA(DetailPedro!Q1208) &gt; 0, COUNTA(DetailWill!Q1208) &gt; 0),"x", "")</f>
        <v/>
      </c>
      <c r="R1208" s="14" t="str">
        <f>IF(OR(COUNTA(DetailPedro!R1208) &gt; 0, COUNTA(DetailWill!R1208) &gt; 0),"x", "")</f>
        <v/>
      </c>
      <c r="S1208" s="14" t="str">
        <f>IF(OR(COUNTA(DetailPedro!S1208) &gt; 0, COUNTA(DetailWill!S1208) &gt; 0),"x", "")</f>
        <v/>
      </c>
      <c r="T1208" s="14" t="str">
        <f>IF(OR(COUNTA(DetailPedro!T1208) &gt; 0, COUNTA(DetailWill!T1208) &gt; 0),"x", "")</f>
        <v/>
      </c>
      <c r="U1208" s="34" t="str">
        <f>IF(OR(COUNTA(DetailPedro!U1208) &gt; 0, COUNTA(DetailWill!U1208) &gt; 0),"x", "")</f>
        <v/>
      </c>
      <c r="V1208" s="14" t="str">
        <f>IF(OR(COUNTA(DetailPedro!V1208) &gt; 0, COUNTA(DetailWill!V1208) &gt; 0),"x", "")</f>
        <v/>
      </c>
      <c r="W1208" s="14" t="str">
        <f>IF(OR(COUNTA(DetailPedro!W1208) &gt; 0, COUNTA(DetailWill!W1208) &gt; 0),"x", "")</f>
        <v/>
      </c>
      <c r="X1208" s="14" t="str">
        <f>IF(OR(COUNTA(DetailPedro!X1208) &gt; 0, COUNTA(DetailWill!X1208) &gt; 0),"x", "")</f>
        <v/>
      </c>
      <c r="Y1208" s="14" t="str">
        <f>IF(OR(COUNTA(DetailPedro!Y1208) &gt; 0, COUNTA(DetailWill!Y1208) &gt; 0),"x", "")</f>
        <v/>
      </c>
      <c r="Z1208" s="34" t="str">
        <f>IF(OR(COUNTA(DetailPedro!Z1208) &gt; 0, COUNTA(DetailWill!Z1208) &gt; 0),"x", "")</f>
        <v/>
      </c>
      <c r="AA1208" s="14" t="str">
        <f>IF(OR(COUNTA(DetailPedro!AA1208) &gt; 0, COUNTA(DetailWill!AA1208) &gt; 0),"x", "")</f>
        <v/>
      </c>
      <c r="AB1208" s="14" t="str">
        <f>IF(OR(COUNTA(DetailPedro!AB1208) &gt; 0, COUNTA(DetailWill!AB1208) &gt; 0),"x", "")</f>
        <v/>
      </c>
      <c r="AC1208" s="14" t="str">
        <f>IF(OR(COUNTA(DetailPedro!AC1208) &gt; 0, COUNTA(DetailWill!AC1208) &gt; 0),"x", "")</f>
        <v/>
      </c>
      <c r="AD1208" s="14" t="str">
        <f>IF(OR(COUNTA(DetailPedro!AD1208) &gt; 0, COUNTA(DetailWill!AD1208) &gt; 0),"x", "")</f>
        <v/>
      </c>
      <c r="AE1208" s="14" t="str">
        <f>IF(OR(COUNTA(DetailPedro!AE1208) &gt; 0, COUNTA(DetailWill!AE1208) &gt; 0),"x", "")</f>
        <v/>
      </c>
      <c r="AF1208" s="34" t="str">
        <f>IF(OR(COUNTA(DetailPedro!AF1208) &gt; 0, COUNTA(DetailWill!AF1208) &gt; 0),"x", "")</f>
        <v/>
      </c>
      <c r="AG1208" s="14" t="str">
        <f>IF(OR(COUNTA(DetailPedro!AG1208) &gt; 0, COUNTA(DetailWill!AG1208) &gt; 0),"x", "")</f>
        <v/>
      </c>
      <c r="AH1208" s="14" t="str">
        <f>IF(OR(COUNTA(DetailPedro!AH1208) &gt; 0, COUNTA(DetailWill!AH1208) &gt; 0),"x", "")</f>
        <v>x</v>
      </c>
      <c r="AI1208" s="14" t="str">
        <f>IF(OR(COUNTA(DetailPedro!AI1208) &gt; 0, COUNTA(DetailWill!AI1208) &gt; 0),"x", "")</f>
        <v/>
      </c>
      <c r="AJ1208" s="34" t="str">
        <f>IF(OR(COUNTA(DetailPedro!AJ1208) &gt; 0, COUNTA(DetailWill!AJ1208) &gt; 0),"x", "")</f>
        <v/>
      </c>
      <c r="AK1208" s="14" t="str">
        <f>IF(OR(COUNTA(DetailPedro!AK1208) &gt; 0, COUNTA(DetailWill!AK1208) &gt; 0),"x", "")</f>
        <v/>
      </c>
    </row>
    <row r="1209" spans="1:37" x14ac:dyDescent="0.2">
      <c r="A1209" s="16" t="s">
        <v>646</v>
      </c>
      <c r="B1209" s="16" t="s">
        <v>308</v>
      </c>
      <c r="C1209" s="16">
        <v>2</v>
      </c>
      <c r="D1209" s="16" t="s">
        <v>887</v>
      </c>
      <c r="E1209" s="16">
        <v>2</v>
      </c>
      <c r="F1209" s="14">
        <f t="shared" si="52"/>
        <v>1</v>
      </c>
      <c r="G1209" s="14" t="str">
        <f>IF(OR(COUNTA(DetailPedro!G1209) &gt; 0, COUNTA(DetailWill!G1209) &gt; 0),"x", "")</f>
        <v/>
      </c>
      <c r="H1209" s="14" t="str">
        <f>IF(OR(COUNTA(DetailPedro!H1209) &gt; 0, COUNTA(DetailWill!H1209) &gt; 0),"x", "")</f>
        <v/>
      </c>
      <c r="I1209" s="14" t="str">
        <f>IF(OR(COUNTA(DetailPedro!I1209) &gt; 0, COUNTA(DetailWill!I1209) &gt; 0),"x", "")</f>
        <v/>
      </c>
      <c r="J1209" s="34" t="str">
        <f>IF(OR(COUNTA(DetailPedro!J1209) &gt; 0, COUNTA(DetailWill!J1209) &gt; 0),"x", "")</f>
        <v/>
      </c>
      <c r="K1209" s="14" t="str">
        <f>IF(OR(COUNTA(DetailPedro!K1209) &gt; 0, COUNTA(DetailWill!K1209) &gt; 0),"x", "")</f>
        <v/>
      </c>
      <c r="L1209" s="14" t="str">
        <f>IF(OR(COUNTA(DetailPedro!L1209) &gt; 0, COUNTA(DetailWill!L1209) &gt; 0),"x", "")</f>
        <v/>
      </c>
      <c r="M1209" s="14" t="str">
        <f>IF(OR(COUNTA(DetailPedro!M1209) &gt; 0, COUNTA(DetailWill!M1209) &gt; 0),"x", "")</f>
        <v/>
      </c>
      <c r="N1209" s="14" t="str">
        <f>IF(OR(COUNTA(DetailPedro!N1209) &gt; 0, COUNTA(DetailWill!N1209) &gt; 0),"x", "")</f>
        <v/>
      </c>
      <c r="O1209" s="34" t="str">
        <f>IF(OR(COUNTA(DetailPedro!O1209) &gt; 0, COUNTA(DetailWill!O1209) &gt; 0),"x", "")</f>
        <v/>
      </c>
      <c r="P1209" s="14" t="str">
        <f>IF(OR(COUNTA(DetailPedro!P1209) &gt; 0, COUNTA(DetailWill!P1209) &gt; 0),"x", "")</f>
        <v/>
      </c>
      <c r="Q1209" s="14" t="str">
        <f>IF(OR(COUNTA(DetailPedro!Q1209) &gt; 0, COUNTA(DetailWill!Q1209) &gt; 0),"x", "")</f>
        <v/>
      </c>
      <c r="R1209" s="14" t="str">
        <f>IF(OR(COUNTA(DetailPedro!R1209) &gt; 0, COUNTA(DetailWill!R1209) &gt; 0),"x", "")</f>
        <v/>
      </c>
      <c r="S1209" s="14" t="str">
        <f>IF(OR(COUNTA(DetailPedro!S1209) &gt; 0, COUNTA(DetailWill!S1209) &gt; 0),"x", "")</f>
        <v/>
      </c>
      <c r="T1209" s="14" t="str">
        <f>IF(OR(COUNTA(DetailPedro!T1209) &gt; 0, COUNTA(DetailWill!T1209) &gt; 0),"x", "")</f>
        <v/>
      </c>
      <c r="U1209" s="34" t="str">
        <f>IF(OR(COUNTA(DetailPedro!U1209) &gt; 0, COUNTA(DetailWill!U1209) &gt; 0),"x", "")</f>
        <v/>
      </c>
      <c r="V1209" s="14" t="str">
        <f>IF(OR(COUNTA(DetailPedro!V1209) &gt; 0, COUNTA(DetailWill!V1209) &gt; 0),"x", "")</f>
        <v/>
      </c>
      <c r="W1209" s="14" t="str">
        <f>IF(OR(COUNTA(DetailPedro!W1209) &gt; 0, COUNTA(DetailWill!W1209) &gt; 0),"x", "")</f>
        <v/>
      </c>
      <c r="X1209" s="14" t="str">
        <f>IF(OR(COUNTA(DetailPedro!X1209) &gt; 0, COUNTA(DetailWill!X1209) &gt; 0),"x", "")</f>
        <v/>
      </c>
      <c r="Y1209" s="14" t="str">
        <f>IF(OR(COUNTA(DetailPedro!Y1209) &gt; 0, COUNTA(DetailWill!Y1209) &gt; 0),"x", "")</f>
        <v/>
      </c>
      <c r="Z1209" s="34" t="str">
        <f>IF(OR(COUNTA(DetailPedro!Z1209) &gt; 0, COUNTA(DetailWill!Z1209) &gt; 0),"x", "")</f>
        <v/>
      </c>
      <c r="AA1209" s="14" t="str">
        <f>IF(OR(COUNTA(DetailPedro!AA1209) &gt; 0, COUNTA(DetailWill!AA1209) &gt; 0),"x", "")</f>
        <v/>
      </c>
      <c r="AB1209" s="14" t="str">
        <f>IF(OR(COUNTA(DetailPedro!AB1209) &gt; 0, COUNTA(DetailWill!AB1209) &gt; 0),"x", "")</f>
        <v/>
      </c>
      <c r="AC1209" s="14" t="str">
        <f>IF(OR(COUNTA(DetailPedro!AC1209) &gt; 0, COUNTA(DetailWill!AC1209) &gt; 0),"x", "")</f>
        <v/>
      </c>
      <c r="AD1209" s="14" t="str">
        <f>IF(OR(COUNTA(DetailPedro!AD1209) &gt; 0, COUNTA(DetailWill!AD1209) &gt; 0),"x", "")</f>
        <v/>
      </c>
      <c r="AE1209" s="14" t="str">
        <f>IF(OR(COUNTA(DetailPedro!AE1209) &gt; 0, COUNTA(DetailWill!AE1209) &gt; 0),"x", "")</f>
        <v/>
      </c>
      <c r="AF1209" s="34" t="str">
        <f>IF(OR(COUNTA(DetailPedro!AF1209) &gt; 0, COUNTA(DetailWill!AF1209) &gt; 0),"x", "")</f>
        <v/>
      </c>
      <c r="AG1209" s="14" t="str">
        <f>IF(OR(COUNTA(DetailPedro!AG1209) &gt; 0, COUNTA(DetailWill!AG1209) &gt; 0),"x", "")</f>
        <v/>
      </c>
      <c r="AH1209" s="14" t="str">
        <f>IF(OR(COUNTA(DetailPedro!AH1209) &gt; 0, COUNTA(DetailWill!AH1209) &gt; 0),"x", "")</f>
        <v>x</v>
      </c>
      <c r="AI1209" s="14" t="str">
        <f>IF(OR(COUNTA(DetailPedro!AI1209) &gt; 0, COUNTA(DetailWill!AI1209) &gt; 0),"x", "")</f>
        <v/>
      </c>
      <c r="AJ1209" s="34" t="str">
        <f>IF(OR(COUNTA(DetailPedro!AJ1209) &gt; 0, COUNTA(DetailWill!AJ1209) &gt; 0),"x", "")</f>
        <v/>
      </c>
      <c r="AK1209" s="14" t="str">
        <f>IF(OR(COUNTA(DetailPedro!AK1209) &gt; 0, COUNTA(DetailWill!AK1209) &gt; 0),"x", "")</f>
        <v/>
      </c>
    </row>
    <row r="1210" spans="1:37" x14ac:dyDescent="0.2">
      <c r="A1210" s="16" t="s">
        <v>646</v>
      </c>
      <c r="B1210" s="16" t="s">
        <v>308</v>
      </c>
      <c r="C1210" s="16">
        <v>2</v>
      </c>
      <c r="D1210" s="16" t="s">
        <v>889</v>
      </c>
      <c r="E1210" s="16">
        <v>3</v>
      </c>
      <c r="F1210" s="14">
        <f t="shared" si="52"/>
        <v>1</v>
      </c>
      <c r="G1210" s="14" t="str">
        <f>IF(OR(COUNTA(DetailPedro!G1210) &gt; 0, COUNTA(DetailWill!G1210) &gt; 0),"x", "")</f>
        <v/>
      </c>
      <c r="H1210" s="14" t="str">
        <f>IF(OR(COUNTA(DetailPedro!H1210) &gt; 0, COUNTA(DetailWill!H1210) &gt; 0),"x", "")</f>
        <v/>
      </c>
      <c r="I1210" s="14" t="str">
        <f>IF(OR(COUNTA(DetailPedro!I1210) &gt; 0, COUNTA(DetailWill!I1210) &gt; 0),"x", "")</f>
        <v/>
      </c>
      <c r="J1210" s="34" t="str">
        <f>IF(OR(COUNTA(DetailPedro!J1210) &gt; 0, COUNTA(DetailWill!J1210) &gt; 0),"x", "")</f>
        <v/>
      </c>
      <c r="K1210" s="14" t="str">
        <f>IF(OR(COUNTA(DetailPedro!K1210) &gt; 0, COUNTA(DetailWill!K1210) &gt; 0),"x", "")</f>
        <v/>
      </c>
      <c r="L1210" s="14" t="str">
        <f>IF(OR(COUNTA(DetailPedro!L1210) &gt; 0, COUNTA(DetailWill!L1210) &gt; 0),"x", "")</f>
        <v/>
      </c>
      <c r="M1210" s="14" t="str">
        <f>IF(OR(COUNTA(DetailPedro!M1210) &gt; 0, COUNTA(DetailWill!M1210) &gt; 0),"x", "")</f>
        <v/>
      </c>
      <c r="N1210" s="14" t="str">
        <f>IF(OR(COUNTA(DetailPedro!N1210) &gt; 0, COUNTA(DetailWill!N1210) &gt; 0),"x", "")</f>
        <v/>
      </c>
      <c r="O1210" s="34" t="str">
        <f>IF(OR(COUNTA(DetailPedro!O1210) &gt; 0, COUNTA(DetailWill!O1210) &gt; 0),"x", "")</f>
        <v/>
      </c>
      <c r="P1210" s="14" t="str">
        <f>IF(OR(COUNTA(DetailPedro!P1210) &gt; 0, COUNTA(DetailWill!P1210) &gt; 0),"x", "")</f>
        <v/>
      </c>
      <c r="Q1210" s="14" t="str">
        <f>IF(OR(COUNTA(DetailPedro!Q1210) &gt; 0, COUNTA(DetailWill!Q1210) &gt; 0),"x", "")</f>
        <v/>
      </c>
      <c r="R1210" s="14" t="str">
        <f>IF(OR(COUNTA(DetailPedro!R1210) &gt; 0, COUNTA(DetailWill!R1210) &gt; 0),"x", "")</f>
        <v/>
      </c>
      <c r="S1210" s="14" t="str">
        <f>IF(OR(COUNTA(DetailPedro!S1210) &gt; 0, COUNTA(DetailWill!S1210) &gt; 0),"x", "")</f>
        <v/>
      </c>
      <c r="T1210" s="14" t="str">
        <f>IF(OR(COUNTA(DetailPedro!T1210) &gt; 0, COUNTA(DetailWill!T1210) &gt; 0),"x", "")</f>
        <v/>
      </c>
      <c r="U1210" s="34" t="str">
        <f>IF(OR(COUNTA(DetailPedro!U1210) &gt; 0, COUNTA(DetailWill!U1210) &gt; 0),"x", "")</f>
        <v/>
      </c>
      <c r="V1210" s="14" t="str">
        <f>IF(OR(COUNTA(DetailPedro!V1210) &gt; 0, COUNTA(DetailWill!V1210) &gt; 0),"x", "")</f>
        <v/>
      </c>
      <c r="W1210" s="14" t="str">
        <f>IF(OR(COUNTA(DetailPedro!W1210) &gt; 0, COUNTA(DetailWill!W1210) &gt; 0),"x", "")</f>
        <v/>
      </c>
      <c r="X1210" s="14" t="str">
        <f>IF(OR(COUNTA(DetailPedro!X1210) &gt; 0, COUNTA(DetailWill!X1210) &gt; 0),"x", "")</f>
        <v/>
      </c>
      <c r="Y1210" s="14" t="str">
        <f>IF(OR(COUNTA(DetailPedro!Y1210) &gt; 0, COUNTA(DetailWill!Y1210) &gt; 0),"x", "")</f>
        <v/>
      </c>
      <c r="Z1210" s="34" t="str">
        <f>IF(OR(COUNTA(DetailPedro!Z1210) &gt; 0, COUNTA(DetailWill!Z1210) &gt; 0),"x", "")</f>
        <v/>
      </c>
      <c r="AA1210" s="14" t="str">
        <f>IF(OR(COUNTA(DetailPedro!AA1210) &gt; 0, COUNTA(DetailWill!AA1210) &gt; 0),"x", "")</f>
        <v/>
      </c>
      <c r="AB1210" s="14" t="str">
        <f>IF(OR(COUNTA(DetailPedro!AB1210) &gt; 0, COUNTA(DetailWill!AB1210) &gt; 0),"x", "")</f>
        <v/>
      </c>
      <c r="AC1210" s="14" t="str">
        <f>IF(OR(COUNTA(DetailPedro!AC1210) &gt; 0, COUNTA(DetailWill!AC1210) &gt; 0),"x", "")</f>
        <v/>
      </c>
      <c r="AD1210" s="14" t="str">
        <f>IF(OR(COUNTA(DetailPedro!AD1210) &gt; 0, COUNTA(DetailWill!AD1210) &gt; 0),"x", "")</f>
        <v/>
      </c>
      <c r="AE1210" s="14" t="str">
        <f>IF(OR(COUNTA(DetailPedro!AE1210) &gt; 0, COUNTA(DetailWill!AE1210) &gt; 0),"x", "")</f>
        <v/>
      </c>
      <c r="AF1210" s="34" t="str">
        <f>IF(OR(COUNTA(DetailPedro!AF1210) &gt; 0, COUNTA(DetailWill!AF1210) &gt; 0),"x", "")</f>
        <v/>
      </c>
      <c r="AG1210" s="14" t="str">
        <f>IF(OR(COUNTA(DetailPedro!AG1210) &gt; 0, COUNTA(DetailWill!AG1210) &gt; 0),"x", "")</f>
        <v/>
      </c>
      <c r="AH1210" s="14" t="str">
        <f>IF(OR(COUNTA(DetailPedro!AH1210) &gt; 0, COUNTA(DetailWill!AH1210) &gt; 0),"x", "")</f>
        <v>x</v>
      </c>
      <c r="AI1210" s="14" t="str">
        <f>IF(OR(COUNTA(DetailPedro!AI1210) &gt; 0, COUNTA(DetailWill!AI1210) &gt; 0),"x", "")</f>
        <v/>
      </c>
      <c r="AJ1210" s="34" t="str">
        <f>IF(OR(COUNTA(DetailPedro!AJ1210) &gt; 0, COUNTA(DetailWill!AJ1210) &gt; 0),"x", "")</f>
        <v/>
      </c>
      <c r="AK1210" s="14" t="str">
        <f>IF(OR(COUNTA(DetailPedro!AK1210) &gt; 0, COUNTA(DetailWill!AK1210) &gt; 0),"x", "")</f>
        <v/>
      </c>
    </row>
    <row r="1211" spans="1:37" x14ac:dyDescent="0.2">
      <c r="A1211" s="16"/>
      <c r="B1211" s="16"/>
      <c r="C1211" s="16"/>
      <c r="D1211" s="16"/>
      <c r="E1211" s="16"/>
      <c r="F1211" s="14">
        <f t="shared" si="52"/>
        <v>0</v>
      </c>
      <c r="G1211" s="14" t="str">
        <f>IF(OR(COUNTA(DetailPedro!G1211) &gt; 0, COUNTA(DetailWill!G1211) &gt; 0),"x", "")</f>
        <v/>
      </c>
      <c r="H1211" s="14" t="str">
        <f>IF(OR(COUNTA(DetailPedro!H1211) &gt; 0, COUNTA(DetailWill!H1211) &gt; 0),"x", "")</f>
        <v/>
      </c>
      <c r="I1211" s="14" t="str">
        <f>IF(OR(COUNTA(DetailPedro!I1211) &gt; 0, COUNTA(DetailWill!I1211) &gt; 0),"x", "")</f>
        <v/>
      </c>
      <c r="J1211" s="34" t="str">
        <f>IF(OR(COUNTA(DetailPedro!J1211) &gt; 0, COUNTA(DetailWill!J1211) &gt; 0),"x", "")</f>
        <v/>
      </c>
      <c r="K1211" s="14" t="str">
        <f>IF(OR(COUNTA(DetailPedro!K1211) &gt; 0, COUNTA(DetailWill!K1211) &gt; 0),"x", "")</f>
        <v/>
      </c>
      <c r="L1211" s="14" t="str">
        <f>IF(OR(COUNTA(DetailPedro!L1211) &gt; 0, COUNTA(DetailWill!L1211) &gt; 0),"x", "")</f>
        <v/>
      </c>
      <c r="M1211" s="14" t="str">
        <f>IF(OR(COUNTA(DetailPedro!M1211) &gt; 0, COUNTA(DetailWill!M1211) &gt; 0),"x", "")</f>
        <v/>
      </c>
      <c r="N1211" s="14" t="str">
        <f>IF(OR(COUNTA(DetailPedro!N1211) &gt; 0, COUNTA(DetailWill!N1211) &gt; 0),"x", "")</f>
        <v/>
      </c>
      <c r="O1211" s="34" t="str">
        <f>IF(OR(COUNTA(DetailPedro!O1211) &gt; 0, COUNTA(DetailWill!O1211) &gt; 0),"x", "")</f>
        <v/>
      </c>
      <c r="P1211" s="14" t="str">
        <f>IF(OR(COUNTA(DetailPedro!P1211) &gt; 0, COUNTA(DetailWill!P1211) &gt; 0),"x", "")</f>
        <v/>
      </c>
      <c r="Q1211" s="14" t="str">
        <f>IF(OR(COUNTA(DetailPedro!Q1211) &gt; 0, COUNTA(DetailWill!Q1211) &gt; 0),"x", "")</f>
        <v/>
      </c>
      <c r="R1211" s="14" t="str">
        <f>IF(OR(COUNTA(DetailPedro!R1211) &gt; 0, COUNTA(DetailWill!R1211) &gt; 0),"x", "")</f>
        <v/>
      </c>
      <c r="S1211" s="14" t="str">
        <f>IF(OR(COUNTA(DetailPedro!S1211) &gt; 0, COUNTA(DetailWill!S1211) &gt; 0),"x", "")</f>
        <v/>
      </c>
      <c r="T1211" s="14" t="str">
        <f>IF(OR(COUNTA(DetailPedro!T1211) &gt; 0, COUNTA(DetailWill!T1211) &gt; 0),"x", "")</f>
        <v/>
      </c>
      <c r="U1211" s="34" t="str">
        <f>IF(OR(COUNTA(DetailPedro!U1211) &gt; 0, COUNTA(DetailWill!U1211) &gt; 0),"x", "")</f>
        <v/>
      </c>
      <c r="V1211" s="14" t="str">
        <f>IF(OR(COUNTA(DetailPedro!V1211) &gt; 0, COUNTA(DetailWill!V1211) &gt; 0),"x", "")</f>
        <v/>
      </c>
      <c r="W1211" s="14" t="str">
        <f>IF(OR(COUNTA(DetailPedro!W1211) &gt; 0, COUNTA(DetailWill!W1211) &gt; 0),"x", "")</f>
        <v/>
      </c>
      <c r="X1211" s="14" t="str">
        <f>IF(OR(COUNTA(DetailPedro!X1211) &gt; 0, COUNTA(DetailWill!X1211) &gt; 0),"x", "")</f>
        <v/>
      </c>
      <c r="Y1211" s="14" t="str">
        <f>IF(OR(COUNTA(DetailPedro!Y1211) &gt; 0, COUNTA(DetailWill!Y1211) &gt; 0),"x", "")</f>
        <v/>
      </c>
      <c r="Z1211" s="34" t="str">
        <f>IF(OR(COUNTA(DetailPedro!Z1211) &gt; 0, COUNTA(DetailWill!Z1211) &gt; 0),"x", "")</f>
        <v/>
      </c>
      <c r="AA1211" s="14" t="str">
        <f>IF(OR(COUNTA(DetailPedro!AA1211) &gt; 0, COUNTA(DetailWill!AA1211) &gt; 0),"x", "")</f>
        <v/>
      </c>
      <c r="AB1211" s="14" t="str">
        <f>IF(OR(COUNTA(DetailPedro!AB1211) &gt; 0, COUNTA(DetailWill!AB1211) &gt; 0),"x", "")</f>
        <v/>
      </c>
      <c r="AC1211" s="14" t="str">
        <f>IF(OR(COUNTA(DetailPedro!AC1211) &gt; 0, COUNTA(DetailWill!AC1211) &gt; 0),"x", "")</f>
        <v/>
      </c>
      <c r="AD1211" s="14" t="str">
        <f>IF(OR(COUNTA(DetailPedro!AD1211) &gt; 0, COUNTA(DetailWill!AD1211) &gt; 0),"x", "")</f>
        <v/>
      </c>
      <c r="AE1211" s="14" t="str">
        <f>IF(OR(COUNTA(DetailPedro!AE1211) &gt; 0, COUNTA(DetailWill!AE1211) &gt; 0),"x", "")</f>
        <v/>
      </c>
      <c r="AF1211" s="34" t="str">
        <f>IF(OR(COUNTA(DetailPedro!AF1211) &gt; 0, COUNTA(DetailWill!AF1211) &gt; 0),"x", "")</f>
        <v/>
      </c>
      <c r="AG1211" s="14" t="str">
        <f>IF(OR(COUNTA(DetailPedro!AG1211) &gt; 0, COUNTA(DetailWill!AG1211) &gt; 0),"x", "")</f>
        <v/>
      </c>
      <c r="AH1211" s="14" t="str">
        <f>IF(OR(COUNTA(DetailPedro!AH1211) &gt; 0, COUNTA(DetailWill!AH1211) &gt; 0),"x", "")</f>
        <v/>
      </c>
      <c r="AI1211" s="14" t="str">
        <f>IF(OR(COUNTA(DetailPedro!AI1211) &gt; 0, COUNTA(DetailWill!AI1211) &gt; 0),"x", "")</f>
        <v/>
      </c>
      <c r="AJ1211" s="34" t="str">
        <f>IF(OR(COUNTA(DetailPedro!AJ1211) &gt; 0, COUNTA(DetailWill!AJ1211) &gt; 0),"x", "")</f>
        <v/>
      </c>
      <c r="AK1211" s="14" t="str">
        <f>IF(OR(COUNTA(DetailPedro!AK1211) &gt; 0, COUNTA(DetailWill!AK1211) &gt; 0),"x", "")</f>
        <v/>
      </c>
    </row>
    <row r="1212" spans="1:37" x14ac:dyDescent="0.2">
      <c r="A1212" s="16" t="s">
        <v>646</v>
      </c>
      <c r="B1212" s="16" t="s">
        <v>703</v>
      </c>
      <c r="C1212" s="16">
        <v>0</v>
      </c>
      <c r="D1212" s="16">
        <v>2</v>
      </c>
      <c r="E1212" s="16"/>
      <c r="F1212" s="14">
        <f t="shared" ref="F1212:F1275" si="53">COUNTIF(G1212:AK1212,"x")</f>
        <v>0</v>
      </c>
      <c r="G1212" s="14" t="str">
        <f>IF(OR(COUNTA(DetailPedro!G1212) &gt; 0, COUNTA(DetailWill!G1212) &gt; 0),"x", "")</f>
        <v/>
      </c>
      <c r="H1212" s="14" t="str">
        <f>IF(OR(COUNTA(DetailPedro!H1212) &gt; 0, COUNTA(DetailWill!H1212) &gt; 0),"x", "")</f>
        <v/>
      </c>
      <c r="I1212" s="14" t="str">
        <f>IF(OR(COUNTA(DetailPedro!I1212) &gt; 0, COUNTA(DetailWill!I1212) &gt; 0),"x", "")</f>
        <v/>
      </c>
      <c r="J1212" s="34" t="str">
        <f>IF(OR(COUNTA(DetailPedro!J1212) &gt; 0, COUNTA(DetailWill!J1212) &gt; 0),"x", "")</f>
        <v/>
      </c>
      <c r="K1212" s="14" t="str">
        <f>IF(OR(COUNTA(DetailPedro!K1212) &gt; 0, COUNTA(DetailWill!K1212) &gt; 0),"x", "")</f>
        <v/>
      </c>
      <c r="L1212" s="14" t="str">
        <f>IF(OR(COUNTA(DetailPedro!L1212) &gt; 0, COUNTA(DetailWill!L1212) &gt; 0),"x", "")</f>
        <v/>
      </c>
      <c r="M1212" s="14" t="str">
        <f>IF(OR(COUNTA(DetailPedro!M1212) &gt; 0, COUNTA(DetailWill!M1212) &gt; 0),"x", "")</f>
        <v/>
      </c>
      <c r="N1212" s="14" t="str">
        <f>IF(OR(COUNTA(DetailPedro!N1212) &gt; 0, COUNTA(DetailWill!N1212) &gt; 0),"x", "")</f>
        <v/>
      </c>
      <c r="O1212" s="34" t="str">
        <f>IF(OR(COUNTA(DetailPedro!O1212) &gt; 0, COUNTA(DetailWill!O1212) &gt; 0),"x", "")</f>
        <v/>
      </c>
      <c r="P1212" s="14" t="str">
        <f>IF(OR(COUNTA(DetailPedro!P1212) &gt; 0, COUNTA(DetailWill!P1212) &gt; 0),"x", "")</f>
        <v/>
      </c>
      <c r="Q1212" s="14" t="str">
        <f>IF(OR(COUNTA(DetailPedro!Q1212) &gt; 0, COUNTA(DetailWill!Q1212) &gt; 0),"x", "")</f>
        <v/>
      </c>
      <c r="R1212" s="14" t="str">
        <f>IF(OR(COUNTA(DetailPedro!R1212) &gt; 0, COUNTA(DetailWill!R1212) &gt; 0),"x", "")</f>
        <v/>
      </c>
      <c r="S1212" s="14" t="str">
        <f>IF(OR(COUNTA(DetailPedro!S1212) &gt; 0, COUNTA(DetailWill!S1212) &gt; 0),"x", "")</f>
        <v/>
      </c>
      <c r="T1212" s="14" t="str">
        <f>IF(OR(COUNTA(DetailPedro!T1212) &gt; 0, COUNTA(DetailWill!T1212) &gt; 0),"x", "")</f>
        <v/>
      </c>
      <c r="U1212" s="34" t="str">
        <f>IF(OR(COUNTA(DetailPedro!U1212) &gt; 0, COUNTA(DetailWill!U1212) &gt; 0),"x", "")</f>
        <v/>
      </c>
      <c r="V1212" s="14" t="str">
        <f>IF(OR(COUNTA(DetailPedro!V1212) &gt; 0, COUNTA(DetailWill!V1212) &gt; 0),"x", "")</f>
        <v/>
      </c>
      <c r="W1212" s="14" t="str">
        <f>IF(OR(COUNTA(DetailPedro!W1212) &gt; 0, COUNTA(DetailWill!W1212) &gt; 0),"x", "")</f>
        <v/>
      </c>
      <c r="X1212" s="14" t="str">
        <f>IF(OR(COUNTA(DetailPedro!X1212) &gt; 0, COUNTA(DetailWill!X1212) &gt; 0),"x", "")</f>
        <v/>
      </c>
      <c r="Y1212" s="14" t="str">
        <f>IF(OR(COUNTA(DetailPedro!Y1212) &gt; 0, COUNTA(DetailWill!Y1212) &gt; 0),"x", "")</f>
        <v/>
      </c>
      <c r="Z1212" s="34" t="str">
        <f>IF(OR(COUNTA(DetailPedro!Z1212) &gt; 0, COUNTA(DetailWill!Z1212) &gt; 0),"x", "")</f>
        <v/>
      </c>
      <c r="AA1212" s="14" t="str">
        <f>IF(OR(COUNTA(DetailPedro!AA1212) &gt; 0, COUNTA(DetailWill!AA1212) &gt; 0),"x", "")</f>
        <v/>
      </c>
      <c r="AB1212" s="14" t="str">
        <f>IF(OR(COUNTA(DetailPedro!AB1212) &gt; 0, COUNTA(DetailWill!AB1212) &gt; 0),"x", "")</f>
        <v/>
      </c>
      <c r="AC1212" s="14" t="str">
        <f>IF(OR(COUNTA(DetailPedro!AC1212) &gt; 0, COUNTA(DetailWill!AC1212) &gt; 0),"x", "")</f>
        <v/>
      </c>
      <c r="AD1212" s="14" t="str">
        <f>IF(OR(COUNTA(DetailPedro!AD1212) &gt; 0, COUNTA(DetailWill!AD1212) &gt; 0),"x", "")</f>
        <v/>
      </c>
      <c r="AE1212" s="14" t="str">
        <f>IF(OR(COUNTA(DetailPedro!AE1212) &gt; 0, COUNTA(DetailWill!AE1212) &gt; 0),"x", "")</f>
        <v/>
      </c>
      <c r="AF1212" s="34" t="str">
        <f>IF(OR(COUNTA(DetailPedro!AF1212) &gt; 0, COUNTA(DetailWill!AF1212) &gt; 0),"x", "")</f>
        <v/>
      </c>
      <c r="AG1212" s="14" t="str">
        <f>IF(OR(COUNTA(DetailPedro!AG1212) &gt; 0, COUNTA(DetailWill!AG1212) &gt; 0),"x", "")</f>
        <v/>
      </c>
      <c r="AH1212" s="14" t="str">
        <f>IF(OR(COUNTA(DetailPedro!AH1212) &gt; 0, COUNTA(DetailWill!AH1212) &gt; 0),"x", "")</f>
        <v/>
      </c>
      <c r="AI1212" s="14" t="str">
        <f>IF(OR(COUNTA(DetailPedro!AI1212) &gt; 0, COUNTA(DetailWill!AI1212) &gt; 0),"x", "")</f>
        <v/>
      </c>
      <c r="AJ1212" s="34" t="str">
        <f>IF(OR(COUNTA(DetailPedro!AJ1212) &gt; 0, COUNTA(DetailWill!AJ1212) &gt; 0),"x", "")</f>
        <v/>
      </c>
      <c r="AK1212" s="14" t="str">
        <f>IF(OR(COUNTA(DetailPedro!AK1212) &gt; 0, COUNTA(DetailWill!AK1212) &gt; 0),"x", "")</f>
        <v/>
      </c>
    </row>
    <row r="1213" spans="1:37" x14ac:dyDescent="0.2">
      <c r="A1213" s="16" t="s">
        <v>646</v>
      </c>
      <c r="B1213" s="16" t="s">
        <v>703</v>
      </c>
      <c r="C1213" s="16">
        <v>2</v>
      </c>
      <c r="D1213" s="16" t="s">
        <v>887</v>
      </c>
      <c r="E1213" s="16">
        <v>1</v>
      </c>
      <c r="F1213" s="14">
        <f t="shared" si="53"/>
        <v>1</v>
      </c>
      <c r="G1213" s="14" t="str">
        <f>IF(OR(COUNTA(DetailPedro!G1213) &gt; 0, COUNTA(DetailWill!G1213) &gt; 0),"x", "")</f>
        <v/>
      </c>
      <c r="H1213" s="14" t="str">
        <f>IF(OR(COUNTA(DetailPedro!H1213) &gt; 0, COUNTA(DetailWill!H1213) &gt; 0),"x", "")</f>
        <v/>
      </c>
      <c r="I1213" s="14" t="str">
        <f>IF(OR(COUNTA(DetailPedro!I1213) &gt; 0, COUNTA(DetailWill!I1213) &gt; 0),"x", "")</f>
        <v/>
      </c>
      <c r="J1213" s="34" t="str">
        <f>IF(OR(COUNTA(DetailPedro!J1213) &gt; 0, COUNTA(DetailWill!J1213) &gt; 0),"x", "")</f>
        <v/>
      </c>
      <c r="K1213" s="14" t="str">
        <f>IF(OR(COUNTA(DetailPedro!K1213) &gt; 0, COUNTA(DetailWill!K1213) &gt; 0),"x", "")</f>
        <v/>
      </c>
      <c r="L1213" s="14" t="str">
        <f>IF(OR(COUNTA(DetailPedro!L1213) &gt; 0, COUNTA(DetailWill!L1213) &gt; 0),"x", "")</f>
        <v/>
      </c>
      <c r="M1213" s="14" t="str">
        <f>IF(OR(COUNTA(DetailPedro!M1213) &gt; 0, COUNTA(DetailWill!M1213) &gt; 0),"x", "")</f>
        <v/>
      </c>
      <c r="N1213" s="14" t="str">
        <f>IF(OR(COUNTA(DetailPedro!N1213) &gt; 0, COUNTA(DetailWill!N1213) &gt; 0),"x", "")</f>
        <v/>
      </c>
      <c r="O1213" s="34" t="str">
        <f>IF(OR(COUNTA(DetailPedro!O1213) &gt; 0, COUNTA(DetailWill!O1213) &gt; 0),"x", "")</f>
        <v/>
      </c>
      <c r="P1213" s="14" t="str">
        <f>IF(OR(COUNTA(DetailPedro!P1213) &gt; 0, COUNTA(DetailWill!P1213) &gt; 0),"x", "")</f>
        <v/>
      </c>
      <c r="Q1213" s="14" t="str">
        <f>IF(OR(COUNTA(DetailPedro!Q1213) &gt; 0, COUNTA(DetailWill!Q1213) &gt; 0),"x", "")</f>
        <v/>
      </c>
      <c r="R1213" s="14" t="str">
        <f>IF(OR(COUNTA(DetailPedro!R1213) &gt; 0, COUNTA(DetailWill!R1213) &gt; 0),"x", "")</f>
        <v/>
      </c>
      <c r="S1213" s="14" t="str">
        <f>IF(OR(COUNTA(DetailPedro!S1213) &gt; 0, COUNTA(DetailWill!S1213) &gt; 0),"x", "")</f>
        <v/>
      </c>
      <c r="T1213" s="14" t="str">
        <f>IF(OR(COUNTA(DetailPedro!T1213) &gt; 0, COUNTA(DetailWill!T1213) &gt; 0),"x", "")</f>
        <v/>
      </c>
      <c r="U1213" s="34" t="str">
        <f>IF(OR(COUNTA(DetailPedro!U1213) &gt; 0, COUNTA(DetailWill!U1213) &gt; 0),"x", "")</f>
        <v/>
      </c>
      <c r="V1213" s="14" t="str">
        <f>IF(OR(COUNTA(DetailPedro!V1213) &gt; 0, COUNTA(DetailWill!V1213) &gt; 0),"x", "")</f>
        <v/>
      </c>
      <c r="W1213" s="14" t="str">
        <f>IF(OR(COUNTA(DetailPedro!W1213) &gt; 0, COUNTA(DetailWill!W1213) &gt; 0),"x", "")</f>
        <v/>
      </c>
      <c r="X1213" s="14" t="str">
        <f>IF(OR(COUNTA(DetailPedro!X1213) &gt; 0, COUNTA(DetailWill!X1213) &gt; 0),"x", "")</f>
        <v/>
      </c>
      <c r="Y1213" s="14" t="str">
        <f>IF(OR(COUNTA(DetailPedro!Y1213) &gt; 0, COUNTA(DetailWill!Y1213) &gt; 0),"x", "")</f>
        <v/>
      </c>
      <c r="Z1213" s="34" t="str">
        <f>IF(OR(COUNTA(DetailPedro!Z1213) &gt; 0, COUNTA(DetailWill!Z1213) &gt; 0),"x", "")</f>
        <v/>
      </c>
      <c r="AA1213" s="14" t="str">
        <f>IF(OR(COUNTA(DetailPedro!AA1213) &gt; 0, COUNTA(DetailWill!AA1213) &gt; 0),"x", "")</f>
        <v/>
      </c>
      <c r="AB1213" s="14" t="str">
        <f>IF(OR(COUNTA(DetailPedro!AB1213) &gt; 0, COUNTA(DetailWill!AB1213) &gt; 0),"x", "")</f>
        <v/>
      </c>
      <c r="AC1213" s="14" t="str">
        <f>IF(OR(COUNTA(DetailPedro!AC1213) &gt; 0, COUNTA(DetailWill!AC1213) &gt; 0),"x", "")</f>
        <v/>
      </c>
      <c r="AD1213" s="14" t="str">
        <f>IF(OR(COUNTA(DetailPedro!AD1213) &gt; 0, COUNTA(DetailWill!AD1213) &gt; 0),"x", "")</f>
        <v/>
      </c>
      <c r="AE1213" s="14" t="str">
        <f>IF(OR(COUNTA(DetailPedro!AE1213) &gt; 0, COUNTA(DetailWill!AE1213) &gt; 0),"x", "")</f>
        <v/>
      </c>
      <c r="AF1213" s="34" t="str">
        <f>IF(OR(COUNTA(DetailPedro!AF1213) &gt; 0, COUNTA(DetailWill!AF1213) &gt; 0),"x", "")</f>
        <v/>
      </c>
      <c r="AG1213" s="14" t="str">
        <f>IF(OR(COUNTA(DetailPedro!AG1213) &gt; 0, COUNTA(DetailWill!AG1213) &gt; 0),"x", "")</f>
        <v/>
      </c>
      <c r="AH1213" s="14" t="str">
        <f>IF(OR(COUNTA(DetailPedro!AH1213) &gt; 0, COUNTA(DetailWill!AH1213) &gt; 0),"x", "")</f>
        <v/>
      </c>
      <c r="AI1213" s="14" t="str">
        <f>IF(OR(COUNTA(DetailPedro!AI1213) &gt; 0, COUNTA(DetailWill!AI1213) &gt; 0),"x", "")</f>
        <v/>
      </c>
      <c r="AJ1213" s="34" t="str">
        <f>IF(OR(COUNTA(DetailPedro!AJ1213) &gt; 0, COUNTA(DetailWill!AJ1213) &gt; 0),"x", "")</f>
        <v>x</v>
      </c>
      <c r="AK1213" s="14" t="str">
        <f>IF(OR(COUNTA(DetailPedro!AK1213) &gt; 0, COUNTA(DetailWill!AK1213) &gt; 0),"x", "")</f>
        <v/>
      </c>
    </row>
    <row r="1214" spans="1:37" x14ac:dyDescent="0.2">
      <c r="A1214" s="16" t="s">
        <v>646</v>
      </c>
      <c r="B1214" s="16" t="s">
        <v>703</v>
      </c>
      <c r="C1214" s="16">
        <v>2</v>
      </c>
      <c r="D1214" s="16" t="s">
        <v>887</v>
      </c>
      <c r="E1214" s="16">
        <v>2</v>
      </c>
      <c r="F1214" s="14">
        <f t="shared" si="53"/>
        <v>1</v>
      </c>
      <c r="G1214" s="14" t="str">
        <f>IF(OR(COUNTA(DetailPedro!G1214) &gt; 0, COUNTA(DetailWill!G1214) &gt; 0),"x", "")</f>
        <v/>
      </c>
      <c r="H1214" s="14" t="str">
        <f>IF(OR(COUNTA(DetailPedro!H1214) &gt; 0, COUNTA(DetailWill!H1214) &gt; 0),"x", "")</f>
        <v/>
      </c>
      <c r="I1214" s="14" t="str">
        <f>IF(OR(COUNTA(DetailPedro!I1214) &gt; 0, COUNTA(DetailWill!I1214) &gt; 0),"x", "")</f>
        <v/>
      </c>
      <c r="J1214" s="34" t="str">
        <f>IF(OR(COUNTA(DetailPedro!J1214) &gt; 0, COUNTA(DetailWill!J1214) &gt; 0),"x", "")</f>
        <v/>
      </c>
      <c r="K1214" s="14" t="str">
        <f>IF(OR(COUNTA(DetailPedro!K1214) &gt; 0, COUNTA(DetailWill!K1214) &gt; 0),"x", "")</f>
        <v/>
      </c>
      <c r="L1214" s="14" t="str">
        <f>IF(OR(COUNTA(DetailPedro!L1214) &gt; 0, COUNTA(DetailWill!L1214) &gt; 0),"x", "")</f>
        <v/>
      </c>
      <c r="M1214" s="14" t="str">
        <f>IF(OR(COUNTA(DetailPedro!M1214) &gt; 0, COUNTA(DetailWill!M1214) &gt; 0),"x", "")</f>
        <v/>
      </c>
      <c r="N1214" s="14" t="str">
        <f>IF(OR(COUNTA(DetailPedro!N1214) &gt; 0, COUNTA(DetailWill!N1214) &gt; 0),"x", "")</f>
        <v/>
      </c>
      <c r="O1214" s="34" t="str">
        <f>IF(OR(COUNTA(DetailPedro!O1214) &gt; 0, COUNTA(DetailWill!O1214) &gt; 0),"x", "")</f>
        <v/>
      </c>
      <c r="P1214" s="14" t="str">
        <f>IF(OR(COUNTA(DetailPedro!P1214) &gt; 0, COUNTA(DetailWill!P1214) &gt; 0),"x", "")</f>
        <v/>
      </c>
      <c r="Q1214" s="14" t="str">
        <f>IF(OR(COUNTA(DetailPedro!Q1214) &gt; 0, COUNTA(DetailWill!Q1214) &gt; 0),"x", "")</f>
        <v/>
      </c>
      <c r="R1214" s="14" t="str">
        <f>IF(OR(COUNTA(DetailPedro!R1214) &gt; 0, COUNTA(DetailWill!R1214) &gt; 0),"x", "")</f>
        <v/>
      </c>
      <c r="S1214" s="14" t="str">
        <f>IF(OR(COUNTA(DetailPedro!S1214) &gt; 0, COUNTA(DetailWill!S1214) &gt; 0),"x", "")</f>
        <v/>
      </c>
      <c r="T1214" s="14" t="str">
        <f>IF(OR(COUNTA(DetailPedro!T1214) &gt; 0, COUNTA(DetailWill!T1214) &gt; 0),"x", "")</f>
        <v/>
      </c>
      <c r="U1214" s="34" t="str">
        <f>IF(OR(COUNTA(DetailPedro!U1214) &gt; 0, COUNTA(DetailWill!U1214) &gt; 0),"x", "")</f>
        <v/>
      </c>
      <c r="V1214" s="14" t="str">
        <f>IF(OR(COUNTA(DetailPedro!V1214) &gt; 0, COUNTA(DetailWill!V1214) &gt; 0),"x", "")</f>
        <v/>
      </c>
      <c r="W1214" s="14" t="str">
        <f>IF(OR(COUNTA(DetailPedro!W1214) &gt; 0, COUNTA(DetailWill!W1214) &gt; 0),"x", "")</f>
        <v/>
      </c>
      <c r="X1214" s="14" t="str">
        <f>IF(OR(COUNTA(DetailPedro!X1214) &gt; 0, COUNTA(DetailWill!X1214) &gt; 0),"x", "")</f>
        <v/>
      </c>
      <c r="Y1214" s="14" t="str">
        <f>IF(OR(COUNTA(DetailPedro!Y1214) &gt; 0, COUNTA(DetailWill!Y1214) &gt; 0),"x", "")</f>
        <v/>
      </c>
      <c r="Z1214" s="34" t="str">
        <f>IF(OR(COUNTA(DetailPedro!Z1214) &gt; 0, COUNTA(DetailWill!Z1214) &gt; 0),"x", "")</f>
        <v/>
      </c>
      <c r="AA1214" s="14" t="str">
        <f>IF(OR(COUNTA(DetailPedro!AA1214) &gt; 0, COUNTA(DetailWill!AA1214) &gt; 0),"x", "")</f>
        <v/>
      </c>
      <c r="AB1214" s="14" t="str">
        <f>IF(OR(COUNTA(DetailPedro!AB1214) &gt; 0, COUNTA(DetailWill!AB1214) &gt; 0),"x", "")</f>
        <v/>
      </c>
      <c r="AC1214" s="14" t="str">
        <f>IF(OR(COUNTA(DetailPedro!AC1214) &gt; 0, COUNTA(DetailWill!AC1214) &gt; 0),"x", "")</f>
        <v/>
      </c>
      <c r="AD1214" s="14" t="str">
        <f>IF(OR(COUNTA(DetailPedro!AD1214) &gt; 0, COUNTA(DetailWill!AD1214) &gt; 0),"x", "")</f>
        <v/>
      </c>
      <c r="AE1214" s="14" t="str">
        <f>IF(OR(COUNTA(DetailPedro!AE1214) &gt; 0, COUNTA(DetailWill!AE1214) &gt; 0),"x", "")</f>
        <v/>
      </c>
      <c r="AF1214" s="34" t="str">
        <f>IF(OR(COUNTA(DetailPedro!AF1214) &gt; 0, COUNTA(DetailWill!AF1214) &gt; 0),"x", "")</f>
        <v/>
      </c>
      <c r="AG1214" s="14" t="str">
        <f>IF(OR(COUNTA(DetailPedro!AG1214) &gt; 0, COUNTA(DetailWill!AG1214) &gt; 0),"x", "")</f>
        <v/>
      </c>
      <c r="AH1214" s="14" t="str">
        <f>IF(OR(COUNTA(DetailPedro!AH1214) &gt; 0, COUNTA(DetailWill!AH1214) &gt; 0),"x", "")</f>
        <v/>
      </c>
      <c r="AI1214" s="14" t="str">
        <f>IF(OR(COUNTA(DetailPedro!AI1214) &gt; 0, COUNTA(DetailWill!AI1214) &gt; 0),"x", "")</f>
        <v/>
      </c>
      <c r="AJ1214" s="34" t="str">
        <f>IF(OR(COUNTA(DetailPedro!AJ1214) &gt; 0, COUNTA(DetailWill!AJ1214) &gt; 0),"x", "")</f>
        <v>x</v>
      </c>
      <c r="AK1214" s="14" t="str">
        <f>IF(OR(COUNTA(DetailPedro!AK1214) &gt; 0, COUNTA(DetailWill!AK1214) &gt; 0),"x", "")</f>
        <v/>
      </c>
    </row>
    <row r="1215" spans="1:37" x14ac:dyDescent="0.2">
      <c r="A1215" s="16" t="s">
        <v>646</v>
      </c>
      <c r="B1215" s="16" t="s">
        <v>703</v>
      </c>
      <c r="C1215" s="16">
        <v>2</v>
      </c>
      <c r="D1215" s="16" t="s">
        <v>889</v>
      </c>
      <c r="E1215" s="16">
        <v>3</v>
      </c>
      <c r="F1215" s="14">
        <f t="shared" si="53"/>
        <v>0</v>
      </c>
      <c r="G1215" s="14" t="str">
        <f>IF(OR(COUNTA(DetailPedro!G1215) &gt; 0, COUNTA(DetailWill!G1215) &gt; 0),"x", "")</f>
        <v/>
      </c>
      <c r="H1215" s="14" t="str">
        <f>IF(OR(COUNTA(DetailPedro!H1215) &gt; 0, COUNTA(DetailWill!H1215) &gt; 0),"x", "")</f>
        <v/>
      </c>
      <c r="I1215" s="14" t="str">
        <f>IF(OR(COUNTA(DetailPedro!I1215) &gt; 0, COUNTA(DetailWill!I1215) &gt; 0),"x", "")</f>
        <v/>
      </c>
      <c r="J1215" s="34" t="str">
        <f>IF(OR(COUNTA(DetailPedro!J1215) &gt; 0, COUNTA(DetailWill!J1215) &gt; 0),"x", "")</f>
        <v/>
      </c>
      <c r="K1215" s="14" t="str">
        <f>IF(OR(COUNTA(DetailPedro!K1215) &gt; 0, COUNTA(DetailWill!K1215) &gt; 0),"x", "")</f>
        <v/>
      </c>
      <c r="L1215" s="14" t="str">
        <f>IF(OR(COUNTA(DetailPedro!L1215) &gt; 0, COUNTA(DetailWill!L1215) &gt; 0),"x", "")</f>
        <v/>
      </c>
      <c r="M1215" s="14" t="str">
        <f>IF(OR(COUNTA(DetailPedro!M1215) &gt; 0, COUNTA(DetailWill!M1215) &gt; 0),"x", "")</f>
        <v/>
      </c>
      <c r="N1215" s="14" t="str">
        <f>IF(OR(COUNTA(DetailPedro!N1215) &gt; 0, COUNTA(DetailWill!N1215) &gt; 0),"x", "")</f>
        <v/>
      </c>
      <c r="O1215" s="34" t="str">
        <f>IF(OR(COUNTA(DetailPedro!O1215) &gt; 0, COUNTA(DetailWill!O1215) &gt; 0),"x", "")</f>
        <v/>
      </c>
      <c r="P1215" s="14" t="str">
        <f>IF(OR(COUNTA(DetailPedro!P1215) &gt; 0, COUNTA(DetailWill!P1215) &gt; 0),"x", "")</f>
        <v/>
      </c>
      <c r="Q1215" s="14" t="str">
        <f>IF(OR(COUNTA(DetailPedro!Q1215) &gt; 0, COUNTA(DetailWill!Q1215) &gt; 0),"x", "")</f>
        <v/>
      </c>
      <c r="R1215" s="14" t="str">
        <f>IF(OR(COUNTA(DetailPedro!R1215) &gt; 0, COUNTA(DetailWill!R1215) &gt; 0),"x", "")</f>
        <v/>
      </c>
      <c r="S1215" s="14" t="str">
        <f>IF(OR(COUNTA(DetailPedro!S1215) &gt; 0, COUNTA(DetailWill!S1215) &gt; 0),"x", "")</f>
        <v/>
      </c>
      <c r="T1215" s="14" t="str">
        <f>IF(OR(COUNTA(DetailPedro!T1215) &gt; 0, COUNTA(DetailWill!T1215) &gt; 0),"x", "")</f>
        <v/>
      </c>
      <c r="U1215" s="34" t="str">
        <f>IF(OR(COUNTA(DetailPedro!U1215) &gt; 0, COUNTA(DetailWill!U1215) &gt; 0),"x", "")</f>
        <v/>
      </c>
      <c r="V1215" s="14" t="str">
        <f>IF(OR(COUNTA(DetailPedro!V1215) &gt; 0, COUNTA(DetailWill!V1215) &gt; 0),"x", "")</f>
        <v/>
      </c>
      <c r="W1215" s="14" t="str">
        <f>IF(OR(COUNTA(DetailPedro!W1215) &gt; 0, COUNTA(DetailWill!W1215) &gt; 0),"x", "")</f>
        <v/>
      </c>
      <c r="X1215" s="14" t="str">
        <f>IF(OR(COUNTA(DetailPedro!X1215) &gt; 0, COUNTA(DetailWill!X1215) &gt; 0),"x", "")</f>
        <v/>
      </c>
      <c r="Y1215" s="14" t="str">
        <f>IF(OR(COUNTA(DetailPedro!Y1215) &gt; 0, COUNTA(DetailWill!Y1215) &gt; 0),"x", "")</f>
        <v/>
      </c>
      <c r="Z1215" s="34" t="str">
        <f>IF(OR(COUNTA(DetailPedro!Z1215) &gt; 0, COUNTA(DetailWill!Z1215) &gt; 0),"x", "")</f>
        <v/>
      </c>
      <c r="AA1215" s="14" t="str">
        <f>IF(OR(COUNTA(DetailPedro!AA1215) &gt; 0, COUNTA(DetailWill!AA1215) &gt; 0),"x", "")</f>
        <v/>
      </c>
      <c r="AB1215" s="14" t="str">
        <f>IF(OR(COUNTA(DetailPedro!AB1215) &gt; 0, COUNTA(DetailWill!AB1215) &gt; 0),"x", "")</f>
        <v/>
      </c>
      <c r="AC1215" s="14" t="str">
        <f>IF(OR(COUNTA(DetailPedro!AC1215) &gt; 0, COUNTA(DetailWill!AC1215) &gt; 0),"x", "")</f>
        <v/>
      </c>
      <c r="AD1215" s="14" t="str">
        <f>IF(OR(COUNTA(DetailPedro!AD1215) &gt; 0, COUNTA(DetailWill!AD1215) &gt; 0),"x", "")</f>
        <v/>
      </c>
      <c r="AE1215" s="14" t="str">
        <f>IF(OR(COUNTA(DetailPedro!AE1215) &gt; 0, COUNTA(DetailWill!AE1215) &gt; 0),"x", "")</f>
        <v/>
      </c>
      <c r="AF1215" s="34" t="str">
        <f>IF(OR(COUNTA(DetailPedro!AF1215) &gt; 0, COUNTA(DetailWill!AF1215) &gt; 0),"x", "")</f>
        <v/>
      </c>
      <c r="AG1215" s="14" t="str">
        <f>IF(OR(COUNTA(DetailPedro!AG1215) &gt; 0, COUNTA(DetailWill!AG1215) &gt; 0),"x", "")</f>
        <v/>
      </c>
      <c r="AH1215" s="14" t="str">
        <f>IF(OR(COUNTA(DetailPedro!AH1215) &gt; 0, COUNTA(DetailWill!AH1215) &gt; 0),"x", "")</f>
        <v/>
      </c>
      <c r="AI1215" s="14" t="str">
        <f>IF(OR(COUNTA(DetailPedro!AI1215) &gt; 0, COUNTA(DetailWill!AI1215) &gt; 0),"x", "")</f>
        <v/>
      </c>
      <c r="AJ1215" s="34" t="str">
        <f>IF(OR(COUNTA(DetailPedro!AJ1215) &gt; 0, COUNTA(DetailWill!AJ1215) &gt; 0),"x", "")</f>
        <v/>
      </c>
      <c r="AK1215" s="14" t="str">
        <f>IF(OR(COUNTA(DetailPedro!AK1215) &gt; 0, COUNTA(DetailWill!AK1215) &gt; 0),"x", "")</f>
        <v/>
      </c>
    </row>
    <row r="1216" spans="1:37" x14ac:dyDescent="0.2">
      <c r="A1216" s="16"/>
      <c r="B1216" s="16"/>
      <c r="C1216" s="16"/>
      <c r="D1216" s="16"/>
      <c r="E1216" s="16"/>
      <c r="F1216" s="14">
        <f t="shared" si="53"/>
        <v>0</v>
      </c>
      <c r="G1216" s="14" t="str">
        <f>IF(OR(COUNTA(DetailPedro!G1216) &gt; 0, COUNTA(DetailWill!G1216) &gt; 0),"x", "")</f>
        <v/>
      </c>
      <c r="H1216" s="14" t="str">
        <f>IF(OR(COUNTA(DetailPedro!H1216) &gt; 0, COUNTA(DetailWill!H1216) &gt; 0),"x", "")</f>
        <v/>
      </c>
      <c r="I1216" s="14" t="str">
        <f>IF(OR(COUNTA(DetailPedro!I1216) &gt; 0, COUNTA(DetailWill!I1216) &gt; 0),"x", "")</f>
        <v/>
      </c>
      <c r="J1216" s="34" t="str">
        <f>IF(OR(COUNTA(DetailPedro!J1216) &gt; 0, COUNTA(DetailWill!J1216) &gt; 0),"x", "")</f>
        <v/>
      </c>
      <c r="K1216" s="14" t="str">
        <f>IF(OR(COUNTA(DetailPedro!K1216) &gt; 0, COUNTA(DetailWill!K1216) &gt; 0),"x", "")</f>
        <v/>
      </c>
      <c r="L1216" s="14" t="str">
        <f>IF(OR(COUNTA(DetailPedro!L1216) &gt; 0, COUNTA(DetailWill!L1216) &gt; 0),"x", "")</f>
        <v/>
      </c>
      <c r="M1216" s="14" t="str">
        <f>IF(OR(COUNTA(DetailPedro!M1216) &gt; 0, COUNTA(DetailWill!M1216) &gt; 0),"x", "")</f>
        <v/>
      </c>
      <c r="N1216" s="14" t="str">
        <f>IF(OR(COUNTA(DetailPedro!N1216) &gt; 0, COUNTA(DetailWill!N1216) &gt; 0),"x", "")</f>
        <v/>
      </c>
      <c r="O1216" s="34" t="str">
        <f>IF(OR(COUNTA(DetailPedro!O1216) &gt; 0, COUNTA(DetailWill!O1216) &gt; 0),"x", "")</f>
        <v/>
      </c>
      <c r="P1216" s="14" t="str">
        <f>IF(OR(COUNTA(DetailPedro!P1216) &gt; 0, COUNTA(DetailWill!P1216) &gt; 0),"x", "")</f>
        <v/>
      </c>
      <c r="Q1216" s="14" t="str">
        <f>IF(OR(COUNTA(DetailPedro!Q1216) &gt; 0, COUNTA(DetailWill!Q1216) &gt; 0),"x", "")</f>
        <v/>
      </c>
      <c r="R1216" s="14" t="str">
        <f>IF(OR(COUNTA(DetailPedro!R1216) &gt; 0, COUNTA(DetailWill!R1216) &gt; 0),"x", "")</f>
        <v/>
      </c>
      <c r="S1216" s="14" t="str">
        <f>IF(OR(COUNTA(DetailPedro!S1216) &gt; 0, COUNTA(DetailWill!S1216) &gt; 0),"x", "")</f>
        <v/>
      </c>
      <c r="T1216" s="14" t="str">
        <f>IF(OR(COUNTA(DetailPedro!T1216) &gt; 0, COUNTA(DetailWill!T1216) &gt; 0),"x", "")</f>
        <v/>
      </c>
      <c r="U1216" s="34" t="str">
        <f>IF(OR(COUNTA(DetailPedro!U1216) &gt; 0, COUNTA(DetailWill!U1216) &gt; 0),"x", "")</f>
        <v/>
      </c>
      <c r="V1216" s="14" t="str">
        <f>IF(OR(COUNTA(DetailPedro!V1216) &gt; 0, COUNTA(DetailWill!V1216) &gt; 0),"x", "")</f>
        <v/>
      </c>
      <c r="W1216" s="14" t="str">
        <f>IF(OR(COUNTA(DetailPedro!W1216) &gt; 0, COUNTA(DetailWill!W1216) &gt; 0),"x", "")</f>
        <v/>
      </c>
      <c r="X1216" s="14" t="str">
        <f>IF(OR(COUNTA(DetailPedro!X1216) &gt; 0, COUNTA(DetailWill!X1216) &gt; 0),"x", "")</f>
        <v/>
      </c>
      <c r="Y1216" s="14" t="str">
        <f>IF(OR(COUNTA(DetailPedro!Y1216) &gt; 0, COUNTA(DetailWill!Y1216) &gt; 0),"x", "")</f>
        <v/>
      </c>
      <c r="Z1216" s="34" t="str">
        <f>IF(OR(COUNTA(DetailPedro!Z1216) &gt; 0, COUNTA(DetailWill!Z1216) &gt; 0),"x", "")</f>
        <v/>
      </c>
      <c r="AA1216" s="14" t="str">
        <f>IF(OR(COUNTA(DetailPedro!AA1216) &gt; 0, COUNTA(DetailWill!AA1216) &gt; 0),"x", "")</f>
        <v/>
      </c>
      <c r="AB1216" s="14" t="str">
        <f>IF(OR(COUNTA(DetailPedro!AB1216) &gt; 0, COUNTA(DetailWill!AB1216) &gt; 0),"x", "")</f>
        <v/>
      </c>
      <c r="AC1216" s="14" t="str">
        <f>IF(OR(COUNTA(DetailPedro!AC1216) &gt; 0, COUNTA(DetailWill!AC1216) &gt; 0),"x", "")</f>
        <v/>
      </c>
      <c r="AD1216" s="14" t="str">
        <f>IF(OR(COUNTA(DetailPedro!AD1216) &gt; 0, COUNTA(DetailWill!AD1216) &gt; 0),"x", "")</f>
        <v/>
      </c>
      <c r="AE1216" s="14" t="str">
        <f>IF(OR(COUNTA(DetailPedro!AE1216) &gt; 0, COUNTA(DetailWill!AE1216) &gt; 0),"x", "")</f>
        <v/>
      </c>
      <c r="AF1216" s="34" t="str">
        <f>IF(OR(COUNTA(DetailPedro!AF1216) &gt; 0, COUNTA(DetailWill!AF1216) &gt; 0),"x", "")</f>
        <v/>
      </c>
      <c r="AG1216" s="14" t="str">
        <f>IF(OR(COUNTA(DetailPedro!AG1216) &gt; 0, COUNTA(DetailWill!AG1216) &gt; 0),"x", "")</f>
        <v/>
      </c>
      <c r="AH1216" s="14" t="str">
        <f>IF(OR(COUNTA(DetailPedro!AH1216) &gt; 0, COUNTA(DetailWill!AH1216) &gt; 0),"x", "")</f>
        <v/>
      </c>
      <c r="AI1216" s="14" t="str">
        <f>IF(OR(COUNTA(DetailPedro!AI1216) &gt; 0, COUNTA(DetailWill!AI1216) &gt; 0),"x", "")</f>
        <v/>
      </c>
      <c r="AJ1216" s="34" t="str">
        <f>IF(OR(COUNTA(DetailPedro!AJ1216) &gt; 0, COUNTA(DetailWill!AJ1216) &gt; 0),"x", "")</f>
        <v/>
      </c>
      <c r="AK1216" s="14" t="str">
        <f>IF(OR(COUNTA(DetailPedro!AK1216) &gt; 0, COUNTA(DetailWill!AK1216) &gt; 0),"x", "")</f>
        <v/>
      </c>
    </row>
    <row r="1217" spans="1:37" x14ac:dyDescent="0.2">
      <c r="A1217" s="16" t="s">
        <v>646</v>
      </c>
      <c r="B1217" s="16" t="s">
        <v>659</v>
      </c>
      <c r="C1217" s="16">
        <v>0</v>
      </c>
      <c r="D1217" s="16">
        <v>2</v>
      </c>
      <c r="E1217" s="16"/>
      <c r="F1217" s="14">
        <f t="shared" si="53"/>
        <v>0</v>
      </c>
      <c r="G1217" s="14" t="str">
        <f>IF(OR(COUNTA(DetailPedro!G1217) &gt; 0, COUNTA(DetailWill!G1217) &gt; 0),"x", "")</f>
        <v/>
      </c>
      <c r="H1217" s="14" t="str">
        <f>IF(OR(COUNTA(DetailPedro!H1217) &gt; 0, COUNTA(DetailWill!H1217) &gt; 0),"x", "")</f>
        <v/>
      </c>
      <c r="I1217" s="14" t="str">
        <f>IF(OR(COUNTA(DetailPedro!I1217) &gt; 0, COUNTA(DetailWill!I1217) &gt; 0),"x", "")</f>
        <v/>
      </c>
      <c r="J1217" s="34" t="str">
        <f>IF(OR(COUNTA(DetailPedro!J1217) &gt; 0, COUNTA(DetailWill!J1217) &gt; 0),"x", "")</f>
        <v/>
      </c>
      <c r="K1217" s="14" t="str">
        <f>IF(OR(COUNTA(DetailPedro!K1217) &gt; 0, COUNTA(DetailWill!K1217) &gt; 0),"x", "")</f>
        <v/>
      </c>
      <c r="L1217" s="14" t="str">
        <f>IF(OR(COUNTA(DetailPedro!L1217) &gt; 0, COUNTA(DetailWill!L1217) &gt; 0),"x", "")</f>
        <v/>
      </c>
      <c r="M1217" s="14" t="str">
        <f>IF(OR(COUNTA(DetailPedro!M1217) &gt; 0, COUNTA(DetailWill!M1217) &gt; 0),"x", "")</f>
        <v/>
      </c>
      <c r="N1217" s="14" t="str">
        <f>IF(OR(COUNTA(DetailPedro!N1217) &gt; 0, COUNTA(DetailWill!N1217) &gt; 0),"x", "")</f>
        <v/>
      </c>
      <c r="O1217" s="34" t="str">
        <f>IF(OR(COUNTA(DetailPedro!O1217) &gt; 0, COUNTA(DetailWill!O1217) &gt; 0),"x", "")</f>
        <v/>
      </c>
      <c r="P1217" s="14" t="str">
        <f>IF(OR(COUNTA(DetailPedro!P1217) &gt; 0, COUNTA(DetailWill!P1217) &gt; 0),"x", "")</f>
        <v/>
      </c>
      <c r="Q1217" s="14" t="str">
        <f>IF(OR(COUNTA(DetailPedro!Q1217) &gt; 0, COUNTA(DetailWill!Q1217) &gt; 0),"x", "")</f>
        <v/>
      </c>
      <c r="R1217" s="14" t="str">
        <f>IF(OR(COUNTA(DetailPedro!R1217) &gt; 0, COUNTA(DetailWill!R1217) &gt; 0),"x", "")</f>
        <v/>
      </c>
      <c r="S1217" s="14" t="str">
        <f>IF(OR(COUNTA(DetailPedro!S1217) &gt; 0, COUNTA(DetailWill!S1217) &gt; 0),"x", "")</f>
        <v/>
      </c>
      <c r="T1217" s="14" t="str">
        <f>IF(OR(COUNTA(DetailPedro!T1217) &gt; 0, COUNTA(DetailWill!T1217) &gt; 0),"x", "")</f>
        <v/>
      </c>
      <c r="U1217" s="34" t="str">
        <f>IF(OR(COUNTA(DetailPedro!U1217) &gt; 0, COUNTA(DetailWill!U1217) &gt; 0),"x", "")</f>
        <v/>
      </c>
      <c r="V1217" s="14" t="str">
        <f>IF(OR(COUNTA(DetailPedro!V1217) &gt; 0, COUNTA(DetailWill!V1217) &gt; 0),"x", "")</f>
        <v/>
      </c>
      <c r="W1217" s="14" t="str">
        <f>IF(OR(COUNTA(DetailPedro!W1217) &gt; 0, COUNTA(DetailWill!W1217) &gt; 0),"x", "")</f>
        <v/>
      </c>
      <c r="X1217" s="14" t="str">
        <f>IF(OR(COUNTA(DetailPedro!X1217) &gt; 0, COUNTA(DetailWill!X1217) &gt; 0),"x", "")</f>
        <v/>
      </c>
      <c r="Y1217" s="14" t="str">
        <f>IF(OR(COUNTA(DetailPedro!Y1217) &gt; 0, COUNTA(DetailWill!Y1217) &gt; 0),"x", "")</f>
        <v/>
      </c>
      <c r="Z1217" s="34" t="str">
        <f>IF(OR(COUNTA(DetailPedro!Z1217) &gt; 0, COUNTA(DetailWill!Z1217) &gt; 0),"x", "")</f>
        <v/>
      </c>
      <c r="AA1217" s="14" t="str">
        <f>IF(OR(COUNTA(DetailPedro!AA1217) &gt; 0, COUNTA(DetailWill!AA1217) &gt; 0),"x", "")</f>
        <v/>
      </c>
      <c r="AB1217" s="14" t="str">
        <f>IF(OR(COUNTA(DetailPedro!AB1217) &gt; 0, COUNTA(DetailWill!AB1217) &gt; 0),"x", "")</f>
        <v/>
      </c>
      <c r="AC1217" s="14" t="str">
        <f>IF(OR(COUNTA(DetailPedro!AC1217) &gt; 0, COUNTA(DetailWill!AC1217) &gt; 0),"x", "")</f>
        <v/>
      </c>
      <c r="AD1217" s="14" t="str">
        <f>IF(OR(COUNTA(DetailPedro!AD1217) &gt; 0, COUNTA(DetailWill!AD1217) &gt; 0),"x", "")</f>
        <v/>
      </c>
      <c r="AE1217" s="14" t="str">
        <f>IF(OR(COUNTA(DetailPedro!AE1217) &gt; 0, COUNTA(DetailWill!AE1217) &gt; 0),"x", "")</f>
        <v/>
      </c>
      <c r="AF1217" s="34" t="str">
        <f>IF(OR(COUNTA(DetailPedro!AF1217) &gt; 0, COUNTA(DetailWill!AF1217) &gt; 0),"x", "")</f>
        <v/>
      </c>
      <c r="AG1217" s="14" t="str">
        <f>IF(OR(COUNTA(DetailPedro!AG1217) &gt; 0, COUNTA(DetailWill!AG1217) &gt; 0),"x", "")</f>
        <v/>
      </c>
      <c r="AH1217" s="14" t="str">
        <f>IF(OR(COUNTA(DetailPedro!AH1217) &gt; 0, COUNTA(DetailWill!AH1217) &gt; 0),"x", "")</f>
        <v/>
      </c>
      <c r="AI1217" s="14" t="str">
        <f>IF(OR(COUNTA(DetailPedro!AI1217) &gt; 0, COUNTA(DetailWill!AI1217) &gt; 0),"x", "")</f>
        <v/>
      </c>
      <c r="AJ1217" s="34" t="str">
        <f>IF(OR(COUNTA(DetailPedro!AJ1217) &gt; 0, COUNTA(DetailWill!AJ1217) &gt; 0),"x", "")</f>
        <v/>
      </c>
      <c r="AK1217" s="14" t="str">
        <f>IF(OR(COUNTA(DetailPedro!AK1217) &gt; 0, COUNTA(DetailWill!AK1217) &gt; 0),"x", "")</f>
        <v/>
      </c>
    </row>
    <row r="1218" spans="1:37" x14ac:dyDescent="0.2">
      <c r="A1218" s="16" t="s">
        <v>646</v>
      </c>
      <c r="B1218" s="16" t="s">
        <v>659</v>
      </c>
      <c r="C1218" s="16">
        <v>2</v>
      </c>
      <c r="D1218" s="16" t="s">
        <v>887</v>
      </c>
      <c r="E1218" s="16">
        <v>1</v>
      </c>
      <c r="F1218" s="14">
        <f t="shared" si="53"/>
        <v>0</v>
      </c>
      <c r="G1218" s="14" t="str">
        <f>IF(OR(COUNTA(DetailPedro!G1218) &gt; 0, COUNTA(DetailWill!G1218) &gt; 0),"x", "")</f>
        <v/>
      </c>
      <c r="H1218" s="14" t="str">
        <f>IF(OR(COUNTA(DetailPedro!H1218) &gt; 0, COUNTA(DetailWill!H1218) &gt; 0),"x", "")</f>
        <v/>
      </c>
      <c r="I1218" s="14" t="str">
        <f>IF(OR(COUNTA(DetailPedro!I1218) &gt; 0, COUNTA(DetailWill!I1218) &gt; 0),"x", "")</f>
        <v/>
      </c>
      <c r="J1218" s="34" t="str">
        <f>IF(OR(COUNTA(DetailPedro!J1218) &gt; 0, COUNTA(DetailWill!J1218) &gt; 0),"x", "")</f>
        <v/>
      </c>
      <c r="K1218" s="14" t="str">
        <f>IF(OR(COUNTA(DetailPedro!K1218) &gt; 0, COUNTA(DetailWill!K1218) &gt; 0),"x", "")</f>
        <v/>
      </c>
      <c r="L1218" s="14" t="str">
        <f>IF(OR(COUNTA(DetailPedro!L1218) &gt; 0, COUNTA(DetailWill!L1218) &gt; 0),"x", "")</f>
        <v/>
      </c>
      <c r="M1218" s="14" t="str">
        <f>IF(OR(COUNTA(DetailPedro!M1218) &gt; 0, COUNTA(DetailWill!M1218) &gt; 0),"x", "")</f>
        <v/>
      </c>
      <c r="N1218" s="14" t="str">
        <f>IF(OR(COUNTA(DetailPedro!N1218) &gt; 0, COUNTA(DetailWill!N1218) &gt; 0),"x", "")</f>
        <v/>
      </c>
      <c r="O1218" s="34" t="str">
        <f>IF(OR(COUNTA(DetailPedro!O1218) &gt; 0, COUNTA(DetailWill!O1218) &gt; 0),"x", "")</f>
        <v/>
      </c>
      <c r="P1218" s="14" t="str">
        <f>IF(OR(COUNTA(DetailPedro!P1218) &gt; 0, COUNTA(DetailWill!P1218) &gt; 0),"x", "")</f>
        <v/>
      </c>
      <c r="Q1218" s="14" t="str">
        <f>IF(OR(COUNTA(DetailPedro!Q1218) &gt; 0, COUNTA(DetailWill!Q1218) &gt; 0),"x", "")</f>
        <v/>
      </c>
      <c r="R1218" s="14" t="str">
        <f>IF(OR(COUNTA(DetailPedro!R1218) &gt; 0, COUNTA(DetailWill!R1218) &gt; 0),"x", "")</f>
        <v/>
      </c>
      <c r="S1218" s="14" t="str">
        <f>IF(OR(COUNTA(DetailPedro!S1218) &gt; 0, COUNTA(DetailWill!S1218) &gt; 0),"x", "")</f>
        <v/>
      </c>
      <c r="T1218" s="14" t="str">
        <f>IF(OR(COUNTA(DetailPedro!T1218) &gt; 0, COUNTA(DetailWill!T1218) &gt; 0),"x", "")</f>
        <v/>
      </c>
      <c r="U1218" s="34" t="str">
        <f>IF(OR(COUNTA(DetailPedro!U1218) &gt; 0, COUNTA(DetailWill!U1218) &gt; 0),"x", "")</f>
        <v/>
      </c>
      <c r="V1218" s="14" t="str">
        <f>IF(OR(COUNTA(DetailPedro!V1218) &gt; 0, COUNTA(DetailWill!V1218) &gt; 0),"x", "")</f>
        <v/>
      </c>
      <c r="W1218" s="14" t="str">
        <f>IF(OR(COUNTA(DetailPedro!W1218) &gt; 0, COUNTA(DetailWill!W1218) &gt; 0),"x", "")</f>
        <v/>
      </c>
      <c r="X1218" s="14" t="str">
        <f>IF(OR(COUNTA(DetailPedro!X1218) &gt; 0, COUNTA(DetailWill!X1218) &gt; 0),"x", "")</f>
        <v/>
      </c>
      <c r="Y1218" s="14" t="str">
        <f>IF(OR(COUNTA(DetailPedro!Y1218) &gt; 0, COUNTA(DetailWill!Y1218) &gt; 0),"x", "")</f>
        <v/>
      </c>
      <c r="Z1218" s="34" t="str">
        <f>IF(OR(COUNTA(DetailPedro!Z1218) &gt; 0, COUNTA(DetailWill!Z1218) &gt; 0),"x", "")</f>
        <v/>
      </c>
      <c r="AA1218" s="14" t="str">
        <f>IF(OR(COUNTA(DetailPedro!AA1218) &gt; 0, COUNTA(DetailWill!AA1218) &gt; 0),"x", "")</f>
        <v/>
      </c>
      <c r="AB1218" s="14" t="str">
        <f>IF(OR(COUNTA(DetailPedro!AB1218) &gt; 0, COUNTA(DetailWill!AB1218) &gt; 0),"x", "")</f>
        <v/>
      </c>
      <c r="AC1218" s="14" t="str">
        <f>IF(OR(COUNTA(DetailPedro!AC1218) &gt; 0, COUNTA(DetailWill!AC1218) &gt; 0),"x", "")</f>
        <v/>
      </c>
      <c r="AD1218" s="14" t="str">
        <f>IF(OR(COUNTA(DetailPedro!AD1218) &gt; 0, COUNTA(DetailWill!AD1218) &gt; 0),"x", "")</f>
        <v/>
      </c>
      <c r="AE1218" s="14" t="str">
        <f>IF(OR(COUNTA(DetailPedro!AE1218) &gt; 0, COUNTA(DetailWill!AE1218) &gt; 0),"x", "")</f>
        <v/>
      </c>
      <c r="AF1218" s="34" t="str">
        <f>IF(OR(COUNTA(DetailPedro!AF1218) &gt; 0, COUNTA(DetailWill!AF1218) &gt; 0),"x", "")</f>
        <v/>
      </c>
      <c r="AG1218" s="14" t="str">
        <f>IF(OR(COUNTA(DetailPedro!AG1218) &gt; 0, COUNTA(DetailWill!AG1218) &gt; 0),"x", "")</f>
        <v/>
      </c>
      <c r="AH1218" s="14" t="str">
        <f>IF(OR(COUNTA(DetailPedro!AH1218) &gt; 0, COUNTA(DetailWill!AH1218) &gt; 0),"x", "")</f>
        <v/>
      </c>
      <c r="AI1218" s="14" t="str">
        <f>IF(OR(COUNTA(DetailPedro!AI1218) &gt; 0, COUNTA(DetailWill!AI1218) &gt; 0),"x", "")</f>
        <v/>
      </c>
      <c r="AJ1218" s="34" t="str">
        <f>IF(OR(COUNTA(DetailPedro!AJ1218) &gt; 0, COUNTA(DetailWill!AJ1218) &gt; 0),"x", "")</f>
        <v/>
      </c>
      <c r="AK1218" s="14" t="str">
        <f>IF(OR(COUNTA(DetailPedro!AK1218) &gt; 0, COUNTA(DetailWill!AK1218) &gt; 0),"x", "")</f>
        <v/>
      </c>
    </row>
    <row r="1219" spans="1:37" x14ac:dyDescent="0.2">
      <c r="A1219" s="16" t="s">
        <v>646</v>
      </c>
      <c r="B1219" s="16" t="s">
        <v>659</v>
      </c>
      <c r="C1219" s="16">
        <v>2</v>
      </c>
      <c r="D1219" s="16" t="s">
        <v>887</v>
      </c>
      <c r="E1219" s="16">
        <v>2</v>
      </c>
      <c r="F1219" s="14">
        <f t="shared" si="53"/>
        <v>0</v>
      </c>
      <c r="G1219" s="14" t="str">
        <f>IF(OR(COUNTA(DetailPedro!G1219) &gt; 0, COUNTA(DetailWill!G1219) &gt; 0),"x", "")</f>
        <v/>
      </c>
      <c r="H1219" s="14" t="str">
        <f>IF(OR(COUNTA(DetailPedro!H1219) &gt; 0, COUNTA(DetailWill!H1219) &gt; 0),"x", "")</f>
        <v/>
      </c>
      <c r="I1219" s="14" t="str">
        <f>IF(OR(COUNTA(DetailPedro!I1219) &gt; 0, COUNTA(DetailWill!I1219) &gt; 0),"x", "")</f>
        <v/>
      </c>
      <c r="J1219" s="34" t="str">
        <f>IF(OR(COUNTA(DetailPedro!J1219) &gt; 0, COUNTA(DetailWill!J1219) &gt; 0),"x", "")</f>
        <v/>
      </c>
      <c r="K1219" s="14" t="str">
        <f>IF(OR(COUNTA(DetailPedro!K1219) &gt; 0, COUNTA(DetailWill!K1219) &gt; 0),"x", "")</f>
        <v/>
      </c>
      <c r="L1219" s="14" t="str">
        <f>IF(OR(COUNTA(DetailPedro!L1219) &gt; 0, COUNTA(DetailWill!L1219) &gt; 0),"x", "")</f>
        <v/>
      </c>
      <c r="M1219" s="14" t="str">
        <f>IF(OR(COUNTA(DetailPedro!M1219) &gt; 0, COUNTA(DetailWill!M1219) &gt; 0),"x", "")</f>
        <v/>
      </c>
      <c r="N1219" s="14" t="str">
        <f>IF(OR(COUNTA(DetailPedro!N1219) &gt; 0, COUNTA(DetailWill!N1219) &gt; 0),"x", "")</f>
        <v/>
      </c>
      <c r="O1219" s="34" t="str">
        <f>IF(OR(COUNTA(DetailPedro!O1219) &gt; 0, COUNTA(DetailWill!O1219) &gt; 0),"x", "")</f>
        <v/>
      </c>
      <c r="P1219" s="14" t="str">
        <f>IF(OR(COUNTA(DetailPedro!P1219) &gt; 0, COUNTA(DetailWill!P1219) &gt; 0),"x", "")</f>
        <v/>
      </c>
      <c r="Q1219" s="14" t="str">
        <f>IF(OR(COUNTA(DetailPedro!Q1219) &gt; 0, COUNTA(DetailWill!Q1219) &gt; 0),"x", "")</f>
        <v/>
      </c>
      <c r="R1219" s="14" t="str">
        <f>IF(OR(COUNTA(DetailPedro!R1219) &gt; 0, COUNTA(DetailWill!R1219) &gt; 0),"x", "")</f>
        <v/>
      </c>
      <c r="S1219" s="14" t="str">
        <f>IF(OR(COUNTA(DetailPedro!S1219) &gt; 0, COUNTA(DetailWill!S1219) &gt; 0),"x", "")</f>
        <v/>
      </c>
      <c r="T1219" s="14" t="str">
        <f>IF(OR(COUNTA(DetailPedro!T1219) &gt; 0, COUNTA(DetailWill!T1219) &gt; 0),"x", "")</f>
        <v/>
      </c>
      <c r="U1219" s="34" t="str">
        <f>IF(OR(COUNTA(DetailPedro!U1219) &gt; 0, COUNTA(DetailWill!U1219) &gt; 0),"x", "")</f>
        <v/>
      </c>
      <c r="V1219" s="14" t="str">
        <f>IF(OR(COUNTA(DetailPedro!V1219) &gt; 0, COUNTA(DetailWill!V1219) &gt; 0),"x", "")</f>
        <v/>
      </c>
      <c r="W1219" s="14" t="str">
        <f>IF(OR(COUNTA(DetailPedro!W1219) &gt; 0, COUNTA(DetailWill!W1219) &gt; 0),"x", "")</f>
        <v/>
      </c>
      <c r="X1219" s="14" t="str">
        <f>IF(OR(COUNTA(DetailPedro!X1219) &gt; 0, COUNTA(DetailWill!X1219) &gt; 0),"x", "")</f>
        <v/>
      </c>
      <c r="Y1219" s="14" t="str">
        <f>IF(OR(COUNTA(DetailPedro!Y1219) &gt; 0, COUNTA(DetailWill!Y1219) &gt; 0),"x", "")</f>
        <v/>
      </c>
      <c r="Z1219" s="34" t="str">
        <f>IF(OR(COUNTA(DetailPedro!Z1219) &gt; 0, COUNTA(DetailWill!Z1219) &gt; 0),"x", "")</f>
        <v/>
      </c>
      <c r="AA1219" s="14" t="str">
        <f>IF(OR(COUNTA(DetailPedro!AA1219) &gt; 0, COUNTA(DetailWill!AA1219) &gt; 0),"x", "")</f>
        <v/>
      </c>
      <c r="AB1219" s="14" t="str">
        <f>IF(OR(COUNTA(DetailPedro!AB1219) &gt; 0, COUNTA(DetailWill!AB1219) &gt; 0),"x", "")</f>
        <v/>
      </c>
      <c r="AC1219" s="14" t="str">
        <f>IF(OR(COUNTA(DetailPedro!AC1219) &gt; 0, COUNTA(DetailWill!AC1219) &gt; 0),"x", "")</f>
        <v/>
      </c>
      <c r="AD1219" s="14" t="str">
        <f>IF(OR(COUNTA(DetailPedro!AD1219) &gt; 0, COUNTA(DetailWill!AD1219) &gt; 0),"x", "")</f>
        <v/>
      </c>
      <c r="AE1219" s="14" t="str">
        <f>IF(OR(COUNTA(DetailPedro!AE1219) &gt; 0, COUNTA(DetailWill!AE1219) &gt; 0),"x", "")</f>
        <v/>
      </c>
      <c r="AF1219" s="34" t="str">
        <f>IF(OR(COUNTA(DetailPedro!AF1219) &gt; 0, COUNTA(DetailWill!AF1219) &gt; 0),"x", "")</f>
        <v/>
      </c>
      <c r="AG1219" s="14" t="str">
        <f>IF(OR(COUNTA(DetailPedro!AG1219) &gt; 0, COUNTA(DetailWill!AG1219) &gt; 0),"x", "")</f>
        <v/>
      </c>
      <c r="AH1219" s="14" t="str">
        <f>IF(OR(COUNTA(DetailPedro!AH1219) &gt; 0, COUNTA(DetailWill!AH1219) &gt; 0),"x", "")</f>
        <v/>
      </c>
      <c r="AI1219" s="14" t="str">
        <f>IF(OR(COUNTA(DetailPedro!AI1219) &gt; 0, COUNTA(DetailWill!AI1219) &gt; 0),"x", "")</f>
        <v/>
      </c>
      <c r="AJ1219" s="34" t="str">
        <f>IF(OR(COUNTA(DetailPedro!AJ1219) &gt; 0, COUNTA(DetailWill!AJ1219) &gt; 0),"x", "")</f>
        <v/>
      </c>
      <c r="AK1219" s="14" t="str">
        <f>IF(OR(COUNTA(DetailPedro!AK1219) &gt; 0, COUNTA(DetailWill!AK1219) &gt; 0),"x", "")</f>
        <v/>
      </c>
    </row>
    <row r="1220" spans="1:37" x14ac:dyDescent="0.2">
      <c r="A1220" s="16" t="s">
        <v>646</v>
      </c>
      <c r="B1220" s="16" t="s">
        <v>659</v>
      </c>
      <c r="C1220" s="16">
        <v>2</v>
      </c>
      <c r="D1220" s="16" t="s">
        <v>887</v>
      </c>
      <c r="E1220" s="16">
        <v>3</v>
      </c>
      <c r="F1220" s="14">
        <f t="shared" si="53"/>
        <v>1</v>
      </c>
      <c r="G1220" s="14" t="str">
        <f>IF(OR(COUNTA(DetailPedro!G1220) &gt; 0, COUNTA(DetailWill!G1220) &gt; 0),"x", "")</f>
        <v/>
      </c>
      <c r="H1220" s="14" t="str">
        <f>IF(OR(COUNTA(DetailPedro!H1220) &gt; 0, COUNTA(DetailWill!H1220) &gt; 0),"x", "")</f>
        <v/>
      </c>
      <c r="I1220" s="14" t="str">
        <f>IF(OR(COUNTA(DetailPedro!I1220) &gt; 0, COUNTA(DetailWill!I1220) &gt; 0),"x", "")</f>
        <v/>
      </c>
      <c r="J1220" s="34" t="str">
        <f>IF(OR(COUNTA(DetailPedro!J1220) &gt; 0, COUNTA(DetailWill!J1220) &gt; 0),"x", "")</f>
        <v/>
      </c>
      <c r="K1220" s="14" t="str">
        <f>IF(OR(COUNTA(DetailPedro!K1220) &gt; 0, COUNTA(DetailWill!K1220) &gt; 0),"x", "")</f>
        <v/>
      </c>
      <c r="L1220" s="14" t="str">
        <f>IF(OR(COUNTA(DetailPedro!L1220) &gt; 0, COUNTA(DetailWill!L1220) &gt; 0),"x", "")</f>
        <v/>
      </c>
      <c r="M1220" s="14" t="str">
        <f>IF(OR(COUNTA(DetailPedro!M1220) &gt; 0, COUNTA(DetailWill!M1220) &gt; 0),"x", "")</f>
        <v/>
      </c>
      <c r="N1220" s="14" t="str">
        <f>IF(OR(COUNTA(DetailPedro!N1220) &gt; 0, COUNTA(DetailWill!N1220) &gt; 0),"x", "")</f>
        <v/>
      </c>
      <c r="O1220" s="34" t="str">
        <f>IF(OR(COUNTA(DetailPedro!O1220) &gt; 0, COUNTA(DetailWill!O1220) &gt; 0),"x", "")</f>
        <v/>
      </c>
      <c r="P1220" s="14" t="str">
        <f>IF(OR(COUNTA(DetailPedro!P1220) &gt; 0, COUNTA(DetailWill!P1220) &gt; 0),"x", "")</f>
        <v/>
      </c>
      <c r="Q1220" s="14" t="str">
        <f>IF(OR(COUNTA(DetailPedro!Q1220) &gt; 0, COUNTA(DetailWill!Q1220) &gt; 0),"x", "")</f>
        <v/>
      </c>
      <c r="R1220" s="14" t="str">
        <f>IF(OR(COUNTA(DetailPedro!R1220) &gt; 0, COUNTA(DetailWill!R1220) &gt; 0),"x", "")</f>
        <v/>
      </c>
      <c r="S1220" s="14" t="str">
        <f>IF(OR(COUNTA(DetailPedro!S1220) &gt; 0, COUNTA(DetailWill!S1220) &gt; 0),"x", "")</f>
        <v/>
      </c>
      <c r="T1220" s="14" t="str">
        <f>IF(OR(COUNTA(DetailPedro!T1220) &gt; 0, COUNTA(DetailWill!T1220) &gt; 0),"x", "")</f>
        <v/>
      </c>
      <c r="U1220" s="34" t="str">
        <f>IF(OR(COUNTA(DetailPedro!U1220) &gt; 0, COUNTA(DetailWill!U1220) &gt; 0),"x", "")</f>
        <v/>
      </c>
      <c r="V1220" s="14" t="str">
        <f>IF(OR(COUNTA(DetailPedro!V1220) &gt; 0, COUNTA(DetailWill!V1220) &gt; 0),"x", "")</f>
        <v/>
      </c>
      <c r="W1220" s="14" t="str">
        <f>IF(OR(COUNTA(DetailPedro!W1220) &gt; 0, COUNTA(DetailWill!W1220) &gt; 0),"x", "")</f>
        <v/>
      </c>
      <c r="X1220" s="14" t="str">
        <f>IF(OR(COUNTA(DetailPedro!X1220) &gt; 0, COUNTA(DetailWill!X1220) &gt; 0),"x", "")</f>
        <v/>
      </c>
      <c r="Y1220" s="14" t="str">
        <f>IF(OR(COUNTA(DetailPedro!Y1220) &gt; 0, COUNTA(DetailWill!Y1220) &gt; 0),"x", "")</f>
        <v/>
      </c>
      <c r="Z1220" s="34" t="str">
        <f>IF(OR(COUNTA(DetailPedro!Z1220) &gt; 0, COUNTA(DetailWill!Z1220) &gt; 0),"x", "")</f>
        <v/>
      </c>
      <c r="AA1220" s="14" t="str">
        <f>IF(OR(COUNTA(DetailPedro!AA1220) &gt; 0, COUNTA(DetailWill!AA1220) &gt; 0),"x", "")</f>
        <v/>
      </c>
      <c r="AB1220" s="14" t="str">
        <f>IF(OR(COUNTA(DetailPedro!AB1220) &gt; 0, COUNTA(DetailWill!AB1220) &gt; 0),"x", "")</f>
        <v/>
      </c>
      <c r="AC1220" s="14" t="str">
        <f>IF(OR(COUNTA(DetailPedro!AC1220) &gt; 0, COUNTA(DetailWill!AC1220) &gt; 0),"x", "")</f>
        <v/>
      </c>
      <c r="AD1220" s="14" t="str">
        <f>IF(OR(COUNTA(DetailPedro!AD1220) &gt; 0, COUNTA(DetailWill!AD1220) &gt; 0),"x", "")</f>
        <v/>
      </c>
      <c r="AE1220" s="14" t="str">
        <f>IF(OR(COUNTA(DetailPedro!AE1220) &gt; 0, COUNTA(DetailWill!AE1220) &gt; 0),"x", "")</f>
        <v/>
      </c>
      <c r="AF1220" s="34" t="str">
        <f>IF(OR(COUNTA(DetailPedro!AF1220) &gt; 0, COUNTA(DetailWill!AF1220) &gt; 0),"x", "")</f>
        <v/>
      </c>
      <c r="AG1220" s="14" t="str">
        <f>IF(OR(COUNTA(DetailPedro!AG1220) &gt; 0, COUNTA(DetailWill!AG1220) &gt; 0),"x", "")</f>
        <v/>
      </c>
      <c r="AH1220" s="14" t="str">
        <f>IF(OR(COUNTA(DetailPedro!AH1220) &gt; 0, COUNTA(DetailWill!AH1220) &gt; 0),"x", "")</f>
        <v>x</v>
      </c>
      <c r="AI1220" s="14" t="str">
        <f>IF(OR(COUNTA(DetailPedro!AI1220) &gt; 0, COUNTA(DetailWill!AI1220) &gt; 0),"x", "")</f>
        <v/>
      </c>
      <c r="AJ1220" s="34" t="str">
        <f>IF(OR(COUNTA(DetailPedro!AJ1220) &gt; 0, COUNTA(DetailWill!AJ1220) &gt; 0),"x", "")</f>
        <v/>
      </c>
      <c r="AK1220" s="14" t="str">
        <f>IF(OR(COUNTA(DetailPedro!AK1220) &gt; 0, COUNTA(DetailWill!AK1220) &gt; 0),"x", "")</f>
        <v/>
      </c>
    </row>
    <row r="1221" spans="1:37" x14ac:dyDescent="0.2">
      <c r="A1221" s="16" t="s">
        <v>646</v>
      </c>
      <c r="B1221" s="16" t="s">
        <v>659</v>
      </c>
      <c r="C1221" s="16">
        <v>2</v>
      </c>
      <c r="D1221" s="16" t="s">
        <v>888</v>
      </c>
      <c r="E1221" s="16">
        <v>4</v>
      </c>
      <c r="F1221" s="14">
        <f t="shared" si="53"/>
        <v>0</v>
      </c>
      <c r="G1221" s="14" t="str">
        <f>IF(OR(COUNTA(DetailPedro!G1221) &gt; 0, COUNTA(DetailWill!G1221) &gt; 0),"x", "")</f>
        <v/>
      </c>
      <c r="H1221" s="14" t="str">
        <f>IF(OR(COUNTA(DetailPedro!H1221) &gt; 0, COUNTA(DetailWill!H1221) &gt; 0),"x", "")</f>
        <v/>
      </c>
      <c r="I1221" s="14" t="str">
        <f>IF(OR(COUNTA(DetailPedro!I1221) &gt; 0, COUNTA(DetailWill!I1221) &gt; 0),"x", "")</f>
        <v/>
      </c>
      <c r="J1221" s="34" t="str">
        <f>IF(OR(COUNTA(DetailPedro!J1221) &gt; 0, COUNTA(DetailWill!J1221) &gt; 0),"x", "")</f>
        <v/>
      </c>
      <c r="K1221" s="14" t="str">
        <f>IF(OR(COUNTA(DetailPedro!K1221) &gt; 0, COUNTA(DetailWill!K1221) &gt; 0),"x", "")</f>
        <v/>
      </c>
      <c r="L1221" s="14" t="str">
        <f>IF(OR(COUNTA(DetailPedro!L1221) &gt; 0, COUNTA(DetailWill!L1221) &gt; 0),"x", "")</f>
        <v/>
      </c>
      <c r="M1221" s="14" t="str">
        <f>IF(OR(COUNTA(DetailPedro!M1221) &gt; 0, COUNTA(DetailWill!M1221) &gt; 0),"x", "")</f>
        <v/>
      </c>
      <c r="N1221" s="14" t="str">
        <f>IF(OR(COUNTA(DetailPedro!N1221) &gt; 0, COUNTA(DetailWill!N1221) &gt; 0),"x", "")</f>
        <v/>
      </c>
      <c r="O1221" s="34" t="str">
        <f>IF(OR(COUNTA(DetailPedro!O1221) &gt; 0, COUNTA(DetailWill!O1221) &gt; 0),"x", "")</f>
        <v/>
      </c>
      <c r="P1221" s="14" t="str">
        <f>IF(OR(COUNTA(DetailPedro!P1221) &gt; 0, COUNTA(DetailWill!P1221) &gt; 0),"x", "")</f>
        <v/>
      </c>
      <c r="Q1221" s="14" t="str">
        <f>IF(OR(COUNTA(DetailPedro!Q1221) &gt; 0, COUNTA(DetailWill!Q1221) &gt; 0),"x", "")</f>
        <v/>
      </c>
      <c r="R1221" s="14" t="str">
        <f>IF(OR(COUNTA(DetailPedro!R1221) &gt; 0, COUNTA(DetailWill!R1221) &gt; 0),"x", "")</f>
        <v/>
      </c>
      <c r="S1221" s="14" t="str">
        <f>IF(OR(COUNTA(DetailPedro!S1221) &gt; 0, COUNTA(DetailWill!S1221) &gt; 0),"x", "")</f>
        <v/>
      </c>
      <c r="T1221" s="14" t="str">
        <f>IF(OR(COUNTA(DetailPedro!T1221) &gt; 0, COUNTA(DetailWill!T1221) &gt; 0),"x", "")</f>
        <v/>
      </c>
      <c r="U1221" s="34" t="str">
        <f>IF(OR(COUNTA(DetailPedro!U1221) &gt; 0, COUNTA(DetailWill!U1221) &gt; 0),"x", "")</f>
        <v/>
      </c>
      <c r="V1221" s="14" t="str">
        <f>IF(OR(COUNTA(DetailPedro!V1221) &gt; 0, COUNTA(DetailWill!V1221) &gt; 0),"x", "")</f>
        <v/>
      </c>
      <c r="W1221" s="14" t="str">
        <f>IF(OR(COUNTA(DetailPedro!W1221) &gt; 0, COUNTA(DetailWill!W1221) &gt; 0),"x", "")</f>
        <v/>
      </c>
      <c r="X1221" s="14" t="str">
        <f>IF(OR(COUNTA(DetailPedro!X1221) &gt; 0, COUNTA(DetailWill!X1221) &gt; 0),"x", "")</f>
        <v/>
      </c>
      <c r="Y1221" s="14" t="str">
        <f>IF(OR(COUNTA(DetailPedro!Y1221) &gt; 0, COUNTA(DetailWill!Y1221) &gt; 0),"x", "")</f>
        <v/>
      </c>
      <c r="Z1221" s="34" t="str">
        <f>IF(OR(COUNTA(DetailPedro!Z1221) &gt; 0, COUNTA(DetailWill!Z1221) &gt; 0),"x", "")</f>
        <v/>
      </c>
      <c r="AA1221" s="14" t="str">
        <f>IF(OR(COUNTA(DetailPedro!AA1221) &gt; 0, COUNTA(DetailWill!AA1221) &gt; 0),"x", "")</f>
        <v/>
      </c>
      <c r="AB1221" s="14" t="str">
        <f>IF(OR(COUNTA(DetailPedro!AB1221) &gt; 0, COUNTA(DetailWill!AB1221) &gt; 0),"x", "")</f>
        <v/>
      </c>
      <c r="AC1221" s="14" t="str">
        <f>IF(OR(COUNTA(DetailPedro!AC1221) &gt; 0, COUNTA(DetailWill!AC1221) &gt; 0),"x", "")</f>
        <v/>
      </c>
      <c r="AD1221" s="14" t="str">
        <f>IF(OR(COUNTA(DetailPedro!AD1221) &gt; 0, COUNTA(DetailWill!AD1221) &gt; 0),"x", "")</f>
        <v/>
      </c>
      <c r="AE1221" s="14" t="str">
        <f>IF(OR(COUNTA(DetailPedro!AE1221) &gt; 0, COUNTA(DetailWill!AE1221) &gt; 0),"x", "")</f>
        <v/>
      </c>
      <c r="AF1221" s="34" t="str">
        <f>IF(OR(COUNTA(DetailPedro!AF1221) &gt; 0, COUNTA(DetailWill!AF1221) &gt; 0),"x", "")</f>
        <v/>
      </c>
      <c r="AG1221" s="14" t="str">
        <f>IF(OR(COUNTA(DetailPedro!AG1221) &gt; 0, COUNTA(DetailWill!AG1221) &gt; 0),"x", "")</f>
        <v/>
      </c>
      <c r="AH1221" s="14" t="str">
        <f>IF(OR(COUNTA(DetailPedro!AH1221) &gt; 0, COUNTA(DetailWill!AH1221) &gt; 0),"x", "")</f>
        <v/>
      </c>
      <c r="AI1221" s="14" t="str">
        <f>IF(OR(COUNTA(DetailPedro!AI1221) &gt; 0, COUNTA(DetailWill!AI1221) &gt; 0),"x", "")</f>
        <v/>
      </c>
      <c r="AJ1221" s="34" t="str">
        <f>IF(OR(COUNTA(DetailPedro!AJ1221) &gt; 0, COUNTA(DetailWill!AJ1221) &gt; 0),"x", "")</f>
        <v/>
      </c>
      <c r="AK1221" s="14" t="str">
        <f>IF(OR(COUNTA(DetailPedro!AK1221) &gt; 0, COUNTA(DetailWill!AK1221) &gt; 0),"x", "")</f>
        <v/>
      </c>
    </row>
    <row r="1222" spans="1:37" x14ac:dyDescent="0.2">
      <c r="A1222" s="16" t="s">
        <v>646</v>
      </c>
      <c r="B1222" s="16" t="s">
        <v>659</v>
      </c>
      <c r="C1222" s="16">
        <v>2</v>
      </c>
      <c r="D1222" s="16" t="s">
        <v>889</v>
      </c>
      <c r="E1222" s="16">
        <v>5</v>
      </c>
      <c r="F1222" s="14">
        <f t="shared" si="53"/>
        <v>0</v>
      </c>
      <c r="G1222" s="14" t="str">
        <f>IF(OR(COUNTA(DetailPedro!G1222) &gt; 0, COUNTA(DetailWill!G1222) &gt; 0),"x", "")</f>
        <v/>
      </c>
      <c r="H1222" s="14" t="str">
        <f>IF(OR(COUNTA(DetailPedro!H1222) &gt; 0, COUNTA(DetailWill!H1222) &gt; 0),"x", "")</f>
        <v/>
      </c>
      <c r="I1222" s="14" t="str">
        <f>IF(OR(COUNTA(DetailPedro!I1222) &gt; 0, COUNTA(DetailWill!I1222) &gt; 0),"x", "")</f>
        <v/>
      </c>
      <c r="J1222" s="34" t="str">
        <f>IF(OR(COUNTA(DetailPedro!J1222) &gt; 0, COUNTA(DetailWill!J1222) &gt; 0),"x", "")</f>
        <v/>
      </c>
      <c r="K1222" s="14" t="str">
        <f>IF(OR(COUNTA(DetailPedro!K1222) &gt; 0, COUNTA(DetailWill!K1222) &gt; 0),"x", "")</f>
        <v/>
      </c>
      <c r="L1222" s="14" t="str">
        <f>IF(OR(COUNTA(DetailPedro!L1222) &gt; 0, COUNTA(DetailWill!L1222) &gt; 0),"x", "")</f>
        <v/>
      </c>
      <c r="M1222" s="14" t="str">
        <f>IF(OR(COUNTA(DetailPedro!M1222) &gt; 0, COUNTA(DetailWill!M1222) &gt; 0),"x", "")</f>
        <v/>
      </c>
      <c r="N1222" s="14" t="str">
        <f>IF(OR(COUNTA(DetailPedro!N1222) &gt; 0, COUNTA(DetailWill!N1222) &gt; 0),"x", "")</f>
        <v/>
      </c>
      <c r="O1222" s="34" t="str">
        <f>IF(OR(COUNTA(DetailPedro!O1222) &gt; 0, COUNTA(DetailWill!O1222) &gt; 0),"x", "")</f>
        <v/>
      </c>
      <c r="P1222" s="14" t="str">
        <f>IF(OR(COUNTA(DetailPedro!P1222) &gt; 0, COUNTA(DetailWill!P1222) &gt; 0),"x", "")</f>
        <v/>
      </c>
      <c r="Q1222" s="14" t="str">
        <f>IF(OR(COUNTA(DetailPedro!Q1222) &gt; 0, COUNTA(DetailWill!Q1222) &gt; 0),"x", "")</f>
        <v/>
      </c>
      <c r="R1222" s="14" t="str">
        <f>IF(OR(COUNTA(DetailPedro!R1222) &gt; 0, COUNTA(DetailWill!R1222) &gt; 0),"x", "")</f>
        <v/>
      </c>
      <c r="S1222" s="14" t="str">
        <f>IF(OR(COUNTA(DetailPedro!S1222) &gt; 0, COUNTA(DetailWill!S1222) &gt; 0),"x", "")</f>
        <v/>
      </c>
      <c r="T1222" s="14" t="str">
        <f>IF(OR(COUNTA(DetailPedro!T1222) &gt; 0, COUNTA(DetailWill!T1222) &gt; 0),"x", "")</f>
        <v/>
      </c>
      <c r="U1222" s="34" t="str">
        <f>IF(OR(COUNTA(DetailPedro!U1222) &gt; 0, COUNTA(DetailWill!U1222) &gt; 0),"x", "")</f>
        <v/>
      </c>
      <c r="V1222" s="14" t="str">
        <f>IF(OR(COUNTA(DetailPedro!V1222) &gt; 0, COUNTA(DetailWill!V1222) &gt; 0),"x", "")</f>
        <v/>
      </c>
      <c r="W1222" s="14" t="str">
        <f>IF(OR(COUNTA(DetailPedro!W1222) &gt; 0, COUNTA(DetailWill!W1222) &gt; 0),"x", "")</f>
        <v/>
      </c>
      <c r="X1222" s="14" t="str">
        <f>IF(OR(COUNTA(DetailPedro!X1222) &gt; 0, COUNTA(DetailWill!X1222) &gt; 0),"x", "")</f>
        <v/>
      </c>
      <c r="Y1222" s="14" t="str">
        <f>IF(OR(COUNTA(DetailPedro!Y1222) &gt; 0, COUNTA(DetailWill!Y1222) &gt; 0),"x", "")</f>
        <v/>
      </c>
      <c r="Z1222" s="34" t="str">
        <f>IF(OR(COUNTA(DetailPedro!Z1222) &gt; 0, COUNTA(DetailWill!Z1222) &gt; 0),"x", "")</f>
        <v/>
      </c>
      <c r="AA1222" s="14" t="str">
        <f>IF(OR(COUNTA(DetailPedro!AA1222) &gt; 0, COUNTA(DetailWill!AA1222) &gt; 0),"x", "")</f>
        <v/>
      </c>
      <c r="AB1222" s="14" t="str">
        <f>IF(OR(COUNTA(DetailPedro!AB1222) &gt; 0, COUNTA(DetailWill!AB1222) &gt; 0),"x", "")</f>
        <v/>
      </c>
      <c r="AC1222" s="14" t="str">
        <f>IF(OR(COUNTA(DetailPedro!AC1222) &gt; 0, COUNTA(DetailWill!AC1222) &gt; 0),"x", "")</f>
        <v/>
      </c>
      <c r="AD1222" s="14" t="str">
        <f>IF(OR(COUNTA(DetailPedro!AD1222) &gt; 0, COUNTA(DetailWill!AD1222) &gt; 0),"x", "")</f>
        <v/>
      </c>
      <c r="AE1222" s="14" t="str">
        <f>IF(OR(COUNTA(DetailPedro!AE1222) &gt; 0, COUNTA(DetailWill!AE1222) &gt; 0),"x", "")</f>
        <v/>
      </c>
      <c r="AF1222" s="34" t="str">
        <f>IF(OR(COUNTA(DetailPedro!AF1222) &gt; 0, COUNTA(DetailWill!AF1222) &gt; 0),"x", "")</f>
        <v/>
      </c>
      <c r="AG1222" s="14" t="str">
        <f>IF(OR(COUNTA(DetailPedro!AG1222) &gt; 0, COUNTA(DetailWill!AG1222) &gt; 0),"x", "")</f>
        <v/>
      </c>
      <c r="AH1222" s="14" t="str">
        <f>IF(OR(COUNTA(DetailPedro!AH1222) &gt; 0, COUNTA(DetailWill!AH1222) &gt; 0),"x", "")</f>
        <v/>
      </c>
      <c r="AI1222" s="14" t="str">
        <f>IF(OR(COUNTA(DetailPedro!AI1222) &gt; 0, COUNTA(DetailWill!AI1222) &gt; 0),"x", "")</f>
        <v/>
      </c>
      <c r="AJ1222" s="34" t="str">
        <f>IF(OR(COUNTA(DetailPedro!AJ1222) &gt; 0, COUNTA(DetailWill!AJ1222) &gt; 0),"x", "")</f>
        <v/>
      </c>
      <c r="AK1222" s="14" t="str">
        <f>IF(OR(COUNTA(DetailPedro!AK1222) &gt; 0, COUNTA(DetailWill!AK1222) &gt; 0),"x", "")</f>
        <v/>
      </c>
    </row>
    <row r="1223" spans="1:37" x14ac:dyDescent="0.2">
      <c r="A1223" s="16"/>
      <c r="B1223" s="16"/>
      <c r="C1223" s="16"/>
      <c r="D1223" s="16"/>
      <c r="E1223" s="16"/>
      <c r="F1223" s="14">
        <f t="shared" si="53"/>
        <v>0</v>
      </c>
      <c r="G1223" s="14" t="str">
        <f>IF(OR(COUNTA(DetailPedro!G1223) &gt; 0, COUNTA(DetailWill!G1223) &gt; 0),"x", "")</f>
        <v/>
      </c>
      <c r="H1223" s="14" t="str">
        <f>IF(OR(COUNTA(DetailPedro!H1223) &gt; 0, COUNTA(DetailWill!H1223) &gt; 0),"x", "")</f>
        <v/>
      </c>
      <c r="I1223" s="14" t="str">
        <f>IF(OR(COUNTA(DetailPedro!I1223) &gt; 0, COUNTA(DetailWill!I1223) &gt; 0),"x", "")</f>
        <v/>
      </c>
      <c r="J1223" s="34" t="str">
        <f>IF(OR(COUNTA(DetailPedro!J1223) &gt; 0, COUNTA(DetailWill!J1223) &gt; 0),"x", "")</f>
        <v/>
      </c>
      <c r="K1223" s="14" t="str">
        <f>IF(OR(COUNTA(DetailPedro!K1223) &gt; 0, COUNTA(DetailWill!K1223) &gt; 0),"x", "")</f>
        <v/>
      </c>
      <c r="L1223" s="14" t="str">
        <f>IF(OR(COUNTA(DetailPedro!L1223) &gt; 0, COUNTA(DetailWill!L1223) &gt; 0),"x", "")</f>
        <v/>
      </c>
      <c r="M1223" s="14" t="str">
        <f>IF(OR(COUNTA(DetailPedro!M1223) &gt; 0, COUNTA(DetailWill!M1223) &gt; 0),"x", "")</f>
        <v/>
      </c>
      <c r="N1223" s="14" t="str">
        <f>IF(OR(COUNTA(DetailPedro!N1223) &gt; 0, COUNTA(DetailWill!N1223) &gt; 0),"x", "")</f>
        <v/>
      </c>
      <c r="O1223" s="34" t="str">
        <f>IF(OR(COUNTA(DetailPedro!O1223) &gt; 0, COUNTA(DetailWill!O1223) &gt; 0),"x", "")</f>
        <v/>
      </c>
      <c r="P1223" s="14" t="str">
        <f>IF(OR(COUNTA(DetailPedro!P1223) &gt; 0, COUNTA(DetailWill!P1223) &gt; 0),"x", "")</f>
        <v/>
      </c>
      <c r="Q1223" s="14" t="str">
        <f>IF(OR(COUNTA(DetailPedro!Q1223) &gt; 0, COUNTA(DetailWill!Q1223) &gt; 0),"x", "")</f>
        <v/>
      </c>
      <c r="R1223" s="14" t="str">
        <f>IF(OR(COUNTA(DetailPedro!R1223) &gt; 0, COUNTA(DetailWill!R1223) &gt; 0),"x", "")</f>
        <v/>
      </c>
      <c r="S1223" s="14" t="str">
        <f>IF(OR(COUNTA(DetailPedro!S1223) &gt; 0, COUNTA(DetailWill!S1223) &gt; 0),"x", "")</f>
        <v/>
      </c>
      <c r="T1223" s="14" t="str">
        <f>IF(OR(COUNTA(DetailPedro!T1223) &gt; 0, COUNTA(DetailWill!T1223) &gt; 0),"x", "")</f>
        <v/>
      </c>
      <c r="U1223" s="34" t="str">
        <f>IF(OR(COUNTA(DetailPedro!U1223) &gt; 0, COUNTA(DetailWill!U1223) &gt; 0),"x", "")</f>
        <v/>
      </c>
      <c r="V1223" s="14" t="str">
        <f>IF(OR(COUNTA(DetailPedro!V1223) &gt; 0, COUNTA(DetailWill!V1223) &gt; 0),"x", "")</f>
        <v/>
      </c>
      <c r="W1223" s="14" t="str">
        <f>IF(OR(COUNTA(DetailPedro!W1223) &gt; 0, COUNTA(DetailWill!W1223) &gt; 0),"x", "")</f>
        <v/>
      </c>
      <c r="X1223" s="14" t="str">
        <f>IF(OR(COUNTA(DetailPedro!X1223) &gt; 0, COUNTA(DetailWill!X1223) &gt; 0),"x", "")</f>
        <v/>
      </c>
      <c r="Y1223" s="14" t="str">
        <f>IF(OR(COUNTA(DetailPedro!Y1223) &gt; 0, COUNTA(DetailWill!Y1223) &gt; 0),"x", "")</f>
        <v/>
      </c>
      <c r="Z1223" s="34" t="str">
        <f>IF(OR(COUNTA(DetailPedro!Z1223) &gt; 0, COUNTA(DetailWill!Z1223) &gt; 0),"x", "")</f>
        <v/>
      </c>
      <c r="AA1223" s="14" t="str">
        <f>IF(OR(COUNTA(DetailPedro!AA1223) &gt; 0, COUNTA(DetailWill!AA1223) &gt; 0),"x", "")</f>
        <v/>
      </c>
      <c r="AB1223" s="14" t="str">
        <f>IF(OR(COUNTA(DetailPedro!AB1223) &gt; 0, COUNTA(DetailWill!AB1223) &gt; 0),"x", "")</f>
        <v/>
      </c>
      <c r="AC1223" s="14" t="str">
        <f>IF(OR(COUNTA(DetailPedro!AC1223) &gt; 0, COUNTA(DetailWill!AC1223) &gt; 0),"x", "")</f>
        <v/>
      </c>
      <c r="AD1223" s="14" t="str">
        <f>IF(OR(COUNTA(DetailPedro!AD1223) &gt; 0, COUNTA(DetailWill!AD1223) &gt; 0),"x", "")</f>
        <v/>
      </c>
      <c r="AE1223" s="14" t="str">
        <f>IF(OR(COUNTA(DetailPedro!AE1223) &gt; 0, COUNTA(DetailWill!AE1223) &gt; 0),"x", "")</f>
        <v/>
      </c>
      <c r="AF1223" s="34" t="str">
        <f>IF(OR(COUNTA(DetailPedro!AF1223) &gt; 0, COUNTA(DetailWill!AF1223) &gt; 0),"x", "")</f>
        <v/>
      </c>
      <c r="AG1223" s="14" t="str">
        <f>IF(OR(COUNTA(DetailPedro!AG1223) &gt; 0, COUNTA(DetailWill!AG1223) &gt; 0),"x", "")</f>
        <v/>
      </c>
      <c r="AH1223" s="14" t="str">
        <f>IF(OR(COUNTA(DetailPedro!AH1223) &gt; 0, COUNTA(DetailWill!AH1223) &gt; 0),"x", "")</f>
        <v/>
      </c>
      <c r="AI1223" s="14" t="str">
        <f>IF(OR(COUNTA(DetailPedro!AI1223) &gt; 0, COUNTA(DetailWill!AI1223) &gt; 0),"x", "")</f>
        <v/>
      </c>
      <c r="AJ1223" s="34" t="str">
        <f>IF(OR(COUNTA(DetailPedro!AJ1223) &gt; 0, COUNTA(DetailWill!AJ1223) &gt; 0),"x", "")</f>
        <v/>
      </c>
      <c r="AK1223" s="14" t="str">
        <f>IF(OR(COUNTA(DetailPedro!AK1223) &gt; 0, COUNTA(DetailWill!AK1223) &gt; 0),"x", "")</f>
        <v/>
      </c>
    </row>
    <row r="1224" spans="1:37" x14ac:dyDescent="0.2">
      <c r="A1224" s="16" t="s">
        <v>646</v>
      </c>
      <c r="B1224" s="16" t="s">
        <v>1090</v>
      </c>
      <c r="C1224" s="16">
        <v>0</v>
      </c>
      <c r="D1224" s="16">
        <v>0</v>
      </c>
      <c r="E1224" s="16"/>
      <c r="F1224" s="14">
        <f t="shared" si="53"/>
        <v>0</v>
      </c>
      <c r="G1224" s="14" t="str">
        <f>IF(OR(COUNTA(DetailPedro!G1224) &gt; 0, COUNTA(DetailWill!G1224) &gt; 0),"x", "")</f>
        <v/>
      </c>
      <c r="H1224" s="14" t="str">
        <f>IF(OR(COUNTA(DetailPedro!H1224) &gt; 0, COUNTA(DetailWill!H1224) &gt; 0),"x", "")</f>
        <v/>
      </c>
      <c r="I1224" s="14" t="str">
        <f>IF(OR(COUNTA(DetailPedro!I1224) &gt; 0, COUNTA(DetailWill!I1224) &gt; 0),"x", "")</f>
        <v/>
      </c>
      <c r="J1224" s="34" t="str">
        <f>IF(OR(COUNTA(DetailPedro!J1224) &gt; 0, COUNTA(DetailWill!J1224) &gt; 0),"x", "")</f>
        <v/>
      </c>
      <c r="K1224" s="14" t="str">
        <f>IF(OR(COUNTA(DetailPedro!K1224) &gt; 0, COUNTA(DetailWill!K1224) &gt; 0),"x", "")</f>
        <v/>
      </c>
      <c r="L1224" s="14" t="str">
        <f>IF(OR(COUNTA(DetailPedro!L1224) &gt; 0, COUNTA(DetailWill!L1224) &gt; 0),"x", "")</f>
        <v/>
      </c>
      <c r="M1224" s="14" t="str">
        <f>IF(OR(COUNTA(DetailPedro!M1224) &gt; 0, COUNTA(DetailWill!M1224) &gt; 0),"x", "")</f>
        <v/>
      </c>
      <c r="N1224" s="14" t="str">
        <f>IF(OR(COUNTA(DetailPedro!N1224) &gt; 0, COUNTA(DetailWill!N1224) &gt; 0),"x", "")</f>
        <v/>
      </c>
      <c r="O1224" s="34" t="str">
        <f>IF(OR(COUNTA(DetailPedro!O1224) &gt; 0, COUNTA(DetailWill!O1224) &gt; 0),"x", "")</f>
        <v/>
      </c>
      <c r="P1224" s="14" t="str">
        <f>IF(OR(COUNTA(DetailPedro!P1224) &gt; 0, COUNTA(DetailWill!P1224) &gt; 0),"x", "")</f>
        <v/>
      </c>
      <c r="Q1224" s="14" t="str">
        <f>IF(OR(COUNTA(DetailPedro!Q1224) &gt; 0, COUNTA(DetailWill!Q1224) &gt; 0),"x", "")</f>
        <v/>
      </c>
      <c r="R1224" s="14" t="str">
        <f>IF(OR(COUNTA(DetailPedro!R1224) &gt; 0, COUNTA(DetailWill!R1224) &gt; 0),"x", "")</f>
        <v/>
      </c>
      <c r="S1224" s="14" t="str">
        <f>IF(OR(COUNTA(DetailPedro!S1224) &gt; 0, COUNTA(DetailWill!S1224) &gt; 0),"x", "")</f>
        <v/>
      </c>
      <c r="T1224" s="14" t="str">
        <f>IF(OR(COUNTA(DetailPedro!T1224) &gt; 0, COUNTA(DetailWill!T1224) &gt; 0),"x", "")</f>
        <v/>
      </c>
      <c r="U1224" s="34" t="str">
        <f>IF(OR(COUNTA(DetailPedro!U1224) &gt; 0, COUNTA(DetailWill!U1224) &gt; 0),"x", "")</f>
        <v/>
      </c>
      <c r="V1224" s="14" t="str">
        <f>IF(OR(COUNTA(DetailPedro!V1224) &gt; 0, COUNTA(DetailWill!V1224) &gt; 0),"x", "")</f>
        <v/>
      </c>
      <c r="W1224" s="14" t="str">
        <f>IF(OR(COUNTA(DetailPedro!W1224) &gt; 0, COUNTA(DetailWill!W1224) &gt; 0),"x", "")</f>
        <v/>
      </c>
      <c r="X1224" s="14" t="str">
        <f>IF(OR(COUNTA(DetailPedro!X1224) &gt; 0, COUNTA(DetailWill!X1224) &gt; 0),"x", "")</f>
        <v/>
      </c>
      <c r="Y1224" s="14" t="str">
        <f>IF(OR(COUNTA(DetailPedro!Y1224) &gt; 0, COUNTA(DetailWill!Y1224) &gt; 0),"x", "")</f>
        <v/>
      </c>
      <c r="Z1224" s="34" t="str">
        <f>IF(OR(COUNTA(DetailPedro!Z1224) &gt; 0, COUNTA(DetailWill!Z1224) &gt; 0),"x", "")</f>
        <v/>
      </c>
      <c r="AA1224" s="14" t="str">
        <f>IF(OR(COUNTA(DetailPedro!AA1224) &gt; 0, COUNTA(DetailWill!AA1224) &gt; 0),"x", "")</f>
        <v/>
      </c>
      <c r="AB1224" s="14" t="str">
        <f>IF(OR(COUNTA(DetailPedro!AB1224) &gt; 0, COUNTA(DetailWill!AB1224) &gt; 0),"x", "")</f>
        <v/>
      </c>
      <c r="AC1224" s="14" t="str">
        <f>IF(OR(COUNTA(DetailPedro!AC1224) &gt; 0, COUNTA(DetailWill!AC1224) &gt; 0),"x", "")</f>
        <v/>
      </c>
      <c r="AD1224" s="14" t="str">
        <f>IF(OR(COUNTA(DetailPedro!AD1224) &gt; 0, COUNTA(DetailWill!AD1224) &gt; 0),"x", "")</f>
        <v/>
      </c>
      <c r="AE1224" s="14" t="str">
        <f>IF(OR(COUNTA(DetailPedro!AE1224) &gt; 0, COUNTA(DetailWill!AE1224) &gt; 0),"x", "")</f>
        <v/>
      </c>
      <c r="AF1224" s="34" t="str">
        <f>IF(OR(COUNTA(DetailPedro!AF1224) &gt; 0, COUNTA(DetailWill!AF1224) &gt; 0),"x", "")</f>
        <v/>
      </c>
      <c r="AG1224" s="14" t="str">
        <f>IF(OR(COUNTA(DetailPedro!AG1224) &gt; 0, COUNTA(DetailWill!AG1224) &gt; 0),"x", "")</f>
        <v/>
      </c>
      <c r="AH1224" s="14" t="str">
        <f>IF(OR(COUNTA(DetailPedro!AH1224) &gt; 0, COUNTA(DetailWill!AH1224) &gt; 0),"x", "")</f>
        <v/>
      </c>
      <c r="AI1224" s="14" t="str">
        <f>IF(OR(COUNTA(DetailPedro!AI1224) &gt; 0, COUNTA(DetailWill!AI1224) &gt; 0),"x", "")</f>
        <v/>
      </c>
      <c r="AJ1224" s="34" t="str">
        <f>IF(OR(COUNTA(DetailPedro!AJ1224) &gt; 0, COUNTA(DetailWill!AJ1224) &gt; 0),"x", "")</f>
        <v/>
      </c>
      <c r="AK1224" s="14" t="str">
        <f>IF(OR(COUNTA(DetailPedro!AK1224) &gt; 0, COUNTA(DetailWill!AK1224) &gt; 0),"x", "")</f>
        <v/>
      </c>
    </row>
    <row r="1225" spans="1:37" x14ac:dyDescent="0.2">
      <c r="A1225" s="16" t="s">
        <v>646</v>
      </c>
      <c r="B1225" s="16" t="s">
        <v>1090</v>
      </c>
      <c r="C1225" s="16">
        <v>3</v>
      </c>
      <c r="D1225" s="16" t="s">
        <v>887</v>
      </c>
      <c r="E1225" s="16">
        <v>1</v>
      </c>
      <c r="F1225" s="14">
        <f t="shared" si="53"/>
        <v>0</v>
      </c>
      <c r="G1225" s="14" t="str">
        <f>IF(OR(COUNTA(DetailPedro!G1225) &gt; 0, COUNTA(DetailWill!G1225) &gt; 0),"x", "")</f>
        <v/>
      </c>
      <c r="H1225" s="14" t="str">
        <f>IF(OR(COUNTA(DetailPedro!H1225) &gt; 0, COUNTA(DetailWill!H1225) &gt; 0),"x", "")</f>
        <v/>
      </c>
      <c r="I1225" s="14" t="str">
        <f>IF(OR(COUNTA(DetailPedro!I1225) &gt; 0, COUNTA(DetailWill!I1225) &gt; 0),"x", "")</f>
        <v/>
      </c>
      <c r="J1225" s="34" t="str">
        <f>IF(OR(COUNTA(DetailPedro!J1225) &gt; 0, COUNTA(DetailWill!J1225) &gt; 0),"x", "")</f>
        <v/>
      </c>
      <c r="K1225" s="14" t="str">
        <f>IF(OR(COUNTA(DetailPedro!K1225) &gt; 0, COUNTA(DetailWill!K1225) &gt; 0),"x", "")</f>
        <v/>
      </c>
      <c r="L1225" s="14" t="str">
        <f>IF(OR(COUNTA(DetailPedro!L1225) &gt; 0, COUNTA(DetailWill!L1225) &gt; 0),"x", "")</f>
        <v/>
      </c>
      <c r="M1225" s="14" t="str">
        <f>IF(OR(COUNTA(DetailPedro!M1225) &gt; 0, COUNTA(DetailWill!M1225) &gt; 0),"x", "")</f>
        <v/>
      </c>
      <c r="N1225" s="14" t="str">
        <f>IF(OR(COUNTA(DetailPedro!N1225) &gt; 0, COUNTA(DetailWill!N1225) &gt; 0),"x", "")</f>
        <v/>
      </c>
      <c r="O1225" s="34" t="str">
        <f>IF(OR(COUNTA(DetailPedro!O1225) &gt; 0, COUNTA(DetailWill!O1225) &gt; 0),"x", "")</f>
        <v/>
      </c>
      <c r="P1225" s="14" t="str">
        <f>IF(OR(COUNTA(DetailPedro!P1225) &gt; 0, COUNTA(DetailWill!P1225) &gt; 0),"x", "")</f>
        <v/>
      </c>
      <c r="Q1225" s="14" t="str">
        <f>IF(OR(COUNTA(DetailPedro!Q1225) &gt; 0, COUNTA(DetailWill!Q1225) &gt; 0),"x", "")</f>
        <v/>
      </c>
      <c r="R1225" s="14" t="str">
        <f>IF(OR(COUNTA(DetailPedro!R1225) &gt; 0, COUNTA(DetailWill!R1225) &gt; 0),"x", "")</f>
        <v/>
      </c>
      <c r="S1225" s="14" t="str">
        <f>IF(OR(COUNTA(DetailPedro!S1225) &gt; 0, COUNTA(DetailWill!S1225) &gt; 0),"x", "")</f>
        <v/>
      </c>
      <c r="T1225" s="14" t="str">
        <f>IF(OR(COUNTA(DetailPedro!T1225) &gt; 0, COUNTA(DetailWill!T1225) &gt; 0),"x", "")</f>
        <v/>
      </c>
      <c r="U1225" s="34" t="str">
        <f>IF(OR(COUNTA(DetailPedro!U1225) &gt; 0, COUNTA(DetailWill!U1225) &gt; 0),"x", "")</f>
        <v/>
      </c>
      <c r="V1225" s="14" t="str">
        <f>IF(OR(COUNTA(DetailPedro!V1225) &gt; 0, COUNTA(DetailWill!V1225) &gt; 0),"x", "")</f>
        <v/>
      </c>
      <c r="W1225" s="14" t="str">
        <f>IF(OR(COUNTA(DetailPedro!W1225) &gt; 0, COUNTA(DetailWill!W1225) &gt; 0),"x", "")</f>
        <v/>
      </c>
      <c r="X1225" s="14" t="str">
        <f>IF(OR(COUNTA(DetailPedro!X1225) &gt; 0, COUNTA(DetailWill!X1225) &gt; 0),"x", "")</f>
        <v/>
      </c>
      <c r="Y1225" s="14" t="str">
        <f>IF(OR(COUNTA(DetailPedro!Y1225) &gt; 0, COUNTA(DetailWill!Y1225) &gt; 0),"x", "")</f>
        <v/>
      </c>
      <c r="Z1225" s="34" t="str">
        <f>IF(OR(COUNTA(DetailPedro!Z1225) &gt; 0, COUNTA(DetailWill!Z1225) &gt; 0),"x", "")</f>
        <v/>
      </c>
      <c r="AA1225" s="14" t="str">
        <f>IF(OR(COUNTA(DetailPedro!AA1225) &gt; 0, COUNTA(DetailWill!AA1225) &gt; 0),"x", "")</f>
        <v/>
      </c>
      <c r="AB1225" s="14" t="str">
        <f>IF(OR(COUNTA(DetailPedro!AB1225) &gt; 0, COUNTA(DetailWill!AB1225) &gt; 0),"x", "")</f>
        <v/>
      </c>
      <c r="AC1225" s="14" t="str">
        <f>IF(OR(COUNTA(DetailPedro!AC1225) &gt; 0, COUNTA(DetailWill!AC1225) &gt; 0),"x", "")</f>
        <v/>
      </c>
      <c r="AD1225" s="14" t="str">
        <f>IF(OR(COUNTA(DetailPedro!AD1225) &gt; 0, COUNTA(DetailWill!AD1225) &gt; 0),"x", "")</f>
        <v/>
      </c>
      <c r="AE1225" s="14" t="str">
        <f>IF(OR(COUNTA(DetailPedro!AE1225) &gt; 0, COUNTA(DetailWill!AE1225) &gt; 0),"x", "")</f>
        <v/>
      </c>
      <c r="AF1225" s="34" t="str">
        <f>IF(OR(COUNTA(DetailPedro!AF1225) &gt; 0, COUNTA(DetailWill!AF1225) &gt; 0),"x", "")</f>
        <v/>
      </c>
      <c r="AG1225" s="14" t="str">
        <f>IF(OR(COUNTA(DetailPedro!AG1225) &gt; 0, COUNTA(DetailWill!AG1225) &gt; 0),"x", "")</f>
        <v/>
      </c>
      <c r="AH1225" s="14" t="str">
        <f>IF(OR(COUNTA(DetailPedro!AH1225) &gt; 0, COUNTA(DetailWill!AH1225) &gt; 0),"x", "")</f>
        <v/>
      </c>
      <c r="AI1225" s="14" t="str">
        <f>IF(OR(COUNTA(DetailPedro!AI1225) &gt; 0, COUNTA(DetailWill!AI1225) &gt; 0),"x", "")</f>
        <v/>
      </c>
      <c r="AJ1225" s="34" t="str">
        <f>IF(OR(COUNTA(DetailPedro!AJ1225) &gt; 0, COUNTA(DetailWill!AJ1225) &gt; 0),"x", "")</f>
        <v/>
      </c>
      <c r="AK1225" s="14" t="str">
        <f>IF(OR(COUNTA(DetailPedro!AK1225) &gt; 0, COUNTA(DetailWill!AK1225) &gt; 0),"x", "")</f>
        <v/>
      </c>
    </row>
    <row r="1226" spans="1:37" x14ac:dyDescent="0.2">
      <c r="A1226" s="16" t="s">
        <v>646</v>
      </c>
      <c r="B1226" s="16" t="s">
        <v>1090</v>
      </c>
      <c r="C1226" s="16">
        <v>3</v>
      </c>
      <c r="D1226" s="16" t="s">
        <v>887</v>
      </c>
      <c r="E1226" s="16">
        <v>2</v>
      </c>
      <c r="F1226" s="14">
        <f t="shared" si="53"/>
        <v>0</v>
      </c>
      <c r="G1226" s="14" t="str">
        <f>IF(OR(COUNTA(DetailPedro!G1226) &gt; 0, COUNTA(DetailWill!G1226) &gt; 0),"x", "")</f>
        <v/>
      </c>
      <c r="H1226" s="14" t="str">
        <f>IF(OR(COUNTA(DetailPedro!H1226) &gt; 0, COUNTA(DetailWill!H1226) &gt; 0),"x", "")</f>
        <v/>
      </c>
      <c r="I1226" s="14" t="str">
        <f>IF(OR(COUNTA(DetailPedro!I1226) &gt; 0, COUNTA(DetailWill!I1226) &gt; 0),"x", "")</f>
        <v/>
      </c>
      <c r="J1226" s="34" t="str">
        <f>IF(OR(COUNTA(DetailPedro!J1226) &gt; 0, COUNTA(DetailWill!J1226) &gt; 0),"x", "")</f>
        <v/>
      </c>
      <c r="K1226" s="14" t="str">
        <f>IF(OR(COUNTA(DetailPedro!K1226) &gt; 0, COUNTA(DetailWill!K1226) &gt; 0),"x", "")</f>
        <v/>
      </c>
      <c r="L1226" s="14" t="str">
        <f>IF(OR(COUNTA(DetailPedro!L1226) &gt; 0, COUNTA(DetailWill!L1226) &gt; 0),"x", "")</f>
        <v/>
      </c>
      <c r="M1226" s="14" t="str">
        <f>IF(OR(COUNTA(DetailPedro!M1226) &gt; 0, COUNTA(DetailWill!M1226) &gt; 0),"x", "")</f>
        <v/>
      </c>
      <c r="N1226" s="14" t="str">
        <f>IF(OR(COUNTA(DetailPedro!N1226) &gt; 0, COUNTA(DetailWill!N1226) &gt; 0),"x", "")</f>
        <v/>
      </c>
      <c r="O1226" s="34" t="str">
        <f>IF(OR(COUNTA(DetailPedro!O1226) &gt; 0, COUNTA(DetailWill!O1226) &gt; 0),"x", "")</f>
        <v/>
      </c>
      <c r="P1226" s="14" t="str">
        <f>IF(OR(COUNTA(DetailPedro!P1226) &gt; 0, COUNTA(DetailWill!P1226) &gt; 0),"x", "")</f>
        <v/>
      </c>
      <c r="Q1226" s="14" t="str">
        <f>IF(OR(COUNTA(DetailPedro!Q1226) &gt; 0, COUNTA(DetailWill!Q1226) &gt; 0),"x", "")</f>
        <v/>
      </c>
      <c r="R1226" s="14" t="str">
        <f>IF(OR(COUNTA(DetailPedro!R1226) &gt; 0, COUNTA(DetailWill!R1226) &gt; 0),"x", "")</f>
        <v/>
      </c>
      <c r="S1226" s="14" t="str">
        <f>IF(OR(COUNTA(DetailPedro!S1226) &gt; 0, COUNTA(DetailWill!S1226) &gt; 0),"x", "")</f>
        <v/>
      </c>
      <c r="T1226" s="14" t="str">
        <f>IF(OR(COUNTA(DetailPedro!T1226) &gt; 0, COUNTA(DetailWill!T1226) &gt; 0),"x", "")</f>
        <v/>
      </c>
      <c r="U1226" s="34" t="str">
        <f>IF(OR(COUNTA(DetailPedro!U1226) &gt; 0, COUNTA(DetailWill!U1226) &gt; 0),"x", "")</f>
        <v/>
      </c>
      <c r="V1226" s="14" t="str">
        <f>IF(OR(COUNTA(DetailPedro!V1226) &gt; 0, COUNTA(DetailWill!V1226) &gt; 0),"x", "")</f>
        <v/>
      </c>
      <c r="W1226" s="14" t="str">
        <f>IF(OR(COUNTA(DetailPedro!W1226) &gt; 0, COUNTA(DetailWill!W1226) &gt; 0),"x", "")</f>
        <v/>
      </c>
      <c r="X1226" s="14" t="str">
        <f>IF(OR(COUNTA(DetailPedro!X1226) &gt; 0, COUNTA(DetailWill!X1226) &gt; 0),"x", "")</f>
        <v/>
      </c>
      <c r="Y1226" s="14" t="str">
        <f>IF(OR(COUNTA(DetailPedro!Y1226) &gt; 0, COUNTA(DetailWill!Y1226) &gt; 0),"x", "")</f>
        <v/>
      </c>
      <c r="Z1226" s="34" t="str">
        <f>IF(OR(COUNTA(DetailPedro!Z1226) &gt; 0, COUNTA(DetailWill!Z1226) &gt; 0),"x", "")</f>
        <v/>
      </c>
      <c r="AA1226" s="14" t="str">
        <f>IF(OR(COUNTA(DetailPedro!AA1226) &gt; 0, COUNTA(DetailWill!AA1226) &gt; 0),"x", "")</f>
        <v/>
      </c>
      <c r="AB1226" s="14" t="str">
        <f>IF(OR(COUNTA(DetailPedro!AB1226) &gt; 0, COUNTA(DetailWill!AB1226) &gt; 0),"x", "")</f>
        <v/>
      </c>
      <c r="AC1226" s="14" t="str">
        <f>IF(OR(COUNTA(DetailPedro!AC1226) &gt; 0, COUNTA(DetailWill!AC1226) &gt; 0),"x", "")</f>
        <v/>
      </c>
      <c r="AD1226" s="14" t="str">
        <f>IF(OR(COUNTA(DetailPedro!AD1226) &gt; 0, COUNTA(DetailWill!AD1226) &gt; 0),"x", "")</f>
        <v/>
      </c>
      <c r="AE1226" s="14" t="str">
        <f>IF(OR(COUNTA(DetailPedro!AE1226) &gt; 0, COUNTA(DetailWill!AE1226) &gt; 0),"x", "")</f>
        <v/>
      </c>
      <c r="AF1226" s="34" t="str">
        <f>IF(OR(COUNTA(DetailPedro!AF1226) &gt; 0, COUNTA(DetailWill!AF1226) &gt; 0),"x", "")</f>
        <v/>
      </c>
      <c r="AG1226" s="14" t="str">
        <f>IF(OR(COUNTA(DetailPedro!AG1226) &gt; 0, COUNTA(DetailWill!AG1226) &gt; 0),"x", "")</f>
        <v/>
      </c>
      <c r="AH1226" s="14" t="str">
        <f>IF(OR(COUNTA(DetailPedro!AH1226) &gt; 0, COUNTA(DetailWill!AH1226) &gt; 0),"x", "")</f>
        <v/>
      </c>
      <c r="AI1226" s="14" t="str">
        <f>IF(OR(COUNTA(DetailPedro!AI1226) &gt; 0, COUNTA(DetailWill!AI1226) &gt; 0),"x", "")</f>
        <v/>
      </c>
      <c r="AJ1226" s="34" t="str">
        <f>IF(OR(COUNTA(DetailPedro!AJ1226) &gt; 0, COUNTA(DetailWill!AJ1226) &gt; 0),"x", "")</f>
        <v/>
      </c>
      <c r="AK1226" s="14" t="str">
        <f>IF(OR(COUNTA(DetailPedro!AK1226) &gt; 0, COUNTA(DetailWill!AK1226) &gt; 0),"x", "")</f>
        <v/>
      </c>
    </row>
    <row r="1227" spans="1:37" x14ac:dyDescent="0.2">
      <c r="A1227" s="16" t="s">
        <v>646</v>
      </c>
      <c r="B1227" s="16" t="s">
        <v>1090</v>
      </c>
      <c r="C1227" s="16">
        <v>3</v>
      </c>
      <c r="D1227" s="16" t="s">
        <v>888</v>
      </c>
      <c r="E1227" s="16">
        <v>3</v>
      </c>
      <c r="F1227" s="14">
        <f t="shared" si="53"/>
        <v>0</v>
      </c>
      <c r="G1227" s="14" t="str">
        <f>IF(OR(COUNTA(DetailPedro!G1227) &gt; 0, COUNTA(DetailWill!G1227) &gt; 0),"x", "")</f>
        <v/>
      </c>
      <c r="H1227" s="14" t="str">
        <f>IF(OR(COUNTA(DetailPedro!H1227) &gt; 0, COUNTA(DetailWill!H1227) &gt; 0),"x", "")</f>
        <v/>
      </c>
      <c r="I1227" s="14" t="str">
        <f>IF(OR(COUNTA(DetailPedro!I1227) &gt; 0, COUNTA(DetailWill!I1227) &gt; 0),"x", "")</f>
        <v/>
      </c>
      <c r="J1227" s="34" t="str">
        <f>IF(OR(COUNTA(DetailPedro!J1227) &gt; 0, COUNTA(DetailWill!J1227) &gt; 0),"x", "")</f>
        <v/>
      </c>
      <c r="K1227" s="14" t="str">
        <f>IF(OR(COUNTA(DetailPedro!K1227) &gt; 0, COUNTA(DetailWill!K1227) &gt; 0),"x", "")</f>
        <v/>
      </c>
      <c r="L1227" s="14" t="str">
        <f>IF(OR(COUNTA(DetailPedro!L1227) &gt; 0, COUNTA(DetailWill!L1227) &gt; 0),"x", "")</f>
        <v/>
      </c>
      <c r="M1227" s="14" t="str">
        <f>IF(OR(COUNTA(DetailPedro!M1227) &gt; 0, COUNTA(DetailWill!M1227) &gt; 0),"x", "")</f>
        <v/>
      </c>
      <c r="N1227" s="14" t="str">
        <f>IF(OR(COUNTA(DetailPedro!N1227) &gt; 0, COUNTA(DetailWill!N1227) &gt; 0),"x", "")</f>
        <v/>
      </c>
      <c r="O1227" s="34" t="str">
        <f>IF(OR(COUNTA(DetailPedro!O1227) &gt; 0, COUNTA(DetailWill!O1227) &gt; 0),"x", "")</f>
        <v/>
      </c>
      <c r="P1227" s="14" t="str">
        <f>IF(OR(COUNTA(DetailPedro!P1227) &gt; 0, COUNTA(DetailWill!P1227) &gt; 0),"x", "")</f>
        <v/>
      </c>
      <c r="Q1227" s="14" t="str">
        <f>IF(OR(COUNTA(DetailPedro!Q1227) &gt; 0, COUNTA(DetailWill!Q1227) &gt; 0),"x", "")</f>
        <v/>
      </c>
      <c r="R1227" s="14" t="str">
        <f>IF(OR(COUNTA(DetailPedro!R1227) &gt; 0, COUNTA(DetailWill!R1227) &gt; 0),"x", "")</f>
        <v/>
      </c>
      <c r="S1227" s="14" t="str">
        <f>IF(OR(COUNTA(DetailPedro!S1227) &gt; 0, COUNTA(DetailWill!S1227) &gt; 0),"x", "")</f>
        <v/>
      </c>
      <c r="T1227" s="14" t="str">
        <f>IF(OR(COUNTA(DetailPedro!T1227) &gt; 0, COUNTA(DetailWill!T1227) &gt; 0),"x", "")</f>
        <v/>
      </c>
      <c r="U1227" s="34" t="str">
        <f>IF(OR(COUNTA(DetailPedro!U1227) &gt; 0, COUNTA(DetailWill!U1227) &gt; 0),"x", "")</f>
        <v/>
      </c>
      <c r="V1227" s="14" t="str">
        <f>IF(OR(COUNTA(DetailPedro!V1227) &gt; 0, COUNTA(DetailWill!V1227) &gt; 0),"x", "")</f>
        <v/>
      </c>
      <c r="W1227" s="14" t="str">
        <f>IF(OR(COUNTA(DetailPedro!W1227) &gt; 0, COUNTA(DetailWill!W1227) &gt; 0),"x", "")</f>
        <v/>
      </c>
      <c r="X1227" s="14" t="str">
        <f>IF(OR(COUNTA(DetailPedro!X1227) &gt; 0, COUNTA(DetailWill!X1227) &gt; 0),"x", "")</f>
        <v/>
      </c>
      <c r="Y1227" s="14" t="str">
        <f>IF(OR(COUNTA(DetailPedro!Y1227) &gt; 0, COUNTA(DetailWill!Y1227) &gt; 0),"x", "")</f>
        <v/>
      </c>
      <c r="Z1227" s="34" t="str">
        <f>IF(OR(COUNTA(DetailPedro!Z1227) &gt; 0, COUNTA(DetailWill!Z1227) &gt; 0),"x", "")</f>
        <v/>
      </c>
      <c r="AA1227" s="14" t="str">
        <f>IF(OR(COUNTA(DetailPedro!AA1227) &gt; 0, COUNTA(DetailWill!AA1227) &gt; 0),"x", "")</f>
        <v/>
      </c>
      <c r="AB1227" s="14" t="str">
        <f>IF(OR(COUNTA(DetailPedro!AB1227) &gt; 0, COUNTA(DetailWill!AB1227) &gt; 0),"x", "")</f>
        <v/>
      </c>
      <c r="AC1227" s="14" t="str">
        <f>IF(OR(COUNTA(DetailPedro!AC1227) &gt; 0, COUNTA(DetailWill!AC1227) &gt; 0),"x", "")</f>
        <v/>
      </c>
      <c r="AD1227" s="14" t="str">
        <f>IF(OR(COUNTA(DetailPedro!AD1227) &gt; 0, COUNTA(DetailWill!AD1227) &gt; 0),"x", "")</f>
        <v/>
      </c>
      <c r="AE1227" s="14" t="str">
        <f>IF(OR(COUNTA(DetailPedro!AE1227) &gt; 0, COUNTA(DetailWill!AE1227) &gt; 0),"x", "")</f>
        <v/>
      </c>
      <c r="AF1227" s="34" t="str">
        <f>IF(OR(COUNTA(DetailPedro!AF1227) &gt; 0, COUNTA(DetailWill!AF1227) &gt; 0),"x", "")</f>
        <v/>
      </c>
      <c r="AG1227" s="14" t="str">
        <f>IF(OR(COUNTA(DetailPedro!AG1227) &gt; 0, COUNTA(DetailWill!AG1227) &gt; 0),"x", "")</f>
        <v/>
      </c>
      <c r="AH1227" s="14" t="str">
        <f>IF(OR(COUNTA(DetailPedro!AH1227) &gt; 0, COUNTA(DetailWill!AH1227) &gt; 0),"x", "")</f>
        <v/>
      </c>
      <c r="AI1227" s="14" t="str">
        <f>IF(OR(COUNTA(DetailPedro!AI1227) &gt; 0, COUNTA(DetailWill!AI1227) &gt; 0),"x", "")</f>
        <v/>
      </c>
      <c r="AJ1227" s="34" t="str">
        <f>IF(OR(COUNTA(DetailPedro!AJ1227) &gt; 0, COUNTA(DetailWill!AJ1227) &gt; 0),"x", "")</f>
        <v/>
      </c>
      <c r="AK1227" s="14" t="str">
        <f>IF(OR(COUNTA(DetailPedro!AK1227) &gt; 0, COUNTA(DetailWill!AK1227) &gt; 0),"x", "")</f>
        <v/>
      </c>
    </row>
    <row r="1228" spans="1:37" x14ac:dyDescent="0.2">
      <c r="A1228" s="16" t="s">
        <v>646</v>
      </c>
      <c r="B1228" s="16" t="s">
        <v>1090</v>
      </c>
      <c r="C1228" s="16">
        <v>3</v>
      </c>
      <c r="D1228" s="16" t="s">
        <v>889</v>
      </c>
      <c r="E1228" s="16">
        <v>4</v>
      </c>
      <c r="F1228" s="14">
        <f t="shared" si="53"/>
        <v>0</v>
      </c>
      <c r="G1228" s="14" t="str">
        <f>IF(OR(COUNTA(DetailPedro!G1228) &gt; 0, COUNTA(DetailWill!G1228) &gt; 0),"x", "")</f>
        <v/>
      </c>
      <c r="H1228" s="14" t="str">
        <f>IF(OR(COUNTA(DetailPedro!H1228) &gt; 0, COUNTA(DetailWill!H1228) &gt; 0),"x", "")</f>
        <v/>
      </c>
      <c r="I1228" s="14" t="str">
        <f>IF(OR(COUNTA(DetailPedro!I1228) &gt; 0, COUNTA(DetailWill!I1228) &gt; 0),"x", "")</f>
        <v/>
      </c>
      <c r="J1228" s="34" t="str">
        <f>IF(OR(COUNTA(DetailPedro!J1228) &gt; 0, COUNTA(DetailWill!J1228) &gt; 0),"x", "")</f>
        <v/>
      </c>
      <c r="K1228" s="14" t="str">
        <f>IF(OR(COUNTA(DetailPedro!K1228) &gt; 0, COUNTA(DetailWill!K1228) &gt; 0),"x", "")</f>
        <v/>
      </c>
      <c r="L1228" s="14" t="str">
        <f>IF(OR(COUNTA(DetailPedro!L1228) &gt; 0, COUNTA(DetailWill!L1228) &gt; 0),"x", "")</f>
        <v/>
      </c>
      <c r="M1228" s="14" t="str">
        <f>IF(OR(COUNTA(DetailPedro!M1228) &gt; 0, COUNTA(DetailWill!M1228) &gt; 0),"x", "")</f>
        <v/>
      </c>
      <c r="N1228" s="14" t="str">
        <f>IF(OR(COUNTA(DetailPedro!N1228) &gt; 0, COUNTA(DetailWill!N1228) &gt; 0),"x", "")</f>
        <v/>
      </c>
      <c r="O1228" s="34" t="str">
        <f>IF(OR(COUNTA(DetailPedro!O1228) &gt; 0, COUNTA(DetailWill!O1228) &gt; 0),"x", "")</f>
        <v/>
      </c>
      <c r="P1228" s="14" t="str">
        <f>IF(OR(COUNTA(DetailPedro!P1228) &gt; 0, COUNTA(DetailWill!P1228) &gt; 0),"x", "")</f>
        <v/>
      </c>
      <c r="Q1228" s="14" t="str">
        <f>IF(OR(COUNTA(DetailPedro!Q1228) &gt; 0, COUNTA(DetailWill!Q1228) &gt; 0),"x", "")</f>
        <v/>
      </c>
      <c r="R1228" s="14" t="str">
        <f>IF(OR(COUNTA(DetailPedro!R1228) &gt; 0, COUNTA(DetailWill!R1228) &gt; 0),"x", "")</f>
        <v/>
      </c>
      <c r="S1228" s="14" t="str">
        <f>IF(OR(COUNTA(DetailPedro!S1228) &gt; 0, COUNTA(DetailWill!S1228) &gt; 0),"x", "")</f>
        <v/>
      </c>
      <c r="T1228" s="14" t="str">
        <f>IF(OR(COUNTA(DetailPedro!T1228) &gt; 0, COUNTA(DetailWill!T1228) &gt; 0),"x", "")</f>
        <v/>
      </c>
      <c r="U1228" s="34" t="str">
        <f>IF(OR(COUNTA(DetailPedro!U1228) &gt; 0, COUNTA(DetailWill!U1228) &gt; 0),"x", "")</f>
        <v/>
      </c>
      <c r="V1228" s="14" t="str">
        <f>IF(OR(COUNTA(DetailPedro!V1228) &gt; 0, COUNTA(DetailWill!V1228) &gt; 0),"x", "")</f>
        <v/>
      </c>
      <c r="W1228" s="14" t="str">
        <f>IF(OR(COUNTA(DetailPedro!W1228) &gt; 0, COUNTA(DetailWill!W1228) &gt; 0),"x", "")</f>
        <v/>
      </c>
      <c r="X1228" s="14" t="str">
        <f>IF(OR(COUNTA(DetailPedro!X1228) &gt; 0, COUNTA(DetailWill!X1228) &gt; 0),"x", "")</f>
        <v/>
      </c>
      <c r="Y1228" s="14" t="str">
        <f>IF(OR(COUNTA(DetailPedro!Y1228) &gt; 0, COUNTA(DetailWill!Y1228) &gt; 0),"x", "")</f>
        <v/>
      </c>
      <c r="Z1228" s="34" t="str">
        <f>IF(OR(COUNTA(DetailPedro!Z1228) &gt; 0, COUNTA(DetailWill!Z1228) &gt; 0),"x", "")</f>
        <v/>
      </c>
      <c r="AA1228" s="14" t="str">
        <f>IF(OR(COUNTA(DetailPedro!AA1228) &gt; 0, COUNTA(DetailWill!AA1228) &gt; 0),"x", "")</f>
        <v/>
      </c>
      <c r="AB1228" s="14" t="str">
        <f>IF(OR(COUNTA(DetailPedro!AB1228) &gt; 0, COUNTA(DetailWill!AB1228) &gt; 0),"x", "")</f>
        <v/>
      </c>
      <c r="AC1228" s="14" t="str">
        <f>IF(OR(COUNTA(DetailPedro!AC1228) &gt; 0, COUNTA(DetailWill!AC1228) &gt; 0),"x", "")</f>
        <v/>
      </c>
      <c r="AD1228" s="14" t="str">
        <f>IF(OR(COUNTA(DetailPedro!AD1228) &gt; 0, COUNTA(DetailWill!AD1228) &gt; 0),"x", "")</f>
        <v/>
      </c>
      <c r="AE1228" s="14" t="str">
        <f>IF(OR(COUNTA(DetailPedro!AE1228) &gt; 0, COUNTA(DetailWill!AE1228) &gt; 0),"x", "")</f>
        <v/>
      </c>
      <c r="AF1228" s="34" t="str">
        <f>IF(OR(COUNTA(DetailPedro!AF1228) &gt; 0, COUNTA(DetailWill!AF1228) &gt; 0),"x", "")</f>
        <v/>
      </c>
      <c r="AG1228" s="14" t="str">
        <f>IF(OR(COUNTA(DetailPedro!AG1228) &gt; 0, COUNTA(DetailWill!AG1228) &gt; 0),"x", "")</f>
        <v/>
      </c>
      <c r="AH1228" s="14" t="str">
        <f>IF(OR(COUNTA(DetailPedro!AH1228) &gt; 0, COUNTA(DetailWill!AH1228) &gt; 0),"x", "")</f>
        <v/>
      </c>
      <c r="AI1228" s="14" t="str">
        <f>IF(OR(COUNTA(DetailPedro!AI1228) &gt; 0, COUNTA(DetailWill!AI1228) &gt; 0),"x", "")</f>
        <v/>
      </c>
      <c r="AJ1228" s="34" t="str">
        <f>IF(OR(COUNTA(DetailPedro!AJ1228) &gt; 0, COUNTA(DetailWill!AJ1228) &gt; 0),"x", "")</f>
        <v/>
      </c>
      <c r="AK1228" s="14" t="str">
        <f>IF(OR(COUNTA(DetailPedro!AK1228) &gt; 0, COUNTA(DetailWill!AK1228) &gt; 0),"x", "")</f>
        <v/>
      </c>
    </row>
    <row r="1229" spans="1:37" x14ac:dyDescent="0.2">
      <c r="A1229" s="16"/>
      <c r="B1229" s="16"/>
      <c r="C1229" s="16"/>
      <c r="D1229" s="16"/>
      <c r="E1229" s="16"/>
      <c r="F1229" s="14">
        <f t="shared" si="53"/>
        <v>0</v>
      </c>
      <c r="G1229" s="14" t="str">
        <f>IF(OR(COUNTA(DetailPedro!G1229) &gt; 0, COUNTA(DetailWill!G1229) &gt; 0),"x", "")</f>
        <v/>
      </c>
      <c r="H1229" s="14" t="str">
        <f>IF(OR(COUNTA(DetailPedro!H1229) &gt; 0, COUNTA(DetailWill!H1229) &gt; 0),"x", "")</f>
        <v/>
      </c>
      <c r="I1229" s="14" t="str">
        <f>IF(OR(COUNTA(DetailPedro!I1229) &gt; 0, COUNTA(DetailWill!I1229) &gt; 0),"x", "")</f>
        <v/>
      </c>
      <c r="J1229" s="34" t="str">
        <f>IF(OR(COUNTA(DetailPedro!J1229) &gt; 0, COUNTA(DetailWill!J1229) &gt; 0),"x", "")</f>
        <v/>
      </c>
      <c r="K1229" s="14" t="str">
        <f>IF(OR(COUNTA(DetailPedro!K1229) &gt; 0, COUNTA(DetailWill!K1229) &gt; 0),"x", "")</f>
        <v/>
      </c>
      <c r="L1229" s="14" t="str">
        <f>IF(OR(COUNTA(DetailPedro!L1229) &gt; 0, COUNTA(DetailWill!L1229) &gt; 0),"x", "")</f>
        <v/>
      </c>
      <c r="M1229" s="14" t="str">
        <f>IF(OR(COUNTA(DetailPedro!M1229) &gt; 0, COUNTA(DetailWill!M1229) &gt; 0),"x", "")</f>
        <v/>
      </c>
      <c r="N1229" s="14" t="str">
        <f>IF(OR(COUNTA(DetailPedro!N1229) &gt; 0, COUNTA(DetailWill!N1229) &gt; 0),"x", "")</f>
        <v/>
      </c>
      <c r="O1229" s="34" t="str">
        <f>IF(OR(COUNTA(DetailPedro!O1229) &gt; 0, COUNTA(DetailWill!O1229) &gt; 0),"x", "")</f>
        <v/>
      </c>
      <c r="P1229" s="14" t="str">
        <f>IF(OR(COUNTA(DetailPedro!P1229) &gt; 0, COUNTA(DetailWill!P1229) &gt; 0),"x", "")</f>
        <v/>
      </c>
      <c r="Q1229" s="14" t="str">
        <f>IF(OR(COUNTA(DetailPedro!Q1229) &gt; 0, COUNTA(DetailWill!Q1229) &gt; 0),"x", "")</f>
        <v/>
      </c>
      <c r="R1229" s="14" t="str">
        <f>IF(OR(COUNTA(DetailPedro!R1229) &gt; 0, COUNTA(DetailWill!R1229) &gt; 0),"x", "")</f>
        <v/>
      </c>
      <c r="S1229" s="14" t="str">
        <f>IF(OR(COUNTA(DetailPedro!S1229) &gt; 0, COUNTA(DetailWill!S1229) &gt; 0),"x", "")</f>
        <v/>
      </c>
      <c r="T1229" s="14" t="str">
        <f>IF(OR(COUNTA(DetailPedro!T1229) &gt; 0, COUNTA(DetailWill!T1229) &gt; 0),"x", "")</f>
        <v/>
      </c>
      <c r="U1229" s="34" t="str">
        <f>IF(OR(COUNTA(DetailPedro!U1229) &gt; 0, COUNTA(DetailWill!U1229) &gt; 0),"x", "")</f>
        <v/>
      </c>
      <c r="V1229" s="14" t="str">
        <f>IF(OR(COUNTA(DetailPedro!V1229) &gt; 0, COUNTA(DetailWill!V1229) &gt; 0),"x", "")</f>
        <v/>
      </c>
      <c r="W1229" s="14" t="str">
        <f>IF(OR(COUNTA(DetailPedro!W1229) &gt; 0, COUNTA(DetailWill!W1229) &gt; 0),"x", "")</f>
        <v/>
      </c>
      <c r="X1229" s="14" t="str">
        <f>IF(OR(COUNTA(DetailPedro!X1229) &gt; 0, COUNTA(DetailWill!X1229) &gt; 0),"x", "")</f>
        <v/>
      </c>
      <c r="Y1229" s="14" t="str">
        <f>IF(OR(COUNTA(DetailPedro!Y1229) &gt; 0, COUNTA(DetailWill!Y1229) &gt; 0),"x", "")</f>
        <v/>
      </c>
      <c r="Z1229" s="34" t="str">
        <f>IF(OR(COUNTA(DetailPedro!Z1229) &gt; 0, COUNTA(DetailWill!Z1229) &gt; 0),"x", "")</f>
        <v/>
      </c>
      <c r="AA1229" s="14" t="str">
        <f>IF(OR(COUNTA(DetailPedro!AA1229) &gt; 0, COUNTA(DetailWill!AA1229) &gt; 0),"x", "")</f>
        <v/>
      </c>
      <c r="AB1229" s="14" t="str">
        <f>IF(OR(COUNTA(DetailPedro!AB1229) &gt; 0, COUNTA(DetailWill!AB1229) &gt; 0),"x", "")</f>
        <v/>
      </c>
      <c r="AC1229" s="14" t="str">
        <f>IF(OR(COUNTA(DetailPedro!AC1229) &gt; 0, COUNTA(DetailWill!AC1229) &gt; 0),"x", "")</f>
        <v/>
      </c>
      <c r="AD1229" s="14" t="str">
        <f>IF(OR(COUNTA(DetailPedro!AD1229) &gt; 0, COUNTA(DetailWill!AD1229) &gt; 0),"x", "")</f>
        <v/>
      </c>
      <c r="AE1229" s="14" t="str">
        <f>IF(OR(COUNTA(DetailPedro!AE1229) &gt; 0, COUNTA(DetailWill!AE1229) &gt; 0),"x", "")</f>
        <v/>
      </c>
      <c r="AF1229" s="34" t="str">
        <f>IF(OR(COUNTA(DetailPedro!AF1229) &gt; 0, COUNTA(DetailWill!AF1229) &gt; 0),"x", "")</f>
        <v/>
      </c>
      <c r="AG1229" s="14" t="str">
        <f>IF(OR(COUNTA(DetailPedro!AG1229) &gt; 0, COUNTA(DetailWill!AG1229) &gt; 0),"x", "")</f>
        <v/>
      </c>
      <c r="AH1229" s="14" t="str">
        <f>IF(OR(COUNTA(DetailPedro!AH1229) &gt; 0, COUNTA(DetailWill!AH1229) &gt; 0),"x", "")</f>
        <v/>
      </c>
      <c r="AI1229" s="14" t="str">
        <f>IF(OR(COUNTA(DetailPedro!AI1229) &gt; 0, COUNTA(DetailWill!AI1229) &gt; 0),"x", "")</f>
        <v/>
      </c>
      <c r="AJ1229" s="34" t="str">
        <f>IF(OR(COUNTA(DetailPedro!AJ1229) &gt; 0, COUNTA(DetailWill!AJ1229) &gt; 0),"x", "")</f>
        <v/>
      </c>
      <c r="AK1229" s="14" t="str">
        <f>IF(OR(COUNTA(DetailPedro!AK1229) &gt; 0, COUNTA(DetailWill!AK1229) &gt; 0),"x", "")</f>
        <v/>
      </c>
    </row>
    <row r="1230" spans="1:37" x14ac:dyDescent="0.2">
      <c r="A1230" s="16" t="s">
        <v>649</v>
      </c>
      <c r="B1230" s="16" t="s">
        <v>643</v>
      </c>
      <c r="C1230" s="16">
        <v>1</v>
      </c>
      <c r="D1230" s="16">
        <v>2</v>
      </c>
      <c r="E1230" s="16"/>
      <c r="F1230" s="14">
        <f t="shared" si="53"/>
        <v>0</v>
      </c>
      <c r="G1230" s="14" t="str">
        <f>IF(OR(COUNTA(DetailPedro!G1230) &gt; 0, COUNTA(DetailWill!G1230) &gt; 0),"x", "")</f>
        <v/>
      </c>
      <c r="H1230" s="14" t="str">
        <f>IF(OR(COUNTA(DetailPedro!H1230) &gt; 0, COUNTA(DetailWill!H1230) &gt; 0),"x", "")</f>
        <v/>
      </c>
      <c r="I1230" s="14" t="str">
        <f>IF(OR(COUNTA(DetailPedro!I1230) &gt; 0, COUNTA(DetailWill!I1230) &gt; 0),"x", "")</f>
        <v/>
      </c>
      <c r="J1230" s="34" t="str">
        <f>IF(OR(COUNTA(DetailPedro!J1230) &gt; 0, COUNTA(DetailWill!J1230) &gt; 0),"x", "")</f>
        <v/>
      </c>
      <c r="K1230" s="14" t="str">
        <f>IF(OR(COUNTA(DetailPedro!K1230) &gt; 0, COUNTA(DetailWill!K1230) &gt; 0),"x", "")</f>
        <v/>
      </c>
      <c r="L1230" s="14" t="str">
        <f>IF(OR(COUNTA(DetailPedro!L1230) &gt; 0, COUNTA(DetailWill!L1230) &gt; 0),"x", "")</f>
        <v/>
      </c>
      <c r="M1230" s="14" t="str">
        <f>IF(OR(COUNTA(DetailPedro!M1230) &gt; 0, COUNTA(DetailWill!M1230) &gt; 0),"x", "")</f>
        <v/>
      </c>
      <c r="N1230" s="14" t="str">
        <f>IF(OR(COUNTA(DetailPedro!N1230) &gt; 0, COUNTA(DetailWill!N1230) &gt; 0),"x", "")</f>
        <v/>
      </c>
      <c r="O1230" s="34" t="str">
        <f>IF(OR(COUNTA(DetailPedro!O1230) &gt; 0, COUNTA(DetailWill!O1230) &gt; 0),"x", "")</f>
        <v/>
      </c>
      <c r="P1230" s="14" t="str">
        <f>IF(OR(COUNTA(DetailPedro!P1230) &gt; 0, COUNTA(DetailWill!P1230) &gt; 0),"x", "")</f>
        <v/>
      </c>
      <c r="Q1230" s="14" t="str">
        <f>IF(OR(COUNTA(DetailPedro!Q1230) &gt; 0, COUNTA(DetailWill!Q1230) &gt; 0),"x", "")</f>
        <v/>
      </c>
      <c r="R1230" s="14" t="str">
        <f>IF(OR(COUNTA(DetailPedro!R1230) &gt; 0, COUNTA(DetailWill!R1230) &gt; 0),"x", "")</f>
        <v/>
      </c>
      <c r="S1230" s="14" t="str">
        <f>IF(OR(COUNTA(DetailPedro!S1230) &gt; 0, COUNTA(DetailWill!S1230) &gt; 0),"x", "")</f>
        <v/>
      </c>
      <c r="T1230" s="14" t="str">
        <f>IF(OR(COUNTA(DetailPedro!T1230) &gt; 0, COUNTA(DetailWill!T1230) &gt; 0),"x", "")</f>
        <v/>
      </c>
      <c r="U1230" s="34" t="str">
        <f>IF(OR(COUNTA(DetailPedro!U1230) &gt; 0, COUNTA(DetailWill!U1230) &gt; 0),"x", "")</f>
        <v/>
      </c>
      <c r="V1230" s="14" t="str">
        <f>IF(OR(COUNTA(DetailPedro!V1230) &gt; 0, COUNTA(DetailWill!V1230) &gt; 0),"x", "")</f>
        <v/>
      </c>
      <c r="W1230" s="14" t="str">
        <f>IF(OR(COUNTA(DetailPedro!W1230) &gt; 0, COUNTA(DetailWill!W1230) &gt; 0),"x", "")</f>
        <v/>
      </c>
      <c r="X1230" s="14" t="str">
        <f>IF(OR(COUNTA(DetailPedro!X1230) &gt; 0, COUNTA(DetailWill!X1230) &gt; 0),"x", "")</f>
        <v/>
      </c>
      <c r="Y1230" s="14" t="str">
        <f>IF(OR(COUNTA(DetailPedro!Y1230) &gt; 0, COUNTA(DetailWill!Y1230) &gt; 0),"x", "")</f>
        <v/>
      </c>
      <c r="Z1230" s="34" t="str">
        <f>IF(OR(COUNTA(DetailPedro!Z1230) &gt; 0, COUNTA(DetailWill!Z1230) &gt; 0),"x", "")</f>
        <v/>
      </c>
      <c r="AA1230" s="14" t="str">
        <f>IF(OR(COUNTA(DetailPedro!AA1230) &gt; 0, COUNTA(DetailWill!AA1230) &gt; 0),"x", "")</f>
        <v/>
      </c>
      <c r="AB1230" s="14" t="str">
        <f>IF(OR(COUNTA(DetailPedro!AB1230) &gt; 0, COUNTA(DetailWill!AB1230) &gt; 0),"x", "")</f>
        <v/>
      </c>
      <c r="AC1230" s="14" t="str">
        <f>IF(OR(COUNTA(DetailPedro!AC1230) &gt; 0, COUNTA(DetailWill!AC1230) &gt; 0),"x", "")</f>
        <v/>
      </c>
      <c r="AD1230" s="14" t="str">
        <f>IF(OR(COUNTA(DetailPedro!AD1230) &gt; 0, COUNTA(DetailWill!AD1230) &gt; 0),"x", "")</f>
        <v/>
      </c>
      <c r="AE1230" s="14" t="str">
        <f>IF(OR(COUNTA(DetailPedro!AE1230) &gt; 0, COUNTA(DetailWill!AE1230) &gt; 0),"x", "")</f>
        <v/>
      </c>
      <c r="AF1230" s="34" t="str">
        <f>IF(OR(COUNTA(DetailPedro!AF1230) &gt; 0, COUNTA(DetailWill!AF1230) &gt; 0),"x", "")</f>
        <v/>
      </c>
      <c r="AG1230" s="14" t="str">
        <f>IF(OR(COUNTA(DetailPedro!AG1230) &gt; 0, COUNTA(DetailWill!AG1230) &gt; 0),"x", "")</f>
        <v/>
      </c>
      <c r="AH1230" s="14" t="str">
        <f>IF(OR(COUNTA(DetailPedro!AH1230) &gt; 0, COUNTA(DetailWill!AH1230) &gt; 0),"x", "")</f>
        <v/>
      </c>
      <c r="AI1230" s="14" t="str">
        <f>IF(OR(COUNTA(DetailPedro!AI1230) &gt; 0, COUNTA(DetailWill!AI1230) &gt; 0),"x", "")</f>
        <v/>
      </c>
      <c r="AJ1230" s="34" t="str">
        <f>IF(OR(COUNTA(DetailPedro!AJ1230) &gt; 0, COUNTA(DetailWill!AJ1230) &gt; 0),"x", "")</f>
        <v/>
      </c>
      <c r="AK1230" s="14" t="str">
        <f>IF(OR(COUNTA(DetailPedro!AK1230) &gt; 0, COUNTA(DetailWill!AK1230) &gt; 0),"x", "")</f>
        <v/>
      </c>
    </row>
    <row r="1231" spans="1:37" x14ac:dyDescent="0.2">
      <c r="A1231" s="16" t="s">
        <v>649</v>
      </c>
      <c r="B1231" s="16" t="s">
        <v>643</v>
      </c>
      <c r="C1231" s="16">
        <v>1</v>
      </c>
      <c r="D1231" s="16" t="s">
        <v>887</v>
      </c>
      <c r="E1231" s="16">
        <v>1</v>
      </c>
      <c r="F1231" s="14">
        <f t="shared" si="53"/>
        <v>0</v>
      </c>
      <c r="G1231" s="14" t="str">
        <f>IF(OR(COUNTA(DetailPedro!G1231) &gt; 0, COUNTA(DetailWill!G1231) &gt; 0),"x", "")</f>
        <v/>
      </c>
      <c r="H1231" s="14" t="str">
        <f>IF(OR(COUNTA(DetailPedro!H1231) &gt; 0, COUNTA(DetailWill!H1231) &gt; 0),"x", "")</f>
        <v/>
      </c>
      <c r="I1231" s="14" t="str">
        <f>IF(OR(COUNTA(DetailPedro!I1231) &gt; 0, COUNTA(DetailWill!I1231) &gt; 0),"x", "")</f>
        <v/>
      </c>
      <c r="J1231" s="34" t="str">
        <f>IF(OR(COUNTA(DetailPedro!J1231) &gt; 0, COUNTA(DetailWill!J1231) &gt; 0),"x", "")</f>
        <v/>
      </c>
      <c r="K1231" s="14" t="str">
        <f>IF(OR(COUNTA(DetailPedro!K1231) &gt; 0, COUNTA(DetailWill!K1231) &gt; 0),"x", "")</f>
        <v/>
      </c>
      <c r="L1231" s="14" t="str">
        <f>IF(OR(COUNTA(DetailPedro!L1231) &gt; 0, COUNTA(DetailWill!L1231) &gt; 0),"x", "")</f>
        <v/>
      </c>
      <c r="M1231" s="14" t="str">
        <f>IF(OR(COUNTA(DetailPedro!M1231) &gt; 0, COUNTA(DetailWill!M1231) &gt; 0),"x", "")</f>
        <v/>
      </c>
      <c r="N1231" s="14" t="str">
        <f>IF(OR(COUNTA(DetailPedro!N1231) &gt; 0, COUNTA(DetailWill!N1231) &gt; 0),"x", "")</f>
        <v/>
      </c>
      <c r="O1231" s="34" t="str">
        <f>IF(OR(COUNTA(DetailPedro!O1231) &gt; 0, COUNTA(DetailWill!O1231) &gt; 0),"x", "")</f>
        <v/>
      </c>
      <c r="P1231" s="14" t="str">
        <f>IF(OR(COUNTA(DetailPedro!P1231) &gt; 0, COUNTA(DetailWill!P1231) &gt; 0),"x", "")</f>
        <v/>
      </c>
      <c r="Q1231" s="14" t="str">
        <f>IF(OR(COUNTA(DetailPedro!Q1231) &gt; 0, COUNTA(DetailWill!Q1231) &gt; 0),"x", "")</f>
        <v/>
      </c>
      <c r="R1231" s="14" t="str">
        <f>IF(OR(COUNTA(DetailPedro!R1231) &gt; 0, COUNTA(DetailWill!R1231) &gt; 0),"x", "")</f>
        <v/>
      </c>
      <c r="S1231" s="14" t="str">
        <f>IF(OR(COUNTA(DetailPedro!S1231) &gt; 0, COUNTA(DetailWill!S1231) &gt; 0),"x", "")</f>
        <v/>
      </c>
      <c r="T1231" s="14" t="str">
        <f>IF(OR(COUNTA(DetailPedro!T1231) &gt; 0, COUNTA(DetailWill!T1231) &gt; 0),"x", "")</f>
        <v/>
      </c>
      <c r="U1231" s="34" t="str">
        <f>IF(OR(COUNTA(DetailPedro!U1231) &gt; 0, COUNTA(DetailWill!U1231) &gt; 0),"x", "")</f>
        <v/>
      </c>
      <c r="V1231" s="14" t="str">
        <f>IF(OR(COUNTA(DetailPedro!V1231) &gt; 0, COUNTA(DetailWill!V1231) &gt; 0),"x", "")</f>
        <v/>
      </c>
      <c r="W1231" s="14" t="str">
        <f>IF(OR(COUNTA(DetailPedro!W1231) &gt; 0, COUNTA(DetailWill!W1231) &gt; 0),"x", "")</f>
        <v/>
      </c>
      <c r="X1231" s="14" t="str">
        <f>IF(OR(COUNTA(DetailPedro!X1231) &gt; 0, COUNTA(DetailWill!X1231) &gt; 0),"x", "")</f>
        <v/>
      </c>
      <c r="Y1231" s="14" t="str">
        <f>IF(OR(COUNTA(DetailPedro!Y1231) &gt; 0, COUNTA(DetailWill!Y1231) &gt; 0),"x", "")</f>
        <v/>
      </c>
      <c r="Z1231" s="34" t="str">
        <f>IF(OR(COUNTA(DetailPedro!Z1231) &gt; 0, COUNTA(DetailWill!Z1231) &gt; 0),"x", "")</f>
        <v/>
      </c>
      <c r="AA1231" s="14" t="str">
        <f>IF(OR(COUNTA(DetailPedro!AA1231) &gt; 0, COUNTA(DetailWill!AA1231) &gt; 0),"x", "")</f>
        <v/>
      </c>
      <c r="AB1231" s="14" t="str">
        <f>IF(OR(COUNTA(DetailPedro!AB1231) &gt; 0, COUNTA(DetailWill!AB1231) &gt; 0),"x", "")</f>
        <v/>
      </c>
      <c r="AC1231" s="14" t="str">
        <f>IF(OR(COUNTA(DetailPedro!AC1231) &gt; 0, COUNTA(DetailWill!AC1231) &gt; 0),"x", "")</f>
        <v/>
      </c>
      <c r="AD1231" s="14" t="str">
        <f>IF(OR(COUNTA(DetailPedro!AD1231) &gt; 0, COUNTA(DetailWill!AD1231) &gt; 0),"x", "")</f>
        <v/>
      </c>
      <c r="AE1231" s="14" t="str">
        <f>IF(OR(COUNTA(DetailPedro!AE1231) &gt; 0, COUNTA(DetailWill!AE1231) &gt; 0),"x", "")</f>
        <v/>
      </c>
      <c r="AF1231" s="34" t="str">
        <f>IF(OR(COUNTA(DetailPedro!AF1231) &gt; 0, COUNTA(DetailWill!AF1231) &gt; 0),"x", "")</f>
        <v/>
      </c>
      <c r="AG1231" s="14" t="str">
        <f>IF(OR(COUNTA(DetailPedro!AG1231) &gt; 0, COUNTA(DetailWill!AG1231) &gt; 0),"x", "")</f>
        <v/>
      </c>
      <c r="AH1231" s="14" t="str">
        <f>IF(OR(COUNTA(DetailPedro!AH1231) &gt; 0, COUNTA(DetailWill!AH1231) &gt; 0),"x", "")</f>
        <v/>
      </c>
      <c r="AI1231" s="14" t="str">
        <f>IF(OR(COUNTA(DetailPedro!AI1231) &gt; 0, COUNTA(DetailWill!AI1231) &gt; 0),"x", "")</f>
        <v/>
      </c>
      <c r="AJ1231" s="34" t="str">
        <f>IF(OR(COUNTA(DetailPedro!AJ1231) &gt; 0, COUNTA(DetailWill!AJ1231) &gt; 0),"x", "")</f>
        <v/>
      </c>
      <c r="AK1231" s="14" t="str">
        <f>IF(OR(COUNTA(DetailPedro!AK1231) &gt; 0, COUNTA(DetailWill!AK1231) &gt; 0),"x", "")</f>
        <v/>
      </c>
    </row>
    <row r="1232" spans="1:37" x14ac:dyDescent="0.2">
      <c r="A1232" s="16" t="s">
        <v>649</v>
      </c>
      <c r="B1232" s="16" t="s">
        <v>643</v>
      </c>
      <c r="C1232" s="16">
        <v>1</v>
      </c>
      <c r="D1232" s="16" t="s">
        <v>887</v>
      </c>
      <c r="E1232" s="16">
        <v>2</v>
      </c>
      <c r="F1232" s="14">
        <f t="shared" si="53"/>
        <v>0</v>
      </c>
      <c r="G1232" s="14" t="str">
        <f>IF(OR(COUNTA(DetailPedro!G1232) &gt; 0, COUNTA(DetailWill!G1232) &gt; 0),"x", "")</f>
        <v/>
      </c>
      <c r="H1232" s="14" t="str">
        <f>IF(OR(COUNTA(DetailPedro!H1232) &gt; 0, COUNTA(DetailWill!H1232) &gt; 0),"x", "")</f>
        <v/>
      </c>
      <c r="I1232" s="14" t="str">
        <f>IF(OR(COUNTA(DetailPedro!I1232) &gt; 0, COUNTA(DetailWill!I1232) &gt; 0),"x", "")</f>
        <v/>
      </c>
      <c r="J1232" s="34" t="str">
        <f>IF(OR(COUNTA(DetailPedro!J1232) &gt; 0, COUNTA(DetailWill!J1232) &gt; 0),"x", "")</f>
        <v/>
      </c>
      <c r="K1232" s="14" t="str">
        <f>IF(OR(COUNTA(DetailPedro!K1232) &gt; 0, COUNTA(DetailWill!K1232) &gt; 0),"x", "")</f>
        <v/>
      </c>
      <c r="L1232" s="14" t="str">
        <f>IF(OR(COUNTA(DetailPedro!L1232) &gt; 0, COUNTA(DetailWill!L1232) &gt; 0),"x", "")</f>
        <v/>
      </c>
      <c r="M1232" s="14" t="str">
        <f>IF(OR(COUNTA(DetailPedro!M1232) &gt; 0, COUNTA(DetailWill!M1232) &gt; 0),"x", "")</f>
        <v/>
      </c>
      <c r="N1232" s="14" t="str">
        <f>IF(OR(COUNTA(DetailPedro!N1232) &gt; 0, COUNTA(DetailWill!N1232) &gt; 0),"x", "")</f>
        <v/>
      </c>
      <c r="O1232" s="34" t="str">
        <f>IF(OR(COUNTA(DetailPedro!O1232) &gt; 0, COUNTA(DetailWill!O1232) &gt; 0),"x", "")</f>
        <v/>
      </c>
      <c r="P1232" s="14" t="str">
        <f>IF(OR(COUNTA(DetailPedro!P1232) &gt; 0, COUNTA(DetailWill!P1232) &gt; 0),"x", "")</f>
        <v/>
      </c>
      <c r="Q1232" s="14" t="str">
        <f>IF(OR(COUNTA(DetailPedro!Q1232) &gt; 0, COUNTA(DetailWill!Q1232) &gt; 0),"x", "")</f>
        <v/>
      </c>
      <c r="R1232" s="14" t="str">
        <f>IF(OR(COUNTA(DetailPedro!R1232) &gt; 0, COUNTA(DetailWill!R1232) &gt; 0),"x", "")</f>
        <v/>
      </c>
      <c r="S1232" s="14" t="str">
        <f>IF(OR(COUNTA(DetailPedro!S1232) &gt; 0, COUNTA(DetailWill!S1232) &gt; 0),"x", "")</f>
        <v/>
      </c>
      <c r="T1232" s="14" t="str">
        <f>IF(OR(COUNTA(DetailPedro!T1232) &gt; 0, COUNTA(DetailWill!T1232) &gt; 0),"x", "")</f>
        <v/>
      </c>
      <c r="U1232" s="34" t="str">
        <f>IF(OR(COUNTA(DetailPedro!U1232) &gt; 0, COUNTA(DetailWill!U1232) &gt; 0),"x", "")</f>
        <v/>
      </c>
      <c r="V1232" s="14" t="str">
        <f>IF(OR(COUNTA(DetailPedro!V1232) &gt; 0, COUNTA(DetailWill!V1232) &gt; 0),"x", "")</f>
        <v/>
      </c>
      <c r="W1232" s="14" t="str">
        <f>IF(OR(COUNTA(DetailPedro!W1232) &gt; 0, COUNTA(DetailWill!W1232) &gt; 0),"x", "")</f>
        <v/>
      </c>
      <c r="X1232" s="14" t="str">
        <f>IF(OR(COUNTA(DetailPedro!X1232) &gt; 0, COUNTA(DetailWill!X1232) &gt; 0),"x", "")</f>
        <v/>
      </c>
      <c r="Y1232" s="14" t="str">
        <f>IF(OR(COUNTA(DetailPedro!Y1232) &gt; 0, COUNTA(DetailWill!Y1232) &gt; 0),"x", "")</f>
        <v/>
      </c>
      <c r="Z1232" s="34" t="str">
        <f>IF(OR(COUNTA(DetailPedro!Z1232) &gt; 0, COUNTA(DetailWill!Z1232) &gt; 0),"x", "")</f>
        <v/>
      </c>
      <c r="AA1232" s="14" t="str">
        <f>IF(OR(COUNTA(DetailPedro!AA1232) &gt; 0, COUNTA(DetailWill!AA1232) &gt; 0),"x", "")</f>
        <v/>
      </c>
      <c r="AB1232" s="14" t="str">
        <f>IF(OR(COUNTA(DetailPedro!AB1232) &gt; 0, COUNTA(DetailWill!AB1232) &gt; 0),"x", "")</f>
        <v/>
      </c>
      <c r="AC1232" s="14" t="str">
        <f>IF(OR(COUNTA(DetailPedro!AC1232) &gt; 0, COUNTA(DetailWill!AC1232) &gt; 0),"x", "")</f>
        <v/>
      </c>
      <c r="AD1232" s="14" t="str">
        <f>IF(OR(COUNTA(DetailPedro!AD1232) &gt; 0, COUNTA(DetailWill!AD1232) &gt; 0),"x", "")</f>
        <v/>
      </c>
      <c r="AE1232" s="14" t="str">
        <f>IF(OR(COUNTA(DetailPedro!AE1232) &gt; 0, COUNTA(DetailWill!AE1232) &gt; 0),"x", "")</f>
        <v/>
      </c>
      <c r="AF1232" s="34" t="str">
        <f>IF(OR(COUNTA(DetailPedro!AF1232) &gt; 0, COUNTA(DetailWill!AF1232) &gt; 0),"x", "")</f>
        <v/>
      </c>
      <c r="AG1232" s="14" t="str">
        <f>IF(OR(COUNTA(DetailPedro!AG1232) &gt; 0, COUNTA(DetailWill!AG1232) &gt; 0),"x", "")</f>
        <v/>
      </c>
      <c r="AH1232" s="14" t="str">
        <f>IF(OR(COUNTA(DetailPedro!AH1232) &gt; 0, COUNTA(DetailWill!AH1232) &gt; 0),"x", "")</f>
        <v/>
      </c>
      <c r="AI1232" s="14" t="str">
        <f>IF(OR(COUNTA(DetailPedro!AI1232) &gt; 0, COUNTA(DetailWill!AI1232) &gt; 0),"x", "")</f>
        <v/>
      </c>
      <c r="AJ1232" s="34" t="str">
        <f>IF(OR(COUNTA(DetailPedro!AJ1232) &gt; 0, COUNTA(DetailWill!AJ1232) &gt; 0),"x", "")</f>
        <v/>
      </c>
      <c r="AK1232" s="14" t="str">
        <f>IF(OR(COUNTA(DetailPedro!AK1232) &gt; 0, COUNTA(DetailWill!AK1232) &gt; 0),"x", "")</f>
        <v/>
      </c>
    </row>
    <row r="1233" spans="1:37" x14ac:dyDescent="0.2">
      <c r="A1233" s="16" t="s">
        <v>649</v>
      </c>
      <c r="B1233" s="16" t="s">
        <v>643</v>
      </c>
      <c r="C1233" s="16">
        <v>1</v>
      </c>
      <c r="D1233" s="16" t="s">
        <v>887</v>
      </c>
      <c r="E1233" s="16">
        <v>3</v>
      </c>
      <c r="F1233" s="14">
        <f t="shared" si="53"/>
        <v>0</v>
      </c>
      <c r="G1233" s="14" t="str">
        <f>IF(OR(COUNTA(DetailPedro!G1233) &gt; 0, COUNTA(DetailWill!G1233) &gt; 0),"x", "")</f>
        <v/>
      </c>
      <c r="H1233" s="14" t="str">
        <f>IF(OR(COUNTA(DetailPedro!H1233) &gt; 0, COUNTA(DetailWill!H1233) &gt; 0),"x", "")</f>
        <v/>
      </c>
      <c r="I1233" s="14" t="str">
        <f>IF(OR(COUNTA(DetailPedro!I1233) &gt; 0, COUNTA(DetailWill!I1233) &gt; 0),"x", "")</f>
        <v/>
      </c>
      <c r="J1233" s="34" t="str">
        <f>IF(OR(COUNTA(DetailPedro!J1233) &gt; 0, COUNTA(DetailWill!J1233) &gt; 0),"x", "")</f>
        <v/>
      </c>
      <c r="K1233" s="14" t="str">
        <f>IF(OR(COUNTA(DetailPedro!K1233) &gt; 0, COUNTA(DetailWill!K1233) &gt; 0),"x", "")</f>
        <v/>
      </c>
      <c r="L1233" s="14" t="str">
        <f>IF(OR(COUNTA(DetailPedro!L1233) &gt; 0, COUNTA(DetailWill!L1233) &gt; 0),"x", "")</f>
        <v/>
      </c>
      <c r="M1233" s="14" t="str">
        <f>IF(OR(COUNTA(DetailPedro!M1233) &gt; 0, COUNTA(DetailWill!M1233) &gt; 0),"x", "")</f>
        <v/>
      </c>
      <c r="N1233" s="14" t="str">
        <f>IF(OR(COUNTA(DetailPedro!N1233) &gt; 0, COUNTA(DetailWill!N1233) &gt; 0),"x", "")</f>
        <v/>
      </c>
      <c r="O1233" s="34" t="str">
        <f>IF(OR(COUNTA(DetailPedro!O1233) &gt; 0, COUNTA(DetailWill!O1233) &gt; 0),"x", "")</f>
        <v/>
      </c>
      <c r="P1233" s="14" t="str">
        <f>IF(OR(COUNTA(DetailPedro!P1233) &gt; 0, COUNTA(DetailWill!P1233) &gt; 0),"x", "")</f>
        <v/>
      </c>
      <c r="Q1233" s="14" t="str">
        <f>IF(OR(COUNTA(DetailPedro!Q1233) &gt; 0, COUNTA(DetailWill!Q1233) &gt; 0),"x", "")</f>
        <v/>
      </c>
      <c r="R1233" s="14" t="str">
        <f>IF(OR(COUNTA(DetailPedro!R1233) &gt; 0, COUNTA(DetailWill!R1233) &gt; 0),"x", "")</f>
        <v/>
      </c>
      <c r="S1233" s="14" t="str">
        <f>IF(OR(COUNTA(DetailPedro!S1233) &gt; 0, COUNTA(DetailWill!S1233) &gt; 0),"x", "")</f>
        <v/>
      </c>
      <c r="T1233" s="14" t="str">
        <f>IF(OR(COUNTA(DetailPedro!T1233) &gt; 0, COUNTA(DetailWill!T1233) &gt; 0),"x", "")</f>
        <v/>
      </c>
      <c r="U1233" s="34" t="str">
        <f>IF(OR(COUNTA(DetailPedro!U1233) &gt; 0, COUNTA(DetailWill!U1233) &gt; 0),"x", "")</f>
        <v/>
      </c>
      <c r="V1233" s="14" t="str">
        <f>IF(OR(COUNTA(DetailPedro!V1233) &gt; 0, COUNTA(DetailWill!V1233) &gt; 0),"x", "")</f>
        <v/>
      </c>
      <c r="W1233" s="14" t="str">
        <f>IF(OR(COUNTA(DetailPedro!W1233) &gt; 0, COUNTA(DetailWill!W1233) &gt; 0),"x", "")</f>
        <v/>
      </c>
      <c r="X1233" s="14" t="str">
        <f>IF(OR(COUNTA(DetailPedro!X1233) &gt; 0, COUNTA(DetailWill!X1233) &gt; 0),"x", "")</f>
        <v/>
      </c>
      <c r="Y1233" s="14" t="str">
        <f>IF(OR(COUNTA(DetailPedro!Y1233) &gt; 0, COUNTA(DetailWill!Y1233) &gt; 0),"x", "")</f>
        <v/>
      </c>
      <c r="Z1233" s="34" t="str">
        <f>IF(OR(COUNTA(DetailPedro!Z1233) &gt; 0, COUNTA(DetailWill!Z1233) &gt; 0),"x", "")</f>
        <v/>
      </c>
      <c r="AA1233" s="14" t="str">
        <f>IF(OR(COUNTA(DetailPedro!AA1233) &gt; 0, COUNTA(DetailWill!AA1233) &gt; 0),"x", "")</f>
        <v/>
      </c>
      <c r="AB1233" s="14" t="str">
        <f>IF(OR(COUNTA(DetailPedro!AB1233) &gt; 0, COUNTA(DetailWill!AB1233) &gt; 0),"x", "")</f>
        <v/>
      </c>
      <c r="AC1233" s="14" t="str">
        <f>IF(OR(COUNTA(DetailPedro!AC1233) &gt; 0, COUNTA(DetailWill!AC1233) &gt; 0),"x", "")</f>
        <v/>
      </c>
      <c r="AD1233" s="14" t="str">
        <f>IF(OR(COUNTA(DetailPedro!AD1233) &gt; 0, COUNTA(DetailWill!AD1233) &gt; 0),"x", "")</f>
        <v/>
      </c>
      <c r="AE1233" s="14" t="str">
        <f>IF(OR(COUNTA(DetailPedro!AE1233) &gt; 0, COUNTA(DetailWill!AE1233) &gt; 0),"x", "")</f>
        <v/>
      </c>
      <c r="AF1233" s="34" t="str">
        <f>IF(OR(COUNTA(DetailPedro!AF1233) &gt; 0, COUNTA(DetailWill!AF1233) &gt; 0),"x", "")</f>
        <v/>
      </c>
      <c r="AG1233" s="14" t="str">
        <f>IF(OR(COUNTA(DetailPedro!AG1233) &gt; 0, COUNTA(DetailWill!AG1233) &gt; 0),"x", "")</f>
        <v/>
      </c>
      <c r="AH1233" s="14" t="str">
        <f>IF(OR(COUNTA(DetailPedro!AH1233) &gt; 0, COUNTA(DetailWill!AH1233) &gt; 0),"x", "")</f>
        <v/>
      </c>
      <c r="AI1233" s="14" t="str">
        <f>IF(OR(COUNTA(DetailPedro!AI1233) &gt; 0, COUNTA(DetailWill!AI1233) &gt; 0),"x", "")</f>
        <v/>
      </c>
      <c r="AJ1233" s="34" t="str">
        <f>IF(OR(COUNTA(DetailPedro!AJ1233) &gt; 0, COUNTA(DetailWill!AJ1233) &gt; 0),"x", "")</f>
        <v/>
      </c>
      <c r="AK1233" s="14" t="str">
        <f>IF(OR(COUNTA(DetailPedro!AK1233) &gt; 0, COUNTA(DetailWill!AK1233) &gt; 0),"x", "")</f>
        <v/>
      </c>
    </row>
    <row r="1234" spans="1:37" x14ac:dyDescent="0.2">
      <c r="A1234" s="16" t="s">
        <v>649</v>
      </c>
      <c r="B1234" s="16" t="s">
        <v>643</v>
      </c>
      <c r="C1234" s="16">
        <v>1</v>
      </c>
      <c r="D1234" s="16" t="s">
        <v>889</v>
      </c>
      <c r="E1234" s="16">
        <v>4</v>
      </c>
      <c r="F1234" s="14">
        <f t="shared" si="53"/>
        <v>0</v>
      </c>
      <c r="G1234" s="14" t="str">
        <f>IF(OR(COUNTA(DetailPedro!G1234) &gt; 0, COUNTA(DetailWill!G1234) &gt; 0),"x", "")</f>
        <v/>
      </c>
      <c r="H1234" s="14" t="str">
        <f>IF(OR(COUNTA(DetailPedro!H1234) &gt; 0, COUNTA(DetailWill!H1234) &gt; 0),"x", "")</f>
        <v/>
      </c>
      <c r="I1234" s="14" t="str">
        <f>IF(OR(COUNTA(DetailPedro!I1234) &gt; 0, COUNTA(DetailWill!I1234) &gt; 0),"x", "")</f>
        <v/>
      </c>
      <c r="J1234" s="34" t="str">
        <f>IF(OR(COUNTA(DetailPedro!J1234) &gt; 0, COUNTA(DetailWill!J1234) &gt; 0),"x", "")</f>
        <v/>
      </c>
      <c r="K1234" s="14" t="str">
        <f>IF(OR(COUNTA(DetailPedro!K1234) &gt; 0, COUNTA(DetailWill!K1234) &gt; 0),"x", "")</f>
        <v/>
      </c>
      <c r="L1234" s="14" t="str">
        <f>IF(OR(COUNTA(DetailPedro!L1234) &gt; 0, COUNTA(DetailWill!L1234) &gt; 0),"x", "")</f>
        <v/>
      </c>
      <c r="M1234" s="14" t="str">
        <f>IF(OR(COUNTA(DetailPedro!M1234) &gt; 0, COUNTA(DetailWill!M1234) &gt; 0),"x", "")</f>
        <v/>
      </c>
      <c r="N1234" s="14" t="str">
        <f>IF(OR(COUNTA(DetailPedro!N1234) &gt; 0, COUNTA(DetailWill!N1234) &gt; 0),"x", "")</f>
        <v/>
      </c>
      <c r="O1234" s="34" t="str">
        <f>IF(OR(COUNTA(DetailPedro!O1234) &gt; 0, COUNTA(DetailWill!O1234) &gt; 0),"x", "")</f>
        <v/>
      </c>
      <c r="P1234" s="14" t="str">
        <f>IF(OR(COUNTA(DetailPedro!P1234) &gt; 0, COUNTA(DetailWill!P1234) &gt; 0),"x", "")</f>
        <v/>
      </c>
      <c r="Q1234" s="14" t="str">
        <f>IF(OR(COUNTA(DetailPedro!Q1234) &gt; 0, COUNTA(DetailWill!Q1234) &gt; 0),"x", "")</f>
        <v/>
      </c>
      <c r="R1234" s="14" t="str">
        <f>IF(OR(COUNTA(DetailPedro!R1234) &gt; 0, COUNTA(DetailWill!R1234) &gt; 0),"x", "")</f>
        <v/>
      </c>
      <c r="S1234" s="14" t="str">
        <f>IF(OR(COUNTA(DetailPedro!S1234) &gt; 0, COUNTA(DetailWill!S1234) &gt; 0),"x", "")</f>
        <v/>
      </c>
      <c r="T1234" s="14" t="str">
        <f>IF(OR(COUNTA(DetailPedro!T1234) &gt; 0, COUNTA(DetailWill!T1234) &gt; 0),"x", "")</f>
        <v/>
      </c>
      <c r="U1234" s="34" t="str">
        <f>IF(OR(COUNTA(DetailPedro!U1234) &gt; 0, COUNTA(DetailWill!U1234) &gt; 0),"x", "")</f>
        <v/>
      </c>
      <c r="V1234" s="14" t="str">
        <f>IF(OR(COUNTA(DetailPedro!V1234) &gt; 0, COUNTA(DetailWill!V1234) &gt; 0),"x", "")</f>
        <v/>
      </c>
      <c r="W1234" s="14" t="str">
        <f>IF(OR(COUNTA(DetailPedro!W1234) &gt; 0, COUNTA(DetailWill!W1234) &gt; 0),"x", "")</f>
        <v/>
      </c>
      <c r="X1234" s="14" t="str">
        <f>IF(OR(COUNTA(DetailPedro!X1234) &gt; 0, COUNTA(DetailWill!X1234) &gt; 0),"x", "")</f>
        <v/>
      </c>
      <c r="Y1234" s="14" t="str">
        <f>IF(OR(COUNTA(DetailPedro!Y1234) &gt; 0, COUNTA(DetailWill!Y1234) &gt; 0),"x", "")</f>
        <v/>
      </c>
      <c r="Z1234" s="34" t="str">
        <f>IF(OR(COUNTA(DetailPedro!Z1234) &gt; 0, COUNTA(DetailWill!Z1234) &gt; 0),"x", "")</f>
        <v/>
      </c>
      <c r="AA1234" s="14" t="str">
        <f>IF(OR(COUNTA(DetailPedro!AA1234) &gt; 0, COUNTA(DetailWill!AA1234) &gt; 0),"x", "")</f>
        <v/>
      </c>
      <c r="AB1234" s="14" t="str">
        <f>IF(OR(COUNTA(DetailPedro!AB1234) &gt; 0, COUNTA(DetailWill!AB1234) &gt; 0),"x", "")</f>
        <v/>
      </c>
      <c r="AC1234" s="14" t="str">
        <f>IF(OR(COUNTA(DetailPedro!AC1234) &gt; 0, COUNTA(DetailWill!AC1234) &gt; 0),"x", "")</f>
        <v/>
      </c>
      <c r="AD1234" s="14" t="str">
        <f>IF(OR(COUNTA(DetailPedro!AD1234) &gt; 0, COUNTA(DetailWill!AD1234) &gt; 0),"x", "")</f>
        <v/>
      </c>
      <c r="AE1234" s="14" t="str">
        <f>IF(OR(COUNTA(DetailPedro!AE1234) &gt; 0, COUNTA(DetailWill!AE1234) &gt; 0),"x", "")</f>
        <v/>
      </c>
      <c r="AF1234" s="34" t="str">
        <f>IF(OR(COUNTA(DetailPedro!AF1234) &gt; 0, COUNTA(DetailWill!AF1234) &gt; 0),"x", "")</f>
        <v/>
      </c>
      <c r="AG1234" s="14" t="str">
        <f>IF(OR(COUNTA(DetailPedro!AG1234) &gt; 0, COUNTA(DetailWill!AG1234) &gt; 0),"x", "")</f>
        <v/>
      </c>
      <c r="AH1234" s="14" t="str">
        <f>IF(OR(COUNTA(DetailPedro!AH1234) &gt; 0, COUNTA(DetailWill!AH1234) &gt; 0),"x", "")</f>
        <v/>
      </c>
      <c r="AI1234" s="14" t="str">
        <f>IF(OR(COUNTA(DetailPedro!AI1234) &gt; 0, COUNTA(DetailWill!AI1234) &gt; 0),"x", "")</f>
        <v/>
      </c>
      <c r="AJ1234" s="34" t="str">
        <f>IF(OR(COUNTA(DetailPedro!AJ1234) &gt; 0, COUNTA(DetailWill!AJ1234) &gt; 0),"x", "")</f>
        <v/>
      </c>
      <c r="AK1234" s="14" t="str">
        <f>IF(OR(COUNTA(DetailPedro!AK1234) &gt; 0, COUNTA(DetailWill!AK1234) &gt; 0),"x", "")</f>
        <v/>
      </c>
    </row>
    <row r="1235" spans="1:37" x14ac:dyDescent="0.2">
      <c r="A1235" s="16" t="s">
        <v>649</v>
      </c>
      <c r="B1235" s="16" t="s">
        <v>643</v>
      </c>
      <c r="C1235" s="16">
        <v>1</v>
      </c>
      <c r="D1235" s="16" t="s">
        <v>888</v>
      </c>
      <c r="E1235" s="16">
        <v>5</v>
      </c>
      <c r="F1235" s="14">
        <f t="shared" si="53"/>
        <v>0</v>
      </c>
      <c r="G1235" s="14" t="str">
        <f>IF(OR(COUNTA(DetailPedro!G1235) &gt; 0, COUNTA(DetailWill!G1235) &gt; 0),"x", "")</f>
        <v/>
      </c>
      <c r="H1235" s="14" t="str">
        <f>IF(OR(COUNTA(DetailPedro!H1235) &gt; 0, COUNTA(DetailWill!H1235) &gt; 0),"x", "")</f>
        <v/>
      </c>
      <c r="I1235" s="14" t="str">
        <f>IF(OR(COUNTA(DetailPedro!I1235) &gt; 0, COUNTA(DetailWill!I1235) &gt; 0),"x", "")</f>
        <v/>
      </c>
      <c r="J1235" s="34" t="str">
        <f>IF(OR(COUNTA(DetailPedro!J1235) &gt; 0, COUNTA(DetailWill!J1235) &gt; 0),"x", "")</f>
        <v/>
      </c>
      <c r="K1235" s="14" t="str">
        <f>IF(OR(COUNTA(DetailPedro!K1235) &gt; 0, COUNTA(DetailWill!K1235) &gt; 0),"x", "")</f>
        <v/>
      </c>
      <c r="L1235" s="14" t="str">
        <f>IF(OR(COUNTA(DetailPedro!L1235) &gt; 0, COUNTA(DetailWill!L1235) &gt; 0),"x", "")</f>
        <v/>
      </c>
      <c r="M1235" s="14" t="str">
        <f>IF(OR(COUNTA(DetailPedro!M1235) &gt; 0, COUNTA(DetailWill!M1235) &gt; 0),"x", "")</f>
        <v/>
      </c>
      <c r="N1235" s="14" t="str">
        <f>IF(OR(COUNTA(DetailPedro!N1235) &gt; 0, COUNTA(DetailWill!N1235) &gt; 0),"x", "")</f>
        <v/>
      </c>
      <c r="O1235" s="34" t="str">
        <f>IF(OR(COUNTA(DetailPedro!O1235) &gt; 0, COUNTA(DetailWill!O1235) &gt; 0),"x", "")</f>
        <v/>
      </c>
      <c r="P1235" s="14" t="str">
        <f>IF(OR(COUNTA(DetailPedro!P1235) &gt; 0, COUNTA(DetailWill!P1235) &gt; 0),"x", "")</f>
        <v/>
      </c>
      <c r="Q1235" s="14" t="str">
        <f>IF(OR(COUNTA(DetailPedro!Q1235) &gt; 0, COUNTA(DetailWill!Q1235) &gt; 0),"x", "")</f>
        <v/>
      </c>
      <c r="R1235" s="14" t="str">
        <f>IF(OR(COUNTA(DetailPedro!R1235) &gt; 0, COUNTA(DetailWill!R1235) &gt; 0),"x", "")</f>
        <v/>
      </c>
      <c r="S1235" s="14" t="str">
        <f>IF(OR(COUNTA(DetailPedro!S1235) &gt; 0, COUNTA(DetailWill!S1235) &gt; 0),"x", "")</f>
        <v/>
      </c>
      <c r="T1235" s="14" t="str">
        <f>IF(OR(COUNTA(DetailPedro!T1235) &gt; 0, COUNTA(DetailWill!T1235) &gt; 0),"x", "")</f>
        <v/>
      </c>
      <c r="U1235" s="34" t="str">
        <f>IF(OR(COUNTA(DetailPedro!U1235) &gt; 0, COUNTA(DetailWill!U1235) &gt; 0),"x", "")</f>
        <v/>
      </c>
      <c r="V1235" s="14" t="str">
        <f>IF(OR(COUNTA(DetailPedro!V1235) &gt; 0, COUNTA(DetailWill!V1235) &gt; 0),"x", "")</f>
        <v/>
      </c>
      <c r="W1235" s="14" t="str">
        <f>IF(OR(COUNTA(DetailPedro!W1235) &gt; 0, COUNTA(DetailWill!W1235) &gt; 0),"x", "")</f>
        <v/>
      </c>
      <c r="X1235" s="14" t="str">
        <f>IF(OR(COUNTA(DetailPedro!X1235) &gt; 0, COUNTA(DetailWill!X1235) &gt; 0),"x", "")</f>
        <v/>
      </c>
      <c r="Y1235" s="14" t="str">
        <f>IF(OR(COUNTA(DetailPedro!Y1235) &gt; 0, COUNTA(DetailWill!Y1235) &gt; 0),"x", "")</f>
        <v/>
      </c>
      <c r="Z1235" s="34" t="str">
        <f>IF(OR(COUNTA(DetailPedro!Z1235) &gt; 0, COUNTA(DetailWill!Z1235) &gt; 0),"x", "")</f>
        <v/>
      </c>
      <c r="AA1235" s="14" t="str">
        <f>IF(OR(COUNTA(DetailPedro!AA1235) &gt; 0, COUNTA(DetailWill!AA1235) &gt; 0),"x", "")</f>
        <v/>
      </c>
      <c r="AB1235" s="14" t="str">
        <f>IF(OR(COUNTA(DetailPedro!AB1235) &gt; 0, COUNTA(DetailWill!AB1235) &gt; 0),"x", "")</f>
        <v/>
      </c>
      <c r="AC1235" s="14" t="str">
        <f>IF(OR(COUNTA(DetailPedro!AC1235) &gt; 0, COUNTA(DetailWill!AC1235) &gt; 0),"x", "")</f>
        <v/>
      </c>
      <c r="AD1235" s="14" t="str">
        <f>IF(OR(COUNTA(DetailPedro!AD1235) &gt; 0, COUNTA(DetailWill!AD1235) &gt; 0),"x", "")</f>
        <v/>
      </c>
      <c r="AE1235" s="14" t="str">
        <f>IF(OR(COUNTA(DetailPedro!AE1235) &gt; 0, COUNTA(DetailWill!AE1235) &gt; 0),"x", "")</f>
        <v/>
      </c>
      <c r="AF1235" s="34" t="str">
        <f>IF(OR(COUNTA(DetailPedro!AF1235) &gt; 0, COUNTA(DetailWill!AF1235) &gt; 0),"x", "")</f>
        <v/>
      </c>
      <c r="AG1235" s="14" t="str">
        <f>IF(OR(COUNTA(DetailPedro!AG1235) &gt; 0, COUNTA(DetailWill!AG1235) &gt; 0),"x", "")</f>
        <v/>
      </c>
      <c r="AH1235" s="14" t="str">
        <f>IF(OR(COUNTA(DetailPedro!AH1235) &gt; 0, COUNTA(DetailWill!AH1235) &gt; 0),"x", "")</f>
        <v/>
      </c>
      <c r="AI1235" s="14" t="str">
        <f>IF(OR(COUNTA(DetailPedro!AI1235) &gt; 0, COUNTA(DetailWill!AI1235) &gt; 0),"x", "")</f>
        <v/>
      </c>
      <c r="AJ1235" s="34" t="str">
        <f>IF(OR(COUNTA(DetailPedro!AJ1235) &gt; 0, COUNTA(DetailWill!AJ1235) &gt; 0),"x", "")</f>
        <v/>
      </c>
      <c r="AK1235" s="14" t="str">
        <f>IF(OR(COUNTA(DetailPedro!AK1235) &gt; 0, COUNTA(DetailWill!AK1235) &gt; 0),"x", "")</f>
        <v/>
      </c>
    </row>
    <row r="1236" spans="1:37" x14ac:dyDescent="0.2">
      <c r="A1236" s="16" t="s">
        <v>649</v>
      </c>
      <c r="B1236" s="16" t="s">
        <v>643</v>
      </c>
      <c r="C1236" s="16">
        <v>2</v>
      </c>
      <c r="D1236" s="16" t="s">
        <v>887</v>
      </c>
      <c r="E1236" s="16">
        <v>6</v>
      </c>
      <c r="F1236" s="14">
        <f t="shared" si="53"/>
        <v>0</v>
      </c>
      <c r="G1236" s="14" t="str">
        <f>IF(OR(COUNTA(DetailPedro!G1236) &gt; 0, COUNTA(DetailWill!G1236) &gt; 0),"x", "")</f>
        <v/>
      </c>
      <c r="H1236" s="14" t="str">
        <f>IF(OR(COUNTA(DetailPedro!H1236) &gt; 0, COUNTA(DetailWill!H1236) &gt; 0),"x", "")</f>
        <v/>
      </c>
      <c r="I1236" s="14" t="str">
        <f>IF(OR(COUNTA(DetailPedro!I1236) &gt; 0, COUNTA(DetailWill!I1236) &gt; 0),"x", "")</f>
        <v/>
      </c>
      <c r="J1236" s="34" t="str">
        <f>IF(OR(COUNTA(DetailPedro!J1236) &gt; 0, COUNTA(DetailWill!J1236) &gt; 0),"x", "")</f>
        <v/>
      </c>
      <c r="K1236" s="14" t="str">
        <f>IF(OR(COUNTA(DetailPedro!K1236) &gt; 0, COUNTA(DetailWill!K1236) &gt; 0),"x", "")</f>
        <v/>
      </c>
      <c r="L1236" s="14" t="str">
        <f>IF(OR(COUNTA(DetailPedro!L1236) &gt; 0, COUNTA(DetailWill!L1236) &gt; 0),"x", "")</f>
        <v/>
      </c>
      <c r="M1236" s="14" t="str">
        <f>IF(OR(COUNTA(DetailPedro!M1236) &gt; 0, COUNTA(DetailWill!M1236) &gt; 0),"x", "")</f>
        <v/>
      </c>
      <c r="N1236" s="14" t="str">
        <f>IF(OR(COUNTA(DetailPedro!N1236) &gt; 0, COUNTA(DetailWill!N1236) &gt; 0),"x", "")</f>
        <v/>
      </c>
      <c r="O1236" s="34" t="str">
        <f>IF(OR(COUNTA(DetailPedro!O1236) &gt; 0, COUNTA(DetailWill!O1236) &gt; 0),"x", "")</f>
        <v/>
      </c>
      <c r="P1236" s="14" t="str">
        <f>IF(OR(COUNTA(DetailPedro!P1236) &gt; 0, COUNTA(DetailWill!P1236) &gt; 0),"x", "")</f>
        <v/>
      </c>
      <c r="Q1236" s="14" t="str">
        <f>IF(OR(COUNTA(DetailPedro!Q1236) &gt; 0, COUNTA(DetailWill!Q1236) &gt; 0),"x", "")</f>
        <v/>
      </c>
      <c r="R1236" s="14" t="str">
        <f>IF(OR(COUNTA(DetailPedro!R1236) &gt; 0, COUNTA(DetailWill!R1236) &gt; 0),"x", "")</f>
        <v/>
      </c>
      <c r="S1236" s="14" t="str">
        <f>IF(OR(COUNTA(DetailPedro!S1236) &gt; 0, COUNTA(DetailWill!S1236) &gt; 0),"x", "")</f>
        <v/>
      </c>
      <c r="T1236" s="14" t="str">
        <f>IF(OR(COUNTA(DetailPedro!T1236) &gt; 0, COUNTA(DetailWill!T1236) &gt; 0),"x", "")</f>
        <v/>
      </c>
      <c r="U1236" s="34" t="str">
        <f>IF(OR(COUNTA(DetailPedro!U1236) &gt; 0, COUNTA(DetailWill!U1236) &gt; 0),"x", "")</f>
        <v/>
      </c>
      <c r="V1236" s="14" t="str">
        <f>IF(OR(COUNTA(DetailPedro!V1236) &gt; 0, COUNTA(DetailWill!V1236) &gt; 0),"x", "")</f>
        <v/>
      </c>
      <c r="W1236" s="14" t="str">
        <f>IF(OR(COUNTA(DetailPedro!W1236) &gt; 0, COUNTA(DetailWill!W1236) &gt; 0),"x", "")</f>
        <v/>
      </c>
      <c r="X1236" s="14" t="str">
        <f>IF(OR(COUNTA(DetailPedro!X1236) &gt; 0, COUNTA(DetailWill!X1236) &gt; 0),"x", "")</f>
        <v/>
      </c>
      <c r="Y1236" s="14" t="str">
        <f>IF(OR(COUNTA(DetailPedro!Y1236) &gt; 0, COUNTA(DetailWill!Y1236) &gt; 0),"x", "")</f>
        <v/>
      </c>
      <c r="Z1236" s="34" t="str">
        <f>IF(OR(COUNTA(DetailPedro!Z1236) &gt; 0, COUNTA(DetailWill!Z1236) &gt; 0),"x", "")</f>
        <v/>
      </c>
      <c r="AA1236" s="14" t="str">
        <f>IF(OR(COUNTA(DetailPedro!AA1236) &gt; 0, COUNTA(DetailWill!AA1236) &gt; 0),"x", "")</f>
        <v/>
      </c>
      <c r="AB1236" s="14" t="str">
        <f>IF(OR(COUNTA(DetailPedro!AB1236) &gt; 0, COUNTA(DetailWill!AB1236) &gt; 0),"x", "")</f>
        <v/>
      </c>
      <c r="AC1236" s="14" t="str">
        <f>IF(OR(COUNTA(DetailPedro!AC1236) &gt; 0, COUNTA(DetailWill!AC1236) &gt; 0),"x", "")</f>
        <v/>
      </c>
      <c r="AD1236" s="14" t="str">
        <f>IF(OR(COUNTA(DetailPedro!AD1236) &gt; 0, COUNTA(DetailWill!AD1236) &gt; 0),"x", "")</f>
        <v/>
      </c>
      <c r="AE1236" s="14" t="str">
        <f>IF(OR(COUNTA(DetailPedro!AE1236) &gt; 0, COUNTA(DetailWill!AE1236) &gt; 0),"x", "")</f>
        <v/>
      </c>
      <c r="AF1236" s="34" t="str">
        <f>IF(OR(COUNTA(DetailPedro!AF1236) &gt; 0, COUNTA(DetailWill!AF1236) &gt; 0),"x", "")</f>
        <v/>
      </c>
      <c r="AG1236" s="14" t="str">
        <f>IF(OR(COUNTA(DetailPedro!AG1236) &gt; 0, COUNTA(DetailWill!AG1236) &gt; 0),"x", "")</f>
        <v/>
      </c>
      <c r="AH1236" s="14" t="str">
        <f>IF(OR(COUNTA(DetailPedro!AH1236) &gt; 0, COUNTA(DetailWill!AH1236) &gt; 0),"x", "")</f>
        <v/>
      </c>
      <c r="AI1236" s="14" t="str">
        <f>IF(OR(COUNTA(DetailPedro!AI1236) &gt; 0, COUNTA(DetailWill!AI1236) &gt; 0),"x", "")</f>
        <v/>
      </c>
      <c r="AJ1236" s="34" t="str">
        <f>IF(OR(COUNTA(DetailPedro!AJ1236) &gt; 0, COUNTA(DetailWill!AJ1236) &gt; 0),"x", "")</f>
        <v/>
      </c>
      <c r="AK1236" s="14" t="str">
        <f>IF(OR(COUNTA(DetailPedro!AK1236) &gt; 0, COUNTA(DetailWill!AK1236) &gt; 0),"x", "")</f>
        <v/>
      </c>
    </row>
    <row r="1237" spans="1:37" x14ac:dyDescent="0.2">
      <c r="A1237" s="16" t="s">
        <v>649</v>
      </c>
      <c r="B1237" s="16" t="s">
        <v>643</v>
      </c>
      <c r="C1237" s="16">
        <v>2</v>
      </c>
      <c r="D1237" s="16" t="s">
        <v>889</v>
      </c>
      <c r="E1237" s="16">
        <v>7</v>
      </c>
      <c r="F1237" s="14">
        <f t="shared" si="53"/>
        <v>0</v>
      </c>
      <c r="G1237" s="14" t="str">
        <f>IF(OR(COUNTA(DetailPedro!G1237) &gt; 0, COUNTA(DetailWill!G1237) &gt; 0),"x", "")</f>
        <v/>
      </c>
      <c r="H1237" s="14" t="str">
        <f>IF(OR(COUNTA(DetailPedro!H1237) &gt; 0, COUNTA(DetailWill!H1237) &gt; 0),"x", "")</f>
        <v/>
      </c>
      <c r="I1237" s="14" t="str">
        <f>IF(OR(COUNTA(DetailPedro!I1237) &gt; 0, COUNTA(DetailWill!I1237) &gt; 0),"x", "")</f>
        <v/>
      </c>
      <c r="J1237" s="34" t="str">
        <f>IF(OR(COUNTA(DetailPedro!J1237) &gt; 0, COUNTA(DetailWill!J1237) &gt; 0),"x", "")</f>
        <v/>
      </c>
      <c r="K1237" s="14" t="str">
        <f>IF(OR(COUNTA(DetailPedro!K1237) &gt; 0, COUNTA(DetailWill!K1237) &gt; 0),"x", "")</f>
        <v/>
      </c>
      <c r="L1237" s="14" t="str">
        <f>IF(OR(COUNTA(DetailPedro!L1237) &gt; 0, COUNTA(DetailWill!L1237) &gt; 0),"x", "")</f>
        <v/>
      </c>
      <c r="M1237" s="14" t="str">
        <f>IF(OR(COUNTA(DetailPedro!M1237) &gt; 0, COUNTA(DetailWill!M1237) &gt; 0),"x", "")</f>
        <v/>
      </c>
      <c r="N1237" s="14" t="str">
        <f>IF(OR(COUNTA(DetailPedro!N1237) &gt; 0, COUNTA(DetailWill!N1237) &gt; 0),"x", "")</f>
        <v/>
      </c>
      <c r="O1237" s="34" t="str">
        <f>IF(OR(COUNTA(DetailPedro!O1237) &gt; 0, COUNTA(DetailWill!O1237) &gt; 0),"x", "")</f>
        <v/>
      </c>
      <c r="P1237" s="14" t="str">
        <f>IF(OR(COUNTA(DetailPedro!P1237) &gt; 0, COUNTA(DetailWill!P1237) &gt; 0),"x", "")</f>
        <v/>
      </c>
      <c r="Q1237" s="14" t="str">
        <f>IF(OR(COUNTA(DetailPedro!Q1237) &gt; 0, COUNTA(DetailWill!Q1237) &gt; 0),"x", "")</f>
        <v/>
      </c>
      <c r="R1237" s="14" t="str">
        <f>IF(OR(COUNTA(DetailPedro!R1237) &gt; 0, COUNTA(DetailWill!R1237) &gt; 0),"x", "")</f>
        <v/>
      </c>
      <c r="S1237" s="14" t="str">
        <f>IF(OR(COUNTA(DetailPedro!S1237) &gt; 0, COUNTA(DetailWill!S1237) &gt; 0),"x", "")</f>
        <v/>
      </c>
      <c r="T1237" s="14" t="str">
        <f>IF(OR(COUNTA(DetailPedro!T1237) &gt; 0, COUNTA(DetailWill!T1237) &gt; 0),"x", "")</f>
        <v/>
      </c>
      <c r="U1237" s="34" t="str">
        <f>IF(OR(COUNTA(DetailPedro!U1237) &gt; 0, COUNTA(DetailWill!U1237) &gt; 0),"x", "")</f>
        <v/>
      </c>
      <c r="V1237" s="14" t="str">
        <f>IF(OR(COUNTA(DetailPedro!V1237) &gt; 0, COUNTA(DetailWill!V1237) &gt; 0),"x", "")</f>
        <v/>
      </c>
      <c r="W1237" s="14" t="str">
        <f>IF(OR(COUNTA(DetailPedro!W1237) &gt; 0, COUNTA(DetailWill!W1237) &gt; 0),"x", "")</f>
        <v/>
      </c>
      <c r="X1237" s="14" t="str">
        <f>IF(OR(COUNTA(DetailPedro!X1237) &gt; 0, COUNTA(DetailWill!X1237) &gt; 0),"x", "")</f>
        <v/>
      </c>
      <c r="Y1237" s="14" t="str">
        <f>IF(OR(COUNTA(DetailPedro!Y1237) &gt; 0, COUNTA(DetailWill!Y1237) &gt; 0),"x", "")</f>
        <v/>
      </c>
      <c r="Z1237" s="34" t="str">
        <f>IF(OR(COUNTA(DetailPedro!Z1237) &gt; 0, COUNTA(DetailWill!Z1237) &gt; 0),"x", "")</f>
        <v/>
      </c>
      <c r="AA1237" s="14" t="str">
        <f>IF(OR(COUNTA(DetailPedro!AA1237) &gt; 0, COUNTA(DetailWill!AA1237) &gt; 0),"x", "")</f>
        <v/>
      </c>
      <c r="AB1237" s="14" t="str">
        <f>IF(OR(COUNTA(DetailPedro!AB1237) &gt; 0, COUNTA(DetailWill!AB1237) &gt; 0),"x", "")</f>
        <v/>
      </c>
      <c r="AC1237" s="14" t="str">
        <f>IF(OR(COUNTA(DetailPedro!AC1237) &gt; 0, COUNTA(DetailWill!AC1237) &gt; 0),"x", "")</f>
        <v/>
      </c>
      <c r="AD1237" s="14" t="str">
        <f>IF(OR(COUNTA(DetailPedro!AD1237) &gt; 0, COUNTA(DetailWill!AD1237) &gt; 0),"x", "")</f>
        <v/>
      </c>
      <c r="AE1237" s="14" t="str">
        <f>IF(OR(COUNTA(DetailPedro!AE1237) &gt; 0, COUNTA(DetailWill!AE1237) &gt; 0),"x", "")</f>
        <v/>
      </c>
      <c r="AF1237" s="34" t="str">
        <f>IF(OR(COUNTA(DetailPedro!AF1237) &gt; 0, COUNTA(DetailWill!AF1237) &gt; 0),"x", "")</f>
        <v/>
      </c>
      <c r="AG1237" s="14" t="str">
        <f>IF(OR(COUNTA(DetailPedro!AG1237) &gt; 0, COUNTA(DetailWill!AG1237) &gt; 0),"x", "")</f>
        <v/>
      </c>
      <c r="AH1237" s="14" t="str">
        <f>IF(OR(COUNTA(DetailPedro!AH1237) &gt; 0, COUNTA(DetailWill!AH1237) &gt; 0),"x", "")</f>
        <v/>
      </c>
      <c r="AI1237" s="14" t="str">
        <f>IF(OR(COUNTA(DetailPedro!AI1237) &gt; 0, COUNTA(DetailWill!AI1237) &gt; 0),"x", "")</f>
        <v/>
      </c>
      <c r="AJ1237" s="34" t="str">
        <f>IF(OR(COUNTA(DetailPedro!AJ1237) &gt; 0, COUNTA(DetailWill!AJ1237) &gt; 0),"x", "")</f>
        <v/>
      </c>
      <c r="AK1237" s="14" t="str">
        <f>IF(OR(COUNTA(DetailPedro!AK1237) &gt; 0, COUNTA(DetailWill!AK1237) &gt; 0),"x", "")</f>
        <v/>
      </c>
    </row>
    <row r="1238" spans="1:37" x14ac:dyDescent="0.2">
      <c r="A1238" s="16" t="s">
        <v>649</v>
      </c>
      <c r="B1238" s="16" t="s">
        <v>643</v>
      </c>
      <c r="C1238" s="16">
        <v>2</v>
      </c>
      <c r="D1238" s="16" t="s">
        <v>887</v>
      </c>
      <c r="E1238" s="16">
        <v>8</v>
      </c>
      <c r="F1238" s="14">
        <f t="shared" si="53"/>
        <v>0</v>
      </c>
      <c r="G1238" s="14" t="str">
        <f>IF(OR(COUNTA(DetailPedro!G1238) &gt; 0, COUNTA(DetailWill!G1238) &gt; 0),"x", "")</f>
        <v/>
      </c>
      <c r="H1238" s="14" t="str">
        <f>IF(OR(COUNTA(DetailPedro!H1238) &gt; 0, COUNTA(DetailWill!H1238) &gt; 0),"x", "")</f>
        <v/>
      </c>
      <c r="I1238" s="14" t="str">
        <f>IF(OR(COUNTA(DetailPedro!I1238) &gt; 0, COUNTA(DetailWill!I1238) &gt; 0),"x", "")</f>
        <v/>
      </c>
      <c r="J1238" s="34" t="str">
        <f>IF(OR(COUNTA(DetailPedro!J1238) &gt; 0, COUNTA(DetailWill!J1238) &gt; 0),"x", "")</f>
        <v/>
      </c>
      <c r="K1238" s="14" t="str">
        <f>IF(OR(COUNTA(DetailPedro!K1238) &gt; 0, COUNTA(DetailWill!K1238) &gt; 0),"x", "")</f>
        <v/>
      </c>
      <c r="L1238" s="14" t="str">
        <f>IF(OR(COUNTA(DetailPedro!L1238) &gt; 0, COUNTA(DetailWill!L1238) &gt; 0),"x", "")</f>
        <v/>
      </c>
      <c r="M1238" s="14" t="str">
        <f>IF(OR(COUNTA(DetailPedro!M1238) &gt; 0, COUNTA(DetailWill!M1238) &gt; 0),"x", "")</f>
        <v/>
      </c>
      <c r="N1238" s="14" t="str">
        <f>IF(OR(COUNTA(DetailPedro!N1238) &gt; 0, COUNTA(DetailWill!N1238) &gt; 0),"x", "")</f>
        <v/>
      </c>
      <c r="O1238" s="34" t="str">
        <f>IF(OR(COUNTA(DetailPedro!O1238) &gt; 0, COUNTA(DetailWill!O1238) &gt; 0),"x", "")</f>
        <v/>
      </c>
      <c r="P1238" s="14" t="str">
        <f>IF(OR(COUNTA(DetailPedro!P1238) &gt; 0, COUNTA(DetailWill!P1238) &gt; 0),"x", "")</f>
        <v/>
      </c>
      <c r="Q1238" s="14" t="str">
        <f>IF(OR(COUNTA(DetailPedro!Q1238) &gt; 0, COUNTA(DetailWill!Q1238) &gt; 0),"x", "")</f>
        <v/>
      </c>
      <c r="R1238" s="14" t="str">
        <f>IF(OR(COUNTA(DetailPedro!R1238) &gt; 0, COUNTA(DetailWill!R1238) &gt; 0),"x", "")</f>
        <v/>
      </c>
      <c r="S1238" s="14" t="str">
        <f>IF(OR(COUNTA(DetailPedro!S1238) &gt; 0, COUNTA(DetailWill!S1238) &gt; 0),"x", "")</f>
        <v/>
      </c>
      <c r="T1238" s="14" t="str">
        <f>IF(OR(COUNTA(DetailPedro!T1238) &gt; 0, COUNTA(DetailWill!T1238) &gt; 0),"x", "")</f>
        <v/>
      </c>
      <c r="U1238" s="34" t="str">
        <f>IF(OR(COUNTA(DetailPedro!U1238) &gt; 0, COUNTA(DetailWill!U1238) &gt; 0),"x", "")</f>
        <v/>
      </c>
      <c r="V1238" s="14" t="str">
        <f>IF(OR(COUNTA(DetailPedro!V1238) &gt; 0, COUNTA(DetailWill!V1238) &gt; 0),"x", "")</f>
        <v/>
      </c>
      <c r="W1238" s="14" t="str">
        <f>IF(OR(COUNTA(DetailPedro!W1238) &gt; 0, COUNTA(DetailWill!W1238) &gt; 0),"x", "")</f>
        <v/>
      </c>
      <c r="X1238" s="14" t="str">
        <f>IF(OR(COUNTA(DetailPedro!X1238) &gt; 0, COUNTA(DetailWill!X1238) &gt; 0),"x", "")</f>
        <v/>
      </c>
      <c r="Y1238" s="14" t="str">
        <f>IF(OR(COUNTA(DetailPedro!Y1238) &gt; 0, COUNTA(DetailWill!Y1238) &gt; 0),"x", "")</f>
        <v/>
      </c>
      <c r="Z1238" s="34" t="str">
        <f>IF(OR(COUNTA(DetailPedro!Z1238) &gt; 0, COUNTA(DetailWill!Z1238) &gt; 0),"x", "")</f>
        <v/>
      </c>
      <c r="AA1238" s="14" t="str">
        <f>IF(OR(COUNTA(DetailPedro!AA1238) &gt; 0, COUNTA(DetailWill!AA1238) &gt; 0),"x", "")</f>
        <v/>
      </c>
      <c r="AB1238" s="14" t="str">
        <f>IF(OR(COUNTA(DetailPedro!AB1238) &gt; 0, COUNTA(DetailWill!AB1238) &gt; 0),"x", "")</f>
        <v/>
      </c>
      <c r="AC1238" s="14" t="str">
        <f>IF(OR(COUNTA(DetailPedro!AC1238) &gt; 0, COUNTA(DetailWill!AC1238) &gt; 0),"x", "")</f>
        <v/>
      </c>
      <c r="AD1238" s="14" t="str">
        <f>IF(OR(COUNTA(DetailPedro!AD1238) &gt; 0, COUNTA(DetailWill!AD1238) &gt; 0),"x", "")</f>
        <v/>
      </c>
      <c r="AE1238" s="14" t="str">
        <f>IF(OR(COUNTA(DetailPedro!AE1238) &gt; 0, COUNTA(DetailWill!AE1238) &gt; 0),"x", "")</f>
        <v/>
      </c>
      <c r="AF1238" s="34" t="str">
        <f>IF(OR(COUNTA(DetailPedro!AF1238) &gt; 0, COUNTA(DetailWill!AF1238) &gt; 0),"x", "")</f>
        <v/>
      </c>
      <c r="AG1238" s="14" t="str">
        <f>IF(OR(COUNTA(DetailPedro!AG1238) &gt; 0, COUNTA(DetailWill!AG1238) &gt; 0),"x", "")</f>
        <v/>
      </c>
      <c r="AH1238" s="14" t="str">
        <f>IF(OR(COUNTA(DetailPedro!AH1238) &gt; 0, COUNTA(DetailWill!AH1238) &gt; 0),"x", "")</f>
        <v/>
      </c>
      <c r="AI1238" s="14" t="str">
        <f>IF(OR(COUNTA(DetailPedro!AI1238) &gt; 0, COUNTA(DetailWill!AI1238) &gt; 0),"x", "")</f>
        <v/>
      </c>
      <c r="AJ1238" s="34" t="str">
        <f>IF(OR(COUNTA(DetailPedro!AJ1238) &gt; 0, COUNTA(DetailWill!AJ1238) &gt; 0),"x", "")</f>
        <v/>
      </c>
      <c r="AK1238" s="14" t="str">
        <f>IF(OR(COUNTA(DetailPedro!AK1238) &gt; 0, COUNTA(DetailWill!AK1238) &gt; 0),"x", "")</f>
        <v/>
      </c>
    </row>
    <row r="1239" spans="1:37" x14ac:dyDescent="0.2">
      <c r="A1239" s="16" t="s">
        <v>649</v>
      </c>
      <c r="B1239" s="16" t="s">
        <v>643</v>
      </c>
      <c r="C1239" s="16">
        <v>2</v>
      </c>
      <c r="D1239" s="16" t="s">
        <v>888</v>
      </c>
      <c r="E1239" s="16">
        <v>9</v>
      </c>
      <c r="F1239" s="14">
        <f t="shared" si="53"/>
        <v>0</v>
      </c>
      <c r="G1239" s="14" t="str">
        <f>IF(OR(COUNTA(DetailPedro!G1239) &gt; 0, COUNTA(DetailWill!G1239) &gt; 0),"x", "")</f>
        <v/>
      </c>
      <c r="H1239" s="14" t="str">
        <f>IF(OR(COUNTA(DetailPedro!H1239) &gt; 0, COUNTA(DetailWill!H1239) &gt; 0),"x", "")</f>
        <v/>
      </c>
      <c r="I1239" s="14" t="str">
        <f>IF(OR(COUNTA(DetailPedro!I1239) &gt; 0, COUNTA(DetailWill!I1239) &gt; 0),"x", "")</f>
        <v/>
      </c>
      <c r="J1239" s="34" t="str">
        <f>IF(OR(COUNTA(DetailPedro!J1239) &gt; 0, COUNTA(DetailWill!J1239) &gt; 0),"x", "")</f>
        <v/>
      </c>
      <c r="K1239" s="14" t="str">
        <f>IF(OR(COUNTA(DetailPedro!K1239) &gt; 0, COUNTA(DetailWill!K1239) &gt; 0),"x", "")</f>
        <v/>
      </c>
      <c r="L1239" s="14" t="str">
        <f>IF(OR(COUNTA(DetailPedro!L1239) &gt; 0, COUNTA(DetailWill!L1239) &gt; 0),"x", "")</f>
        <v/>
      </c>
      <c r="M1239" s="14" t="str">
        <f>IF(OR(COUNTA(DetailPedro!M1239) &gt; 0, COUNTA(DetailWill!M1239) &gt; 0),"x", "")</f>
        <v/>
      </c>
      <c r="N1239" s="14" t="str">
        <f>IF(OR(COUNTA(DetailPedro!N1239) &gt; 0, COUNTA(DetailWill!N1239) &gt; 0),"x", "")</f>
        <v/>
      </c>
      <c r="O1239" s="34" t="str">
        <f>IF(OR(COUNTA(DetailPedro!O1239) &gt; 0, COUNTA(DetailWill!O1239) &gt; 0),"x", "")</f>
        <v/>
      </c>
      <c r="P1239" s="14" t="str">
        <f>IF(OR(COUNTA(DetailPedro!P1239) &gt; 0, COUNTA(DetailWill!P1239) &gt; 0),"x", "")</f>
        <v/>
      </c>
      <c r="Q1239" s="14" t="str">
        <f>IF(OR(COUNTA(DetailPedro!Q1239) &gt; 0, COUNTA(DetailWill!Q1239) &gt; 0),"x", "")</f>
        <v/>
      </c>
      <c r="R1239" s="14" t="str">
        <f>IF(OR(COUNTA(DetailPedro!R1239) &gt; 0, COUNTA(DetailWill!R1239) &gt; 0),"x", "")</f>
        <v/>
      </c>
      <c r="S1239" s="14" t="str">
        <f>IF(OR(COUNTA(DetailPedro!S1239) &gt; 0, COUNTA(DetailWill!S1239) &gt; 0),"x", "")</f>
        <v/>
      </c>
      <c r="T1239" s="14" t="str">
        <f>IF(OR(COUNTA(DetailPedro!T1239) &gt; 0, COUNTA(DetailWill!T1239) &gt; 0),"x", "")</f>
        <v/>
      </c>
      <c r="U1239" s="34" t="str">
        <f>IF(OR(COUNTA(DetailPedro!U1239) &gt; 0, COUNTA(DetailWill!U1239) &gt; 0),"x", "")</f>
        <v/>
      </c>
      <c r="V1239" s="14" t="str">
        <f>IF(OR(COUNTA(DetailPedro!V1239) &gt; 0, COUNTA(DetailWill!V1239) &gt; 0),"x", "")</f>
        <v/>
      </c>
      <c r="W1239" s="14" t="str">
        <f>IF(OR(COUNTA(DetailPedro!W1239) &gt; 0, COUNTA(DetailWill!W1239) &gt; 0),"x", "")</f>
        <v/>
      </c>
      <c r="X1239" s="14" t="str">
        <f>IF(OR(COUNTA(DetailPedro!X1239) &gt; 0, COUNTA(DetailWill!X1239) &gt; 0),"x", "")</f>
        <v/>
      </c>
      <c r="Y1239" s="14" t="str">
        <f>IF(OR(COUNTA(DetailPedro!Y1239) &gt; 0, COUNTA(DetailWill!Y1239) &gt; 0),"x", "")</f>
        <v/>
      </c>
      <c r="Z1239" s="34" t="str">
        <f>IF(OR(COUNTA(DetailPedro!Z1239) &gt; 0, COUNTA(DetailWill!Z1239) &gt; 0),"x", "")</f>
        <v/>
      </c>
      <c r="AA1239" s="14" t="str">
        <f>IF(OR(COUNTA(DetailPedro!AA1239) &gt; 0, COUNTA(DetailWill!AA1239) &gt; 0),"x", "")</f>
        <v/>
      </c>
      <c r="AB1239" s="14" t="str">
        <f>IF(OR(COUNTA(DetailPedro!AB1239) &gt; 0, COUNTA(DetailWill!AB1239) &gt; 0),"x", "")</f>
        <v/>
      </c>
      <c r="AC1239" s="14" t="str">
        <f>IF(OR(COUNTA(DetailPedro!AC1239) &gt; 0, COUNTA(DetailWill!AC1239) &gt; 0),"x", "")</f>
        <v/>
      </c>
      <c r="AD1239" s="14" t="str">
        <f>IF(OR(COUNTA(DetailPedro!AD1239) &gt; 0, COUNTA(DetailWill!AD1239) &gt; 0),"x", "")</f>
        <v/>
      </c>
      <c r="AE1239" s="14" t="str">
        <f>IF(OR(COUNTA(DetailPedro!AE1239) &gt; 0, COUNTA(DetailWill!AE1239) &gt; 0),"x", "")</f>
        <v/>
      </c>
      <c r="AF1239" s="34" t="str">
        <f>IF(OR(COUNTA(DetailPedro!AF1239) &gt; 0, COUNTA(DetailWill!AF1239) &gt; 0),"x", "")</f>
        <v/>
      </c>
      <c r="AG1239" s="14" t="str">
        <f>IF(OR(COUNTA(DetailPedro!AG1239) &gt; 0, COUNTA(DetailWill!AG1239) &gt; 0),"x", "")</f>
        <v/>
      </c>
      <c r="AH1239" s="14" t="str">
        <f>IF(OR(COUNTA(DetailPedro!AH1239) &gt; 0, COUNTA(DetailWill!AH1239) &gt; 0),"x", "")</f>
        <v/>
      </c>
      <c r="AI1239" s="14" t="str">
        <f>IF(OR(COUNTA(DetailPedro!AI1239) &gt; 0, COUNTA(DetailWill!AI1239) &gt; 0),"x", "")</f>
        <v/>
      </c>
      <c r="AJ1239" s="34" t="str">
        <f>IF(OR(COUNTA(DetailPedro!AJ1239) &gt; 0, COUNTA(DetailWill!AJ1239) &gt; 0),"x", "")</f>
        <v/>
      </c>
      <c r="AK1239" s="14" t="str">
        <f>IF(OR(COUNTA(DetailPedro!AK1239) &gt; 0, COUNTA(DetailWill!AK1239) &gt; 0),"x", "")</f>
        <v/>
      </c>
    </row>
    <row r="1240" spans="1:37" x14ac:dyDescent="0.2">
      <c r="A1240" s="16"/>
      <c r="B1240" s="16"/>
      <c r="C1240" s="16"/>
      <c r="D1240" s="16"/>
      <c r="E1240" s="16"/>
      <c r="F1240" s="14">
        <f t="shared" si="53"/>
        <v>0</v>
      </c>
      <c r="G1240" s="14" t="str">
        <f>IF(OR(COUNTA(DetailPedro!G1240) &gt; 0, COUNTA(DetailWill!G1240) &gt; 0),"x", "")</f>
        <v/>
      </c>
      <c r="H1240" s="14" t="str">
        <f>IF(OR(COUNTA(DetailPedro!H1240) &gt; 0, COUNTA(DetailWill!H1240) &gt; 0),"x", "")</f>
        <v/>
      </c>
      <c r="I1240" s="14" t="str">
        <f>IF(OR(COUNTA(DetailPedro!I1240) &gt; 0, COUNTA(DetailWill!I1240) &gt; 0),"x", "")</f>
        <v/>
      </c>
      <c r="J1240" s="34" t="str">
        <f>IF(OR(COUNTA(DetailPedro!J1240) &gt; 0, COUNTA(DetailWill!J1240) &gt; 0),"x", "")</f>
        <v/>
      </c>
      <c r="K1240" s="14" t="str">
        <f>IF(OR(COUNTA(DetailPedro!K1240) &gt; 0, COUNTA(DetailWill!K1240) &gt; 0),"x", "")</f>
        <v/>
      </c>
      <c r="L1240" s="14" t="str">
        <f>IF(OR(COUNTA(DetailPedro!L1240) &gt; 0, COUNTA(DetailWill!L1240) &gt; 0),"x", "")</f>
        <v/>
      </c>
      <c r="M1240" s="14" t="str">
        <f>IF(OR(COUNTA(DetailPedro!M1240) &gt; 0, COUNTA(DetailWill!M1240) &gt; 0),"x", "")</f>
        <v/>
      </c>
      <c r="N1240" s="14" t="str">
        <f>IF(OR(COUNTA(DetailPedro!N1240) &gt; 0, COUNTA(DetailWill!N1240) &gt; 0),"x", "")</f>
        <v/>
      </c>
      <c r="O1240" s="34" t="str">
        <f>IF(OR(COUNTA(DetailPedro!O1240) &gt; 0, COUNTA(DetailWill!O1240) &gt; 0),"x", "")</f>
        <v/>
      </c>
      <c r="P1240" s="14" t="str">
        <f>IF(OR(COUNTA(DetailPedro!P1240) &gt; 0, COUNTA(DetailWill!P1240) &gt; 0),"x", "")</f>
        <v/>
      </c>
      <c r="Q1240" s="14" t="str">
        <f>IF(OR(COUNTA(DetailPedro!Q1240) &gt; 0, COUNTA(DetailWill!Q1240) &gt; 0),"x", "")</f>
        <v/>
      </c>
      <c r="R1240" s="14" t="str">
        <f>IF(OR(COUNTA(DetailPedro!R1240) &gt; 0, COUNTA(DetailWill!R1240) &gt; 0),"x", "")</f>
        <v/>
      </c>
      <c r="S1240" s="14" t="str">
        <f>IF(OR(COUNTA(DetailPedro!S1240) &gt; 0, COUNTA(DetailWill!S1240) &gt; 0),"x", "")</f>
        <v/>
      </c>
      <c r="T1240" s="14" t="str">
        <f>IF(OR(COUNTA(DetailPedro!T1240) &gt; 0, COUNTA(DetailWill!T1240) &gt; 0),"x", "")</f>
        <v/>
      </c>
      <c r="U1240" s="34" t="str">
        <f>IF(OR(COUNTA(DetailPedro!U1240) &gt; 0, COUNTA(DetailWill!U1240) &gt; 0),"x", "")</f>
        <v/>
      </c>
      <c r="V1240" s="14" t="str">
        <f>IF(OR(COUNTA(DetailPedro!V1240) &gt; 0, COUNTA(DetailWill!V1240) &gt; 0),"x", "")</f>
        <v/>
      </c>
      <c r="W1240" s="14" t="str">
        <f>IF(OR(COUNTA(DetailPedro!W1240) &gt; 0, COUNTA(DetailWill!W1240) &gt; 0),"x", "")</f>
        <v/>
      </c>
      <c r="X1240" s="14" t="str">
        <f>IF(OR(COUNTA(DetailPedro!X1240) &gt; 0, COUNTA(DetailWill!X1240) &gt; 0),"x", "")</f>
        <v/>
      </c>
      <c r="Y1240" s="14" t="str">
        <f>IF(OR(COUNTA(DetailPedro!Y1240) &gt; 0, COUNTA(DetailWill!Y1240) &gt; 0),"x", "")</f>
        <v/>
      </c>
      <c r="Z1240" s="34" t="str">
        <f>IF(OR(COUNTA(DetailPedro!Z1240) &gt; 0, COUNTA(DetailWill!Z1240) &gt; 0),"x", "")</f>
        <v/>
      </c>
      <c r="AA1240" s="14" t="str">
        <f>IF(OR(COUNTA(DetailPedro!AA1240) &gt; 0, COUNTA(DetailWill!AA1240) &gt; 0),"x", "")</f>
        <v/>
      </c>
      <c r="AB1240" s="14" t="str">
        <f>IF(OR(COUNTA(DetailPedro!AB1240) &gt; 0, COUNTA(DetailWill!AB1240) &gt; 0),"x", "")</f>
        <v/>
      </c>
      <c r="AC1240" s="14" t="str">
        <f>IF(OR(COUNTA(DetailPedro!AC1240) &gt; 0, COUNTA(DetailWill!AC1240) &gt; 0),"x", "")</f>
        <v/>
      </c>
      <c r="AD1240" s="14" t="str">
        <f>IF(OR(COUNTA(DetailPedro!AD1240) &gt; 0, COUNTA(DetailWill!AD1240) &gt; 0),"x", "")</f>
        <v/>
      </c>
      <c r="AE1240" s="14" t="str">
        <f>IF(OR(COUNTA(DetailPedro!AE1240) &gt; 0, COUNTA(DetailWill!AE1240) &gt; 0),"x", "")</f>
        <v/>
      </c>
      <c r="AF1240" s="34" t="str">
        <f>IF(OR(COUNTA(DetailPedro!AF1240) &gt; 0, COUNTA(DetailWill!AF1240) &gt; 0),"x", "")</f>
        <v/>
      </c>
      <c r="AG1240" s="14" t="str">
        <f>IF(OR(COUNTA(DetailPedro!AG1240) &gt; 0, COUNTA(DetailWill!AG1240) &gt; 0),"x", "")</f>
        <v/>
      </c>
      <c r="AH1240" s="14" t="str">
        <f>IF(OR(COUNTA(DetailPedro!AH1240) &gt; 0, COUNTA(DetailWill!AH1240) &gt; 0),"x", "")</f>
        <v/>
      </c>
      <c r="AI1240" s="14" t="str">
        <f>IF(OR(COUNTA(DetailPedro!AI1240) &gt; 0, COUNTA(DetailWill!AI1240) &gt; 0),"x", "")</f>
        <v/>
      </c>
      <c r="AJ1240" s="34" t="str">
        <f>IF(OR(COUNTA(DetailPedro!AJ1240) &gt; 0, COUNTA(DetailWill!AJ1240) &gt; 0),"x", "")</f>
        <v/>
      </c>
      <c r="AK1240" s="14" t="str">
        <f>IF(OR(COUNTA(DetailPedro!AK1240) &gt; 0, COUNTA(DetailWill!AK1240) &gt; 0),"x", "")</f>
        <v/>
      </c>
    </row>
    <row r="1241" spans="1:37" x14ac:dyDescent="0.2">
      <c r="A1241" s="16" t="s">
        <v>649</v>
      </c>
      <c r="B1241" s="16" t="s">
        <v>446</v>
      </c>
      <c r="C1241" s="16">
        <v>2</v>
      </c>
      <c r="D1241" s="16">
        <v>0</v>
      </c>
      <c r="E1241" s="16"/>
      <c r="F1241" s="14">
        <f t="shared" si="53"/>
        <v>0</v>
      </c>
      <c r="G1241" s="14" t="str">
        <f>IF(OR(COUNTA(DetailPedro!G1241) &gt; 0, COUNTA(DetailWill!G1241) &gt; 0),"x", "")</f>
        <v/>
      </c>
      <c r="H1241" s="14" t="str">
        <f>IF(OR(COUNTA(DetailPedro!H1241) &gt; 0, COUNTA(DetailWill!H1241) &gt; 0),"x", "")</f>
        <v/>
      </c>
      <c r="I1241" s="14" t="str">
        <f>IF(OR(COUNTA(DetailPedro!I1241) &gt; 0, COUNTA(DetailWill!I1241) &gt; 0),"x", "")</f>
        <v/>
      </c>
      <c r="J1241" s="34" t="str">
        <f>IF(OR(COUNTA(DetailPedro!J1241) &gt; 0, COUNTA(DetailWill!J1241) &gt; 0),"x", "")</f>
        <v/>
      </c>
      <c r="K1241" s="14" t="str">
        <f>IF(OR(COUNTA(DetailPedro!K1241) &gt; 0, COUNTA(DetailWill!K1241) &gt; 0),"x", "")</f>
        <v/>
      </c>
      <c r="L1241" s="14" t="str">
        <f>IF(OR(COUNTA(DetailPedro!L1241) &gt; 0, COUNTA(DetailWill!L1241) &gt; 0),"x", "")</f>
        <v/>
      </c>
      <c r="M1241" s="14" t="str">
        <f>IF(OR(COUNTA(DetailPedro!M1241) &gt; 0, COUNTA(DetailWill!M1241) &gt; 0),"x", "")</f>
        <v/>
      </c>
      <c r="N1241" s="14" t="str">
        <f>IF(OR(COUNTA(DetailPedro!N1241) &gt; 0, COUNTA(DetailWill!N1241) &gt; 0),"x", "")</f>
        <v/>
      </c>
      <c r="O1241" s="34" t="str">
        <f>IF(OR(COUNTA(DetailPedro!O1241) &gt; 0, COUNTA(DetailWill!O1241) &gt; 0),"x", "")</f>
        <v/>
      </c>
      <c r="P1241" s="14" t="str">
        <f>IF(OR(COUNTA(DetailPedro!P1241) &gt; 0, COUNTA(DetailWill!P1241) &gt; 0),"x", "")</f>
        <v/>
      </c>
      <c r="Q1241" s="14" t="str">
        <f>IF(OR(COUNTA(DetailPedro!Q1241) &gt; 0, COUNTA(DetailWill!Q1241) &gt; 0),"x", "")</f>
        <v/>
      </c>
      <c r="R1241" s="14" t="str">
        <f>IF(OR(COUNTA(DetailPedro!R1241) &gt; 0, COUNTA(DetailWill!R1241) &gt; 0),"x", "")</f>
        <v/>
      </c>
      <c r="S1241" s="14" t="str">
        <f>IF(OR(COUNTA(DetailPedro!S1241) &gt; 0, COUNTA(DetailWill!S1241) &gt; 0),"x", "")</f>
        <v/>
      </c>
      <c r="T1241" s="14" t="str">
        <f>IF(OR(COUNTA(DetailPedro!T1241) &gt; 0, COUNTA(DetailWill!T1241) &gt; 0),"x", "")</f>
        <v/>
      </c>
      <c r="U1241" s="34" t="str">
        <f>IF(OR(COUNTA(DetailPedro!U1241) &gt; 0, COUNTA(DetailWill!U1241) &gt; 0),"x", "")</f>
        <v/>
      </c>
      <c r="V1241" s="14" t="str">
        <f>IF(OR(COUNTA(DetailPedro!V1241) &gt; 0, COUNTA(DetailWill!V1241) &gt; 0),"x", "")</f>
        <v/>
      </c>
      <c r="W1241" s="14" t="str">
        <f>IF(OR(COUNTA(DetailPedro!W1241) &gt; 0, COUNTA(DetailWill!W1241) &gt; 0),"x", "")</f>
        <v/>
      </c>
      <c r="X1241" s="14" t="str">
        <f>IF(OR(COUNTA(DetailPedro!X1241) &gt; 0, COUNTA(DetailWill!X1241) &gt; 0),"x", "")</f>
        <v/>
      </c>
      <c r="Y1241" s="14" t="str">
        <f>IF(OR(COUNTA(DetailPedro!Y1241) &gt; 0, COUNTA(DetailWill!Y1241) &gt; 0),"x", "")</f>
        <v/>
      </c>
      <c r="Z1241" s="34" t="str">
        <f>IF(OR(COUNTA(DetailPedro!Z1241) &gt; 0, COUNTA(DetailWill!Z1241) &gt; 0),"x", "")</f>
        <v/>
      </c>
      <c r="AA1241" s="14" t="str">
        <f>IF(OR(COUNTA(DetailPedro!AA1241) &gt; 0, COUNTA(DetailWill!AA1241) &gt; 0),"x", "")</f>
        <v/>
      </c>
      <c r="AB1241" s="14" t="str">
        <f>IF(OR(COUNTA(DetailPedro!AB1241) &gt; 0, COUNTA(DetailWill!AB1241) &gt; 0),"x", "")</f>
        <v/>
      </c>
      <c r="AC1241" s="14" t="str">
        <f>IF(OR(COUNTA(DetailPedro!AC1241) &gt; 0, COUNTA(DetailWill!AC1241) &gt; 0),"x", "")</f>
        <v/>
      </c>
      <c r="AD1241" s="14" t="str">
        <f>IF(OR(COUNTA(DetailPedro!AD1241) &gt; 0, COUNTA(DetailWill!AD1241) &gt; 0),"x", "")</f>
        <v/>
      </c>
      <c r="AE1241" s="14" t="str">
        <f>IF(OR(COUNTA(DetailPedro!AE1241) &gt; 0, COUNTA(DetailWill!AE1241) &gt; 0),"x", "")</f>
        <v/>
      </c>
      <c r="AF1241" s="34" t="str">
        <f>IF(OR(COUNTA(DetailPedro!AF1241) &gt; 0, COUNTA(DetailWill!AF1241) &gt; 0),"x", "")</f>
        <v/>
      </c>
      <c r="AG1241" s="14" t="str">
        <f>IF(OR(COUNTA(DetailPedro!AG1241) &gt; 0, COUNTA(DetailWill!AG1241) &gt; 0),"x", "")</f>
        <v/>
      </c>
      <c r="AH1241" s="14" t="str">
        <f>IF(OR(COUNTA(DetailPedro!AH1241) &gt; 0, COUNTA(DetailWill!AH1241) &gt; 0),"x", "")</f>
        <v/>
      </c>
      <c r="AI1241" s="14" t="str">
        <f>IF(OR(COUNTA(DetailPedro!AI1241) &gt; 0, COUNTA(DetailWill!AI1241) &gt; 0),"x", "")</f>
        <v/>
      </c>
      <c r="AJ1241" s="34" t="str">
        <f>IF(OR(COUNTA(DetailPedro!AJ1241) &gt; 0, COUNTA(DetailWill!AJ1241) &gt; 0),"x", "")</f>
        <v/>
      </c>
      <c r="AK1241" s="14" t="str">
        <f>IF(OR(COUNTA(DetailPedro!AK1241) &gt; 0, COUNTA(DetailWill!AK1241) &gt; 0),"x", "")</f>
        <v/>
      </c>
    </row>
    <row r="1242" spans="1:37" x14ac:dyDescent="0.2">
      <c r="A1242" s="16" t="s">
        <v>649</v>
      </c>
      <c r="B1242" s="16" t="s">
        <v>446</v>
      </c>
      <c r="C1242" s="16">
        <v>1</v>
      </c>
      <c r="D1242" s="16" t="s">
        <v>889</v>
      </c>
      <c r="E1242" s="16">
        <v>1</v>
      </c>
      <c r="F1242" s="14">
        <f t="shared" si="53"/>
        <v>0</v>
      </c>
      <c r="G1242" s="14" t="str">
        <f>IF(OR(COUNTA(DetailPedro!G1242) &gt; 0, COUNTA(DetailWill!G1242) &gt; 0),"x", "")</f>
        <v/>
      </c>
      <c r="H1242" s="14" t="str">
        <f>IF(OR(COUNTA(DetailPedro!H1242) &gt; 0, COUNTA(DetailWill!H1242) &gt; 0),"x", "")</f>
        <v/>
      </c>
      <c r="I1242" s="14" t="str">
        <f>IF(OR(COUNTA(DetailPedro!I1242) &gt; 0, COUNTA(DetailWill!I1242) &gt; 0),"x", "")</f>
        <v/>
      </c>
      <c r="J1242" s="34" t="str">
        <f>IF(OR(COUNTA(DetailPedro!J1242) &gt; 0, COUNTA(DetailWill!J1242) &gt; 0),"x", "")</f>
        <v/>
      </c>
      <c r="K1242" s="14" t="str">
        <f>IF(OR(COUNTA(DetailPedro!K1242) &gt; 0, COUNTA(DetailWill!K1242) &gt; 0),"x", "")</f>
        <v/>
      </c>
      <c r="L1242" s="14" t="str">
        <f>IF(OR(COUNTA(DetailPedro!L1242) &gt; 0, COUNTA(DetailWill!L1242) &gt; 0),"x", "")</f>
        <v/>
      </c>
      <c r="M1242" s="14" t="str">
        <f>IF(OR(COUNTA(DetailPedro!M1242) &gt; 0, COUNTA(DetailWill!M1242) &gt; 0),"x", "")</f>
        <v/>
      </c>
      <c r="N1242" s="14" t="str">
        <f>IF(OR(COUNTA(DetailPedro!N1242) &gt; 0, COUNTA(DetailWill!N1242) &gt; 0),"x", "")</f>
        <v/>
      </c>
      <c r="O1242" s="34" t="str">
        <f>IF(OR(COUNTA(DetailPedro!O1242) &gt; 0, COUNTA(DetailWill!O1242) &gt; 0),"x", "")</f>
        <v/>
      </c>
      <c r="P1242" s="14" t="str">
        <f>IF(OR(COUNTA(DetailPedro!P1242) &gt; 0, COUNTA(DetailWill!P1242) &gt; 0),"x", "")</f>
        <v/>
      </c>
      <c r="Q1242" s="14" t="str">
        <f>IF(OR(COUNTA(DetailPedro!Q1242) &gt; 0, COUNTA(DetailWill!Q1242) &gt; 0),"x", "")</f>
        <v/>
      </c>
      <c r="R1242" s="14" t="str">
        <f>IF(OR(COUNTA(DetailPedro!R1242) &gt; 0, COUNTA(DetailWill!R1242) &gt; 0),"x", "")</f>
        <v/>
      </c>
      <c r="S1242" s="14" t="str">
        <f>IF(OR(COUNTA(DetailPedro!S1242) &gt; 0, COUNTA(DetailWill!S1242) &gt; 0),"x", "")</f>
        <v/>
      </c>
      <c r="T1242" s="14" t="str">
        <f>IF(OR(COUNTA(DetailPedro!T1242) &gt; 0, COUNTA(DetailWill!T1242) &gt; 0),"x", "")</f>
        <v/>
      </c>
      <c r="U1242" s="34" t="str">
        <f>IF(OR(COUNTA(DetailPedro!U1242) &gt; 0, COUNTA(DetailWill!U1242) &gt; 0),"x", "")</f>
        <v/>
      </c>
      <c r="V1242" s="14" t="str">
        <f>IF(OR(COUNTA(DetailPedro!V1242) &gt; 0, COUNTA(DetailWill!V1242) &gt; 0),"x", "")</f>
        <v/>
      </c>
      <c r="W1242" s="14" t="str">
        <f>IF(OR(COUNTA(DetailPedro!W1242) &gt; 0, COUNTA(DetailWill!W1242) &gt; 0),"x", "")</f>
        <v/>
      </c>
      <c r="X1242" s="14" t="str">
        <f>IF(OR(COUNTA(DetailPedro!X1242) &gt; 0, COUNTA(DetailWill!X1242) &gt; 0),"x", "")</f>
        <v/>
      </c>
      <c r="Y1242" s="14" t="str">
        <f>IF(OR(COUNTA(DetailPedro!Y1242) &gt; 0, COUNTA(DetailWill!Y1242) &gt; 0),"x", "")</f>
        <v/>
      </c>
      <c r="Z1242" s="34" t="str">
        <f>IF(OR(COUNTA(DetailPedro!Z1242) &gt; 0, COUNTA(DetailWill!Z1242) &gt; 0),"x", "")</f>
        <v/>
      </c>
      <c r="AA1242" s="14" t="str">
        <f>IF(OR(COUNTA(DetailPedro!AA1242) &gt; 0, COUNTA(DetailWill!AA1242) &gt; 0),"x", "")</f>
        <v/>
      </c>
      <c r="AB1242" s="14" t="str">
        <f>IF(OR(COUNTA(DetailPedro!AB1242) &gt; 0, COUNTA(DetailWill!AB1242) &gt; 0),"x", "")</f>
        <v/>
      </c>
      <c r="AC1242" s="14" t="str">
        <f>IF(OR(COUNTA(DetailPedro!AC1242) &gt; 0, COUNTA(DetailWill!AC1242) &gt; 0),"x", "")</f>
        <v/>
      </c>
      <c r="AD1242" s="14" t="str">
        <f>IF(OR(COUNTA(DetailPedro!AD1242) &gt; 0, COUNTA(DetailWill!AD1242) &gt; 0),"x", "")</f>
        <v/>
      </c>
      <c r="AE1242" s="14" t="str">
        <f>IF(OR(COUNTA(DetailPedro!AE1242) &gt; 0, COUNTA(DetailWill!AE1242) &gt; 0),"x", "")</f>
        <v/>
      </c>
      <c r="AF1242" s="34" t="str">
        <f>IF(OR(COUNTA(DetailPedro!AF1242) &gt; 0, COUNTA(DetailWill!AF1242) &gt; 0),"x", "")</f>
        <v/>
      </c>
      <c r="AG1242" s="14" t="str">
        <f>IF(OR(COUNTA(DetailPedro!AG1242) &gt; 0, COUNTA(DetailWill!AG1242) &gt; 0),"x", "")</f>
        <v/>
      </c>
      <c r="AH1242" s="14" t="str">
        <f>IF(OR(COUNTA(DetailPedro!AH1242) &gt; 0, COUNTA(DetailWill!AH1242) &gt; 0),"x", "")</f>
        <v/>
      </c>
      <c r="AI1242" s="14" t="str">
        <f>IF(OR(COUNTA(DetailPedro!AI1242) &gt; 0, COUNTA(DetailWill!AI1242) &gt; 0),"x", "")</f>
        <v/>
      </c>
      <c r="AJ1242" s="34" t="str">
        <f>IF(OR(COUNTA(DetailPedro!AJ1242) &gt; 0, COUNTA(DetailWill!AJ1242) &gt; 0),"x", "")</f>
        <v/>
      </c>
      <c r="AK1242" s="14" t="str">
        <f>IF(OR(COUNTA(DetailPedro!AK1242) &gt; 0, COUNTA(DetailWill!AK1242) &gt; 0),"x", "")</f>
        <v/>
      </c>
    </row>
    <row r="1243" spans="1:37" x14ac:dyDescent="0.2">
      <c r="A1243" s="16" t="s">
        <v>649</v>
      </c>
      <c r="B1243" s="16" t="s">
        <v>446</v>
      </c>
      <c r="C1243" s="16">
        <v>1</v>
      </c>
      <c r="D1243" s="16" t="s">
        <v>889</v>
      </c>
      <c r="E1243" s="16">
        <v>2</v>
      </c>
      <c r="F1243" s="14">
        <f t="shared" si="53"/>
        <v>1</v>
      </c>
      <c r="G1243" s="14" t="str">
        <f>IF(OR(COUNTA(DetailPedro!G1243) &gt; 0, COUNTA(DetailWill!G1243) &gt; 0),"x", "")</f>
        <v/>
      </c>
      <c r="H1243" s="14" t="str">
        <f>IF(OR(COUNTA(DetailPedro!H1243) &gt; 0, COUNTA(DetailWill!H1243) &gt; 0),"x", "")</f>
        <v/>
      </c>
      <c r="I1243" s="14" t="str">
        <f>IF(OR(COUNTA(DetailPedro!I1243) &gt; 0, COUNTA(DetailWill!I1243) &gt; 0),"x", "")</f>
        <v/>
      </c>
      <c r="J1243" s="34" t="str">
        <f>IF(OR(COUNTA(DetailPedro!J1243) &gt; 0, COUNTA(DetailWill!J1243) &gt; 0),"x", "")</f>
        <v/>
      </c>
      <c r="K1243" s="14" t="str">
        <f>IF(OR(COUNTA(DetailPedro!K1243) &gt; 0, COUNTA(DetailWill!K1243) &gt; 0),"x", "")</f>
        <v/>
      </c>
      <c r="L1243" s="14" t="str">
        <f>IF(OR(COUNTA(DetailPedro!L1243) &gt; 0, COUNTA(DetailWill!L1243) &gt; 0),"x", "")</f>
        <v/>
      </c>
      <c r="M1243" s="14" t="str">
        <f>IF(OR(COUNTA(DetailPedro!M1243) &gt; 0, COUNTA(DetailWill!M1243) &gt; 0),"x", "")</f>
        <v/>
      </c>
      <c r="N1243" s="14" t="str">
        <f>IF(OR(COUNTA(DetailPedro!N1243) &gt; 0, COUNTA(DetailWill!N1243) &gt; 0),"x", "")</f>
        <v/>
      </c>
      <c r="O1243" s="34" t="str">
        <f>IF(OR(COUNTA(DetailPedro!O1243) &gt; 0, COUNTA(DetailWill!O1243) &gt; 0),"x", "")</f>
        <v/>
      </c>
      <c r="P1243" s="14" t="str">
        <f>IF(OR(COUNTA(DetailPedro!P1243) &gt; 0, COUNTA(DetailWill!P1243) &gt; 0),"x", "")</f>
        <v/>
      </c>
      <c r="Q1243" s="14" t="str">
        <f>IF(OR(COUNTA(DetailPedro!Q1243) &gt; 0, COUNTA(DetailWill!Q1243) &gt; 0),"x", "")</f>
        <v/>
      </c>
      <c r="R1243" s="14" t="str">
        <f>IF(OR(COUNTA(DetailPedro!R1243) &gt; 0, COUNTA(DetailWill!R1243) &gt; 0),"x", "")</f>
        <v/>
      </c>
      <c r="S1243" s="14" t="str">
        <f>IF(OR(COUNTA(DetailPedro!S1243) &gt; 0, COUNTA(DetailWill!S1243) &gt; 0),"x", "")</f>
        <v/>
      </c>
      <c r="T1243" s="14" t="str">
        <f>IF(OR(COUNTA(DetailPedro!T1243) &gt; 0, COUNTA(DetailWill!T1243) &gt; 0),"x", "")</f>
        <v/>
      </c>
      <c r="U1243" s="34" t="str">
        <f>IF(OR(COUNTA(DetailPedro!U1243) &gt; 0, COUNTA(DetailWill!U1243) &gt; 0),"x", "")</f>
        <v/>
      </c>
      <c r="V1243" s="14" t="str">
        <f>IF(OR(COUNTA(DetailPedro!V1243) &gt; 0, COUNTA(DetailWill!V1243) &gt; 0),"x", "")</f>
        <v>x</v>
      </c>
      <c r="W1243" s="14" t="str">
        <f>IF(OR(COUNTA(DetailPedro!W1243) &gt; 0, COUNTA(DetailWill!W1243) &gt; 0),"x", "")</f>
        <v/>
      </c>
      <c r="X1243" s="14" t="str">
        <f>IF(OR(COUNTA(DetailPedro!X1243) &gt; 0, COUNTA(DetailWill!X1243) &gt; 0),"x", "")</f>
        <v/>
      </c>
      <c r="Y1243" s="14" t="str">
        <f>IF(OR(COUNTA(DetailPedro!Y1243) &gt; 0, COUNTA(DetailWill!Y1243) &gt; 0),"x", "")</f>
        <v/>
      </c>
      <c r="Z1243" s="34" t="str">
        <f>IF(OR(COUNTA(DetailPedro!Z1243) &gt; 0, COUNTA(DetailWill!Z1243) &gt; 0),"x", "")</f>
        <v/>
      </c>
      <c r="AA1243" s="14" t="str">
        <f>IF(OR(COUNTA(DetailPedro!AA1243) &gt; 0, COUNTA(DetailWill!AA1243) &gt; 0),"x", "")</f>
        <v/>
      </c>
      <c r="AB1243" s="14" t="str">
        <f>IF(OR(COUNTA(DetailPedro!AB1243) &gt; 0, COUNTA(DetailWill!AB1243) &gt; 0),"x", "")</f>
        <v/>
      </c>
      <c r="AC1243" s="14" t="str">
        <f>IF(OR(COUNTA(DetailPedro!AC1243) &gt; 0, COUNTA(DetailWill!AC1243) &gt; 0),"x", "")</f>
        <v/>
      </c>
      <c r="AD1243" s="14" t="str">
        <f>IF(OR(COUNTA(DetailPedro!AD1243) &gt; 0, COUNTA(DetailWill!AD1243) &gt; 0),"x", "")</f>
        <v/>
      </c>
      <c r="AE1243" s="14" t="str">
        <f>IF(OR(COUNTA(DetailPedro!AE1243) &gt; 0, COUNTA(DetailWill!AE1243) &gt; 0),"x", "")</f>
        <v/>
      </c>
      <c r="AF1243" s="34" t="str">
        <f>IF(OR(COUNTA(DetailPedro!AF1243) &gt; 0, COUNTA(DetailWill!AF1243) &gt; 0),"x", "")</f>
        <v/>
      </c>
      <c r="AG1243" s="14" t="str">
        <f>IF(OR(COUNTA(DetailPedro!AG1243) &gt; 0, COUNTA(DetailWill!AG1243) &gt; 0),"x", "")</f>
        <v/>
      </c>
      <c r="AH1243" s="14" t="str">
        <f>IF(OR(COUNTA(DetailPedro!AH1243) &gt; 0, COUNTA(DetailWill!AH1243) &gt; 0),"x", "")</f>
        <v/>
      </c>
      <c r="AI1243" s="14" t="str">
        <f>IF(OR(COUNTA(DetailPedro!AI1243) &gt; 0, COUNTA(DetailWill!AI1243) &gt; 0),"x", "")</f>
        <v/>
      </c>
      <c r="AJ1243" s="34" t="str">
        <f>IF(OR(COUNTA(DetailPedro!AJ1243) &gt; 0, COUNTA(DetailWill!AJ1243) &gt; 0),"x", "")</f>
        <v/>
      </c>
      <c r="AK1243" s="14" t="str">
        <f>IF(OR(COUNTA(DetailPedro!AK1243) &gt; 0, COUNTA(DetailWill!AK1243) &gt; 0),"x", "")</f>
        <v/>
      </c>
    </row>
    <row r="1244" spans="1:37" x14ac:dyDescent="0.2">
      <c r="A1244" s="16" t="s">
        <v>649</v>
      </c>
      <c r="B1244" s="16" t="s">
        <v>446</v>
      </c>
      <c r="C1244" s="16">
        <v>1</v>
      </c>
      <c r="D1244" s="16" t="s">
        <v>889</v>
      </c>
      <c r="E1244" s="16">
        <v>3</v>
      </c>
      <c r="F1244" s="14">
        <f t="shared" si="53"/>
        <v>1</v>
      </c>
      <c r="G1244" s="14" t="str">
        <f>IF(OR(COUNTA(DetailPedro!G1244) &gt; 0, COUNTA(DetailWill!G1244) &gt; 0),"x", "")</f>
        <v/>
      </c>
      <c r="H1244" s="14" t="str">
        <f>IF(OR(COUNTA(DetailPedro!H1244) &gt; 0, COUNTA(DetailWill!H1244) &gt; 0),"x", "")</f>
        <v/>
      </c>
      <c r="I1244" s="14" t="str">
        <f>IF(OR(COUNTA(DetailPedro!I1244) &gt; 0, COUNTA(DetailWill!I1244) &gt; 0),"x", "")</f>
        <v/>
      </c>
      <c r="J1244" s="34" t="str">
        <f>IF(OR(COUNTA(DetailPedro!J1244) &gt; 0, COUNTA(DetailWill!J1244) &gt; 0),"x", "")</f>
        <v/>
      </c>
      <c r="K1244" s="14" t="str">
        <f>IF(OR(COUNTA(DetailPedro!K1244) &gt; 0, COUNTA(DetailWill!K1244) &gt; 0),"x", "")</f>
        <v/>
      </c>
      <c r="L1244" s="14" t="str">
        <f>IF(OR(COUNTA(DetailPedro!L1244) &gt; 0, COUNTA(DetailWill!L1244) &gt; 0),"x", "")</f>
        <v/>
      </c>
      <c r="M1244" s="14" t="str">
        <f>IF(OR(COUNTA(DetailPedro!M1244) &gt; 0, COUNTA(DetailWill!M1244) &gt; 0),"x", "")</f>
        <v/>
      </c>
      <c r="N1244" s="14" t="str">
        <f>IF(OR(COUNTA(DetailPedro!N1244) &gt; 0, COUNTA(DetailWill!N1244) &gt; 0),"x", "")</f>
        <v/>
      </c>
      <c r="O1244" s="34" t="str">
        <f>IF(OR(COUNTA(DetailPedro!O1244) &gt; 0, COUNTA(DetailWill!O1244) &gt; 0),"x", "")</f>
        <v/>
      </c>
      <c r="P1244" s="14" t="str">
        <f>IF(OR(COUNTA(DetailPedro!P1244) &gt; 0, COUNTA(DetailWill!P1244) &gt; 0),"x", "")</f>
        <v/>
      </c>
      <c r="Q1244" s="14" t="str">
        <f>IF(OR(COUNTA(DetailPedro!Q1244) &gt; 0, COUNTA(DetailWill!Q1244) &gt; 0),"x", "")</f>
        <v/>
      </c>
      <c r="R1244" s="14" t="str">
        <f>IF(OR(COUNTA(DetailPedro!R1244) &gt; 0, COUNTA(DetailWill!R1244) &gt; 0),"x", "")</f>
        <v/>
      </c>
      <c r="S1244" s="14" t="str">
        <f>IF(OR(COUNTA(DetailPedro!S1244) &gt; 0, COUNTA(DetailWill!S1244) &gt; 0),"x", "")</f>
        <v/>
      </c>
      <c r="T1244" s="14" t="str">
        <f>IF(OR(COUNTA(DetailPedro!T1244) &gt; 0, COUNTA(DetailWill!T1244) &gt; 0),"x", "")</f>
        <v/>
      </c>
      <c r="U1244" s="34" t="str">
        <f>IF(OR(COUNTA(DetailPedro!U1244) &gt; 0, COUNTA(DetailWill!U1244) &gt; 0),"x", "")</f>
        <v/>
      </c>
      <c r="V1244" s="14" t="str">
        <f>IF(OR(COUNTA(DetailPedro!V1244) &gt; 0, COUNTA(DetailWill!V1244) &gt; 0),"x", "")</f>
        <v>x</v>
      </c>
      <c r="W1244" s="14" t="str">
        <f>IF(OR(COUNTA(DetailPedro!W1244) &gt; 0, COUNTA(DetailWill!W1244) &gt; 0),"x", "")</f>
        <v/>
      </c>
      <c r="X1244" s="14" t="str">
        <f>IF(OR(COUNTA(DetailPedro!X1244) &gt; 0, COUNTA(DetailWill!X1244) &gt; 0),"x", "")</f>
        <v/>
      </c>
      <c r="Y1244" s="14" t="str">
        <f>IF(OR(COUNTA(DetailPedro!Y1244) &gt; 0, COUNTA(DetailWill!Y1244) &gt; 0),"x", "")</f>
        <v/>
      </c>
      <c r="Z1244" s="34" t="str">
        <f>IF(OR(COUNTA(DetailPedro!Z1244) &gt; 0, COUNTA(DetailWill!Z1244) &gt; 0),"x", "")</f>
        <v/>
      </c>
      <c r="AA1244" s="14" t="str">
        <f>IF(OR(COUNTA(DetailPedro!AA1244) &gt; 0, COUNTA(DetailWill!AA1244) &gt; 0),"x", "")</f>
        <v/>
      </c>
      <c r="AB1244" s="14" t="str">
        <f>IF(OR(COUNTA(DetailPedro!AB1244) &gt; 0, COUNTA(DetailWill!AB1244) &gt; 0),"x", "")</f>
        <v/>
      </c>
      <c r="AC1244" s="14" t="str">
        <f>IF(OR(COUNTA(DetailPedro!AC1244) &gt; 0, COUNTA(DetailWill!AC1244) &gt; 0),"x", "")</f>
        <v/>
      </c>
      <c r="AD1244" s="14" t="str">
        <f>IF(OR(COUNTA(DetailPedro!AD1244) &gt; 0, COUNTA(DetailWill!AD1244) &gt; 0),"x", "")</f>
        <v/>
      </c>
      <c r="AE1244" s="14" t="str">
        <f>IF(OR(COUNTA(DetailPedro!AE1244) &gt; 0, COUNTA(DetailWill!AE1244) &gt; 0),"x", "")</f>
        <v/>
      </c>
      <c r="AF1244" s="34" t="str">
        <f>IF(OR(COUNTA(DetailPedro!AF1244) &gt; 0, COUNTA(DetailWill!AF1244) &gt; 0),"x", "")</f>
        <v/>
      </c>
      <c r="AG1244" s="14" t="str">
        <f>IF(OR(COUNTA(DetailPedro!AG1244) &gt; 0, COUNTA(DetailWill!AG1244) &gt; 0),"x", "")</f>
        <v/>
      </c>
      <c r="AH1244" s="14" t="str">
        <f>IF(OR(COUNTA(DetailPedro!AH1244) &gt; 0, COUNTA(DetailWill!AH1244) &gt; 0),"x", "")</f>
        <v/>
      </c>
      <c r="AI1244" s="14" t="str">
        <f>IF(OR(COUNTA(DetailPedro!AI1244) &gt; 0, COUNTA(DetailWill!AI1244) &gt; 0),"x", "")</f>
        <v/>
      </c>
      <c r="AJ1244" s="34" t="str">
        <f>IF(OR(COUNTA(DetailPedro!AJ1244) &gt; 0, COUNTA(DetailWill!AJ1244) &gt; 0),"x", "")</f>
        <v/>
      </c>
      <c r="AK1244" s="14" t="str">
        <f>IF(OR(COUNTA(DetailPedro!AK1244) &gt; 0, COUNTA(DetailWill!AK1244) &gt; 0),"x", "")</f>
        <v/>
      </c>
    </row>
    <row r="1245" spans="1:37" x14ac:dyDescent="0.2">
      <c r="A1245" s="16" t="s">
        <v>649</v>
      </c>
      <c r="B1245" s="16" t="s">
        <v>446</v>
      </c>
      <c r="C1245" s="16">
        <v>1</v>
      </c>
      <c r="D1245" s="16" t="s">
        <v>888</v>
      </c>
      <c r="E1245" s="16">
        <v>4</v>
      </c>
      <c r="F1245" s="14">
        <f t="shared" si="53"/>
        <v>0</v>
      </c>
      <c r="G1245" s="14" t="str">
        <f>IF(OR(COUNTA(DetailPedro!G1245) &gt; 0, COUNTA(DetailWill!G1245) &gt; 0),"x", "")</f>
        <v/>
      </c>
      <c r="H1245" s="14" t="str">
        <f>IF(OR(COUNTA(DetailPedro!H1245) &gt; 0, COUNTA(DetailWill!H1245) &gt; 0),"x", "")</f>
        <v/>
      </c>
      <c r="I1245" s="14" t="str">
        <f>IF(OR(COUNTA(DetailPedro!I1245) &gt; 0, COUNTA(DetailWill!I1245) &gt; 0),"x", "")</f>
        <v/>
      </c>
      <c r="J1245" s="34" t="str">
        <f>IF(OR(COUNTA(DetailPedro!J1245) &gt; 0, COUNTA(DetailWill!J1245) &gt; 0),"x", "")</f>
        <v/>
      </c>
      <c r="K1245" s="14" t="str">
        <f>IF(OR(COUNTA(DetailPedro!K1245) &gt; 0, COUNTA(DetailWill!K1245) &gt; 0),"x", "")</f>
        <v/>
      </c>
      <c r="L1245" s="14" t="str">
        <f>IF(OR(COUNTA(DetailPedro!L1245) &gt; 0, COUNTA(DetailWill!L1245) &gt; 0),"x", "")</f>
        <v/>
      </c>
      <c r="M1245" s="14" t="str">
        <f>IF(OR(COUNTA(DetailPedro!M1245) &gt; 0, COUNTA(DetailWill!M1245) &gt; 0),"x", "")</f>
        <v/>
      </c>
      <c r="N1245" s="14" t="str">
        <f>IF(OR(COUNTA(DetailPedro!N1245) &gt; 0, COUNTA(DetailWill!N1245) &gt; 0),"x", "")</f>
        <v/>
      </c>
      <c r="O1245" s="34" t="str">
        <f>IF(OR(COUNTA(DetailPedro!O1245) &gt; 0, COUNTA(DetailWill!O1245) &gt; 0),"x", "")</f>
        <v/>
      </c>
      <c r="P1245" s="14" t="str">
        <f>IF(OR(COUNTA(DetailPedro!P1245) &gt; 0, COUNTA(DetailWill!P1245) &gt; 0),"x", "")</f>
        <v/>
      </c>
      <c r="Q1245" s="14" t="str">
        <f>IF(OR(COUNTA(DetailPedro!Q1245) &gt; 0, COUNTA(DetailWill!Q1245) &gt; 0),"x", "")</f>
        <v/>
      </c>
      <c r="R1245" s="14" t="str">
        <f>IF(OR(COUNTA(DetailPedro!R1245) &gt; 0, COUNTA(DetailWill!R1245) &gt; 0),"x", "")</f>
        <v/>
      </c>
      <c r="S1245" s="14" t="str">
        <f>IF(OR(COUNTA(DetailPedro!S1245) &gt; 0, COUNTA(DetailWill!S1245) &gt; 0),"x", "")</f>
        <v/>
      </c>
      <c r="T1245" s="14" t="str">
        <f>IF(OR(COUNTA(DetailPedro!T1245) &gt; 0, COUNTA(DetailWill!T1245) &gt; 0),"x", "")</f>
        <v/>
      </c>
      <c r="U1245" s="34" t="str">
        <f>IF(OR(COUNTA(DetailPedro!U1245) &gt; 0, COUNTA(DetailWill!U1245) &gt; 0),"x", "")</f>
        <v/>
      </c>
      <c r="V1245" s="14" t="str">
        <f>IF(OR(COUNTA(DetailPedro!V1245) &gt; 0, COUNTA(DetailWill!V1245) &gt; 0),"x", "")</f>
        <v/>
      </c>
      <c r="W1245" s="14" t="str">
        <f>IF(OR(COUNTA(DetailPedro!W1245) &gt; 0, COUNTA(DetailWill!W1245) &gt; 0),"x", "")</f>
        <v/>
      </c>
      <c r="X1245" s="14" t="str">
        <f>IF(OR(COUNTA(DetailPedro!X1245) &gt; 0, COUNTA(DetailWill!X1245) &gt; 0),"x", "")</f>
        <v/>
      </c>
      <c r="Y1245" s="14" t="str">
        <f>IF(OR(COUNTA(DetailPedro!Y1245) &gt; 0, COUNTA(DetailWill!Y1245) &gt; 0),"x", "")</f>
        <v/>
      </c>
      <c r="Z1245" s="34" t="str">
        <f>IF(OR(COUNTA(DetailPedro!Z1245) &gt; 0, COUNTA(DetailWill!Z1245) &gt; 0),"x", "")</f>
        <v/>
      </c>
      <c r="AA1245" s="14" t="str">
        <f>IF(OR(COUNTA(DetailPedro!AA1245) &gt; 0, COUNTA(DetailWill!AA1245) &gt; 0),"x", "")</f>
        <v/>
      </c>
      <c r="AB1245" s="14" t="str">
        <f>IF(OR(COUNTA(DetailPedro!AB1245) &gt; 0, COUNTA(DetailWill!AB1245) &gt; 0),"x", "")</f>
        <v/>
      </c>
      <c r="AC1245" s="14" t="str">
        <f>IF(OR(COUNTA(DetailPedro!AC1245) &gt; 0, COUNTA(DetailWill!AC1245) &gt; 0),"x", "")</f>
        <v/>
      </c>
      <c r="AD1245" s="14" t="str">
        <f>IF(OR(COUNTA(DetailPedro!AD1245) &gt; 0, COUNTA(DetailWill!AD1245) &gt; 0),"x", "")</f>
        <v/>
      </c>
      <c r="AE1245" s="14" t="str">
        <f>IF(OR(COUNTA(DetailPedro!AE1245) &gt; 0, COUNTA(DetailWill!AE1245) &gt; 0),"x", "")</f>
        <v/>
      </c>
      <c r="AF1245" s="34" t="str">
        <f>IF(OR(COUNTA(DetailPedro!AF1245) &gt; 0, COUNTA(DetailWill!AF1245) &gt; 0),"x", "")</f>
        <v/>
      </c>
      <c r="AG1245" s="14" t="str">
        <f>IF(OR(COUNTA(DetailPedro!AG1245) &gt; 0, COUNTA(DetailWill!AG1245) &gt; 0),"x", "")</f>
        <v/>
      </c>
      <c r="AH1245" s="14" t="str">
        <f>IF(OR(COUNTA(DetailPedro!AH1245) &gt; 0, COUNTA(DetailWill!AH1245) &gt; 0),"x", "")</f>
        <v/>
      </c>
      <c r="AI1245" s="14" t="str">
        <f>IF(OR(COUNTA(DetailPedro!AI1245) &gt; 0, COUNTA(DetailWill!AI1245) &gt; 0),"x", "")</f>
        <v/>
      </c>
      <c r="AJ1245" s="34" t="str">
        <f>IF(OR(COUNTA(DetailPedro!AJ1245) &gt; 0, COUNTA(DetailWill!AJ1245) &gt; 0),"x", "")</f>
        <v/>
      </c>
      <c r="AK1245" s="14" t="str">
        <f>IF(OR(COUNTA(DetailPedro!AK1245) &gt; 0, COUNTA(DetailWill!AK1245) &gt; 0),"x", "")</f>
        <v/>
      </c>
    </row>
    <row r="1246" spans="1:37" x14ac:dyDescent="0.2">
      <c r="A1246" s="16" t="s">
        <v>649</v>
      </c>
      <c r="B1246" s="16" t="s">
        <v>446</v>
      </c>
      <c r="C1246" s="16">
        <v>1</v>
      </c>
      <c r="D1246" s="16" t="s">
        <v>889</v>
      </c>
      <c r="E1246" s="16">
        <v>5</v>
      </c>
      <c r="F1246" s="14">
        <f t="shared" si="53"/>
        <v>0</v>
      </c>
      <c r="G1246" s="14" t="str">
        <f>IF(OR(COUNTA(DetailPedro!G1246) &gt; 0, COUNTA(DetailWill!G1246) &gt; 0),"x", "")</f>
        <v/>
      </c>
      <c r="H1246" s="14" t="str">
        <f>IF(OR(COUNTA(DetailPedro!H1246) &gt; 0, COUNTA(DetailWill!H1246) &gt; 0),"x", "")</f>
        <v/>
      </c>
      <c r="I1246" s="14" t="str">
        <f>IF(OR(COUNTA(DetailPedro!I1246) &gt; 0, COUNTA(DetailWill!I1246) &gt; 0),"x", "")</f>
        <v/>
      </c>
      <c r="J1246" s="34" t="str">
        <f>IF(OR(COUNTA(DetailPedro!J1246) &gt; 0, COUNTA(DetailWill!J1246) &gt; 0),"x", "")</f>
        <v/>
      </c>
      <c r="K1246" s="14" t="str">
        <f>IF(OR(COUNTA(DetailPedro!K1246) &gt; 0, COUNTA(DetailWill!K1246) &gt; 0),"x", "")</f>
        <v/>
      </c>
      <c r="L1246" s="14" t="str">
        <f>IF(OR(COUNTA(DetailPedro!L1246) &gt; 0, COUNTA(DetailWill!L1246) &gt; 0),"x", "")</f>
        <v/>
      </c>
      <c r="M1246" s="14" t="str">
        <f>IF(OR(COUNTA(DetailPedro!M1246) &gt; 0, COUNTA(DetailWill!M1246) &gt; 0),"x", "")</f>
        <v/>
      </c>
      <c r="N1246" s="14" t="str">
        <f>IF(OR(COUNTA(DetailPedro!N1246) &gt; 0, COUNTA(DetailWill!N1246) &gt; 0),"x", "")</f>
        <v/>
      </c>
      <c r="O1246" s="34" t="str">
        <f>IF(OR(COUNTA(DetailPedro!O1246) &gt; 0, COUNTA(DetailWill!O1246) &gt; 0),"x", "")</f>
        <v/>
      </c>
      <c r="P1246" s="14" t="str">
        <f>IF(OR(COUNTA(DetailPedro!P1246) &gt; 0, COUNTA(DetailWill!P1246) &gt; 0),"x", "")</f>
        <v/>
      </c>
      <c r="Q1246" s="14" t="str">
        <f>IF(OR(COUNTA(DetailPedro!Q1246) &gt; 0, COUNTA(DetailWill!Q1246) &gt; 0),"x", "")</f>
        <v/>
      </c>
      <c r="R1246" s="14" t="str">
        <f>IF(OR(COUNTA(DetailPedro!R1246) &gt; 0, COUNTA(DetailWill!R1246) &gt; 0),"x", "")</f>
        <v/>
      </c>
      <c r="S1246" s="14" t="str">
        <f>IF(OR(COUNTA(DetailPedro!S1246) &gt; 0, COUNTA(DetailWill!S1246) &gt; 0),"x", "")</f>
        <v/>
      </c>
      <c r="T1246" s="14" t="str">
        <f>IF(OR(COUNTA(DetailPedro!T1246) &gt; 0, COUNTA(DetailWill!T1246) &gt; 0),"x", "")</f>
        <v/>
      </c>
      <c r="U1246" s="34" t="str">
        <f>IF(OR(COUNTA(DetailPedro!U1246) &gt; 0, COUNTA(DetailWill!U1246) &gt; 0),"x", "")</f>
        <v/>
      </c>
      <c r="V1246" s="14" t="str">
        <f>IF(OR(COUNTA(DetailPedro!V1246) &gt; 0, COUNTA(DetailWill!V1246) &gt; 0),"x", "")</f>
        <v/>
      </c>
      <c r="W1246" s="14" t="str">
        <f>IF(OR(COUNTA(DetailPedro!W1246) &gt; 0, COUNTA(DetailWill!W1246) &gt; 0),"x", "")</f>
        <v/>
      </c>
      <c r="X1246" s="14" t="str">
        <f>IF(OR(COUNTA(DetailPedro!X1246) &gt; 0, COUNTA(DetailWill!X1246) &gt; 0),"x", "")</f>
        <v/>
      </c>
      <c r="Y1246" s="14" t="str">
        <f>IF(OR(COUNTA(DetailPedro!Y1246) &gt; 0, COUNTA(DetailWill!Y1246) &gt; 0),"x", "")</f>
        <v/>
      </c>
      <c r="Z1246" s="34" t="str">
        <f>IF(OR(COUNTA(DetailPedro!Z1246) &gt; 0, COUNTA(DetailWill!Z1246) &gt; 0),"x", "")</f>
        <v/>
      </c>
      <c r="AA1246" s="14" t="str">
        <f>IF(OR(COUNTA(DetailPedro!AA1246) &gt; 0, COUNTA(DetailWill!AA1246) &gt; 0),"x", "")</f>
        <v/>
      </c>
      <c r="AB1246" s="14" t="str">
        <f>IF(OR(COUNTA(DetailPedro!AB1246) &gt; 0, COUNTA(DetailWill!AB1246) &gt; 0),"x", "")</f>
        <v/>
      </c>
      <c r="AC1246" s="14" t="str">
        <f>IF(OR(COUNTA(DetailPedro!AC1246) &gt; 0, COUNTA(DetailWill!AC1246) &gt; 0),"x", "")</f>
        <v/>
      </c>
      <c r="AD1246" s="14" t="str">
        <f>IF(OR(COUNTA(DetailPedro!AD1246) &gt; 0, COUNTA(DetailWill!AD1246) &gt; 0),"x", "")</f>
        <v/>
      </c>
      <c r="AE1246" s="14" t="str">
        <f>IF(OR(COUNTA(DetailPedro!AE1246) &gt; 0, COUNTA(DetailWill!AE1246) &gt; 0),"x", "")</f>
        <v/>
      </c>
      <c r="AF1246" s="34" t="str">
        <f>IF(OR(COUNTA(DetailPedro!AF1246) &gt; 0, COUNTA(DetailWill!AF1246) &gt; 0),"x", "")</f>
        <v/>
      </c>
      <c r="AG1246" s="14" t="str">
        <f>IF(OR(COUNTA(DetailPedro!AG1246) &gt; 0, COUNTA(DetailWill!AG1246) &gt; 0),"x", "")</f>
        <v/>
      </c>
      <c r="AH1246" s="14" t="str">
        <f>IF(OR(COUNTA(DetailPedro!AH1246) &gt; 0, COUNTA(DetailWill!AH1246) &gt; 0),"x", "")</f>
        <v/>
      </c>
      <c r="AI1246" s="14" t="str">
        <f>IF(OR(COUNTA(DetailPedro!AI1246) &gt; 0, COUNTA(DetailWill!AI1246) &gt; 0),"x", "")</f>
        <v/>
      </c>
      <c r="AJ1246" s="34" t="str">
        <f>IF(OR(COUNTA(DetailPedro!AJ1246) &gt; 0, COUNTA(DetailWill!AJ1246) &gt; 0),"x", "")</f>
        <v/>
      </c>
      <c r="AK1246" s="14" t="str">
        <f>IF(OR(COUNTA(DetailPedro!AK1246) &gt; 0, COUNTA(DetailWill!AK1246) &gt; 0),"x", "")</f>
        <v/>
      </c>
    </row>
    <row r="1247" spans="1:37" x14ac:dyDescent="0.2">
      <c r="A1247" s="16"/>
      <c r="B1247" s="16"/>
      <c r="C1247" s="16"/>
      <c r="D1247" s="16"/>
      <c r="E1247" s="16"/>
      <c r="F1247" s="14">
        <f t="shared" si="53"/>
        <v>0</v>
      </c>
      <c r="G1247" s="14" t="str">
        <f>IF(OR(COUNTA(DetailPedro!G1247) &gt; 0, COUNTA(DetailWill!G1247) &gt; 0),"x", "")</f>
        <v/>
      </c>
      <c r="H1247" s="14" t="str">
        <f>IF(OR(COUNTA(DetailPedro!H1247) &gt; 0, COUNTA(DetailWill!H1247) &gt; 0),"x", "")</f>
        <v/>
      </c>
      <c r="I1247" s="14" t="str">
        <f>IF(OR(COUNTA(DetailPedro!I1247) &gt; 0, COUNTA(DetailWill!I1247) &gt; 0),"x", "")</f>
        <v/>
      </c>
      <c r="J1247" s="34" t="str">
        <f>IF(OR(COUNTA(DetailPedro!J1247) &gt; 0, COUNTA(DetailWill!J1247) &gt; 0),"x", "")</f>
        <v/>
      </c>
      <c r="K1247" s="14" t="str">
        <f>IF(OR(COUNTA(DetailPedro!K1247) &gt; 0, COUNTA(DetailWill!K1247) &gt; 0),"x", "")</f>
        <v/>
      </c>
      <c r="L1247" s="14" t="str">
        <f>IF(OR(COUNTA(DetailPedro!L1247) &gt; 0, COUNTA(DetailWill!L1247) &gt; 0),"x", "")</f>
        <v/>
      </c>
      <c r="M1247" s="14" t="str">
        <f>IF(OR(COUNTA(DetailPedro!M1247) &gt; 0, COUNTA(DetailWill!M1247) &gt; 0),"x", "")</f>
        <v/>
      </c>
      <c r="N1247" s="14" t="str">
        <f>IF(OR(COUNTA(DetailPedro!N1247) &gt; 0, COUNTA(DetailWill!N1247) &gt; 0),"x", "")</f>
        <v/>
      </c>
      <c r="O1247" s="34" t="str">
        <f>IF(OR(COUNTA(DetailPedro!O1247) &gt; 0, COUNTA(DetailWill!O1247) &gt; 0),"x", "")</f>
        <v/>
      </c>
      <c r="P1247" s="14" t="str">
        <f>IF(OR(COUNTA(DetailPedro!P1247) &gt; 0, COUNTA(DetailWill!P1247) &gt; 0),"x", "")</f>
        <v/>
      </c>
      <c r="Q1247" s="14" t="str">
        <f>IF(OR(COUNTA(DetailPedro!Q1247) &gt; 0, COUNTA(DetailWill!Q1247) &gt; 0),"x", "")</f>
        <v/>
      </c>
      <c r="R1247" s="14" t="str">
        <f>IF(OR(COUNTA(DetailPedro!R1247) &gt; 0, COUNTA(DetailWill!R1247) &gt; 0),"x", "")</f>
        <v/>
      </c>
      <c r="S1247" s="14" t="str">
        <f>IF(OR(COUNTA(DetailPedro!S1247) &gt; 0, COUNTA(DetailWill!S1247) &gt; 0),"x", "")</f>
        <v/>
      </c>
      <c r="T1247" s="14" t="str">
        <f>IF(OR(COUNTA(DetailPedro!T1247) &gt; 0, COUNTA(DetailWill!T1247) &gt; 0),"x", "")</f>
        <v/>
      </c>
      <c r="U1247" s="34" t="str">
        <f>IF(OR(COUNTA(DetailPedro!U1247) &gt; 0, COUNTA(DetailWill!U1247) &gt; 0),"x", "")</f>
        <v/>
      </c>
      <c r="V1247" s="14" t="str">
        <f>IF(OR(COUNTA(DetailPedro!V1247) &gt; 0, COUNTA(DetailWill!V1247) &gt; 0),"x", "")</f>
        <v/>
      </c>
      <c r="W1247" s="14" t="str">
        <f>IF(OR(COUNTA(DetailPedro!W1247) &gt; 0, COUNTA(DetailWill!W1247) &gt; 0),"x", "")</f>
        <v/>
      </c>
      <c r="X1247" s="14" t="str">
        <f>IF(OR(COUNTA(DetailPedro!X1247) &gt; 0, COUNTA(DetailWill!X1247) &gt; 0),"x", "")</f>
        <v/>
      </c>
      <c r="Y1247" s="14" t="str">
        <f>IF(OR(COUNTA(DetailPedro!Y1247) &gt; 0, COUNTA(DetailWill!Y1247) &gt; 0),"x", "")</f>
        <v/>
      </c>
      <c r="Z1247" s="34" t="str">
        <f>IF(OR(COUNTA(DetailPedro!Z1247) &gt; 0, COUNTA(DetailWill!Z1247) &gt; 0),"x", "")</f>
        <v/>
      </c>
      <c r="AA1247" s="14" t="str">
        <f>IF(OR(COUNTA(DetailPedro!AA1247) &gt; 0, COUNTA(DetailWill!AA1247) &gt; 0),"x", "")</f>
        <v/>
      </c>
      <c r="AB1247" s="14" t="str">
        <f>IF(OR(COUNTA(DetailPedro!AB1247) &gt; 0, COUNTA(DetailWill!AB1247) &gt; 0),"x", "")</f>
        <v/>
      </c>
      <c r="AC1247" s="14" t="str">
        <f>IF(OR(COUNTA(DetailPedro!AC1247) &gt; 0, COUNTA(DetailWill!AC1247) &gt; 0),"x", "")</f>
        <v/>
      </c>
      <c r="AD1247" s="14" t="str">
        <f>IF(OR(COUNTA(DetailPedro!AD1247) &gt; 0, COUNTA(DetailWill!AD1247) &gt; 0),"x", "")</f>
        <v/>
      </c>
      <c r="AE1247" s="14" t="str">
        <f>IF(OR(COUNTA(DetailPedro!AE1247) &gt; 0, COUNTA(DetailWill!AE1247) &gt; 0),"x", "")</f>
        <v/>
      </c>
      <c r="AF1247" s="34" t="str">
        <f>IF(OR(COUNTA(DetailPedro!AF1247) &gt; 0, COUNTA(DetailWill!AF1247) &gt; 0),"x", "")</f>
        <v/>
      </c>
      <c r="AG1247" s="14" t="str">
        <f>IF(OR(COUNTA(DetailPedro!AG1247) &gt; 0, COUNTA(DetailWill!AG1247) &gt; 0),"x", "")</f>
        <v/>
      </c>
      <c r="AH1247" s="14" t="str">
        <f>IF(OR(COUNTA(DetailPedro!AH1247) &gt; 0, COUNTA(DetailWill!AH1247) &gt; 0),"x", "")</f>
        <v/>
      </c>
      <c r="AI1247" s="14" t="str">
        <f>IF(OR(COUNTA(DetailPedro!AI1247) &gt; 0, COUNTA(DetailWill!AI1247) &gt; 0),"x", "")</f>
        <v/>
      </c>
      <c r="AJ1247" s="34" t="str">
        <f>IF(OR(COUNTA(DetailPedro!AJ1247) &gt; 0, COUNTA(DetailWill!AJ1247) &gt; 0),"x", "")</f>
        <v/>
      </c>
      <c r="AK1247" s="14" t="str">
        <f>IF(OR(COUNTA(DetailPedro!AK1247) &gt; 0, COUNTA(DetailWill!AK1247) &gt; 0),"x", "")</f>
        <v/>
      </c>
    </row>
    <row r="1248" spans="1:37" x14ac:dyDescent="0.2">
      <c r="A1248" s="16" t="s">
        <v>649</v>
      </c>
      <c r="B1248" s="16" t="s">
        <v>118</v>
      </c>
      <c r="C1248" s="16">
        <v>2</v>
      </c>
      <c r="D1248" s="16">
        <v>2</v>
      </c>
      <c r="E1248" s="16"/>
      <c r="F1248" s="14">
        <f t="shared" si="53"/>
        <v>0</v>
      </c>
      <c r="G1248" s="14" t="str">
        <f>IF(OR(COUNTA(DetailPedro!G1248) &gt; 0, COUNTA(DetailWill!G1248) &gt; 0),"x", "")</f>
        <v/>
      </c>
      <c r="H1248" s="14" t="str">
        <f>IF(OR(COUNTA(DetailPedro!H1248) &gt; 0, COUNTA(DetailWill!H1248) &gt; 0),"x", "")</f>
        <v/>
      </c>
      <c r="I1248" s="14" t="str">
        <f>IF(OR(COUNTA(DetailPedro!I1248) &gt; 0, COUNTA(DetailWill!I1248) &gt; 0),"x", "")</f>
        <v/>
      </c>
      <c r="J1248" s="34" t="str">
        <f>IF(OR(COUNTA(DetailPedro!J1248) &gt; 0, COUNTA(DetailWill!J1248) &gt; 0),"x", "")</f>
        <v/>
      </c>
      <c r="K1248" s="14" t="str">
        <f>IF(OR(COUNTA(DetailPedro!K1248) &gt; 0, COUNTA(DetailWill!K1248) &gt; 0),"x", "")</f>
        <v/>
      </c>
      <c r="L1248" s="14" t="str">
        <f>IF(OR(COUNTA(DetailPedro!L1248) &gt; 0, COUNTA(DetailWill!L1248) &gt; 0),"x", "")</f>
        <v/>
      </c>
      <c r="M1248" s="14" t="str">
        <f>IF(OR(COUNTA(DetailPedro!M1248) &gt; 0, COUNTA(DetailWill!M1248) &gt; 0),"x", "")</f>
        <v/>
      </c>
      <c r="N1248" s="14" t="str">
        <f>IF(OR(COUNTA(DetailPedro!N1248) &gt; 0, COUNTA(DetailWill!N1248) &gt; 0),"x", "")</f>
        <v/>
      </c>
      <c r="O1248" s="34" t="str">
        <f>IF(OR(COUNTA(DetailPedro!O1248) &gt; 0, COUNTA(DetailWill!O1248) &gt; 0),"x", "")</f>
        <v/>
      </c>
      <c r="P1248" s="14" t="str">
        <f>IF(OR(COUNTA(DetailPedro!P1248) &gt; 0, COUNTA(DetailWill!P1248) &gt; 0),"x", "")</f>
        <v/>
      </c>
      <c r="Q1248" s="14" t="str">
        <f>IF(OR(COUNTA(DetailPedro!Q1248) &gt; 0, COUNTA(DetailWill!Q1248) &gt; 0),"x", "")</f>
        <v/>
      </c>
      <c r="R1248" s="14" t="str">
        <f>IF(OR(COUNTA(DetailPedro!R1248) &gt; 0, COUNTA(DetailWill!R1248) &gt; 0),"x", "")</f>
        <v/>
      </c>
      <c r="S1248" s="14" t="str">
        <f>IF(OR(COUNTA(DetailPedro!S1248) &gt; 0, COUNTA(DetailWill!S1248) &gt; 0),"x", "")</f>
        <v/>
      </c>
      <c r="T1248" s="14" t="str">
        <f>IF(OR(COUNTA(DetailPedro!T1248) &gt; 0, COUNTA(DetailWill!T1248) &gt; 0),"x", "")</f>
        <v/>
      </c>
      <c r="U1248" s="34" t="str">
        <f>IF(OR(COUNTA(DetailPedro!U1248) &gt; 0, COUNTA(DetailWill!U1248) &gt; 0),"x", "")</f>
        <v/>
      </c>
      <c r="V1248" s="14" t="str">
        <f>IF(OR(COUNTA(DetailPedro!V1248) &gt; 0, COUNTA(DetailWill!V1248) &gt; 0),"x", "")</f>
        <v/>
      </c>
      <c r="W1248" s="14" t="str">
        <f>IF(OR(COUNTA(DetailPedro!W1248) &gt; 0, COUNTA(DetailWill!W1248) &gt; 0),"x", "")</f>
        <v/>
      </c>
      <c r="X1248" s="14" t="str">
        <f>IF(OR(COUNTA(DetailPedro!X1248) &gt; 0, COUNTA(DetailWill!X1248) &gt; 0),"x", "")</f>
        <v/>
      </c>
      <c r="Y1248" s="14" t="str">
        <f>IF(OR(COUNTA(DetailPedro!Y1248) &gt; 0, COUNTA(DetailWill!Y1248) &gt; 0),"x", "")</f>
        <v/>
      </c>
      <c r="Z1248" s="34" t="str">
        <f>IF(OR(COUNTA(DetailPedro!Z1248) &gt; 0, COUNTA(DetailWill!Z1248) &gt; 0),"x", "")</f>
        <v/>
      </c>
      <c r="AA1248" s="14" t="str">
        <f>IF(OR(COUNTA(DetailPedro!AA1248) &gt; 0, COUNTA(DetailWill!AA1248) &gt; 0),"x", "")</f>
        <v/>
      </c>
      <c r="AB1248" s="14" t="str">
        <f>IF(OR(COUNTA(DetailPedro!AB1248) &gt; 0, COUNTA(DetailWill!AB1248) &gt; 0),"x", "")</f>
        <v/>
      </c>
      <c r="AC1248" s="14" t="str">
        <f>IF(OR(COUNTA(DetailPedro!AC1248) &gt; 0, COUNTA(DetailWill!AC1248) &gt; 0),"x", "")</f>
        <v/>
      </c>
      <c r="AD1248" s="14" t="str">
        <f>IF(OR(COUNTA(DetailPedro!AD1248) &gt; 0, COUNTA(DetailWill!AD1248) &gt; 0),"x", "")</f>
        <v/>
      </c>
      <c r="AE1248" s="14" t="str">
        <f>IF(OR(COUNTA(DetailPedro!AE1248) &gt; 0, COUNTA(DetailWill!AE1248) &gt; 0),"x", "")</f>
        <v/>
      </c>
      <c r="AF1248" s="34" t="str">
        <f>IF(OR(COUNTA(DetailPedro!AF1248) &gt; 0, COUNTA(DetailWill!AF1248) &gt; 0),"x", "")</f>
        <v/>
      </c>
      <c r="AG1248" s="14" t="str">
        <f>IF(OR(COUNTA(DetailPedro!AG1248) &gt; 0, COUNTA(DetailWill!AG1248) &gt; 0),"x", "")</f>
        <v/>
      </c>
      <c r="AH1248" s="14" t="str">
        <f>IF(OR(COUNTA(DetailPedro!AH1248) &gt; 0, COUNTA(DetailWill!AH1248) &gt; 0),"x", "")</f>
        <v/>
      </c>
      <c r="AI1248" s="14" t="str">
        <f>IF(OR(COUNTA(DetailPedro!AI1248) &gt; 0, COUNTA(DetailWill!AI1248) &gt; 0),"x", "")</f>
        <v/>
      </c>
      <c r="AJ1248" s="34" t="str">
        <f>IF(OR(COUNTA(DetailPedro!AJ1248) &gt; 0, COUNTA(DetailWill!AJ1248) &gt; 0),"x", "")</f>
        <v/>
      </c>
      <c r="AK1248" s="14" t="str">
        <f>IF(OR(COUNTA(DetailPedro!AK1248) &gt; 0, COUNTA(DetailWill!AK1248) &gt; 0),"x", "")</f>
        <v/>
      </c>
    </row>
    <row r="1249" spans="1:37" x14ac:dyDescent="0.2">
      <c r="A1249" s="16" t="s">
        <v>649</v>
      </c>
      <c r="B1249" s="16" t="s">
        <v>118</v>
      </c>
      <c r="C1249" s="16">
        <v>1</v>
      </c>
      <c r="D1249" s="16" t="s">
        <v>887</v>
      </c>
      <c r="E1249" s="16">
        <v>1</v>
      </c>
      <c r="F1249" s="14">
        <f t="shared" si="53"/>
        <v>0</v>
      </c>
      <c r="G1249" s="14" t="str">
        <f>IF(OR(COUNTA(DetailPedro!G1249) &gt; 0, COUNTA(DetailWill!G1249) &gt; 0),"x", "")</f>
        <v/>
      </c>
      <c r="H1249" s="14" t="str">
        <f>IF(OR(COUNTA(DetailPedro!H1249) &gt; 0, COUNTA(DetailWill!H1249) &gt; 0),"x", "")</f>
        <v/>
      </c>
      <c r="I1249" s="14" t="str">
        <f>IF(OR(COUNTA(DetailPedro!I1249) &gt; 0, COUNTA(DetailWill!I1249) &gt; 0),"x", "")</f>
        <v/>
      </c>
      <c r="J1249" s="34" t="str">
        <f>IF(OR(COUNTA(DetailPedro!J1249) &gt; 0, COUNTA(DetailWill!J1249) &gt; 0),"x", "")</f>
        <v/>
      </c>
      <c r="K1249" s="14" t="str">
        <f>IF(OR(COUNTA(DetailPedro!K1249) &gt; 0, COUNTA(DetailWill!K1249) &gt; 0),"x", "")</f>
        <v/>
      </c>
      <c r="L1249" s="14" t="str">
        <f>IF(OR(COUNTA(DetailPedro!L1249) &gt; 0, COUNTA(DetailWill!L1249) &gt; 0),"x", "")</f>
        <v/>
      </c>
      <c r="M1249" s="14" t="str">
        <f>IF(OR(COUNTA(DetailPedro!M1249) &gt; 0, COUNTA(DetailWill!M1249) &gt; 0),"x", "")</f>
        <v/>
      </c>
      <c r="N1249" s="14" t="str">
        <f>IF(OR(COUNTA(DetailPedro!N1249) &gt; 0, COUNTA(DetailWill!N1249) &gt; 0),"x", "")</f>
        <v/>
      </c>
      <c r="O1249" s="34" t="str">
        <f>IF(OR(COUNTA(DetailPedro!O1249) &gt; 0, COUNTA(DetailWill!O1249) &gt; 0),"x", "")</f>
        <v/>
      </c>
      <c r="P1249" s="14" t="str">
        <f>IF(OR(COUNTA(DetailPedro!P1249) &gt; 0, COUNTA(DetailWill!P1249) &gt; 0),"x", "")</f>
        <v/>
      </c>
      <c r="Q1249" s="14" t="str">
        <f>IF(OR(COUNTA(DetailPedro!Q1249) &gt; 0, COUNTA(DetailWill!Q1249) &gt; 0),"x", "")</f>
        <v/>
      </c>
      <c r="R1249" s="14" t="str">
        <f>IF(OR(COUNTA(DetailPedro!R1249) &gt; 0, COUNTA(DetailWill!R1249) &gt; 0),"x", "")</f>
        <v/>
      </c>
      <c r="S1249" s="14" t="str">
        <f>IF(OR(COUNTA(DetailPedro!S1249) &gt; 0, COUNTA(DetailWill!S1249) &gt; 0),"x", "")</f>
        <v/>
      </c>
      <c r="T1249" s="14" t="str">
        <f>IF(OR(COUNTA(DetailPedro!T1249) &gt; 0, COUNTA(DetailWill!T1249) &gt; 0),"x", "")</f>
        <v/>
      </c>
      <c r="U1249" s="34" t="str">
        <f>IF(OR(COUNTA(DetailPedro!U1249) &gt; 0, COUNTA(DetailWill!U1249) &gt; 0),"x", "")</f>
        <v/>
      </c>
      <c r="V1249" s="14" t="str">
        <f>IF(OR(COUNTA(DetailPedro!V1249) &gt; 0, COUNTA(DetailWill!V1249) &gt; 0),"x", "")</f>
        <v/>
      </c>
      <c r="W1249" s="14" t="str">
        <f>IF(OR(COUNTA(DetailPedro!W1249) &gt; 0, COUNTA(DetailWill!W1249) &gt; 0),"x", "")</f>
        <v/>
      </c>
      <c r="X1249" s="14" t="str">
        <f>IF(OR(COUNTA(DetailPedro!X1249) &gt; 0, COUNTA(DetailWill!X1249) &gt; 0),"x", "")</f>
        <v/>
      </c>
      <c r="Y1249" s="14" t="str">
        <f>IF(OR(COUNTA(DetailPedro!Y1249) &gt; 0, COUNTA(DetailWill!Y1249) &gt; 0),"x", "")</f>
        <v/>
      </c>
      <c r="Z1249" s="34" t="str">
        <f>IF(OR(COUNTA(DetailPedro!Z1249) &gt; 0, COUNTA(DetailWill!Z1249) &gt; 0),"x", "")</f>
        <v/>
      </c>
      <c r="AA1249" s="14" t="str">
        <f>IF(OR(COUNTA(DetailPedro!AA1249) &gt; 0, COUNTA(DetailWill!AA1249) &gt; 0),"x", "")</f>
        <v/>
      </c>
      <c r="AB1249" s="14" t="str">
        <f>IF(OR(COUNTA(DetailPedro!AB1249) &gt; 0, COUNTA(DetailWill!AB1249) &gt; 0),"x", "")</f>
        <v/>
      </c>
      <c r="AC1249" s="14" t="str">
        <f>IF(OR(COUNTA(DetailPedro!AC1249) &gt; 0, COUNTA(DetailWill!AC1249) &gt; 0),"x", "")</f>
        <v/>
      </c>
      <c r="AD1249" s="14" t="str">
        <f>IF(OR(COUNTA(DetailPedro!AD1249) &gt; 0, COUNTA(DetailWill!AD1249) &gt; 0),"x", "")</f>
        <v/>
      </c>
      <c r="AE1249" s="14" t="str">
        <f>IF(OR(COUNTA(DetailPedro!AE1249) &gt; 0, COUNTA(DetailWill!AE1249) &gt; 0),"x", "")</f>
        <v/>
      </c>
      <c r="AF1249" s="34" t="str">
        <f>IF(OR(COUNTA(DetailPedro!AF1249) &gt; 0, COUNTA(DetailWill!AF1249) &gt; 0),"x", "")</f>
        <v/>
      </c>
      <c r="AG1249" s="14" t="str">
        <f>IF(OR(COUNTA(DetailPedro!AG1249) &gt; 0, COUNTA(DetailWill!AG1249) &gt; 0),"x", "")</f>
        <v/>
      </c>
      <c r="AH1249" s="14" t="str">
        <f>IF(OR(COUNTA(DetailPedro!AH1249) &gt; 0, COUNTA(DetailWill!AH1249) &gt; 0),"x", "")</f>
        <v/>
      </c>
      <c r="AI1249" s="14" t="str">
        <f>IF(OR(COUNTA(DetailPedro!AI1249) &gt; 0, COUNTA(DetailWill!AI1249) &gt; 0),"x", "")</f>
        <v/>
      </c>
      <c r="AJ1249" s="34" t="str">
        <f>IF(OR(COUNTA(DetailPedro!AJ1249) &gt; 0, COUNTA(DetailWill!AJ1249) &gt; 0),"x", "")</f>
        <v/>
      </c>
      <c r="AK1249" s="14" t="str">
        <f>IF(OR(COUNTA(DetailPedro!AK1249) &gt; 0, COUNTA(DetailWill!AK1249) &gt; 0),"x", "")</f>
        <v/>
      </c>
    </row>
    <row r="1250" spans="1:37" x14ac:dyDescent="0.2">
      <c r="A1250" s="16" t="s">
        <v>649</v>
      </c>
      <c r="B1250" s="16" t="s">
        <v>118</v>
      </c>
      <c r="C1250" s="16">
        <v>1</v>
      </c>
      <c r="D1250" s="16" t="s">
        <v>887</v>
      </c>
      <c r="E1250" s="16">
        <v>2</v>
      </c>
      <c r="F1250" s="14">
        <f t="shared" si="53"/>
        <v>0</v>
      </c>
      <c r="G1250" s="14" t="str">
        <f>IF(OR(COUNTA(DetailPedro!G1250) &gt; 0, COUNTA(DetailWill!G1250) &gt; 0),"x", "")</f>
        <v/>
      </c>
      <c r="H1250" s="14" t="str">
        <f>IF(OR(COUNTA(DetailPedro!H1250) &gt; 0, COUNTA(DetailWill!H1250) &gt; 0),"x", "")</f>
        <v/>
      </c>
      <c r="I1250" s="14" t="str">
        <f>IF(OR(COUNTA(DetailPedro!I1250) &gt; 0, COUNTA(DetailWill!I1250) &gt; 0),"x", "")</f>
        <v/>
      </c>
      <c r="J1250" s="34" t="str">
        <f>IF(OR(COUNTA(DetailPedro!J1250) &gt; 0, COUNTA(DetailWill!J1250) &gt; 0),"x", "")</f>
        <v/>
      </c>
      <c r="K1250" s="14" t="str">
        <f>IF(OR(COUNTA(DetailPedro!K1250) &gt; 0, COUNTA(DetailWill!K1250) &gt; 0),"x", "")</f>
        <v/>
      </c>
      <c r="L1250" s="14" t="str">
        <f>IF(OR(COUNTA(DetailPedro!L1250) &gt; 0, COUNTA(DetailWill!L1250) &gt; 0),"x", "")</f>
        <v/>
      </c>
      <c r="M1250" s="14" t="str">
        <f>IF(OR(COUNTA(DetailPedro!M1250) &gt; 0, COUNTA(DetailWill!M1250) &gt; 0),"x", "")</f>
        <v/>
      </c>
      <c r="N1250" s="14" t="str">
        <f>IF(OR(COUNTA(DetailPedro!N1250) &gt; 0, COUNTA(DetailWill!N1250) &gt; 0),"x", "")</f>
        <v/>
      </c>
      <c r="O1250" s="34" t="str">
        <f>IF(OR(COUNTA(DetailPedro!O1250) &gt; 0, COUNTA(DetailWill!O1250) &gt; 0),"x", "")</f>
        <v/>
      </c>
      <c r="P1250" s="14" t="str">
        <f>IF(OR(COUNTA(DetailPedro!P1250) &gt; 0, COUNTA(DetailWill!P1250) &gt; 0),"x", "")</f>
        <v/>
      </c>
      <c r="Q1250" s="14" t="str">
        <f>IF(OR(COUNTA(DetailPedro!Q1250) &gt; 0, COUNTA(DetailWill!Q1250) &gt; 0),"x", "")</f>
        <v/>
      </c>
      <c r="R1250" s="14" t="str">
        <f>IF(OR(COUNTA(DetailPedro!R1250) &gt; 0, COUNTA(DetailWill!R1250) &gt; 0),"x", "")</f>
        <v/>
      </c>
      <c r="S1250" s="14" t="str">
        <f>IF(OR(COUNTA(DetailPedro!S1250) &gt; 0, COUNTA(DetailWill!S1250) &gt; 0),"x", "")</f>
        <v/>
      </c>
      <c r="T1250" s="14" t="str">
        <f>IF(OR(COUNTA(DetailPedro!T1250) &gt; 0, COUNTA(DetailWill!T1250) &gt; 0),"x", "")</f>
        <v/>
      </c>
      <c r="U1250" s="34" t="str">
        <f>IF(OR(COUNTA(DetailPedro!U1250) &gt; 0, COUNTA(DetailWill!U1250) &gt; 0),"x", "")</f>
        <v/>
      </c>
      <c r="V1250" s="14" t="str">
        <f>IF(OR(COUNTA(DetailPedro!V1250) &gt; 0, COUNTA(DetailWill!V1250) &gt; 0),"x", "")</f>
        <v/>
      </c>
      <c r="W1250" s="14" t="str">
        <f>IF(OR(COUNTA(DetailPedro!W1250) &gt; 0, COUNTA(DetailWill!W1250) &gt; 0),"x", "")</f>
        <v/>
      </c>
      <c r="X1250" s="14" t="str">
        <f>IF(OR(COUNTA(DetailPedro!X1250) &gt; 0, COUNTA(DetailWill!X1250) &gt; 0),"x", "")</f>
        <v/>
      </c>
      <c r="Y1250" s="14" t="str">
        <f>IF(OR(COUNTA(DetailPedro!Y1250) &gt; 0, COUNTA(DetailWill!Y1250) &gt; 0),"x", "")</f>
        <v/>
      </c>
      <c r="Z1250" s="34" t="str">
        <f>IF(OR(COUNTA(DetailPedro!Z1250) &gt; 0, COUNTA(DetailWill!Z1250) &gt; 0),"x", "")</f>
        <v/>
      </c>
      <c r="AA1250" s="14" t="str">
        <f>IF(OR(COUNTA(DetailPedro!AA1250) &gt; 0, COUNTA(DetailWill!AA1250) &gt; 0),"x", "")</f>
        <v/>
      </c>
      <c r="AB1250" s="14" t="str">
        <f>IF(OR(COUNTA(DetailPedro!AB1250) &gt; 0, COUNTA(DetailWill!AB1250) &gt; 0),"x", "")</f>
        <v/>
      </c>
      <c r="AC1250" s="14" t="str">
        <f>IF(OR(COUNTA(DetailPedro!AC1250) &gt; 0, COUNTA(DetailWill!AC1250) &gt; 0),"x", "")</f>
        <v/>
      </c>
      <c r="AD1250" s="14" t="str">
        <f>IF(OR(COUNTA(DetailPedro!AD1250) &gt; 0, COUNTA(DetailWill!AD1250) &gt; 0),"x", "")</f>
        <v/>
      </c>
      <c r="AE1250" s="14" t="str">
        <f>IF(OR(COUNTA(DetailPedro!AE1250) &gt; 0, COUNTA(DetailWill!AE1250) &gt; 0),"x", "")</f>
        <v/>
      </c>
      <c r="AF1250" s="34" t="str">
        <f>IF(OR(COUNTA(DetailPedro!AF1250) &gt; 0, COUNTA(DetailWill!AF1250) &gt; 0),"x", "")</f>
        <v/>
      </c>
      <c r="AG1250" s="14" t="str">
        <f>IF(OR(COUNTA(DetailPedro!AG1250) &gt; 0, COUNTA(DetailWill!AG1250) &gt; 0),"x", "")</f>
        <v/>
      </c>
      <c r="AH1250" s="14" t="str">
        <f>IF(OR(COUNTA(DetailPedro!AH1250) &gt; 0, COUNTA(DetailWill!AH1250) &gt; 0),"x", "")</f>
        <v/>
      </c>
      <c r="AI1250" s="14" t="str">
        <f>IF(OR(COUNTA(DetailPedro!AI1250) &gt; 0, COUNTA(DetailWill!AI1250) &gt; 0),"x", "")</f>
        <v/>
      </c>
      <c r="AJ1250" s="34" t="str">
        <f>IF(OR(COUNTA(DetailPedro!AJ1250) &gt; 0, COUNTA(DetailWill!AJ1250) &gt; 0),"x", "")</f>
        <v/>
      </c>
      <c r="AK1250" s="14" t="str">
        <f>IF(OR(COUNTA(DetailPedro!AK1250) &gt; 0, COUNTA(DetailWill!AK1250) &gt; 0),"x", "")</f>
        <v/>
      </c>
    </row>
    <row r="1251" spans="1:37" x14ac:dyDescent="0.2">
      <c r="A1251" s="16" t="s">
        <v>649</v>
      </c>
      <c r="B1251" s="16" t="s">
        <v>118</v>
      </c>
      <c r="C1251" s="16">
        <v>1</v>
      </c>
      <c r="D1251" s="16" t="s">
        <v>887</v>
      </c>
      <c r="E1251" s="16">
        <v>3</v>
      </c>
      <c r="F1251" s="14">
        <f t="shared" si="53"/>
        <v>0</v>
      </c>
      <c r="G1251" s="14" t="str">
        <f>IF(OR(COUNTA(DetailPedro!G1251) &gt; 0, COUNTA(DetailWill!G1251) &gt; 0),"x", "")</f>
        <v/>
      </c>
      <c r="H1251" s="14" t="str">
        <f>IF(OR(COUNTA(DetailPedro!H1251) &gt; 0, COUNTA(DetailWill!H1251) &gt; 0),"x", "")</f>
        <v/>
      </c>
      <c r="I1251" s="14" t="str">
        <f>IF(OR(COUNTA(DetailPedro!I1251) &gt; 0, COUNTA(DetailWill!I1251) &gt; 0),"x", "")</f>
        <v/>
      </c>
      <c r="J1251" s="34" t="str">
        <f>IF(OR(COUNTA(DetailPedro!J1251) &gt; 0, COUNTA(DetailWill!J1251) &gt; 0),"x", "")</f>
        <v/>
      </c>
      <c r="K1251" s="14" t="str">
        <f>IF(OR(COUNTA(DetailPedro!K1251) &gt; 0, COUNTA(DetailWill!K1251) &gt; 0),"x", "")</f>
        <v/>
      </c>
      <c r="L1251" s="14" t="str">
        <f>IF(OR(COUNTA(DetailPedro!L1251) &gt; 0, COUNTA(DetailWill!L1251) &gt; 0),"x", "")</f>
        <v/>
      </c>
      <c r="M1251" s="14" t="str">
        <f>IF(OR(COUNTA(DetailPedro!M1251) &gt; 0, COUNTA(DetailWill!M1251) &gt; 0),"x", "")</f>
        <v/>
      </c>
      <c r="N1251" s="14" t="str">
        <f>IF(OR(COUNTA(DetailPedro!N1251) &gt; 0, COUNTA(DetailWill!N1251) &gt; 0),"x", "")</f>
        <v/>
      </c>
      <c r="O1251" s="34" t="str">
        <f>IF(OR(COUNTA(DetailPedro!O1251) &gt; 0, COUNTA(DetailWill!O1251) &gt; 0),"x", "")</f>
        <v/>
      </c>
      <c r="P1251" s="14" t="str">
        <f>IF(OR(COUNTA(DetailPedro!P1251) &gt; 0, COUNTA(DetailWill!P1251) &gt; 0),"x", "")</f>
        <v/>
      </c>
      <c r="Q1251" s="14" t="str">
        <f>IF(OR(COUNTA(DetailPedro!Q1251) &gt; 0, COUNTA(DetailWill!Q1251) &gt; 0),"x", "")</f>
        <v/>
      </c>
      <c r="R1251" s="14" t="str">
        <f>IF(OR(COUNTA(DetailPedro!R1251) &gt; 0, COUNTA(DetailWill!R1251) &gt; 0),"x", "")</f>
        <v/>
      </c>
      <c r="S1251" s="14" t="str">
        <f>IF(OR(COUNTA(DetailPedro!S1251) &gt; 0, COUNTA(DetailWill!S1251) &gt; 0),"x", "")</f>
        <v/>
      </c>
      <c r="T1251" s="14" t="str">
        <f>IF(OR(COUNTA(DetailPedro!T1251) &gt; 0, COUNTA(DetailWill!T1251) &gt; 0),"x", "")</f>
        <v/>
      </c>
      <c r="U1251" s="34" t="str">
        <f>IF(OR(COUNTA(DetailPedro!U1251) &gt; 0, COUNTA(DetailWill!U1251) &gt; 0),"x", "")</f>
        <v/>
      </c>
      <c r="V1251" s="14" t="str">
        <f>IF(OR(COUNTA(DetailPedro!V1251) &gt; 0, COUNTA(DetailWill!V1251) &gt; 0),"x", "")</f>
        <v/>
      </c>
      <c r="W1251" s="14" t="str">
        <f>IF(OR(COUNTA(DetailPedro!W1251) &gt; 0, COUNTA(DetailWill!W1251) &gt; 0),"x", "")</f>
        <v/>
      </c>
      <c r="X1251" s="14" t="str">
        <f>IF(OR(COUNTA(DetailPedro!X1251) &gt; 0, COUNTA(DetailWill!X1251) &gt; 0),"x", "")</f>
        <v/>
      </c>
      <c r="Y1251" s="14" t="str">
        <f>IF(OR(COUNTA(DetailPedro!Y1251) &gt; 0, COUNTA(DetailWill!Y1251) &gt; 0),"x", "")</f>
        <v/>
      </c>
      <c r="Z1251" s="34" t="str">
        <f>IF(OR(COUNTA(DetailPedro!Z1251) &gt; 0, COUNTA(DetailWill!Z1251) &gt; 0),"x", "")</f>
        <v/>
      </c>
      <c r="AA1251" s="14" t="str">
        <f>IF(OR(COUNTA(DetailPedro!AA1251) &gt; 0, COUNTA(DetailWill!AA1251) &gt; 0),"x", "")</f>
        <v/>
      </c>
      <c r="AB1251" s="14" t="str">
        <f>IF(OR(COUNTA(DetailPedro!AB1251) &gt; 0, COUNTA(DetailWill!AB1251) &gt; 0),"x", "")</f>
        <v/>
      </c>
      <c r="AC1251" s="14" t="str">
        <f>IF(OR(COUNTA(DetailPedro!AC1251) &gt; 0, COUNTA(DetailWill!AC1251) &gt; 0),"x", "")</f>
        <v/>
      </c>
      <c r="AD1251" s="14" t="str">
        <f>IF(OR(COUNTA(DetailPedro!AD1251) &gt; 0, COUNTA(DetailWill!AD1251) &gt; 0),"x", "")</f>
        <v/>
      </c>
      <c r="AE1251" s="14" t="str">
        <f>IF(OR(COUNTA(DetailPedro!AE1251) &gt; 0, COUNTA(DetailWill!AE1251) &gt; 0),"x", "")</f>
        <v/>
      </c>
      <c r="AF1251" s="34" t="str">
        <f>IF(OR(COUNTA(DetailPedro!AF1251) &gt; 0, COUNTA(DetailWill!AF1251) &gt; 0),"x", "")</f>
        <v/>
      </c>
      <c r="AG1251" s="14" t="str">
        <f>IF(OR(COUNTA(DetailPedro!AG1251) &gt; 0, COUNTA(DetailWill!AG1251) &gt; 0),"x", "")</f>
        <v/>
      </c>
      <c r="AH1251" s="14" t="str">
        <f>IF(OR(COUNTA(DetailPedro!AH1251) &gt; 0, COUNTA(DetailWill!AH1251) &gt; 0),"x", "")</f>
        <v/>
      </c>
      <c r="AI1251" s="14" t="str">
        <f>IF(OR(COUNTA(DetailPedro!AI1251) &gt; 0, COUNTA(DetailWill!AI1251) &gt; 0),"x", "")</f>
        <v/>
      </c>
      <c r="AJ1251" s="34" t="str">
        <f>IF(OR(COUNTA(DetailPedro!AJ1251) &gt; 0, COUNTA(DetailWill!AJ1251) &gt; 0),"x", "")</f>
        <v/>
      </c>
      <c r="AK1251" s="14" t="str">
        <f>IF(OR(COUNTA(DetailPedro!AK1251) &gt; 0, COUNTA(DetailWill!AK1251) &gt; 0),"x", "")</f>
        <v/>
      </c>
    </row>
    <row r="1252" spans="1:37" x14ac:dyDescent="0.2">
      <c r="A1252" s="16" t="s">
        <v>649</v>
      </c>
      <c r="B1252" s="16" t="s">
        <v>118</v>
      </c>
      <c r="C1252" s="16">
        <v>1</v>
      </c>
      <c r="D1252" s="16" t="s">
        <v>887</v>
      </c>
      <c r="E1252" s="16">
        <v>4</v>
      </c>
      <c r="F1252" s="14">
        <f t="shared" si="53"/>
        <v>0</v>
      </c>
      <c r="G1252" s="14" t="str">
        <f>IF(OR(COUNTA(DetailPedro!G1252) &gt; 0, COUNTA(DetailWill!G1252) &gt; 0),"x", "")</f>
        <v/>
      </c>
      <c r="H1252" s="14" t="str">
        <f>IF(OR(COUNTA(DetailPedro!H1252) &gt; 0, COUNTA(DetailWill!H1252) &gt; 0),"x", "")</f>
        <v/>
      </c>
      <c r="I1252" s="14" t="str">
        <f>IF(OR(COUNTA(DetailPedro!I1252) &gt; 0, COUNTA(DetailWill!I1252) &gt; 0),"x", "")</f>
        <v/>
      </c>
      <c r="J1252" s="34" t="str">
        <f>IF(OR(COUNTA(DetailPedro!J1252) &gt; 0, COUNTA(DetailWill!J1252) &gt; 0),"x", "")</f>
        <v/>
      </c>
      <c r="K1252" s="14" t="str">
        <f>IF(OR(COUNTA(DetailPedro!K1252) &gt; 0, COUNTA(DetailWill!K1252) &gt; 0),"x", "")</f>
        <v/>
      </c>
      <c r="L1252" s="14" t="str">
        <f>IF(OR(COUNTA(DetailPedro!L1252) &gt; 0, COUNTA(DetailWill!L1252) &gt; 0),"x", "")</f>
        <v/>
      </c>
      <c r="M1252" s="14" t="str">
        <f>IF(OR(COUNTA(DetailPedro!M1252) &gt; 0, COUNTA(DetailWill!M1252) &gt; 0),"x", "")</f>
        <v/>
      </c>
      <c r="N1252" s="14" t="str">
        <f>IF(OR(COUNTA(DetailPedro!N1252) &gt; 0, COUNTA(DetailWill!N1252) &gt; 0),"x", "")</f>
        <v/>
      </c>
      <c r="O1252" s="34" t="str">
        <f>IF(OR(COUNTA(DetailPedro!O1252) &gt; 0, COUNTA(DetailWill!O1252) &gt; 0),"x", "")</f>
        <v/>
      </c>
      <c r="P1252" s="14" t="str">
        <f>IF(OR(COUNTA(DetailPedro!P1252) &gt; 0, COUNTA(DetailWill!P1252) &gt; 0),"x", "")</f>
        <v/>
      </c>
      <c r="Q1252" s="14" t="str">
        <f>IF(OR(COUNTA(DetailPedro!Q1252) &gt; 0, COUNTA(DetailWill!Q1252) &gt; 0),"x", "")</f>
        <v/>
      </c>
      <c r="R1252" s="14" t="str">
        <f>IF(OR(COUNTA(DetailPedro!R1252) &gt; 0, COUNTA(DetailWill!R1252) &gt; 0),"x", "")</f>
        <v/>
      </c>
      <c r="S1252" s="14" t="str">
        <f>IF(OR(COUNTA(DetailPedro!S1252) &gt; 0, COUNTA(DetailWill!S1252) &gt; 0),"x", "")</f>
        <v/>
      </c>
      <c r="T1252" s="14" t="str">
        <f>IF(OR(COUNTA(DetailPedro!T1252) &gt; 0, COUNTA(DetailWill!T1252) &gt; 0),"x", "")</f>
        <v/>
      </c>
      <c r="U1252" s="34" t="str">
        <f>IF(OR(COUNTA(DetailPedro!U1252) &gt; 0, COUNTA(DetailWill!U1252) &gt; 0),"x", "")</f>
        <v/>
      </c>
      <c r="V1252" s="14" t="str">
        <f>IF(OR(COUNTA(DetailPedro!V1252) &gt; 0, COUNTA(DetailWill!V1252) &gt; 0),"x", "")</f>
        <v/>
      </c>
      <c r="W1252" s="14" t="str">
        <f>IF(OR(COUNTA(DetailPedro!W1252) &gt; 0, COUNTA(DetailWill!W1252) &gt; 0),"x", "")</f>
        <v/>
      </c>
      <c r="X1252" s="14" t="str">
        <f>IF(OR(COUNTA(DetailPedro!X1252) &gt; 0, COUNTA(DetailWill!X1252) &gt; 0),"x", "")</f>
        <v/>
      </c>
      <c r="Y1252" s="14" t="str">
        <f>IF(OR(COUNTA(DetailPedro!Y1252) &gt; 0, COUNTA(DetailWill!Y1252) &gt; 0),"x", "")</f>
        <v/>
      </c>
      <c r="Z1252" s="34" t="str">
        <f>IF(OR(COUNTA(DetailPedro!Z1252) &gt; 0, COUNTA(DetailWill!Z1252) &gt; 0),"x", "")</f>
        <v/>
      </c>
      <c r="AA1252" s="14" t="str">
        <f>IF(OR(COUNTA(DetailPedro!AA1252) &gt; 0, COUNTA(DetailWill!AA1252) &gt; 0),"x", "")</f>
        <v/>
      </c>
      <c r="AB1252" s="14" t="str">
        <f>IF(OR(COUNTA(DetailPedro!AB1252) &gt; 0, COUNTA(DetailWill!AB1252) &gt; 0),"x", "")</f>
        <v/>
      </c>
      <c r="AC1252" s="14" t="str">
        <f>IF(OR(COUNTA(DetailPedro!AC1252) &gt; 0, COUNTA(DetailWill!AC1252) &gt; 0),"x", "")</f>
        <v/>
      </c>
      <c r="AD1252" s="14" t="str">
        <f>IF(OR(COUNTA(DetailPedro!AD1252) &gt; 0, COUNTA(DetailWill!AD1252) &gt; 0),"x", "")</f>
        <v/>
      </c>
      <c r="AE1252" s="14" t="str">
        <f>IF(OR(COUNTA(DetailPedro!AE1252) &gt; 0, COUNTA(DetailWill!AE1252) &gt; 0),"x", "")</f>
        <v/>
      </c>
      <c r="AF1252" s="34" t="str">
        <f>IF(OR(COUNTA(DetailPedro!AF1252) &gt; 0, COUNTA(DetailWill!AF1252) &gt; 0),"x", "")</f>
        <v/>
      </c>
      <c r="AG1252" s="14" t="str">
        <f>IF(OR(COUNTA(DetailPedro!AG1252) &gt; 0, COUNTA(DetailWill!AG1252) &gt; 0),"x", "")</f>
        <v/>
      </c>
      <c r="AH1252" s="14" t="str">
        <f>IF(OR(COUNTA(DetailPedro!AH1252) &gt; 0, COUNTA(DetailWill!AH1252) &gt; 0),"x", "")</f>
        <v/>
      </c>
      <c r="AI1252" s="14" t="str">
        <f>IF(OR(COUNTA(DetailPedro!AI1252) &gt; 0, COUNTA(DetailWill!AI1252) &gt; 0),"x", "")</f>
        <v/>
      </c>
      <c r="AJ1252" s="34" t="str">
        <f>IF(OR(COUNTA(DetailPedro!AJ1252) &gt; 0, COUNTA(DetailWill!AJ1252) &gt; 0),"x", "")</f>
        <v/>
      </c>
      <c r="AK1252" s="14" t="str">
        <f>IF(OR(COUNTA(DetailPedro!AK1252) &gt; 0, COUNTA(DetailWill!AK1252) &gt; 0),"x", "")</f>
        <v/>
      </c>
    </row>
    <row r="1253" spans="1:37" x14ac:dyDescent="0.2">
      <c r="A1253" s="16" t="s">
        <v>649</v>
      </c>
      <c r="B1253" s="16" t="s">
        <v>118</v>
      </c>
      <c r="C1253" s="16">
        <v>1</v>
      </c>
      <c r="D1253" s="16" t="s">
        <v>889</v>
      </c>
      <c r="E1253" s="16">
        <v>5</v>
      </c>
      <c r="F1253" s="14">
        <f t="shared" si="53"/>
        <v>0</v>
      </c>
      <c r="G1253" s="14" t="str">
        <f>IF(OR(COUNTA(DetailPedro!G1253) &gt; 0, COUNTA(DetailWill!G1253) &gt; 0),"x", "")</f>
        <v/>
      </c>
      <c r="H1253" s="14" t="str">
        <f>IF(OR(COUNTA(DetailPedro!H1253) &gt; 0, COUNTA(DetailWill!H1253) &gt; 0),"x", "")</f>
        <v/>
      </c>
      <c r="I1253" s="14" t="str">
        <f>IF(OR(COUNTA(DetailPedro!I1253) &gt; 0, COUNTA(DetailWill!I1253) &gt; 0),"x", "")</f>
        <v/>
      </c>
      <c r="J1253" s="34" t="str">
        <f>IF(OR(COUNTA(DetailPedro!J1253) &gt; 0, COUNTA(DetailWill!J1253) &gt; 0),"x", "")</f>
        <v/>
      </c>
      <c r="K1253" s="14" t="str">
        <f>IF(OR(COUNTA(DetailPedro!K1253) &gt; 0, COUNTA(DetailWill!K1253) &gt; 0),"x", "")</f>
        <v/>
      </c>
      <c r="L1253" s="14" t="str">
        <f>IF(OR(COUNTA(DetailPedro!L1253) &gt; 0, COUNTA(DetailWill!L1253) &gt; 0),"x", "")</f>
        <v/>
      </c>
      <c r="M1253" s="14" t="str">
        <f>IF(OR(COUNTA(DetailPedro!M1253) &gt; 0, COUNTA(DetailWill!M1253) &gt; 0),"x", "")</f>
        <v/>
      </c>
      <c r="N1253" s="14" t="str">
        <f>IF(OR(COUNTA(DetailPedro!N1253) &gt; 0, COUNTA(DetailWill!N1253) &gt; 0),"x", "")</f>
        <v/>
      </c>
      <c r="O1253" s="34" t="str">
        <f>IF(OR(COUNTA(DetailPedro!O1253) &gt; 0, COUNTA(DetailWill!O1253) &gt; 0),"x", "")</f>
        <v/>
      </c>
      <c r="P1253" s="14" t="str">
        <f>IF(OR(COUNTA(DetailPedro!P1253) &gt; 0, COUNTA(DetailWill!P1253) &gt; 0),"x", "")</f>
        <v/>
      </c>
      <c r="Q1253" s="14" t="str">
        <f>IF(OR(COUNTA(DetailPedro!Q1253) &gt; 0, COUNTA(DetailWill!Q1253) &gt; 0),"x", "")</f>
        <v/>
      </c>
      <c r="R1253" s="14" t="str">
        <f>IF(OR(COUNTA(DetailPedro!R1253) &gt; 0, COUNTA(DetailWill!R1253) &gt; 0),"x", "")</f>
        <v/>
      </c>
      <c r="S1253" s="14" t="str">
        <f>IF(OR(COUNTA(DetailPedro!S1253) &gt; 0, COUNTA(DetailWill!S1253) &gt; 0),"x", "")</f>
        <v/>
      </c>
      <c r="T1253" s="14" t="str">
        <f>IF(OR(COUNTA(DetailPedro!T1253) &gt; 0, COUNTA(DetailWill!T1253) &gt; 0),"x", "")</f>
        <v/>
      </c>
      <c r="U1253" s="34" t="str">
        <f>IF(OR(COUNTA(DetailPedro!U1253) &gt; 0, COUNTA(DetailWill!U1253) &gt; 0),"x", "")</f>
        <v/>
      </c>
      <c r="V1253" s="14" t="str">
        <f>IF(OR(COUNTA(DetailPedro!V1253) &gt; 0, COUNTA(DetailWill!V1253) &gt; 0),"x", "")</f>
        <v/>
      </c>
      <c r="W1253" s="14" t="str">
        <f>IF(OR(COUNTA(DetailPedro!W1253) &gt; 0, COUNTA(DetailWill!W1253) &gt; 0),"x", "")</f>
        <v/>
      </c>
      <c r="X1253" s="14" t="str">
        <f>IF(OR(COUNTA(DetailPedro!X1253) &gt; 0, COUNTA(DetailWill!X1253) &gt; 0),"x", "")</f>
        <v/>
      </c>
      <c r="Y1253" s="14" t="str">
        <f>IF(OR(COUNTA(DetailPedro!Y1253) &gt; 0, COUNTA(DetailWill!Y1253) &gt; 0),"x", "")</f>
        <v/>
      </c>
      <c r="Z1253" s="34" t="str">
        <f>IF(OR(COUNTA(DetailPedro!Z1253) &gt; 0, COUNTA(DetailWill!Z1253) &gt; 0),"x", "")</f>
        <v/>
      </c>
      <c r="AA1253" s="14" t="str">
        <f>IF(OR(COUNTA(DetailPedro!AA1253) &gt; 0, COUNTA(DetailWill!AA1253) &gt; 0),"x", "")</f>
        <v/>
      </c>
      <c r="AB1253" s="14" t="str">
        <f>IF(OR(COUNTA(DetailPedro!AB1253) &gt; 0, COUNTA(DetailWill!AB1253) &gt; 0),"x", "")</f>
        <v/>
      </c>
      <c r="AC1253" s="14" t="str">
        <f>IF(OR(COUNTA(DetailPedro!AC1253) &gt; 0, COUNTA(DetailWill!AC1253) &gt; 0),"x", "")</f>
        <v/>
      </c>
      <c r="AD1253" s="14" t="str">
        <f>IF(OR(COUNTA(DetailPedro!AD1253) &gt; 0, COUNTA(DetailWill!AD1253) &gt; 0),"x", "")</f>
        <v/>
      </c>
      <c r="AE1253" s="14" t="str">
        <f>IF(OR(COUNTA(DetailPedro!AE1253) &gt; 0, COUNTA(DetailWill!AE1253) &gt; 0),"x", "")</f>
        <v/>
      </c>
      <c r="AF1253" s="34" t="str">
        <f>IF(OR(COUNTA(DetailPedro!AF1253) &gt; 0, COUNTA(DetailWill!AF1253) &gt; 0),"x", "")</f>
        <v/>
      </c>
      <c r="AG1253" s="14" t="str">
        <f>IF(OR(COUNTA(DetailPedro!AG1253) &gt; 0, COUNTA(DetailWill!AG1253) &gt; 0),"x", "")</f>
        <v/>
      </c>
      <c r="AH1253" s="14" t="str">
        <f>IF(OR(COUNTA(DetailPedro!AH1253) &gt; 0, COUNTA(DetailWill!AH1253) &gt; 0),"x", "")</f>
        <v/>
      </c>
      <c r="AI1253" s="14" t="str">
        <f>IF(OR(COUNTA(DetailPedro!AI1253) &gt; 0, COUNTA(DetailWill!AI1253) &gt; 0),"x", "")</f>
        <v/>
      </c>
      <c r="AJ1253" s="34" t="str">
        <f>IF(OR(COUNTA(DetailPedro!AJ1253) &gt; 0, COUNTA(DetailWill!AJ1253) &gt; 0),"x", "")</f>
        <v/>
      </c>
      <c r="AK1253" s="14" t="str">
        <f>IF(OR(COUNTA(DetailPedro!AK1253) &gt; 0, COUNTA(DetailWill!AK1253) &gt; 0),"x", "")</f>
        <v/>
      </c>
    </row>
    <row r="1254" spans="1:37" x14ac:dyDescent="0.2">
      <c r="A1254" s="16" t="s">
        <v>649</v>
      </c>
      <c r="B1254" s="16" t="s">
        <v>118</v>
      </c>
      <c r="C1254" s="16">
        <v>1</v>
      </c>
      <c r="D1254" s="16" t="s">
        <v>889</v>
      </c>
      <c r="E1254" s="16">
        <v>6</v>
      </c>
      <c r="F1254" s="14">
        <f t="shared" si="53"/>
        <v>0</v>
      </c>
      <c r="G1254" s="14" t="str">
        <f>IF(OR(COUNTA(DetailPedro!G1254) &gt; 0, COUNTA(DetailWill!G1254) &gt; 0),"x", "")</f>
        <v/>
      </c>
      <c r="H1254" s="14" t="str">
        <f>IF(OR(COUNTA(DetailPedro!H1254) &gt; 0, COUNTA(DetailWill!H1254) &gt; 0),"x", "")</f>
        <v/>
      </c>
      <c r="I1254" s="14" t="str">
        <f>IF(OR(COUNTA(DetailPedro!I1254) &gt; 0, COUNTA(DetailWill!I1254) &gt; 0),"x", "")</f>
        <v/>
      </c>
      <c r="J1254" s="34" t="str">
        <f>IF(OR(COUNTA(DetailPedro!J1254) &gt; 0, COUNTA(DetailWill!J1254) &gt; 0),"x", "")</f>
        <v/>
      </c>
      <c r="K1254" s="14" t="str">
        <f>IF(OR(COUNTA(DetailPedro!K1254) &gt; 0, COUNTA(DetailWill!K1254) &gt; 0),"x", "")</f>
        <v/>
      </c>
      <c r="L1254" s="14" t="str">
        <f>IF(OR(COUNTA(DetailPedro!L1254) &gt; 0, COUNTA(DetailWill!L1254) &gt; 0),"x", "")</f>
        <v/>
      </c>
      <c r="M1254" s="14" t="str">
        <f>IF(OR(COUNTA(DetailPedro!M1254) &gt; 0, COUNTA(DetailWill!M1254) &gt; 0),"x", "")</f>
        <v/>
      </c>
      <c r="N1254" s="14" t="str">
        <f>IF(OR(COUNTA(DetailPedro!N1254) &gt; 0, COUNTA(DetailWill!N1254) &gt; 0),"x", "")</f>
        <v/>
      </c>
      <c r="O1254" s="34" t="str">
        <f>IF(OR(COUNTA(DetailPedro!O1254) &gt; 0, COUNTA(DetailWill!O1254) &gt; 0),"x", "")</f>
        <v/>
      </c>
      <c r="P1254" s="14" t="str">
        <f>IF(OR(COUNTA(DetailPedro!P1254) &gt; 0, COUNTA(DetailWill!P1254) &gt; 0),"x", "")</f>
        <v/>
      </c>
      <c r="Q1254" s="14" t="str">
        <f>IF(OR(COUNTA(DetailPedro!Q1254) &gt; 0, COUNTA(DetailWill!Q1254) &gt; 0),"x", "")</f>
        <v/>
      </c>
      <c r="R1254" s="14" t="str">
        <f>IF(OR(COUNTA(DetailPedro!R1254) &gt; 0, COUNTA(DetailWill!R1254) &gt; 0),"x", "")</f>
        <v/>
      </c>
      <c r="S1254" s="14" t="str">
        <f>IF(OR(COUNTA(DetailPedro!S1254) &gt; 0, COUNTA(DetailWill!S1254) &gt; 0),"x", "")</f>
        <v/>
      </c>
      <c r="T1254" s="14" t="str">
        <f>IF(OR(COUNTA(DetailPedro!T1254) &gt; 0, COUNTA(DetailWill!T1254) &gt; 0),"x", "")</f>
        <v/>
      </c>
      <c r="U1254" s="34" t="str">
        <f>IF(OR(COUNTA(DetailPedro!U1254) &gt; 0, COUNTA(DetailWill!U1254) &gt; 0),"x", "")</f>
        <v/>
      </c>
      <c r="V1254" s="14" t="str">
        <f>IF(OR(COUNTA(DetailPedro!V1254) &gt; 0, COUNTA(DetailWill!V1254) &gt; 0),"x", "")</f>
        <v/>
      </c>
      <c r="W1254" s="14" t="str">
        <f>IF(OR(COUNTA(DetailPedro!W1254) &gt; 0, COUNTA(DetailWill!W1254) &gt; 0),"x", "")</f>
        <v/>
      </c>
      <c r="X1254" s="14" t="str">
        <f>IF(OR(COUNTA(DetailPedro!X1254) &gt; 0, COUNTA(DetailWill!X1254) &gt; 0),"x", "")</f>
        <v/>
      </c>
      <c r="Y1254" s="14" t="str">
        <f>IF(OR(COUNTA(DetailPedro!Y1254) &gt; 0, COUNTA(DetailWill!Y1254) &gt; 0),"x", "")</f>
        <v/>
      </c>
      <c r="Z1254" s="34" t="str">
        <f>IF(OR(COUNTA(DetailPedro!Z1254) &gt; 0, COUNTA(DetailWill!Z1254) &gt; 0),"x", "")</f>
        <v/>
      </c>
      <c r="AA1254" s="14" t="str">
        <f>IF(OR(COUNTA(DetailPedro!AA1254) &gt; 0, COUNTA(DetailWill!AA1254) &gt; 0),"x", "")</f>
        <v/>
      </c>
      <c r="AB1254" s="14" t="str">
        <f>IF(OR(COUNTA(DetailPedro!AB1254) &gt; 0, COUNTA(DetailWill!AB1254) &gt; 0),"x", "")</f>
        <v/>
      </c>
      <c r="AC1254" s="14" t="str">
        <f>IF(OR(COUNTA(DetailPedro!AC1254) &gt; 0, COUNTA(DetailWill!AC1254) &gt; 0),"x", "")</f>
        <v/>
      </c>
      <c r="AD1254" s="14" t="str">
        <f>IF(OR(COUNTA(DetailPedro!AD1254) &gt; 0, COUNTA(DetailWill!AD1254) &gt; 0),"x", "")</f>
        <v/>
      </c>
      <c r="AE1254" s="14" t="str">
        <f>IF(OR(COUNTA(DetailPedro!AE1254) &gt; 0, COUNTA(DetailWill!AE1254) &gt; 0),"x", "")</f>
        <v/>
      </c>
      <c r="AF1254" s="34" t="str">
        <f>IF(OR(COUNTA(DetailPedro!AF1254) &gt; 0, COUNTA(DetailWill!AF1254) &gt; 0),"x", "")</f>
        <v/>
      </c>
      <c r="AG1254" s="14" t="str">
        <f>IF(OR(COUNTA(DetailPedro!AG1254) &gt; 0, COUNTA(DetailWill!AG1254) &gt; 0),"x", "")</f>
        <v/>
      </c>
      <c r="AH1254" s="14" t="str">
        <f>IF(OR(COUNTA(DetailPedro!AH1254) &gt; 0, COUNTA(DetailWill!AH1254) &gt; 0),"x", "")</f>
        <v/>
      </c>
      <c r="AI1254" s="14" t="str">
        <f>IF(OR(COUNTA(DetailPedro!AI1254) &gt; 0, COUNTA(DetailWill!AI1254) &gt; 0),"x", "")</f>
        <v/>
      </c>
      <c r="AJ1254" s="34" t="str">
        <f>IF(OR(COUNTA(DetailPedro!AJ1254) &gt; 0, COUNTA(DetailWill!AJ1254) &gt; 0),"x", "")</f>
        <v/>
      </c>
      <c r="AK1254" s="14" t="str">
        <f>IF(OR(COUNTA(DetailPedro!AK1254) &gt; 0, COUNTA(DetailWill!AK1254) &gt; 0),"x", "")</f>
        <v/>
      </c>
    </row>
    <row r="1255" spans="1:37" x14ac:dyDescent="0.2">
      <c r="A1255" s="16" t="s">
        <v>649</v>
      </c>
      <c r="B1255" s="16" t="s">
        <v>118</v>
      </c>
      <c r="C1255" s="16">
        <v>2</v>
      </c>
      <c r="D1255" s="16" t="s">
        <v>887</v>
      </c>
      <c r="E1255" s="16">
        <v>7</v>
      </c>
      <c r="F1255" s="14">
        <f t="shared" si="53"/>
        <v>0</v>
      </c>
      <c r="G1255" s="14" t="str">
        <f>IF(OR(COUNTA(DetailPedro!G1255) &gt; 0, COUNTA(DetailWill!G1255) &gt; 0),"x", "")</f>
        <v/>
      </c>
      <c r="H1255" s="14" t="str">
        <f>IF(OR(COUNTA(DetailPedro!H1255) &gt; 0, COUNTA(DetailWill!H1255) &gt; 0),"x", "")</f>
        <v/>
      </c>
      <c r="I1255" s="14" t="str">
        <f>IF(OR(COUNTA(DetailPedro!I1255) &gt; 0, COUNTA(DetailWill!I1255) &gt; 0),"x", "")</f>
        <v/>
      </c>
      <c r="J1255" s="34" t="str">
        <f>IF(OR(COUNTA(DetailPedro!J1255) &gt; 0, COUNTA(DetailWill!J1255) &gt; 0),"x", "")</f>
        <v/>
      </c>
      <c r="K1255" s="14" t="str">
        <f>IF(OR(COUNTA(DetailPedro!K1255) &gt; 0, COUNTA(DetailWill!K1255) &gt; 0),"x", "")</f>
        <v/>
      </c>
      <c r="L1255" s="14" t="str">
        <f>IF(OR(COUNTA(DetailPedro!L1255) &gt; 0, COUNTA(DetailWill!L1255) &gt; 0),"x", "")</f>
        <v/>
      </c>
      <c r="M1255" s="14" t="str">
        <f>IF(OR(COUNTA(DetailPedro!M1255) &gt; 0, COUNTA(DetailWill!M1255) &gt; 0),"x", "")</f>
        <v/>
      </c>
      <c r="N1255" s="14" t="str">
        <f>IF(OR(COUNTA(DetailPedro!N1255) &gt; 0, COUNTA(DetailWill!N1255) &gt; 0),"x", "")</f>
        <v/>
      </c>
      <c r="O1255" s="34" t="str">
        <f>IF(OR(COUNTA(DetailPedro!O1255) &gt; 0, COUNTA(DetailWill!O1255) &gt; 0),"x", "")</f>
        <v/>
      </c>
      <c r="P1255" s="14" t="str">
        <f>IF(OR(COUNTA(DetailPedro!P1255) &gt; 0, COUNTA(DetailWill!P1255) &gt; 0),"x", "")</f>
        <v/>
      </c>
      <c r="Q1255" s="14" t="str">
        <f>IF(OR(COUNTA(DetailPedro!Q1255) &gt; 0, COUNTA(DetailWill!Q1255) &gt; 0),"x", "")</f>
        <v/>
      </c>
      <c r="R1255" s="14" t="str">
        <f>IF(OR(COUNTA(DetailPedro!R1255) &gt; 0, COUNTA(DetailWill!R1255) &gt; 0),"x", "")</f>
        <v/>
      </c>
      <c r="S1255" s="14" t="str">
        <f>IF(OR(COUNTA(DetailPedro!S1255) &gt; 0, COUNTA(DetailWill!S1255) &gt; 0),"x", "")</f>
        <v/>
      </c>
      <c r="T1255" s="14" t="str">
        <f>IF(OR(COUNTA(DetailPedro!T1255) &gt; 0, COUNTA(DetailWill!T1255) &gt; 0),"x", "")</f>
        <v/>
      </c>
      <c r="U1255" s="34" t="str">
        <f>IF(OR(COUNTA(DetailPedro!U1255) &gt; 0, COUNTA(DetailWill!U1255) &gt; 0),"x", "")</f>
        <v/>
      </c>
      <c r="V1255" s="14" t="str">
        <f>IF(OR(COUNTA(DetailPedro!V1255) &gt; 0, COUNTA(DetailWill!V1255) &gt; 0),"x", "")</f>
        <v/>
      </c>
      <c r="W1255" s="14" t="str">
        <f>IF(OR(COUNTA(DetailPedro!W1255) &gt; 0, COUNTA(DetailWill!W1255) &gt; 0),"x", "")</f>
        <v/>
      </c>
      <c r="X1255" s="14" t="str">
        <f>IF(OR(COUNTA(DetailPedro!X1255) &gt; 0, COUNTA(DetailWill!X1255) &gt; 0),"x", "")</f>
        <v/>
      </c>
      <c r="Y1255" s="14" t="str">
        <f>IF(OR(COUNTA(DetailPedro!Y1255) &gt; 0, COUNTA(DetailWill!Y1255) &gt; 0),"x", "")</f>
        <v/>
      </c>
      <c r="Z1255" s="34" t="str">
        <f>IF(OR(COUNTA(DetailPedro!Z1255) &gt; 0, COUNTA(DetailWill!Z1255) &gt; 0),"x", "")</f>
        <v/>
      </c>
      <c r="AA1255" s="14" t="str">
        <f>IF(OR(COUNTA(DetailPedro!AA1255) &gt; 0, COUNTA(DetailWill!AA1255) &gt; 0),"x", "")</f>
        <v/>
      </c>
      <c r="AB1255" s="14" t="str">
        <f>IF(OR(COUNTA(DetailPedro!AB1255) &gt; 0, COUNTA(DetailWill!AB1255) &gt; 0),"x", "")</f>
        <v/>
      </c>
      <c r="AC1255" s="14" t="str">
        <f>IF(OR(COUNTA(DetailPedro!AC1255) &gt; 0, COUNTA(DetailWill!AC1255) &gt; 0),"x", "")</f>
        <v/>
      </c>
      <c r="AD1255" s="14" t="str">
        <f>IF(OR(COUNTA(DetailPedro!AD1255) &gt; 0, COUNTA(DetailWill!AD1255) &gt; 0),"x", "")</f>
        <v/>
      </c>
      <c r="AE1255" s="14" t="str">
        <f>IF(OR(COUNTA(DetailPedro!AE1255) &gt; 0, COUNTA(DetailWill!AE1255) &gt; 0),"x", "")</f>
        <v/>
      </c>
      <c r="AF1255" s="34" t="str">
        <f>IF(OR(COUNTA(DetailPedro!AF1255) &gt; 0, COUNTA(DetailWill!AF1255) &gt; 0),"x", "")</f>
        <v/>
      </c>
      <c r="AG1255" s="14" t="str">
        <f>IF(OR(COUNTA(DetailPedro!AG1255) &gt; 0, COUNTA(DetailWill!AG1255) &gt; 0),"x", "")</f>
        <v/>
      </c>
      <c r="AH1255" s="14" t="str">
        <f>IF(OR(COUNTA(DetailPedro!AH1255) &gt; 0, COUNTA(DetailWill!AH1255) &gt; 0),"x", "")</f>
        <v/>
      </c>
      <c r="AI1255" s="14" t="str">
        <f>IF(OR(COUNTA(DetailPedro!AI1255) &gt; 0, COUNTA(DetailWill!AI1255) &gt; 0),"x", "")</f>
        <v/>
      </c>
      <c r="AJ1255" s="34" t="str">
        <f>IF(OR(COUNTA(DetailPedro!AJ1255) &gt; 0, COUNTA(DetailWill!AJ1255) &gt; 0),"x", "")</f>
        <v/>
      </c>
      <c r="AK1255" s="14" t="str">
        <f>IF(OR(COUNTA(DetailPedro!AK1255) &gt; 0, COUNTA(DetailWill!AK1255) &gt; 0),"x", "")</f>
        <v/>
      </c>
    </row>
    <row r="1256" spans="1:37" x14ac:dyDescent="0.2">
      <c r="A1256" s="16" t="s">
        <v>649</v>
      </c>
      <c r="B1256" s="16" t="s">
        <v>118</v>
      </c>
      <c r="C1256" s="16">
        <v>2</v>
      </c>
      <c r="D1256" s="16" t="s">
        <v>887</v>
      </c>
      <c r="E1256" s="16">
        <v>8</v>
      </c>
      <c r="F1256" s="14">
        <f t="shared" si="53"/>
        <v>0</v>
      </c>
      <c r="G1256" s="14" t="str">
        <f>IF(OR(COUNTA(DetailPedro!G1256) &gt; 0, COUNTA(DetailWill!G1256) &gt; 0),"x", "")</f>
        <v/>
      </c>
      <c r="H1256" s="14" t="str">
        <f>IF(OR(COUNTA(DetailPedro!H1256) &gt; 0, COUNTA(DetailWill!H1256) &gt; 0),"x", "")</f>
        <v/>
      </c>
      <c r="I1256" s="14" t="str">
        <f>IF(OR(COUNTA(DetailPedro!I1256) &gt; 0, COUNTA(DetailWill!I1256) &gt; 0),"x", "")</f>
        <v/>
      </c>
      <c r="J1256" s="34" t="str">
        <f>IF(OR(COUNTA(DetailPedro!J1256) &gt; 0, COUNTA(DetailWill!J1256) &gt; 0),"x", "")</f>
        <v/>
      </c>
      <c r="K1256" s="14" t="str">
        <f>IF(OR(COUNTA(DetailPedro!K1256) &gt; 0, COUNTA(DetailWill!K1256) &gt; 0),"x", "")</f>
        <v/>
      </c>
      <c r="L1256" s="14" t="str">
        <f>IF(OR(COUNTA(DetailPedro!L1256) &gt; 0, COUNTA(DetailWill!L1256) &gt; 0),"x", "")</f>
        <v/>
      </c>
      <c r="M1256" s="14" t="str">
        <f>IF(OR(COUNTA(DetailPedro!M1256) &gt; 0, COUNTA(DetailWill!M1256) &gt; 0),"x", "")</f>
        <v/>
      </c>
      <c r="N1256" s="14" t="str">
        <f>IF(OR(COUNTA(DetailPedro!N1256) &gt; 0, COUNTA(DetailWill!N1256) &gt; 0),"x", "")</f>
        <v/>
      </c>
      <c r="O1256" s="34" t="str">
        <f>IF(OR(COUNTA(DetailPedro!O1256) &gt; 0, COUNTA(DetailWill!O1256) &gt; 0),"x", "")</f>
        <v/>
      </c>
      <c r="P1256" s="14" t="str">
        <f>IF(OR(COUNTA(DetailPedro!P1256) &gt; 0, COUNTA(DetailWill!P1256) &gt; 0),"x", "")</f>
        <v/>
      </c>
      <c r="Q1256" s="14" t="str">
        <f>IF(OR(COUNTA(DetailPedro!Q1256) &gt; 0, COUNTA(DetailWill!Q1256) &gt; 0),"x", "")</f>
        <v/>
      </c>
      <c r="R1256" s="14" t="str">
        <f>IF(OR(COUNTA(DetailPedro!R1256) &gt; 0, COUNTA(DetailWill!R1256) &gt; 0),"x", "")</f>
        <v/>
      </c>
      <c r="S1256" s="14" t="str">
        <f>IF(OR(COUNTA(DetailPedro!S1256) &gt; 0, COUNTA(DetailWill!S1256) &gt; 0),"x", "")</f>
        <v/>
      </c>
      <c r="T1256" s="14" t="str">
        <f>IF(OR(COUNTA(DetailPedro!T1256) &gt; 0, COUNTA(DetailWill!T1256) &gt; 0),"x", "")</f>
        <v/>
      </c>
      <c r="U1256" s="34" t="str">
        <f>IF(OR(COUNTA(DetailPedro!U1256) &gt; 0, COUNTA(DetailWill!U1256) &gt; 0),"x", "")</f>
        <v/>
      </c>
      <c r="V1256" s="14" t="str">
        <f>IF(OR(COUNTA(DetailPedro!V1256) &gt; 0, COUNTA(DetailWill!V1256) &gt; 0),"x", "")</f>
        <v/>
      </c>
      <c r="W1256" s="14" t="str">
        <f>IF(OR(COUNTA(DetailPedro!W1256) &gt; 0, COUNTA(DetailWill!W1256) &gt; 0),"x", "")</f>
        <v/>
      </c>
      <c r="X1256" s="14" t="str">
        <f>IF(OR(COUNTA(DetailPedro!X1256) &gt; 0, COUNTA(DetailWill!X1256) &gt; 0),"x", "")</f>
        <v/>
      </c>
      <c r="Y1256" s="14" t="str">
        <f>IF(OR(COUNTA(DetailPedro!Y1256) &gt; 0, COUNTA(DetailWill!Y1256) &gt; 0),"x", "")</f>
        <v/>
      </c>
      <c r="Z1256" s="34" t="str">
        <f>IF(OR(COUNTA(DetailPedro!Z1256) &gt; 0, COUNTA(DetailWill!Z1256) &gt; 0),"x", "")</f>
        <v/>
      </c>
      <c r="AA1256" s="14" t="str">
        <f>IF(OR(COUNTA(DetailPedro!AA1256) &gt; 0, COUNTA(DetailWill!AA1256) &gt; 0),"x", "")</f>
        <v/>
      </c>
      <c r="AB1256" s="14" t="str">
        <f>IF(OR(COUNTA(DetailPedro!AB1256) &gt; 0, COUNTA(DetailWill!AB1256) &gt; 0),"x", "")</f>
        <v/>
      </c>
      <c r="AC1256" s="14" t="str">
        <f>IF(OR(COUNTA(DetailPedro!AC1256) &gt; 0, COUNTA(DetailWill!AC1256) &gt; 0),"x", "")</f>
        <v/>
      </c>
      <c r="AD1256" s="14" t="str">
        <f>IF(OR(COUNTA(DetailPedro!AD1256) &gt; 0, COUNTA(DetailWill!AD1256) &gt; 0),"x", "")</f>
        <v/>
      </c>
      <c r="AE1256" s="14" t="str">
        <f>IF(OR(COUNTA(DetailPedro!AE1256) &gt; 0, COUNTA(DetailWill!AE1256) &gt; 0),"x", "")</f>
        <v/>
      </c>
      <c r="AF1256" s="34" t="str">
        <f>IF(OR(COUNTA(DetailPedro!AF1256) &gt; 0, COUNTA(DetailWill!AF1256) &gt; 0),"x", "")</f>
        <v/>
      </c>
      <c r="AG1256" s="14" t="str">
        <f>IF(OR(COUNTA(DetailPedro!AG1256) &gt; 0, COUNTA(DetailWill!AG1256) &gt; 0),"x", "")</f>
        <v/>
      </c>
      <c r="AH1256" s="14" t="str">
        <f>IF(OR(COUNTA(DetailPedro!AH1256) &gt; 0, COUNTA(DetailWill!AH1256) &gt; 0),"x", "")</f>
        <v/>
      </c>
      <c r="AI1256" s="14" t="str">
        <f>IF(OR(COUNTA(DetailPedro!AI1256) &gt; 0, COUNTA(DetailWill!AI1256) &gt; 0),"x", "")</f>
        <v/>
      </c>
      <c r="AJ1256" s="34" t="str">
        <f>IF(OR(COUNTA(DetailPedro!AJ1256) &gt; 0, COUNTA(DetailWill!AJ1256) &gt; 0),"x", "")</f>
        <v/>
      </c>
      <c r="AK1256" s="14" t="str">
        <f>IF(OR(COUNTA(DetailPedro!AK1256) &gt; 0, COUNTA(DetailWill!AK1256) &gt; 0),"x", "")</f>
        <v/>
      </c>
    </row>
    <row r="1257" spans="1:37" x14ac:dyDescent="0.2">
      <c r="A1257" s="16" t="s">
        <v>649</v>
      </c>
      <c r="B1257" s="16" t="s">
        <v>118</v>
      </c>
      <c r="C1257" s="16">
        <v>2</v>
      </c>
      <c r="D1257" s="16" t="s">
        <v>887</v>
      </c>
      <c r="E1257" s="16">
        <v>9</v>
      </c>
      <c r="F1257" s="14">
        <f t="shared" si="53"/>
        <v>0</v>
      </c>
      <c r="G1257" s="14" t="str">
        <f>IF(OR(COUNTA(DetailPedro!G1257) &gt; 0, COUNTA(DetailWill!G1257) &gt; 0),"x", "")</f>
        <v/>
      </c>
      <c r="H1257" s="14" t="str">
        <f>IF(OR(COUNTA(DetailPedro!H1257) &gt; 0, COUNTA(DetailWill!H1257) &gt; 0),"x", "")</f>
        <v/>
      </c>
      <c r="I1257" s="14" t="str">
        <f>IF(OR(COUNTA(DetailPedro!I1257) &gt; 0, COUNTA(DetailWill!I1257) &gt; 0),"x", "")</f>
        <v/>
      </c>
      <c r="J1257" s="34" t="str">
        <f>IF(OR(COUNTA(DetailPedro!J1257) &gt; 0, COUNTA(DetailWill!J1257) &gt; 0),"x", "")</f>
        <v/>
      </c>
      <c r="K1257" s="14" t="str">
        <f>IF(OR(COUNTA(DetailPedro!K1257) &gt; 0, COUNTA(DetailWill!K1257) &gt; 0),"x", "")</f>
        <v/>
      </c>
      <c r="L1257" s="14" t="str">
        <f>IF(OR(COUNTA(DetailPedro!L1257) &gt; 0, COUNTA(DetailWill!L1257) &gt; 0),"x", "")</f>
        <v/>
      </c>
      <c r="M1257" s="14" t="str">
        <f>IF(OR(COUNTA(DetailPedro!M1257) &gt; 0, COUNTA(DetailWill!M1257) &gt; 0),"x", "")</f>
        <v/>
      </c>
      <c r="N1257" s="14" t="str">
        <f>IF(OR(COUNTA(DetailPedro!N1257) &gt; 0, COUNTA(DetailWill!N1257) &gt; 0),"x", "")</f>
        <v/>
      </c>
      <c r="O1257" s="34" t="str">
        <f>IF(OR(COUNTA(DetailPedro!O1257) &gt; 0, COUNTA(DetailWill!O1257) &gt; 0),"x", "")</f>
        <v/>
      </c>
      <c r="P1257" s="14" t="str">
        <f>IF(OR(COUNTA(DetailPedro!P1257) &gt; 0, COUNTA(DetailWill!P1257) &gt; 0),"x", "")</f>
        <v/>
      </c>
      <c r="Q1257" s="14" t="str">
        <f>IF(OR(COUNTA(DetailPedro!Q1257) &gt; 0, COUNTA(DetailWill!Q1257) &gt; 0),"x", "")</f>
        <v/>
      </c>
      <c r="R1257" s="14" t="str">
        <f>IF(OR(COUNTA(DetailPedro!R1257) &gt; 0, COUNTA(DetailWill!R1257) &gt; 0),"x", "")</f>
        <v/>
      </c>
      <c r="S1257" s="14" t="str">
        <f>IF(OR(COUNTA(DetailPedro!S1257) &gt; 0, COUNTA(DetailWill!S1257) &gt; 0),"x", "")</f>
        <v/>
      </c>
      <c r="T1257" s="14" t="str">
        <f>IF(OR(COUNTA(DetailPedro!T1257) &gt; 0, COUNTA(DetailWill!T1257) &gt; 0),"x", "")</f>
        <v/>
      </c>
      <c r="U1257" s="34" t="str">
        <f>IF(OR(COUNTA(DetailPedro!U1257) &gt; 0, COUNTA(DetailWill!U1257) &gt; 0),"x", "")</f>
        <v/>
      </c>
      <c r="V1257" s="14" t="str">
        <f>IF(OR(COUNTA(DetailPedro!V1257) &gt; 0, COUNTA(DetailWill!V1257) &gt; 0),"x", "")</f>
        <v/>
      </c>
      <c r="W1257" s="14" t="str">
        <f>IF(OR(COUNTA(DetailPedro!W1257) &gt; 0, COUNTA(DetailWill!W1257) &gt; 0),"x", "")</f>
        <v/>
      </c>
      <c r="X1257" s="14" t="str">
        <f>IF(OR(COUNTA(DetailPedro!X1257) &gt; 0, COUNTA(DetailWill!X1257) &gt; 0),"x", "")</f>
        <v/>
      </c>
      <c r="Y1257" s="14" t="str">
        <f>IF(OR(COUNTA(DetailPedro!Y1257) &gt; 0, COUNTA(DetailWill!Y1257) &gt; 0),"x", "")</f>
        <v/>
      </c>
      <c r="Z1257" s="34" t="str">
        <f>IF(OR(COUNTA(DetailPedro!Z1257) &gt; 0, COUNTA(DetailWill!Z1257) &gt; 0),"x", "")</f>
        <v/>
      </c>
      <c r="AA1257" s="14" t="str">
        <f>IF(OR(COUNTA(DetailPedro!AA1257) &gt; 0, COUNTA(DetailWill!AA1257) &gt; 0),"x", "")</f>
        <v/>
      </c>
      <c r="AB1257" s="14" t="str">
        <f>IF(OR(COUNTA(DetailPedro!AB1257) &gt; 0, COUNTA(DetailWill!AB1257) &gt; 0),"x", "")</f>
        <v/>
      </c>
      <c r="AC1257" s="14" t="str">
        <f>IF(OR(COUNTA(DetailPedro!AC1257) &gt; 0, COUNTA(DetailWill!AC1257) &gt; 0),"x", "")</f>
        <v/>
      </c>
      <c r="AD1257" s="14" t="str">
        <f>IF(OR(COUNTA(DetailPedro!AD1257) &gt; 0, COUNTA(DetailWill!AD1257) &gt; 0),"x", "")</f>
        <v/>
      </c>
      <c r="AE1257" s="14" t="str">
        <f>IF(OR(COUNTA(DetailPedro!AE1257) &gt; 0, COUNTA(DetailWill!AE1257) &gt; 0),"x", "")</f>
        <v/>
      </c>
      <c r="AF1257" s="34" t="str">
        <f>IF(OR(COUNTA(DetailPedro!AF1257) &gt; 0, COUNTA(DetailWill!AF1257) &gt; 0),"x", "")</f>
        <v/>
      </c>
      <c r="AG1257" s="14" t="str">
        <f>IF(OR(COUNTA(DetailPedro!AG1257) &gt; 0, COUNTA(DetailWill!AG1257) &gt; 0),"x", "")</f>
        <v/>
      </c>
      <c r="AH1257" s="14" t="str">
        <f>IF(OR(COUNTA(DetailPedro!AH1257) &gt; 0, COUNTA(DetailWill!AH1257) &gt; 0),"x", "")</f>
        <v/>
      </c>
      <c r="AI1257" s="14" t="str">
        <f>IF(OR(COUNTA(DetailPedro!AI1257) &gt; 0, COUNTA(DetailWill!AI1257) &gt; 0),"x", "")</f>
        <v/>
      </c>
      <c r="AJ1257" s="34" t="str">
        <f>IF(OR(COUNTA(DetailPedro!AJ1257) &gt; 0, COUNTA(DetailWill!AJ1257) &gt; 0),"x", "")</f>
        <v/>
      </c>
      <c r="AK1257" s="14" t="str">
        <f>IF(OR(COUNTA(DetailPedro!AK1257) &gt; 0, COUNTA(DetailWill!AK1257) &gt; 0),"x", "")</f>
        <v/>
      </c>
    </row>
    <row r="1258" spans="1:37" x14ac:dyDescent="0.2">
      <c r="A1258" s="16" t="s">
        <v>649</v>
      </c>
      <c r="B1258" s="16" t="s">
        <v>118</v>
      </c>
      <c r="C1258" s="16">
        <v>2</v>
      </c>
      <c r="D1258" s="16" t="s">
        <v>888</v>
      </c>
      <c r="E1258" s="16">
        <v>10</v>
      </c>
      <c r="F1258" s="14">
        <f t="shared" si="53"/>
        <v>0</v>
      </c>
      <c r="G1258" s="14" t="str">
        <f>IF(OR(COUNTA(DetailPedro!G1258) &gt; 0, COUNTA(DetailWill!G1258) &gt; 0),"x", "")</f>
        <v/>
      </c>
      <c r="H1258" s="14" t="str">
        <f>IF(OR(COUNTA(DetailPedro!H1258) &gt; 0, COUNTA(DetailWill!H1258) &gt; 0),"x", "")</f>
        <v/>
      </c>
      <c r="I1258" s="14" t="str">
        <f>IF(OR(COUNTA(DetailPedro!I1258) &gt; 0, COUNTA(DetailWill!I1258) &gt; 0),"x", "")</f>
        <v/>
      </c>
      <c r="J1258" s="34" t="str">
        <f>IF(OR(COUNTA(DetailPedro!J1258) &gt; 0, COUNTA(DetailWill!J1258) &gt; 0),"x", "")</f>
        <v/>
      </c>
      <c r="K1258" s="14" t="str">
        <f>IF(OR(COUNTA(DetailPedro!K1258) &gt; 0, COUNTA(DetailWill!K1258) &gt; 0),"x", "")</f>
        <v/>
      </c>
      <c r="L1258" s="14" t="str">
        <f>IF(OR(COUNTA(DetailPedro!L1258) &gt; 0, COUNTA(DetailWill!L1258) &gt; 0),"x", "")</f>
        <v/>
      </c>
      <c r="M1258" s="14" t="str">
        <f>IF(OR(COUNTA(DetailPedro!M1258) &gt; 0, COUNTA(DetailWill!M1258) &gt; 0),"x", "")</f>
        <v/>
      </c>
      <c r="N1258" s="14" t="str">
        <f>IF(OR(COUNTA(DetailPedro!N1258) &gt; 0, COUNTA(DetailWill!N1258) &gt; 0),"x", "")</f>
        <v/>
      </c>
      <c r="O1258" s="34" t="str">
        <f>IF(OR(COUNTA(DetailPedro!O1258) &gt; 0, COUNTA(DetailWill!O1258) &gt; 0),"x", "")</f>
        <v/>
      </c>
      <c r="P1258" s="14" t="str">
        <f>IF(OR(COUNTA(DetailPedro!P1258) &gt; 0, COUNTA(DetailWill!P1258) &gt; 0),"x", "")</f>
        <v/>
      </c>
      <c r="Q1258" s="14" t="str">
        <f>IF(OR(COUNTA(DetailPedro!Q1258) &gt; 0, COUNTA(DetailWill!Q1258) &gt; 0),"x", "")</f>
        <v/>
      </c>
      <c r="R1258" s="14" t="str">
        <f>IF(OR(COUNTA(DetailPedro!R1258) &gt; 0, COUNTA(DetailWill!R1258) &gt; 0),"x", "")</f>
        <v/>
      </c>
      <c r="S1258" s="14" t="str">
        <f>IF(OR(COUNTA(DetailPedro!S1258) &gt; 0, COUNTA(DetailWill!S1258) &gt; 0),"x", "")</f>
        <v/>
      </c>
      <c r="T1258" s="14" t="str">
        <f>IF(OR(COUNTA(DetailPedro!T1258) &gt; 0, COUNTA(DetailWill!T1258) &gt; 0),"x", "")</f>
        <v/>
      </c>
      <c r="U1258" s="34" t="str">
        <f>IF(OR(COUNTA(DetailPedro!U1258) &gt; 0, COUNTA(DetailWill!U1258) &gt; 0),"x", "")</f>
        <v/>
      </c>
      <c r="V1258" s="14" t="str">
        <f>IF(OR(COUNTA(DetailPedro!V1258) &gt; 0, COUNTA(DetailWill!V1258) &gt; 0),"x", "")</f>
        <v/>
      </c>
      <c r="W1258" s="14" t="str">
        <f>IF(OR(COUNTA(DetailPedro!W1258) &gt; 0, COUNTA(DetailWill!W1258) &gt; 0),"x", "")</f>
        <v/>
      </c>
      <c r="X1258" s="14" t="str">
        <f>IF(OR(COUNTA(DetailPedro!X1258) &gt; 0, COUNTA(DetailWill!X1258) &gt; 0),"x", "")</f>
        <v/>
      </c>
      <c r="Y1258" s="14" t="str">
        <f>IF(OR(COUNTA(DetailPedro!Y1258) &gt; 0, COUNTA(DetailWill!Y1258) &gt; 0),"x", "")</f>
        <v/>
      </c>
      <c r="Z1258" s="34" t="str">
        <f>IF(OR(COUNTA(DetailPedro!Z1258) &gt; 0, COUNTA(DetailWill!Z1258) &gt; 0),"x", "")</f>
        <v/>
      </c>
      <c r="AA1258" s="14" t="str">
        <f>IF(OR(COUNTA(DetailPedro!AA1258) &gt; 0, COUNTA(DetailWill!AA1258) &gt; 0),"x", "")</f>
        <v/>
      </c>
      <c r="AB1258" s="14" t="str">
        <f>IF(OR(COUNTA(DetailPedro!AB1258) &gt; 0, COUNTA(DetailWill!AB1258) &gt; 0),"x", "")</f>
        <v/>
      </c>
      <c r="AC1258" s="14" t="str">
        <f>IF(OR(COUNTA(DetailPedro!AC1258) &gt; 0, COUNTA(DetailWill!AC1258) &gt; 0),"x", "")</f>
        <v/>
      </c>
      <c r="AD1258" s="14" t="str">
        <f>IF(OR(COUNTA(DetailPedro!AD1258) &gt; 0, COUNTA(DetailWill!AD1258) &gt; 0),"x", "")</f>
        <v/>
      </c>
      <c r="AE1258" s="14" t="str">
        <f>IF(OR(COUNTA(DetailPedro!AE1258) &gt; 0, COUNTA(DetailWill!AE1258) &gt; 0),"x", "")</f>
        <v/>
      </c>
      <c r="AF1258" s="34" t="str">
        <f>IF(OR(COUNTA(DetailPedro!AF1258) &gt; 0, COUNTA(DetailWill!AF1258) &gt; 0),"x", "")</f>
        <v/>
      </c>
      <c r="AG1258" s="14" t="str">
        <f>IF(OR(COUNTA(DetailPedro!AG1258) &gt; 0, COUNTA(DetailWill!AG1258) &gt; 0),"x", "")</f>
        <v/>
      </c>
      <c r="AH1258" s="14" t="str">
        <f>IF(OR(COUNTA(DetailPedro!AH1258) &gt; 0, COUNTA(DetailWill!AH1258) &gt; 0),"x", "")</f>
        <v/>
      </c>
      <c r="AI1258" s="14" t="str">
        <f>IF(OR(COUNTA(DetailPedro!AI1258) &gt; 0, COUNTA(DetailWill!AI1258) &gt; 0),"x", "")</f>
        <v/>
      </c>
      <c r="AJ1258" s="34" t="str">
        <f>IF(OR(COUNTA(DetailPedro!AJ1258) &gt; 0, COUNTA(DetailWill!AJ1258) &gt; 0),"x", "")</f>
        <v/>
      </c>
      <c r="AK1258" s="14" t="str">
        <f>IF(OR(COUNTA(DetailPedro!AK1258) &gt; 0, COUNTA(DetailWill!AK1258) &gt; 0),"x", "")</f>
        <v/>
      </c>
    </row>
    <row r="1259" spans="1:37" x14ac:dyDescent="0.2">
      <c r="A1259" s="16" t="s">
        <v>649</v>
      </c>
      <c r="B1259" s="16" t="s">
        <v>118</v>
      </c>
      <c r="C1259" s="16">
        <v>2</v>
      </c>
      <c r="D1259" s="16" t="s">
        <v>888</v>
      </c>
      <c r="E1259" s="16">
        <v>11</v>
      </c>
      <c r="F1259" s="14">
        <f t="shared" si="53"/>
        <v>0</v>
      </c>
      <c r="G1259" s="14" t="str">
        <f>IF(OR(COUNTA(DetailPedro!G1259) &gt; 0, COUNTA(DetailWill!G1259) &gt; 0),"x", "")</f>
        <v/>
      </c>
      <c r="H1259" s="14" t="str">
        <f>IF(OR(COUNTA(DetailPedro!H1259) &gt; 0, COUNTA(DetailWill!H1259) &gt; 0),"x", "")</f>
        <v/>
      </c>
      <c r="I1259" s="14" t="str">
        <f>IF(OR(COUNTA(DetailPedro!I1259) &gt; 0, COUNTA(DetailWill!I1259) &gt; 0),"x", "")</f>
        <v/>
      </c>
      <c r="J1259" s="34" t="str">
        <f>IF(OR(COUNTA(DetailPedro!J1259) &gt; 0, COUNTA(DetailWill!J1259) &gt; 0),"x", "")</f>
        <v/>
      </c>
      <c r="K1259" s="14" t="str">
        <f>IF(OR(COUNTA(DetailPedro!K1259) &gt; 0, COUNTA(DetailWill!K1259) &gt; 0),"x", "")</f>
        <v/>
      </c>
      <c r="L1259" s="14" t="str">
        <f>IF(OR(COUNTA(DetailPedro!L1259) &gt; 0, COUNTA(DetailWill!L1259) &gt; 0),"x", "")</f>
        <v/>
      </c>
      <c r="M1259" s="14" t="str">
        <f>IF(OR(COUNTA(DetailPedro!M1259) &gt; 0, COUNTA(DetailWill!M1259) &gt; 0),"x", "")</f>
        <v/>
      </c>
      <c r="N1259" s="14" t="str">
        <f>IF(OR(COUNTA(DetailPedro!N1259) &gt; 0, COUNTA(DetailWill!N1259) &gt; 0),"x", "")</f>
        <v/>
      </c>
      <c r="O1259" s="34" t="str">
        <f>IF(OR(COUNTA(DetailPedro!O1259) &gt; 0, COUNTA(DetailWill!O1259) &gt; 0),"x", "")</f>
        <v/>
      </c>
      <c r="P1259" s="14" t="str">
        <f>IF(OR(COUNTA(DetailPedro!P1259) &gt; 0, COUNTA(DetailWill!P1259) &gt; 0),"x", "")</f>
        <v/>
      </c>
      <c r="Q1259" s="14" t="str">
        <f>IF(OR(COUNTA(DetailPedro!Q1259) &gt; 0, COUNTA(DetailWill!Q1259) &gt; 0),"x", "")</f>
        <v/>
      </c>
      <c r="R1259" s="14" t="str">
        <f>IF(OR(COUNTA(DetailPedro!R1259) &gt; 0, COUNTA(DetailWill!R1259) &gt; 0),"x", "")</f>
        <v/>
      </c>
      <c r="S1259" s="14" t="str">
        <f>IF(OR(COUNTA(DetailPedro!S1259) &gt; 0, COUNTA(DetailWill!S1259) &gt; 0),"x", "")</f>
        <v/>
      </c>
      <c r="T1259" s="14" t="str">
        <f>IF(OR(COUNTA(DetailPedro!T1259) &gt; 0, COUNTA(DetailWill!T1259) &gt; 0),"x", "")</f>
        <v/>
      </c>
      <c r="U1259" s="34" t="str">
        <f>IF(OR(COUNTA(DetailPedro!U1259) &gt; 0, COUNTA(DetailWill!U1259) &gt; 0),"x", "")</f>
        <v/>
      </c>
      <c r="V1259" s="14" t="str">
        <f>IF(OR(COUNTA(DetailPedro!V1259) &gt; 0, COUNTA(DetailWill!V1259) &gt; 0),"x", "")</f>
        <v/>
      </c>
      <c r="W1259" s="14" t="str">
        <f>IF(OR(COUNTA(DetailPedro!W1259) &gt; 0, COUNTA(DetailWill!W1259) &gt; 0),"x", "")</f>
        <v/>
      </c>
      <c r="X1259" s="14" t="str">
        <f>IF(OR(COUNTA(DetailPedro!X1259) &gt; 0, COUNTA(DetailWill!X1259) &gt; 0),"x", "")</f>
        <v/>
      </c>
      <c r="Y1259" s="14" t="str">
        <f>IF(OR(COUNTA(DetailPedro!Y1259) &gt; 0, COUNTA(DetailWill!Y1259) &gt; 0),"x", "")</f>
        <v/>
      </c>
      <c r="Z1259" s="34" t="str">
        <f>IF(OR(COUNTA(DetailPedro!Z1259) &gt; 0, COUNTA(DetailWill!Z1259) &gt; 0),"x", "")</f>
        <v/>
      </c>
      <c r="AA1259" s="14" t="str">
        <f>IF(OR(COUNTA(DetailPedro!AA1259) &gt; 0, COUNTA(DetailWill!AA1259) &gt; 0),"x", "")</f>
        <v/>
      </c>
      <c r="AB1259" s="14" t="str">
        <f>IF(OR(COUNTA(DetailPedro!AB1259) &gt; 0, COUNTA(DetailWill!AB1259) &gt; 0),"x", "")</f>
        <v/>
      </c>
      <c r="AC1259" s="14" t="str">
        <f>IF(OR(COUNTA(DetailPedro!AC1259) &gt; 0, COUNTA(DetailWill!AC1259) &gt; 0),"x", "")</f>
        <v/>
      </c>
      <c r="AD1259" s="14" t="str">
        <f>IF(OR(COUNTA(DetailPedro!AD1259) &gt; 0, COUNTA(DetailWill!AD1259) &gt; 0),"x", "")</f>
        <v/>
      </c>
      <c r="AE1259" s="14" t="str">
        <f>IF(OR(COUNTA(DetailPedro!AE1259) &gt; 0, COUNTA(DetailWill!AE1259) &gt; 0),"x", "")</f>
        <v/>
      </c>
      <c r="AF1259" s="34" t="str">
        <f>IF(OR(COUNTA(DetailPedro!AF1259) &gt; 0, COUNTA(DetailWill!AF1259) &gt; 0),"x", "")</f>
        <v/>
      </c>
      <c r="AG1259" s="14" t="str">
        <f>IF(OR(COUNTA(DetailPedro!AG1259) &gt; 0, COUNTA(DetailWill!AG1259) &gt; 0),"x", "")</f>
        <v/>
      </c>
      <c r="AH1259" s="14" t="str">
        <f>IF(OR(COUNTA(DetailPedro!AH1259) &gt; 0, COUNTA(DetailWill!AH1259) &gt; 0),"x", "")</f>
        <v/>
      </c>
      <c r="AI1259" s="14" t="str">
        <f>IF(OR(COUNTA(DetailPedro!AI1259) &gt; 0, COUNTA(DetailWill!AI1259) &gt; 0),"x", "")</f>
        <v/>
      </c>
      <c r="AJ1259" s="34" t="str">
        <f>IF(OR(COUNTA(DetailPedro!AJ1259) &gt; 0, COUNTA(DetailWill!AJ1259) &gt; 0),"x", "")</f>
        <v/>
      </c>
      <c r="AK1259" s="14" t="str">
        <f>IF(OR(COUNTA(DetailPedro!AK1259) &gt; 0, COUNTA(DetailWill!AK1259) &gt; 0),"x", "")</f>
        <v/>
      </c>
    </row>
    <row r="1260" spans="1:37" x14ac:dyDescent="0.2">
      <c r="A1260" s="16" t="s">
        <v>649</v>
      </c>
      <c r="B1260" s="16" t="s">
        <v>118</v>
      </c>
      <c r="C1260" s="16">
        <v>2</v>
      </c>
      <c r="D1260" s="16" t="s">
        <v>887</v>
      </c>
      <c r="E1260" s="16">
        <v>12</v>
      </c>
      <c r="F1260" s="14">
        <f t="shared" si="53"/>
        <v>0</v>
      </c>
      <c r="G1260" s="14" t="str">
        <f>IF(OR(COUNTA(DetailPedro!G1260) &gt; 0, COUNTA(DetailWill!G1260) &gt; 0),"x", "")</f>
        <v/>
      </c>
      <c r="H1260" s="14" t="str">
        <f>IF(OR(COUNTA(DetailPedro!H1260) &gt; 0, COUNTA(DetailWill!H1260) &gt; 0),"x", "")</f>
        <v/>
      </c>
      <c r="I1260" s="14" t="str">
        <f>IF(OR(COUNTA(DetailPedro!I1260) &gt; 0, COUNTA(DetailWill!I1260) &gt; 0),"x", "")</f>
        <v/>
      </c>
      <c r="J1260" s="34" t="str">
        <f>IF(OR(COUNTA(DetailPedro!J1260) &gt; 0, COUNTA(DetailWill!J1260) &gt; 0),"x", "")</f>
        <v/>
      </c>
      <c r="K1260" s="14" t="str">
        <f>IF(OR(COUNTA(DetailPedro!K1260) &gt; 0, COUNTA(DetailWill!K1260) &gt; 0),"x", "")</f>
        <v/>
      </c>
      <c r="L1260" s="14" t="str">
        <f>IF(OR(COUNTA(DetailPedro!L1260) &gt; 0, COUNTA(DetailWill!L1260) &gt; 0),"x", "")</f>
        <v/>
      </c>
      <c r="M1260" s="14" t="str">
        <f>IF(OR(COUNTA(DetailPedro!M1260) &gt; 0, COUNTA(DetailWill!M1260) &gt; 0),"x", "")</f>
        <v/>
      </c>
      <c r="N1260" s="14" t="str">
        <f>IF(OR(COUNTA(DetailPedro!N1260) &gt; 0, COUNTA(DetailWill!N1260) &gt; 0),"x", "")</f>
        <v/>
      </c>
      <c r="O1260" s="34" t="str">
        <f>IF(OR(COUNTA(DetailPedro!O1260) &gt; 0, COUNTA(DetailWill!O1260) &gt; 0),"x", "")</f>
        <v/>
      </c>
      <c r="P1260" s="14" t="str">
        <f>IF(OR(COUNTA(DetailPedro!P1260) &gt; 0, COUNTA(DetailWill!P1260) &gt; 0),"x", "")</f>
        <v/>
      </c>
      <c r="Q1260" s="14" t="str">
        <f>IF(OR(COUNTA(DetailPedro!Q1260) &gt; 0, COUNTA(DetailWill!Q1260) &gt; 0),"x", "")</f>
        <v/>
      </c>
      <c r="R1260" s="14" t="str">
        <f>IF(OR(COUNTA(DetailPedro!R1260) &gt; 0, COUNTA(DetailWill!R1260) &gt; 0),"x", "")</f>
        <v/>
      </c>
      <c r="S1260" s="14" t="str">
        <f>IF(OR(COUNTA(DetailPedro!S1260) &gt; 0, COUNTA(DetailWill!S1260) &gt; 0),"x", "")</f>
        <v/>
      </c>
      <c r="T1260" s="14" t="str">
        <f>IF(OR(COUNTA(DetailPedro!T1260) &gt; 0, COUNTA(DetailWill!T1260) &gt; 0),"x", "")</f>
        <v/>
      </c>
      <c r="U1260" s="34" t="str">
        <f>IF(OR(COUNTA(DetailPedro!U1260) &gt; 0, COUNTA(DetailWill!U1260) &gt; 0),"x", "")</f>
        <v/>
      </c>
      <c r="V1260" s="14" t="str">
        <f>IF(OR(COUNTA(DetailPedro!V1260) &gt; 0, COUNTA(DetailWill!V1260) &gt; 0),"x", "")</f>
        <v/>
      </c>
      <c r="W1260" s="14" t="str">
        <f>IF(OR(COUNTA(DetailPedro!W1260) &gt; 0, COUNTA(DetailWill!W1260) &gt; 0),"x", "")</f>
        <v/>
      </c>
      <c r="X1260" s="14" t="str">
        <f>IF(OR(COUNTA(DetailPedro!X1260) &gt; 0, COUNTA(DetailWill!X1260) &gt; 0),"x", "")</f>
        <v/>
      </c>
      <c r="Y1260" s="14" t="str">
        <f>IF(OR(COUNTA(DetailPedro!Y1260) &gt; 0, COUNTA(DetailWill!Y1260) &gt; 0),"x", "")</f>
        <v/>
      </c>
      <c r="Z1260" s="34" t="str">
        <f>IF(OR(COUNTA(DetailPedro!Z1260) &gt; 0, COUNTA(DetailWill!Z1260) &gt; 0),"x", "")</f>
        <v/>
      </c>
      <c r="AA1260" s="14" t="str">
        <f>IF(OR(COUNTA(DetailPedro!AA1260) &gt; 0, COUNTA(DetailWill!AA1260) &gt; 0),"x", "")</f>
        <v/>
      </c>
      <c r="AB1260" s="14" t="str">
        <f>IF(OR(COUNTA(DetailPedro!AB1260) &gt; 0, COUNTA(DetailWill!AB1260) &gt; 0),"x", "")</f>
        <v/>
      </c>
      <c r="AC1260" s="14" t="str">
        <f>IF(OR(COUNTA(DetailPedro!AC1260) &gt; 0, COUNTA(DetailWill!AC1260) &gt; 0),"x", "")</f>
        <v/>
      </c>
      <c r="AD1260" s="14" t="str">
        <f>IF(OR(COUNTA(DetailPedro!AD1260) &gt; 0, COUNTA(DetailWill!AD1260) &gt; 0),"x", "")</f>
        <v/>
      </c>
      <c r="AE1260" s="14" t="str">
        <f>IF(OR(COUNTA(DetailPedro!AE1260) &gt; 0, COUNTA(DetailWill!AE1260) &gt; 0),"x", "")</f>
        <v/>
      </c>
      <c r="AF1260" s="34" t="str">
        <f>IF(OR(COUNTA(DetailPedro!AF1260) &gt; 0, COUNTA(DetailWill!AF1260) &gt; 0),"x", "")</f>
        <v/>
      </c>
      <c r="AG1260" s="14" t="str">
        <f>IF(OR(COUNTA(DetailPedro!AG1260) &gt; 0, COUNTA(DetailWill!AG1260) &gt; 0),"x", "")</f>
        <v/>
      </c>
      <c r="AH1260" s="14" t="str">
        <f>IF(OR(COUNTA(DetailPedro!AH1260) &gt; 0, COUNTA(DetailWill!AH1260) &gt; 0),"x", "")</f>
        <v/>
      </c>
      <c r="AI1260" s="14" t="str">
        <f>IF(OR(COUNTA(DetailPedro!AI1260) &gt; 0, COUNTA(DetailWill!AI1260) &gt; 0),"x", "")</f>
        <v/>
      </c>
      <c r="AJ1260" s="34" t="str">
        <f>IF(OR(COUNTA(DetailPedro!AJ1260) &gt; 0, COUNTA(DetailWill!AJ1260) &gt; 0),"x", "")</f>
        <v/>
      </c>
      <c r="AK1260" s="14" t="str">
        <f>IF(OR(COUNTA(DetailPedro!AK1260) &gt; 0, COUNTA(DetailWill!AK1260) &gt; 0),"x", "")</f>
        <v/>
      </c>
    </row>
    <row r="1261" spans="1:37" x14ac:dyDescent="0.2">
      <c r="A1261" s="16" t="s">
        <v>649</v>
      </c>
      <c r="B1261" s="16" t="s">
        <v>118</v>
      </c>
      <c r="C1261" s="16">
        <v>2</v>
      </c>
      <c r="D1261" s="16" t="s">
        <v>889</v>
      </c>
      <c r="E1261" s="16">
        <v>13</v>
      </c>
      <c r="F1261" s="14">
        <f t="shared" si="53"/>
        <v>0</v>
      </c>
      <c r="G1261" s="14" t="str">
        <f>IF(OR(COUNTA(DetailPedro!G1261) &gt; 0, COUNTA(DetailWill!G1261) &gt; 0),"x", "")</f>
        <v/>
      </c>
      <c r="H1261" s="14" t="str">
        <f>IF(OR(COUNTA(DetailPedro!H1261) &gt; 0, COUNTA(DetailWill!H1261) &gt; 0),"x", "")</f>
        <v/>
      </c>
      <c r="I1261" s="14" t="str">
        <f>IF(OR(COUNTA(DetailPedro!I1261) &gt; 0, COUNTA(DetailWill!I1261) &gt; 0),"x", "")</f>
        <v/>
      </c>
      <c r="J1261" s="34" t="str">
        <f>IF(OR(COUNTA(DetailPedro!J1261) &gt; 0, COUNTA(DetailWill!J1261) &gt; 0),"x", "")</f>
        <v/>
      </c>
      <c r="K1261" s="14" t="str">
        <f>IF(OR(COUNTA(DetailPedro!K1261) &gt; 0, COUNTA(DetailWill!K1261) &gt; 0),"x", "")</f>
        <v/>
      </c>
      <c r="L1261" s="14" t="str">
        <f>IF(OR(COUNTA(DetailPedro!L1261) &gt; 0, COUNTA(DetailWill!L1261) &gt; 0),"x", "")</f>
        <v/>
      </c>
      <c r="M1261" s="14" t="str">
        <f>IF(OR(COUNTA(DetailPedro!M1261) &gt; 0, COUNTA(DetailWill!M1261) &gt; 0),"x", "")</f>
        <v/>
      </c>
      <c r="N1261" s="14" t="str">
        <f>IF(OR(COUNTA(DetailPedro!N1261) &gt; 0, COUNTA(DetailWill!N1261) &gt; 0),"x", "")</f>
        <v/>
      </c>
      <c r="O1261" s="34" t="str">
        <f>IF(OR(COUNTA(DetailPedro!O1261) &gt; 0, COUNTA(DetailWill!O1261) &gt; 0),"x", "")</f>
        <v/>
      </c>
      <c r="P1261" s="14" t="str">
        <f>IF(OR(COUNTA(DetailPedro!P1261) &gt; 0, COUNTA(DetailWill!P1261) &gt; 0),"x", "")</f>
        <v/>
      </c>
      <c r="Q1261" s="14" t="str">
        <f>IF(OR(COUNTA(DetailPedro!Q1261) &gt; 0, COUNTA(DetailWill!Q1261) &gt; 0),"x", "")</f>
        <v/>
      </c>
      <c r="R1261" s="14" t="str">
        <f>IF(OR(COUNTA(DetailPedro!R1261) &gt; 0, COUNTA(DetailWill!R1261) &gt; 0),"x", "")</f>
        <v/>
      </c>
      <c r="S1261" s="14" t="str">
        <f>IF(OR(COUNTA(DetailPedro!S1261) &gt; 0, COUNTA(DetailWill!S1261) &gt; 0),"x", "")</f>
        <v/>
      </c>
      <c r="T1261" s="14" t="str">
        <f>IF(OR(COUNTA(DetailPedro!T1261) &gt; 0, COUNTA(DetailWill!T1261) &gt; 0),"x", "")</f>
        <v/>
      </c>
      <c r="U1261" s="34" t="str">
        <f>IF(OR(COUNTA(DetailPedro!U1261) &gt; 0, COUNTA(DetailWill!U1261) &gt; 0),"x", "")</f>
        <v/>
      </c>
      <c r="V1261" s="14" t="str">
        <f>IF(OR(COUNTA(DetailPedro!V1261) &gt; 0, COUNTA(DetailWill!V1261) &gt; 0),"x", "")</f>
        <v/>
      </c>
      <c r="W1261" s="14" t="str">
        <f>IF(OR(COUNTA(DetailPedro!W1261) &gt; 0, COUNTA(DetailWill!W1261) &gt; 0),"x", "")</f>
        <v/>
      </c>
      <c r="X1261" s="14" t="str">
        <f>IF(OR(COUNTA(DetailPedro!X1261) &gt; 0, COUNTA(DetailWill!X1261) &gt; 0),"x", "")</f>
        <v/>
      </c>
      <c r="Y1261" s="14" t="str">
        <f>IF(OR(COUNTA(DetailPedro!Y1261) &gt; 0, COUNTA(DetailWill!Y1261) &gt; 0),"x", "")</f>
        <v/>
      </c>
      <c r="Z1261" s="34" t="str">
        <f>IF(OR(COUNTA(DetailPedro!Z1261) &gt; 0, COUNTA(DetailWill!Z1261) &gt; 0),"x", "")</f>
        <v/>
      </c>
      <c r="AA1261" s="14" t="str">
        <f>IF(OR(COUNTA(DetailPedro!AA1261) &gt; 0, COUNTA(DetailWill!AA1261) &gt; 0),"x", "")</f>
        <v/>
      </c>
      <c r="AB1261" s="14" t="str">
        <f>IF(OR(COUNTA(DetailPedro!AB1261) &gt; 0, COUNTA(DetailWill!AB1261) &gt; 0),"x", "")</f>
        <v/>
      </c>
      <c r="AC1261" s="14" t="str">
        <f>IF(OR(COUNTA(DetailPedro!AC1261) &gt; 0, COUNTA(DetailWill!AC1261) &gt; 0),"x", "")</f>
        <v/>
      </c>
      <c r="AD1261" s="14" t="str">
        <f>IF(OR(COUNTA(DetailPedro!AD1261) &gt; 0, COUNTA(DetailWill!AD1261) &gt; 0),"x", "")</f>
        <v/>
      </c>
      <c r="AE1261" s="14" t="str">
        <f>IF(OR(COUNTA(DetailPedro!AE1261) &gt; 0, COUNTA(DetailWill!AE1261) &gt; 0),"x", "")</f>
        <v/>
      </c>
      <c r="AF1261" s="34" t="str">
        <f>IF(OR(COUNTA(DetailPedro!AF1261) &gt; 0, COUNTA(DetailWill!AF1261) &gt; 0),"x", "")</f>
        <v/>
      </c>
      <c r="AG1261" s="14" t="str">
        <f>IF(OR(COUNTA(DetailPedro!AG1261) &gt; 0, COUNTA(DetailWill!AG1261) &gt; 0),"x", "")</f>
        <v/>
      </c>
      <c r="AH1261" s="14" t="str">
        <f>IF(OR(COUNTA(DetailPedro!AH1261) &gt; 0, COUNTA(DetailWill!AH1261) &gt; 0),"x", "")</f>
        <v/>
      </c>
      <c r="AI1261" s="14" t="str">
        <f>IF(OR(COUNTA(DetailPedro!AI1261) &gt; 0, COUNTA(DetailWill!AI1261) &gt; 0),"x", "")</f>
        <v/>
      </c>
      <c r="AJ1261" s="34" t="str">
        <f>IF(OR(COUNTA(DetailPedro!AJ1261) &gt; 0, COUNTA(DetailWill!AJ1261) &gt; 0),"x", "")</f>
        <v/>
      </c>
      <c r="AK1261" s="14" t="str">
        <f>IF(OR(COUNTA(DetailPedro!AK1261) &gt; 0, COUNTA(DetailWill!AK1261) &gt; 0),"x", "")</f>
        <v/>
      </c>
    </row>
    <row r="1262" spans="1:37" x14ac:dyDescent="0.2">
      <c r="A1262" s="16" t="s">
        <v>649</v>
      </c>
      <c r="B1262" s="16" t="s">
        <v>118</v>
      </c>
      <c r="C1262" s="16">
        <v>2</v>
      </c>
      <c r="D1262" s="16" t="s">
        <v>887</v>
      </c>
      <c r="E1262" s="16">
        <v>14</v>
      </c>
      <c r="F1262" s="14">
        <f t="shared" si="53"/>
        <v>0</v>
      </c>
      <c r="G1262" s="14" t="str">
        <f>IF(OR(COUNTA(DetailPedro!G1262) &gt; 0, COUNTA(DetailWill!G1262) &gt; 0),"x", "")</f>
        <v/>
      </c>
      <c r="H1262" s="14" t="str">
        <f>IF(OR(COUNTA(DetailPedro!H1262) &gt; 0, COUNTA(DetailWill!H1262) &gt; 0),"x", "")</f>
        <v/>
      </c>
      <c r="I1262" s="14" t="str">
        <f>IF(OR(COUNTA(DetailPedro!I1262) &gt; 0, COUNTA(DetailWill!I1262) &gt; 0),"x", "")</f>
        <v/>
      </c>
      <c r="J1262" s="34" t="str">
        <f>IF(OR(COUNTA(DetailPedro!J1262) &gt; 0, COUNTA(DetailWill!J1262) &gt; 0),"x", "")</f>
        <v/>
      </c>
      <c r="K1262" s="14" t="str">
        <f>IF(OR(COUNTA(DetailPedro!K1262) &gt; 0, COUNTA(DetailWill!K1262) &gt; 0),"x", "")</f>
        <v/>
      </c>
      <c r="L1262" s="14" t="str">
        <f>IF(OR(COUNTA(DetailPedro!L1262) &gt; 0, COUNTA(DetailWill!L1262) &gt; 0),"x", "")</f>
        <v/>
      </c>
      <c r="M1262" s="14" t="str">
        <f>IF(OR(COUNTA(DetailPedro!M1262) &gt; 0, COUNTA(DetailWill!M1262) &gt; 0),"x", "")</f>
        <v/>
      </c>
      <c r="N1262" s="14" t="str">
        <f>IF(OR(COUNTA(DetailPedro!N1262) &gt; 0, COUNTA(DetailWill!N1262) &gt; 0),"x", "")</f>
        <v/>
      </c>
      <c r="O1262" s="34" t="str">
        <f>IF(OR(COUNTA(DetailPedro!O1262) &gt; 0, COUNTA(DetailWill!O1262) &gt; 0),"x", "")</f>
        <v/>
      </c>
      <c r="P1262" s="14" t="str">
        <f>IF(OR(COUNTA(DetailPedro!P1262) &gt; 0, COUNTA(DetailWill!P1262) &gt; 0),"x", "")</f>
        <v/>
      </c>
      <c r="Q1262" s="14" t="str">
        <f>IF(OR(COUNTA(DetailPedro!Q1262) &gt; 0, COUNTA(DetailWill!Q1262) &gt; 0),"x", "")</f>
        <v/>
      </c>
      <c r="R1262" s="14" t="str">
        <f>IF(OR(COUNTA(DetailPedro!R1262) &gt; 0, COUNTA(DetailWill!R1262) &gt; 0),"x", "")</f>
        <v/>
      </c>
      <c r="S1262" s="14" t="str">
        <f>IF(OR(COUNTA(DetailPedro!S1262) &gt; 0, COUNTA(DetailWill!S1262) &gt; 0),"x", "")</f>
        <v/>
      </c>
      <c r="T1262" s="14" t="str">
        <f>IF(OR(COUNTA(DetailPedro!T1262) &gt; 0, COUNTA(DetailWill!T1262) &gt; 0),"x", "")</f>
        <v/>
      </c>
      <c r="U1262" s="34" t="str">
        <f>IF(OR(COUNTA(DetailPedro!U1262) &gt; 0, COUNTA(DetailWill!U1262) &gt; 0),"x", "")</f>
        <v/>
      </c>
      <c r="V1262" s="14" t="str">
        <f>IF(OR(COUNTA(DetailPedro!V1262) &gt; 0, COUNTA(DetailWill!V1262) &gt; 0),"x", "")</f>
        <v/>
      </c>
      <c r="W1262" s="14" t="str">
        <f>IF(OR(COUNTA(DetailPedro!W1262) &gt; 0, COUNTA(DetailWill!W1262) &gt; 0),"x", "")</f>
        <v/>
      </c>
      <c r="X1262" s="14" t="str">
        <f>IF(OR(COUNTA(DetailPedro!X1262) &gt; 0, COUNTA(DetailWill!X1262) &gt; 0),"x", "")</f>
        <v/>
      </c>
      <c r="Y1262" s="14" t="str">
        <f>IF(OR(COUNTA(DetailPedro!Y1262) &gt; 0, COUNTA(DetailWill!Y1262) &gt; 0),"x", "")</f>
        <v/>
      </c>
      <c r="Z1262" s="34" t="str">
        <f>IF(OR(COUNTA(DetailPedro!Z1262) &gt; 0, COUNTA(DetailWill!Z1262) &gt; 0),"x", "")</f>
        <v/>
      </c>
      <c r="AA1262" s="14" t="str">
        <f>IF(OR(COUNTA(DetailPedro!AA1262) &gt; 0, COUNTA(DetailWill!AA1262) &gt; 0),"x", "")</f>
        <v/>
      </c>
      <c r="AB1262" s="14" t="str">
        <f>IF(OR(COUNTA(DetailPedro!AB1262) &gt; 0, COUNTA(DetailWill!AB1262) &gt; 0),"x", "")</f>
        <v/>
      </c>
      <c r="AC1262" s="14" t="str">
        <f>IF(OR(COUNTA(DetailPedro!AC1262) &gt; 0, COUNTA(DetailWill!AC1262) &gt; 0),"x", "")</f>
        <v/>
      </c>
      <c r="AD1262" s="14" t="str">
        <f>IF(OR(COUNTA(DetailPedro!AD1262) &gt; 0, COUNTA(DetailWill!AD1262) &gt; 0),"x", "")</f>
        <v/>
      </c>
      <c r="AE1262" s="14" t="str">
        <f>IF(OR(COUNTA(DetailPedro!AE1262) &gt; 0, COUNTA(DetailWill!AE1262) &gt; 0),"x", "")</f>
        <v/>
      </c>
      <c r="AF1262" s="34" t="str">
        <f>IF(OR(COUNTA(DetailPedro!AF1262) &gt; 0, COUNTA(DetailWill!AF1262) &gt; 0),"x", "")</f>
        <v/>
      </c>
      <c r="AG1262" s="14" t="str">
        <f>IF(OR(COUNTA(DetailPedro!AG1262) &gt; 0, COUNTA(DetailWill!AG1262) &gt; 0),"x", "")</f>
        <v/>
      </c>
      <c r="AH1262" s="14" t="str">
        <f>IF(OR(COUNTA(DetailPedro!AH1262) &gt; 0, COUNTA(DetailWill!AH1262) &gt; 0),"x", "")</f>
        <v/>
      </c>
      <c r="AI1262" s="14" t="str">
        <f>IF(OR(COUNTA(DetailPedro!AI1262) &gt; 0, COUNTA(DetailWill!AI1262) &gt; 0),"x", "")</f>
        <v/>
      </c>
      <c r="AJ1262" s="34" t="str">
        <f>IF(OR(COUNTA(DetailPedro!AJ1262) &gt; 0, COUNTA(DetailWill!AJ1262) &gt; 0),"x", "")</f>
        <v/>
      </c>
      <c r="AK1262" s="14" t="str">
        <f>IF(OR(COUNTA(DetailPedro!AK1262) &gt; 0, COUNTA(DetailWill!AK1262) &gt; 0),"x", "")</f>
        <v/>
      </c>
    </row>
    <row r="1263" spans="1:37" x14ac:dyDescent="0.2">
      <c r="A1263" s="16"/>
      <c r="B1263" s="16"/>
      <c r="C1263" s="16"/>
      <c r="D1263" s="16"/>
      <c r="E1263" s="16"/>
      <c r="F1263" s="14">
        <f t="shared" si="53"/>
        <v>0</v>
      </c>
      <c r="G1263" s="14" t="str">
        <f>IF(OR(COUNTA(DetailPedro!G1263) &gt; 0, COUNTA(DetailWill!G1263) &gt; 0),"x", "")</f>
        <v/>
      </c>
      <c r="H1263" s="14" t="str">
        <f>IF(OR(COUNTA(DetailPedro!H1263) &gt; 0, COUNTA(DetailWill!H1263) &gt; 0),"x", "")</f>
        <v/>
      </c>
      <c r="I1263" s="14" t="str">
        <f>IF(OR(COUNTA(DetailPedro!I1263) &gt; 0, COUNTA(DetailWill!I1263) &gt; 0),"x", "")</f>
        <v/>
      </c>
      <c r="J1263" s="34" t="str">
        <f>IF(OR(COUNTA(DetailPedro!J1263) &gt; 0, COUNTA(DetailWill!J1263) &gt; 0),"x", "")</f>
        <v/>
      </c>
      <c r="K1263" s="14" t="str">
        <f>IF(OR(COUNTA(DetailPedro!K1263) &gt; 0, COUNTA(DetailWill!K1263) &gt; 0),"x", "")</f>
        <v/>
      </c>
      <c r="L1263" s="14" t="str">
        <f>IF(OR(COUNTA(DetailPedro!L1263) &gt; 0, COUNTA(DetailWill!L1263) &gt; 0),"x", "")</f>
        <v/>
      </c>
      <c r="M1263" s="14" t="str">
        <f>IF(OR(COUNTA(DetailPedro!M1263) &gt; 0, COUNTA(DetailWill!M1263) &gt; 0),"x", "")</f>
        <v/>
      </c>
      <c r="N1263" s="14" t="str">
        <f>IF(OR(COUNTA(DetailPedro!N1263) &gt; 0, COUNTA(DetailWill!N1263) &gt; 0),"x", "")</f>
        <v/>
      </c>
      <c r="O1263" s="34" t="str">
        <f>IF(OR(COUNTA(DetailPedro!O1263) &gt; 0, COUNTA(DetailWill!O1263) &gt; 0),"x", "")</f>
        <v/>
      </c>
      <c r="P1263" s="14" t="str">
        <f>IF(OR(COUNTA(DetailPedro!P1263) &gt; 0, COUNTA(DetailWill!P1263) &gt; 0),"x", "")</f>
        <v/>
      </c>
      <c r="Q1263" s="14" t="str">
        <f>IF(OR(COUNTA(DetailPedro!Q1263) &gt; 0, COUNTA(DetailWill!Q1263) &gt; 0),"x", "")</f>
        <v/>
      </c>
      <c r="R1263" s="14" t="str">
        <f>IF(OR(COUNTA(DetailPedro!R1263) &gt; 0, COUNTA(DetailWill!R1263) &gt; 0),"x", "")</f>
        <v/>
      </c>
      <c r="S1263" s="14" t="str">
        <f>IF(OR(COUNTA(DetailPedro!S1263) &gt; 0, COUNTA(DetailWill!S1263) &gt; 0),"x", "")</f>
        <v/>
      </c>
      <c r="T1263" s="14" t="str">
        <f>IF(OR(COUNTA(DetailPedro!T1263) &gt; 0, COUNTA(DetailWill!T1263) &gt; 0),"x", "")</f>
        <v/>
      </c>
      <c r="U1263" s="34" t="str">
        <f>IF(OR(COUNTA(DetailPedro!U1263) &gt; 0, COUNTA(DetailWill!U1263) &gt; 0),"x", "")</f>
        <v/>
      </c>
      <c r="V1263" s="14" t="str">
        <f>IF(OR(COUNTA(DetailPedro!V1263) &gt; 0, COUNTA(DetailWill!V1263) &gt; 0),"x", "")</f>
        <v/>
      </c>
      <c r="W1263" s="14" t="str">
        <f>IF(OR(COUNTA(DetailPedro!W1263) &gt; 0, COUNTA(DetailWill!W1263) &gt; 0),"x", "")</f>
        <v/>
      </c>
      <c r="X1263" s="14" t="str">
        <f>IF(OR(COUNTA(DetailPedro!X1263) &gt; 0, COUNTA(DetailWill!X1263) &gt; 0),"x", "")</f>
        <v/>
      </c>
      <c r="Y1263" s="14" t="str">
        <f>IF(OR(COUNTA(DetailPedro!Y1263) &gt; 0, COUNTA(DetailWill!Y1263) &gt; 0),"x", "")</f>
        <v/>
      </c>
      <c r="Z1263" s="34" t="str">
        <f>IF(OR(COUNTA(DetailPedro!Z1263) &gt; 0, COUNTA(DetailWill!Z1263) &gt; 0),"x", "")</f>
        <v/>
      </c>
      <c r="AA1263" s="14" t="str">
        <f>IF(OR(COUNTA(DetailPedro!AA1263) &gt; 0, COUNTA(DetailWill!AA1263) &gt; 0),"x", "")</f>
        <v/>
      </c>
      <c r="AB1263" s="14" t="str">
        <f>IF(OR(COUNTA(DetailPedro!AB1263) &gt; 0, COUNTA(DetailWill!AB1263) &gt; 0),"x", "")</f>
        <v/>
      </c>
      <c r="AC1263" s="14" t="str">
        <f>IF(OR(COUNTA(DetailPedro!AC1263) &gt; 0, COUNTA(DetailWill!AC1263) &gt; 0),"x", "")</f>
        <v/>
      </c>
      <c r="AD1263" s="14" t="str">
        <f>IF(OR(COUNTA(DetailPedro!AD1263) &gt; 0, COUNTA(DetailWill!AD1263) &gt; 0),"x", "")</f>
        <v/>
      </c>
      <c r="AE1263" s="14" t="str">
        <f>IF(OR(COUNTA(DetailPedro!AE1263) &gt; 0, COUNTA(DetailWill!AE1263) &gt; 0),"x", "")</f>
        <v/>
      </c>
      <c r="AF1263" s="34" t="str">
        <f>IF(OR(COUNTA(DetailPedro!AF1263) &gt; 0, COUNTA(DetailWill!AF1263) &gt; 0),"x", "")</f>
        <v/>
      </c>
      <c r="AG1263" s="14" t="str">
        <f>IF(OR(COUNTA(DetailPedro!AG1263) &gt; 0, COUNTA(DetailWill!AG1263) &gt; 0),"x", "")</f>
        <v/>
      </c>
      <c r="AH1263" s="14" t="str">
        <f>IF(OR(COUNTA(DetailPedro!AH1263) &gt; 0, COUNTA(DetailWill!AH1263) &gt; 0),"x", "")</f>
        <v/>
      </c>
      <c r="AI1263" s="14" t="str">
        <f>IF(OR(COUNTA(DetailPedro!AI1263) &gt; 0, COUNTA(DetailWill!AI1263) &gt; 0),"x", "")</f>
        <v/>
      </c>
      <c r="AJ1263" s="34" t="str">
        <f>IF(OR(COUNTA(DetailPedro!AJ1263) &gt; 0, COUNTA(DetailWill!AJ1263) &gt; 0),"x", "")</f>
        <v/>
      </c>
      <c r="AK1263" s="14" t="str">
        <f>IF(OR(COUNTA(DetailPedro!AK1263) &gt; 0, COUNTA(DetailWill!AK1263) &gt; 0),"x", "")</f>
        <v/>
      </c>
    </row>
    <row r="1264" spans="1:37" x14ac:dyDescent="0.2">
      <c r="A1264" s="16" t="s">
        <v>649</v>
      </c>
      <c r="B1264" s="16" t="s">
        <v>433</v>
      </c>
      <c r="C1264" s="16">
        <v>2</v>
      </c>
      <c r="D1264" s="16">
        <v>0</v>
      </c>
      <c r="E1264" s="16"/>
      <c r="F1264" s="14">
        <f t="shared" si="53"/>
        <v>0</v>
      </c>
      <c r="G1264" s="14" t="str">
        <f>IF(OR(COUNTA(DetailPedro!G1264) &gt; 0, COUNTA(DetailWill!G1264) &gt; 0),"x", "")</f>
        <v/>
      </c>
      <c r="H1264" s="14" t="str">
        <f>IF(OR(COUNTA(DetailPedro!H1264) &gt; 0, COUNTA(DetailWill!H1264) &gt; 0),"x", "")</f>
        <v/>
      </c>
      <c r="I1264" s="14" t="str">
        <f>IF(OR(COUNTA(DetailPedro!I1264) &gt; 0, COUNTA(DetailWill!I1264) &gt; 0),"x", "")</f>
        <v/>
      </c>
      <c r="J1264" s="34" t="str">
        <f>IF(OR(COUNTA(DetailPedro!J1264) &gt; 0, COUNTA(DetailWill!J1264) &gt; 0),"x", "")</f>
        <v/>
      </c>
      <c r="K1264" s="14" t="str">
        <f>IF(OR(COUNTA(DetailPedro!K1264) &gt; 0, COUNTA(DetailWill!K1264) &gt; 0),"x", "")</f>
        <v/>
      </c>
      <c r="L1264" s="14" t="str">
        <f>IF(OR(COUNTA(DetailPedro!L1264) &gt; 0, COUNTA(DetailWill!L1264) &gt; 0),"x", "")</f>
        <v/>
      </c>
      <c r="M1264" s="14" t="str">
        <f>IF(OR(COUNTA(DetailPedro!M1264) &gt; 0, COUNTA(DetailWill!M1264) &gt; 0),"x", "")</f>
        <v/>
      </c>
      <c r="N1264" s="14" t="str">
        <f>IF(OR(COUNTA(DetailPedro!N1264) &gt; 0, COUNTA(DetailWill!N1264) &gt; 0),"x", "")</f>
        <v/>
      </c>
      <c r="O1264" s="34" t="str">
        <f>IF(OR(COUNTA(DetailPedro!O1264) &gt; 0, COUNTA(DetailWill!O1264) &gt; 0),"x", "")</f>
        <v/>
      </c>
      <c r="P1264" s="14" t="str">
        <f>IF(OR(COUNTA(DetailPedro!P1264) &gt; 0, COUNTA(DetailWill!P1264) &gt; 0),"x", "")</f>
        <v/>
      </c>
      <c r="Q1264" s="14" t="str">
        <f>IF(OR(COUNTA(DetailPedro!Q1264) &gt; 0, COUNTA(DetailWill!Q1264) &gt; 0),"x", "")</f>
        <v/>
      </c>
      <c r="R1264" s="14" t="str">
        <f>IF(OR(COUNTA(DetailPedro!R1264) &gt; 0, COUNTA(DetailWill!R1264) &gt; 0),"x", "")</f>
        <v/>
      </c>
      <c r="S1264" s="14" t="str">
        <f>IF(OR(COUNTA(DetailPedro!S1264) &gt; 0, COUNTA(DetailWill!S1264) &gt; 0),"x", "")</f>
        <v/>
      </c>
      <c r="T1264" s="14" t="str">
        <f>IF(OR(COUNTA(DetailPedro!T1264) &gt; 0, COUNTA(DetailWill!T1264) &gt; 0),"x", "")</f>
        <v/>
      </c>
      <c r="U1264" s="34" t="str">
        <f>IF(OR(COUNTA(DetailPedro!U1264) &gt; 0, COUNTA(DetailWill!U1264) &gt; 0),"x", "")</f>
        <v/>
      </c>
      <c r="V1264" s="14" t="str">
        <f>IF(OR(COUNTA(DetailPedro!V1264) &gt; 0, COUNTA(DetailWill!V1264) &gt; 0),"x", "")</f>
        <v/>
      </c>
      <c r="W1264" s="14" t="str">
        <f>IF(OR(COUNTA(DetailPedro!W1264) &gt; 0, COUNTA(DetailWill!W1264) &gt; 0),"x", "")</f>
        <v/>
      </c>
      <c r="X1264" s="14" t="str">
        <f>IF(OR(COUNTA(DetailPedro!X1264) &gt; 0, COUNTA(DetailWill!X1264) &gt; 0),"x", "")</f>
        <v/>
      </c>
      <c r="Y1264" s="14" t="str">
        <f>IF(OR(COUNTA(DetailPedro!Y1264) &gt; 0, COUNTA(DetailWill!Y1264) &gt; 0),"x", "")</f>
        <v/>
      </c>
      <c r="Z1264" s="34" t="str">
        <f>IF(OR(COUNTA(DetailPedro!Z1264) &gt; 0, COUNTA(DetailWill!Z1264) &gt; 0),"x", "")</f>
        <v/>
      </c>
      <c r="AA1264" s="14" t="str">
        <f>IF(OR(COUNTA(DetailPedro!AA1264) &gt; 0, COUNTA(DetailWill!AA1264) &gt; 0),"x", "")</f>
        <v/>
      </c>
      <c r="AB1264" s="14" t="str">
        <f>IF(OR(COUNTA(DetailPedro!AB1264) &gt; 0, COUNTA(DetailWill!AB1264) &gt; 0),"x", "")</f>
        <v/>
      </c>
      <c r="AC1264" s="14" t="str">
        <f>IF(OR(COUNTA(DetailPedro!AC1264) &gt; 0, COUNTA(DetailWill!AC1264) &gt; 0),"x", "")</f>
        <v/>
      </c>
      <c r="AD1264" s="14" t="str">
        <f>IF(OR(COUNTA(DetailPedro!AD1264) &gt; 0, COUNTA(DetailWill!AD1264) &gt; 0),"x", "")</f>
        <v/>
      </c>
      <c r="AE1264" s="14" t="str">
        <f>IF(OR(COUNTA(DetailPedro!AE1264) &gt; 0, COUNTA(DetailWill!AE1264) &gt; 0),"x", "")</f>
        <v/>
      </c>
      <c r="AF1264" s="34" t="str">
        <f>IF(OR(COUNTA(DetailPedro!AF1264) &gt; 0, COUNTA(DetailWill!AF1264) &gt; 0),"x", "")</f>
        <v/>
      </c>
      <c r="AG1264" s="14" t="str">
        <f>IF(OR(COUNTA(DetailPedro!AG1264) &gt; 0, COUNTA(DetailWill!AG1264) &gt; 0),"x", "")</f>
        <v/>
      </c>
      <c r="AH1264" s="14" t="str">
        <f>IF(OR(COUNTA(DetailPedro!AH1264) &gt; 0, COUNTA(DetailWill!AH1264) &gt; 0),"x", "")</f>
        <v/>
      </c>
      <c r="AI1264" s="14" t="str">
        <f>IF(OR(COUNTA(DetailPedro!AI1264) &gt; 0, COUNTA(DetailWill!AI1264) &gt; 0),"x", "")</f>
        <v/>
      </c>
      <c r="AJ1264" s="34" t="str">
        <f>IF(OR(COUNTA(DetailPedro!AJ1264) &gt; 0, COUNTA(DetailWill!AJ1264) &gt; 0),"x", "")</f>
        <v/>
      </c>
      <c r="AK1264" s="14" t="str">
        <f>IF(OR(COUNTA(DetailPedro!AK1264) &gt; 0, COUNTA(DetailWill!AK1264) &gt; 0),"x", "")</f>
        <v/>
      </c>
    </row>
    <row r="1265" spans="1:37" x14ac:dyDescent="0.2">
      <c r="A1265" s="16" t="s">
        <v>649</v>
      </c>
      <c r="B1265" s="16" t="s">
        <v>433</v>
      </c>
      <c r="C1265" s="16">
        <v>1</v>
      </c>
      <c r="D1265" s="16" t="s">
        <v>887</v>
      </c>
      <c r="E1265" s="16">
        <v>1</v>
      </c>
      <c r="F1265" s="14">
        <f t="shared" si="53"/>
        <v>0</v>
      </c>
      <c r="G1265" s="14" t="str">
        <f>IF(OR(COUNTA(DetailPedro!G1265) &gt; 0, COUNTA(DetailWill!G1265) &gt; 0),"x", "")</f>
        <v/>
      </c>
      <c r="H1265" s="14" t="str">
        <f>IF(OR(COUNTA(DetailPedro!H1265) &gt; 0, COUNTA(DetailWill!H1265) &gt; 0),"x", "")</f>
        <v/>
      </c>
      <c r="I1265" s="14" t="str">
        <f>IF(OR(COUNTA(DetailPedro!I1265) &gt; 0, COUNTA(DetailWill!I1265) &gt; 0),"x", "")</f>
        <v/>
      </c>
      <c r="J1265" s="34" t="str">
        <f>IF(OR(COUNTA(DetailPedro!J1265) &gt; 0, COUNTA(DetailWill!J1265) &gt; 0),"x", "")</f>
        <v/>
      </c>
      <c r="K1265" s="14" t="str">
        <f>IF(OR(COUNTA(DetailPedro!K1265) &gt; 0, COUNTA(DetailWill!K1265) &gt; 0),"x", "")</f>
        <v/>
      </c>
      <c r="L1265" s="14" t="str">
        <f>IF(OR(COUNTA(DetailPedro!L1265) &gt; 0, COUNTA(DetailWill!L1265) &gt; 0),"x", "")</f>
        <v/>
      </c>
      <c r="M1265" s="14" t="str">
        <f>IF(OR(COUNTA(DetailPedro!M1265) &gt; 0, COUNTA(DetailWill!M1265) &gt; 0),"x", "")</f>
        <v/>
      </c>
      <c r="N1265" s="14" t="str">
        <f>IF(OR(COUNTA(DetailPedro!N1265) &gt; 0, COUNTA(DetailWill!N1265) &gt; 0),"x", "")</f>
        <v/>
      </c>
      <c r="O1265" s="34" t="str">
        <f>IF(OR(COUNTA(DetailPedro!O1265) &gt; 0, COUNTA(DetailWill!O1265) &gt; 0),"x", "")</f>
        <v/>
      </c>
      <c r="P1265" s="14" t="str">
        <f>IF(OR(COUNTA(DetailPedro!P1265) &gt; 0, COUNTA(DetailWill!P1265) &gt; 0),"x", "")</f>
        <v/>
      </c>
      <c r="Q1265" s="14" t="str">
        <f>IF(OR(COUNTA(DetailPedro!Q1265) &gt; 0, COUNTA(DetailWill!Q1265) &gt; 0),"x", "")</f>
        <v/>
      </c>
      <c r="R1265" s="14" t="str">
        <f>IF(OR(COUNTA(DetailPedro!R1265) &gt; 0, COUNTA(DetailWill!R1265) &gt; 0),"x", "")</f>
        <v/>
      </c>
      <c r="S1265" s="14" t="str">
        <f>IF(OR(COUNTA(DetailPedro!S1265) &gt; 0, COUNTA(DetailWill!S1265) &gt; 0),"x", "")</f>
        <v/>
      </c>
      <c r="T1265" s="14" t="str">
        <f>IF(OR(COUNTA(DetailPedro!T1265) &gt; 0, COUNTA(DetailWill!T1265) &gt; 0),"x", "")</f>
        <v/>
      </c>
      <c r="U1265" s="34" t="str">
        <f>IF(OR(COUNTA(DetailPedro!U1265) &gt; 0, COUNTA(DetailWill!U1265) &gt; 0),"x", "")</f>
        <v/>
      </c>
      <c r="V1265" s="14" t="str">
        <f>IF(OR(COUNTA(DetailPedro!V1265) &gt; 0, COUNTA(DetailWill!V1265) &gt; 0),"x", "")</f>
        <v/>
      </c>
      <c r="W1265" s="14" t="str">
        <f>IF(OR(COUNTA(DetailPedro!W1265) &gt; 0, COUNTA(DetailWill!W1265) &gt; 0),"x", "")</f>
        <v/>
      </c>
      <c r="X1265" s="14" t="str">
        <f>IF(OR(COUNTA(DetailPedro!X1265) &gt; 0, COUNTA(DetailWill!X1265) &gt; 0),"x", "")</f>
        <v/>
      </c>
      <c r="Y1265" s="14" t="str">
        <f>IF(OR(COUNTA(DetailPedro!Y1265) &gt; 0, COUNTA(DetailWill!Y1265) &gt; 0),"x", "")</f>
        <v/>
      </c>
      <c r="Z1265" s="34" t="str">
        <f>IF(OR(COUNTA(DetailPedro!Z1265) &gt; 0, COUNTA(DetailWill!Z1265) &gt; 0),"x", "")</f>
        <v/>
      </c>
      <c r="AA1265" s="14" t="str">
        <f>IF(OR(COUNTA(DetailPedro!AA1265) &gt; 0, COUNTA(DetailWill!AA1265) &gt; 0),"x", "")</f>
        <v/>
      </c>
      <c r="AB1265" s="14" t="str">
        <f>IF(OR(COUNTA(DetailPedro!AB1265) &gt; 0, COUNTA(DetailWill!AB1265) &gt; 0),"x", "")</f>
        <v/>
      </c>
      <c r="AC1265" s="14" t="str">
        <f>IF(OR(COUNTA(DetailPedro!AC1265) &gt; 0, COUNTA(DetailWill!AC1265) &gt; 0),"x", "")</f>
        <v/>
      </c>
      <c r="AD1265" s="14" t="str">
        <f>IF(OR(COUNTA(DetailPedro!AD1265) &gt; 0, COUNTA(DetailWill!AD1265) &gt; 0),"x", "")</f>
        <v/>
      </c>
      <c r="AE1265" s="14" t="str">
        <f>IF(OR(COUNTA(DetailPedro!AE1265) &gt; 0, COUNTA(DetailWill!AE1265) &gt; 0),"x", "")</f>
        <v/>
      </c>
      <c r="AF1265" s="34" t="str">
        <f>IF(OR(COUNTA(DetailPedro!AF1265) &gt; 0, COUNTA(DetailWill!AF1265) &gt; 0),"x", "")</f>
        <v/>
      </c>
      <c r="AG1265" s="14" t="str">
        <f>IF(OR(COUNTA(DetailPedro!AG1265) &gt; 0, COUNTA(DetailWill!AG1265) &gt; 0),"x", "")</f>
        <v/>
      </c>
      <c r="AH1265" s="14" t="str">
        <f>IF(OR(COUNTA(DetailPedro!AH1265) &gt; 0, COUNTA(DetailWill!AH1265) &gt; 0),"x", "")</f>
        <v/>
      </c>
      <c r="AI1265" s="14" t="str">
        <f>IF(OR(COUNTA(DetailPedro!AI1265) &gt; 0, COUNTA(DetailWill!AI1265) &gt; 0),"x", "")</f>
        <v/>
      </c>
      <c r="AJ1265" s="34" t="str">
        <f>IF(OR(COUNTA(DetailPedro!AJ1265) &gt; 0, COUNTA(DetailWill!AJ1265) &gt; 0),"x", "")</f>
        <v/>
      </c>
      <c r="AK1265" s="14" t="str">
        <f>IF(OR(COUNTA(DetailPedro!AK1265) &gt; 0, COUNTA(DetailWill!AK1265) &gt; 0),"x", "")</f>
        <v/>
      </c>
    </row>
    <row r="1266" spans="1:37" x14ac:dyDescent="0.2">
      <c r="A1266" s="16" t="s">
        <v>649</v>
      </c>
      <c r="B1266" s="16" t="s">
        <v>433</v>
      </c>
      <c r="C1266" s="16">
        <v>1</v>
      </c>
      <c r="D1266" s="16" t="s">
        <v>887</v>
      </c>
      <c r="E1266" s="16">
        <v>2</v>
      </c>
      <c r="F1266" s="14">
        <f t="shared" si="53"/>
        <v>0</v>
      </c>
      <c r="G1266" s="14" t="str">
        <f>IF(OR(COUNTA(DetailPedro!G1266) &gt; 0, COUNTA(DetailWill!G1266) &gt; 0),"x", "")</f>
        <v/>
      </c>
      <c r="H1266" s="14" t="str">
        <f>IF(OR(COUNTA(DetailPedro!H1266) &gt; 0, COUNTA(DetailWill!H1266) &gt; 0),"x", "")</f>
        <v/>
      </c>
      <c r="I1266" s="14" t="str">
        <f>IF(OR(COUNTA(DetailPedro!I1266) &gt; 0, COUNTA(DetailWill!I1266) &gt; 0),"x", "")</f>
        <v/>
      </c>
      <c r="J1266" s="34" t="str">
        <f>IF(OR(COUNTA(DetailPedro!J1266) &gt; 0, COUNTA(DetailWill!J1266) &gt; 0),"x", "")</f>
        <v/>
      </c>
      <c r="K1266" s="14" t="str">
        <f>IF(OR(COUNTA(DetailPedro!K1266) &gt; 0, COUNTA(DetailWill!K1266) &gt; 0),"x", "")</f>
        <v/>
      </c>
      <c r="L1266" s="14" t="str">
        <f>IF(OR(COUNTA(DetailPedro!L1266) &gt; 0, COUNTA(DetailWill!L1266) &gt; 0),"x", "")</f>
        <v/>
      </c>
      <c r="M1266" s="14" t="str">
        <f>IF(OR(COUNTA(DetailPedro!M1266) &gt; 0, COUNTA(DetailWill!M1266) &gt; 0),"x", "")</f>
        <v/>
      </c>
      <c r="N1266" s="14" t="str">
        <f>IF(OR(COUNTA(DetailPedro!N1266) &gt; 0, COUNTA(DetailWill!N1266) &gt; 0),"x", "")</f>
        <v/>
      </c>
      <c r="O1266" s="34" t="str">
        <f>IF(OR(COUNTA(DetailPedro!O1266) &gt; 0, COUNTA(DetailWill!O1266) &gt; 0),"x", "")</f>
        <v/>
      </c>
      <c r="P1266" s="14" t="str">
        <f>IF(OR(COUNTA(DetailPedro!P1266) &gt; 0, COUNTA(DetailWill!P1266) &gt; 0),"x", "")</f>
        <v/>
      </c>
      <c r="Q1266" s="14" t="str">
        <f>IF(OR(COUNTA(DetailPedro!Q1266) &gt; 0, COUNTA(DetailWill!Q1266) &gt; 0),"x", "")</f>
        <v/>
      </c>
      <c r="R1266" s="14" t="str">
        <f>IF(OR(COUNTA(DetailPedro!R1266) &gt; 0, COUNTA(DetailWill!R1266) &gt; 0),"x", "")</f>
        <v/>
      </c>
      <c r="S1266" s="14" t="str">
        <f>IF(OR(COUNTA(DetailPedro!S1266) &gt; 0, COUNTA(DetailWill!S1266) &gt; 0),"x", "")</f>
        <v/>
      </c>
      <c r="T1266" s="14" t="str">
        <f>IF(OR(COUNTA(DetailPedro!T1266) &gt; 0, COUNTA(DetailWill!T1266) &gt; 0),"x", "")</f>
        <v/>
      </c>
      <c r="U1266" s="34" t="str">
        <f>IF(OR(COUNTA(DetailPedro!U1266) &gt; 0, COUNTA(DetailWill!U1266) &gt; 0),"x", "")</f>
        <v/>
      </c>
      <c r="V1266" s="14" t="str">
        <f>IF(OR(COUNTA(DetailPedro!V1266) &gt; 0, COUNTA(DetailWill!V1266) &gt; 0),"x", "")</f>
        <v/>
      </c>
      <c r="W1266" s="14" t="str">
        <f>IF(OR(COUNTA(DetailPedro!W1266) &gt; 0, COUNTA(DetailWill!W1266) &gt; 0),"x", "")</f>
        <v/>
      </c>
      <c r="X1266" s="14" t="str">
        <f>IF(OR(COUNTA(DetailPedro!X1266) &gt; 0, COUNTA(DetailWill!X1266) &gt; 0),"x", "")</f>
        <v/>
      </c>
      <c r="Y1266" s="14" t="str">
        <f>IF(OR(COUNTA(DetailPedro!Y1266) &gt; 0, COUNTA(DetailWill!Y1266) &gt; 0),"x", "")</f>
        <v/>
      </c>
      <c r="Z1266" s="34" t="str">
        <f>IF(OR(COUNTA(DetailPedro!Z1266) &gt; 0, COUNTA(DetailWill!Z1266) &gt; 0),"x", "")</f>
        <v/>
      </c>
      <c r="AA1266" s="14" t="str">
        <f>IF(OR(COUNTA(DetailPedro!AA1266) &gt; 0, COUNTA(DetailWill!AA1266) &gt; 0),"x", "")</f>
        <v/>
      </c>
      <c r="AB1266" s="14" t="str">
        <f>IF(OR(COUNTA(DetailPedro!AB1266) &gt; 0, COUNTA(DetailWill!AB1266) &gt; 0),"x", "")</f>
        <v/>
      </c>
      <c r="AC1266" s="14" t="str">
        <f>IF(OR(COUNTA(DetailPedro!AC1266) &gt; 0, COUNTA(DetailWill!AC1266) &gt; 0),"x", "")</f>
        <v/>
      </c>
      <c r="AD1266" s="14" t="str">
        <f>IF(OR(COUNTA(DetailPedro!AD1266) &gt; 0, COUNTA(DetailWill!AD1266) &gt; 0),"x", "")</f>
        <v/>
      </c>
      <c r="AE1266" s="14" t="str">
        <f>IF(OR(COUNTA(DetailPedro!AE1266) &gt; 0, COUNTA(DetailWill!AE1266) &gt; 0),"x", "")</f>
        <v/>
      </c>
      <c r="AF1266" s="34" t="str">
        <f>IF(OR(COUNTA(DetailPedro!AF1266) &gt; 0, COUNTA(DetailWill!AF1266) &gt; 0),"x", "")</f>
        <v/>
      </c>
      <c r="AG1266" s="14" t="str">
        <f>IF(OR(COUNTA(DetailPedro!AG1266) &gt; 0, COUNTA(DetailWill!AG1266) &gt; 0),"x", "")</f>
        <v/>
      </c>
      <c r="AH1266" s="14" t="str">
        <f>IF(OR(COUNTA(DetailPedro!AH1266) &gt; 0, COUNTA(DetailWill!AH1266) &gt; 0),"x", "")</f>
        <v/>
      </c>
      <c r="AI1266" s="14" t="str">
        <f>IF(OR(COUNTA(DetailPedro!AI1266) &gt; 0, COUNTA(DetailWill!AI1266) &gt; 0),"x", "")</f>
        <v/>
      </c>
      <c r="AJ1266" s="34" t="str">
        <f>IF(OR(COUNTA(DetailPedro!AJ1266) &gt; 0, COUNTA(DetailWill!AJ1266) &gt; 0),"x", "")</f>
        <v/>
      </c>
      <c r="AK1266" s="14" t="str">
        <f>IF(OR(COUNTA(DetailPedro!AK1266) &gt; 0, COUNTA(DetailWill!AK1266) &gt; 0),"x", "")</f>
        <v/>
      </c>
    </row>
    <row r="1267" spans="1:37" x14ac:dyDescent="0.2">
      <c r="A1267" s="16" t="s">
        <v>649</v>
      </c>
      <c r="B1267" s="16" t="s">
        <v>433</v>
      </c>
      <c r="C1267" s="16">
        <v>1</v>
      </c>
      <c r="D1267" s="16" t="s">
        <v>887</v>
      </c>
      <c r="E1267" s="16">
        <v>3</v>
      </c>
      <c r="F1267" s="14">
        <f t="shared" si="53"/>
        <v>0</v>
      </c>
      <c r="G1267" s="14" t="str">
        <f>IF(OR(COUNTA(DetailPedro!G1267) &gt; 0, COUNTA(DetailWill!G1267) &gt; 0),"x", "")</f>
        <v/>
      </c>
      <c r="H1267" s="14" t="str">
        <f>IF(OR(COUNTA(DetailPedro!H1267) &gt; 0, COUNTA(DetailWill!H1267) &gt; 0),"x", "")</f>
        <v/>
      </c>
      <c r="I1267" s="14" t="str">
        <f>IF(OR(COUNTA(DetailPedro!I1267) &gt; 0, COUNTA(DetailWill!I1267) &gt; 0),"x", "")</f>
        <v/>
      </c>
      <c r="J1267" s="34" t="str">
        <f>IF(OR(COUNTA(DetailPedro!J1267) &gt; 0, COUNTA(DetailWill!J1267) &gt; 0),"x", "")</f>
        <v/>
      </c>
      <c r="K1267" s="14" t="str">
        <f>IF(OR(COUNTA(DetailPedro!K1267) &gt; 0, COUNTA(DetailWill!K1267) &gt; 0),"x", "")</f>
        <v/>
      </c>
      <c r="L1267" s="14" t="str">
        <f>IF(OR(COUNTA(DetailPedro!L1267) &gt; 0, COUNTA(DetailWill!L1267) &gt; 0),"x", "")</f>
        <v/>
      </c>
      <c r="M1267" s="14" t="str">
        <f>IF(OR(COUNTA(DetailPedro!M1267) &gt; 0, COUNTA(DetailWill!M1267) &gt; 0),"x", "")</f>
        <v/>
      </c>
      <c r="N1267" s="14" t="str">
        <f>IF(OR(COUNTA(DetailPedro!N1267) &gt; 0, COUNTA(DetailWill!N1267) &gt; 0),"x", "")</f>
        <v/>
      </c>
      <c r="O1267" s="34" t="str">
        <f>IF(OR(COUNTA(DetailPedro!O1267) &gt; 0, COUNTA(DetailWill!O1267) &gt; 0),"x", "")</f>
        <v/>
      </c>
      <c r="P1267" s="14" t="str">
        <f>IF(OR(COUNTA(DetailPedro!P1267) &gt; 0, COUNTA(DetailWill!P1267) &gt; 0),"x", "")</f>
        <v/>
      </c>
      <c r="Q1267" s="14" t="str">
        <f>IF(OR(COUNTA(DetailPedro!Q1267) &gt; 0, COUNTA(DetailWill!Q1267) &gt; 0),"x", "")</f>
        <v/>
      </c>
      <c r="R1267" s="14" t="str">
        <f>IF(OR(COUNTA(DetailPedro!R1267) &gt; 0, COUNTA(DetailWill!R1267) &gt; 0),"x", "")</f>
        <v/>
      </c>
      <c r="S1267" s="14" t="str">
        <f>IF(OR(COUNTA(DetailPedro!S1267) &gt; 0, COUNTA(DetailWill!S1267) &gt; 0),"x", "")</f>
        <v/>
      </c>
      <c r="T1267" s="14" t="str">
        <f>IF(OR(COUNTA(DetailPedro!T1267) &gt; 0, COUNTA(DetailWill!T1267) &gt; 0),"x", "")</f>
        <v/>
      </c>
      <c r="U1267" s="34" t="str">
        <f>IF(OR(COUNTA(DetailPedro!U1267) &gt; 0, COUNTA(DetailWill!U1267) &gt; 0),"x", "")</f>
        <v/>
      </c>
      <c r="V1267" s="14" t="str">
        <f>IF(OR(COUNTA(DetailPedro!V1267) &gt; 0, COUNTA(DetailWill!V1267) &gt; 0),"x", "")</f>
        <v/>
      </c>
      <c r="W1267" s="14" t="str">
        <f>IF(OR(COUNTA(DetailPedro!W1267) &gt; 0, COUNTA(DetailWill!W1267) &gt; 0),"x", "")</f>
        <v/>
      </c>
      <c r="X1267" s="14" t="str">
        <f>IF(OR(COUNTA(DetailPedro!X1267) &gt; 0, COUNTA(DetailWill!X1267) &gt; 0),"x", "")</f>
        <v/>
      </c>
      <c r="Y1267" s="14" t="str">
        <f>IF(OR(COUNTA(DetailPedro!Y1267) &gt; 0, COUNTA(DetailWill!Y1267) &gt; 0),"x", "")</f>
        <v/>
      </c>
      <c r="Z1267" s="34" t="str">
        <f>IF(OR(COUNTA(DetailPedro!Z1267) &gt; 0, COUNTA(DetailWill!Z1267) &gt; 0),"x", "")</f>
        <v/>
      </c>
      <c r="AA1267" s="14" t="str">
        <f>IF(OR(COUNTA(DetailPedro!AA1267) &gt; 0, COUNTA(DetailWill!AA1267) &gt; 0),"x", "")</f>
        <v/>
      </c>
      <c r="AB1267" s="14" t="str">
        <f>IF(OR(COUNTA(DetailPedro!AB1267) &gt; 0, COUNTA(DetailWill!AB1267) &gt; 0),"x", "")</f>
        <v/>
      </c>
      <c r="AC1267" s="14" t="str">
        <f>IF(OR(COUNTA(DetailPedro!AC1267) &gt; 0, COUNTA(DetailWill!AC1267) &gt; 0),"x", "")</f>
        <v/>
      </c>
      <c r="AD1267" s="14" t="str">
        <f>IF(OR(COUNTA(DetailPedro!AD1267) &gt; 0, COUNTA(DetailWill!AD1267) &gt; 0),"x", "")</f>
        <v/>
      </c>
      <c r="AE1267" s="14" t="str">
        <f>IF(OR(COUNTA(DetailPedro!AE1267) &gt; 0, COUNTA(DetailWill!AE1267) &gt; 0),"x", "")</f>
        <v/>
      </c>
      <c r="AF1267" s="34" t="str">
        <f>IF(OR(COUNTA(DetailPedro!AF1267) &gt; 0, COUNTA(DetailWill!AF1267) &gt; 0),"x", "")</f>
        <v/>
      </c>
      <c r="AG1267" s="14" t="str">
        <f>IF(OR(COUNTA(DetailPedro!AG1267) &gt; 0, COUNTA(DetailWill!AG1267) &gt; 0),"x", "")</f>
        <v/>
      </c>
      <c r="AH1267" s="14" t="str">
        <f>IF(OR(COUNTA(DetailPedro!AH1267) &gt; 0, COUNTA(DetailWill!AH1267) &gt; 0),"x", "")</f>
        <v/>
      </c>
      <c r="AI1267" s="14" t="str">
        <f>IF(OR(COUNTA(DetailPedro!AI1267) &gt; 0, COUNTA(DetailWill!AI1267) &gt; 0),"x", "")</f>
        <v/>
      </c>
      <c r="AJ1267" s="34" t="str">
        <f>IF(OR(COUNTA(DetailPedro!AJ1267) &gt; 0, COUNTA(DetailWill!AJ1267) &gt; 0),"x", "")</f>
        <v/>
      </c>
      <c r="AK1267" s="14" t="str">
        <f>IF(OR(COUNTA(DetailPedro!AK1267) &gt; 0, COUNTA(DetailWill!AK1267) &gt; 0),"x", "")</f>
        <v/>
      </c>
    </row>
    <row r="1268" spans="1:37" x14ac:dyDescent="0.2">
      <c r="A1268" s="16" t="s">
        <v>649</v>
      </c>
      <c r="B1268" s="16" t="s">
        <v>433</v>
      </c>
      <c r="C1268" s="16">
        <v>1</v>
      </c>
      <c r="D1268" s="16" t="s">
        <v>889</v>
      </c>
      <c r="E1268" s="16">
        <v>4</v>
      </c>
      <c r="F1268" s="14">
        <f t="shared" si="53"/>
        <v>0</v>
      </c>
      <c r="G1268" s="14" t="str">
        <f>IF(OR(COUNTA(DetailPedro!G1268) &gt; 0, COUNTA(DetailWill!G1268) &gt; 0),"x", "")</f>
        <v/>
      </c>
      <c r="H1268" s="14" t="str">
        <f>IF(OR(COUNTA(DetailPedro!H1268) &gt; 0, COUNTA(DetailWill!H1268) &gt; 0),"x", "")</f>
        <v/>
      </c>
      <c r="I1268" s="14" t="str">
        <f>IF(OR(COUNTA(DetailPedro!I1268) &gt; 0, COUNTA(DetailWill!I1268) &gt; 0),"x", "")</f>
        <v/>
      </c>
      <c r="J1268" s="34" t="str">
        <f>IF(OR(COUNTA(DetailPedro!J1268) &gt; 0, COUNTA(DetailWill!J1268) &gt; 0),"x", "")</f>
        <v/>
      </c>
      <c r="K1268" s="14" t="str">
        <f>IF(OR(COUNTA(DetailPedro!K1268) &gt; 0, COUNTA(DetailWill!K1268) &gt; 0),"x", "")</f>
        <v/>
      </c>
      <c r="L1268" s="14" t="str">
        <f>IF(OR(COUNTA(DetailPedro!L1268) &gt; 0, COUNTA(DetailWill!L1268) &gt; 0),"x", "")</f>
        <v/>
      </c>
      <c r="M1268" s="14" t="str">
        <f>IF(OR(COUNTA(DetailPedro!M1268) &gt; 0, COUNTA(DetailWill!M1268) &gt; 0),"x", "")</f>
        <v/>
      </c>
      <c r="N1268" s="14" t="str">
        <f>IF(OR(COUNTA(DetailPedro!N1268) &gt; 0, COUNTA(DetailWill!N1268) &gt; 0),"x", "")</f>
        <v/>
      </c>
      <c r="O1268" s="34" t="str">
        <f>IF(OR(COUNTA(DetailPedro!O1268) &gt; 0, COUNTA(DetailWill!O1268) &gt; 0),"x", "")</f>
        <v/>
      </c>
      <c r="P1268" s="14" t="str">
        <f>IF(OR(COUNTA(DetailPedro!P1268) &gt; 0, COUNTA(DetailWill!P1268) &gt; 0),"x", "")</f>
        <v/>
      </c>
      <c r="Q1268" s="14" t="str">
        <f>IF(OR(COUNTA(DetailPedro!Q1268) &gt; 0, COUNTA(DetailWill!Q1268) &gt; 0),"x", "")</f>
        <v/>
      </c>
      <c r="R1268" s="14" t="str">
        <f>IF(OR(COUNTA(DetailPedro!R1268) &gt; 0, COUNTA(DetailWill!R1268) &gt; 0),"x", "")</f>
        <v/>
      </c>
      <c r="S1268" s="14" t="str">
        <f>IF(OR(COUNTA(DetailPedro!S1268) &gt; 0, COUNTA(DetailWill!S1268) &gt; 0),"x", "")</f>
        <v/>
      </c>
      <c r="T1268" s="14" t="str">
        <f>IF(OR(COUNTA(DetailPedro!T1268) &gt; 0, COUNTA(DetailWill!T1268) &gt; 0),"x", "")</f>
        <v/>
      </c>
      <c r="U1268" s="34" t="str">
        <f>IF(OR(COUNTA(DetailPedro!U1268) &gt; 0, COUNTA(DetailWill!U1268) &gt; 0),"x", "")</f>
        <v/>
      </c>
      <c r="V1268" s="14" t="str">
        <f>IF(OR(COUNTA(DetailPedro!V1268) &gt; 0, COUNTA(DetailWill!V1268) &gt; 0),"x", "")</f>
        <v/>
      </c>
      <c r="W1268" s="14" t="str">
        <f>IF(OR(COUNTA(DetailPedro!W1268) &gt; 0, COUNTA(DetailWill!W1268) &gt; 0),"x", "")</f>
        <v/>
      </c>
      <c r="X1268" s="14" t="str">
        <f>IF(OR(COUNTA(DetailPedro!X1268) &gt; 0, COUNTA(DetailWill!X1268) &gt; 0),"x", "")</f>
        <v/>
      </c>
      <c r="Y1268" s="14" t="str">
        <f>IF(OR(COUNTA(DetailPedro!Y1268) &gt; 0, COUNTA(DetailWill!Y1268) &gt; 0),"x", "")</f>
        <v/>
      </c>
      <c r="Z1268" s="34" t="str">
        <f>IF(OR(COUNTA(DetailPedro!Z1268) &gt; 0, COUNTA(DetailWill!Z1268) &gt; 0),"x", "")</f>
        <v/>
      </c>
      <c r="AA1268" s="14" t="str">
        <f>IF(OR(COUNTA(DetailPedro!AA1268) &gt; 0, COUNTA(DetailWill!AA1268) &gt; 0),"x", "")</f>
        <v/>
      </c>
      <c r="AB1268" s="14" t="str">
        <f>IF(OR(COUNTA(DetailPedro!AB1268) &gt; 0, COUNTA(DetailWill!AB1268) &gt; 0),"x", "")</f>
        <v/>
      </c>
      <c r="AC1268" s="14" t="str">
        <f>IF(OR(COUNTA(DetailPedro!AC1268) &gt; 0, COUNTA(DetailWill!AC1268) &gt; 0),"x", "")</f>
        <v/>
      </c>
      <c r="AD1268" s="14" t="str">
        <f>IF(OR(COUNTA(DetailPedro!AD1268) &gt; 0, COUNTA(DetailWill!AD1268) &gt; 0),"x", "")</f>
        <v/>
      </c>
      <c r="AE1268" s="14" t="str">
        <f>IF(OR(COUNTA(DetailPedro!AE1268) &gt; 0, COUNTA(DetailWill!AE1268) &gt; 0),"x", "")</f>
        <v/>
      </c>
      <c r="AF1268" s="34" t="str">
        <f>IF(OR(COUNTA(DetailPedro!AF1268) &gt; 0, COUNTA(DetailWill!AF1268) &gt; 0),"x", "")</f>
        <v/>
      </c>
      <c r="AG1268" s="14" t="str">
        <f>IF(OR(COUNTA(DetailPedro!AG1268) &gt; 0, COUNTA(DetailWill!AG1268) &gt; 0),"x", "")</f>
        <v/>
      </c>
      <c r="AH1268" s="14" t="str">
        <f>IF(OR(COUNTA(DetailPedro!AH1268) &gt; 0, COUNTA(DetailWill!AH1268) &gt; 0),"x", "")</f>
        <v/>
      </c>
      <c r="AI1268" s="14" t="str">
        <f>IF(OR(COUNTA(DetailPedro!AI1268) &gt; 0, COUNTA(DetailWill!AI1268) &gt; 0),"x", "")</f>
        <v/>
      </c>
      <c r="AJ1268" s="34" t="str">
        <f>IF(OR(COUNTA(DetailPedro!AJ1268) &gt; 0, COUNTA(DetailWill!AJ1268) &gt; 0),"x", "")</f>
        <v/>
      </c>
      <c r="AK1268" s="14" t="str">
        <f>IF(OR(COUNTA(DetailPedro!AK1268) &gt; 0, COUNTA(DetailWill!AK1268) &gt; 0),"x", "")</f>
        <v/>
      </c>
    </row>
    <row r="1269" spans="1:37" x14ac:dyDescent="0.2">
      <c r="A1269" s="16" t="s">
        <v>649</v>
      </c>
      <c r="B1269" s="16" t="s">
        <v>433</v>
      </c>
      <c r="C1269" s="16">
        <v>1</v>
      </c>
      <c r="D1269" s="16" t="s">
        <v>887</v>
      </c>
      <c r="E1269" s="16">
        <v>5</v>
      </c>
      <c r="F1269" s="14">
        <f t="shared" si="53"/>
        <v>0</v>
      </c>
      <c r="G1269" s="14" t="str">
        <f>IF(OR(COUNTA(DetailPedro!G1269) &gt; 0, COUNTA(DetailWill!G1269) &gt; 0),"x", "")</f>
        <v/>
      </c>
      <c r="H1269" s="14" t="str">
        <f>IF(OR(COUNTA(DetailPedro!H1269) &gt; 0, COUNTA(DetailWill!H1269) &gt; 0),"x", "")</f>
        <v/>
      </c>
      <c r="I1269" s="14" t="str">
        <f>IF(OR(COUNTA(DetailPedro!I1269) &gt; 0, COUNTA(DetailWill!I1269) &gt; 0),"x", "")</f>
        <v/>
      </c>
      <c r="J1269" s="34" t="str">
        <f>IF(OR(COUNTA(DetailPedro!J1269) &gt; 0, COUNTA(DetailWill!J1269) &gt; 0),"x", "")</f>
        <v/>
      </c>
      <c r="K1269" s="14" t="str">
        <f>IF(OR(COUNTA(DetailPedro!K1269) &gt; 0, COUNTA(DetailWill!K1269) &gt; 0),"x", "")</f>
        <v/>
      </c>
      <c r="L1269" s="14" t="str">
        <f>IF(OR(COUNTA(DetailPedro!L1269) &gt; 0, COUNTA(DetailWill!L1269) &gt; 0),"x", "")</f>
        <v/>
      </c>
      <c r="M1269" s="14" t="str">
        <f>IF(OR(COUNTA(DetailPedro!M1269) &gt; 0, COUNTA(DetailWill!M1269) &gt; 0),"x", "")</f>
        <v/>
      </c>
      <c r="N1269" s="14" t="str">
        <f>IF(OR(COUNTA(DetailPedro!N1269) &gt; 0, COUNTA(DetailWill!N1269) &gt; 0),"x", "")</f>
        <v/>
      </c>
      <c r="O1269" s="34" t="str">
        <f>IF(OR(COUNTA(DetailPedro!O1269) &gt; 0, COUNTA(DetailWill!O1269) &gt; 0),"x", "")</f>
        <v/>
      </c>
      <c r="P1269" s="14" t="str">
        <f>IF(OR(COUNTA(DetailPedro!P1269) &gt; 0, COUNTA(DetailWill!P1269) &gt; 0),"x", "")</f>
        <v/>
      </c>
      <c r="Q1269" s="14" t="str">
        <f>IF(OR(COUNTA(DetailPedro!Q1269) &gt; 0, COUNTA(DetailWill!Q1269) &gt; 0),"x", "")</f>
        <v/>
      </c>
      <c r="R1269" s="14" t="str">
        <f>IF(OR(COUNTA(DetailPedro!R1269) &gt; 0, COUNTA(DetailWill!R1269) &gt; 0),"x", "")</f>
        <v/>
      </c>
      <c r="S1269" s="14" t="str">
        <f>IF(OR(COUNTA(DetailPedro!S1269) &gt; 0, COUNTA(DetailWill!S1269) &gt; 0),"x", "")</f>
        <v/>
      </c>
      <c r="T1269" s="14" t="str">
        <f>IF(OR(COUNTA(DetailPedro!T1269) &gt; 0, COUNTA(DetailWill!T1269) &gt; 0),"x", "")</f>
        <v/>
      </c>
      <c r="U1269" s="34" t="str">
        <f>IF(OR(COUNTA(DetailPedro!U1269) &gt; 0, COUNTA(DetailWill!U1269) &gt; 0),"x", "")</f>
        <v/>
      </c>
      <c r="V1269" s="14" t="str">
        <f>IF(OR(COUNTA(DetailPedro!V1269) &gt; 0, COUNTA(DetailWill!V1269) &gt; 0),"x", "")</f>
        <v/>
      </c>
      <c r="W1269" s="14" t="str">
        <f>IF(OR(COUNTA(DetailPedro!W1269) &gt; 0, COUNTA(DetailWill!W1269) &gt; 0),"x", "")</f>
        <v/>
      </c>
      <c r="X1269" s="14" t="str">
        <f>IF(OR(COUNTA(DetailPedro!X1269) &gt; 0, COUNTA(DetailWill!X1269) &gt; 0),"x", "")</f>
        <v/>
      </c>
      <c r="Y1269" s="14" t="str">
        <f>IF(OR(COUNTA(DetailPedro!Y1269) &gt; 0, COUNTA(DetailWill!Y1269) &gt; 0),"x", "")</f>
        <v/>
      </c>
      <c r="Z1269" s="34" t="str">
        <f>IF(OR(COUNTA(DetailPedro!Z1269) &gt; 0, COUNTA(DetailWill!Z1269) &gt; 0),"x", "")</f>
        <v/>
      </c>
      <c r="AA1269" s="14" t="str">
        <f>IF(OR(COUNTA(DetailPedro!AA1269) &gt; 0, COUNTA(DetailWill!AA1269) &gt; 0),"x", "")</f>
        <v/>
      </c>
      <c r="AB1269" s="14" t="str">
        <f>IF(OR(COUNTA(DetailPedro!AB1269) &gt; 0, COUNTA(DetailWill!AB1269) &gt; 0),"x", "")</f>
        <v/>
      </c>
      <c r="AC1269" s="14" t="str">
        <f>IF(OR(COUNTA(DetailPedro!AC1269) &gt; 0, COUNTA(DetailWill!AC1269) &gt; 0),"x", "")</f>
        <v/>
      </c>
      <c r="AD1269" s="14" t="str">
        <f>IF(OR(COUNTA(DetailPedro!AD1269) &gt; 0, COUNTA(DetailWill!AD1269) &gt; 0),"x", "")</f>
        <v/>
      </c>
      <c r="AE1269" s="14" t="str">
        <f>IF(OR(COUNTA(DetailPedro!AE1269) &gt; 0, COUNTA(DetailWill!AE1269) &gt; 0),"x", "")</f>
        <v/>
      </c>
      <c r="AF1269" s="34" t="str">
        <f>IF(OR(COUNTA(DetailPedro!AF1269) &gt; 0, COUNTA(DetailWill!AF1269) &gt; 0),"x", "")</f>
        <v/>
      </c>
      <c r="AG1269" s="14" t="str">
        <f>IF(OR(COUNTA(DetailPedro!AG1269) &gt; 0, COUNTA(DetailWill!AG1269) &gt; 0),"x", "")</f>
        <v/>
      </c>
      <c r="AH1269" s="14" t="str">
        <f>IF(OR(COUNTA(DetailPedro!AH1269) &gt; 0, COUNTA(DetailWill!AH1269) &gt; 0),"x", "")</f>
        <v/>
      </c>
      <c r="AI1269" s="14" t="str">
        <f>IF(OR(COUNTA(DetailPedro!AI1269) &gt; 0, COUNTA(DetailWill!AI1269) &gt; 0),"x", "")</f>
        <v/>
      </c>
      <c r="AJ1269" s="34" t="str">
        <f>IF(OR(COUNTA(DetailPedro!AJ1269) &gt; 0, COUNTA(DetailWill!AJ1269) &gt; 0),"x", "")</f>
        <v/>
      </c>
      <c r="AK1269" s="14" t="str">
        <f>IF(OR(COUNTA(DetailPedro!AK1269) &gt; 0, COUNTA(DetailWill!AK1269) &gt; 0),"x", "")</f>
        <v/>
      </c>
    </row>
    <row r="1270" spans="1:37" x14ac:dyDescent="0.2">
      <c r="A1270" s="16" t="s">
        <v>649</v>
      </c>
      <c r="B1270" s="16" t="s">
        <v>433</v>
      </c>
      <c r="C1270" s="16">
        <v>1</v>
      </c>
      <c r="D1270" s="16" t="s">
        <v>889</v>
      </c>
      <c r="E1270" s="16">
        <v>6</v>
      </c>
      <c r="F1270" s="14">
        <f t="shared" si="53"/>
        <v>0</v>
      </c>
      <c r="G1270" s="14" t="str">
        <f>IF(OR(COUNTA(DetailPedro!G1270) &gt; 0, COUNTA(DetailWill!G1270) &gt; 0),"x", "")</f>
        <v/>
      </c>
      <c r="H1270" s="14" t="str">
        <f>IF(OR(COUNTA(DetailPedro!H1270) &gt; 0, COUNTA(DetailWill!H1270) &gt; 0),"x", "")</f>
        <v/>
      </c>
      <c r="I1270" s="14" t="str">
        <f>IF(OR(COUNTA(DetailPedro!I1270) &gt; 0, COUNTA(DetailWill!I1270) &gt; 0),"x", "")</f>
        <v/>
      </c>
      <c r="J1270" s="34" t="str">
        <f>IF(OR(COUNTA(DetailPedro!J1270) &gt; 0, COUNTA(DetailWill!J1270) &gt; 0),"x", "")</f>
        <v/>
      </c>
      <c r="K1270" s="14" t="str">
        <f>IF(OR(COUNTA(DetailPedro!K1270) &gt; 0, COUNTA(DetailWill!K1270) &gt; 0),"x", "")</f>
        <v/>
      </c>
      <c r="L1270" s="14" t="str">
        <f>IF(OR(COUNTA(DetailPedro!L1270) &gt; 0, COUNTA(DetailWill!L1270) &gt; 0),"x", "")</f>
        <v/>
      </c>
      <c r="M1270" s="14" t="str">
        <f>IF(OR(COUNTA(DetailPedro!M1270) &gt; 0, COUNTA(DetailWill!M1270) &gt; 0),"x", "")</f>
        <v/>
      </c>
      <c r="N1270" s="14" t="str">
        <f>IF(OR(COUNTA(DetailPedro!N1270) &gt; 0, COUNTA(DetailWill!N1270) &gt; 0),"x", "")</f>
        <v/>
      </c>
      <c r="O1270" s="34" t="str">
        <f>IF(OR(COUNTA(DetailPedro!O1270) &gt; 0, COUNTA(DetailWill!O1270) &gt; 0),"x", "")</f>
        <v/>
      </c>
      <c r="P1270" s="14" t="str">
        <f>IF(OR(COUNTA(DetailPedro!P1270) &gt; 0, COUNTA(DetailWill!P1270) &gt; 0),"x", "")</f>
        <v/>
      </c>
      <c r="Q1270" s="14" t="str">
        <f>IF(OR(COUNTA(DetailPedro!Q1270) &gt; 0, COUNTA(DetailWill!Q1270) &gt; 0),"x", "")</f>
        <v/>
      </c>
      <c r="R1270" s="14" t="str">
        <f>IF(OR(COUNTA(DetailPedro!R1270) &gt; 0, COUNTA(DetailWill!R1270) &gt; 0),"x", "")</f>
        <v/>
      </c>
      <c r="S1270" s="14" t="str">
        <f>IF(OR(COUNTA(DetailPedro!S1270) &gt; 0, COUNTA(DetailWill!S1270) &gt; 0),"x", "")</f>
        <v/>
      </c>
      <c r="T1270" s="14" t="str">
        <f>IF(OR(COUNTA(DetailPedro!T1270) &gt; 0, COUNTA(DetailWill!T1270) &gt; 0),"x", "")</f>
        <v/>
      </c>
      <c r="U1270" s="34" t="str">
        <f>IF(OR(COUNTA(DetailPedro!U1270) &gt; 0, COUNTA(DetailWill!U1270) &gt; 0),"x", "")</f>
        <v/>
      </c>
      <c r="V1270" s="14" t="str">
        <f>IF(OR(COUNTA(DetailPedro!V1270) &gt; 0, COUNTA(DetailWill!V1270) &gt; 0),"x", "")</f>
        <v/>
      </c>
      <c r="W1270" s="14" t="str">
        <f>IF(OR(COUNTA(DetailPedro!W1270) &gt; 0, COUNTA(DetailWill!W1270) &gt; 0),"x", "")</f>
        <v/>
      </c>
      <c r="X1270" s="14" t="str">
        <f>IF(OR(COUNTA(DetailPedro!X1270) &gt; 0, COUNTA(DetailWill!X1270) &gt; 0),"x", "")</f>
        <v/>
      </c>
      <c r="Y1270" s="14" t="str">
        <f>IF(OR(COUNTA(DetailPedro!Y1270) &gt; 0, COUNTA(DetailWill!Y1270) &gt; 0),"x", "")</f>
        <v/>
      </c>
      <c r="Z1270" s="34" t="str">
        <f>IF(OR(COUNTA(DetailPedro!Z1270) &gt; 0, COUNTA(DetailWill!Z1270) &gt; 0),"x", "")</f>
        <v/>
      </c>
      <c r="AA1270" s="14" t="str">
        <f>IF(OR(COUNTA(DetailPedro!AA1270) &gt; 0, COUNTA(DetailWill!AA1270) &gt; 0),"x", "")</f>
        <v/>
      </c>
      <c r="AB1270" s="14" t="str">
        <f>IF(OR(COUNTA(DetailPedro!AB1270) &gt; 0, COUNTA(DetailWill!AB1270) &gt; 0),"x", "")</f>
        <v/>
      </c>
      <c r="AC1270" s="14" t="str">
        <f>IF(OR(COUNTA(DetailPedro!AC1270) &gt; 0, COUNTA(DetailWill!AC1270) &gt; 0),"x", "")</f>
        <v/>
      </c>
      <c r="AD1270" s="14" t="str">
        <f>IF(OR(COUNTA(DetailPedro!AD1270) &gt; 0, COUNTA(DetailWill!AD1270) &gt; 0),"x", "")</f>
        <v/>
      </c>
      <c r="AE1270" s="14" t="str">
        <f>IF(OR(COUNTA(DetailPedro!AE1270) &gt; 0, COUNTA(DetailWill!AE1270) &gt; 0),"x", "")</f>
        <v/>
      </c>
      <c r="AF1270" s="34" t="str">
        <f>IF(OR(COUNTA(DetailPedro!AF1270) &gt; 0, COUNTA(DetailWill!AF1270) &gt; 0),"x", "")</f>
        <v/>
      </c>
      <c r="AG1270" s="14" t="str">
        <f>IF(OR(COUNTA(DetailPedro!AG1270) &gt; 0, COUNTA(DetailWill!AG1270) &gt; 0),"x", "")</f>
        <v/>
      </c>
      <c r="AH1270" s="14" t="str">
        <f>IF(OR(COUNTA(DetailPedro!AH1270) &gt; 0, COUNTA(DetailWill!AH1270) &gt; 0),"x", "")</f>
        <v/>
      </c>
      <c r="AI1270" s="14" t="str">
        <f>IF(OR(COUNTA(DetailPedro!AI1270) &gt; 0, COUNTA(DetailWill!AI1270) &gt; 0),"x", "")</f>
        <v/>
      </c>
      <c r="AJ1270" s="34" t="str">
        <f>IF(OR(COUNTA(DetailPedro!AJ1270) &gt; 0, COUNTA(DetailWill!AJ1270) &gt; 0),"x", "")</f>
        <v/>
      </c>
      <c r="AK1270" s="14" t="str">
        <f>IF(OR(COUNTA(DetailPedro!AK1270) &gt; 0, COUNTA(DetailWill!AK1270) &gt; 0),"x", "")</f>
        <v/>
      </c>
    </row>
    <row r="1271" spans="1:37" x14ac:dyDescent="0.2">
      <c r="A1271" s="16" t="s">
        <v>649</v>
      </c>
      <c r="B1271" s="16" t="s">
        <v>433</v>
      </c>
      <c r="C1271" s="16">
        <v>1</v>
      </c>
      <c r="D1271" s="16" t="s">
        <v>889</v>
      </c>
      <c r="E1271" s="16">
        <v>7</v>
      </c>
      <c r="F1271" s="14">
        <f t="shared" si="53"/>
        <v>0</v>
      </c>
      <c r="G1271" s="14" t="str">
        <f>IF(OR(COUNTA(DetailPedro!G1271) &gt; 0, COUNTA(DetailWill!G1271) &gt; 0),"x", "")</f>
        <v/>
      </c>
      <c r="H1271" s="14" t="str">
        <f>IF(OR(COUNTA(DetailPedro!H1271) &gt; 0, COUNTA(DetailWill!H1271) &gt; 0),"x", "")</f>
        <v/>
      </c>
      <c r="I1271" s="14" t="str">
        <f>IF(OR(COUNTA(DetailPedro!I1271) &gt; 0, COUNTA(DetailWill!I1271) &gt; 0),"x", "")</f>
        <v/>
      </c>
      <c r="J1271" s="34" t="str">
        <f>IF(OR(COUNTA(DetailPedro!J1271) &gt; 0, COUNTA(DetailWill!J1271) &gt; 0),"x", "")</f>
        <v/>
      </c>
      <c r="K1271" s="14" t="str">
        <f>IF(OR(COUNTA(DetailPedro!K1271) &gt; 0, COUNTA(DetailWill!K1271) &gt; 0),"x", "")</f>
        <v/>
      </c>
      <c r="L1271" s="14" t="str">
        <f>IF(OR(COUNTA(DetailPedro!L1271) &gt; 0, COUNTA(DetailWill!L1271) &gt; 0),"x", "")</f>
        <v/>
      </c>
      <c r="M1271" s="14" t="str">
        <f>IF(OR(COUNTA(DetailPedro!M1271) &gt; 0, COUNTA(DetailWill!M1271) &gt; 0),"x", "")</f>
        <v/>
      </c>
      <c r="N1271" s="14" t="str">
        <f>IF(OR(COUNTA(DetailPedro!N1271) &gt; 0, COUNTA(DetailWill!N1271) &gt; 0),"x", "")</f>
        <v/>
      </c>
      <c r="O1271" s="34" t="str">
        <f>IF(OR(COUNTA(DetailPedro!O1271) &gt; 0, COUNTA(DetailWill!O1271) &gt; 0),"x", "")</f>
        <v/>
      </c>
      <c r="P1271" s="14" t="str">
        <f>IF(OR(COUNTA(DetailPedro!P1271) &gt; 0, COUNTA(DetailWill!P1271) &gt; 0),"x", "")</f>
        <v/>
      </c>
      <c r="Q1271" s="14" t="str">
        <f>IF(OR(COUNTA(DetailPedro!Q1271) &gt; 0, COUNTA(DetailWill!Q1271) &gt; 0),"x", "")</f>
        <v/>
      </c>
      <c r="R1271" s="14" t="str">
        <f>IF(OR(COUNTA(DetailPedro!R1271) &gt; 0, COUNTA(DetailWill!R1271) &gt; 0),"x", "")</f>
        <v/>
      </c>
      <c r="S1271" s="14" t="str">
        <f>IF(OR(COUNTA(DetailPedro!S1271) &gt; 0, COUNTA(DetailWill!S1271) &gt; 0),"x", "")</f>
        <v/>
      </c>
      <c r="T1271" s="14" t="str">
        <f>IF(OR(COUNTA(DetailPedro!T1271) &gt; 0, COUNTA(DetailWill!T1271) &gt; 0),"x", "")</f>
        <v/>
      </c>
      <c r="U1271" s="34" t="str">
        <f>IF(OR(COUNTA(DetailPedro!U1271) &gt; 0, COUNTA(DetailWill!U1271) &gt; 0),"x", "")</f>
        <v/>
      </c>
      <c r="V1271" s="14" t="str">
        <f>IF(OR(COUNTA(DetailPedro!V1271) &gt; 0, COUNTA(DetailWill!V1271) &gt; 0),"x", "")</f>
        <v/>
      </c>
      <c r="W1271" s="14" t="str">
        <f>IF(OR(COUNTA(DetailPedro!W1271) &gt; 0, COUNTA(DetailWill!W1271) &gt; 0),"x", "")</f>
        <v/>
      </c>
      <c r="X1271" s="14" t="str">
        <f>IF(OR(COUNTA(DetailPedro!X1271) &gt; 0, COUNTA(DetailWill!X1271) &gt; 0),"x", "")</f>
        <v/>
      </c>
      <c r="Y1271" s="14" t="str">
        <f>IF(OR(COUNTA(DetailPedro!Y1271) &gt; 0, COUNTA(DetailWill!Y1271) &gt; 0),"x", "")</f>
        <v/>
      </c>
      <c r="Z1271" s="34" t="str">
        <f>IF(OR(COUNTA(DetailPedro!Z1271) &gt; 0, COUNTA(DetailWill!Z1271) &gt; 0),"x", "")</f>
        <v/>
      </c>
      <c r="AA1271" s="14" t="str">
        <f>IF(OR(COUNTA(DetailPedro!AA1271) &gt; 0, COUNTA(DetailWill!AA1271) &gt; 0),"x", "")</f>
        <v/>
      </c>
      <c r="AB1271" s="14" t="str">
        <f>IF(OR(COUNTA(DetailPedro!AB1271) &gt; 0, COUNTA(DetailWill!AB1271) &gt; 0),"x", "")</f>
        <v/>
      </c>
      <c r="AC1271" s="14" t="str">
        <f>IF(OR(COUNTA(DetailPedro!AC1271) &gt; 0, COUNTA(DetailWill!AC1271) &gt; 0),"x", "")</f>
        <v/>
      </c>
      <c r="AD1271" s="14" t="str">
        <f>IF(OR(COUNTA(DetailPedro!AD1271) &gt; 0, COUNTA(DetailWill!AD1271) &gt; 0),"x", "")</f>
        <v/>
      </c>
      <c r="AE1271" s="14" t="str">
        <f>IF(OR(COUNTA(DetailPedro!AE1271) &gt; 0, COUNTA(DetailWill!AE1271) &gt; 0),"x", "")</f>
        <v/>
      </c>
      <c r="AF1271" s="34" t="str">
        <f>IF(OR(COUNTA(DetailPedro!AF1271) &gt; 0, COUNTA(DetailWill!AF1271) &gt; 0),"x", "")</f>
        <v/>
      </c>
      <c r="AG1271" s="14" t="str">
        <f>IF(OR(COUNTA(DetailPedro!AG1271) &gt; 0, COUNTA(DetailWill!AG1271) &gt; 0),"x", "")</f>
        <v/>
      </c>
      <c r="AH1271" s="14" t="str">
        <f>IF(OR(COUNTA(DetailPedro!AH1271) &gt; 0, COUNTA(DetailWill!AH1271) &gt; 0),"x", "")</f>
        <v/>
      </c>
      <c r="AI1271" s="14" t="str">
        <f>IF(OR(COUNTA(DetailPedro!AI1271) &gt; 0, COUNTA(DetailWill!AI1271) &gt; 0),"x", "")</f>
        <v/>
      </c>
      <c r="AJ1271" s="34" t="str">
        <f>IF(OR(COUNTA(DetailPedro!AJ1271) &gt; 0, COUNTA(DetailWill!AJ1271) &gt; 0),"x", "")</f>
        <v/>
      </c>
      <c r="AK1271" s="14" t="str">
        <f>IF(OR(COUNTA(DetailPedro!AK1271) &gt; 0, COUNTA(DetailWill!AK1271) &gt; 0),"x", "")</f>
        <v/>
      </c>
    </row>
    <row r="1272" spans="1:37" x14ac:dyDescent="0.2">
      <c r="A1272" s="16" t="s">
        <v>649</v>
      </c>
      <c r="B1272" s="16" t="s">
        <v>433</v>
      </c>
      <c r="C1272" s="16">
        <v>1</v>
      </c>
      <c r="D1272" s="16" t="s">
        <v>887</v>
      </c>
      <c r="E1272" s="16">
        <v>8</v>
      </c>
      <c r="F1272" s="14">
        <f t="shared" si="53"/>
        <v>0</v>
      </c>
      <c r="G1272" s="14" t="str">
        <f>IF(OR(COUNTA(DetailPedro!G1272) &gt; 0, COUNTA(DetailWill!G1272) &gt; 0),"x", "")</f>
        <v/>
      </c>
      <c r="H1272" s="14" t="str">
        <f>IF(OR(COUNTA(DetailPedro!H1272) &gt; 0, COUNTA(DetailWill!H1272) &gt; 0),"x", "")</f>
        <v/>
      </c>
      <c r="I1272" s="14" t="str">
        <f>IF(OR(COUNTA(DetailPedro!I1272) &gt; 0, COUNTA(DetailWill!I1272) &gt; 0),"x", "")</f>
        <v/>
      </c>
      <c r="J1272" s="34" t="str">
        <f>IF(OR(COUNTA(DetailPedro!J1272) &gt; 0, COUNTA(DetailWill!J1272) &gt; 0),"x", "")</f>
        <v/>
      </c>
      <c r="K1272" s="14" t="str">
        <f>IF(OR(COUNTA(DetailPedro!K1272) &gt; 0, COUNTA(DetailWill!K1272) &gt; 0),"x", "")</f>
        <v/>
      </c>
      <c r="L1272" s="14" t="str">
        <f>IF(OR(COUNTA(DetailPedro!L1272) &gt; 0, COUNTA(DetailWill!L1272) &gt; 0),"x", "")</f>
        <v/>
      </c>
      <c r="M1272" s="14" t="str">
        <f>IF(OR(COUNTA(DetailPedro!M1272) &gt; 0, COUNTA(DetailWill!M1272) &gt; 0),"x", "")</f>
        <v/>
      </c>
      <c r="N1272" s="14" t="str">
        <f>IF(OR(COUNTA(DetailPedro!N1272) &gt; 0, COUNTA(DetailWill!N1272) &gt; 0),"x", "")</f>
        <v/>
      </c>
      <c r="O1272" s="34" t="str">
        <f>IF(OR(COUNTA(DetailPedro!O1272) &gt; 0, COUNTA(DetailWill!O1272) &gt; 0),"x", "")</f>
        <v/>
      </c>
      <c r="P1272" s="14" t="str">
        <f>IF(OR(COUNTA(DetailPedro!P1272) &gt; 0, COUNTA(DetailWill!P1272) &gt; 0),"x", "")</f>
        <v/>
      </c>
      <c r="Q1272" s="14" t="str">
        <f>IF(OR(COUNTA(DetailPedro!Q1272) &gt; 0, COUNTA(DetailWill!Q1272) &gt; 0),"x", "")</f>
        <v/>
      </c>
      <c r="R1272" s="14" t="str">
        <f>IF(OR(COUNTA(DetailPedro!R1272) &gt; 0, COUNTA(DetailWill!R1272) &gt; 0),"x", "")</f>
        <v/>
      </c>
      <c r="S1272" s="14" t="str">
        <f>IF(OR(COUNTA(DetailPedro!S1272) &gt; 0, COUNTA(DetailWill!S1272) &gt; 0),"x", "")</f>
        <v/>
      </c>
      <c r="T1272" s="14" t="str">
        <f>IF(OR(COUNTA(DetailPedro!T1272) &gt; 0, COUNTA(DetailWill!T1272) &gt; 0),"x", "")</f>
        <v/>
      </c>
      <c r="U1272" s="34" t="str">
        <f>IF(OR(COUNTA(DetailPedro!U1272) &gt; 0, COUNTA(DetailWill!U1272) &gt; 0),"x", "")</f>
        <v/>
      </c>
      <c r="V1272" s="14" t="str">
        <f>IF(OR(COUNTA(DetailPedro!V1272) &gt; 0, COUNTA(DetailWill!V1272) &gt; 0),"x", "")</f>
        <v/>
      </c>
      <c r="W1272" s="14" t="str">
        <f>IF(OR(COUNTA(DetailPedro!W1272) &gt; 0, COUNTA(DetailWill!W1272) &gt; 0),"x", "")</f>
        <v/>
      </c>
      <c r="X1272" s="14" t="str">
        <f>IF(OR(COUNTA(DetailPedro!X1272) &gt; 0, COUNTA(DetailWill!X1272) &gt; 0),"x", "")</f>
        <v/>
      </c>
      <c r="Y1272" s="14" t="str">
        <f>IF(OR(COUNTA(DetailPedro!Y1272) &gt; 0, COUNTA(DetailWill!Y1272) &gt; 0),"x", "")</f>
        <v/>
      </c>
      <c r="Z1272" s="34" t="str">
        <f>IF(OR(COUNTA(DetailPedro!Z1272) &gt; 0, COUNTA(DetailWill!Z1272) &gt; 0),"x", "")</f>
        <v/>
      </c>
      <c r="AA1272" s="14" t="str">
        <f>IF(OR(COUNTA(DetailPedro!AA1272) &gt; 0, COUNTA(DetailWill!AA1272) &gt; 0),"x", "")</f>
        <v/>
      </c>
      <c r="AB1272" s="14" t="str">
        <f>IF(OR(COUNTA(DetailPedro!AB1272) &gt; 0, COUNTA(DetailWill!AB1272) &gt; 0),"x", "")</f>
        <v/>
      </c>
      <c r="AC1272" s="14" t="str">
        <f>IF(OR(COUNTA(DetailPedro!AC1272) &gt; 0, COUNTA(DetailWill!AC1272) &gt; 0),"x", "")</f>
        <v/>
      </c>
      <c r="AD1272" s="14" t="str">
        <f>IF(OR(COUNTA(DetailPedro!AD1272) &gt; 0, COUNTA(DetailWill!AD1272) &gt; 0),"x", "")</f>
        <v/>
      </c>
      <c r="AE1272" s="14" t="str">
        <f>IF(OR(COUNTA(DetailPedro!AE1272) &gt; 0, COUNTA(DetailWill!AE1272) &gt; 0),"x", "")</f>
        <v/>
      </c>
      <c r="AF1272" s="34" t="str">
        <f>IF(OR(COUNTA(DetailPedro!AF1272) &gt; 0, COUNTA(DetailWill!AF1272) &gt; 0),"x", "")</f>
        <v/>
      </c>
      <c r="AG1272" s="14" t="str">
        <f>IF(OR(COUNTA(DetailPedro!AG1272) &gt; 0, COUNTA(DetailWill!AG1272) &gt; 0),"x", "")</f>
        <v/>
      </c>
      <c r="AH1272" s="14" t="str">
        <f>IF(OR(COUNTA(DetailPedro!AH1272) &gt; 0, COUNTA(DetailWill!AH1272) &gt; 0),"x", "")</f>
        <v/>
      </c>
      <c r="AI1272" s="14" t="str">
        <f>IF(OR(COUNTA(DetailPedro!AI1272) &gt; 0, COUNTA(DetailWill!AI1272) &gt; 0),"x", "")</f>
        <v/>
      </c>
      <c r="AJ1272" s="34" t="str">
        <f>IF(OR(COUNTA(DetailPedro!AJ1272) &gt; 0, COUNTA(DetailWill!AJ1272) &gt; 0),"x", "")</f>
        <v/>
      </c>
      <c r="AK1272" s="14" t="str">
        <f>IF(OR(COUNTA(DetailPedro!AK1272) &gt; 0, COUNTA(DetailWill!AK1272) &gt; 0),"x", "")</f>
        <v/>
      </c>
    </row>
    <row r="1273" spans="1:37" x14ac:dyDescent="0.2">
      <c r="A1273" s="16" t="s">
        <v>649</v>
      </c>
      <c r="B1273" s="16" t="s">
        <v>433</v>
      </c>
      <c r="C1273" s="16">
        <v>1</v>
      </c>
      <c r="D1273" s="16" t="s">
        <v>887</v>
      </c>
      <c r="E1273" s="16">
        <v>9</v>
      </c>
      <c r="F1273" s="14">
        <f t="shared" si="53"/>
        <v>0</v>
      </c>
      <c r="G1273" s="14" t="str">
        <f>IF(OR(COUNTA(DetailPedro!G1273) &gt; 0, COUNTA(DetailWill!G1273) &gt; 0),"x", "")</f>
        <v/>
      </c>
      <c r="H1273" s="14" t="str">
        <f>IF(OR(COUNTA(DetailPedro!H1273) &gt; 0, COUNTA(DetailWill!H1273) &gt; 0),"x", "")</f>
        <v/>
      </c>
      <c r="I1273" s="14" t="str">
        <f>IF(OR(COUNTA(DetailPedro!I1273) &gt; 0, COUNTA(DetailWill!I1273) &gt; 0),"x", "")</f>
        <v/>
      </c>
      <c r="J1273" s="34" t="str">
        <f>IF(OR(COUNTA(DetailPedro!J1273) &gt; 0, COUNTA(DetailWill!J1273) &gt; 0),"x", "")</f>
        <v/>
      </c>
      <c r="K1273" s="14" t="str">
        <f>IF(OR(COUNTA(DetailPedro!K1273) &gt; 0, COUNTA(DetailWill!K1273) &gt; 0),"x", "")</f>
        <v/>
      </c>
      <c r="L1273" s="14" t="str">
        <f>IF(OR(COUNTA(DetailPedro!L1273) &gt; 0, COUNTA(DetailWill!L1273) &gt; 0),"x", "")</f>
        <v/>
      </c>
      <c r="M1273" s="14" t="str">
        <f>IF(OR(COUNTA(DetailPedro!M1273) &gt; 0, COUNTA(DetailWill!M1273) &gt; 0),"x", "")</f>
        <v/>
      </c>
      <c r="N1273" s="14" t="str">
        <f>IF(OR(COUNTA(DetailPedro!N1273) &gt; 0, COUNTA(DetailWill!N1273) &gt; 0),"x", "")</f>
        <v/>
      </c>
      <c r="O1273" s="34" t="str">
        <f>IF(OR(COUNTA(DetailPedro!O1273) &gt; 0, COUNTA(DetailWill!O1273) &gt; 0),"x", "")</f>
        <v/>
      </c>
      <c r="P1273" s="14" t="str">
        <f>IF(OR(COUNTA(DetailPedro!P1273) &gt; 0, COUNTA(DetailWill!P1273) &gt; 0),"x", "")</f>
        <v/>
      </c>
      <c r="Q1273" s="14" t="str">
        <f>IF(OR(COUNTA(DetailPedro!Q1273) &gt; 0, COUNTA(DetailWill!Q1273) &gt; 0),"x", "")</f>
        <v/>
      </c>
      <c r="R1273" s="14" t="str">
        <f>IF(OR(COUNTA(DetailPedro!R1273) &gt; 0, COUNTA(DetailWill!R1273) &gt; 0),"x", "")</f>
        <v/>
      </c>
      <c r="S1273" s="14" t="str">
        <f>IF(OR(COUNTA(DetailPedro!S1273) &gt; 0, COUNTA(DetailWill!S1273) &gt; 0),"x", "")</f>
        <v/>
      </c>
      <c r="T1273" s="14" t="str">
        <f>IF(OR(COUNTA(DetailPedro!T1273) &gt; 0, COUNTA(DetailWill!T1273) &gt; 0),"x", "")</f>
        <v/>
      </c>
      <c r="U1273" s="34" t="str">
        <f>IF(OR(COUNTA(DetailPedro!U1273) &gt; 0, COUNTA(DetailWill!U1273) &gt; 0),"x", "")</f>
        <v/>
      </c>
      <c r="V1273" s="14" t="str">
        <f>IF(OR(COUNTA(DetailPedro!V1273) &gt; 0, COUNTA(DetailWill!V1273) &gt; 0),"x", "")</f>
        <v/>
      </c>
      <c r="W1273" s="14" t="str">
        <f>IF(OR(COUNTA(DetailPedro!W1273) &gt; 0, COUNTA(DetailWill!W1273) &gt; 0),"x", "")</f>
        <v/>
      </c>
      <c r="X1273" s="14" t="str">
        <f>IF(OR(COUNTA(DetailPedro!X1273) &gt; 0, COUNTA(DetailWill!X1273) &gt; 0),"x", "")</f>
        <v/>
      </c>
      <c r="Y1273" s="14" t="str">
        <f>IF(OR(COUNTA(DetailPedro!Y1273) &gt; 0, COUNTA(DetailWill!Y1273) &gt; 0),"x", "")</f>
        <v/>
      </c>
      <c r="Z1273" s="34" t="str">
        <f>IF(OR(COUNTA(DetailPedro!Z1273) &gt; 0, COUNTA(DetailWill!Z1273) &gt; 0),"x", "")</f>
        <v/>
      </c>
      <c r="AA1273" s="14" t="str">
        <f>IF(OR(COUNTA(DetailPedro!AA1273) &gt; 0, COUNTA(DetailWill!AA1273) &gt; 0),"x", "")</f>
        <v/>
      </c>
      <c r="AB1273" s="14" t="str">
        <f>IF(OR(COUNTA(DetailPedro!AB1273) &gt; 0, COUNTA(DetailWill!AB1273) &gt; 0),"x", "")</f>
        <v/>
      </c>
      <c r="AC1273" s="14" t="str">
        <f>IF(OR(COUNTA(DetailPedro!AC1273) &gt; 0, COUNTA(DetailWill!AC1273) &gt; 0),"x", "")</f>
        <v/>
      </c>
      <c r="AD1273" s="14" t="str">
        <f>IF(OR(COUNTA(DetailPedro!AD1273) &gt; 0, COUNTA(DetailWill!AD1273) &gt; 0),"x", "")</f>
        <v/>
      </c>
      <c r="AE1273" s="14" t="str">
        <f>IF(OR(COUNTA(DetailPedro!AE1273) &gt; 0, COUNTA(DetailWill!AE1273) &gt; 0),"x", "")</f>
        <v/>
      </c>
      <c r="AF1273" s="34" t="str">
        <f>IF(OR(COUNTA(DetailPedro!AF1273) &gt; 0, COUNTA(DetailWill!AF1273) &gt; 0),"x", "")</f>
        <v/>
      </c>
      <c r="AG1273" s="14" t="str">
        <f>IF(OR(COUNTA(DetailPedro!AG1273) &gt; 0, COUNTA(DetailWill!AG1273) &gt; 0),"x", "")</f>
        <v/>
      </c>
      <c r="AH1273" s="14" t="str">
        <f>IF(OR(COUNTA(DetailPedro!AH1273) &gt; 0, COUNTA(DetailWill!AH1273) &gt; 0),"x", "")</f>
        <v/>
      </c>
      <c r="AI1273" s="14" t="str">
        <f>IF(OR(COUNTA(DetailPedro!AI1273) &gt; 0, COUNTA(DetailWill!AI1273) &gt; 0),"x", "")</f>
        <v/>
      </c>
      <c r="AJ1273" s="34" t="str">
        <f>IF(OR(COUNTA(DetailPedro!AJ1273) &gt; 0, COUNTA(DetailWill!AJ1273) &gt; 0),"x", "")</f>
        <v/>
      </c>
      <c r="AK1273" s="14" t="str">
        <f>IF(OR(COUNTA(DetailPedro!AK1273) &gt; 0, COUNTA(DetailWill!AK1273) &gt; 0),"x", "")</f>
        <v/>
      </c>
    </row>
    <row r="1274" spans="1:37" x14ac:dyDescent="0.2">
      <c r="A1274" s="16" t="s">
        <v>649</v>
      </c>
      <c r="B1274" s="16" t="s">
        <v>433</v>
      </c>
      <c r="C1274" s="16">
        <v>1</v>
      </c>
      <c r="D1274" s="16" t="s">
        <v>889</v>
      </c>
      <c r="E1274" s="16">
        <v>10</v>
      </c>
      <c r="F1274" s="14">
        <f t="shared" si="53"/>
        <v>0</v>
      </c>
      <c r="G1274" s="14" t="str">
        <f>IF(OR(COUNTA(DetailPedro!G1274) &gt; 0, COUNTA(DetailWill!G1274) &gt; 0),"x", "")</f>
        <v/>
      </c>
      <c r="H1274" s="14" t="str">
        <f>IF(OR(COUNTA(DetailPedro!H1274) &gt; 0, COUNTA(DetailWill!H1274) &gt; 0),"x", "")</f>
        <v/>
      </c>
      <c r="I1274" s="14" t="str">
        <f>IF(OR(COUNTA(DetailPedro!I1274) &gt; 0, COUNTA(DetailWill!I1274) &gt; 0),"x", "")</f>
        <v/>
      </c>
      <c r="J1274" s="34" t="str">
        <f>IF(OR(COUNTA(DetailPedro!J1274) &gt; 0, COUNTA(DetailWill!J1274) &gt; 0),"x", "")</f>
        <v/>
      </c>
      <c r="K1274" s="14" t="str">
        <f>IF(OR(COUNTA(DetailPedro!K1274) &gt; 0, COUNTA(DetailWill!K1274) &gt; 0),"x", "")</f>
        <v/>
      </c>
      <c r="L1274" s="14" t="str">
        <f>IF(OR(COUNTA(DetailPedro!L1274) &gt; 0, COUNTA(DetailWill!L1274) &gt; 0),"x", "")</f>
        <v/>
      </c>
      <c r="M1274" s="14" t="str">
        <f>IF(OR(COUNTA(DetailPedro!M1274) &gt; 0, COUNTA(DetailWill!M1274) &gt; 0),"x", "")</f>
        <v/>
      </c>
      <c r="N1274" s="14" t="str">
        <f>IF(OR(COUNTA(DetailPedro!N1274) &gt; 0, COUNTA(DetailWill!N1274) &gt; 0),"x", "")</f>
        <v/>
      </c>
      <c r="O1274" s="34" t="str">
        <f>IF(OR(COUNTA(DetailPedro!O1274) &gt; 0, COUNTA(DetailWill!O1274) &gt; 0),"x", "")</f>
        <v/>
      </c>
      <c r="P1274" s="14" t="str">
        <f>IF(OR(COUNTA(DetailPedro!P1274) &gt; 0, COUNTA(DetailWill!P1274) &gt; 0),"x", "")</f>
        <v/>
      </c>
      <c r="Q1274" s="14" t="str">
        <f>IF(OR(COUNTA(DetailPedro!Q1274) &gt; 0, COUNTA(DetailWill!Q1274) &gt; 0),"x", "")</f>
        <v/>
      </c>
      <c r="R1274" s="14" t="str">
        <f>IF(OR(COUNTA(DetailPedro!R1274) &gt; 0, COUNTA(DetailWill!R1274) &gt; 0),"x", "")</f>
        <v/>
      </c>
      <c r="S1274" s="14" t="str">
        <f>IF(OR(COUNTA(DetailPedro!S1274) &gt; 0, COUNTA(DetailWill!S1274) &gt; 0),"x", "")</f>
        <v/>
      </c>
      <c r="T1274" s="14" t="str">
        <f>IF(OR(COUNTA(DetailPedro!T1274) &gt; 0, COUNTA(DetailWill!T1274) &gt; 0),"x", "")</f>
        <v/>
      </c>
      <c r="U1274" s="34" t="str">
        <f>IF(OR(COUNTA(DetailPedro!U1274) &gt; 0, COUNTA(DetailWill!U1274) &gt; 0),"x", "")</f>
        <v/>
      </c>
      <c r="V1274" s="14" t="str">
        <f>IF(OR(COUNTA(DetailPedro!V1274) &gt; 0, COUNTA(DetailWill!V1274) &gt; 0),"x", "")</f>
        <v/>
      </c>
      <c r="W1274" s="14" t="str">
        <f>IF(OR(COUNTA(DetailPedro!W1274) &gt; 0, COUNTA(DetailWill!W1274) &gt; 0),"x", "")</f>
        <v/>
      </c>
      <c r="X1274" s="14" t="str">
        <f>IF(OR(COUNTA(DetailPedro!X1274) &gt; 0, COUNTA(DetailWill!X1274) &gt; 0),"x", "")</f>
        <v/>
      </c>
      <c r="Y1274" s="14" t="str">
        <f>IF(OR(COUNTA(DetailPedro!Y1274) &gt; 0, COUNTA(DetailWill!Y1274) &gt; 0),"x", "")</f>
        <v/>
      </c>
      <c r="Z1274" s="34" t="str">
        <f>IF(OR(COUNTA(DetailPedro!Z1274) &gt; 0, COUNTA(DetailWill!Z1274) &gt; 0),"x", "")</f>
        <v/>
      </c>
      <c r="AA1274" s="14" t="str">
        <f>IF(OR(COUNTA(DetailPedro!AA1274) &gt; 0, COUNTA(DetailWill!AA1274) &gt; 0),"x", "")</f>
        <v/>
      </c>
      <c r="AB1274" s="14" t="str">
        <f>IF(OR(COUNTA(DetailPedro!AB1274) &gt; 0, COUNTA(DetailWill!AB1274) &gt; 0),"x", "")</f>
        <v/>
      </c>
      <c r="AC1274" s="14" t="str">
        <f>IF(OR(COUNTA(DetailPedro!AC1274) &gt; 0, COUNTA(DetailWill!AC1274) &gt; 0),"x", "")</f>
        <v/>
      </c>
      <c r="AD1274" s="14" t="str">
        <f>IF(OR(COUNTA(DetailPedro!AD1274) &gt; 0, COUNTA(DetailWill!AD1274) &gt; 0),"x", "")</f>
        <v/>
      </c>
      <c r="AE1274" s="14" t="str">
        <f>IF(OR(COUNTA(DetailPedro!AE1274) &gt; 0, COUNTA(DetailWill!AE1274) &gt; 0),"x", "")</f>
        <v/>
      </c>
      <c r="AF1274" s="34" t="str">
        <f>IF(OR(COUNTA(DetailPedro!AF1274) &gt; 0, COUNTA(DetailWill!AF1274) &gt; 0),"x", "")</f>
        <v/>
      </c>
      <c r="AG1274" s="14" t="str">
        <f>IF(OR(COUNTA(DetailPedro!AG1274) &gt; 0, COUNTA(DetailWill!AG1274) &gt; 0),"x", "")</f>
        <v/>
      </c>
      <c r="AH1274" s="14" t="str">
        <f>IF(OR(COUNTA(DetailPedro!AH1274) &gt; 0, COUNTA(DetailWill!AH1274) &gt; 0),"x", "")</f>
        <v/>
      </c>
      <c r="AI1274" s="14" t="str">
        <f>IF(OR(COUNTA(DetailPedro!AI1274) &gt; 0, COUNTA(DetailWill!AI1274) &gt; 0),"x", "")</f>
        <v/>
      </c>
      <c r="AJ1274" s="34" t="str">
        <f>IF(OR(COUNTA(DetailPedro!AJ1274) &gt; 0, COUNTA(DetailWill!AJ1274) &gt; 0),"x", "")</f>
        <v/>
      </c>
      <c r="AK1274" s="14" t="str">
        <f>IF(OR(COUNTA(DetailPedro!AK1274) &gt; 0, COUNTA(DetailWill!AK1274) &gt; 0),"x", "")</f>
        <v/>
      </c>
    </row>
    <row r="1275" spans="1:37" x14ac:dyDescent="0.2">
      <c r="A1275" s="16" t="s">
        <v>649</v>
      </c>
      <c r="B1275" s="16" t="s">
        <v>433</v>
      </c>
      <c r="C1275" s="16">
        <v>3</v>
      </c>
      <c r="D1275" s="16" t="s">
        <v>887</v>
      </c>
      <c r="E1275" s="16">
        <v>11</v>
      </c>
      <c r="F1275" s="14">
        <f t="shared" si="53"/>
        <v>0</v>
      </c>
      <c r="G1275" s="14" t="str">
        <f>IF(OR(COUNTA(DetailPedro!G1275) &gt; 0, COUNTA(DetailWill!G1275) &gt; 0),"x", "")</f>
        <v/>
      </c>
      <c r="H1275" s="14" t="str">
        <f>IF(OR(COUNTA(DetailPedro!H1275) &gt; 0, COUNTA(DetailWill!H1275) &gt; 0),"x", "")</f>
        <v/>
      </c>
      <c r="I1275" s="14" t="str">
        <f>IF(OR(COUNTA(DetailPedro!I1275) &gt; 0, COUNTA(DetailWill!I1275) &gt; 0),"x", "")</f>
        <v/>
      </c>
      <c r="J1275" s="34" t="str">
        <f>IF(OR(COUNTA(DetailPedro!J1275) &gt; 0, COUNTA(DetailWill!J1275) &gt; 0),"x", "")</f>
        <v/>
      </c>
      <c r="K1275" s="14" t="str">
        <f>IF(OR(COUNTA(DetailPedro!K1275) &gt; 0, COUNTA(DetailWill!K1275) &gt; 0),"x", "")</f>
        <v/>
      </c>
      <c r="L1275" s="14" t="str">
        <f>IF(OR(COUNTA(DetailPedro!L1275) &gt; 0, COUNTA(DetailWill!L1275) &gt; 0),"x", "")</f>
        <v/>
      </c>
      <c r="M1275" s="14" t="str">
        <f>IF(OR(COUNTA(DetailPedro!M1275) &gt; 0, COUNTA(DetailWill!M1275) &gt; 0),"x", "")</f>
        <v/>
      </c>
      <c r="N1275" s="14" t="str">
        <f>IF(OR(COUNTA(DetailPedro!N1275) &gt; 0, COUNTA(DetailWill!N1275) &gt; 0),"x", "")</f>
        <v/>
      </c>
      <c r="O1275" s="34" t="str">
        <f>IF(OR(COUNTA(DetailPedro!O1275) &gt; 0, COUNTA(DetailWill!O1275) &gt; 0),"x", "")</f>
        <v/>
      </c>
      <c r="P1275" s="14" t="str">
        <f>IF(OR(COUNTA(DetailPedro!P1275) &gt; 0, COUNTA(DetailWill!P1275) &gt; 0),"x", "")</f>
        <v/>
      </c>
      <c r="Q1275" s="14" t="str">
        <f>IF(OR(COUNTA(DetailPedro!Q1275) &gt; 0, COUNTA(DetailWill!Q1275) &gt; 0),"x", "")</f>
        <v/>
      </c>
      <c r="R1275" s="14" t="str">
        <f>IF(OR(COUNTA(DetailPedro!R1275) &gt; 0, COUNTA(DetailWill!R1275) &gt; 0),"x", "")</f>
        <v/>
      </c>
      <c r="S1275" s="14" t="str">
        <f>IF(OR(COUNTA(DetailPedro!S1275) &gt; 0, COUNTA(DetailWill!S1275) &gt; 0),"x", "")</f>
        <v/>
      </c>
      <c r="T1275" s="14" t="str">
        <f>IF(OR(COUNTA(DetailPedro!T1275) &gt; 0, COUNTA(DetailWill!T1275) &gt; 0),"x", "")</f>
        <v/>
      </c>
      <c r="U1275" s="34" t="str">
        <f>IF(OR(COUNTA(DetailPedro!U1275) &gt; 0, COUNTA(DetailWill!U1275) &gt; 0),"x", "")</f>
        <v/>
      </c>
      <c r="V1275" s="14" t="str">
        <f>IF(OR(COUNTA(DetailPedro!V1275) &gt; 0, COUNTA(DetailWill!V1275) &gt; 0),"x", "")</f>
        <v/>
      </c>
      <c r="W1275" s="14" t="str">
        <f>IF(OR(COUNTA(DetailPedro!W1275) &gt; 0, COUNTA(DetailWill!W1275) &gt; 0),"x", "")</f>
        <v/>
      </c>
      <c r="X1275" s="14" t="str">
        <f>IF(OR(COUNTA(DetailPedro!X1275) &gt; 0, COUNTA(DetailWill!X1275) &gt; 0),"x", "")</f>
        <v/>
      </c>
      <c r="Y1275" s="14" t="str">
        <f>IF(OR(COUNTA(DetailPedro!Y1275) &gt; 0, COUNTA(DetailWill!Y1275) &gt; 0),"x", "")</f>
        <v/>
      </c>
      <c r="Z1275" s="34" t="str">
        <f>IF(OR(COUNTA(DetailPedro!Z1275) &gt; 0, COUNTA(DetailWill!Z1275) &gt; 0),"x", "")</f>
        <v/>
      </c>
      <c r="AA1275" s="14" t="str">
        <f>IF(OR(COUNTA(DetailPedro!AA1275) &gt; 0, COUNTA(DetailWill!AA1275) &gt; 0),"x", "")</f>
        <v/>
      </c>
      <c r="AB1275" s="14" t="str">
        <f>IF(OR(COUNTA(DetailPedro!AB1275) &gt; 0, COUNTA(DetailWill!AB1275) &gt; 0),"x", "")</f>
        <v/>
      </c>
      <c r="AC1275" s="14" t="str">
        <f>IF(OR(COUNTA(DetailPedro!AC1275) &gt; 0, COUNTA(DetailWill!AC1275) &gt; 0),"x", "")</f>
        <v/>
      </c>
      <c r="AD1275" s="14" t="str">
        <f>IF(OR(COUNTA(DetailPedro!AD1275) &gt; 0, COUNTA(DetailWill!AD1275) &gt; 0),"x", "")</f>
        <v/>
      </c>
      <c r="AE1275" s="14" t="str">
        <f>IF(OR(COUNTA(DetailPedro!AE1275) &gt; 0, COUNTA(DetailWill!AE1275) &gt; 0),"x", "")</f>
        <v/>
      </c>
      <c r="AF1275" s="34" t="str">
        <f>IF(OR(COUNTA(DetailPedro!AF1275) &gt; 0, COUNTA(DetailWill!AF1275) &gt; 0),"x", "")</f>
        <v/>
      </c>
      <c r="AG1275" s="14" t="str">
        <f>IF(OR(COUNTA(DetailPedro!AG1275) &gt; 0, COUNTA(DetailWill!AG1275) &gt; 0),"x", "")</f>
        <v/>
      </c>
      <c r="AH1275" s="14" t="str">
        <f>IF(OR(COUNTA(DetailPedro!AH1275) &gt; 0, COUNTA(DetailWill!AH1275) &gt; 0),"x", "")</f>
        <v/>
      </c>
      <c r="AI1275" s="14" t="str">
        <f>IF(OR(COUNTA(DetailPedro!AI1275) &gt; 0, COUNTA(DetailWill!AI1275) &gt; 0),"x", "")</f>
        <v/>
      </c>
      <c r="AJ1275" s="34" t="str">
        <f>IF(OR(COUNTA(DetailPedro!AJ1275) &gt; 0, COUNTA(DetailWill!AJ1275) &gt; 0),"x", "")</f>
        <v/>
      </c>
      <c r="AK1275" s="14" t="str">
        <f>IF(OR(COUNTA(DetailPedro!AK1275) &gt; 0, COUNTA(DetailWill!AK1275) &gt; 0),"x", "")</f>
        <v/>
      </c>
    </row>
    <row r="1276" spans="1:37" x14ac:dyDescent="0.2">
      <c r="A1276" s="16" t="s">
        <v>649</v>
      </c>
      <c r="B1276" s="16" t="s">
        <v>433</v>
      </c>
      <c r="C1276" s="16">
        <v>3</v>
      </c>
      <c r="D1276" s="16" t="s">
        <v>887</v>
      </c>
      <c r="E1276" s="16">
        <v>12</v>
      </c>
      <c r="F1276" s="14">
        <f t="shared" ref="F1276:F1330" si="54">COUNTIF(G1276:AK1276,"x")</f>
        <v>0</v>
      </c>
      <c r="G1276" s="14" t="str">
        <f>IF(OR(COUNTA(DetailPedro!G1276) &gt; 0, COUNTA(DetailWill!G1276) &gt; 0),"x", "")</f>
        <v/>
      </c>
      <c r="H1276" s="14" t="str">
        <f>IF(OR(COUNTA(DetailPedro!H1276) &gt; 0, COUNTA(DetailWill!H1276) &gt; 0),"x", "")</f>
        <v/>
      </c>
      <c r="I1276" s="14" t="str">
        <f>IF(OR(COUNTA(DetailPedro!I1276) &gt; 0, COUNTA(DetailWill!I1276) &gt; 0),"x", "")</f>
        <v/>
      </c>
      <c r="J1276" s="34" t="str">
        <f>IF(OR(COUNTA(DetailPedro!J1276) &gt; 0, COUNTA(DetailWill!J1276) &gt; 0),"x", "")</f>
        <v/>
      </c>
      <c r="K1276" s="14" t="str">
        <f>IF(OR(COUNTA(DetailPedro!K1276) &gt; 0, COUNTA(DetailWill!K1276) &gt; 0),"x", "")</f>
        <v/>
      </c>
      <c r="L1276" s="14" t="str">
        <f>IF(OR(COUNTA(DetailPedro!L1276) &gt; 0, COUNTA(DetailWill!L1276) &gt; 0),"x", "")</f>
        <v/>
      </c>
      <c r="M1276" s="14" t="str">
        <f>IF(OR(COUNTA(DetailPedro!M1276) &gt; 0, COUNTA(DetailWill!M1276) &gt; 0),"x", "")</f>
        <v/>
      </c>
      <c r="N1276" s="14" t="str">
        <f>IF(OR(COUNTA(DetailPedro!N1276) &gt; 0, COUNTA(DetailWill!N1276) &gt; 0),"x", "")</f>
        <v/>
      </c>
      <c r="O1276" s="34" t="str">
        <f>IF(OR(COUNTA(DetailPedro!O1276) &gt; 0, COUNTA(DetailWill!O1276) &gt; 0),"x", "")</f>
        <v/>
      </c>
      <c r="P1276" s="14" t="str">
        <f>IF(OR(COUNTA(DetailPedro!P1276) &gt; 0, COUNTA(DetailWill!P1276) &gt; 0),"x", "")</f>
        <v/>
      </c>
      <c r="Q1276" s="14" t="str">
        <f>IF(OR(COUNTA(DetailPedro!Q1276) &gt; 0, COUNTA(DetailWill!Q1276) &gt; 0),"x", "")</f>
        <v/>
      </c>
      <c r="R1276" s="14" t="str">
        <f>IF(OR(COUNTA(DetailPedro!R1276) &gt; 0, COUNTA(DetailWill!R1276) &gt; 0),"x", "")</f>
        <v/>
      </c>
      <c r="S1276" s="14" t="str">
        <f>IF(OR(COUNTA(DetailPedro!S1276) &gt; 0, COUNTA(DetailWill!S1276) &gt; 0),"x", "")</f>
        <v/>
      </c>
      <c r="T1276" s="14" t="str">
        <f>IF(OR(COUNTA(DetailPedro!T1276) &gt; 0, COUNTA(DetailWill!T1276) &gt; 0),"x", "")</f>
        <v/>
      </c>
      <c r="U1276" s="34" t="str">
        <f>IF(OR(COUNTA(DetailPedro!U1276) &gt; 0, COUNTA(DetailWill!U1276) &gt; 0),"x", "")</f>
        <v/>
      </c>
      <c r="V1276" s="14" t="str">
        <f>IF(OR(COUNTA(DetailPedro!V1276) &gt; 0, COUNTA(DetailWill!V1276) &gt; 0),"x", "")</f>
        <v/>
      </c>
      <c r="W1276" s="14" t="str">
        <f>IF(OR(COUNTA(DetailPedro!W1276) &gt; 0, COUNTA(DetailWill!W1276) &gt; 0),"x", "")</f>
        <v/>
      </c>
      <c r="X1276" s="14" t="str">
        <f>IF(OR(COUNTA(DetailPedro!X1276) &gt; 0, COUNTA(DetailWill!X1276) &gt; 0),"x", "")</f>
        <v/>
      </c>
      <c r="Y1276" s="14" t="str">
        <f>IF(OR(COUNTA(DetailPedro!Y1276) &gt; 0, COUNTA(DetailWill!Y1276) &gt; 0),"x", "")</f>
        <v/>
      </c>
      <c r="Z1276" s="34" t="str">
        <f>IF(OR(COUNTA(DetailPedro!Z1276) &gt; 0, COUNTA(DetailWill!Z1276) &gt; 0),"x", "")</f>
        <v/>
      </c>
      <c r="AA1276" s="14" t="str">
        <f>IF(OR(COUNTA(DetailPedro!AA1276) &gt; 0, COUNTA(DetailWill!AA1276) &gt; 0),"x", "")</f>
        <v/>
      </c>
      <c r="AB1276" s="14" t="str">
        <f>IF(OR(COUNTA(DetailPedro!AB1276) &gt; 0, COUNTA(DetailWill!AB1276) &gt; 0),"x", "")</f>
        <v/>
      </c>
      <c r="AC1276" s="14" t="str">
        <f>IF(OR(COUNTA(DetailPedro!AC1276) &gt; 0, COUNTA(DetailWill!AC1276) &gt; 0),"x", "")</f>
        <v/>
      </c>
      <c r="AD1276" s="14" t="str">
        <f>IF(OR(COUNTA(DetailPedro!AD1276) &gt; 0, COUNTA(DetailWill!AD1276) &gt; 0),"x", "")</f>
        <v/>
      </c>
      <c r="AE1276" s="14" t="str">
        <f>IF(OR(COUNTA(DetailPedro!AE1276) &gt; 0, COUNTA(DetailWill!AE1276) &gt; 0),"x", "")</f>
        <v/>
      </c>
      <c r="AF1276" s="34" t="str">
        <f>IF(OR(COUNTA(DetailPedro!AF1276) &gt; 0, COUNTA(DetailWill!AF1276) &gt; 0),"x", "")</f>
        <v/>
      </c>
      <c r="AG1276" s="14" t="str">
        <f>IF(OR(COUNTA(DetailPedro!AG1276) &gt; 0, COUNTA(DetailWill!AG1276) &gt; 0),"x", "")</f>
        <v/>
      </c>
      <c r="AH1276" s="14" t="str">
        <f>IF(OR(COUNTA(DetailPedro!AH1276) &gt; 0, COUNTA(DetailWill!AH1276) &gt; 0),"x", "")</f>
        <v/>
      </c>
      <c r="AI1276" s="14" t="str">
        <f>IF(OR(COUNTA(DetailPedro!AI1276) &gt; 0, COUNTA(DetailWill!AI1276) &gt; 0),"x", "")</f>
        <v/>
      </c>
      <c r="AJ1276" s="34" t="str">
        <f>IF(OR(COUNTA(DetailPedro!AJ1276) &gt; 0, COUNTA(DetailWill!AJ1276) &gt; 0),"x", "")</f>
        <v/>
      </c>
      <c r="AK1276" s="14" t="str">
        <f>IF(OR(COUNTA(DetailPedro!AK1276) &gt; 0, COUNTA(DetailWill!AK1276) &gt; 0),"x", "")</f>
        <v/>
      </c>
    </row>
    <row r="1277" spans="1:37" x14ac:dyDescent="0.2">
      <c r="A1277" s="16"/>
      <c r="B1277" s="16"/>
      <c r="C1277" s="16"/>
      <c r="D1277" s="16"/>
      <c r="E1277" s="16"/>
      <c r="F1277" s="14">
        <f t="shared" si="54"/>
        <v>0</v>
      </c>
      <c r="G1277" s="14" t="str">
        <f>IF(OR(COUNTA(DetailPedro!G1277) &gt; 0, COUNTA(DetailWill!G1277) &gt; 0),"x", "")</f>
        <v/>
      </c>
      <c r="H1277" s="14" t="str">
        <f>IF(OR(COUNTA(DetailPedro!H1277) &gt; 0, COUNTA(DetailWill!H1277) &gt; 0),"x", "")</f>
        <v/>
      </c>
      <c r="I1277" s="14" t="str">
        <f>IF(OR(COUNTA(DetailPedro!I1277) &gt; 0, COUNTA(DetailWill!I1277) &gt; 0),"x", "")</f>
        <v/>
      </c>
      <c r="J1277" s="34" t="str">
        <f>IF(OR(COUNTA(DetailPedro!J1277) &gt; 0, COUNTA(DetailWill!J1277) &gt; 0),"x", "")</f>
        <v/>
      </c>
      <c r="K1277" s="14" t="str">
        <f>IF(OR(COUNTA(DetailPedro!K1277) &gt; 0, COUNTA(DetailWill!K1277) &gt; 0),"x", "")</f>
        <v/>
      </c>
      <c r="L1277" s="14" t="str">
        <f>IF(OR(COUNTA(DetailPedro!L1277) &gt; 0, COUNTA(DetailWill!L1277) &gt; 0),"x", "")</f>
        <v/>
      </c>
      <c r="M1277" s="14" t="str">
        <f>IF(OR(COUNTA(DetailPedro!M1277) &gt; 0, COUNTA(DetailWill!M1277) &gt; 0),"x", "")</f>
        <v/>
      </c>
      <c r="N1277" s="14" t="str">
        <f>IF(OR(COUNTA(DetailPedro!N1277) &gt; 0, COUNTA(DetailWill!N1277) &gt; 0),"x", "")</f>
        <v/>
      </c>
      <c r="O1277" s="34" t="str">
        <f>IF(OR(COUNTA(DetailPedro!O1277) &gt; 0, COUNTA(DetailWill!O1277) &gt; 0),"x", "")</f>
        <v/>
      </c>
      <c r="P1277" s="14" t="str">
        <f>IF(OR(COUNTA(DetailPedro!P1277) &gt; 0, COUNTA(DetailWill!P1277) &gt; 0),"x", "")</f>
        <v/>
      </c>
      <c r="Q1277" s="14" t="str">
        <f>IF(OR(COUNTA(DetailPedro!Q1277) &gt; 0, COUNTA(DetailWill!Q1277) &gt; 0),"x", "")</f>
        <v/>
      </c>
      <c r="R1277" s="14" t="str">
        <f>IF(OR(COUNTA(DetailPedro!R1277) &gt; 0, COUNTA(DetailWill!R1277) &gt; 0),"x", "")</f>
        <v/>
      </c>
      <c r="S1277" s="14" t="str">
        <f>IF(OR(COUNTA(DetailPedro!S1277) &gt; 0, COUNTA(DetailWill!S1277) &gt; 0),"x", "")</f>
        <v/>
      </c>
      <c r="T1277" s="14" t="str">
        <f>IF(OR(COUNTA(DetailPedro!T1277) &gt; 0, COUNTA(DetailWill!T1277) &gt; 0),"x", "")</f>
        <v/>
      </c>
      <c r="U1277" s="34" t="str">
        <f>IF(OR(COUNTA(DetailPedro!U1277) &gt; 0, COUNTA(DetailWill!U1277) &gt; 0),"x", "")</f>
        <v/>
      </c>
      <c r="V1277" s="14" t="str">
        <f>IF(OR(COUNTA(DetailPedro!V1277) &gt; 0, COUNTA(DetailWill!V1277) &gt; 0),"x", "")</f>
        <v/>
      </c>
      <c r="W1277" s="14" t="str">
        <f>IF(OR(COUNTA(DetailPedro!W1277) &gt; 0, COUNTA(DetailWill!W1277) &gt; 0),"x", "")</f>
        <v/>
      </c>
      <c r="X1277" s="14" t="str">
        <f>IF(OR(COUNTA(DetailPedro!X1277) &gt; 0, COUNTA(DetailWill!X1277) &gt; 0),"x", "")</f>
        <v/>
      </c>
      <c r="Y1277" s="14" t="str">
        <f>IF(OR(COUNTA(DetailPedro!Y1277) &gt; 0, COUNTA(DetailWill!Y1277) &gt; 0),"x", "")</f>
        <v/>
      </c>
      <c r="Z1277" s="34" t="str">
        <f>IF(OR(COUNTA(DetailPedro!Z1277) &gt; 0, COUNTA(DetailWill!Z1277) &gt; 0),"x", "")</f>
        <v/>
      </c>
      <c r="AA1277" s="14" t="str">
        <f>IF(OR(COUNTA(DetailPedro!AA1277) &gt; 0, COUNTA(DetailWill!AA1277) &gt; 0),"x", "")</f>
        <v/>
      </c>
      <c r="AB1277" s="14" t="str">
        <f>IF(OR(COUNTA(DetailPedro!AB1277) &gt; 0, COUNTA(DetailWill!AB1277) &gt; 0),"x", "")</f>
        <v/>
      </c>
      <c r="AC1277" s="14" t="str">
        <f>IF(OR(COUNTA(DetailPedro!AC1277) &gt; 0, COUNTA(DetailWill!AC1277) &gt; 0),"x", "")</f>
        <v/>
      </c>
      <c r="AD1277" s="14" t="str">
        <f>IF(OR(COUNTA(DetailPedro!AD1277) &gt; 0, COUNTA(DetailWill!AD1277) &gt; 0),"x", "")</f>
        <v/>
      </c>
      <c r="AE1277" s="14" t="str">
        <f>IF(OR(COUNTA(DetailPedro!AE1277) &gt; 0, COUNTA(DetailWill!AE1277) &gt; 0),"x", "")</f>
        <v/>
      </c>
      <c r="AF1277" s="34" t="str">
        <f>IF(OR(COUNTA(DetailPedro!AF1277) &gt; 0, COUNTA(DetailWill!AF1277) &gt; 0),"x", "")</f>
        <v/>
      </c>
      <c r="AG1277" s="14" t="str">
        <f>IF(OR(COUNTA(DetailPedro!AG1277) &gt; 0, COUNTA(DetailWill!AG1277) &gt; 0),"x", "")</f>
        <v/>
      </c>
      <c r="AH1277" s="14" t="str">
        <f>IF(OR(COUNTA(DetailPedro!AH1277) &gt; 0, COUNTA(DetailWill!AH1277) &gt; 0),"x", "")</f>
        <v/>
      </c>
      <c r="AI1277" s="14" t="str">
        <f>IF(OR(COUNTA(DetailPedro!AI1277) &gt; 0, COUNTA(DetailWill!AI1277) &gt; 0),"x", "")</f>
        <v/>
      </c>
      <c r="AJ1277" s="34" t="str">
        <f>IF(OR(COUNTA(DetailPedro!AJ1277) &gt; 0, COUNTA(DetailWill!AJ1277) &gt; 0),"x", "")</f>
        <v/>
      </c>
      <c r="AK1277" s="14" t="str">
        <f>IF(OR(COUNTA(DetailPedro!AK1277) &gt; 0, COUNTA(DetailWill!AK1277) &gt; 0),"x", "")</f>
        <v/>
      </c>
    </row>
    <row r="1278" spans="1:37" x14ac:dyDescent="0.2">
      <c r="A1278" s="16" t="s">
        <v>649</v>
      </c>
      <c r="B1278" s="16" t="s">
        <v>174</v>
      </c>
      <c r="C1278" s="16">
        <v>2</v>
      </c>
      <c r="D1278" s="16">
        <v>0</v>
      </c>
      <c r="E1278" s="16"/>
      <c r="F1278" s="14">
        <f t="shared" si="54"/>
        <v>0</v>
      </c>
      <c r="G1278" s="14" t="str">
        <f>IF(OR(COUNTA(DetailPedro!G1278) &gt; 0, COUNTA(DetailWill!G1278) &gt; 0),"x", "")</f>
        <v/>
      </c>
      <c r="H1278" s="14" t="str">
        <f>IF(OR(COUNTA(DetailPedro!H1278) &gt; 0, COUNTA(DetailWill!H1278) &gt; 0),"x", "")</f>
        <v/>
      </c>
      <c r="I1278" s="14" t="str">
        <f>IF(OR(COUNTA(DetailPedro!I1278) &gt; 0, COUNTA(DetailWill!I1278) &gt; 0),"x", "")</f>
        <v/>
      </c>
      <c r="J1278" s="34" t="str">
        <f>IF(OR(COUNTA(DetailPedro!J1278) &gt; 0, COUNTA(DetailWill!J1278) &gt; 0),"x", "")</f>
        <v/>
      </c>
      <c r="K1278" s="14" t="str">
        <f>IF(OR(COUNTA(DetailPedro!K1278) &gt; 0, COUNTA(DetailWill!K1278) &gt; 0),"x", "")</f>
        <v/>
      </c>
      <c r="L1278" s="14" t="str">
        <f>IF(OR(COUNTA(DetailPedro!L1278) &gt; 0, COUNTA(DetailWill!L1278) &gt; 0),"x", "")</f>
        <v/>
      </c>
      <c r="M1278" s="14" t="str">
        <f>IF(OR(COUNTA(DetailPedro!M1278) &gt; 0, COUNTA(DetailWill!M1278) &gt; 0),"x", "")</f>
        <v/>
      </c>
      <c r="N1278" s="14" t="str">
        <f>IF(OR(COUNTA(DetailPedro!N1278) &gt; 0, COUNTA(DetailWill!N1278) &gt; 0),"x", "")</f>
        <v/>
      </c>
      <c r="O1278" s="34" t="str">
        <f>IF(OR(COUNTA(DetailPedro!O1278) &gt; 0, COUNTA(DetailWill!O1278) &gt; 0),"x", "")</f>
        <v/>
      </c>
      <c r="P1278" s="14" t="str">
        <f>IF(OR(COUNTA(DetailPedro!P1278) &gt; 0, COUNTA(DetailWill!P1278) &gt; 0),"x", "")</f>
        <v/>
      </c>
      <c r="Q1278" s="14" t="str">
        <f>IF(OR(COUNTA(DetailPedro!Q1278) &gt; 0, COUNTA(DetailWill!Q1278) &gt; 0),"x", "")</f>
        <v/>
      </c>
      <c r="R1278" s="14" t="str">
        <f>IF(OR(COUNTA(DetailPedro!R1278) &gt; 0, COUNTA(DetailWill!R1278) &gt; 0),"x", "")</f>
        <v/>
      </c>
      <c r="S1278" s="14" t="str">
        <f>IF(OR(COUNTA(DetailPedro!S1278) &gt; 0, COUNTA(DetailWill!S1278) &gt; 0),"x", "")</f>
        <v/>
      </c>
      <c r="T1278" s="14" t="str">
        <f>IF(OR(COUNTA(DetailPedro!T1278) &gt; 0, COUNTA(DetailWill!T1278) &gt; 0),"x", "")</f>
        <v/>
      </c>
      <c r="U1278" s="34" t="str">
        <f>IF(OR(COUNTA(DetailPedro!U1278) &gt; 0, COUNTA(DetailWill!U1278) &gt; 0),"x", "")</f>
        <v/>
      </c>
      <c r="V1278" s="14" t="str">
        <f>IF(OR(COUNTA(DetailPedro!V1278) &gt; 0, COUNTA(DetailWill!V1278) &gt; 0),"x", "")</f>
        <v/>
      </c>
      <c r="W1278" s="14" t="str">
        <f>IF(OR(COUNTA(DetailPedro!W1278) &gt; 0, COUNTA(DetailWill!W1278) &gt; 0),"x", "")</f>
        <v/>
      </c>
      <c r="X1278" s="14" t="str">
        <f>IF(OR(COUNTA(DetailPedro!X1278) &gt; 0, COUNTA(DetailWill!X1278) &gt; 0),"x", "")</f>
        <v/>
      </c>
      <c r="Y1278" s="14" t="str">
        <f>IF(OR(COUNTA(DetailPedro!Y1278) &gt; 0, COUNTA(DetailWill!Y1278) &gt; 0),"x", "")</f>
        <v/>
      </c>
      <c r="Z1278" s="34" t="str">
        <f>IF(OR(COUNTA(DetailPedro!Z1278) &gt; 0, COUNTA(DetailWill!Z1278) &gt; 0),"x", "")</f>
        <v/>
      </c>
      <c r="AA1278" s="14" t="str">
        <f>IF(OR(COUNTA(DetailPedro!AA1278) &gt; 0, COUNTA(DetailWill!AA1278) &gt; 0),"x", "")</f>
        <v/>
      </c>
      <c r="AB1278" s="14" t="str">
        <f>IF(OR(COUNTA(DetailPedro!AB1278) &gt; 0, COUNTA(DetailWill!AB1278) &gt; 0),"x", "")</f>
        <v/>
      </c>
      <c r="AC1278" s="14" t="str">
        <f>IF(OR(COUNTA(DetailPedro!AC1278) &gt; 0, COUNTA(DetailWill!AC1278) &gt; 0),"x", "")</f>
        <v/>
      </c>
      <c r="AD1278" s="14" t="str">
        <f>IF(OR(COUNTA(DetailPedro!AD1278) &gt; 0, COUNTA(DetailWill!AD1278) &gt; 0),"x", "")</f>
        <v/>
      </c>
      <c r="AE1278" s="14" t="str">
        <f>IF(OR(COUNTA(DetailPedro!AE1278) &gt; 0, COUNTA(DetailWill!AE1278) &gt; 0),"x", "")</f>
        <v/>
      </c>
      <c r="AF1278" s="34" t="str">
        <f>IF(OR(COUNTA(DetailPedro!AF1278) &gt; 0, COUNTA(DetailWill!AF1278) &gt; 0),"x", "")</f>
        <v/>
      </c>
      <c r="AG1278" s="14" t="str">
        <f>IF(OR(COUNTA(DetailPedro!AG1278) &gt; 0, COUNTA(DetailWill!AG1278) &gt; 0),"x", "")</f>
        <v/>
      </c>
      <c r="AH1278" s="14" t="str">
        <f>IF(OR(COUNTA(DetailPedro!AH1278) &gt; 0, COUNTA(DetailWill!AH1278) &gt; 0),"x", "")</f>
        <v/>
      </c>
      <c r="AI1278" s="14" t="str">
        <f>IF(OR(COUNTA(DetailPedro!AI1278) &gt; 0, COUNTA(DetailWill!AI1278) &gt; 0),"x", "")</f>
        <v/>
      </c>
      <c r="AJ1278" s="34" t="str">
        <f>IF(OR(COUNTA(DetailPedro!AJ1278) &gt; 0, COUNTA(DetailWill!AJ1278) &gt; 0),"x", "")</f>
        <v/>
      </c>
      <c r="AK1278" s="14" t="str">
        <f>IF(OR(COUNTA(DetailPedro!AK1278) &gt; 0, COUNTA(DetailWill!AK1278) &gt; 0),"x", "")</f>
        <v/>
      </c>
    </row>
    <row r="1279" spans="1:37" x14ac:dyDescent="0.2">
      <c r="A1279" s="16" t="s">
        <v>649</v>
      </c>
      <c r="B1279" s="16" t="s">
        <v>174</v>
      </c>
      <c r="C1279" s="16">
        <v>1</v>
      </c>
      <c r="D1279" s="16" t="s">
        <v>887</v>
      </c>
      <c r="E1279" s="16">
        <v>1</v>
      </c>
      <c r="F1279" s="14">
        <f t="shared" si="54"/>
        <v>0</v>
      </c>
      <c r="G1279" s="14" t="str">
        <f>IF(OR(COUNTA(DetailPedro!G1279) &gt; 0, COUNTA(DetailWill!G1279) &gt; 0),"x", "")</f>
        <v/>
      </c>
      <c r="H1279" s="14" t="str">
        <f>IF(OR(COUNTA(DetailPedro!H1279) &gt; 0, COUNTA(DetailWill!H1279) &gt; 0),"x", "")</f>
        <v/>
      </c>
      <c r="I1279" s="14" t="str">
        <f>IF(OR(COUNTA(DetailPedro!I1279) &gt; 0, COUNTA(DetailWill!I1279) &gt; 0),"x", "")</f>
        <v/>
      </c>
      <c r="J1279" s="34" t="str">
        <f>IF(OR(COUNTA(DetailPedro!J1279) &gt; 0, COUNTA(DetailWill!J1279) &gt; 0),"x", "")</f>
        <v/>
      </c>
      <c r="K1279" s="14" t="str">
        <f>IF(OR(COUNTA(DetailPedro!K1279) &gt; 0, COUNTA(DetailWill!K1279) &gt; 0),"x", "")</f>
        <v/>
      </c>
      <c r="L1279" s="14" t="str">
        <f>IF(OR(COUNTA(DetailPedro!L1279) &gt; 0, COUNTA(DetailWill!L1279) &gt; 0),"x", "")</f>
        <v/>
      </c>
      <c r="M1279" s="14" t="str">
        <f>IF(OR(COUNTA(DetailPedro!M1279) &gt; 0, COUNTA(DetailWill!M1279) &gt; 0),"x", "")</f>
        <v/>
      </c>
      <c r="N1279" s="14" t="str">
        <f>IF(OR(COUNTA(DetailPedro!N1279) &gt; 0, COUNTA(DetailWill!N1279) &gt; 0),"x", "")</f>
        <v/>
      </c>
      <c r="O1279" s="34" t="str">
        <f>IF(OR(COUNTA(DetailPedro!O1279) &gt; 0, COUNTA(DetailWill!O1279) &gt; 0),"x", "")</f>
        <v/>
      </c>
      <c r="P1279" s="14" t="str">
        <f>IF(OR(COUNTA(DetailPedro!P1279) &gt; 0, COUNTA(DetailWill!P1279) &gt; 0),"x", "")</f>
        <v/>
      </c>
      <c r="Q1279" s="14" t="str">
        <f>IF(OR(COUNTA(DetailPedro!Q1279) &gt; 0, COUNTA(DetailWill!Q1279) &gt; 0),"x", "")</f>
        <v/>
      </c>
      <c r="R1279" s="14" t="str">
        <f>IF(OR(COUNTA(DetailPedro!R1279) &gt; 0, COUNTA(DetailWill!R1279) &gt; 0),"x", "")</f>
        <v/>
      </c>
      <c r="S1279" s="14" t="str">
        <f>IF(OR(COUNTA(DetailPedro!S1279) &gt; 0, COUNTA(DetailWill!S1279) &gt; 0),"x", "")</f>
        <v/>
      </c>
      <c r="T1279" s="14" t="str">
        <f>IF(OR(COUNTA(DetailPedro!T1279) &gt; 0, COUNTA(DetailWill!T1279) &gt; 0),"x", "")</f>
        <v/>
      </c>
      <c r="U1279" s="34" t="str">
        <f>IF(OR(COUNTA(DetailPedro!U1279) &gt; 0, COUNTA(DetailWill!U1279) &gt; 0),"x", "")</f>
        <v/>
      </c>
      <c r="V1279" s="14" t="str">
        <f>IF(OR(COUNTA(DetailPedro!V1279) &gt; 0, COUNTA(DetailWill!V1279) &gt; 0),"x", "")</f>
        <v/>
      </c>
      <c r="W1279" s="14" t="str">
        <f>IF(OR(COUNTA(DetailPedro!W1279) &gt; 0, COUNTA(DetailWill!W1279) &gt; 0),"x", "")</f>
        <v/>
      </c>
      <c r="X1279" s="14" t="str">
        <f>IF(OR(COUNTA(DetailPedro!X1279) &gt; 0, COUNTA(DetailWill!X1279) &gt; 0),"x", "")</f>
        <v/>
      </c>
      <c r="Y1279" s="14" t="str">
        <f>IF(OR(COUNTA(DetailPedro!Y1279) &gt; 0, COUNTA(DetailWill!Y1279) &gt; 0),"x", "")</f>
        <v/>
      </c>
      <c r="Z1279" s="34" t="str">
        <f>IF(OR(COUNTA(DetailPedro!Z1279) &gt; 0, COUNTA(DetailWill!Z1279) &gt; 0),"x", "")</f>
        <v/>
      </c>
      <c r="AA1279" s="14" t="str">
        <f>IF(OR(COUNTA(DetailPedro!AA1279) &gt; 0, COUNTA(DetailWill!AA1279) &gt; 0),"x", "")</f>
        <v/>
      </c>
      <c r="AB1279" s="14" t="str">
        <f>IF(OR(COUNTA(DetailPedro!AB1279) &gt; 0, COUNTA(DetailWill!AB1279) &gt; 0),"x", "")</f>
        <v/>
      </c>
      <c r="AC1279" s="14" t="str">
        <f>IF(OR(COUNTA(DetailPedro!AC1279) &gt; 0, COUNTA(DetailWill!AC1279) &gt; 0),"x", "")</f>
        <v/>
      </c>
      <c r="AD1279" s="14" t="str">
        <f>IF(OR(COUNTA(DetailPedro!AD1279) &gt; 0, COUNTA(DetailWill!AD1279) &gt; 0),"x", "")</f>
        <v/>
      </c>
      <c r="AE1279" s="14" t="str">
        <f>IF(OR(COUNTA(DetailPedro!AE1279) &gt; 0, COUNTA(DetailWill!AE1279) &gt; 0),"x", "")</f>
        <v/>
      </c>
      <c r="AF1279" s="34" t="str">
        <f>IF(OR(COUNTA(DetailPedro!AF1279) &gt; 0, COUNTA(DetailWill!AF1279) &gt; 0),"x", "")</f>
        <v/>
      </c>
      <c r="AG1279" s="14" t="str">
        <f>IF(OR(COUNTA(DetailPedro!AG1279) &gt; 0, COUNTA(DetailWill!AG1279) &gt; 0),"x", "")</f>
        <v/>
      </c>
      <c r="AH1279" s="14" t="str">
        <f>IF(OR(COUNTA(DetailPedro!AH1279) &gt; 0, COUNTA(DetailWill!AH1279) &gt; 0),"x", "")</f>
        <v/>
      </c>
      <c r="AI1279" s="14" t="str">
        <f>IF(OR(COUNTA(DetailPedro!AI1279) &gt; 0, COUNTA(DetailWill!AI1279) &gt; 0),"x", "")</f>
        <v/>
      </c>
      <c r="AJ1279" s="34" t="str">
        <f>IF(OR(COUNTA(DetailPedro!AJ1279) &gt; 0, COUNTA(DetailWill!AJ1279) &gt; 0),"x", "")</f>
        <v/>
      </c>
      <c r="AK1279" s="14" t="str">
        <f>IF(OR(COUNTA(DetailPedro!AK1279) &gt; 0, COUNTA(DetailWill!AK1279) &gt; 0),"x", "")</f>
        <v/>
      </c>
    </row>
    <row r="1280" spans="1:37" x14ac:dyDescent="0.2">
      <c r="A1280" s="16" t="s">
        <v>649</v>
      </c>
      <c r="B1280" s="16" t="s">
        <v>174</v>
      </c>
      <c r="C1280" s="16">
        <v>1</v>
      </c>
      <c r="D1280" s="16" t="s">
        <v>889</v>
      </c>
      <c r="E1280" s="16">
        <v>2</v>
      </c>
      <c r="F1280" s="14">
        <f t="shared" si="54"/>
        <v>0</v>
      </c>
      <c r="G1280" s="14" t="str">
        <f>IF(OR(COUNTA(DetailPedro!G1280) &gt; 0, COUNTA(DetailWill!G1280) &gt; 0),"x", "")</f>
        <v/>
      </c>
      <c r="H1280" s="14" t="str">
        <f>IF(OR(COUNTA(DetailPedro!H1280) &gt; 0, COUNTA(DetailWill!H1280) &gt; 0),"x", "")</f>
        <v/>
      </c>
      <c r="I1280" s="14" t="str">
        <f>IF(OR(COUNTA(DetailPedro!I1280) &gt; 0, COUNTA(DetailWill!I1280) &gt; 0),"x", "")</f>
        <v/>
      </c>
      <c r="J1280" s="34" t="str">
        <f>IF(OR(COUNTA(DetailPedro!J1280) &gt; 0, COUNTA(DetailWill!J1280) &gt; 0),"x", "")</f>
        <v/>
      </c>
      <c r="K1280" s="14" t="str">
        <f>IF(OR(COUNTA(DetailPedro!K1280) &gt; 0, COUNTA(DetailWill!K1280) &gt; 0),"x", "")</f>
        <v/>
      </c>
      <c r="L1280" s="14" t="str">
        <f>IF(OR(COUNTA(DetailPedro!L1280) &gt; 0, COUNTA(DetailWill!L1280) &gt; 0),"x", "")</f>
        <v/>
      </c>
      <c r="M1280" s="14" t="str">
        <f>IF(OR(COUNTA(DetailPedro!M1280) &gt; 0, COUNTA(DetailWill!M1280) &gt; 0),"x", "")</f>
        <v/>
      </c>
      <c r="N1280" s="14" t="str">
        <f>IF(OR(COUNTA(DetailPedro!N1280) &gt; 0, COUNTA(DetailWill!N1280) &gt; 0),"x", "")</f>
        <v/>
      </c>
      <c r="O1280" s="34" t="str">
        <f>IF(OR(COUNTA(DetailPedro!O1280) &gt; 0, COUNTA(DetailWill!O1280) &gt; 0),"x", "")</f>
        <v/>
      </c>
      <c r="P1280" s="14" t="str">
        <f>IF(OR(COUNTA(DetailPedro!P1280) &gt; 0, COUNTA(DetailWill!P1280) &gt; 0),"x", "")</f>
        <v/>
      </c>
      <c r="Q1280" s="14" t="str">
        <f>IF(OR(COUNTA(DetailPedro!Q1280) &gt; 0, COUNTA(DetailWill!Q1280) &gt; 0),"x", "")</f>
        <v/>
      </c>
      <c r="R1280" s="14" t="str">
        <f>IF(OR(COUNTA(DetailPedro!R1280) &gt; 0, COUNTA(DetailWill!R1280) &gt; 0),"x", "")</f>
        <v/>
      </c>
      <c r="S1280" s="14" t="str">
        <f>IF(OR(COUNTA(DetailPedro!S1280) &gt; 0, COUNTA(DetailWill!S1280) &gt; 0),"x", "")</f>
        <v/>
      </c>
      <c r="T1280" s="14" t="str">
        <f>IF(OR(COUNTA(DetailPedro!T1280) &gt; 0, COUNTA(DetailWill!T1280) &gt; 0),"x", "")</f>
        <v/>
      </c>
      <c r="U1280" s="34" t="str">
        <f>IF(OR(COUNTA(DetailPedro!U1280) &gt; 0, COUNTA(DetailWill!U1280) &gt; 0),"x", "")</f>
        <v/>
      </c>
      <c r="V1280" s="14" t="str">
        <f>IF(OR(COUNTA(DetailPedro!V1280) &gt; 0, COUNTA(DetailWill!V1280) &gt; 0),"x", "")</f>
        <v/>
      </c>
      <c r="W1280" s="14" t="str">
        <f>IF(OR(COUNTA(DetailPedro!W1280) &gt; 0, COUNTA(DetailWill!W1280) &gt; 0),"x", "")</f>
        <v/>
      </c>
      <c r="X1280" s="14" t="str">
        <f>IF(OR(COUNTA(DetailPedro!X1280) &gt; 0, COUNTA(DetailWill!X1280) &gt; 0),"x", "")</f>
        <v/>
      </c>
      <c r="Y1280" s="14" t="str">
        <f>IF(OR(COUNTA(DetailPedro!Y1280) &gt; 0, COUNTA(DetailWill!Y1280) &gt; 0),"x", "")</f>
        <v/>
      </c>
      <c r="Z1280" s="34" t="str">
        <f>IF(OR(COUNTA(DetailPedro!Z1280) &gt; 0, COUNTA(DetailWill!Z1280) &gt; 0),"x", "")</f>
        <v/>
      </c>
      <c r="AA1280" s="14" t="str">
        <f>IF(OR(COUNTA(DetailPedro!AA1280) &gt; 0, COUNTA(DetailWill!AA1280) &gt; 0),"x", "")</f>
        <v/>
      </c>
      <c r="AB1280" s="14" t="str">
        <f>IF(OR(COUNTA(DetailPedro!AB1280) &gt; 0, COUNTA(DetailWill!AB1280) &gt; 0),"x", "")</f>
        <v/>
      </c>
      <c r="AC1280" s="14" t="str">
        <f>IF(OR(COUNTA(DetailPedro!AC1280) &gt; 0, COUNTA(DetailWill!AC1280) &gt; 0),"x", "")</f>
        <v/>
      </c>
      <c r="AD1280" s="14" t="str">
        <f>IF(OR(COUNTA(DetailPedro!AD1280) &gt; 0, COUNTA(DetailWill!AD1280) &gt; 0),"x", "")</f>
        <v/>
      </c>
      <c r="AE1280" s="14" t="str">
        <f>IF(OR(COUNTA(DetailPedro!AE1280) &gt; 0, COUNTA(DetailWill!AE1280) &gt; 0),"x", "")</f>
        <v/>
      </c>
      <c r="AF1280" s="34" t="str">
        <f>IF(OR(COUNTA(DetailPedro!AF1280) &gt; 0, COUNTA(DetailWill!AF1280) &gt; 0),"x", "")</f>
        <v/>
      </c>
      <c r="AG1280" s="14" t="str">
        <f>IF(OR(COUNTA(DetailPedro!AG1280) &gt; 0, COUNTA(DetailWill!AG1280) &gt; 0),"x", "")</f>
        <v/>
      </c>
      <c r="AH1280" s="14" t="str">
        <f>IF(OR(COUNTA(DetailPedro!AH1280) &gt; 0, COUNTA(DetailWill!AH1280) &gt; 0),"x", "")</f>
        <v/>
      </c>
      <c r="AI1280" s="14" t="str">
        <f>IF(OR(COUNTA(DetailPedro!AI1280) &gt; 0, COUNTA(DetailWill!AI1280) &gt; 0),"x", "")</f>
        <v/>
      </c>
      <c r="AJ1280" s="34" t="str">
        <f>IF(OR(COUNTA(DetailPedro!AJ1280) &gt; 0, COUNTA(DetailWill!AJ1280) &gt; 0),"x", "")</f>
        <v/>
      </c>
      <c r="AK1280" s="14" t="str">
        <f>IF(OR(COUNTA(DetailPedro!AK1280) &gt; 0, COUNTA(DetailWill!AK1280) &gt; 0),"x", "")</f>
        <v/>
      </c>
    </row>
    <row r="1281" spans="1:37" x14ac:dyDescent="0.2">
      <c r="A1281" s="16" t="s">
        <v>649</v>
      </c>
      <c r="B1281" s="16" t="s">
        <v>174</v>
      </c>
      <c r="C1281" s="16">
        <v>1</v>
      </c>
      <c r="D1281" s="16" t="s">
        <v>887</v>
      </c>
      <c r="E1281" s="16">
        <v>3</v>
      </c>
      <c r="F1281" s="14">
        <f t="shared" si="54"/>
        <v>0</v>
      </c>
      <c r="G1281" s="14" t="str">
        <f>IF(OR(COUNTA(DetailPedro!G1281) &gt; 0, COUNTA(DetailWill!G1281) &gt; 0),"x", "")</f>
        <v/>
      </c>
      <c r="H1281" s="14" t="str">
        <f>IF(OR(COUNTA(DetailPedro!H1281) &gt; 0, COUNTA(DetailWill!H1281) &gt; 0),"x", "")</f>
        <v/>
      </c>
      <c r="I1281" s="14" t="str">
        <f>IF(OR(COUNTA(DetailPedro!I1281) &gt; 0, COUNTA(DetailWill!I1281) &gt; 0),"x", "")</f>
        <v/>
      </c>
      <c r="J1281" s="34" t="str">
        <f>IF(OR(COUNTA(DetailPedro!J1281) &gt; 0, COUNTA(DetailWill!J1281) &gt; 0),"x", "")</f>
        <v/>
      </c>
      <c r="K1281" s="14" t="str">
        <f>IF(OR(COUNTA(DetailPedro!K1281) &gt; 0, COUNTA(DetailWill!K1281) &gt; 0),"x", "")</f>
        <v/>
      </c>
      <c r="L1281" s="14" t="str">
        <f>IF(OR(COUNTA(DetailPedro!L1281) &gt; 0, COUNTA(DetailWill!L1281) &gt; 0),"x", "")</f>
        <v/>
      </c>
      <c r="M1281" s="14" t="str">
        <f>IF(OR(COUNTA(DetailPedro!M1281) &gt; 0, COUNTA(DetailWill!M1281) &gt; 0),"x", "")</f>
        <v/>
      </c>
      <c r="N1281" s="14" t="str">
        <f>IF(OR(COUNTA(DetailPedro!N1281) &gt; 0, COUNTA(DetailWill!N1281) &gt; 0),"x", "")</f>
        <v/>
      </c>
      <c r="O1281" s="34" t="str">
        <f>IF(OR(COUNTA(DetailPedro!O1281) &gt; 0, COUNTA(DetailWill!O1281) &gt; 0),"x", "")</f>
        <v/>
      </c>
      <c r="P1281" s="14" t="str">
        <f>IF(OR(COUNTA(DetailPedro!P1281) &gt; 0, COUNTA(DetailWill!P1281) &gt; 0),"x", "")</f>
        <v/>
      </c>
      <c r="Q1281" s="14" t="str">
        <f>IF(OR(COUNTA(DetailPedro!Q1281) &gt; 0, COUNTA(DetailWill!Q1281) &gt; 0),"x", "")</f>
        <v/>
      </c>
      <c r="R1281" s="14" t="str">
        <f>IF(OR(COUNTA(DetailPedro!R1281) &gt; 0, COUNTA(DetailWill!R1281) &gt; 0),"x", "")</f>
        <v/>
      </c>
      <c r="S1281" s="14" t="str">
        <f>IF(OR(COUNTA(DetailPedro!S1281) &gt; 0, COUNTA(DetailWill!S1281) &gt; 0),"x", "")</f>
        <v/>
      </c>
      <c r="T1281" s="14" t="str">
        <f>IF(OR(COUNTA(DetailPedro!T1281) &gt; 0, COUNTA(DetailWill!T1281) &gt; 0),"x", "")</f>
        <v/>
      </c>
      <c r="U1281" s="34" t="str">
        <f>IF(OR(COUNTA(DetailPedro!U1281) &gt; 0, COUNTA(DetailWill!U1281) &gt; 0),"x", "")</f>
        <v/>
      </c>
      <c r="V1281" s="14" t="str">
        <f>IF(OR(COUNTA(DetailPedro!V1281) &gt; 0, COUNTA(DetailWill!V1281) &gt; 0),"x", "")</f>
        <v/>
      </c>
      <c r="W1281" s="14" t="str">
        <f>IF(OR(COUNTA(DetailPedro!W1281) &gt; 0, COUNTA(DetailWill!W1281) &gt; 0),"x", "")</f>
        <v/>
      </c>
      <c r="X1281" s="14" t="str">
        <f>IF(OR(COUNTA(DetailPedro!X1281) &gt; 0, COUNTA(DetailWill!X1281) &gt; 0),"x", "")</f>
        <v/>
      </c>
      <c r="Y1281" s="14" t="str">
        <f>IF(OR(COUNTA(DetailPedro!Y1281) &gt; 0, COUNTA(DetailWill!Y1281) &gt; 0),"x", "")</f>
        <v/>
      </c>
      <c r="Z1281" s="34" t="str">
        <f>IF(OR(COUNTA(DetailPedro!Z1281) &gt; 0, COUNTA(DetailWill!Z1281) &gt; 0),"x", "")</f>
        <v/>
      </c>
      <c r="AA1281" s="14" t="str">
        <f>IF(OR(COUNTA(DetailPedro!AA1281) &gt; 0, COUNTA(DetailWill!AA1281) &gt; 0),"x", "")</f>
        <v/>
      </c>
      <c r="AB1281" s="14" t="str">
        <f>IF(OR(COUNTA(DetailPedro!AB1281) &gt; 0, COUNTA(DetailWill!AB1281) &gt; 0),"x", "")</f>
        <v/>
      </c>
      <c r="AC1281" s="14" t="str">
        <f>IF(OR(COUNTA(DetailPedro!AC1281) &gt; 0, COUNTA(DetailWill!AC1281) &gt; 0),"x", "")</f>
        <v/>
      </c>
      <c r="AD1281" s="14" t="str">
        <f>IF(OR(COUNTA(DetailPedro!AD1281) &gt; 0, COUNTA(DetailWill!AD1281) &gt; 0),"x", "")</f>
        <v/>
      </c>
      <c r="AE1281" s="14" t="str">
        <f>IF(OR(COUNTA(DetailPedro!AE1281) &gt; 0, COUNTA(DetailWill!AE1281) &gt; 0),"x", "")</f>
        <v/>
      </c>
      <c r="AF1281" s="34" t="str">
        <f>IF(OR(COUNTA(DetailPedro!AF1281) &gt; 0, COUNTA(DetailWill!AF1281) &gt; 0),"x", "")</f>
        <v/>
      </c>
      <c r="AG1281" s="14" t="str">
        <f>IF(OR(COUNTA(DetailPedro!AG1281) &gt; 0, COUNTA(DetailWill!AG1281) &gt; 0),"x", "")</f>
        <v/>
      </c>
      <c r="AH1281" s="14" t="str">
        <f>IF(OR(COUNTA(DetailPedro!AH1281) &gt; 0, COUNTA(DetailWill!AH1281) &gt; 0),"x", "")</f>
        <v/>
      </c>
      <c r="AI1281" s="14" t="str">
        <f>IF(OR(COUNTA(DetailPedro!AI1281) &gt; 0, COUNTA(DetailWill!AI1281) &gt; 0),"x", "")</f>
        <v/>
      </c>
      <c r="AJ1281" s="34" t="str">
        <f>IF(OR(COUNTA(DetailPedro!AJ1281) &gt; 0, COUNTA(DetailWill!AJ1281) &gt; 0),"x", "")</f>
        <v/>
      </c>
      <c r="AK1281" s="14" t="str">
        <f>IF(OR(COUNTA(DetailPedro!AK1281) &gt; 0, COUNTA(DetailWill!AK1281) &gt; 0),"x", "")</f>
        <v/>
      </c>
    </row>
    <row r="1282" spans="1:37" x14ac:dyDescent="0.2">
      <c r="A1282" s="16" t="s">
        <v>649</v>
      </c>
      <c r="B1282" s="16" t="s">
        <v>174</v>
      </c>
      <c r="C1282" s="16">
        <v>1</v>
      </c>
      <c r="D1282" s="16" t="s">
        <v>887</v>
      </c>
      <c r="E1282" s="16">
        <v>4</v>
      </c>
      <c r="F1282" s="14">
        <f t="shared" si="54"/>
        <v>0</v>
      </c>
      <c r="G1282" s="14" t="str">
        <f>IF(OR(COUNTA(DetailPedro!G1282) &gt; 0, COUNTA(DetailWill!G1282) &gt; 0),"x", "")</f>
        <v/>
      </c>
      <c r="H1282" s="14" t="str">
        <f>IF(OR(COUNTA(DetailPedro!H1282) &gt; 0, COUNTA(DetailWill!H1282) &gt; 0),"x", "")</f>
        <v/>
      </c>
      <c r="I1282" s="14" t="str">
        <f>IF(OR(COUNTA(DetailPedro!I1282) &gt; 0, COUNTA(DetailWill!I1282) &gt; 0),"x", "")</f>
        <v/>
      </c>
      <c r="J1282" s="34" t="str">
        <f>IF(OR(COUNTA(DetailPedro!J1282) &gt; 0, COUNTA(DetailWill!J1282) &gt; 0),"x", "")</f>
        <v/>
      </c>
      <c r="K1282" s="14" t="str">
        <f>IF(OR(COUNTA(DetailPedro!K1282) &gt; 0, COUNTA(DetailWill!K1282) &gt; 0),"x", "")</f>
        <v/>
      </c>
      <c r="L1282" s="14" t="str">
        <f>IF(OR(COUNTA(DetailPedro!L1282) &gt; 0, COUNTA(DetailWill!L1282) &gt; 0),"x", "")</f>
        <v/>
      </c>
      <c r="M1282" s="14" t="str">
        <f>IF(OR(COUNTA(DetailPedro!M1282) &gt; 0, COUNTA(DetailWill!M1282) &gt; 0),"x", "")</f>
        <v/>
      </c>
      <c r="N1282" s="14" t="str">
        <f>IF(OR(COUNTA(DetailPedro!N1282) &gt; 0, COUNTA(DetailWill!N1282) &gt; 0),"x", "")</f>
        <v/>
      </c>
      <c r="O1282" s="34" t="str">
        <f>IF(OR(COUNTA(DetailPedro!O1282) &gt; 0, COUNTA(DetailWill!O1282) &gt; 0),"x", "")</f>
        <v/>
      </c>
      <c r="P1282" s="14" t="str">
        <f>IF(OR(COUNTA(DetailPedro!P1282) &gt; 0, COUNTA(DetailWill!P1282) &gt; 0),"x", "")</f>
        <v/>
      </c>
      <c r="Q1282" s="14" t="str">
        <f>IF(OR(COUNTA(DetailPedro!Q1282) &gt; 0, COUNTA(DetailWill!Q1282) &gt; 0),"x", "")</f>
        <v/>
      </c>
      <c r="R1282" s="14" t="str">
        <f>IF(OR(COUNTA(DetailPedro!R1282) &gt; 0, COUNTA(DetailWill!R1282) &gt; 0),"x", "")</f>
        <v/>
      </c>
      <c r="S1282" s="14" t="str">
        <f>IF(OR(COUNTA(DetailPedro!S1282) &gt; 0, COUNTA(DetailWill!S1282) &gt; 0),"x", "")</f>
        <v/>
      </c>
      <c r="T1282" s="14" t="str">
        <f>IF(OR(COUNTA(DetailPedro!T1282) &gt; 0, COUNTA(DetailWill!T1282) &gt; 0),"x", "")</f>
        <v/>
      </c>
      <c r="U1282" s="34" t="str">
        <f>IF(OR(COUNTA(DetailPedro!U1282) &gt; 0, COUNTA(DetailWill!U1282) &gt; 0),"x", "")</f>
        <v/>
      </c>
      <c r="V1282" s="14" t="str">
        <f>IF(OR(COUNTA(DetailPedro!V1282) &gt; 0, COUNTA(DetailWill!V1282) &gt; 0),"x", "")</f>
        <v/>
      </c>
      <c r="W1282" s="14" t="str">
        <f>IF(OR(COUNTA(DetailPedro!W1282) &gt; 0, COUNTA(DetailWill!W1282) &gt; 0),"x", "")</f>
        <v/>
      </c>
      <c r="X1282" s="14" t="str">
        <f>IF(OR(COUNTA(DetailPedro!X1282) &gt; 0, COUNTA(DetailWill!X1282) &gt; 0),"x", "")</f>
        <v/>
      </c>
      <c r="Y1282" s="14" t="str">
        <f>IF(OR(COUNTA(DetailPedro!Y1282) &gt; 0, COUNTA(DetailWill!Y1282) &gt; 0),"x", "")</f>
        <v/>
      </c>
      <c r="Z1282" s="34" t="str">
        <f>IF(OR(COUNTA(DetailPedro!Z1282) &gt; 0, COUNTA(DetailWill!Z1282) &gt; 0),"x", "")</f>
        <v/>
      </c>
      <c r="AA1282" s="14" t="str">
        <f>IF(OR(COUNTA(DetailPedro!AA1282) &gt; 0, COUNTA(DetailWill!AA1282) &gt; 0),"x", "")</f>
        <v/>
      </c>
      <c r="AB1282" s="14" t="str">
        <f>IF(OR(COUNTA(DetailPedro!AB1282) &gt; 0, COUNTA(DetailWill!AB1282) &gt; 0),"x", "")</f>
        <v/>
      </c>
      <c r="AC1282" s="14" t="str">
        <f>IF(OR(COUNTA(DetailPedro!AC1282) &gt; 0, COUNTA(DetailWill!AC1282) &gt; 0),"x", "")</f>
        <v/>
      </c>
      <c r="AD1282" s="14" t="str">
        <f>IF(OR(COUNTA(DetailPedro!AD1282) &gt; 0, COUNTA(DetailWill!AD1282) &gt; 0),"x", "")</f>
        <v/>
      </c>
      <c r="AE1282" s="14" t="str">
        <f>IF(OR(COUNTA(DetailPedro!AE1282) &gt; 0, COUNTA(DetailWill!AE1282) &gt; 0),"x", "")</f>
        <v/>
      </c>
      <c r="AF1282" s="34" t="str">
        <f>IF(OR(COUNTA(DetailPedro!AF1282) &gt; 0, COUNTA(DetailWill!AF1282) &gt; 0),"x", "")</f>
        <v/>
      </c>
      <c r="AG1282" s="14" t="str">
        <f>IF(OR(COUNTA(DetailPedro!AG1282) &gt; 0, COUNTA(DetailWill!AG1282) &gt; 0),"x", "")</f>
        <v/>
      </c>
      <c r="AH1282" s="14" t="str">
        <f>IF(OR(COUNTA(DetailPedro!AH1282) &gt; 0, COUNTA(DetailWill!AH1282) &gt; 0),"x", "")</f>
        <v/>
      </c>
      <c r="AI1282" s="14" t="str">
        <f>IF(OR(COUNTA(DetailPedro!AI1282) &gt; 0, COUNTA(DetailWill!AI1282) &gt; 0),"x", "")</f>
        <v/>
      </c>
      <c r="AJ1282" s="34" t="str">
        <f>IF(OR(COUNTA(DetailPedro!AJ1282) &gt; 0, COUNTA(DetailWill!AJ1282) &gt; 0),"x", "")</f>
        <v/>
      </c>
      <c r="AK1282" s="14" t="str">
        <f>IF(OR(COUNTA(DetailPedro!AK1282) &gt; 0, COUNTA(DetailWill!AK1282) &gt; 0),"x", "")</f>
        <v/>
      </c>
    </row>
    <row r="1283" spans="1:37" x14ac:dyDescent="0.2">
      <c r="A1283" s="16" t="s">
        <v>649</v>
      </c>
      <c r="B1283" s="16" t="s">
        <v>174</v>
      </c>
      <c r="C1283" s="16">
        <v>1</v>
      </c>
      <c r="D1283" s="16" t="s">
        <v>888</v>
      </c>
      <c r="E1283" s="16">
        <v>5</v>
      </c>
      <c r="F1283" s="14">
        <f t="shared" si="54"/>
        <v>0</v>
      </c>
      <c r="G1283" s="14" t="str">
        <f>IF(OR(COUNTA(DetailPedro!G1283) &gt; 0, COUNTA(DetailWill!G1283) &gt; 0),"x", "")</f>
        <v/>
      </c>
      <c r="H1283" s="14" t="str">
        <f>IF(OR(COUNTA(DetailPedro!H1283) &gt; 0, COUNTA(DetailWill!H1283) &gt; 0),"x", "")</f>
        <v/>
      </c>
      <c r="I1283" s="14" t="str">
        <f>IF(OR(COUNTA(DetailPedro!I1283) &gt; 0, COUNTA(DetailWill!I1283) &gt; 0),"x", "")</f>
        <v/>
      </c>
      <c r="J1283" s="34" t="str">
        <f>IF(OR(COUNTA(DetailPedro!J1283) &gt; 0, COUNTA(DetailWill!J1283) &gt; 0),"x", "")</f>
        <v/>
      </c>
      <c r="K1283" s="14" t="str">
        <f>IF(OR(COUNTA(DetailPedro!K1283) &gt; 0, COUNTA(DetailWill!K1283) &gt; 0),"x", "")</f>
        <v/>
      </c>
      <c r="L1283" s="14" t="str">
        <f>IF(OR(COUNTA(DetailPedro!L1283) &gt; 0, COUNTA(DetailWill!L1283) &gt; 0),"x", "")</f>
        <v/>
      </c>
      <c r="M1283" s="14" t="str">
        <f>IF(OR(COUNTA(DetailPedro!M1283) &gt; 0, COUNTA(DetailWill!M1283) &gt; 0),"x", "")</f>
        <v/>
      </c>
      <c r="N1283" s="14" t="str">
        <f>IF(OR(COUNTA(DetailPedro!N1283) &gt; 0, COUNTA(DetailWill!N1283) &gt; 0),"x", "")</f>
        <v/>
      </c>
      <c r="O1283" s="34" t="str">
        <f>IF(OR(COUNTA(DetailPedro!O1283) &gt; 0, COUNTA(DetailWill!O1283) &gt; 0),"x", "")</f>
        <v/>
      </c>
      <c r="P1283" s="14" t="str">
        <f>IF(OR(COUNTA(DetailPedro!P1283) &gt; 0, COUNTA(DetailWill!P1283) &gt; 0),"x", "")</f>
        <v/>
      </c>
      <c r="Q1283" s="14" t="str">
        <f>IF(OR(COUNTA(DetailPedro!Q1283) &gt; 0, COUNTA(DetailWill!Q1283) &gt; 0),"x", "")</f>
        <v/>
      </c>
      <c r="R1283" s="14" t="str">
        <f>IF(OR(COUNTA(DetailPedro!R1283) &gt; 0, COUNTA(DetailWill!R1283) &gt; 0),"x", "")</f>
        <v/>
      </c>
      <c r="S1283" s="14" t="str">
        <f>IF(OR(COUNTA(DetailPedro!S1283) &gt; 0, COUNTA(DetailWill!S1283) &gt; 0),"x", "")</f>
        <v/>
      </c>
      <c r="T1283" s="14" t="str">
        <f>IF(OR(COUNTA(DetailPedro!T1283) &gt; 0, COUNTA(DetailWill!T1283) &gt; 0),"x", "")</f>
        <v/>
      </c>
      <c r="U1283" s="34" t="str">
        <f>IF(OR(COUNTA(DetailPedro!U1283) &gt; 0, COUNTA(DetailWill!U1283) &gt; 0),"x", "")</f>
        <v/>
      </c>
      <c r="V1283" s="14" t="str">
        <f>IF(OR(COUNTA(DetailPedro!V1283) &gt; 0, COUNTA(DetailWill!V1283) &gt; 0),"x", "")</f>
        <v/>
      </c>
      <c r="W1283" s="14" t="str">
        <f>IF(OR(COUNTA(DetailPedro!W1283) &gt; 0, COUNTA(DetailWill!W1283) &gt; 0),"x", "")</f>
        <v/>
      </c>
      <c r="X1283" s="14" t="str">
        <f>IF(OR(COUNTA(DetailPedro!X1283) &gt; 0, COUNTA(DetailWill!X1283) &gt; 0),"x", "")</f>
        <v/>
      </c>
      <c r="Y1283" s="14" t="str">
        <f>IF(OR(COUNTA(DetailPedro!Y1283) &gt; 0, COUNTA(DetailWill!Y1283) &gt; 0),"x", "")</f>
        <v/>
      </c>
      <c r="Z1283" s="34" t="str">
        <f>IF(OR(COUNTA(DetailPedro!Z1283) &gt; 0, COUNTA(DetailWill!Z1283) &gt; 0),"x", "")</f>
        <v/>
      </c>
      <c r="AA1283" s="14" t="str">
        <f>IF(OR(COUNTA(DetailPedro!AA1283) &gt; 0, COUNTA(DetailWill!AA1283) &gt; 0),"x", "")</f>
        <v/>
      </c>
      <c r="AB1283" s="14" t="str">
        <f>IF(OR(COUNTA(DetailPedro!AB1283) &gt; 0, COUNTA(DetailWill!AB1283) &gt; 0),"x", "")</f>
        <v/>
      </c>
      <c r="AC1283" s="14" t="str">
        <f>IF(OR(COUNTA(DetailPedro!AC1283) &gt; 0, COUNTA(DetailWill!AC1283) &gt; 0),"x", "")</f>
        <v/>
      </c>
      <c r="AD1283" s="14" t="str">
        <f>IF(OR(COUNTA(DetailPedro!AD1283) &gt; 0, COUNTA(DetailWill!AD1283) &gt; 0),"x", "")</f>
        <v/>
      </c>
      <c r="AE1283" s="14" t="str">
        <f>IF(OR(COUNTA(DetailPedro!AE1283) &gt; 0, COUNTA(DetailWill!AE1283) &gt; 0),"x", "")</f>
        <v/>
      </c>
      <c r="AF1283" s="34" t="str">
        <f>IF(OR(COUNTA(DetailPedro!AF1283) &gt; 0, COUNTA(DetailWill!AF1283) &gt; 0),"x", "")</f>
        <v/>
      </c>
      <c r="AG1283" s="14" t="str">
        <f>IF(OR(COUNTA(DetailPedro!AG1283) &gt; 0, COUNTA(DetailWill!AG1283) &gt; 0),"x", "")</f>
        <v/>
      </c>
      <c r="AH1283" s="14" t="str">
        <f>IF(OR(COUNTA(DetailPedro!AH1283) &gt; 0, COUNTA(DetailWill!AH1283) &gt; 0),"x", "")</f>
        <v/>
      </c>
      <c r="AI1283" s="14" t="str">
        <f>IF(OR(COUNTA(DetailPedro!AI1283) &gt; 0, COUNTA(DetailWill!AI1283) &gt; 0),"x", "")</f>
        <v/>
      </c>
      <c r="AJ1283" s="34" t="str">
        <f>IF(OR(COUNTA(DetailPedro!AJ1283) &gt; 0, COUNTA(DetailWill!AJ1283) &gt; 0),"x", "")</f>
        <v/>
      </c>
      <c r="AK1283" s="14" t="str">
        <f>IF(OR(COUNTA(DetailPedro!AK1283) &gt; 0, COUNTA(DetailWill!AK1283) &gt; 0),"x", "")</f>
        <v/>
      </c>
    </row>
    <row r="1284" spans="1:37" x14ac:dyDescent="0.2">
      <c r="A1284" s="16" t="s">
        <v>649</v>
      </c>
      <c r="B1284" s="16" t="s">
        <v>174</v>
      </c>
      <c r="C1284" s="16">
        <v>3</v>
      </c>
      <c r="D1284" s="16" t="s">
        <v>889</v>
      </c>
      <c r="E1284" s="16">
        <v>6</v>
      </c>
      <c r="F1284" s="14">
        <f t="shared" si="54"/>
        <v>0</v>
      </c>
      <c r="G1284" s="14" t="str">
        <f>IF(OR(COUNTA(DetailPedro!G1284) &gt; 0, COUNTA(DetailWill!G1284) &gt; 0),"x", "")</f>
        <v/>
      </c>
      <c r="H1284" s="14" t="str">
        <f>IF(OR(COUNTA(DetailPedro!H1284) &gt; 0, COUNTA(DetailWill!H1284) &gt; 0),"x", "")</f>
        <v/>
      </c>
      <c r="I1284" s="14" t="str">
        <f>IF(OR(COUNTA(DetailPedro!I1284) &gt; 0, COUNTA(DetailWill!I1284) &gt; 0),"x", "")</f>
        <v/>
      </c>
      <c r="J1284" s="34" t="str">
        <f>IF(OR(COUNTA(DetailPedro!J1284) &gt; 0, COUNTA(DetailWill!J1284) &gt; 0),"x", "")</f>
        <v/>
      </c>
      <c r="K1284" s="14" t="str">
        <f>IF(OR(COUNTA(DetailPedro!K1284) &gt; 0, COUNTA(DetailWill!K1284) &gt; 0),"x", "")</f>
        <v/>
      </c>
      <c r="L1284" s="14" t="str">
        <f>IF(OR(COUNTA(DetailPedro!L1284) &gt; 0, COUNTA(DetailWill!L1284) &gt; 0),"x", "")</f>
        <v/>
      </c>
      <c r="M1284" s="14" t="str">
        <f>IF(OR(COUNTA(DetailPedro!M1284) &gt; 0, COUNTA(DetailWill!M1284) &gt; 0),"x", "")</f>
        <v/>
      </c>
      <c r="N1284" s="14" t="str">
        <f>IF(OR(COUNTA(DetailPedro!N1284) &gt; 0, COUNTA(DetailWill!N1284) &gt; 0),"x", "")</f>
        <v/>
      </c>
      <c r="O1284" s="34" t="str">
        <f>IF(OR(COUNTA(DetailPedro!O1284) &gt; 0, COUNTA(DetailWill!O1284) &gt; 0),"x", "")</f>
        <v/>
      </c>
      <c r="P1284" s="14" t="str">
        <f>IF(OR(COUNTA(DetailPedro!P1284) &gt; 0, COUNTA(DetailWill!P1284) &gt; 0),"x", "")</f>
        <v/>
      </c>
      <c r="Q1284" s="14" t="str">
        <f>IF(OR(COUNTA(DetailPedro!Q1284) &gt; 0, COUNTA(DetailWill!Q1284) &gt; 0),"x", "")</f>
        <v/>
      </c>
      <c r="R1284" s="14" t="str">
        <f>IF(OR(COUNTA(DetailPedro!R1284) &gt; 0, COUNTA(DetailWill!R1284) &gt; 0),"x", "")</f>
        <v/>
      </c>
      <c r="S1284" s="14" t="str">
        <f>IF(OR(COUNTA(DetailPedro!S1284) &gt; 0, COUNTA(DetailWill!S1284) &gt; 0),"x", "")</f>
        <v/>
      </c>
      <c r="T1284" s="14" t="str">
        <f>IF(OR(COUNTA(DetailPedro!T1284) &gt; 0, COUNTA(DetailWill!T1284) &gt; 0),"x", "")</f>
        <v/>
      </c>
      <c r="U1284" s="34" t="str">
        <f>IF(OR(COUNTA(DetailPedro!U1284) &gt; 0, COUNTA(DetailWill!U1284) &gt; 0),"x", "")</f>
        <v/>
      </c>
      <c r="V1284" s="14" t="str">
        <f>IF(OR(COUNTA(DetailPedro!V1284) &gt; 0, COUNTA(DetailWill!V1284) &gt; 0),"x", "")</f>
        <v/>
      </c>
      <c r="W1284" s="14" t="str">
        <f>IF(OR(COUNTA(DetailPedro!W1284) &gt; 0, COUNTA(DetailWill!W1284) &gt; 0),"x", "")</f>
        <v/>
      </c>
      <c r="X1284" s="14" t="str">
        <f>IF(OR(COUNTA(DetailPedro!X1284) &gt; 0, COUNTA(DetailWill!X1284) &gt; 0),"x", "")</f>
        <v/>
      </c>
      <c r="Y1284" s="14" t="str">
        <f>IF(OR(COUNTA(DetailPedro!Y1284) &gt; 0, COUNTA(DetailWill!Y1284) &gt; 0),"x", "")</f>
        <v/>
      </c>
      <c r="Z1284" s="34" t="str">
        <f>IF(OR(COUNTA(DetailPedro!Z1284) &gt; 0, COUNTA(DetailWill!Z1284) &gt; 0),"x", "")</f>
        <v/>
      </c>
      <c r="AA1284" s="14" t="str">
        <f>IF(OR(COUNTA(DetailPedro!AA1284) &gt; 0, COUNTA(DetailWill!AA1284) &gt; 0),"x", "")</f>
        <v/>
      </c>
      <c r="AB1284" s="14" t="str">
        <f>IF(OR(COUNTA(DetailPedro!AB1284) &gt; 0, COUNTA(DetailWill!AB1284) &gt; 0),"x", "")</f>
        <v/>
      </c>
      <c r="AC1284" s="14" t="str">
        <f>IF(OR(COUNTA(DetailPedro!AC1284) &gt; 0, COUNTA(DetailWill!AC1284) &gt; 0),"x", "")</f>
        <v/>
      </c>
      <c r="AD1284" s="14" t="str">
        <f>IF(OR(COUNTA(DetailPedro!AD1284) &gt; 0, COUNTA(DetailWill!AD1284) &gt; 0),"x", "")</f>
        <v/>
      </c>
      <c r="AE1284" s="14" t="str">
        <f>IF(OR(COUNTA(DetailPedro!AE1284) &gt; 0, COUNTA(DetailWill!AE1284) &gt; 0),"x", "")</f>
        <v/>
      </c>
      <c r="AF1284" s="34" t="str">
        <f>IF(OR(COUNTA(DetailPedro!AF1284) &gt; 0, COUNTA(DetailWill!AF1284) &gt; 0),"x", "")</f>
        <v/>
      </c>
      <c r="AG1284" s="14" t="str">
        <f>IF(OR(COUNTA(DetailPedro!AG1284) &gt; 0, COUNTA(DetailWill!AG1284) &gt; 0),"x", "")</f>
        <v/>
      </c>
      <c r="AH1284" s="14" t="str">
        <f>IF(OR(COUNTA(DetailPedro!AH1284) &gt; 0, COUNTA(DetailWill!AH1284) &gt; 0),"x", "")</f>
        <v/>
      </c>
      <c r="AI1284" s="14" t="str">
        <f>IF(OR(COUNTA(DetailPedro!AI1284) &gt; 0, COUNTA(DetailWill!AI1284) &gt; 0),"x", "")</f>
        <v/>
      </c>
      <c r="AJ1284" s="34" t="str">
        <f>IF(OR(COUNTA(DetailPedro!AJ1284) &gt; 0, COUNTA(DetailWill!AJ1284) &gt; 0),"x", "")</f>
        <v/>
      </c>
      <c r="AK1284" s="14" t="str">
        <f>IF(OR(COUNTA(DetailPedro!AK1284) &gt; 0, COUNTA(DetailWill!AK1284) &gt; 0),"x", "")</f>
        <v/>
      </c>
    </row>
    <row r="1285" spans="1:37" x14ac:dyDescent="0.2">
      <c r="A1285" s="16" t="s">
        <v>649</v>
      </c>
      <c r="B1285" s="16" t="s">
        <v>174</v>
      </c>
      <c r="C1285" s="16">
        <v>3</v>
      </c>
      <c r="D1285" s="16" t="s">
        <v>887</v>
      </c>
      <c r="E1285" s="16">
        <v>7</v>
      </c>
      <c r="F1285" s="14">
        <f t="shared" si="54"/>
        <v>0</v>
      </c>
      <c r="G1285" s="14" t="str">
        <f>IF(OR(COUNTA(DetailPedro!G1285) &gt; 0, COUNTA(DetailWill!G1285) &gt; 0),"x", "")</f>
        <v/>
      </c>
      <c r="H1285" s="14" t="str">
        <f>IF(OR(COUNTA(DetailPedro!H1285) &gt; 0, COUNTA(DetailWill!H1285) &gt; 0),"x", "")</f>
        <v/>
      </c>
      <c r="I1285" s="14" t="str">
        <f>IF(OR(COUNTA(DetailPedro!I1285) &gt; 0, COUNTA(DetailWill!I1285) &gt; 0),"x", "")</f>
        <v/>
      </c>
      <c r="J1285" s="34" t="str">
        <f>IF(OR(COUNTA(DetailPedro!J1285) &gt; 0, COUNTA(DetailWill!J1285) &gt; 0),"x", "")</f>
        <v/>
      </c>
      <c r="K1285" s="14" t="str">
        <f>IF(OR(COUNTA(DetailPedro!K1285) &gt; 0, COUNTA(DetailWill!K1285) &gt; 0),"x", "")</f>
        <v/>
      </c>
      <c r="L1285" s="14" t="str">
        <f>IF(OR(COUNTA(DetailPedro!L1285) &gt; 0, COUNTA(DetailWill!L1285) &gt; 0),"x", "")</f>
        <v/>
      </c>
      <c r="M1285" s="14" t="str">
        <f>IF(OR(COUNTA(DetailPedro!M1285) &gt; 0, COUNTA(DetailWill!M1285) &gt; 0),"x", "")</f>
        <v/>
      </c>
      <c r="N1285" s="14" t="str">
        <f>IF(OR(COUNTA(DetailPedro!N1285) &gt; 0, COUNTA(DetailWill!N1285) &gt; 0),"x", "")</f>
        <v/>
      </c>
      <c r="O1285" s="34" t="str">
        <f>IF(OR(COUNTA(DetailPedro!O1285) &gt; 0, COUNTA(DetailWill!O1285) &gt; 0),"x", "")</f>
        <v/>
      </c>
      <c r="P1285" s="14" t="str">
        <f>IF(OR(COUNTA(DetailPedro!P1285) &gt; 0, COUNTA(DetailWill!P1285) &gt; 0),"x", "")</f>
        <v/>
      </c>
      <c r="Q1285" s="14" t="str">
        <f>IF(OR(COUNTA(DetailPedro!Q1285) &gt; 0, COUNTA(DetailWill!Q1285) &gt; 0),"x", "")</f>
        <v/>
      </c>
      <c r="R1285" s="14" t="str">
        <f>IF(OR(COUNTA(DetailPedro!R1285) &gt; 0, COUNTA(DetailWill!R1285) &gt; 0),"x", "")</f>
        <v/>
      </c>
      <c r="S1285" s="14" t="str">
        <f>IF(OR(COUNTA(DetailPedro!S1285) &gt; 0, COUNTA(DetailWill!S1285) &gt; 0),"x", "")</f>
        <v/>
      </c>
      <c r="T1285" s="14" t="str">
        <f>IF(OR(COUNTA(DetailPedro!T1285) &gt; 0, COUNTA(DetailWill!T1285) &gt; 0),"x", "")</f>
        <v/>
      </c>
      <c r="U1285" s="34" t="str">
        <f>IF(OR(COUNTA(DetailPedro!U1285) &gt; 0, COUNTA(DetailWill!U1285) &gt; 0),"x", "")</f>
        <v/>
      </c>
      <c r="V1285" s="14" t="str">
        <f>IF(OR(COUNTA(DetailPedro!V1285) &gt; 0, COUNTA(DetailWill!V1285) &gt; 0),"x", "")</f>
        <v/>
      </c>
      <c r="W1285" s="14" t="str">
        <f>IF(OR(COUNTA(DetailPedro!W1285) &gt; 0, COUNTA(DetailWill!W1285) &gt; 0),"x", "")</f>
        <v/>
      </c>
      <c r="X1285" s="14" t="str">
        <f>IF(OR(COUNTA(DetailPedro!X1285) &gt; 0, COUNTA(DetailWill!X1285) &gt; 0),"x", "")</f>
        <v/>
      </c>
      <c r="Y1285" s="14" t="str">
        <f>IF(OR(COUNTA(DetailPedro!Y1285) &gt; 0, COUNTA(DetailWill!Y1285) &gt; 0),"x", "")</f>
        <v/>
      </c>
      <c r="Z1285" s="34" t="str">
        <f>IF(OR(COUNTA(DetailPedro!Z1285) &gt; 0, COUNTA(DetailWill!Z1285) &gt; 0),"x", "")</f>
        <v/>
      </c>
      <c r="AA1285" s="14" t="str">
        <f>IF(OR(COUNTA(DetailPedro!AA1285) &gt; 0, COUNTA(DetailWill!AA1285) &gt; 0),"x", "")</f>
        <v/>
      </c>
      <c r="AB1285" s="14" t="str">
        <f>IF(OR(COUNTA(DetailPedro!AB1285) &gt; 0, COUNTA(DetailWill!AB1285) &gt; 0),"x", "")</f>
        <v/>
      </c>
      <c r="AC1285" s="14" t="str">
        <f>IF(OR(COUNTA(DetailPedro!AC1285) &gt; 0, COUNTA(DetailWill!AC1285) &gt; 0),"x", "")</f>
        <v/>
      </c>
      <c r="AD1285" s="14" t="str">
        <f>IF(OR(COUNTA(DetailPedro!AD1285) &gt; 0, COUNTA(DetailWill!AD1285) &gt; 0),"x", "")</f>
        <v/>
      </c>
      <c r="AE1285" s="14" t="str">
        <f>IF(OR(COUNTA(DetailPedro!AE1285) &gt; 0, COUNTA(DetailWill!AE1285) &gt; 0),"x", "")</f>
        <v/>
      </c>
      <c r="AF1285" s="34" t="str">
        <f>IF(OR(COUNTA(DetailPedro!AF1285) &gt; 0, COUNTA(DetailWill!AF1285) &gt; 0),"x", "")</f>
        <v/>
      </c>
      <c r="AG1285" s="14" t="str">
        <f>IF(OR(COUNTA(DetailPedro!AG1285) &gt; 0, COUNTA(DetailWill!AG1285) &gt; 0),"x", "")</f>
        <v/>
      </c>
      <c r="AH1285" s="14" t="str">
        <f>IF(OR(COUNTA(DetailPedro!AH1285) &gt; 0, COUNTA(DetailWill!AH1285) &gt; 0),"x", "")</f>
        <v/>
      </c>
      <c r="AI1285" s="14" t="str">
        <f>IF(OR(COUNTA(DetailPedro!AI1285) &gt; 0, COUNTA(DetailWill!AI1285) &gt; 0),"x", "")</f>
        <v/>
      </c>
      <c r="AJ1285" s="34" t="str">
        <f>IF(OR(COUNTA(DetailPedro!AJ1285) &gt; 0, COUNTA(DetailWill!AJ1285) &gt; 0),"x", "")</f>
        <v/>
      </c>
      <c r="AK1285" s="14" t="str">
        <f>IF(OR(COUNTA(DetailPedro!AK1285) &gt; 0, COUNTA(DetailWill!AK1285) &gt; 0),"x", "")</f>
        <v/>
      </c>
    </row>
    <row r="1286" spans="1:37" x14ac:dyDescent="0.2">
      <c r="A1286" s="16" t="s">
        <v>649</v>
      </c>
      <c r="B1286" s="16" t="s">
        <v>174</v>
      </c>
      <c r="C1286" s="16">
        <v>3</v>
      </c>
      <c r="D1286" s="16" t="s">
        <v>887</v>
      </c>
      <c r="E1286" s="16">
        <v>8</v>
      </c>
      <c r="F1286" s="14">
        <f t="shared" si="54"/>
        <v>0</v>
      </c>
      <c r="G1286" s="14" t="str">
        <f>IF(OR(COUNTA(DetailPedro!G1286) &gt; 0, COUNTA(DetailWill!G1286) &gt; 0),"x", "")</f>
        <v/>
      </c>
      <c r="H1286" s="14" t="str">
        <f>IF(OR(COUNTA(DetailPedro!H1286) &gt; 0, COUNTA(DetailWill!H1286) &gt; 0),"x", "")</f>
        <v/>
      </c>
      <c r="I1286" s="14" t="str">
        <f>IF(OR(COUNTA(DetailPedro!I1286) &gt; 0, COUNTA(DetailWill!I1286) &gt; 0),"x", "")</f>
        <v/>
      </c>
      <c r="J1286" s="34" t="str">
        <f>IF(OR(COUNTA(DetailPedro!J1286) &gt; 0, COUNTA(DetailWill!J1286) &gt; 0),"x", "")</f>
        <v/>
      </c>
      <c r="K1286" s="14" t="str">
        <f>IF(OR(COUNTA(DetailPedro!K1286) &gt; 0, COUNTA(DetailWill!K1286) &gt; 0),"x", "")</f>
        <v/>
      </c>
      <c r="L1286" s="14" t="str">
        <f>IF(OR(COUNTA(DetailPedro!L1286) &gt; 0, COUNTA(DetailWill!L1286) &gt; 0),"x", "")</f>
        <v/>
      </c>
      <c r="M1286" s="14" t="str">
        <f>IF(OR(COUNTA(DetailPedro!M1286) &gt; 0, COUNTA(DetailWill!M1286) &gt; 0),"x", "")</f>
        <v/>
      </c>
      <c r="N1286" s="14" t="str">
        <f>IF(OR(COUNTA(DetailPedro!N1286) &gt; 0, COUNTA(DetailWill!N1286) &gt; 0),"x", "")</f>
        <v/>
      </c>
      <c r="O1286" s="34" t="str">
        <f>IF(OR(COUNTA(DetailPedro!O1286) &gt; 0, COUNTA(DetailWill!O1286) &gt; 0),"x", "")</f>
        <v/>
      </c>
      <c r="P1286" s="14" t="str">
        <f>IF(OR(COUNTA(DetailPedro!P1286) &gt; 0, COUNTA(DetailWill!P1286) &gt; 0),"x", "")</f>
        <v/>
      </c>
      <c r="Q1286" s="14" t="str">
        <f>IF(OR(COUNTA(DetailPedro!Q1286) &gt; 0, COUNTA(DetailWill!Q1286) &gt; 0),"x", "")</f>
        <v/>
      </c>
      <c r="R1286" s="14" t="str">
        <f>IF(OR(COUNTA(DetailPedro!R1286) &gt; 0, COUNTA(DetailWill!R1286) &gt; 0),"x", "")</f>
        <v/>
      </c>
      <c r="S1286" s="14" t="str">
        <f>IF(OR(COUNTA(DetailPedro!S1286) &gt; 0, COUNTA(DetailWill!S1286) &gt; 0),"x", "")</f>
        <v/>
      </c>
      <c r="T1286" s="14" t="str">
        <f>IF(OR(COUNTA(DetailPedro!T1286) &gt; 0, COUNTA(DetailWill!T1286) &gt; 0),"x", "")</f>
        <v/>
      </c>
      <c r="U1286" s="34" t="str">
        <f>IF(OR(COUNTA(DetailPedro!U1286) &gt; 0, COUNTA(DetailWill!U1286) &gt; 0),"x", "")</f>
        <v/>
      </c>
      <c r="V1286" s="14" t="str">
        <f>IF(OR(COUNTA(DetailPedro!V1286) &gt; 0, COUNTA(DetailWill!V1286) &gt; 0),"x", "")</f>
        <v/>
      </c>
      <c r="W1286" s="14" t="str">
        <f>IF(OR(COUNTA(DetailPedro!W1286) &gt; 0, COUNTA(DetailWill!W1286) &gt; 0),"x", "")</f>
        <v/>
      </c>
      <c r="X1286" s="14" t="str">
        <f>IF(OR(COUNTA(DetailPedro!X1286) &gt; 0, COUNTA(DetailWill!X1286) &gt; 0),"x", "")</f>
        <v/>
      </c>
      <c r="Y1286" s="14" t="str">
        <f>IF(OR(COUNTA(DetailPedro!Y1286) &gt; 0, COUNTA(DetailWill!Y1286) &gt; 0),"x", "")</f>
        <v/>
      </c>
      <c r="Z1286" s="34" t="str">
        <f>IF(OR(COUNTA(DetailPedro!Z1286) &gt; 0, COUNTA(DetailWill!Z1286) &gt; 0),"x", "")</f>
        <v/>
      </c>
      <c r="AA1286" s="14" t="str">
        <f>IF(OR(COUNTA(DetailPedro!AA1286) &gt; 0, COUNTA(DetailWill!AA1286) &gt; 0),"x", "")</f>
        <v/>
      </c>
      <c r="AB1286" s="14" t="str">
        <f>IF(OR(COUNTA(DetailPedro!AB1286) &gt; 0, COUNTA(DetailWill!AB1286) &gt; 0),"x", "")</f>
        <v/>
      </c>
      <c r="AC1286" s="14" t="str">
        <f>IF(OR(COUNTA(DetailPedro!AC1286) &gt; 0, COUNTA(DetailWill!AC1286) &gt; 0),"x", "")</f>
        <v/>
      </c>
      <c r="AD1286" s="14" t="str">
        <f>IF(OR(COUNTA(DetailPedro!AD1286) &gt; 0, COUNTA(DetailWill!AD1286) &gt; 0),"x", "")</f>
        <v/>
      </c>
      <c r="AE1286" s="14" t="str">
        <f>IF(OR(COUNTA(DetailPedro!AE1286) &gt; 0, COUNTA(DetailWill!AE1286) &gt; 0),"x", "")</f>
        <v/>
      </c>
      <c r="AF1286" s="34" t="str">
        <f>IF(OR(COUNTA(DetailPedro!AF1286) &gt; 0, COUNTA(DetailWill!AF1286) &gt; 0),"x", "")</f>
        <v/>
      </c>
      <c r="AG1286" s="14" t="str">
        <f>IF(OR(COUNTA(DetailPedro!AG1286) &gt; 0, COUNTA(DetailWill!AG1286) &gt; 0),"x", "")</f>
        <v/>
      </c>
      <c r="AH1286" s="14" t="str">
        <f>IF(OR(COUNTA(DetailPedro!AH1286) &gt; 0, COUNTA(DetailWill!AH1286) &gt; 0),"x", "")</f>
        <v/>
      </c>
      <c r="AI1286" s="14" t="str">
        <f>IF(OR(COUNTA(DetailPedro!AI1286) &gt; 0, COUNTA(DetailWill!AI1286) &gt; 0),"x", "")</f>
        <v/>
      </c>
      <c r="AJ1286" s="34" t="str">
        <f>IF(OR(COUNTA(DetailPedro!AJ1286) &gt; 0, COUNTA(DetailWill!AJ1286) &gt; 0),"x", "")</f>
        <v/>
      </c>
      <c r="AK1286" s="14" t="str">
        <f>IF(OR(COUNTA(DetailPedro!AK1286) &gt; 0, COUNTA(DetailWill!AK1286) &gt; 0),"x", "")</f>
        <v/>
      </c>
    </row>
    <row r="1287" spans="1:37" x14ac:dyDescent="0.2">
      <c r="A1287" s="16"/>
      <c r="B1287" s="16"/>
      <c r="C1287" s="16"/>
      <c r="D1287" s="16"/>
      <c r="E1287" s="16"/>
      <c r="F1287" s="14">
        <f t="shared" si="54"/>
        <v>0</v>
      </c>
      <c r="G1287" s="14" t="str">
        <f>IF(OR(COUNTA(DetailPedro!G1287) &gt; 0, COUNTA(DetailWill!G1287) &gt; 0),"x", "")</f>
        <v/>
      </c>
      <c r="H1287" s="14" t="str">
        <f>IF(OR(COUNTA(DetailPedro!H1287) &gt; 0, COUNTA(DetailWill!H1287) &gt; 0),"x", "")</f>
        <v/>
      </c>
      <c r="I1287" s="14" t="str">
        <f>IF(OR(COUNTA(DetailPedro!I1287) &gt; 0, COUNTA(DetailWill!I1287) &gt; 0),"x", "")</f>
        <v/>
      </c>
      <c r="J1287" s="34" t="str">
        <f>IF(OR(COUNTA(DetailPedro!J1287) &gt; 0, COUNTA(DetailWill!J1287) &gt; 0),"x", "")</f>
        <v/>
      </c>
      <c r="K1287" s="14" t="str">
        <f>IF(OR(COUNTA(DetailPedro!K1287) &gt; 0, COUNTA(DetailWill!K1287) &gt; 0),"x", "")</f>
        <v/>
      </c>
      <c r="L1287" s="14" t="str">
        <f>IF(OR(COUNTA(DetailPedro!L1287) &gt; 0, COUNTA(DetailWill!L1287) &gt; 0),"x", "")</f>
        <v/>
      </c>
      <c r="M1287" s="14" t="str">
        <f>IF(OR(COUNTA(DetailPedro!M1287) &gt; 0, COUNTA(DetailWill!M1287) &gt; 0),"x", "")</f>
        <v/>
      </c>
      <c r="N1287" s="14" t="str">
        <f>IF(OR(COUNTA(DetailPedro!N1287) &gt; 0, COUNTA(DetailWill!N1287) &gt; 0),"x", "")</f>
        <v/>
      </c>
      <c r="O1287" s="34" t="str">
        <f>IF(OR(COUNTA(DetailPedro!O1287) &gt; 0, COUNTA(DetailWill!O1287) &gt; 0),"x", "")</f>
        <v/>
      </c>
      <c r="P1287" s="14" t="str">
        <f>IF(OR(COUNTA(DetailPedro!P1287) &gt; 0, COUNTA(DetailWill!P1287) &gt; 0),"x", "")</f>
        <v/>
      </c>
      <c r="Q1287" s="14" t="str">
        <f>IF(OR(COUNTA(DetailPedro!Q1287) &gt; 0, COUNTA(DetailWill!Q1287) &gt; 0),"x", "")</f>
        <v/>
      </c>
      <c r="R1287" s="14" t="str">
        <f>IF(OR(COUNTA(DetailPedro!R1287) &gt; 0, COUNTA(DetailWill!R1287) &gt; 0),"x", "")</f>
        <v/>
      </c>
      <c r="S1287" s="14" t="str">
        <f>IF(OR(COUNTA(DetailPedro!S1287) &gt; 0, COUNTA(DetailWill!S1287) &gt; 0),"x", "")</f>
        <v/>
      </c>
      <c r="T1287" s="14" t="str">
        <f>IF(OR(COUNTA(DetailPedro!T1287) &gt; 0, COUNTA(DetailWill!T1287) &gt; 0),"x", "")</f>
        <v/>
      </c>
      <c r="U1287" s="34" t="str">
        <f>IF(OR(COUNTA(DetailPedro!U1287) &gt; 0, COUNTA(DetailWill!U1287) &gt; 0),"x", "")</f>
        <v/>
      </c>
      <c r="V1287" s="14" t="str">
        <f>IF(OR(COUNTA(DetailPedro!V1287) &gt; 0, COUNTA(DetailWill!V1287) &gt; 0),"x", "")</f>
        <v/>
      </c>
      <c r="W1287" s="14" t="str">
        <f>IF(OR(COUNTA(DetailPedro!W1287) &gt; 0, COUNTA(DetailWill!W1287) &gt; 0),"x", "")</f>
        <v/>
      </c>
      <c r="X1287" s="14" t="str">
        <f>IF(OR(COUNTA(DetailPedro!X1287) &gt; 0, COUNTA(DetailWill!X1287) &gt; 0),"x", "")</f>
        <v/>
      </c>
      <c r="Y1287" s="14" t="str">
        <f>IF(OR(COUNTA(DetailPedro!Y1287) &gt; 0, COUNTA(DetailWill!Y1287) &gt; 0),"x", "")</f>
        <v/>
      </c>
      <c r="Z1287" s="34" t="str">
        <f>IF(OR(COUNTA(DetailPedro!Z1287) &gt; 0, COUNTA(DetailWill!Z1287) &gt; 0),"x", "")</f>
        <v/>
      </c>
      <c r="AA1287" s="14" t="str">
        <f>IF(OR(COUNTA(DetailPedro!AA1287) &gt; 0, COUNTA(DetailWill!AA1287) &gt; 0),"x", "")</f>
        <v/>
      </c>
      <c r="AB1287" s="14" t="str">
        <f>IF(OR(COUNTA(DetailPedro!AB1287) &gt; 0, COUNTA(DetailWill!AB1287) &gt; 0),"x", "")</f>
        <v/>
      </c>
      <c r="AC1287" s="14" t="str">
        <f>IF(OR(COUNTA(DetailPedro!AC1287) &gt; 0, COUNTA(DetailWill!AC1287) &gt; 0),"x", "")</f>
        <v/>
      </c>
      <c r="AD1287" s="14" t="str">
        <f>IF(OR(COUNTA(DetailPedro!AD1287) &gt; 0, COUNTA(DetailWill!AD1287) &gt; 0),"x", "")</f>
        <v/>
      </c>
      <c r="AE1287" s="14" t="str">
        <f>IF(OR(COUNTA(DetailPedro!AE1287) &gt; 0, COUNTA(DetailWill!AE1287) &gt; 0),"x", "")</f>
        <v/>
      </c>
      <c r="AF1287" s="34" t="str">
        <f>IF(OR(COUNTA(DetailPedro!AF1287) &gt; 0, COUNTA(DetailWill!AF1287) &gt; 0),"x", "")</f>
        <v/>
      </c>
      <c r="AG1287" s="14" t="str">
        <f>IF(OR(COUNTA(DetailPedro!AG1287) &gt; 0, COUNTA(DetailWill!AG1287) &gt; 0),"x", "")</f>
        <v/>
      </c>
      <c r="AH1287" s="14" t="str">
        <f>IF(OR(COUNTA(DetailPedro!AH1287) &gt; 0, COUNTA(DetailWill!AH1287) &gt; 0),"x", "")</f>
        <v/>
      </c>
      <c r="AI1287" s="14" t="str">
        <f>IF(OR(COUNTA(DetailPedro!AI1287) &gt; 0, COUNTA(DetailWill!AI1287) &gt; 0),"x", "")</f>
        <v/>
      </c>
      <c r="AJ1287" s="34" t="str">
        <f>IF(OR(COUNTA(DetailPedro!AJ1287) &gt; 0, COUNTA(DetailWill!AJ1287) &gt; 0),"x", "")</f>
        <v/>
      </c>
      <c r="AK1287" s="14" t="str">
        <f>IF(OR(COUNTA(DetailPedro!AK1287) &gt; 0, COUNTA(DetailWill!AK1287) &gt; 0),"x", "")</f>
        <v/>
      </c>
    </row>
    <row r="1288" spans="1:37" x14ac:dyDescent="0.2">
      <c r="A1288" s="16" t="s">
        <v>649</v>
      </c>
      <c r="B1288" s="16" t="s">
        <v>477</v>
      </c>
      <c r="C1288" s="16">
        <v>1</v>
      </c>
      <c r="D1288" s="16">
        <v>0</v>
      </c>
      <c r="E1288" s="16"/>
      <c r="F1288" s="14">
        <f t="shared" si="54"/>
        <v>0</v>
      </c>
      <c r="G1288" s="14" t="str">
        <f>IF(OR(COUNTA(DetailPedro!G1288) &gt; 0, COUNTA(DetailWill!G1288) &gt; 0),"x", "")</f>
        <v/>
      </c>
      <c r="H1288" s="14" t="str">
        <f>IF(OR(COUNTA(DetailPedro!H1288) &gt; 0, COUNTA(DetailWill!H1288) &gt; 0),"x", "")</f>
        <v/>
      </c>
      <c r="I1288" s="14" t="str">
        <f>IF(OR(COUNTA(DetailPedro!I1288) &gt; 0, COUNTA(DetailWill!I1288) &gt; 0),"x", "")</f>
        <v/>
      </c>
      <c r="J1288" s="34" t="str">
        <f>IF(OR(COUNTA(DetailPedro!J1288) &gt; 0, COUNTA(DetailWill!J1288) &gt; 0),"x", "")</f>
        <v/>
      </c>
      <c r="K1288" s="14" t="str">
        <f>IF(OR(COUNTA(DetailPedro!K1288) &gt; 0, COUNTA(DetailWill!K1288) &gt; 0),"x", "")</f>
        <v/>
      </c>
      <c r="L1288" s="14" t="str">
        <f>IF(OR(COUNTA(DetailPedro!L1288) &gt; 0, COUNTA(DetailWill!L1288) &gt; 0),"x", "")</f>
        <v/>
      </c>
      <c r="M1288" s="14" t="str">
        <f>IF(OR(COUNTA(DetailPedro!M1288) &gt; 0, COUNTA(DetailWill!M1288) &gt; 0),"x", "")</f>
        <v/>
      </c>
      <c r="N1288" s="14" t="str">
        <f>IF(OR(COUNTA(DetailPedro!N1288) &gt; 0, COUNTA(DetailWill!N1288) &gt; 0),"x", "")</f>
        <v/>
      </c>
      <c r="O1288" s="34" t="str">
        <f>IF(OR(COUNTA(DetailPedro!O1288) &gt; 0, COUNTA(DetailWill!O1288) &gt; 0),"x", "")</f>
        <v/>
      </c>
      <c r="P1288" s="14" t="str">
        <f>IF(OR(COUNTA(DetailPedro!P1288) &gt; 0, COUNTA(DetailWill!P1288) &gt; 0),"x", "")</f>
        <v/>
      </c>
      <c r="Q1288" s="14" t="str">
        <f>IF(OR(COUNTA(DetailPedro!Q1288) &gt; 0, COUNTA(DetailWill!Q1288) &gt; 0),"x", "")</f>
        <v/>
      </c>
      <c r="R1288" s="14" t="str">
        <f>IF(OR(COUNTA(DetailPedro!R1288) &gt; 0, COUNTA(DetailWill!R1288) &gt; 0),"x", "")</f>
        <v/>
      </c>
      <c r="S1288" s="14" t="str">
        <f>IF(OR(COUNTA(DetailPedro!S1288) &gt; 0, COUNTA(DetailWill!S1288) &gt; 0),"x", "")</f>
        <v/>
      </c>
      <c r="T1288" s="14" t="str">
        <f>IF(OR(COUNTA(DetailPedro!T1288) &gt; 0, COUNTA(DetailWill!T1288) &gt; 0),"x", "")</f>
        <v/>
      </c>
      <c r="U1288" s="34" t="str">
        <f>IF(OR(COUNTA(DetailPedro!U1288) &gt; 0, COUNTA(DetailWill!U1288) &gt; 0),"x", "")</f>
        <v/>
      </c>
      <c r="V1288" s="14" t="str">
        <f>IF(OR(COUNTA(DetailPedro!V1288) &gt; 0, COUNTA(DetailWill!V1288) &gt; 0),"x", "")</f>
        <v/>
      </c>
      <c r="W1288" s="14" t="str">
        <f>IF(OR(COUNTA(DetailPedro!W1288) &gt; 0, COUNTA(DetailWill!W1288) &gt; 0),"x", "")</f>
        <v/>
      </c>
      <c r="X1288" s="14" t="str">
        <f>IF(OR(COUNTA(DetailPedro!X1288) &gt; 0, COUNTA(DetailWill!X1288) &gt; 0),"x", "")</f>
        <v/>
      </c>
      <c r="Y1288" s="14" t="str">
        <f>IF(OR(COUNTA(DetailPedro!Y1288) &gt; 0, COUNTA(DetailWill!Y1288) &gt; 0),"x", "")</f>
        <v/>
      </c>
      <c r="Z1288" s="34" t="str">
        <f>IF(OR(COUNTA(DetailPedro!Z1288) &gt; 0, COUNTA(DetailWill!Z1288) &gt; 0),"x", "")</f>
        <v/>
      </c>
      <c r="AA1288" s="14" t="str">
        <f>IF(OR(COUNTA(DetailPedro!AA1288) &gt; 0, COUNTA(DetailWill!AA1288) &gt; 0),"x", "")</f>
        <v/>
      </c>
      <c r="AB1288" s="14" t="str">
        <f>IF(OR(COUNTA(DetailPedro!AB1288) &gt; 0, COUNTA(DetailWill!AB1288) &gt; 0),"x", "")</f>
        <v/>
      </c>
      <c r="AC1288" s="14" t="str">
        <f>IF(OR(COUNTA(DetailPedro!AC1288) &gt; 0, COUNTA(DetailWill!AC1288) &gt; 0),"x", "")</f>
        <v/>
      </c>
      <c r="AD1288" s="14" t="str">
        <f>IF(OR(COUNTA(DetailPedro!AD1288) &gt; 0, COUNTA(DetailWill!AD1288) &gt; 0),"x", "")</f>
        <v/>
      </c>
      <c r="AE1288" s="14" t="str">
        <f>IF(OR(COUNTA(DetailPedro!AE1288) &gt; 0, COUNTA(DetailWill!AE1288) &gt; 0),"x", "")</f>
        <v/>
      </c>
      <c r="AF1288" s="34" t="str">
        <f>IF(OR(COUNTA(DetailPedro!AF1288) &gt; 0, COUNTA(DetailWill!AF1288) &gt; 0),"x", "")</f>
        <v/>
      </c>
      <c r="AG1288" s="14" t="str">
        <f>IF(OR(COUNTA(DetailPedro!AG1288) &gt; 0, COUNTA(DetailWill!AG1288) &gt; 0),"x", "")</f>
        <v/>
      </c>
      <c r="AH1288" s="14" t="str">
        <f>IF(OR(COUNTA(DetailPedro!AH1288) &gt; 0, COUNTA(DetailWill!AH1288) &gt; 0),"x", "")</f>
        <v/>
      </c>
      <c r="AI1288" s="14" t="str">
        <f>IF(OR(COUNTA(DetailPedro!AI1288) &gt; 0, COUNTA(DetailWill!AI1288) &gt; 0),"x", "")</f>
        <v/>
      </c>
      <c r="AJ1288" s="34" t="str">
        <f>IF(OR(COUNTA(DetailPedro!AJ1288) &gt; 0, COUNTA(DetailWill!AJ1288) &gt; 0),"x", "")</f>
        <v/>
      </c>
      <c r="AK1288" s="14" t="str">
        <f>IF(OR(COUNTA(DetailPedro!AK1288) &gt; 0, COUNTA(DetailWill!AK1288) &gt; 0),"x", "")</f>
        <v/>
      </c>
    </row>
    <row r="1289" spans="1:37" x14ac:dyDescent="0.2">
      <c r="A1289" s="16" t="s">
        <v>649</v>
      </c>
      <c r="B1289" s="16" t="s">
        <v>477</v>
      </c>
      <c r="C1289" s="16">
        <v>1</v>
      </c>
      <c r="D1289" s="16" t="s">
        <v>888</v>
      </c>
      <c r="E1289" s="16">
        <v>1</v>
      </c>
      <c r="F1289" s="14">
        <f t="shared" si="54"/>
        <v>1</v>
      </c>
      <c r="G1289" s="14" t="str">
        <f>IF(OR(COUNTA(DetailPedro!G1289) &gt; 0, COUNTA(DetailWill!G1289) &gt; 0),"x", "")</f>
        <v/>
      </c>
      <c r="H1289" s="14" t="str">
        <f>IF(OR(COUNTA(DetailPedro!H1289) &gt; 0, COUNTA(DetailWill!H1289) &gt; 0),"x", "")</f>
        <v/>
      </c>
      <c r="I1289" s="14" t="str">
        <f>IF(OR(COUNTA(DetailPedro!I1289) &gt; 0, COUNTA(DetailWill!I1289) &gt; 0),"x", "")</f>
        <v/>
      </c>
      <c r="J1289" s="34" t="str">
        <f>IF(OR(COUNTA(DetailPedro!J1289) &gt; 0, COUNTA(DetailWill!J1289) &gt; 0),"x", "")</f>
        <v/>
      </c>
      <c r="K1289" s="14" t="str">
        <f>IF(OR(COUNTA(DetailPedro!K1289) &gt; 0, COUNTA(DetailWill!K1289) &gt; 0),"x", "")</f>
        <v/>
      </c>
      <c r="L1289" s="14" t="str">
        <f>IF(OR(COUNTA(DetailPedro!L1289) &gt; 0, COUNTA(DetailWill!L1289) &gt; 0),"x", "")</f>
        <v/>
      </c>
      <c r="M1289" s="14" t="str">
        <f>IF(OR(COUNTA(DetailPedro!M1289) &gt; 0, COUNTA(DetailWill!M1289) &gt; 0),"x", "")</f>
        <v/>
      </c>
      <c r="N1289" s="14" t="str">
        <f>IF(OR(COUNTA(DetailPedro!N1289) &gt; 0, COUNTA(DetailWill!N1289) &gt; 0),"x", "")</f>
        <v/>
      </c>
      <c r="O1289" s="34" t="str">
        <f>IF(OR(COUNTA(DetailPedro!O1289) &gt; 0, COUNTA(DetailWill!O1289) &gt; 0),"x", "")</f>
        <v/>
      </c>
      <c r="P1289" s="14" t="str">
        <f>IF(OR(COUNTA(DetailPedro!P1289) &gt; 0, COUNTA(DetailWill!P1289) &gt; 0),"x", "")</f>
        <v/>
      </c>
      <c r="Q1289" s="14" t="str">
        <f>IF(OR(COUNTA(DetailPedro!Q1289) &gt; 0, COUNTA(DetailWill!Q1289) &gt; 0),"x", "")</f>
        <v/>
      </c>
      <c r="R1289" s="14" t="str">
        <f>IF(OR(COUNTA(DetailPedro!R1289) &gt; 0, COUNTA(DetailWill!R1289) &gt; 0),"x", "")</f>
        <v/>
      </c>
      <c r="S1289" s="14" t="str">
        <f>IF(OR(COUNTA(DetailPedro!S1289) &gt; 0, COUNTA(DetailWill!S1289) &gt; 0),"x", "")</f>
        <v/>
      </c>
      <c r="T1289" s="14" t="str">
        <f>IF(OR(COUNTA(DetailPedro!T1289) &gt; 0, COUNTA(DetailWill!T1289) &gt; 0),"x", "")</f>
        <v/>
      </c>
      <c r="U1289" s="34" t="str">
        <f>IF(OR(COUNTA(DetailPedro!U1289) &gt; 0, COUNTA(DetailWill!U1289) &gt; 0),"x", "")</f>
        <v/>
      </c>
      <c r="V1289" s="14" t="str">
        <f>IF(OR(COUNTA(DetailPedro!V1289) &gt; 0, COUNTA(DetailWill!V1289) &gt; 0),"x", "")</f>
        <v/>
      </c>
      <c r="W1289" s="14" t="str">
        <f>IF(OR(COUNTA(DetailPedro!W1289) &gt; 0, COUNTA(DetailWill!W1289) &gt; 0),"x", "")</f>
        <v/>
      </c>
      <c r="X1289" s="14" t="str">
        <f>IF(OR(COUNTA(DetailPedro!X1289) &gt; 0, COUNTA(DetailWill!X1289) &gt; 0),"x", "")</f>
        <v/>
      </c>
      <c r="Y1289" s="14" t="str">
        <f>IF(OR(COUNTA(DetailPedro!Y1289) &gt; 0, COUNTA(DetailWill!Y1289) &gt; 0),"x", "")</f>
        <v/>
      </c>
      <c r="Z1289" s="34" t="str">
        <f>IF(OR(COUNTA(DetailPedro!Z1289) &gt; 0, COUNTA(DetailWill!Z1289) &gt; 0),"x", "")</f>
        <v/>
      </c>
      <c r="AA1289" s="14" t="str">
        <f>IF(OR(COUNTA(DetailPedro!AA1289) &gt; 0, COUNTA(DetailWill!AA1289) &gt; 0),"x", "")</f>
        <v/>
      </c>
      <c r="AB1289" s="14" t="str">
        <f>IF(OR(COUNTA(DetailPedro!AB1289) &gt; 0, COUNTA(DetailWill!AB1289) &gt; 0),"x", "")</f>
        <v/>
      </c>
      <c r="AC1289" s="14" t="str">
        <f>IF(OR(COUNTA(DetailPedro!AC1289) &gt; 0, COUNTA(DetailWill!AC1289) &gt; 0),"x", "")</f>
        <v/>
      </c>
      <c r="AD1289" s="14" t="str">
        <f>IF(OR(COUNTA(DetailPedro!AD1289) &gt; 0, COUNTA(DetailWill!AD1289) &gt; 0),"x", "")</f>
        <v/>
      </c>
      <c r="AE1289" s="14" t="str">
        <f>IF(OR(COUNTA(DetailPedro!AE1289) &gt; 0, COUNTA(DetailWill!AE1289) &gt; 0),"x", "")</f>
        <v/>
      </c>
      <c r="AF1289" s="34" t="str">
        <f>IF(OR(COUNTA(DetailPedro!AF1289) &gt; 0, COUNTA(DetailWill!AF1289) &gt; 0),"x", "")</f>
        <v>x</v>
      </c>
      <c r="AG1289" s="14" t="str">
        <f>IF(OR(COUNTA(DetailPedro!AG1289) &gt; 0, COUNTA(DetailWill!AG1289) &gt; 0),"x", "")</f>
        <v/>
      </c>
      <c r="AH1289" s="14" t="str">
        <f>IF(OR(COUNTA(DetailPedro!AH1289) &gt; 0, COUNTA(DetailWill!AH1289) &gt; 0),"x", "")</f>
        <v/>
      </c>
      <c r="AI1289" s="14" t="str">
        <f>IF(OR(COUNTA(DetailPedro!AI1289) &gt; 0, COUNTA(DetailWill!AI1289) &gt; 0),"x", "")</f>
        <v/>
      </c>
      <c r="AJ1289" s="34" t="str">
        <f>IF(OR(COUNTA(DetailPedro!AJ1289) &gt; 0, COUNTA(DetailWill!AJ1289) &gt; 0),"x", "")</f>
        <v/>
      </c>
      <c r="AK1289" s="14" t="str">
        <f>IF(OR(COUNTA(DetailPedro!AK1289) &gt; 0, COUNTA(DetailWill!AK1289) &gt; 0),"x", "")</f>
        <v/>
      </c>
    </row>
    <row r="1290" spans="1:37" x14ac:dyDescent="0.2">
      <c r="A1290" s="16" t="s">
        <v>649</v>
      </c>
      <c r="B1290" s="16" t="s">
        <v>477</v>
      </c>
      <c r="C1290" s="16">
        <v>1</v>
      </c>
      <c r="D1290" s="16" t="s">
        <v>889</v>
      </c>
      <c r="E1290" s="16">
        <v>2</v>
      </c>
      <c r="F1290" s="14">
        <f t="shared" si="54"/>
        <v>0</v>
      </c>
      <c r="G1290" s="14" t="str">
        <f>IF(OR(COUNTA(DetailPedro!G1290) &gt; 0, COUNTA(DetailWill!G1290) &gt; 0),"x", "")</f>
        <v/>
      </c>
      <c r="H1290" s="14" t="str">
        <f>IF(OR(COUNTA(DetailPedro!H1290) &gt; 0, COUNTA(DetailWill!H1290) &gt; 0),"x", "")</f>
        <v/>
      </c>
      <c r="I1290" s="14" t="str">
        <f>IF(OR(COUNTA(DetailPedro!I1290) &gt; 0, COUNTA(DetailWill!I1290) &gt; 0),"x", "")</f>
        <v/>
      </c>
      <c r="J1290" s="34" t="str">
        <f>IF(OR(COUNTA(DetailPedro!J1290) &gt; 0, COUNTA(DetailWill!J1290) &gt; 0),"x", "")</f>
        <v/>
      </c>
      <c r="K1290" s="14" t="str">
        <f>IF(OR(COUNTA(DetailPedro!K1290) &gt; 0, COUNTA(DetailWill!K1290) &gt; 0),"x", "")</f>
        <v/>
      </c>
      <c r="L1290" s="14" t="str">
        <f>IF(OR(COUNTA(DetailPedro!L1290) &gt; 0, COUNTA(DetailWill!L1290) &gt; 0),"x", "")</f>
        <v/>
      </c>
      <c r="M1290" s="14" t="str">
        <f>IF(OR(COUNTA(DetailPedro!M1290) &gt; 0, COUNTA(DetailWill!M1290) &gt; 0),"x", "")</f>
        <v/>
      </c>
      <c r="N1290" s="14" t="str">
        <f>IF(OR(COUNTA(DetailPedro!N1290) &gt; 0, COUNTA(DetailWill!N1290) &gt; 0),"x", "")</f>
        <v/>
      </c>
      <c r="O1290" s="34" t="str">
        <f>IF(OR(COUNTA(DetailPedro!O1290) &gt; 0, COUNTA(DetailWill!O1290) &gt; 0),"x", "")</f>
        <v/>
      </c>
      <c r="P1290" s="14" t="str">
        <f>IF(OR(COUNTA(DetailPedro!P1290) &gt; 0, COUNTA(DetailWill!P1290) &gt; 0),"x", "")</f>
        <v/>
      </c>
      <c r="Q1290" s="14" t="str">
        <f>IF(OR(COUNTA(DetailPedro!Q1290) &gt; 0, COUNTA(DetailWill!Q1290) &gt; 0),"x", "")</f>
        <v/>
      </c>
      <c r="R1290" s="14" t="str">
        <f>IF(OR(COUNTA(DetailPedro!R1290) &gt; 0, COUNTA(DetailWill!R1290) &gt; 0),"x", "")</f>
        <v/>
      </c>
      <c r="S1290" s="14" t="str">
        <f>IF(OR(COUNTA(DetailPedro!S1290) &gt; 0, COUNTA(DetailWill!S1290) &gt; 0),"x", "")</f>
        <v/>
      </c>
      <c r="T1290" s="14" t="str">
        <f>IF(OR(COUNTA(DetailPedro!T1290) &gt; 0, COUNTA(DetailWill!T1290) &gt; 0),"x", "")</f>
        <v/>
      </c>
      <c r="U1290" s="34" t="str">
        <f>IF(OR(COUNTA(DetailPedro!U1290) &gt; 0, COUNTA(DetailWill!U1290) &gt; 0),"x", "")</f>
        <v/>
      </c>
      <c r="V1290" s="14" t="str">
        <f>IF(OR(COUNTA(DetailPedro!V1290) &gt; 0, COUNTA(DetailWill!V1290) &gt; 0),"x", "")</f>
        <v/>
      </c>
      <c r="W1290" s="14" t="str">
        <f>IF(OR(COUNTA(DetailPedro!W1290) &gt; 0, COUNTA(DetailWill!W1290) &gt; 0),"x", "")</f>
        <v/>
      </c>
      <c r="X1290" s="14" t="str">
        <f>IF(OR(COUNTA(DetailPedro!X1290) &gt; 0, COUNTA(DetailWill!X1290) &gt; 0),"x", "")</f>
        <v/>
      </c>
      <c r="Y1290" s="14" t="str">
        <f>IF(OR(COUNTA(DetailPedro!Y1290) &gt; 0, COUNTA(DetailWill!Y1290) &gt; 0),"x", "")</f>
        <v/>
      </c>
      <c r="Z1290" s="34" t="str">
        <f>IF(OR(COUNTA(DetailPedro!Z1290) &gt; 0, COUNTA(DetailWill!Z1290) &gt; 0),"x", "")</f>
        <v/>
      </c>
      <c r="AA1290" s="14" t="str">
        <f>IF(OR(COUNTA(DetailPedro!AA1290) &gt; 0, COUNTA(DetailWill!AA1290) &gt; 0),"x", "")</f>
        <v/>
      </c>
      <c r="AB1290" s="14" t="str">
        <f>IF(OR(COUNTA(DetailPedro!AB1290) &gt; 0, COUNTA(DetailWill!AB1290) &gt; 0),"x", "")</f>
        <v/>
      </c>
      <c r="AC1290" s="14" t="str">
        <f>IF(OR(COUNTA(DetailPedro!AC1290) &gt; 0, COUNTA(DetailWill!AC1290) &gt; 0),"x", "")</f>
        <v/>
      </c>
      <c r="AD1290" s="14" t="str">
        <f>IF(OR(COUNTA(DetailPedro!AD1290) &gt; 0, COUNTA(DetailWill!AD1290) &gt; 0),"x", "")</f>
        <v/>
      </c>
      <c r="AE1290" s="14" t="str">
        <f>IF(OR(COUNTA(DetailPedro!AE1290) &gt; 0, COUNTA(DetailWill!AE1290) &gt; 0),"x", "")</f>
        <v/>
      </c>
      <c r="AF1290" s="34" t="str">
        <f>IF(OR(COUNTA(DetailPedro!AF1290) &gt; 0, COUNTA(DetailWill!AF1290) &gt; 0),"x", "")</f>
        <v/>
      </c>
      <c r="AG1290" s="14" t="str">
        <f>IF(OR(COUNTA(DetailPedro!AG1290) &gt; 0, COUNTA(DetailWill!AG1290) &gt; 0),"x", "")</f>
        <v/>
      </c>
      <c r="AH1290" s="14" t="str">
        <f>IF(OR(COUNTA(DetailPedro!AH1290) &gt; 0, COUNTA(DetailWill!AH1290) &gt; 0),"x", "")</f>
        <v/>
      </c>
      <c r="AI1290" s="14" t="str">
        <f>IF(OR(COUNTA(DetailPedro!AI1290) &gt; 0, COUNTA(DetailWill!AI1290) &gt; 0),"x", "")</f>
        <v/>
      </c>
      <c r="AJ1290" s="34" t="str">
        <f>IF(OR(COUNTA(DetailPedro!AJ1290) &gt; 0, COUNTA(DetailWill!AJ1290) &gt; 0),"x", "")</f>
        <v/>
      </c>
      <c r="AK1290" s="14" t="str">
        <f>IF(OR(COUNTA(DetailPedro!AK1290) &gt; 0, COUNTA(DetailWill!AK1290) &gt; 0),"x", "")</f>
        <v/>
      </c>
    </row>
    <row r="1291" spans="1:37" x14ac:dyDescent="0.2">
      <c r="A1291" s="16" t="s">
        <v>649</v>
      </c>
      <c r="B1291" s="16" t="s">
        <v>477</v>
      </c>
      <c r="C1291" s="16">
        <v>1</v>
      </c>
      <c r="D1291" s="16" t="s">
        <v>889</v>
      </c>
      <c r="E1291" s="16">
        <v>3</v>
      </c>
      <c r="F1291" s="14">
        <f t="shared" si="54"/>
        <v>1</v>
      </c>
      <c r="G1291" s="14" t="str">
        <f>IF(OR(COUNTA(DetailPedro!G1291) &gt; 0, COUNTA(DetailWill!G1291) &gt; 0),"x", "")</f>
        <v/>
      </c>
      <c r="H1291" s="14" t="str">
        <f>IF(OR(COUNTA(DetailPedro!H1291) &gt; 0, COUNTA(DetailWill!H1291) &gt; 0),"x", "")</f>
        <v/>
      </c>
      <c r="I1291" s="14" t="str">
        <f>IF(OR(COUNTA(DetailPedro!I1291) &gt; 0, COUNTA(DetailWill!I1291) &gt; 0),"x", "")</f>
        <v/>
      </c>
      <c r="J1291" s="34" t="str">
        <f>IF(OR(COUNTA(DetailPedro!J1291) &gt; 0, COUNTA(DetailWill!J1291) &gt; 0),"x", "")</f>
        <v/>
      </c>
      <c r="K1291" s="14" t="str">
        <f>IF(OR(COUNTA(DetailPedro!K1291) &gt; 0, COUNTA(DetailWill!K1291) &gt; 0),"x", "")</f>
        <v/>
      </c>
      <c r="L1291" s="14" t="str">
        <f>IF(OR(COUNTA(DetailPedro!L1291) &gt; 0, COUNTA(DetailWill!L1291) &gt; 0),"x", "")</f>
        <v/>
      </c>
      <c r="M1291" s="14" t="str">
        <f>IF(OR(COUNTA(DetailPedro!M1291) &gt; 0, COUNTA(DetailWill!M1291) &gt; 0),"x", "")</f>
        <v/>
      </c>
      <c r="N1291" s="14" t="str">
        <f>IF(OR(COUNTA(DetailPedro!N1291) &gt; 0, COUNTA(DetailWill!N1291) &gt; 0),"x", "")</f>
        <v/>
      </c>
      <c r="O1291" s="34" t="str">
        <f>IF(OR(COUNTA(DetailPedro!O1291) &gt; 0, COUNTA(DetailWill!O1291) &gt; 0),"x", "")</f>
        <v/>
      </c>
      <c r="P1291" s="14" t="str">
        <f>IF(OR(COUNTA(DetailPedro!P1291) &gt; 0, COUNTA(DetailWill!P1291) &gt; 0),"x", "")</f>
        <v/>
      </c>
      <c r="Q1291" s="14" t="str">
        <f>IF(OR(COUNTA(DetailPedro!Q1291) &gt; 0, COUNTA(DetailWill!Q1291) &gt; 0),"x", "")</f>
        <v/>
      </c>
      <c r="R1291" s="14" t="str">
        <f>IF(OR(COUNTA(DetailPedro!R1291) &gt; 0, COUNTA(DetailWill!R1291) &gt; 0),"x", "")</f>
        <v/>
      </c>
      <c r="S1291" s="14" t="str">
        <f>IF(OR(COUNTA(DetailPedro!S1291) &gt; 0, COUNTA(DetailWill!S1291) &gt; 0),"x", "")</f>
        <v/>
      </c>
      <c r="T1291" s="14" t="str">
        <f>IF(OR(COUNTA(DetailPedro!T1291) &gt; 0, COUNTA(DetailWill!T1291) &gt; 0),"x", "")</f>
        <v/>
      </c>
      <c r="U1291" s="34" t="str">
        <f>IF(OR(COUNTA(DetailPedro!U1291) &gt; 0, COUNTA(DetailWill!U1291) &gt; 0),"x", "")</f>
        <v/>
      </c>
      <c r="V1291" s="14" t="str">
        <f>IF(OR(COUNTA(DetailPedro!V1291) &gt; 0, COUNTA(DetailWill!V1291) &gt; 0),"x", "")</f>
        <v/>
      </c>
      <c r="W1291" s="14" t="str">
        <f>IF(OR(COUNTA(DetailPedro!W1291) &gt; 0, COUNTA(DetailWill!W1291) &gt; 0),"x", "")</f>
        <v/>
      </c>
      <c r="X1291" s="14" t="str">
        <f>IF(OR(COUNTA(DetailPedro!X1291) &gt; 0, COUNTA(DetailWill!X1291) &gt; 0),"x", "")</f>
        <v/>
      </c>
      <c r="Y1291" s="14" t="str">
        <f>IF(OR(COUNTA(DetailPedro!Y1291) &gt; 0, COUNTA(DetailWill!Y1291) &gt; 0),"x", "")</f>
        <v/>
      </c>
      <c r="Z1291" s="34" t="str">
        <f>IF(OR(COUNTA(DetailPedro!Z1291) &gt; 0, COUNTA(DetailWill!Z1291) &gt; 0),"x", "")</f>
        <v/>
      </c>
      <c r="AA1291" s="14" t="str">
        <f>IF(OR(COUNTA(DetailPedro!AA1291) &gt; 0, COUNTA(DetailWill!AA1291) &gt; 0),"x", "")</f>
        <v/>
      </c>
      <c r="AB1291" s="14" t="str">
        <f>IF(OR(COUNTA(DetailPedro!AB1291) &gt; 0, COUNTA(DetailWill!AB1291) &gt; 0),"x", "")</f>
        <v/>
      </c>
      <c r="AC1291" s="14" t="str">
        <f>IF(OR(COUNTA(DetailPedro!AC1291) &gt; 0, COUNTA(DetailWill!AC1291) &gt; 0),"x", "")</f>
        <v/>
      </c>
      <c r="AD1291" s="14" t="str">
        <f>IF(OR(COUNTA(DetailPedro!AD1291) &gt; 0, COUNTA(DetailWill!AD1291) &gt; 0),"x", "")</f>
        <v/>
      </c>
      <c r="AE1291" s="14" t="str">
        <f>IF(OR(COUNTA(DetailPedro!AE1291) &gt; 0, COUNTA(DetailWill!AE1291) &gt; 0),"x", "")</f>
        <v/>
      </c>
      <c r="AF1291" s="34" t="str">
        <f>IF(OR(COUNTA(DetailPedro!AF1291) &gt; 0, COUNTA(DetailWill!AF1291) &gt; 0),"x", "")</f>
        <v>x</v>
      </c>
      <c r="AG1291" s="14" t="str">
        <f>IF(OR(COUNTA(DetailPedro!AG1291) &gt; 0, COUNTA(DetailWill!AG1291) &gt; 0),"x", "")</f>
        <v/>
      </c>
      <c r="AH1291" s="14" t="str">
        <f>IF(OR(COUNTA(DetailPedro!AH1291) &gt; 0, COUNTA(DetailWill!AH1291) &gt; 0),"x", "")</f>
        <v/>
      </c>
      <c r="AI1291" s="14" t="str">
        <f>IF(OR(COUNTA(DetailPedro!AI1291) &gt; 0, COUNTA(DetailWill!AI1291) &gt; 0),"x", "")</f>
        <v/>
      </c>
      <c r="AJ1291" s="34" t="str">
        <f>IF(OR(COUNTA(DetailPedro!AJ1291) &gt; 0, COUNTA(DetailWill!AJ1291) &gt; 0),"x", "")</f>
        <v/>
      </c>
      <c r="AK1291" s="14" t="str">
        <f>IF(OR(COUNTA(DetailPedro!AK1291) &gt; 0, COUNTA(DetailWill!AK1291) &gt; 0),"x", "")</f>
        <v/>
      </c>
    </row>
    <row r="1292" spans="1:37" x14ac:dyDescent="0.2">
      <c r="A1292" s="16" t="s">
        <v>649</v>
      </c>
      <c r="B1292" s="16" t="s">
        <v>477</v>
      </c>
      <c r="C1292" s="16">
        <v>1</v>
      </c>
      <c r="D1292" s="16" t="s">
        <v>888</v>
      </c>
      <c r="E1292" s="16">
        <v>4</v>
      </c>
      <c r="F1292" s="14">
        <f t="shared" si="54"/>
        <v>0</v>
      </c>
      <c r="G1292" s="14" t="str">
        <f>IF(OR(COUNTA(DetailPedro!G1292) &gt; 0, COUNTA(DetailWill!G1292) &gt; 0),"x", "")</f>
        <v/>
      </c>
      <c r="H1292" s="14" t="str">
        <f>IF(OR(COUNTA(DetailPedro!H1292) &gt; 0, COUNTA(DetailWill!H1292) &gt; 0),"x", "")</f>
        <v/>
      </c>
      <c r="I1292" s="14" t="str">
        <f>IF(OR(COUNTA(DetailPedro!I1292) &gt; 0, COUNTA(DetailWill!I1292) &gt; 0),"x", "")</f>
        <v/>
      </c>
      <c r="J1292" s="34" t="str">
        <f>IF(OR(COUNTA(DetailPedro!J1292) &gt; 0, COUNTA(DetailWill!J1292) &gt; 0),"x", "")</f>
        <v/>
      </c>
      <c r="K1292" s="14" t="str">
        <f>IF(OR(COUNTA(DetailPedro!K1292) &gt; 0, COUNTA(DetailWill!K1292) &gt; 0),"x", "")</f>
        <v/>
      </c>
      <c r="L1292" s="14" t="str">
        <f>IF(OR(COUNTA(DetailPedro!L1292) &gt; 0, COUNTA(DetailWill!L1292) &gt; 0),"x", "")</f>
        <v/>
      </c>
      <c r="M1292" s="14" t="str">
        <f>IF(OR(COUNTA(DetailPedro!M1292) &gt; 0, COUNTA(DetailWill!M1292) &gt; 0),"x", "")</f>
        <v/>
      </c>
      <c r="N1292" s="14" t="str">
        <f>IF(OR(COUNTA(DetailPedro!N1292) &gt; 0, COUNTA(DetailWill!N1292) &gt; 0),"x", "")</f>
        <v/>
      </c>
      <c r="O1292" s="34" t="str">
        <f>IF(OR(COUNTA(DetailPedro!O1292) &gt; 0, COUNTA(DetailWill!O1292) &gt; 0),"x", "")</f>
        <v/>
      </c>
      <c r="P1292" s="14" t="str">
        <f>IF(OR(COUNTA(DetailPedro!P1292) &gt; 0, COUNTA(DetailWill!P1292) &gt; 0),"x", "")</f>
        <v/>
      </c>
      <c r="Q1292" s="14" t="str">
        <f>IF(OR(COUNTA(DetailPedro!Q1292) &gt; 0, COUNTA(DetailWill!Q1292) &gt; 0),"x", "")</f>
        <v/>
      </c>
      <c r="R1292" s="14" t="str">
        <f>IF(OR(COUNTA(DetailPedro!R1292) &gt; 0, COUNTA(DetailWill!R1292) &gt; 0),"x", "")</f>
        <v/>
      </c>
      <c r="S1292" s="14" t="str">
        <f>IF(OR(COUNTA(DetailPedro!S1292) &gt; 0, COUNTA(DetailWill!S1292) &gt; 0),"x", "")</f>
        <v/>
      </c>
      <c r="T1292" s="14" t="str">
        <f>IF(OR(COUNTA(DetailPedro!T1292) &gt; 0, COUNTA(DetailWill!T1292) &gt; 0),"x", "")</f>
        <v/>
      </c>
      <c r="U1292" s="34" t="str">
        <f>IF(OR(COUNTA(DetailPedro!U1292) &gt; 0, COUNTA(DetailWill!U1292) &gt; 0),"x", "")</f>
        <v/>
      </c>
      <c r="V1292" s="14" t="str">
        <f>IF(OR(COUNTA(DetailPedro!V1292) &gt; 0, COUNTA(DetailWill!V1292) &gt; 0),"x", "")</f>
        <v/>
      </c>
      <c r="W1292" s="14" t="str">
        <f>IF(OR(COUNTA(DetailPedro!W1292) &gt; 0, COUNTA(DetailWill!W1292) &gt; 0),"x", "")</f>
        <v/>
      </c>
      <c r="X1292" s="14" t="str">
        <f>IF(OR(COUNTA(DetailPedro!X1292) &gt; 0, COUNTA(DetailWill!X1292) &gt; 0),"x", "")</f>
        <v/>
      </c>
      <c r="Y1292" s="14" t="str">
        <f>IF(OR(COUNTA(DetailPedro!Y1292) &gt; 0, COUNTA(DetailWill!Y1292) &gt; 0),"x", "")</f>
        <v/>
      </c>
      <c r="Z1292" s="34" t="str">
        <f>IF(OR(COUNTA(DetailPedro!Z1292) &gt; 0, COUNTA(DetailWill!Z1292) &gt; 0),"x", "")</f>
        <v/>
      </c>
      <c r="AA1292" s="14" t="str">
        <f>IF(OR(COUNTA(DetailPedro!AA1292) &gt; 0, COUNTA(DetailWill!AA1292) &gt; 0),"x", "")</f>
        <v/>
      </c>
      <c r="AB1292" s="14" t="str">
        <f>IF(OR(COUNTA(DetailPedro!AB1292) &gt; 0, COUNTA(DetailWill!AB1292) &gt; 0),"x", "")</f>
        <v/>
      </c>
      <c r="AC1292" s="14" t="str">
        <f>IF(OR(COUNTA(DetailPedro!AC1292) &gt; 0, COUNTA(DetailWill!AC1292) &gt; 0),"x", "")</f>
        <v/>
      </c>
      <c r="AD1292" s="14" t="str">
        <f>IF(OR(COUNTA(DetailPedro!AD1292) &gt; 0, COUNTA(DetailWill!AD1292) &gt; 0),"x", "")</f>
        <v/>
      </c>
      <c r="AE1292" s="14" t="str">
        <f>IF(OR(COUNTA(DetailPedro!AE1292) &gt; 0, COUNTA(DetailWill!AE1292) &gt; 0),"x", "")</f>
        <v/>
      </c>
      <c r="AF1292" s="34" t="str">
        <f>IF(OR(COUNTA(DetailPedro!AF1292) &gt; 0, COUNTA(DetailWill!AF1292) &gt; 0),"x", "")</f>
        <v/>
      </c>
      <c r="AG1292" s="14" t="str">
        <f>IF(OR(COUNTA(DetailPedro!AG1292) &gt; 0, COUNTA(DetailWill!AG1292) &gt; 0),"x", "")</f>
        <v/>
      </c>
      <c r="AH1292" s="14" t="str">
        <f>IF(OR(COUNTA(DetailPedro!AH1292) &gt; 0, COUNTA(DetailWill!AH1292) &gt; 0),"x", "")</f>
        <v/>
      </c>
      <c r="AI1292" s="14" t="str">
        <f>IF(OR(COUNTA(DetailPedro!AI1292) &gt; 0, COUNTA(DetailWill!AI1292) &gt; 0),"x", "")</f>
        <v/>
      </c>
      <c r="AJ1292" s="34" t="str">
        <f>IF(OR(COUNTA(DetailPedro!AJ1292) &gt; 0, COUNTA(DetailWill!AJ1292) &gt; 0),"x", "")</f>
        <v/>
      </c>
      <c r="AK1292" s="14" t="str">
        <f>IF(OR(COUNTA(DetailPedro!AK1292) &gt; 0, COUNTA(DetailWill!AK1292) &gt; 0),"x", "")</f>
        <v/>
      </c>
    </row>
    <row r="1293" spans="1:37" x14ac:dyDescent="0.2">
      <c r="A1293" s="16" t="s">
        <v>649</v>
      </c>
      <c r="B1293" s="16" t="s">
        <v>477</v>
      </c>
      <c r="C1293" s="16">
        <v>1</v>
      </c>
      <c r="D1293" s="16" t="s">
        <v>887</v>
      </c>
      <c r="E1293" s="16">
        <v>5</v>
      </c>
      <c r="F1293" s="14">
        <f t="shared" si="54"/>
        <v>0</v>
      </c>
      <c r="G1293" s="14" t="str">
        <f>IF(OR(COUNTA(DetailPedro!G1293) &gt; 0, COUNTA(DetailWill!G1293) &gt; 0),"x", "")</f>
        <v/>
      </c>
      <c r="H1293" s="14" t="str">
        <f>IF(OR(COUNTA(DetailPedro!H1293) &gt; 0, COUNTA(DetailWill!H1293) &gt; 0),"x", "")</f>
        <v/>
      </c>
      <c r="I1293" s="14" t="str">
        <f>IF(OR(COUNTA(DetailPedro!I1293) &gt; 0, COUNTA(DetailWill!I1293) &gt; 0),"x", "")</f>
        <v/>
      </c>
      <c r="J1293" s="34" t="str">
        <f>IF(OR(COUNTA(DetailPedro!J1293) &gt; 0, COUNTA(DetailWill!J1293) &gt; 0),"x", "")</f>
        <v/>
      </c>
      <c r="K1293" s="14" t="str">
        <f>IF(OR(COUNTA(DetailPedro!K1293) &gt; 0, COUNTA(DetailWill!K1293) &gt; 0),"x", "")</f>
        <v/>
      </c>
      <c r="L1293" s="14" t="str">
        <f>IF(OR(COUNTA(DetailPedro!L1293) &gt; 0, COUNTA(DetailWill!L1293) &gt; 0),"x", "")</f>
        <v/>
      </c>
      <c r="M1293" s="14" t="str">
        <f>IF(OR(COUNTA(DetailPedro!M1293) &gt; 0, COUNTA(DetailWill!M1293) &gt; 0),"x", "")</f>
        <v/>
      </c>
      <c r="N1293" s="14" t="str">
        <f>IF(OR(COUNTA(DetailPedro!N1293) &gt; 0, COUNTA(DetailWill!N1293) &gt; 0),"x", "")</f>
        <v/>
      </c>
      <c r="O1293" s="34" t="str">
        <f>IF(OR(COUNTA(DetailPedro!O1293) &gt; 0, COUNTA(DetailWill!O1293) &gt; 0),"x", "")</f>
        <v/>
      </c>
      <c r="P1293" s="14" t="str">
        <f>IF(OR(COUNTA(DetailPedro!P1293) &gt; 0, COUNTA(DetailWill!P1293) &gt; 0),"x", "")</f>
        <v/>
      </c>
      <c r="Q1293" s="14" t="str">
        <f>IF(OR(COUNTA(DetailPedro!Q1293) &gt; 0, COUNTA(DetailWill!Q1293) &gt; 0),"x", "")</f>
        <v/>
      </c>
      <c r="R1293" s="14" t="str">
        <f>IF(OR(COUNTA(DetailPedro!R1293) &gt; 0, COUNTA(DetailWill!R1293) &gt; 0),"x", "")</f>
        <v/>
      </c>
      <c r="S1293" s="14" t="str">
        <f>IF(OR(COUNTA(DetailPedro!S1293) &gt; 0, COUNTA(DetailWill!S1293) &gt; 0),"x", "")</f>
        <v/>
      </c>
      <c r="T1293" s="14" t="str">
        <f>IF(OR(COUNTA(DetailPedro!T1293) &gt; 0, COUNTA(DetailWill!T1293) &gt; 0),"x", "")</f>
        <v/>
      </c>
      <c r="U1293" s="34" t="str">
        <f>IF(OR(COUNTA(DetailPedro!U1293) &gt; 0, COUNTA(DetailWill!U1293) &gt; 0),"x", "")</f>
        <v/>
      </c>
      <c r="V1293" s="14" t="str">
        <f>IF(OR(COUNTA(DetailPedro!V1293) &gt; 0, COUNTA(DetailWill!V1293) &gt; 0),"x", "")</f>
        <v/>
      </c>
      <c r="W1293" s="14" t="str">
        <f>IF(OR(COUNTA(DetailPedro!W1293) &gt; 0, COUNTA(DetailWill!W1293) &gt; 0),"x", "")</f>
        <v/>
      </c>
      <c r="X1293" s="14" t="str">
        <f>IF(OR(COUNTA(DetailPedro!X1293) &gt; 0, COUNTA(DetailWill!X1293) &gt; 0),"x", "")</f>
        <v/>
      </c>
      <c r="Y1293" s="14" t="str">
        <f>IF(OR(COUNTA(DetailPedro!Y1293) &gt; 0, COUNTA(DetailWill!Y1293) &gt; 0),"x", "")</f>
        <v/>
      </c>
      <c r="Z1293" s="34" t="str">
        <f>IF(OR(COUNTA(DetailPedro!Z1293) &gt; 0, COUNTA(DetailWill!Z1293) &gt; 0),"x", "")</f>
        <v/>
      </c>
      <c r="AA1293" s="14" t="str">
        <f>IF(OR(COUNTA(DetailPedro!AA1293) &gt; 0, COUNTA(DetailWill!AA1293) &gt; 0),"x", "")</f>
        <v/>
      </c>
      <c r="AB1293" s="14" t="str">
        <f>IF(OR(COUNTA(DetailPedro!AB1293) &gt; 0, COUNTA(DetailWill!AB1293) &gt; 0),"x", "")</f>
        <v/>
      </c>
      <c r="AC1293" s="14" t="str">
        <f>IF(OR(COUNTA(DetailPedro!AC1293) &gt; 0, COUNTA(DetailWill!AC1293) &gt; 0),"x", "")</f>
        <v/>
      </c>
      <c r="AD1293" s="14" t="str">
        <f>IF(OR(COUNTA(DetailPedro!AD1293) &gt; 0, COUNTA(DetailWill!AD1293) &gt; 0),"x", "")</f>
        <v/>
      </c>
      <c r="AE1293" s="14" t="str">
        <f>IF(OR(COUNTA(DetailPedro!AE1293) &gt; 0, COUNTA(DetailWill!AE1293) &gt; 0),"x", "")</f>
        <v/>
      </c>
      <c r="AF1293" s="34" t="str">
        <f>IF(OR(COUNTA(DetailPedro!AF1293) &gt; 0, COUNTA(DetailWill!AF1293) &gt; 0),"x", "")</f>
        <v/>
      </c>
      <c r="AG1293" s="14" t="str">
        <f>IF(OR(COUNTA(DetailPedro!AG1293) &gt; 0, COUNTA(DetailWill!AG1293) &gt; 0),"x", "")</f>
        <v/>
      </c>
      <c r="AH1293" s="14" t="str">
        <f>IF(OR(COUNTA(DetailPedro!AH1293) &gt; 0, COUNTA(DetailWill!AH1293) &gt; 0),"x", "")</f>
        <v/>
      </c>
      <c r="AI1293" s="14" t="str">
        <f>IF(OR(COUNTA(DetailPedro!AI1293) &gt; 0, COUNTA(DetailWill!AI1293) &gt; 0),"x", "")</f>
        <v/>
      </c>
      <c r="AJ1293" s="34" t="str">
        <f>IF(OR(COUNTA(DetailPedro!AJ1293) &gt; 0, COUNTA(DetailWill!AJ1293) &gt; 0),"x", "")</f>
        <v/>
      </c>
      <c r="AK1293" s="14" t="str">
        <f>IF(OR(COUNTA(DetailPedro!AK1293) &gt; 0, COUNTA(DetailWill!AK1293) &gt; 0),"x", "")</f>
        <v/>
      </c>
    </row>
    <row r="1294" spans="1:37" x14ac:dyDescent="0.2">
      <c r="A1294" s="16" t="s">
        <v>649</v>
      </c>
      <c r="B1294" s="16" t="s">
        <v>477</v>
      </c>
      <c r="C1294" s="16">
        <v>1</v>
      </c>
      <c r="D1294" s="16" t="s">
        <v>888</v>
      </c>
      <c r="E1294" s="16">
        <v>6</v>
      </c>
      <c r="F1294" s="14">
        <f t="shared" si="54"/>
        <v>0</v>
      </c>
      <c r="G1294" s="14" t="str">
        <f>IF(OR(COUNTA(DetailPedro!G1294) &gt; 0, COUNTA(DetailWill!G1294) &gt; 0),"x", "")</f>
        <v/>
      </c>
      <c r="H1294" s="14" t="str">
        <f>IF(OR(COUNTA(DetailPedro!H1294) &gt; 0, COUNTA(DetailWill!H1294) &gt; 0),"x", "")</f>
        <v/>
      </c>
      <c r="I1294" s="14" t="str">
        <f>IF(OR(COUNTA(DetailPedro!I1294) &gt; 0, COUNTA(DetailWill!I1294) &gt; 0),"x", "")</f>
        <v/>
      </c>
      <c r="J1294" s="34" t="str">
        <f>IF(OR(COUNTA(DetailPedro!J1294) &gt; 0, COUNTA(DetailWill!J1294) &gt; 0),"x", "")</f>
        <v/>
      </c>
      <c r="K1294" s="14" t="str">
        <f>IF(OR(COUNTA(DetailPedro!K1294) &gt; 0, COUNTA(DetailWill!K1294) &gt; 0),"x", "")</f>
        <v/>
      </c>
      <c r="L1294" s="14" t="str">
        <f>IF(OR(COUNTA(DetailPedro!L1294) &gt; 0, COUNTA(DetailWill!L1294) &gt; 0),"x", "")</f>
        <v/>
      </c>
      <c r="M1294" s="14" t="str">
        <f>IF(OR(COUNTA(DetailPedro!M1294) &gt; 0, COUNTA(DetailWill!M1294) &gt; 0),"x", "")</f>
        <v/>
      </c>
      <c r="N1294" s="14" t="str">
        <f>IF(OR(COUNTA(DetailPedro!N1294) &gt; 0, COUNTA(DetailWill!N1294) &gt; 0),"x", "")</f>
        <v/>
      </c>
      <c r="O1294" s="34" t="str">
        <f>IF(OR(COUNTA(DetailPedro!O1294) &gt; 0, COUNTA(DetailWill!O1294) &gt; 0),"x", "")</f>
        <v/>
      </c>
      <c r="P1294" s="14" t="str">
        <f>IF(OR(COUNTA(DetailPedro!P1294) &gt; 0, COUNTA(DetailWill!P1294) &gt; 0),"x", "")</f>
        <v/>
      </c>
      <c r="Q1294" s="14" t="str">
        <f>IF(OR(COUNTA(DetailPedro!Q1294) &gt; 0, COUNTA(DetailWill!Q1294) &gt; 0),"x", "")</f>
        <v/>
      </c>
      <c r="R1294" s="14" t="str">
        <f>IF(OR(COUNTA(DetailPedro!R1294) &gt; 0, COUNTA(DetailWill!R1294) &gt; 0),"x", "")</f>
        <v/>
      </c>
      <c r="S1294" s="14" t="str">
        <f>IF(OR(COUNTA(DetailPedro!S1294) &gt; 0, COUNTA(DetailWill!S1294) &gt; 0),"x", "")</f>
        <v/>
      </c>
      <c r="T1294" s="14" t="str">
        <f>IF(OR(COUNTA(DetailPedro!T1294) &gt; 0, COUNTA(DetailWill!T1294) &gt; 0),"x", "")</f>
        <v/>
      </c>
      <c r="U1294" s="34" t="str">
        <f>IF(OR(COUNTA(DetailPedro!U1294) &gt; 0, COUNTA(DetailWill!U1294) &gt; 0),"x", "")</f>
        <v/>
      </c>
      <c r="V1294" s="14" t="str">
        <f>IF(OR(COUNTA(DetailPedro!V1294) &gt; 0, COUNTA(DetailWill!V1294) &gt; 0),"x", "")</f>
        <v/>
      </c>
      <c r="W1294" s="14" t="str">
        <f>IF(OR(COUNTA(DetailPedro!W1294) &gt; 0, COUNTA(DetailWill!W1294) &gt; 0),"x", "")</f>
        <v/>
      </c>
      <c r="X1294" s="14" t="str">
        <f>IF(OR(COUNTA(DetailPedro!X1294) &gt; 0, COUNTA(DetailWill!X1294) &gt; 0),"x", "")</f>
        <v/>
      </c>
      <c r="Y1294" s="14" t="str">
        <f>IF(OR(COUNTA(DetailPedro!Y1294) &gt; 0, COUNTA(DetailWill!Y1294) &gt; 0),"x", "")</f>
        <v/>
      </c>
      <c r="Z1294" s="34" t="str">
        <f>IF(OR(COUNTA(DetailPedro!Z1294) &gt; 0, COUNTA(DetailWill!Z1294) &gt; 0),"x", "")</f>
        <v/>
      </c>
      <c r="AA1294" s="14" t="str">
        <f>IF(OR(COUNTA(DetailPedro!AA1294) &gt; 0, COUNTA(DetailWill!AA1294) &gt; 0),"x", "")</f>
        <v/>
      </c>
      <c r="AB1294" s="14" t="str">
        <f>IF(OR(COUNTA(DetailPedro!AB1294) &gt; 0, COUNTA(DetailWill!AB1294) &gt; 0),"x", "")</f>
        <v/>
      </c>
      <c r="AC1294" s="14" t="str">
        <f>IF(OR(COUNTA(DetailPedro!AC1294) &gt; 0, COUNTA(DetailWill!AC1294) &gt; 0),"x", "")</f>
        <v/>
      </c>
      <c r="AD1294" s="14" t="str">
        <f>IF(OR(COUNTA(DetailPedro!AD1294) &gt; 0, COUNTA(DetailWill!AD1294) &gt; 0),"x", "")</f>
        <v/>
      </c>
      <c r="AE1294" s="14" t="str">
        <f>IF(OR(COUNTA(DetailPedro!AE1294) &gt; 0, COUNTA(DetailWill!AE1294) &gt; 0),"x", "")</f>
        <v/>
      </c>
      <c r="AF1294" s="34" t="str">
        <f>IF(OR(COUNTA(DetailPedro!AF1294) &gt; 0, COUNTA(DetailWill!AF1294) &gt; 0),"x", "")</f>
        <v/>
      </c>
      <c r="AG1294" s="14" t="str">
        <f>IF(OR(COUNTA(DetailPedro!AG1294) &gt; 0, COUNTA(DetailWill!AG1294) &gt; 0),"x", "")</f>
        <v/>
      </c>
      <c r="AH1294" s="14" t="str">
        <f>IF(OR(COUNTA(DetailPedro!AH1294) &gt; 0, COUNTA(DetailWill!AH1294) &gt; 0),"x", "")</f>
        <v/>
      </c>
      <c r="AI1294" s="14" t="str">
        <f>IF(OR(COUNTA(DetailPedro!AI1294) &gt; 0, COUNTA(DetailWill!AI1294) &gt; 0),"x", "")</f>
        <v/>
      </c>
      <c r="AJ1294" s="34" t="str">
        <f>IF(OR(COUNTA(DetailPedro!AJ1294) &gt; 0, COUNTA(DetailWill!AJ1294) &gt; 0),"x", "")</f>
        <v/>
      </c>
      <c r="AK1294" s="14" t="str">
        <f>IF(OR(COUNTA(DetailPedro!AK1294) &gt; 0, COUNTA(DetailWill!AK1294) &gt; 0),"x", "")</f>
        <v/>
      </c>
    </row>
    <row r="1295" spans="1:37" x14ac:dyDescent="0.2">
      <c r="A1295" s="16" t="s">
        <v>649</v>
      </c>
      <c r="B1295" s="16" t="s">
        <v>477</v>
      </c>
      <c r="C1295" s="16">
        <v>1</v>
      </c>
      <c r="D1295" s="16" t="s">
        <v>889</v>
      </c>
      <c r="E1295" s="16">
        <v>7</v>
      </c>
      <c r="F1295" s="14">
        <f t="shared" si="54"/>
        <v>0</v>
      </c>
      <c r="G1295" s="14" t="str">
        <f>IF(OR(COUNTA(DetailPedro!G1295) &gt; 0, COUNTA(DetailWill!G1295) &gt; 0),"x", "")</f>
        <v/>
      </c>
      <c r="H1295" s="14" t="str">
        <f>IF(OR(COUNTA(DetailPedro!H1295) &gt; 0, COUNTA(DetailWill!H1295) &gt; 0),"x", "")</f>
        <v/>
      </c>
      <c r="I1295" s="14" t="str">
        <f>IF(OR(COUNTA(DetailPedro!I1295) &gt; 0, COUNTA(DetailWill!I1295) &gt; 0),"x", "")</f>
        <v/>
      </c>
      <c r="J1295" s="34" t="str">
        <f>IF(OR(COUNTA(DetailPedro!J1295) &gt; 0, COUNTA(DetailWill!J1295) &gt; 0),"x", "")</f>
        <v/>
      </c>
      <c r="K1295" s="14" t="str">
        <f>IF(OR(COUNTA(DetailPedro!K1295) &gt; 0, COUNTA(DetailWill!K1295) &gt; 0),"x", "")</f>
        <v/>
      </c>
      <c r="L1295" s="14" t="str">
        <f>IF(OR(COUNTA(DetailPedro!L1295) &gt; 0, COUNTA(DetailWill!L1295) &gt; 0),"x", "")</f>
        <v/>
      </c>
      <c r="M1295" s="14" t="str">
        <f>IF(OR(COUNTA(DetailPedro!M1295) &gt; 0, COUNTA(DetailWill!M1295) &gt; 0),"x", "")</f>
        <v/>
      </c>
      <c r="N1295" s="14" t="str">
        <f>IF(OR(COUNTA(DetailPedro!N1295) &gt; 0, COUNTA(DetailWill!N1295) &gt; 0),"x", "")</f>
        <v/>
      </c>
      <c r="O1295" s="34" t="str">
        <f>IF(OR(COUNTA(DetailPedro!O1295) &gt; 0, COUNTA(DetailWill!O1295) &gt; 0),"x", "")</f>
        <v/>
      </c>
      <c r="P1295" s="14" t="str">
        <f>IF(OR(COUNTA(DetailPedro!P1295) &gt; 0, COUNTA(DetailWill!P1295) &gt; 0),"x", "")</f>
        <v/>
      </c>
      <c r="Q1295" s="14" t="str">
        <f>IF(OR(COUNTA(DetailPedro!Q1295) &gt; 0, COUNTA(DetailWill!Q1295) &gt; 0),"x", "")</f>
        <v/>
      </c>
      <c r="R1295" s="14" t="str">
        <f>IF(OR(COUNTA(DetailPedro!R1295) &gt; 0, COUNTA(DetailWill!R1295) &gt; 0),"x", "")</f>
        <v/>
      </c>
      <c r="S1295" s="14" t="str">
        <f>IF(OR(COUNTA(DetailPedro!S1295) &gt; 0, COUNTA(DetailWill!S1295) &gt; 0),"x", "")</f>
        <v/>
      </c>
      <c r="T1295" s="14" t="str">
        <f>IF(OR(COUNTA(DetailPedro!T1295) &gt; 0, COUNTA(DetailWill!T1295) &gt; 0),"x", "")</f>
        <v/>
      </c>
      <c r="U1295" s="34" t="str">
        <f>IF(OR(COUNTA(DetailPedro!U1295) &gt; 0, COUNTA(DetailWill!U1295) &gt; 0),"x", "")</f>
        <v/>
      </c>
      <c r="V1295" s="14" t="str">
        <f>IF(OR(COUNTA(DetailPedro!V1295) &gt; 0, COUNTA(DetailWill!V1295) &gt; 0),"x", "")</f>
        <v/>
      </c>
      <c r="W1295" s="14" t="str">
        <f>IF(OR(COUNTA(DetailPedro!W1295) &gt; 0, COUNTA(DetailWill!W1295) &gt; 0),"x", "")</f>
        <v/>
      </c>
      <c r="X1295" s="14" t="str">
        <f>IF(OR(COUNTA(DetailPedro!X1295) &gt; 0, COUNTA(DetailWill!X1295) &gt; 0),"x", "")</f>
        <v/>
      </c>
      <c r="Y1295" s="14" t="str">
        <f>IF(OR(COUNTA(DetailPedro!Y1295) &gt; 0, COUNTA(DetailWill!Y1295) &gt; 0),"x", "")</f>
        <v/>
      </c>
      <c r="Z1295" s="34" t="str">
        <f>IF(OR(COUNTA(DetailPedro!Z1295) &gt; 0, COUNTA(DetailWill!Z1295) &gt; 0),"x", "")</f>
        <v/>
      </c>
      <c r="AA1295" s="14" t="str">
        <f>IF(OR(COUNTA(DetailPedro!AA1295) &gt; 0, COUNTA(DetailWill!AA1295) &gt; 0),"x", "")</f>
        <v/>
      </c>
      <c r="AB1295" s="14" t="str">
        <f>IF(OR(COUNTA(DetailPedro!AB1295) &gt; 0, COUNTA(DetailWill!AB1295) &gt; 0),"x", "")</f>
        <v/>
      </c>
      <c r="AC1295" s="14" t="str">
        <f>IF(OR(COUNTA(DetailPedro!AC1295) &gt; 0, COUNTA(DetailWill!AC1295) &gt; 0),"x", "")</f>
        <v/>
      </c>
      <c r="AD1295" s="14" t="str">
        <f>IF(OR(COUNTA(DetailPedro!AD1295) &gt; 0, COUNTA(DetailWill!AD1295) &gt; 0),"x", "")</f>
        <v/>
      </c>
      <c r="AE1295" s="14" t="str">
        <f>IF(OR(COUNTA(DetailPedro!AE1295) &gt; 0, COUNTA(DetailWill!AE1295) &gt; 0),"x", "")</f>
        <v/>
      </c>
      <c r="AF1295" s="34" t="str">
        <f>IF(OR(COUNTA(DetailPedro!AF1295) &gt; 0, COUNTA(DetailWill!AF1295) &gt; 0),"x", "")</f>
        <v/>
      </c>
      <c r="AG1295" s="14" t="str">
        <f>IF(OR(COUNTA(DetailPedro!AG1295) &gt; 0, COUNTA(DetailWill!AG1295) &gt; 0),"x", "")</f>
        <v/>
      </c>
      <c r="AH1295" s="14" t="str">
        <f>IF(OR(COUNTA(DetailPedro!AH1295) &gt; 0, COUNTA(DetailWill!AH1295) &gt; 0),"x", "")</f>
        <v/>
      </c>
      <c r="AI1295" s="14" t="str">
        <f>IF(OR(COUNTA(DetailPedro!AI1295) &gt; 0, COUNTA(DetailWill!AI1295) &gt; 0),"x", "")</f>
        <v/>
      </c>
      <c r="AJ1295" s="34" t="str">
        <f>IF(OR(COUNTA(DetailPedro!AJ1295) &gt; 0, COUNTA(DetailWill!AJ1295) &gt; 0),"x", "")</f>
        <v/>
      </c>
      <c r="AK1295" s="14" t="str">
        <f>IF(OR(COUNTA(DetailPedro!AK1295) &gt; 0, COUNTA(DetailWill!AK1295) &gt; 0),"x", "")</f>
        <v/>
      </c>
    </row>
    <row r="1296" spans="1:37" x14ac:dyDescent="0.2">
      <c r="A1296" s="16" t="s">
        <v>649</v>
      </c>
      <c r="B1296" s="16" t="s">
        <v>477</v>
      </c>
      <c r="C1296" s="16">
        <v>3</v>
      </c>
      <c r="D1296" s="16" t="s">
        <v>887</v>
      </c>
      <c r="E1296" s="16">
        <v>8</v>
      </c>
      <c r="F1296" s="14">
        <f t="shared" si="54"/>
        <v>0</v>
      </c>
      <c r="G1296" s="14" t="str">
        <f>IF(OR(COUNTA(DetailPedro!G1296) &gt; 0, COUNTA(DetailWill!G1296) &gt; 0),"x", "")</f>
        <v/>
      </c>
      <c r="H1296" s="14" t="str">
        <f>IF(OR(COUNTA(DetailPedro!H1296) &gt; 0, COUNTA(DetailWill!H1296) &gt; 0),"x", "")</f>
        <v/>
      </c>
      <c r="I1296" s="14" t="str">
        <f>IF(OR(COUNTA(DetailPedro!I1296) &gt; 0, COUNTA(DetailWill!I1296) &gt; 0),"x", "")</f>
        <v/>
      </c>
      <c r="J1296" s="34" t="str">
        <f>IF(OR(COUNTA(DetailPedro!J1296) &gt; 0, COUNTA(DetailWill!J1296) &gt; 0),"x", "")</f>
        <v/>
      </c>
      <c r="K1296" s="14" t="str">
        <f>IF(OR(COUNTA(DetailPedro!K1296) &gt; 0, COUNTA(DetailWill!K1296) &gt; 0),"x", "")</f>
        <v/>
      </c>
      <c r="L1296" s="14" t="str">
        <f>IF(OR(COUNTA(DetailPedro!L1296) &gt; 0, COUNTA(DetailWill!L1296) &gt; 0),"x", "")</f>
        <v/>
      </c>
      <c r="M1296" s="14" t="str">
        <f>IF(OR(COUNTA(DetailPedro!M1296) &gt; 0, COUNTA(DetailWill!M1296) &gt; 0),"x", "")</f>
        <v/>
      </c>
      <c r="N1296" s="14" t="str">
        <f>IF(OR(COUNTA(DetailPedro!N1296) &gt; 0, COUNTA(DetailWill!N1296) &gt; 0),"x", "")</f>
        <v/>
      </c>
      <c r="O1296" s="34" t="str">
        <f>IF(OR(COUNTA(DetailPedro!O1296) &gt; 0, COUNTA(DetailWill!O1296) &gt; 0),"x", "")</f>
        <v/>
      </c>
      <c r="P1296" s="14" t="str">
        <f>IF(OR(COUNTA(DetailPedro!P1296) &gt; 0, COUNTA(DetailWill!P1296) &gt; 0),"x", "")</f>
        <v/>
      </c>
      <c r="Q1296" s="14" t="str">
        <f>IF(OR(COUNTA(DetailPedro!Q1296) &gt; 0, COUNTA(DetailWill!Q1296) &gt; 0),"x", "")</f>
        <v/>
      </c>
      <c r="R1296" s="14" t="str">
        <f>IF(OR(COUNTA(DetailPedro!R1296) &gt; 0, COUNTA(DetailWill!R1296) &gt; 0),"x", "")</f>
        <v/>
      </c>
      <c r="S1296" s="14" t="str">
        <f>IF(OR(COUNTA(DetailPedro!S1296) &gt; 0, COUNTA(DetailWill!S1296) &gt; 0),"x", "")</f>
        <v/>
      </c>
      <c r="T1296" s="14" t="str">
        <f>IF(OR(COUNTA(DetailPedro!T1296) &gt; 0, COUNTA(DetailWill!T1296) &gt; 0),"x", "")</f>
        <v/>
      </c>
      <c r="U1296" s="34" t="str">
        <f>IF(OR(COUNTA(DetailPedro!U1296) &gt; 0, COUNTA(DetailWill!U1296) &gt; 0),"x", "")</f>
        <v/>
      </c>
      <c r="V1296" s="14" t="str">
        <f>IF(OR(COUNTA(DetailPedro!V1296) &gt; 0, COUNTA(DetailWill!V1296) &gt; 0),"x", "")</f>
        <v/>
      </c>
      <c r="W1296" s="14" t="str">
        <f>IF(OR(COUNTA(DetailPedro!W1296) &gt; 0, COUNTA(DetailWill!W1296) &gt; 0),"x", "")</f>
        <v/>
      </c>
      <c r="X1296" s="14" t="str">
        <f>IF(OR(COUNTA(DetailPedro!X1296) &gt; 0, COUNTA(DetailWill!X1296) &gt; 0),"x", "")</f>
        <v/>
      </c>
      <c r="Y1296" s="14" t="str">
        <f>IF(OR(COUNTA(DetailPedro!Y1296) &gt; 0, COUNTA(DetailWill!Y1296) &gt; 0),"x", "")</f>
        <v/>
      </c>
      <c r="Z1296" s="34" t="str">
        <f>IF(OR(COUNTA(DetailPedro!Z1296) &gt; 0, COUNTA(DetailWill!Z1296) &gt; 0),"x", "")</f>
        <v/>
      </c>
      <c r="AA1296" s="14" t="str">
        <f>IF(OR(COUNTA(DetailPedro!AA1296) &gt; 0, COUNTA(DetailWill!AA1296) &gt; 0),"x", "")</f>
        <v/>
      </c>
      <c r="AB1296" s="14" t="str">
        <f>IF(OR(COUNTA(DetailPedro!AB1296) &gt; 0, COUNTA(DetailWill!AB1296) &gt; 0),"x", "")</f>
        <v/>
      </c>
      <c r="AC1296" s="14" t="str">
        <f>IF(OR(COUNTA(DetailPedro!AC1296) &gt; 0, COUNTA(DetailWill!AC1296) &gt; 0),"x", "")</f>
        <v/>
      </c>
      <c r="AD1296" s="14" t="str">
        <f>IF(OR(COUNTA(DetailPedro!AD1296) &gt; 0, COUNTA(DetailWill!AD1296) &gt; 0),"x", "")</f>
        <v/>
      </c>
      <c r="AE1296" s="14" t="str">
        <f>IF(OR(COUNTA(DetailPedro!AE1296) &gt; 0, COUNTA(DetailWill!AE1296) &gt; 0),"x", "")</f>
        <v/>
      </c>
      <c r="AF1296" s="34" t="str">
        <f>IF(OR(COUNTA(DetailPedro!AF1296) &gt; 0, COUNTA(DetailWill!AF1296) &gt; 0),"x", "")</f>
        <v/>
      </c>
      <c r="AG1296" s="14" t="str">
        <f>IF(OR(COUNTA(DetailPedro!AG1296) &gt; 0, COUNTA(DetailWill!AG1296) &gt; 0),"x", "")</f>
        <v/>
      </c>
      <c r="AH1296" s="14" t="str">
        <f>IF(OR(COUNTA(DetailPedro!AH1296) &gt; 0, COUNTA(DetailWill!AH1296) &gt; 0),"x", "")</f>
        <v/>
      </c>
      <c r="AI1296" s="14" t="str">
        <f>IF(OR(COUNTA(DetailPedro!AI1296) &gt; 0, COUNTA(DetailWill!AI1296) &gt; 0),"x", "")</f>
        <v/>
      </c>
      <c r="AJ1296" s="34" t="str">
        <f>IF(OR(COUNTA(DetailPedro!AJ1296) &gt; 0, COUNTA(DetailWill!AJ1296) &gt; 0),"x", "")</f>
        <v/>
      </c>
      <c r="AK1296" s="14" t="str">
        <f>IF(OR(COUNTA(DetailPedro!AK1296) &gt; 0, COUNTA(DetailWill!AK1296) &gt; 0),"x", "")</f>
        <v/>
      </c>
    </row>
    <row r="1297" spans="1:37" x14ac:dyDescent="0.2">
      <c r="A1297" s="16" t="s">
        <v>649</v>
      </c>
      <c r="B1297" s="16" t="s">
        <v>477</v>
      </c>
      <c r="C1297" s="16">
        <v>3</v>
      </c>
      <c r="D1297" s="16" t="s">
        <v>888</v>
      </c>
      <c r="E1297" s="16">
        <v>9</v>
      </c>
      <c r="F1297" s="14">
        <f t="shared" si="54"/>
        <v>0</v>
      </c>
      <c r="G1297" s="14" t="str">
        <f>IF(OR(COUNTA(DetailPedro!G1297) &gt; 0, COUNTA(DetailWill!G1297) &gt; 0),"x", "")</f>
        <v/>
      </c>
      <c r="H1297" s="14" t="str">
        <f>IF(OR(COUNTA(DetailPedro!H1297) &gt; 0, COUNTA(DetailWill!H1297) &gt; 0),"x", "")</f>
        <v/>
      </c>
      <c r="I1297" s="14" t="str">
        <f>IF(OR(COUNTA(DetailPedro!I1297) &gt; 0, COUNTA(DetailWill!I1297) &gt; 0),"x", "")</f>
        <v/>
      </c>
      <c r="J1297" s="34" t="str">
        <f>IF(OR(COUNTA(DetailPedro!J1297) &gt; 0, COUNTA(DetailWill!J1297) &gt; 0),"x", "")</f>
        <v/>
      </c>
      <c r="K1297" s="14" t="str">
        <f>IF(OR(COUNTA(DetailPedro!K1297) &gt; 0, COUNTA(DetailWill!K1297) &gt; 0),"x", "")</f>
        <v/>
      </c>
      <c r="L1297" s="14" t="str">
        <f>IF(OR(COUNTA(DetailPedro!L1297) &gt; 0, COUNTA(DetailWill!L1297) &gt; 0),"x", "")</f>
        <v/>
      </c>
      <c r="M1297" s="14" t="str">
        <f>IF(OR(COUNTA(DetailPedro!M1297) &gt; 0, COUNTA(DetailWill!M1297) &gt; 0),"x", "")</f>
        <v/>
      </c>
      <c r="N1297" s="14" t="str">
        <f>IF(OR(COUNTA(DetailPedro!N1297) &gt; 0, COUNTA(DetailWill!N1297) &gt; 0),"x", "")</f>
        <v/>
      </c>
      <c r="O1297" s="34" t="str">
        <f>IF(OR(COUNTA(DetailPedro!O1297) &gt; 0, COUNTA(DetailWill!O1297) &gt; 0),"x", "")</f>
        <v/>
      </c>
      <c r="P1297" s="14" t="str">
        <f>IF(OR(COUNTA(DetailPedro!P1297) &gt; 0, COUNTA(DetailWill!P1297) &gt; 0),"x", "")</f>
        <v/>
      </c>
      <c r="Q1297" s="14" t="str">
        <f>IF(OR(COUNTA(DetailPedro!Q1297) &gt; 0, COUNTA(DetailWill!Q1297) &gt; 0),"x", "")</f>
        <v/>
      </c>
      <c r="R1297" s="14" t="str">
        <f>IF(OR(COUNTA(DetailPedro!R1297) &gt; 0, COUNTA(DetailWill!R1297) &gt; 0),"x", "")</f>
        <v/>
      </c>
      <c r="S1297" s="14" t="str">
        <f>IF(OR(COUNTA(DetailPedro!S1297) &gt; 0, COUNTA(DetailWill!S1297) &gt; 0),"x", "")</f>
        <v/>
      </c>
      <c r="T1297" s="14" t="str">
        <f>IF(OR(COUNTA(DetailPedro!T1297) &gt; 0, COUNTA(DetailWill!T1297) &gt; 0),"x", "")</f>
        <v/>
      </c>
      <c r="U1297" s="34" t="str">
        <f>IF(OR(COUNTA(DetailPedro!U1297) &gt; 0, COUNTA(DetailWill!U1297) &gt; 0),"x", "")</f>
        <v/>
      </c>
      <c r="V1297" s="14" t="str">
        <f>IF(OR(COUNTA(DetailPedro!V1297) &gt; 0, COUNTA(DetailWill!V1297) &gt; 0),"x", "")</f>
        <v/>
      </c>
      <c r="W1297" s="14" t="str">
        <f>IF(OR(COUNTA(DetailPedro!W1297) &gt; 0, COUNTA(DetailWill!W1297) &gt; 0),"x", "")</f>
        <v/>
      </c>
      <c r="X1297" s="14" t="str">
        <f>IF(OR(COUNTA(DetailPedro!X1297) &gt; 0, COUNTA(DetailWill!X1297) &gt; 0),"x", "")</f>
        <v/>
      </c>
      <c r="Y1297" s="14" t="str">
        <f>IF(OR(COUNTA(DetailPedro!Y1297) &gt; 0, COUNTA(DetailWill!Y1297) &gt; 0),"x", "")</f>
        <v/>
      </c>
      <c r="Z1297" s="34" t="str">
        <f>IF(OR(COUNTA(DetailPedro!Z1297) &gt; 0, COUNTA(DetailWill!Z1297) &gt; 0),"x", "")</f>
        <v/>
      </c>
      <c r="AA1297" s="14" t="str">
        <f>IF(OR(COUNTA(DetailPedro!AA1297) &gt; 0, COUNTA(DetailWill!AA1297) &gt; 0),"x", "")</f>
        <v/>
      </c>
      <c r="AB1297" s="14" t="str">
        <f>IF(OR(COUNTA(DetailPedro!AB1297) &gt; 0, COUNTA(DetailWill!AB1297) &gt; 0),"x", "")</f>
        <v/>
      </c>
      <c r="AC1297" s="14" t="str">
        <f>IF(OR(COUNTA(DetailPedro!AC1297) &gt; 0, COUNTA(DetailWill!AC1297) &gt; 0),"x", "")</f>
        <v/>
      </c>
      <c r="AD1297" s="14" t="str">
        <f>IF(OR(COUNTA(DetailPedro!AD1297) &gt; 0, COUNTA(DetailWill!AD1297) &gt; 0),"x", "")</f>
        <v/>
      </c>
      <c r="AE1297" s="14" t="str">
        <f>IF(OR(COUNTA(DetailPedro!AE1297) &gt; 0, COUNTA(DetailWill!AE1297) &gt; 0),"x", "")</f>
        <v/>
      </c>
      <c r="AF1297" s="34" t="str">
        <f>IF(OR(COUNTA(DetailPedro!AF1297) &gt; 0, COUNTA(DetailWill!AF1297) &gt; 0),"x", "")</f>
        <v/>
      </c>
      <c r="AG1297" s="14" t="str">
        <f>IF(OR(COUNTA(DetailPedro!AG1297) &gt; 0, COUNTA(DetailWill!AG1297) &gt; 0),"x", "")</f>
        <v/>
      </c>
      <c r="AH1297" s="14" t="str">
        <f>IF(OR(COUNTA(DetailPedro!AH1297) &gt; 0, COUNTA(DetailWill!AH1297) &gt; 0),"x", "")</f>
        <v/>
      </c>
      <c r="AI1297" s="14" t="str">
        <f>IF(OR(COUNTA(DetailPedro!AI1297) &gt; 0, COUNTA(DetailWill!AI1297) &gt; 0),"x", "")</f>
        <v/>
      </c>
      <c r="AJ1297" s="34" t="str">
        <f>IF(OR(COUNTA(DetailPedro!AJ1297) &gt; 0, COUNTA(DetailWill!AJ1297) &gt; 0),"x", "")</f>
        <v/>
      </c>
      <c r="AK1297" s="14" t="str">
        <f>IF(OR(COUNTA(DetailPedro!AK1297) &gt; 0, COUNTA(DetailWill!AK1297) &gt; 0),"x", "")</f>
        <v/>
      </c>
    </row>
    <row r="1298" spans="1:37" x14ac:dyDescent="0.2">
      <c r="A1298" s="16" t="s">
        <v>649</v>
      </c>
      <c r="B1298" s="16" t="s">
        <v>477</v>
      </c>
      <c r="C1298" s="16">
        <v>3</v>
      </c>
      <c r="D1298" s="16" t="s">
        <v>889</v>
      </c>
      <c r="E1298" s="16">
        <v>10</v>
      </c>
      <c r="F1298" s="14">
        <f t="shared" si="54"/>
        <v>0</v>
      </c>
      <c r="G1298" s="14" t="str">
        <f>IF(OR(COUNTA(DetailPedro!G1298) &gt; 0, COUNTA(DetailWill!G1298) &gt; 0),"x", "")</f>
        <v/>
      </c>
      <c r="H1298" s="14" t="str">
        <f>IF(OR(COUNTA(DetailPedro!H1298) &gt; 0, COUNTA(DetailWill!H1298) &gt; 0),"x", "")</f>
        <v/>
      </c>
      <c r="I1298" s="14" t="str">
        <f>IF(OR(COUNTA(DetailPedro!I1298) &gt; 0, COUNTA(DetailWill!I1298) &gt; 0),"x", "")</f>
        <v/>
      </c>
      <c r="J1298" s="34" t="str">
        <f>IF(OR(COUNTA(DetailPedro!J1298) &gt; 0, COUNTA(DetailWill!J1298) &gt; 0),"x", "")</f>
        <v/>
      </c>
      <c r="K1298" s="14" t="str">
        <f>IF(OR(COUNTA(DetailPedro!K1298) &gt; 0, COUNTA(DetailWill!K1298) &gt; 0),"x", "")</f>
        <v/>
      </c>
      <c r="L1298" s="14" t="str">
        <f>IF(OR(COUNTA(DetailPedro!L1298) &gt; 0, COUNTA(DetailWill!L1298) &gt; 0),"x", "")</f>
        <v/>
      </c>
      <c r="M1298" s="14" t="str">
        <f>IF(OR(COUNTA(DetailPedro!M1298) &gt; 0, COUNTA(DetailWill!M1298) &gt; 0),"x", "")</f>
        <v/>
      </c>
      <c r="N1298" s="14" t="str">
        <f>IF(OR(COUNTA(DetailPedro!N1298) &gt; 0, COUNTA(DetailWill!N1298) &gt; 0),"x", "")</f>
        <v/>
      </c>
      <c r="O1298" s="34" t="str">
        <f>IF(OR(COUNTA(DetailPedro!O1298) &gt; 0, COUNTA(DetailWill!O1298) &gt; 0),"x", "")</f>
        <v/>
      </c>
      <c r="P1298" s="14" t="str">
        <f>IF(OR(COUNTA(DetailPedro!P1298) &gt; 0, COUNTA(DetailWill!P1298) &gt; 0),"x", "")</f>
        <v/>
      </c>
      <c r="Q1298" s="14" t="str">
        <f>IF(OR(COUNTA(DetailPedro!Q1298) &gt; 0, COUNTA(DetailWill!Q1298) &gt; 0),"x", "")</f>
        <v/>
      </c>
      <c r="R1298" s="14" t="str">
        <f>IF(OR(COUNTA(DetailPedro!R1298) &gt; 0, COUNTA(DetailWill!R1298) &gt; 0),"x", "")</f>
        <v/>
      </c>
      <c r="S1298" s="14" t="str">
        <f>IF(OR(COUNTA(DetailPedro!S1298) &gt; 0, COUNTA(DetailWill!S1298) &gt; 0),"x", "")</f>
        <v/>
      </c>
      <c r="T1298" s="14" t="str">
        <f>IF(OR(COUNTA(DetailPedro!T1298) &gt; 0, COUNTA(DetailWill!T1298) &gt; 0),"x", "")</f>
        <v/>
      </c>
      <c r="U1298" s="34" t="str">
        <f>IF(OR(COUNTA(DetailPedro!U1298) &gt; 0, COUNTA(DetailWill!U1298) &gt; 0),"x", "")</f>
        <v/>
      </c>
      <c r="V1298" s="14" t="str">
        <f>IF(OR(COUNTA(DetailPedro!V1298) &gt; 0, COUNTA(DetailWill!V1298) &gt; 0),"x", "")</f>
        <v/>
      </c>
      <c r="W1298" s="14" t="str">
        <f>IF(OR(COUNTA(DetailPedro!W1298) &gt; 0, COUNTA(DetailWill!W1298) &gt; 0),"x", "")</f>
        <v/>
      </c>
      <c r="X1298" s="14" t="str">
        <f>IF(OR(COUNTA(DetailPedro!X1298) &gt; 0, COUNTA(DetailWill!X1298) &gt; 0),"x", "")</f>
        <v/>
      </c>
      <c r="Y1298" s="14" t="str">
        <f>IF(OR(COUNTA(DetailPedro!Y1298) &gt; 0, COUNTA(DetailWill!Y1298) &gt; 0),"x", "")</f>
        <v/>
      </c>
      <c r="Z1298" s="34" t="str">
        <f>IF(OR(COUNTA(DetailPedro!Z1298) &gt; 0, COUNTA(DetailWill!Z1298) &gt; 0),"x", "")</f>
        <v/>
      </c>
      <c r="AA1298" s="14" t="str">
        <f>IF(OR(COUNTA(DetailPedro!AA1298) &gt; 0, COUNTA(DetailWill!AA1298) &gt; 0),"x", "")</f>
        <v/>
      </c>
      <c r="AB1298" s="14" t="str">
        <f>IF(OR(COUNTA(DetailPedro!AB1298) &gt; 0, COUNTA(DetailWill!AB1298) &gt; 0),"x", "")</f>
        <v/>
      </c>
      <c r="AC1298" s="14" t="str">
        <f>IF(OR(COUNTA(DetailPedro!AC1298) &gt; 0, COUNTA(DetailWill!AC1298) &gt; 0),"x", "")</f>
        <v/>
      </c>
      <c r="AD1298" s="14" t="str">
        <f>IF(OR(COUNTA(DetailPedro!AD1298) &gt; 0, COUNTA(DetailWill!AD1298) &gt; 0),"x", "")</f>
        <v/>
      </c>
      <c r="AE1298" s="14" t="str">
        <f>IF(OR(COUNTA(DetailPedro!AE1298) &gt; 0, COUNTA(DetailWill!AE1298) &gt; 0),"x", "")</f>
        <v/>
      </c>
      <c r="AF1298" s="34" t="str">
        <f>IF(OR(COUNTA(DetailPedro!AF1298) &gt; 0, COUNTA(DetailWill!AF1298) &gt; 0),"x", "")</f>
        <v/>
      </c>
      <c r="AG1298" s="14" t="str">
        <f>IF(OR(COUNTA(DetailPedro!AG1298) &gt; 0, COUNTA(DetailWill!AG1298) &gt; 0),"x", "")</f>
        <v/>
      </c>
      <c r="AH1298" s="14" t="str">
        <f>IF(OR(COUNTA(DetailPedro!AH1298) &gt; 0, COUNTA(DetailWill!AH1298) &gt; 0),"x", "")</f>
        <v/>
      </c>
      <c r="AI1298" s="14" t="str">
        <f>IF(OR(COUNTA(DetailPedro!AI1298) &gt; 0, COUNTA(DetailWill!AI1298) &gt; 0),"x", "")</f>
        <v/>
      </c>
      <c r="AJ1298" s="34" t="str">
        <f>IF(OR(COUNTA(DetailPedro!AJ1298) &gt; 0, COUNTA(DetailWill!AJ1298) &gt; 0),"x", "")</f>
        <v/>
      </c>
      <c r="AK1298" s="14" t="str">
        <f>IF(OR(COUNTA(DetailPedro!AK1298) &gt; 0, COUNTA(DetailWill!AK1298) &gt; 0),"x", "")</f>
        <v/>
      </c>
    </row>
    <row r="1299" spans="1:37" x14ac:dyDescent="0.2">
      <c r="A1299" s="16"/>
      <c r="B1299" s="16"/>
      <c r="C1299" s="16"/>
      <c r="D1299" s="16"/>
      <c r="E1299" s="16"/>
      <c r="F1299" s="14">
        <f t="shared" si="54"/>
        <v>0</v>
      </c>
      <c r="G1299" s="14" t="str">
        <f>IF(OR(COUNTA(DetailPedro!G1299) &gt; 0, COUNTA(DetailWill!G1299) &gt; 0),"x", "")</f>
        <v/>
      </c>
      <c r="H1299" s="14" t="str">
        <f>IF(OR(COUNTA(DetailPedro!H1299) &gt; 0, COUNTA(DetailWill!H1299) &gt; 0),"x", "")</f>
        <v/>
      </c>
      <c r="I1299" s="14" t="str">
        <f>IF(OR(COUNTA(DetailPedro!I1299) &gt; 0, COUNTA(DetailWill!I1299) &gt; 0),"x", "")</f>
        <v/>
      </c>
      <c r="J1299" s="34" t="str">
        <f>IF(OR(COUNTA(DetailPedro!J1299) &gt; 0, COUNTA(DetailWill!J1299) &gt; 0),"x", "")</f>
        <v/>
      </c>
      <c r="K1299" s="14" t="str">
        <f>IF(OR(COUNTA(DetailPedro!K1299) &gt; 0, COUNTA(DetailWill!K1299) &gt; 0),"x", "")</f>
        <v/>
      </c>
      <c r="L1299" s="14" t="str">
        <f>IF(OR(COUNTA(DetailPedro!L1299) &gt; 0, COUNTA(DetailWill!L1299) &gt; 0),"x", "")</f>
        <v/>
      </c>
      <c r="M1299" s="14" t="str">
        <f>IF(OR(COUNTA(DetailPedro!M1299) &gt; 0, COUNTA(DetailWill!M1299) &gt; 0),"x", "")</f>
        <v/>
      </c>
      <c r="N1299" s="14" t="str">
        <f>IF(OR(COUNTA(DetailPedro!N1299) &gt; 0, COUNTA(DetailWill!N1299) &gt; 0),"x", "")</f>
        <v/>
      </c>
      <c r="O1299" s="34" t="str">
        <f>IF(OR(COUNTA(DetailPedro!O1299) &gt; 0, COUNTA(DetailWill!O1299) &gt; 0),"x", "")</f>
        <v/>
      </c>
      <c r="P1299" s="14" t="str">
        <f>IF(OR(COUNTA(DetailPedro!P1299) &gt; 0, COUNTA(DetailWill!P1299) &gt; 0),"x", "")</f>
        <v/>
      </c>
      <c r="Q1299" s="14" t="str">
        <f>IF(OR(COUNTA(DetailPedro!Q1299) &gt; 0, COUNTA(DetailWill!Q1299) &gt; 0),"x", "")</f>
        <v/>
      </c>
      <c r="R1299" s="14" t="str">
        <f>IF(OR(COUNTA(DetailPedro!R1299) &gt; 0, COUNTA(DetailWill!R1299) &gt; 0),"x", "")</f>
        <v/>
      </c>
      <c r="S1299" s="14" t="str">
        <f>IF(OR(COUNTA(DetailPedro!S1299) &gt; 0, COUNTA(DetailWill!S1299) &gt; 0),"x", "")</f>
        <v/>
      </c>
      <c r="T1299" s="14" t="str">
        <f>IF(OR(COUNTA(DetailPedro!T1299) &gt; 0, COUNTA(DetailWill!T1299) &gt; 0),"x", "")</f>
        <v/>
      </c>
      <c r="U1299" s="34" t="str">
        <f>IF(OR(COUNTA(DetailPedro!U1299) &gt; 0, COUNTA(DetailWill!U1299) &gt; 0),"x", "")</f>
        <v/>
      </c>
      <c r="V1299" s="14" t="str">
        <f>IF(OR(COUNTA(DetailPedro!V1299) &gt; 0, COUNTA(DetailWill!V1299) &gt; 0),"x", "")</f>
        <v/>
      </c>
      <c r="W1299" s="14" t="str">
        <f>IF(OR(COUNTA(DetailPedro!W1299) &gt; 0, COUNTA(DetailWill!W1299) &gt; 0),"x", "")</f>
        <v/>
      </c>
      <c r="X1299" s="14" t="str">
        <f>IF(OR(COUNTA(DetailPedro!X1299) &gt; 0, COUNTA(DetailWill!X1299) &gt; 0),"x", "")</f>
        <v/>
      </c>
      <c r="Y1299" s="14" t="str">
        <f>IF(OR(COUNTA(DetailPedro!Y1299) &gt; 0, COUNTA(DetailWill!Y1299) &gt; 0),"x", "")</f>
        <v/>
      </c>
      <c r="Z1299" s="34" t="str">
        <f>IF(OR(COUNTA(DetailPedro!Z1299) &gt; 0, COUNTA(DetailWill!Z1299) &gt; 0),"x", "")</f>
        <v/>
      </c>
      <c r="AA1299" s="14" t="str">
        <f>IF(OR(COUNTA(DetailPedro!AA1299) &gt; 0, COUNTA(DetailWill!AA1299) &gt; 0),"x", "")</f>
        <v/>
      </c>
      <c r="AB1299" s="14" t="str">
        <f>IF(OR(COUNTA(DetailPedro!AB1299) &gt; 0, COUNTA(DetailWill!AB1299) &gt; 0),"x", "")</f>
        <v/>
      </c>
      <c r="AC1299" s="14" t="str">
        <f>IF(OR(COUNTA(DetailPedro!AC1299) &gt; 0, COUNTA(DetailWill!AC1299) &gt; 0),"x", "")</f>
        <v/>
      </c>
      <c r="AD1299" s="14" t="str">
        <f>IF(OR(COUNTA(DetailPedro!AD1299) &gt; 0, COUNTA(DetailWill!AD1299) &gt; 0),"x", "")</f>
        <v/>
      </c>
      <c r="AE1299" s="14" t="str">
        <f>IF(OR(COUNTA(DetailPedro!AE1299) &gt; 0, COUNTA(DetailWill!AE1299) &gt; 0),"x", "")</f>
        <v/>
      </c>
      <c r="AF1299" s="34" t="str">
        <f>IF(OR(COUNTA(DetailPedro!AF1299) &gt; 0, COUNTA(DetailWill!AF1299) &gt; 0),"x", "")</f>
        <v/>
      </c>
      <c r="AG1299" s="14" t="str">
        <f>IF(OR(COUNTA(DetailPedro!AG1299) &gt; 0, COUNTA(DetailWill!AG1299) &gt; 0),"x", "")</f>
        <v/>
      </c>
      <c r="AH1299" s="14" t="str">
        <f>IF(OR(COUNTA(DetailPedro!AH1299) &gt; 0, COUNTA(DetailWill!AH1299) &gt; 0),"x", "")</f>
        <v/>
      </c>
      <c r="AI1299" s="14" t="str">
        <f>IF(OR(COUNTA(DetailPedro!AI1299) &gt; 0, COUNTA(DetailWill!AI1299) &gt; 0),"x", "")</f>
        <v/>
      </c>
      <c r="AJ1299" s="34" t="str">
        <f>IF(OR(COUNTA(DetailPedro!AJ1299) &gt; 0, COUNTA(DetailWill!AJ1299) &gt; 0),"x", "")</f>
        <v/>
      </c>
      <c r="AK1299" s="14" t="str">
        <f>IF(OR(COUNTA(DetailPedro!AK1299) &gt; 0, COUNTA(DetailWill!AK1299) &gt; 0),"x", "")</f>
        <v/>
      </c>
    </row>
    <row r="1300" spans="1:37" x14ac:dyDescent="0.2">
      <c r="A1300" s="16" t="s">
        <v>649</v>
      </c>
      <c r="B1300" s="16" t="s">
        <v>43</v>
      </c>
      <c r="C1300" s="16">
        <v>1</v>
      </c>
      <c r="D1300" s="16">
        <v>1</v>
      </c>
      <c r="E1300" s="16"/>
      <c r="F1300" s="14">
        <f t="shared" si="54"/>
        <v>0</v>
      </c>
      <c r="G1300" s="14" t="str">
        <f>IF(OR(COUNTA(DetailPedro!G1300) &gt; 0, COUNTA(DetailWill!G1300) &gt; 0),"x", "")</f>
        <v/>
      </c>
      <c r="H1300" s="14" t="str">
        <f>IF(OR(COUNTA(DetailPedro!H1300) &gt; 0, COUNTA(DetailWill!H1300) &gt; 0),"x", "")</f>
        <v/>
      </c>
      <c r="I1300" s="14" t="str">
        <f>IF(OR(COUNTA(DetailPedro!I1300) &gt; 0, COUNTA(DetailWill!I1300) &gt; 0),"x", "")</f>
        <v/>
      </c>
      <c r="J1300" s="34" t="str">
        <f>IF(OR(COUNTA(DetailPedro!J1300) &gt; 0, COUNTA(DetailWill!J1300) &gt; 0),"x", "")</f>
        <v/>
      </c>
      <c r="K1300" s="14" t="str">
        <f>IF(OR(COUNTA(DetailPedro!K1300) &gt; 0, COUNTA(DetailWill!K1300) &gt; 0),"x", "")</f>
        <v/>
      </c>
      <c r="L1300" s="14" t="str">
        <f>IF(OR(COUNTA(DetailPedro!L1300) &gt; 0, COUNTA(DetailWill!L1300) &gt; 0),"x", "")</f>
        <v/>
      </c>
      <c r="M1300" s="14" t="str">
        <f>IF(OR(COUNTA(DetailPedro!M1300) &gt; 0, COUNTA(DetailWill!M1300) &gt; 0),"x", "")</f>
        <v/>
      </c>
      <c r="N1300" s="14" t="str">
        <f>IF(OR(COUNTA(DetailPedro!N1300) &gt; 0, COUNTA(DetailWill!N1300) &gt; 0),"x", "")</f>
        <v/>
      </c>
      <c r="O1300" s="34" t="str">
        <f>IF(OR(COUNTA(DetailPedro!O1300) &gt; 0, COUNTA(DetailWill!O1300) &gt; 0),"x", "")</f>
        <v/>
      </c>
      <c r="P1300" s="14" t="str">
        <f>IF(OR(COUNTA(DetailPedro!P1300) &gt; 0, COUNTA(DetailWill!P1300) &gt; 0),"x", "")</f>
        <v/>
      </c>
      <c r="Q1300" s="14" t="str">
        <f>IF(OR(COUNTA(DetailPedro!Q1300) &gt; 0, COUNTA(DetailWill!Q1300) &gt; 0),"x", "")</f>
        <v/>
      </c>
      <c r="R1300" s="14" t="str">
        <f>IF(OR(COUNTA(DetailPedro!R1300) &gt; 0, COUNTA(DetailWill!R1300) &gt; 0),"x", "")</f>
        <v/>
      </c>
      <c r="S1300" s="14" t="str">
        <f>IF(OR(COUNTA(DetailPedro!S1300) &gt; 0, COUNTA(DetailWill!S1300) &gt; 0),"x", "")</f>
        <v/>
      </c>
      <c r="T1300" s="14" t="str">
        <f>IF(OR(COUNTA(DetailPedro!T1300) &gt; 0, COUNTA(DetailWill!T1300) &gt; 0),"x", "")</f>
        <v/>
      </c>
      <c r="U1300" s="34" t="str">
        <f>IF(OR(COUNTA(DetailPedro!U1300) &gt; 0, COUNTA(DetailWill!U1300) &gt; 0),"x", "")</f>
        <v/>
      </c>
      <c r="V1300" s="14" t="str">
        <f>IF(OR(COUNTA(DetailPedro!V1300) &gt; 0, COUNTA(DetailWill!V1300) &gt; 0),"x", "")</f>
        <v/>
      </c>
      <c r="W1300" s="14" t="str">
        <f>IF(OR(COUNTA(DetailPedro!W1300) &gt; 0, COUNTA(DetailWill!W1300) &gt; 0),"x", "")</f>
        <v/>
      </c>
      <c r="X1300" s="14" t="str">
        <f>IF(OR(COUNTA(DetailPedro!X1300) &gt; 0, COUNTA(DetailWill!X1300) &gt; 0),"x", "")</f>
        <v/>
      </c>
      <c r="Y1300" s="14" t="str">
        <f>IF(OR(COUNTA(DetailPedro!Y1300) &gt; 0, COUNTA(DetailWill!Y1300) &gt; 0),"x", "")</f>
        <v/>
      </c>
      <c r="Z1300" s="34" t="str">
        <f>IF(OR(COUNTA(DetailPedro!Z1300) &gt; 0, COUNTA(DetailWill!Z1300) &gt; 0),"x", "")</f>
        <v/>
      </c>
      <c r="AA1300" s="14" t="str">
        <f>IF(OR(COUNTA(DetailPedro!AA1300) &gt; 0, COUNTA(DetailWill!AA1300) &gt; 0),"x", "")</f>
        <v/>
      </c>
      <c r="AB1300" s="14" t="str">
        <f>IF(OR(COUNTA(DetailPedro!AB1300) &gt; 0, COUNTA(DetailWill!AB1300) &gt; 0),"x", "")</f>
        <v/>
      </c>
      <c r="AC1300" s="14" t="str">
        <f>IF(OR(COUNTA(DetailPedro!AC1300) &gt; 0, COUNTA(DetailWill!AC1300) &gt; 0),"x", "")</f>
        <v/>
      </c>
      <c r="AD1300" s="14" t="str">
        <f>IF(OR(COUNTA(DetailPedro!AD1300) &gt; 0, COUNTA(DetailWill!AD1300) &gt; 0),"x", "")</f>
        <v/>
      </c>
      <c r="AE1300" s="14" t="str">
        <f>IF(OR(COUNTA(DetailPedro!AE1300) &gt; 0, COUNTA(DetailWill!AE1300) &gt; 0),"x", "")</f>
        <v/>
      </c>
      <c r="AF1300" s="34" t="str">
        <f>IF(OR(COUNTA(DetailPedro!AF1300) &gt; 0, COUNTA(DetailWill!AF1300) &gt; 0),"x", "")</f>
        <v/>
      </c>
      <c r="AG1300" s="14" t="str">
        <f>IF(OR(COUNTA(DetailPedro!AG1300) &gt; 0, COUNTA(DetailWill!AG1300) &gt; 0),"x", "")</f>
        <v/>
      </c>
      <c r="AH1300" s="14" t="str">
        <f>IF(OR(COUNTA(DetailPedro!AH1300) &gt; 0, COUNTA(DetailWill!AH1300) &gt; 0),"x", "")</f>
        <v/>
      </c>
      <c r="AI1300" s="14" t="str">
        <f>IF(OR(COUNTA(DetailPedro!AI1300) &gt; 0, COUNTA(DetailWill!AI1300) &gt; 0),"x", "")</f>
        <v/>
      </c>
      <c r="AJ1300" s="34" t="str">
        <f>IF(OR(COUNTA(DetailPedro!AJ1300) &gt; 0, COUNTA(DetailWill!AJ1300) &gt; 0),"x", "")</f>
        <v/>
      </c>
      <c r="AK1300" s="14" t="str">
        <f>IF(OR(COUNTA(DetailPedro!AK1300) &gt; 0, COUNTA(DetailWill!AK1300) &gt; 0),"x", "")</f>
        <v/>
      </c>
    </row>
    <row r="1301" spans="1:37" x14ac:dyDescent="0.2">
      <c r="A1301" s="16" t="s">
        <v>649</v>
      </c>
      <c r="B1301" s="16" t="s">
        <v>43</v>
      </c>
      <c r="C1301" s="16">
        <v>1</v>
      </c>
      <c r="D1301" s="16" t="s">
        <v>887</v>
      </c>
      <c r="E1301" s="16">
        <v>1</v>
      </c>
      <c r="F1301" s="14">
        <f t="shared" si="54"/>
        <v>0</v>
      </c>
      <c r="G1301" s="14" t="str">
        <f>IF(OR(COUNTA(DetailPedro!G1301) &gt; 0, COUNTA(DetailWill!G1301) &gt; 0),"x", "")</f>
        <v/>
      </c>
      <c r="H1301" s="14" t="str">
        <f>IF(OR(COUNTA(DetailPedro!H1301) &gt; 0, COUNTA(DetailWill!H1301) &gt; 0),"x", "")</f>
        <v/>
      </c>
      <c r="I1301" s="14" t="str">
        <f>IF(OR(COUNTA(DetailPedro!I1301) &gt; 0, COUNTA(DetailWill!I1301) &gt; 0),"x", "")</f>
        <v/>
      </c>
      <c r="J1301" s="34" t="str">
        <f>IF(OR(COUNTA(DetailPedro!J1301) &gt; 0, COUNTA(DetailWill!J1301) &gt; 0),"x", "")</f>
        <v/>
      </c>
      <c r="K1301" s="14" t="str">
        <f>IF(OR(COUNTA(DetailPedro!K1301) &gt; 0, COUNTA(DetailWill!K1301) &gt; 0),"x", "")</f>
        <v/>
      </c>
      <c r="L1301" s="14" t="str">
        <f>IF(OR(COUNTA(DetailPedro!L1301) &gt; 0, COUNTA(DetailWill!L1301) &gt; 0),"x", "")</f>
        <v/>
      </c>
      <c r="M1301" s="14" t="str">
        <f>IF(OR(COUNTA(DetailPedro!M1301) &gt; 0, COUNTA(DetailWill!M1301) &gt; 0),"x", "")</f>
        <v/>
      </c>
      <c r="N1301" s="14" t="str">
        <f>IF(OR(COUNTA(DetailPedro!N1301) &gt; 0, COUNTA(DetailWill!N1301) &gt; 0),"x", "")</f>
        <v/>
      </c>
      <c r="O1301" s="34" t="str">
        <f>IF(OR(COUNTA(DetailPedro!O1301) &gt; 0, COUNTA(DetailWill!O1301) &gt; 0),"x", "")</f>
        <v/>
      </c>
      <c r="P1301" s="14" t="str">
        <f>IF(OR(COUNTA(DetailPedro!P1301) &gt; 0, COUNTA(DetailWill!P1301) &gt; 0),"x", "")</f>
        <v/>
      </c>
      <c r="Q1301" s="14" t="str">
        <f>IF(OR(COUNTA(DetailPedro!Q1301) &gt; 0, COUNTA(DetailWill!Q1301) &gt; 0),"x", "")</f>
        <v/>
      </c>
      <c r="R1301" s="14" t="str">
        <f>IF(OR(COUNTA(DetailPedro!R1301) &gt; 0, COUNTA(DetailWill!R1301) &gt; 0),"x", "")</f>
        <v/>
      </c>
      <c r="S1301" s="14" t="str">
        <f>IF(OR(COUNTA(DetailPedro!S1301) &gt; 0, COUNTA(DetailWill!S1301) &gt; 0),"x", "")</f>
        <v/>
      </c>
      <c r="T1301" s="14" t="str">
        <f>IF(OR(COUNTA(DetailPedro!T1301) &gt; 0, COUNTA(DetailWill!T1301) &gt; 0),"x", "")</f>
        <v/>
      </c>
      <c r="U1301" s="34" t="str">
        <f>IF(OR(COUNTA(DetailPedro!U1301) &gt; 0, COUNTA(DetailWill!U1301) &gt; 0),"x", "")</f>
        <v/>
      </c>
      <c r="V1301" s="14" t="str">
        <f>IF(OR(COUNTA(DetailPedro!V1301) &gt; 0, COUNTA(DetailWill!V1301) &gt; 0),"x", "")</f>
        <v/>
      </c>
      <c r="W1301" s="14" t="str">
        <f>IF(OR(COUNTA(DetailPedro!W1301) &gt; 0, COUNTA(DetailWill!W1301) &gt; 0),"x", "")</f>
        <v/>
      </c>
      <c r="X1301" s="14" t="str">
        <f>IF(OR(COUNTA(DetailPedro!X1301) &gt; 0, COUNTA(DetailWill!X1301) &gt; 0),"x", "")</f>
        <v/>
      </c>
      <c r="Y1301" s="14" t="str">
        <f>IF(OR(COUNTA(DetailPedro!Y1301) &gt; 0, COUNTA(DetailWill!Y1301) &gt; 0),"x", "")</f>
        <v/>
      </c>
      <c r="Z1301" s="34" t="str">
        <f>IF(OR(COUNTA(DetailPedro!Z1301) &gt; 0, COUNTA(DetailWill!Z1301) &gt; 0),"x", "")</f>
        <v/>
      </c>
      <c r="AA1301" s="14" t="str">
        <f>IF(OR(COUNTA(DetailPedro!AA1301) &gt; 0, COUNTA(DetailWill!AA1301) &gt; 0),"x", "")</f>
        <v/>
      </c>
      <c r="AB1301" s="14" t="str">
        <f>IF(OR(COUNTA(DetailPedro!AB1301) &gt; 0, COUNTA(DetailWill!AB1301) &gt; 0),"x", "")</f>
        <v/>
      </c>
      <c r="AC1301" s="14" t="str">
        <f>IF(OR(COUNTA(DetailPedro!AC1301) &gt; 0, COUNTA(DetailWill!AC1301) &gt; 0),"x", "")</f>
        <v/>
      </c>
      <c r="AD1301" s="14" t="str">
        <f>IF(OR(COUNTA(DetailPedro!AD1301) &gt; 0, COUNTA(DetailWill!AD1301) &gt; 0),"x", "")</f>
        <v/>
      </c>
      <c r="AE1301" s="14" t="str">
        <f>IF(OR(COUNTA(DetailPedro!AE1301) &gt; 0, COUNTA(DetailWill!AE1301) &gt; 0),"x", "")</f>
        <v/>
      </c>
      <c r="AF1301" s="34" t="str">
        <f>IF(OR(COUNTA(DetailPedro!AF1301) &gt; 0, COUNTA(DetailWill!AF1301) &gt; 0),"x", "")</f>
        <v/>
      </c>
      <c r="AG1301" s="14" t="str">
        <f>IF(OR(COUNTA(DetailPedro!AG1301) &gt; 0, COUNTA(DetailWill!AG1301) &gt; 0),"x", "")</f>
        <v/>
      </c>
      <c r="AH1301" s="14" t="str">
        <f>IF(OR(COUNTA(DetailPedro!AH1301) &gt; 0, COUNTA(DetailWill!AH1301) &gt; 0),"x", "")</f>
        <v/>
      </c>
      <c r="AI1301" s="14" t="str">
        <f>IF(OR(COUNTA(DetailPedro!AI1301) &gt; 0, COUNTA(DetailWill!AI1301) &gt; 0),"x", "")</f>
        <v/>
      </c>
      <c r="AJ1301" s="34" t="str">
        <f>IF(OR(COUNTA(DetailPedro!AJ1301) &gt; 0, COUNTA(DetailWill!AJ1301) &gt; 0),"x", "")</f>
        <v/>
      </c>
      <c r="AK1301" s="14" t="str">
        <f>IF(OR(COUNTA(DetailPedro!AK1301) &gt; 0, COUNTA(DetailWill!AK1301) &gt; 0),"x", "")</f>
        <v/>
      </c>
    </row>
    <row r="1302" spans="1:37" x14ac:dyDescent="0.2">
      <c r="A1302" s="16" t="s">
        <v>649</v>
      </c>
      <c r="B1302" s="16" t="s">
        <v>43</v>
      </c>
      <c r="C1302" s="16">
        <v>1</v>
      </c>
      <c r="D1302" s="16" t="s">
        <v>888</v>
      </c>
      <c r="E1302" s="16">
        <v>2</v>
      </c>
      <c r="F1302" s="14">
        <f t="shared" si="54"/>
        <v>0</v>
      </c>
      <c r="G1302" s="14" t="str">
        <f>IF(OR(COUNTA(DetailPedro!G1302) &gt; 0, COUNTA(DetailWill!G1302) &gt; 0),"x", "")</f>
        <v/>
      </c>
      <c r="H1302" s="14" t="str">
        <f>IF(OR(COUNTA(DetailPedro!H1302) &gt; 0, COUNTA(DetailWill!H1302) &gt; 0),"x", "")</f>
        <v/>
      </c>
      <c r="I1302" s="14" t="str">
        <f>IF(OR(COUNTA(DetailPedro!I1302) &gt; 0, COUNTA(DetailWill!I1302) &gt; 0),"x", "")</f>
        <v/>
      </c>
      <c r="J1302" s="34" t="str">
        <f>IF(OR(COUNTA(DetailPedro!J1302) &gt; 0, COUNTA(DetailWill!J1302) &gt; 0),"x", "")</f>
        <v/>
      </c>
      <c r="K1302" s="14" t="str">
        <f>IF(OR(COUNTA(DetailPedro!K1302) &gt; 0, COUNTA(DetailWill!K1302) &gt; 0),"x", "")</f>
        <v/>
      </c>
      <c r="L1302" s="14" t="str">
        <f>IF(OR(COUNTA(DetailPedro!L1302) &gt; 0, COUNTA(DetailWill!L1302) &gt; 0),"x", "")</f>
        <v/>
      </c>
      <c r="M1302" s="14" t="str">
        <f>IF(OR(COUNTA(DetailPedro!M1302) &gt; 0, COUNTA(DetailWill!M1302) &gt; 0),"x", "")</f>
        <v/>
      </c>
      <c r="N1302" s="14" t="str">
        <f>IF(OR(COUNTA(DetailPedro!N1302) &gt; 0, COUNTA(DetailWill!N1302) &gt; 0),"x", "")</f>
        <v/>
      </c>
      <c r="O1302" s="34" t="str">
        <f>IF(OR(COUNTA(DetailPedro!O1302) &gt; 0, COUNTA(DetailWill!O1302) &gt; 0),"x", "")</f>
        <v/>
      </c>
      <c r="P1302" s="14" t="str">
        <f>IF(OR(COUNTA(DetailPedro!P1302) &gt; 0, COUNTA(DetailWill!P1302) &gt; 0),"x", "")</f>
        <v/>
      </c>
      <c r="Q1302" s="14" t="str">
        <f>IF(OR(COUNTA(DetailPedro!Q1302) &gt; 0, COUNTA(DetailWill!Q1302) &gt; 0),"x", "")</f>
        <v/>
      </c>
      <c r="R1302" s="14" t="str">
        <f>IF(OR(COUNTA(DetailPedro!R1302) &gt; 0, COUNTA(DetailWill!R1302) &gt; 0),"x", "")</f>
        <v/>
      </c>
      <c r="S1302" s="14" t="str">
        <f>IF(OR(COUNTA(DetailPedro!S1302) &gt; 0, COUNTA(DetailWill!S1302) &gt; 0),"x", "")</f>
        <v/>
      </c>
      <c r="T1302" s="14" t="str">
        <f>IF(OR(COUNTA(DetailPedro!T1302) &gt; 0, COUNTA(DetailWill!T1302) &gt; 0),"x", "")</f>
        <v/>
      </c>
      <c r="U1302" s="34" t="str">
        <f>IF(OR(COUNTA(DetailPedro!U1302) &gt; 0, COUNTA(DetailWill!U1302) &gt; 0),"x", "")</f>
        <v/>
      </c>
      <c r="V1302" s="14" t="str">
        <f>IF(OR(COUNTA(DetailPedro!V1302) &gt; 0, COUNTA(DetailWill!V1302) &gt; 0),"x", "")</f>
        <v/>
      </c>
      <c r="W1302" s="14" t="str">
        <f>IF(OR(COUNTA(DetailPedro!W1302) &gt; 0, COUNTA(DetailWill!W1302) &gt; 0),"x", "")</f>
        <v/>
      </c>
      <c r="X1302" s="14" t="str">
        <f>IF(OR(COUNTA(DetailPedro!X1302) &gt; 0, COUNTA(DetailWill!X1302) &gt; 0),"x", "")</f>
        <v/>
      </c>
      <c r="Y1302" s="14" t="str">
        <f>IF(OR(COUNTA(DetailPedro!Y1302) &gt; 0, COUNTA(DetailWill!Y1302) &gt; 0),"x", "")</f>
        <v/>
      </c>
      <c r="Z1302" s="34" t="str">
        <f>IF(OR(COUNTA(DetailPedro!Z1302) &gt; 0, COUNTA(DetailWill!Z1302) &gt; 0),"x", "")</f>
        <v/>
      </c>
      <c r="AA1302" s="14" t="str">
        <f>IF(OR(COUNTA(DetailPedro!AA1302) &gt; 0, COUNTA(DetailWill!AA1302) &gt; 0),"x", "")</f>
        <v/>
      </c>
      <c r="AB1302" s="14" t="str">
        <f>IF(OR(COUNTA(DetailPedro!AB1302) &gt; 0, COUNTA(DetailWill!AB1302) &gt; 0),"x", "")</f>
        <v/>
      </c>
      <c r="AC1302" s="14" t="str">
        <f>IF(OR(COUNTA(DetailPedro!AC1302) &gt; 0, COUNTA(DetailWill!AC1302) &gt; 0),"x", "")</f>
        <v/>
      </c>
      <c r="AD1302" s="14" t="str">
        <f>IF(OR(COUNTA(DetailPedro!AD1302) &gt; 0, COUNTA(DetailWill!AD1302) &gt; 0),"x", "")</f>
        <v/>
      </c>
      <c r="AE1302" s="14" t="str">
        <f>IF(OR(COUNTA(DetailPedro!AE1302) &gt; 0, COUNTA(DetailWill!AE1302) &gt; 0),"x", "")</f>
        <v/>
      </c>
      <c r="AF1302" s="34" t="str">
        <f>IF(OR(COUNTA(DetailPedro!AF1302) &gt; 0, COUNTA(DetailWill!AF1302) &gt; 0),"x", "")</f>
        <v/>
      </c>
      <c r="AG1302" s="14" t="str">
        <f>IF(OR(COUNTA(DetailPedro!AG1302) &gt; 0, COUNTA(DetailWill!AG1302) &gt; 0),"x", "")</f>
        <v/>
      </c>
      <c r="AH1302" s="14" t="str">
        <f>IF(OR(COUNTA(DetailPedro!AH1302) &gt; 0, COUNTA(DetailWill!AH1302) &gt; 0),"x", "")</f>
        <v/>
      </c>
      <c r="AI1302" s="14" t="str">
        <f>IF(OR(COUNTA(DetailPedro!AI1302) &gt; 0, COUNTA(DetailWill!AI1302) &gt; 0),"x", "")</f>
        <v/>
      </c>
      <c r="AJ1302" s="34" t="str">
        <f>IF(OR(COUNTA(DetailPedro!AJ1302) &gt; 0, COUNTA(DetailWill!AJ1302) &gt; 0),"x", "")</f>
        <v/>
      </c>
      <c r="AK1302" s="14" t="str">
        <f>IF(OR(COUNTA(DetailPedro!AK1302) &gt; 0, COUNTA(DetailWill!AK1302) &gt; 0),"x", "")</f>
        <v/>
      </c>
    </row>
    <row r="1303" spans="1:37" x14ac:dyDescent="0.2">
      <c r="A1303" s="16" t="s">
        <v>649</v>
      </c>
      <c r="B1303" s="16" t="s">
        <v>43</v>
      </c>
      <c r="C1303" s="16">
        <v>2</v>
      </c>
      <c r="D1303" s="16" t="s">
        <v>887</v>
      </c>
      <c r="E1303" s="16">
        <v>3</v>
      </c>
      <c r="F1303" s="14">
        <f t="shared" si="54"/>
        <v>0</v>
      </c>
      <c r="G1303" s="14" t="str">
        <f>IF(OR(COUNTA(DetailPedro!G1303) &gt; 0, COUNTA(DetailWill!G1303) &gt; 0),"x", "")</f>
        <v/>
      </c>
      <c r="H1303" s="14" t="str">
        <f>IF(OR(COUNTA(DetailPedro!H1303) &gt; 0, COUNTA(DetailWill!H1303) &gt; 0),"x", "")</f>
        <v/>
      </c>
      <c r="I1303" s="14" t="str">
        <f>IF(OR(COUNTA(DetailPedro!I1303) &gt; 0, COUNTA(DetailWill!I1303) &gt; 0),"x", "")</f>
        <v/>
      </c>
      <c r="J1303" s="34" t="str">
        <f>IF(OR(COUNTA(DetailPedro!J1303) &gt; 0, COUNTA(DetailWill!J1303) &gt; 0),"x", "")</f>
        <v/>
      </c>
      <c r="K1303" s="14" t="str">
        <f>IF(OR(COUNTA(DetailPedro!K1303) &gt; 0, COUNTA(DetailWill!K1303) &gt; 0),"x", "")</f>
        <v/>
      </c>
      <c r="L1303" s="14" t="str">
        <f>IF(OR(COUNTA(DetailPedro!L1303) &gt; 0, COUNTA(DetailWill!L1303) &gt; 0),"x", "")</f>
        <v/>
      </c>
      <c r="M1303" s="14" t="str">
        <f>IF(OR(COUNTA(DetailPedro!M1303) &gt; 0, COUNTA(DetailWill!M1303) &gt; 0),"x", "")</f>
        <v/>
      </c>
      <c r="N1303" s="14" t="str">
        <f>IF(OR(COUNTA(DetailPedro!N1303) &gt; 0, COUNTA(DetailWill!N1303) &gt; 0),"x", "")</f>
        <v/>
      </c>
      <c r="O1303" s="34" t="str">
        <f>IF(OR(COUNTA(DetailPedro!O1303) &gt; 0, COUNTA(DetailWill!O1303) &gt; 0),"x", "")</f>
        <v/>
      </c>
      <c r="P1303" s="14" t="str">
        <f>IF(OR(COUNTA(DetailPedro!P1303) &gt; 0, COUNTA(DetailWill!P1303) &gt; 0),"x", "")</f>
        <v/>
      </c>
      <c r="Q1303" s="14" t="str">
        <f>IF(OR(COUNTA(DetailPedro!Q1303) &gt; 0, COUNTA(DetailWill!Q1303) &gt; 0),"x", "")</f>
        <v/>
      </c>
      <c r="R1303" s="14" t="str">
        <f>IF(OR(COUNTA(DetailPedro!R1303) &gt; 0, COUNTA(DetailWill!R1303) &gt; 0),"x", "")</f>
        <v/>
      </c>
      <c r="S1303" s="14" t="str">
        <f>IF(OR(COUNTA(DetailPedro!S1303) &gt; 0, COUNTA(DetailWill!S1303) &gt; 0),"x", "")</f>
        <v/>
      </c>
      <c r="T1303" s="14" t="str">
        <f>IF(OR(COUNTA(DetailPedro!T1303) &gt; 0, COUNTA(DetailWill!T1303) &gt; 0),"x", "")</f>
        <v/>
      </c>
      <c r="U1303" s="34" t="str">
        <f>IF(OR(COUNTA(DetailPedro!U1303) &gt; 0, COUNTA(DetailWill!U1303) &gt; 0),"x", "")</f>
        <v/>
      </c>
      <c r="V1303" s="14" t="str">
        <f>IF(OR(COUNTA(DetailPedro!V1303) &gt; 0, COUNTA(DetailWill!V1303) &gt; 0),"x", "")</f>
        <v/>
      </c>
      <c r="W1303" s="14" t="str">
        <f>IF(OR(COUNTA(DetailPedro!W1303) &gt; 0, COUNTA(DetailWill!W1303) &gt; 0),"x", "")</f>
        <v/>
      </c>
      <c r="X1303" s="14" t="str">
        <f>IF(OR(COUNTA(DetailPedro!X1303) &gt; 0, COUNTA(DetailWill!X1303) &gt; 0),"x", "")</f>
        <v/>
      </c>
      <c r="Y1303" s="14" t="str">
        <f>IF(OR(COUNTA(DetailPedro!Y1303) &gt; 0, COUNTA(DetailWill!Y1303) &gt; 0),"x", "")</f>
        <v/>
      </c>
      <c r="Z1303" s="34" t="str">
        <f>IF(OR(COUNTA(DetailPedro!Z1303) &gt; 0, COUNTA(DetailWill!Z1303) &gt; 0),"x", "")</f>
        <v/>
      </c>
      <c r="AA1303" s="14" t="str">
        <f>IF(OR(COUNTA(DetailPedro!AA1303) &gt; 0, COUNTA(DetailWill!AA1303) &gt; 0),"x", "")</f>
        <v/>
      </c>
      <c r="AB1303" s="14" t="str">
        <f>IF(OR(COUNTA(DetailPedro!AB1303) &gt; 0, COUNTA(DetailWill!AB1303) &gt; 0),"x", "")</f>
        <v/>
      </c>
      <c r="AC1303" s="14" t="str">
        <f>IF(OR(COUNTA(DetailPedro!AC1303) &gt; 0, COUNTA(DetailWill!AC1303) &gt; 0),"x", "")</f>
        <v/>
      </c>
      <c r="AD1303" s="14" t="str">
        <f>IF(OR(COUNTA(DetailPedro!AD1303) &gt; 0, COUNTA(DetailWill!AD1303) &gt; 0),"x", "")</f>
        <v/>
      </c>
      <c r="AE1303" s="14" t="str">
        <f>IF(OR(COUNTA(DetailPedro!AE1303) &gt; 0, COUNTA(DetailWill!AE1303) &gt; 0),"x", "")</f>
        <v/>
      </c>
      <c r="AF1303" s="34" t="str">
        <f>IF(OR(COUNTA(DetailPedro!AF1303) &gt; 0, COUNTA(DetailWill!AF1303) &gt; 0),"x", "")</f>
        <v/>
      </c>
      <c r="AG1303" s="14" t="str">
        <f>IF(OR(COUNTA(DetailPedro!AG1303) &gt; 0, COUNTA(DetailWill!AG1303) &gt; 0),"x", "")</f>
        <v/>
      </c>
      <c r="AH1303" s="14" t="str">
        <f>IF(OR(COUNTA(DetailPedro!AH1303) &gt; 0, COUNTA(DetailWill!AH1303) &gt; 0),"x", "")</f>
        <v/>
      </c>
      <c r="AI1303" s="14" t="str">
        <f>IF(OR(COUNTA(DetailPedro!AI1303) &gt; 0, COUNTA(DetailWill!AI1303) &gt; 0),"x", "")</f>
        <v/>
      </c>
      <c r="AJ1303" s="34" t="str">
        <f>IF(OR(COUNTA(DetailPedro!AJ1303) &gt; 0, COUNTA(DetailWill!AJ1303) &gt; 0),"x", "")</f>
        <v/>
      </c>
      <c r="AK1303" s="14" t="str">
        <f>IF(OR(COUNTA(DetailPedro!AK1303) &gt; 0, COUNTA(DetailWill!AK1303) &gt; 0),"x", "")</f>
        <v/>
      </c>
    </row>
    <row r="1304" spans="1:37" x14ac:dyDescent="0.2">
      <c r="A1304" s="16" t="s">
        <v>649</v>
      </c>
      <c r="B1304" s="16" t="s">
        <v>43</v>
      </c>
      <c r="C1304" s="16">
        <v>2</v>
      </c>
      <c r="D1304" s="16" t="s">
        <v>888</v>
      </c>
      <c r="E1304" s="16">
        <v>4</v>
      </c>
      <c r="F1304" s="14">
        <f t="shared" si="54"/>
        <v>0</v>
      </c>
      <c r="G1304" s="14" t="str">
        <f>IF(OR(COUNTA(DetailPedro!G1304) &gt; 0, COUNTA(DetailWill!G1304) &gt; 0),"x", "")</f>
        <v/>
      </c>
      <c r="H1304" s="14" t="str">
        <f>IF(OR(COUNTA(DetailPedro!H1304) &gt; 0, COUNTA(DetailWill!H1304) &gt; 0),"x", "")</f>
        <v/>
      </c>
      <c r="I1304" s="14" t="str">
        <f>IF(OR(COUNTA(DetailPedro!I1304) &gt; 0, COUNTA(DetailWill!I1304) &gt; 0),"x", "")</f>
        <v/>
      </c>
      <c r="J1304" s="34" t="str">
        <f>IF(OR(COUNTA(DetailPedro!J1304) &gt; 0, COUNTA(DetailWill!J1304) &gt; 0),"x", "")</f>
        <v/>
      </c>
      <c r="K1304" s="14" t="str">
        <f>IF(OR(COUNTA(DetailPedro!K1304) &gt; 0, COUNTA(DetailWill!K1304) &gt; 0),"x", "")</f>
        <v/>
      </c>
      <c r="L1304" s="14" t="str">
        <f>IF(OR(COUNTA(DetailPedro!L1304) &gt; 0, COUNTA(DetailWill!L1304) &gt; 0),"x", "")</f>
        <v/>
      </c>
      <c r="M1304" s="14" t="str">
        <f>IF(OR(COUNTA(DetailPedro!M1304) &gt; 0, COUNTA(DetailWill!M1304) &gt; 0),"x", "")</f>
        <v/>
      </c>
      <c r="N1304" s="14" t="str">
        <f>IF(OR(COUNTA(DetailPedro!N1304) &gt; 0, COUNTA(DetailWill!N1304) &gt; 0),"x", "")</f>
        <v/>
      </c>
      <c r="O1304" s="34" t="str">
        <f>IF(OR(COUNTA(DetailPedro!O1304) &gt; 0, COUNTA(DetailWill!O1304) &gt; 0),"x", "")</f>
        <v/>
      </c>
      <c r="P1304" s="14" t="str">
        <f>IF(OR(COUNTA(DetailPedro!P1304) &gt; 0, COUNTA(DetailWill!P1304) &gt; 0),"x", "")</f>
        <v/>
      </c>
      <c r="Q1304" s="14" t="str">
        <f>IF(OR(COUNTA(DetailPedro!Q1304) &gt; 0, COUNTA(DetailWill!Q1304) &gt; 0),"x", "")</f>
        <v/>
      </c>
      <c r="R1304" s="14" t="str">
        <f>IF(OR(COUNTA(DetailPedro!R1304) &gt; 0, COUNTA(DetailWill!R1304) &gt; 0),"x", "")</f>
        <v/>
      </c>
      <c r="S1304" s="14" t="str">
        <f>IF(OR(COUNTA(DetailPedro!S1304) &gt; 0, COUNTA(DetailWill!S1304) &gt; 0),"x", "")</f>
        <v/>
      </c>
      <c r="T1304" s="14" t="str">
        <f>IF(OR(COUNTA(DetailPedro!T1304) &gt; 0, COUNTA(DetailWill!T1304) &gt; 0),"x", "")</f>
        <v/>
      </c>
      <c r="U1304" s="34" t="str">
        <f>IF(OR(COUNTA(DetailPedro!U1304) &gt; 0, COUNTA(DetailWill!U1304) &gt; 0),"x", "")</f>
        <v/>
      </c>
      <c r="V1304" s="14" t="str">
        <f>IF(OR(COUNTA(DetailPedro!V1304) &gt; 0, COUNTA(DetailWill!V1304) &gt; 0),"x", "")</f>
        <v/>
      </c>
      <c r="W1304" s="14" t="str">
        <f>IF(OR(COUNTA(DetailPedro!W1304) &gt; 0, COUNTA(DetailWill!W1304) &gt; 0),"x", "")</f>
        <v/>
      </c>
      <c r="X1304" s="14" t="str">
        <f>IF(OR(COUNTA(DetailPedro!X1304) &gt; 0, COUNTA(DetailWill!X1304) &gt; 0),"x", "")</f>
        <v/>
      </c>
      <c r="Y1304" s="14" t="str">
        <f>IF(OR(COUNTA(DetailPedro!Y1304) &gt; 0, COUNTA(DetailWill!Y1304) &gt; 0),"x", "")</f>
        <v/>
      </c>
      <c r="Z1304" s="34" t="str">
        <f>IF(OR(COUNTA(DetailPedro!Z1304) &gt; 0, COUNTA(DetailWill!Z1304) &gt; 0),"x", "")</f>
        <v/>
      </c>
      <c r="AA1304" s="14" t="str">
        <f>IF(OR(COUNTA(DetailPedro!AA1304) &gt; 0, COUNTA(DetailWill!AA1304) &gt; 0),"x", "")</f>
        <v/>
      </c>
      <c r="AB1304" s="14" t="str">
        <f>IF(OR(COUNTA(DetailPedro!AB1304) &gt; 0, COUNTA(DetailWill!AB1304) &gt; 0),"x", "")</f>
        <v/>
      </c>
      <c r="AC1304" s="14" t="str">
        <f>IF(OR(COUNTA(DetailPedro!AC1304) &gt; 0, COUNTA(DetailWill!AC1304) &gt; 0),"x", "")</f>
        <v/>
      </c>
      <c r="AD1304" s="14" t="str">
        <f>IF(OR(COUNTA(DetailPedro!AD1304) &gt; 0, COUNTA(DetailWill!AD1304) &gt; 0),"x", "")</f>
        <v/>
      </c>
      <c r="AE1304" s="14" t="str">
        <f>IF(OR(COUNTA(DetailPedro!AE1304) &gt; 0, COUNTA(DetailWill!AE1304) &gt; 0),"x", "")</f>
        <v/>
      </c>
      <c r="AF1304" s="34" t="str">
        <f>IF(OR(COUNTA(DetailPedro!AF1304) &gt; 0, COUNTA(DetailWill!AF1304) &gt; 0),"x", "")</f>
        <v/>
      </c>
      <c r="AG1304" s="14" t="str">
        <f>IF(OR(COUNTA(DetailPedro!AG1304) &gt; 0, COUNTA(DetailWill!AG1304) &gt; 0),"x", "")</f>
        <v/>
      </c>
      <c r="AH1304" s="14" t="str">
        <f>IF(OR(COUNTA(DetailPedro!AH1304) &gt; 0, COUNTA(DetailWill!AH1304) &gt; 0),"x", "")</f>
        <v/>
      </c>
      <c r="AI1304" s="14" t="str">
        <f>IF(OR(COUNTA(DetailPedro!AI1304) &gt; 0, COUNTA(DetailWill!AI1304) &gt; 0),"x", "")</f>
        <v/>
      </c>
      <c r="AJ1304" s="34" t="str">
        <f>IF(OR(COUNTA(DetailPedro!AJ1304) &gt; 0, COUNTA(DetailWill!AJ1304) &gt; 0),"x", "")</f>
        <v/>
      </c>
      <c r="AK1304" s="14" t="str">
        <f>IF(OR(COUNTA(DetailPedro!AK1304) &gt; 0, COUNTA(DetailWill!AK1304) &gt; 0),"x", "")</f>
        <v/>
      </c>
    </row>
    <row r="1305" spans="1:37" x14ac:dyDescent="0.2">
      <c r="A1305" s="16" t="s">
        <v>649</v>
      </c>
      <c r="B1305" s="16" t="s">
        <v>43</v>
      </c>
      <c r="C1305" s="16">
        <v>3</v>
      </c>
      <c r="D1305" s="16" t="s">
        <v>887</v>
      </c>
      <c r="E1305" s="16">
        <v>5</v>
      </c>
      <c r="F1305" s="14">
        <f t="shared" si="54"/>
        <v>0</v>
      </c>
      <c r="G1305" s="14" t="str">
        <f>IF(OR(COUNTA(DetailPedro!G1305) &gt; 0, COUNTA(DetailWill!G1305) &gt; 0),"x", "")</f>
        <v/>
      </c>
      <c r="H1305" s="14" t="str">
        <f>IF(OR(COUNTA(DetailPedro!H1305) &gt; 0, COUNTA(DetailWill!H1305) &gt; 0),"x", "")</f>
        <v/>
      </c>
      <c r="I1305" s="14" t="str">
        <f>IF(OR(COUNTA(DetailPedro!I1305) &gt; 0, COUNTA(DetailWill!I1305) &gt; 0),"x", "")</f>
        <v/>
      </c>
      <c r="J1305" s="34" t="str">
        <f>IF(OR(COUNTA(DetailPedro!J1305) &gt; 0, COUNTA(DetailWill!J1305) &gt; 0),"x", "")</f>
        <v/>
      </c>
      <c r="K1305" s="14" t="str">
        <f>IF(OR(COUNTA(DetailPedro!K1305) &gt; 0, COUNTA(DetailWill!K1305) &gt; 0),"x", "")</f>
        <v/>
      </c>
      <c r="L1305" s="14" t="str">
        <f>IF(OR(COUNTA(DetailPedro!L1305) &gt; 0, COUNTA(DetailWill!L1305) &gt; 0),"x", "")</f>
        <v/>
      </c>
      <c r="M1305" s="14" t="str">
        <f>IF(OR(COUNTA(DetailPedro!M1305) &gt; 0, COUNTA(DetailWill!M1305) &gt; 0),"x", "")</f>
        <v/>
      </c>
      <c r="N1305" s="14" t="str">
        <f>IF(OR(COUNTA(DetailPedro!N1305) &gt; 0, COUNTA(DetailWill!N1305) &gt; 0),"x", "")</f>
        <v/>
      </c>
      <c r="O1305" s="34" t="str">
        <f>IF(OR(COUNTA(DetailPedro!O1305) &gt; 0, COUNTA(DetailWill!O1305) &gt; 0),"x", "")</f>
        <v/>
      </c>
      <c r="P1305" s="14" t="str">
        <f>IF(OR(COUNTA(DetailPedro!P1305) &gt; 0, COUNTA(DetailWill!P1305) &gt; 0),"x", "")</f>
        <v/>
      </c>
      <c r="Q1305" s="14" t="str">
        <f>IF(OR(COUNTA(DetailPedro!Q1305) &gt; 0, COUNTA(DetailWill!Q1305) &gt; 0),"x", "")</f>
        <v/>
      </c>
      <c r="R1305" s="14" t="str">
        <f>IF(OR(COUNTA(DetailPedro!R1305) &gt; 0, COUNTA(DetailWill!R1305) &gt; 0),"x", "")</f>
        <v/>
      </c>
      <c r="S1305" s="14" t="str">
        <f>IF(OR(COUNTA(DetailPedro!S1305) &gt; 0, COUNTA(DetailWill!S1305) &gt; 0),"x", "")</f>
        <v/>
      </c>
      <c r="T1305" s="14" t="str">
        <f>IF(OR(COUNTA(DetailPedro!T1305) &gt; 0, COUNTA(DetailWill!T1305) &gt; 0),"x", "")</f>
        <v/>
      </c>
      <c r="U1305" s="34" t="str">
        <f>IF(OR(COUNTA(DetailPedro!U1305) &gt; 0, COUNTA(DetailWill!U1305) &gt; 0),"x", "")</f>
        <v/>
      </c>
      <c r="V1305" s="14" t="str">
        <f>IF(OR(COUNTA(DetailPedro!V1305) &gt; 0, COUNTA(DetailWill!V1305) &gt; 0),"x", "")</f>
        <v/>
      </c>
      <c r="W1305" s="14" t="str">
        <f>IF(OR(COUNTA(DetailPedro!W1305) &gt; 0, COUNTA(DetailWill!W1305) &gt; 0),"x", "")</f>
        <v/>
      </c>
      <c r="X1305" s="14" t="str">
        <f>IF(OR(COUNTA(DetailPedro!X1305) &gt; 0, COUNTA(DetailWill!X1305) &gt; 0),"x", "")</f>
        <v/>
      </c>
      <c r="Y1305" s="14" t="str">
        <f>IF(OR(COUNTA(DetailPedro!Y1305) &gt; 0, COUNTA(DetailWill!Y1305) &gt; 0),"x", "")</f>
        <v/>
      </c>
      <c r="Z1305" s="34" t="str">
        <f>IF(OR(COUNTA(DetailPedro!Z1305) &gt; 0, COUNTA(DetailWill!Z1305) &gt; 0),"x", "")</f>
        <v/>
      </c>
      <c r="AA1305" s="14" t="str">
        <f>IF(OR(COUNTA(DetailPedro!AA1305) &gt; 0, COUNTA(DetailWill!AA1305) &gt; 0),"x", "")</f>
        <v/>
      </c>
      <c r="AB1305" s="14" t="str">
        <f>IF(OR(COUNTA(DetailPedro!AB1305) &gt; 0, COUNTA(DetailWill!AB1305) &gt; 0),"x", "")</f>
        <v/>
      </c>
      <c r="AC1305" s="14" t="str">
        <f>IF(OR(COUNTA(DetailPedro!AC1305) &gt; 0, COUNTA(DetailWill!AC1305) &gt; 0),"x", "")</f>
        <v/>
      </c>
      <c r="AD1305" s="14" t="str">
        <f>IF(OR(COUNTA(DetailPedro!AD1305) &gt; 0, COUNTA(DetailWill!AD1305) &gt; 0),"x", "")</f>
        <v/>
      </c>
      <c r="AE1305" s="14" t="str">
        <f>IF(OR(COUNTA(DetailPedro!AE1305) &gt; 0, COUNTA(DetailWill!AE1305) &gt; 0),"x", "")</f>
        <v/>
      </c>
      <c r="AF1305" s="34" t="str">
        <f>IF(OR(COUNTA(DetailPedro!AF1305) &gt; 0, COUNTA(DetailWill!AF1305) &gt; 0),"x", "")</f>
        <v/>
      </c>
      <c r="AG1305" s="14" t="str">
        <f>IF(OR(COUNTA(DetailPedro!AG1305) &gt; 0, COUNTA(DetailWill!AG1305) &gt; 0),"x", "")</f>
        <v/>
      </c>
      <c r="AH1305" s="14" t="str">
        <f>IF(OR(COUNTA(DetailPedro!AH1305) &gt; 0, COUNTA(DetailWill!AH1305) &gt; 0),"x", "")</f>
        <v/>
      </c>
      <c r="AI1305" s="14" t="str">
        <f>IF(OR(COUNTA(DetailPedro!AI1305) &gt; 0, COUNTA(DetailWill!AI1305) &gt; 0),"x", "")</f>
        <v/>
      </c>
      <c r="AJ1305" s="34" t="str">
        <f>IF(OR(COUNTA(DetailPedro!AJ1305) &gt; 0, COUNTA(DetailWill!AJ1305) &gt; 0),"x", "")</f>
        <v/>
      </c>
      <c r="AK1305" s="14" t="str">
        <f>IF(OR(COUNTA(DetailPedro!AK1305) &gt; 0, COUNTA(DetailWill!AK1305) &gt; 0),"x", "")</f>
        <v/>
      </c>
    </row>
    <row r="1306" spans="1:37" x14ac:dyDescent="0.2">
      <c r="A1306" s="16" t="s">
        <v>649</v>
      </c>
      <c r="B1306" s="16" t="s">
        <v>43</v>
      </c>
      <c r="C1306" s="16">
        <v>3</v>
      </c>
      <c r="D1306" s="16" t="s">
        <v>887</v>
      </c>
      <c r="E1306" s="16">
        <v>6</v>
      </c>
      <c r="F1306" s="14">
        <f t="shared" si="54"/>
        <v>0</v>
      </c>
      <c r="G1306" s="14" t="str">
        <f>IF(OR(COUNTA(DetailPedro!G1306) &gt; 0, COUNTA(DetailWill!G1306) &gt; 0),"x", "")</f>
        <v/>
      </c>
      <c r="H1306" s="14" t="str">
        <f>IF(OR(COUNTA(DetailPedro!H1306) &gt; 0, COUNTA(DetailWill!H1306) &gt; 0),"x", "")</f>
        <v/>
      </c>
      <c r="I1306" s="14" t="str">
        <f>IF(OR(COUNTA(DetailPedro!I1306) &gt; 0, COUNTA(DetailWill!I1306) &gt; 0),"x", "")</f>
        <v/>
      </c>
      <c r="J1306" s="34" t="str">
        <f>IF(OR(COUNTA(DetailPedro!J1306) &gt; 0, COUNTA(DetailWill!J1306) &gt; 0),"x", "")</f>
        <v/>
      </c>
      <c r="K1306" s="14" t="str">
        <f>IF(OR(COUNTA(DetailPedro!K1306) &gt; 0, COUNTA(DetailWill!K1306) &gt; 0),"x", "")</f>
        <v/>
      </c>
      <c r="L1306" s="14" t="str">
        <f>IF(OR(COUNTA(DetailPedro!L1306) &gt; 0, COUNTA(DetailWill!L1306) &gt; 0),"x", "")</f>
        <v/>
      </c>
      <c r="M1306" s="14" t="str">
        <f>IF(OR(COUNTA(DetailPedro!M1306) &gt; 0, COUNTA(DetailWill!M1306) &gt; 0),"x", "")</f>
        <v/>
      </c>
      <c r="N1306" s="14" t="str">
        <f>IF(OR(COUNTA(DetailPedro!N1306) &gt; 0, COUNTA(DetailWill!N1306) &gt; 0),"x", "")</f>
        <v/>
      </c>
      <c r="O1306" s="34" t="str">
        <f>IF(OR(COUNTA(DetailPedro!O1306) &gt; 0, COUNTA(DetailWill!O1306) &gt; 0),"x", "")</f>
        <v/>
      </c>
      <c r="P1306" s="14" t="str">
        <f>IF(OR(COUNTA(DetailPedro!P1306) &gt; 0, COUNTA(DetailWill!P1306) &gt; 0),"x", "")</f>
        <v/>
      </c>
      <c r="Q1306" s="14" t="str">
        <f>IF(OR(COUNTA(DetailPedro!Q1306) &gt; 0, COUNTA(DetailWill!Q1306) &gt; 0),"x", "")</f>
        <v/>
      </c>
      <c r="R1306" s="14" t="str">
        <f>IF(OR(COUNTA(DetailPedro!R1306) &gt; 0, COUNTA(DetailWill!R1306) &gt; 0),"x", "")</f>
        <v/>
      </c>
      <c r="S1306" s="14" t="str">
        <f>IF(OR(COUNTA(DetailPedro!S1306) &gt; 0, COUNTA(DetailWill!S1306) &gt; 0),"x", "")</f>
        <v/>
      </c>
      <c r="T1306" s="14" t="str">
        <f>IF(OR(COUNTA(DetailPedro!T1306) &gt; 0, COUNTA(DetailWill!T1306) &gt; 0),"x", "")</f>
        <v/>
      </c>
      <c r="U1306" s="34" t="str">
        <f>IF(OR(COUNTA(DetailPedro!U1306) &gt; 0, COUNTA(DetailWill!U1306) &gt; 0),"x", "")</f>
        <v/>
      </c>
      <c r="V1306" s="14" t="str">
        <f>IF(OR(COUNTA(DetailPedro!V1306) &gt; 0, COUNTA(DetailWill!V1306) &gt; 0),"x", "")</f>
        <v/>
      </c>
      <c r="W1306" s="14" t="str">
        <f>IF(OR(COUNTA(DetailPedro!W1306) &gt; 0, COUNTA(DetailWill!W1306) &gt; 0),"x", "")</f>
        <v/>
      </c>
      <c r="X1306" s="14" t="str">
        <f>IF(OR(COUNTA(DetailPedro!X1306) &gt; 0, COUNTA(DetailWill!X1306) &gt; 0),"x", "")</f>
        <v/>
      </c>
      <c r="Y1306" s="14" t="str">
        <f>IF(OR(COUNTA(DetailPedro!Y1306) &gt; 0, COUNTA(DetailWill!Y1306) &gt; 0),"x", "")</f>
        <v/>
      </c>
      <c r="Z1306" s="34" t="str">
        <f>IF(OR(COUNTA(DetailPedro!Z1306) &gt; 0, COUNTA(DetailWill!Z1306) &gt; 0),"x", "")</f>
        <v/>
      </c>
      <c r="AA1306" s="14" t="str">
        <f>IF(OR(COUNTA(DetailPedro!AA1306) &gt; 0, COUNTA(DetailWill!AA1306) &gt; 0),"x", "")</f>
        <v/>
      </c>
      <c r="AB1306" s="14" t="str">
        <f>IF(OR(COUNTA(DetailPedro!AB1306) &gt; 0, COUNTA(DetailWill!AB1306) &gt; 0),"x", "")</f>
        <v/>
      </c>
      <c r="AC1306" s="14" t="str">
        <f>IF(OR(COUNTA(DetailPedro!AC1306) &gt; 0, COUNTA(DetailWill!AC1306) &gt; 0),"x", "")</f>
        <v/>
      </c>
      <c r="AD1306" s="14" t="str">
        <f>IF(OR(COUNTA(DetailPedro!AD1306) &gt; 0, COUNTA(DetailWill!AD1306) &gt; 0),"x", "")</f>
        <v/>
      </c>
      <c r="AE1306" s="14" t="str">
        <f>IF(OR(COUNTA(DetailPedro!AE1306) &gt; 0, COUNTA(DetailWill!AE1306) &gt; 0),"x", "")</f>
        <v/>
      </c>
      <c r="AF1306" s="34" t="str">
        <f>IF(OR(COUNTA(DetailPedro!AF1306) &gt; 0, COUNTA(DetailWill!AF1306) &gt; 0),"x", "")</f>
        <v/>
      </c>
      <c r="AG1306" s="14" t="str">
        <f>IF(OR(COUNTA(DetailPedro!AG1306) &gt; 0, COUNTA(DetailWill!AG1306) &gt; 0),"x", "")</f>
        <v/>
      </c>
      <c r="AH1306" s="14" t="str">
        <f>IF(OR(COUNTA(DetailPedro!AH1306) &gt; 0, COUNTA(DetailWill!AH1306) &gt; 0),"x", "")</f>
        <v/>
      </c>
      <c r="AI1306" s="14" t="str">
        <f>IF(OR(COUNTA(DetailPedro!AI1306) &gt; 0, COUNTA(DetailWill!AI1306) &gt; 0),"x", "")</f>
        <v/>
      </c>
      <c r="AJ1306" s="34" t="str">
        <f>IF(OR(COUNTA(DetailPedro!AJ1306) &gt; 0, COUNTA(DetailWill!AJ1306) &gt; 0),"x", "")</f>
        <v/>
      </c>
      <c r="AK1306" s="14" t="str">
        <f>IF(OR(COUNTA(DetailPedro!AK1306) &gt; 0, COUNTA(DetailWill!AK1306) &gt; 0),"x", "")</f>
        <v/>
      </c>
    </row>
    <row r="1307" spans="1:37" x14ac:dyDescent="0.2">
      <c r="A1307" s="16" t="s">
        <v>649</v>
      </c>
      <c r="B1307" s="16" t="s">
        <v>43</v>
      </c>
      <c r="C1307" s="16">
        <v>3</v>
      </c>
      <c r="D1307" s="16" t="s">
        <v>888</v>
      </c>
      <c r="E1307" s="16">
        <v>7</v>
      </c>
      <c r="F1307" s="14">
        <f t="shared" si="54"/>
        <v>0</v>
      </c>
      <c r="G1307" s="14" t="str">
        <f>IF(OR(COUNTA(DetailPedro!G1307) &gt; 0, COUNTA(DetailWill!G1307) &gt; 0),"x", "")</f>
        <v/>
      </c>
      <c r="H1307" s="14" t="str">
        <f>IF(OR(COUNTA(DetailPedro!H1307) &gt; 0, COUNTA(DetailWill!H1307) &gt; 0),"x", "")</f>
        <v/>
      </c>
      <c r="I1307" s="14" t="str">
        <f>IF(OR(COUNTA(DetailPedro!I1307) &gt; 0, COUNTA(DetailWill!I1307) &gt; 0),"x", "")</f>
        <v/>
      </c>
      <c r="J1307" s="34" t="str">
        <f>IF(OR(COUNTA(DetailPedro!J1307) &gt; 0, COUNTA(DetailWill!J1307) &gt; 0),"x", "")</f>
        <v/>
      </c>
      <c r="K1307" s="14" t="str">
        <f>IF(OR(COUNTA(DetailPedro!K1307) &gt; 0, COUNTA(DetailWill!K1307) &gt; 0),"x", "")</f>
        <v/>
      </c>
      <c r="L1307" s="14" t="str">
        <f>IF(OR(COUNTA(DetailPedro!L1307) &gt; 0, COUNTA(DetailWill!L1307) &gt; 0),"x", "")</f>
        <v/>
      </c>
      <c r="M1307" s="14" t="str">
        <f>IF(OR(COUNTA(DetailPedro!M1307) &gt; 0, COUNTA(DetailWill!M1307) &gt; 0),"x", "")</f>
        <v/>
      </c>
      <c r="N1307" s="14" t="str">
        <f>IF(OR(COUNTA(DetailPedro!N1307) &gt; 0, COUNTA(DetailWill!N1307) &gt; 0),"x", "")</f>
        <v/>
      </c>
      <c r="O1307" s="34" t="str">
        <f>IF(OR(COUNTA(DetailPedro!O1307) &gt; 0, COUNTA(DetailWill!O1307) &gt; 0),"x", "")</f>
        <v/>
      </c>
      <c r="P1307" s="14" t="str">
        <f>IF(OR(COUNTA(DetailPedro!P1307) &gt; 0, COUNTA(DetailWill!P1307) &gt; 0),"x", "")</f>
        <v/>
      </c>
      <c r="Q1307" s="14" t="str">
        <f>IF(OR(COUNTA(DetailPedro!Q1307) &gt; 0, COUNTA(DetailWill!Q1307) &gt; 0),"x", "")</f>
        <v/>
      </c>
      <c r="R1307" s="14" t="str">
        <f>IF(OR(COUNTA(DetailPedro!R1307) &gt; 0, COUNTA(DetailWill!R1307) &gt; 0),"x", "")</f>
        <v/>
      </c>
      <c r="S1307" s="14" t="str">
        <f>IF(OR(COUNTA(DetailPedro!S1307) &gt; 0, COUNTA(DetailWill!S1307) &gt; 0),"x", "")</f>
        <v/>
      </c>
      <c r="T1307" s="14" t="str">
        <f>IF(OR(COUNTA(DetailPedro!T1307) &gt; 0, COUNTA(DetailWill!T1307) &gt; 0),"x", "")</f>
        <v/>
      </c>
      <c r="U1307" s="34" t="str">
        <f>IF(OR(COUNTA(DetailPedro!U1307) &gt; 0, COUNTA(DetailWill!U1307) &gt; 0),"x", "")</f>
        <v/>
      </c>
      <c r="V1307" s="14" t="str">
        <f>IF(OR(COUNTA(DetailPedro!V1307) &gt; 0, COUNTA(DetailWill!V1307) &gt; 0),"x", "")</f>
        <v/>
      </c>
      <c r="W1307" s="14" t="str">
        <f>IF(OR(COUNTA(DetailPedro!W1307) &gt; 0, COUNTA(DetailWill!W1307) &gt; 0),"x", "")</f>
        <v/>
      </c>
      <c r="X1307" s="14" t="str">
        <f>IF(OR(COUNTA(DetailPedro!X1307) &gt; 0, COUNTA(DetailWill!X1307) &gt; 0),"x", "")</f>
        <v/>
      </c>
      <c r="Y1307" s="14" t="str">
        <f>IF(OR(COUNTA(DetailPedro!Y1307) &gt; 0, COUNTA(DetailWill!Y1307) &gt; 0),"x", "")</f>
        <v/>
      </c>
      <c r="Z1307" s="34" t="str">
        <f>IF(OR(COUNTA(DetailPedro!Z1307) &gt; 0, COUNTA(DetailWill!Z1307) &gt; 0),"x", "")</f>
        <v/>
      </c>
      <c r="AA1307" s="14" t="str">
        <f>IF(OR(COUNTA(DetailPedro!AA1307) &gt; 0, COUNTA(DetailWill!AA1307) &gt; 0),"x", "")</f>
        <v/>
      </c>
      <c r="AB1307" s="14" t="str">
        <f>IF(OR(COUNTA(DetailPedro!AB1307) &gt; 0, COUNTA(DetailWill!AB1307) &gt; 0),"x", "")</f>
        <v/>
      </c>
      <c r="AC1307" s="14" t="str">
        <f>IF(OR(COUNTA(DetailPedro!AC1307) &gt; 0, COUNTA(DetailWill!AC1307) &gt; 0),"x", "")</f>
        <v/>
      </c>
      <c r="AD1307" s="14" t="str">
        <f>IF(OR(COUNTA(DetailPedro!AD1307) &gt; 0, COUNTA(DetailWill!AD1307) &gt; 0),"x", "")</f>
        <v/>
      </c>
      <c r="AE1307" s="14" t="str">
        <f>IF(OR(COUNTA(DetailPedro!AE1307) &gt; 0, COUNTA(DetailWill!AE1307) &gt; 0),"x", "")</f>
        <v/>
      </c>
      <c r="AF1307" s="34" t="str">
        <f>IF(OR(COUNTA(DetailPedro!AF1307) &gt; 0, COUNTA(DetailWill!AF1307) &gt; 0),"x", "")</f>
        <v/>
      </c>
      <c r="AG1307" s="14" t="str">
        <f>IF(OR(COUNTA(DetailPedro!AG1307) &gt; 0, COUNTA(DetailWill!AG1307) &gt; 0),"x", "")</f>
        <v/>
      </c>
      <c r="AH1307" s="14" t="str">
        <f>IF(OR(COUNTA(DetailPedro!AH1307) &gt; 0, COUNTA(DetailWill!AH1307) &gt; 0),"x", "")</f>
        <v/>
      </c>
      <c r="AI1307" s="14" t="str">
        <f>IF(OR(COUNTA(DetailPedro!AI1307) &gt; 0, COUNTA(DetailWill!AI1307) &gt; 0),"x", "")</f>
        <v/>
      </c>
      <c r="AJ1307" s="34" t="str">
        <f>IF(OR(COUNTA(DetailPedro!AJ1307) &gt; 0, COUNTA(DetailWill!AJ1307) &gt; 0),"x", "")</f>
        <v/>
      </c>
      <c r="AK1307" s="14" t="str">
        <f>IF(OR(COUNTA(DetailPedro!AK1307) &gt; 0, COUNTA(DetailWill!AK1307) &gt; 0),"x", "")</f>
        <v/>
      </c>
    </row>
    <row r="1308" spans="1:37" x14ac:dyDescent="0.2">
      <c r="A1308" s="16" t="s">
        <v>649</v>
      </c>
      <c r="B1308" s="16" t="s">
        <v>43</v>
      </c>
      <c r="C1308" s="16">
        <v>3</v>
      </c>
      <c r="D1308" s="16" t="s">
        <v>889</v>
      </c>
      <c r="E1308" s="16">
        <v>8</v>
      </c>
      <c r="F1308" s="14">
        <f t="shared" si="54"/>
        <v>0</v>
      </c>
      <c r="G1308" s="14" t="str">
        <f>IF(OR(COUNTA(DetailPedro!G1308) &gt; 0, COUNTA(DetailWill!G1308) &gt; 0),"x", "")</f>
        <v/>
      </c>
      <c r="H1308" s="14" t="str">
        <f>IF(OR(COUNTA(DetailPedro!H1308) &gt; 0, COUNTA(DetailWill!H1308) &gt; 0),"x", "")</f>
        <v/>
      </c>
      <c r="I1308" s="14" t="str">
        <f>IF(OR(COUNTA(DetailPedro!I1308) &gt; 0, COUNTA(DetailWill!I1308) &gt; 0),"x", "")</f>
        <v/>
      </c>
      <c r="J1308" s="34" t="str">
        <f>IF(OR(COUNTA(DetailPedro!J1308) &gt; 0, COUNTA(DetailWill!J1308) &gt; 0),"x", "")</f>
        <v/>
      </c>
      <c r="K1308" s="14" t="str">
        <f>IF(OR(COUNTA(DetailPedro!K1308) &gt; 0, COUNTA(DetailWill!K1308) &gt; 0),"x", "")</f>
        <v/>
      </c>
      <c r="L1308" s="14" t="str">
        <f>IF(OR(COUNTA(DetailPedro!L1308) &gt; 0, COUNTA(DetailWill!L1308) &gt; 0),"x", "")</f>
        <v/>
      </c>
      <c r="M1308" s="14" t="str">
        <f>IF(OR(COUNTA(DetailPedro!M1308) &gt; 0, COUNTA(DetailWill!M1308) &gt; 0),"x", "")</f>
        <v/>
      </c>
      <c r="N1308" s="14" t="str">
        <f>IF(OR(COUNTA(DetailPedro!N1308) &gt; 0, COUNTA(DetailWill!N1308) &gt; 0),"x", "")</f>
        <v/>
      </c>
      <c r="O1308" s="34" t="str">
        <f>IF(OR(COUNTA(DetailPedro!O1308) &gt; 0, COUNTA(DetailWill!O1308) &gt; 0),"x", "")</f>
        <v/>
      </c>
      <c r="P1308" s="14" t="str">
        <f>IF(OR(COUNTA(DetailPedro!P1308) &gt; 0, COUNTA(DetailWill!P1308) &gt; 0),"x", "")</f>
        <v/>
      </c>
      <c r="Q1308" s="14" t="str">
        <f>IF(OR(COUNTA(DetailPedro!Q1308) &gt; 0, COUNTA(DetailWill!Q1308) &gt; 0),"x", "")</f>
        <v/>
      </c>
      <c r="R1308" s="14" t="str">
        <f>IF(OR(COUNTA(DetailPedro!R1308) &gt; 0, COUNTA(DetailWill!R1308) &gt; 0),"x", "")</f>
        <v/>
      </c>
      <c r="S1308" s="14" t="str">
        <f>IF(OR(COUNTA(DetailPedro!S1308) &gt; 0, COUNTA(DetailWill!S1308) &gt; 0),"x", "")</f>
        <v/>
      </c>
      <c r="T1308" s="14" t="str">
        <f>IF(OR(COUNTA(DetailPedro!T1308) &gt; 0, COUNTA(DetailWill!T1308) &gt; 0),"x", "")</f>
        <v/>
      </c>
      <c r="U1308" s="34" t="str">
        <f>IF(OR(COUNTA(DetailPedro!U1308) &gt; 0, COUNTA(DetailWill!U1308) &gt; 0),"x", "")</f>
        <v/>
      </c>
      <c r="V1308" s="14" t="str">
        <f>IF(OR(COUNTA(DetailPedro!V1308) &gt; 0, COUNTA(DetailWill!V1308) &gt; 0),"x", "")</f>
        <v/>
      </c>
      <c r="W1308" s="14" t="str">
        <f>IF(OR(COUNTA(DetailPedro!W1308) &gt; 0, COUNTA(DetailWill!W1308) &gt; 0),"x", "")</f>
        <v/>
      </c>
      <c r="X1308" s="14" t="str">
        <f>IF(OR(COUNTA(DetailPedro!X1308) &gt; 0, COUNTA(DetailWill!X1308) &gt; 0),"x", "")</f>
        <v/>
      </c>
      <c r="Y1308" s="14" t="str">
        <f>IF(OR(COUNTA(DetailPedro!Y1308) &gt; 0, COUNTA(DetailWill!Y1308) &gt; 0),"x", "")</f>
        <v/>
      </c>
      <c r="Z1308" s="34" t="str">
        <f>IF(OR(COUNTA(DetailPedro!Z1308) &gt; 0, COUNTA(DetailWill!Z1308) &gt; 0),"x", "")</f>
        <v/>
      </c>
      <c r="AA1308" s="14" t="str">
        <f>IF(OR(COUNTA(DetailPedro!AA1308) &gt; 0, COUNTA(DetailWill!AA1308) &gt; 0),"x", "")</f>
        <v/>
      </c>
      <c r="AB1308" s="14" t="str">
        <f>IF(OR(COUNTA(DetailPedro!AB1308) &gt; 0, COUNTA(DetailWill!AB1308) &gt; 0),"x", "")</f>
        <v/>
      </c>
      <c r="AC1308" s="14" t="str">
        <f>IF(OR(COUNTA(DetailPedro!AC1308) &gt; 0, COUNTA(DetailWill!AC1308) &gt; 0),"x", "")</f>
        <v/>
      </c>
      <c r="AD1308" s="14" t="str">
        <f>IF(OR(COUNTA(DetailPedro!AD1308) &gt; 0, COUNTA(DetailWill!AD1308) &gt; 0),"x", "")</f>
        <v/>
      </c>
      <c r="AE1308" s="14" t="str">
        <f>IF(OR(COUNTA(DetailPedro!AE1308) &gt; 0, COUNTA(DetailWill!AE1308) &gt; 0),"x", "")</f>
        <v/>
      </c>
      <c r="AF1308" s="34" t="str">
        <f>IF(OR(COUNTA(DetailPedro!AF1308) &gt; 0, COUNTA(DetailWill!AF1308) &gt; 0),"x", "")</f>
        <v/>
      </c>
      <c r="AG1308" s="14" t="str">
        <f>IF(OR(COUNTA(DetailPedro!AG1308) &gt; 0, COUNTA(DetailWill!AG1308) &gt; 0),"x", "")</f>
        <v/>
      </c>
      <c r="AH1308" s="14" t="str">
        <f>IF(OR(COUNTA(DetailPedro!AH1308) &gt; 0, COUNTA(DetailWill!AH1308) &gt; 0),"x", "")</f>
        <v/>
      </c>
      <c r="AI1308" s="14" t="str">
        <f>IF(OR(COUNTA(DetailPedro!AI1308) &gt; 0, COUNTA(DetailWill!AI1308) &gt; 0),"x", "")</f>
        <v/>
      </c>
      <c r="AJ1308" s="34" t="str">
        <f>IF(OR(COUNTA(DetailPedro!AJ1308) &gt; 0, COUNTA(DetailWill!AJ1308) &gt; 0),"x", "")</f>
        <v/>
      </c>
      <c r="AK1308" s="14" t="str">
        <f>IF(OR(COUNTA(DetailPedro!AK1308) &gt; 0, COUNTA(DetailWill!AK1308) &gt; 0),"x", "")</f>
        <v/>
      </c>
    </row>
    <row r="1309" spans="1:37" x14ac:dyDescent="0.2">
      <c r="A1309" s="16"/>
      <c r="B1309" s="16"/>
      <c r="C1309" s="16"/>
      <c r="D1309" s="16"/>
      <c r="E1309" s="16"/>
      <c r="F1309" s="14">
        <f t="shared" si="54"/>
        <v>0</v>
      </c>
      <c r="G1309" s="14" t="str">
        <f>IF(OR(COUNTA(DetailPedro!G1309) &gt; 0, COUNTA(DetailWill!G1309) &gt; 0),"x", "")</f>
        <v/>
      </c>
      <c r="H1309" s="14" t="str">
        <f>IF(OR(COUNTA(DetailPedro!H1309) &gt; 0, COUNTA(DetailWill!H1309) &gt; 0),"x", "")</f>
        <v/>
      </c>
      <c r="I1309" s="14" t="str">
        <f>IF(OR(COUNTA(DetailPedro!I1309) &gt; 0, COUNTA(DetailWill!I1309) &gt; 0),"x", "")</f>
        <v/>
      </c>
      <c r="J1309" s="34" t="str">
        <f>IF(OR(COUNTA(DetailPedro!J1309) &gt; 0, COUNTA(DetailWill!J1309) &gt; 0),"x", "")</f>
        <v/>
      </c>
      <c r="K1309" s="14" t="str">
        <f>IF(OR(COUNTA(DetailPedro!K1309) &gt; 0, COUNTA(DetailWill!K1309) &gt; 0),"x", "")</f>
        <v/>
      </c>
      <c r="L1309" s="14" t="str">
        <f>IF(OR(COUNTA(DetailPedro!L1309) &gt; 0, COUNTA(DetailWill!L1309) &gt; 0),"x", "")</f>
        <v/>
      </c>
      <c r="M1309" s="14" t="str">
        <f>IF(OR(COUNTA(DetailPedro!M1309) &gt; 0, COUNTA(DetailWill!M1309) &gt; 0),"x", "")</f>
        <v/>
      </c>
      <c r="N1309" s="14" t="str">
        <f>IF(OR(COUNTA(DetailPedro!N1309) &gt; 0, COUNTA(DetailWill!N1309) &gt; 0),"x", "")</f>
        <v/>
      </c>
      <c r="O1309" s="34" t="str">
        <f>IF(OR(COUNTA(DetailPedro!O1309) &gt; 0, COUNTA(DetailWill!O1309) &gt; 0),"x", "")</f>
        <v/>
      </c>
      <c r="P1309" s="14" t="str">
        <f>IF(OR(COUNTA(DetailPedro!P1309) &gt; 0, COUNTA(DetailWill!P1309) &gt; 0),"x", "")</f>
        <v/>
      </c>
      <c r="Q1309" s="14" t="str">
        <f>IF(OR(COUNTA(DetailPedro!Q1309) &gt; 0, COUNTA(DetailWill!Q1309) &gt; 0),"x", "")</f>
        <v/>
      </c>
      <c r="R1309" s="14" t="str">
        <f>IF(OR(COUNTA(DetailPedro!R1309) &gt; 0, COUNTA(DetailWill!R1309) &gt; 0),"x", "")</f>
        <v/>
      </c>
      <c r="S1309" s="14" t="str">
        <f>IF(OR(COUNTA(DetailPedro!S1309) &gt; 0, COUNTA(DetailWill!S1309) &gt; 0),"x", "")</f>
        <v/>
      </c>
      <c r="T1309" s="14" t="str">
        <f>IF(OR(COUNTA(DetailPedro!T1309) &gt; 0, COUNTA(DetailWill!T1309) &gt; 0),"x", "")</f>
        <v/>
      </c>
      <c r="U1309" s="34" t="str">
        <f>IF(OR(COUNTA(DetailPedro!U1309) &gt; 0, COUNTA(DetailWill!U1309) &gt; 0),"x", "")</f>
        <v/>
      </c>
      <c r="V1309" s="14" t="str">
        <f>IF(OR(COUNTA(DetailPedro!V1309) &gt; 0, COUNTA(DetailWill!V1309) &gt; 0),"x", "")</f>
        <v/>
      </c>
      <c r="W1309" s="14" t="str">
        <f>IF(OR(COUNTA(DetailPedro!W1309) &gt; 0, COUNTA(DetailWill!W1309) &gt; 0),"x", "")</f>
        <v/>
      </c>
      <c r="X1309" s="14" t="str">
        <f>IF(OR(COUNTA(DetailPedro!X1309) &gt; 0, COUNTA(DetailWill!X1309) &gt; 0),"x", "")</f>
        <v/>
      </c>
      <c r="Y1309" s="14" t="str">
        <f>IF(OR(COUNTA(DetailPedro!Y1309) &gt; 0, COUNTA(DetailWill!Y1309) &gt; 0),"x", "")</f>
        <v/>
      </c>
      <c r="Z1309" s="34" t="str">
        <f>IF(OR(COUNTA(DetailPedro!Z1309) &gt; 0, COUNTA(DetailWill!Z1309) &gt; 0),"x", "")</f>
        <v/>
      </c>
      <c r="AA1309" s="14" t="str">
        <f>IF(OR(COUNTA(DetailPedro!AA1309) &gt; 0, COUNTA(DetailWill!AA1309) &gt; 0),"x", "")</f>
        <v/>
      </c>
      <c r="AB1309" s="14" t="str">
        <f>IF(OR(COUNTA(DetailPedro!AB1309) &gt; 0, COUNTA(DetailWill!AB1309) &gt; 0),"x", "")</f>
        <v/>
      </c>
      <c r="AC1309" s="14" t="str">
        <f>IF(OR(COUNTA(DetailPedro!AC1309) &gt; 0, COUNTA(DetailWill!AC1309) &gt; 0),"x", "")</f>
        <v/>
      </c>
      <c r="AD1309" s="14" t="str">
        <f>IF(OR(COUNTA(DetailPedro!AD1309) &gt; 0, COUNTA(DetailWill!AD1309) &gt; 0),"x", "")</f>
        <v/>
      </c>
      <c r="AE1309" s="14" t="str">
        <f>IF(OR(COUNTA(DetailPedro!AE1309) &gt; 0, COUNTA(DetailWill!AE1309) &gt; 0),"x", "")</f>
        <v/>
      </c>
      <c r="AF1309" s="34" t="str">
        <f>IF(OR(COUNTA(DetailPedro!AF1309) &gt; 0, COUNTA(DetailWill!AF1309) &gt; 0),"x", "")</f>
        <v/>
      </c>
      <c r="AG1309" s="14" t="str">
        <f>IF(OR(COUNTA(DetailPedro!AG1309) &gt; 0, COUNTA(DetailWill!AG1309) &gt; 0),"x", "")</f>
        <v/>
      </c>
      <c r="AH1309" s="14" t="str">
        <f>IF(OR(COUNTA(DetailPedro!AH1309) &gt; 0, COUNTA(DetailWill!AH1309) &gt; 0),"x", "")</f>
        <v/>
      </c>
      <c r="AI1309" s="14" t="str">
        <f>IF(OR(COUNTA(DetailPedro!AI1309) &gt; 0, COUNTA(DetailWill!AI1309) &gt; 0),"x", "")</f>
        <v/>
      </c>
      <c r="AJ1309" s="34" t="str">
        <f>IF(OR(COUNTA(DetailPedro!AJ1309) &gt; 0, COUNTA(DetailWill!AJ1309) &gt; 0),"x", "")</f>
        <v/>
      </c>
      <c r="AK1309" s="14" t="str">
        <f>IF(OR(COUNTA(DetailPedro!AK1309) &gt; 0, COUNTA(DetailWill!AK1309) &gt; 0),"x", "")</f>
        <v/>
      </c>
    </row>
    <row r="1310" spans="1:37" x14ac:dyDescent="0.2">
      <c r="A1310" s="16" t="s">
        <v>649</v>
      </c>
      <c r="B1310" s="16" t="s">
        <v>721</v>
      </c>
      <c r="C1310" s="16">
        <v>0</v>
      </c>
      <c r="D1310" s="16">
        <v>0</v>
      </c>
      <c r="E1310" s="16"/>
      <c r="F1310" s="14">
        <f t="shared" si="54"/>
        <v>0</v>
      </c>
      <c r="G1310" s="14" t="str">
        <f>IF(OR(COUNTA(DetailPedro!G1310) &gt; 0, COUNTA(DetailWill!G1310) &gt; 0),"x", "")</f>
        <v/>
      </c>
      <c r="H1310" s="14" t="str">
        <f>IF(OR(COUNTA(DetailPedro!H1310) &gt; 0, COUNTA(DetailWill!H1310) &gt; 0),"x", "")</f>
        <v/>
      </c>
      <c r="I1310" s="14" t="str">
        <f>IF(OR(COUNTA(DetailPedro!I1310) &gt; 0, COUNTA(DetailWill!I1310) &gt; 0),"x", "")</f>
        <v/>
      </c>
      <c r="J1310" s="34" t="str">
        <f>IF(OR(COUNTA(DetailPedro!J1310) &gt; 0, COUNTA(DetailWill!J1310) &gt; 0),"x", "")</f>
        <v/>
      </c>
      <c r="K1310" s="14" t="str">
        <f>IF(OR(COUNTA(DetailPedro!K1310) &gt; 0, COUNTA(DetailWill!K1310) &gt; 0),"x", "")</f>
        <v/>
      </c>
      <c r="L1310" s="14" t="str">
        <f>IF(OR(COUNTA(DetailPedro!L1310) &gt; 0, COUNTA(DetailWill!L1310) &gt; 0),"x", "")</f>
        <v/>
      </c>
      <c r="M1310" s="14" t="str">
        <f>IF(OR(COUNTA(DetailPedro!M1310) &gt; 0, COUNTA(DetailWill!M1310) &gt; 0),"x", "")</f>
        <v/>
      </c>
      <c r="N1310" s="14" t="str">
        <f>IF(OR(COUNTA(DetailPedro!N1310) &gt; 0, COUNTA(DetailWill!N1310) &gt; 0),"x", "")</f>
        <v/>
      </c>
      <c r="O1310" s="34" t="str">
        <f>IF(OR(COUNTA(DetailPedro!O1310) &gt; 0, COUNTA(DetailWill!O1310) &gt; 0),"x", "")</f>
        <v/>
      </c>
      <c r="P1310" s="14" t="str">
        <f>IF(OR(COUNTA(DetailPedro!P1310) &gt; 0, COUNTA(DetailWill!P1310) &gt; 0),"x", "")</f>
        <v/>
      </c>
      <c r="Q1310" s="14" t="str">
        <f>IF(OR(COUNTA(DetailPedro!Q1310) &gt; 0, COUNTA(DetailWill!Q1310) &gt; 0),"x", "")</f>
        <v/>
      </c>
      <c r="R1310" s="14" t="str">
        <f>IF(OR(COUNTA(DetailPedro!R1310) &gt; 0, COUNTA(DetailWill!R1310) &gt; 0),"x", "")</f>
        <v/>
      </c>
      <c r="S1310" s="14" t="str">
        <f>IF(OR(COUNTA(DetailPedro!S1310) &gt; 0, COUNTA(DetailWill!S1310) &gt; 0),"x", "")</f>
        <v/>
      </c>
      <c r="T1310" s="14" t="str">
        <f>IF(OR(COUNTA(DetailPedro!T1310) &gt; 0, COUNTA(DetailWill!T1310) &gt; 0),"x", "")</f>
        <v/>
      </c>
      <c r="U1310" s="34" t="str">
        <f>IF(OR(COUNTA(DetailPedro!U1310) &gt; 0, COUNTA(DetailWill!U1310) &gt; 0),"x", "")</f>
        <v/>
      </c>
      <c r="V1310" s="14" t="str">
        <f>IF(OR(COUNTA(DetailPedro!V1310) &gt; 0, COUNTA(DetailWill!V1310) &gt; 0),"x", "")</f>
        <v/>
      </c>
      <c r="W1310" s="14" t="str">
        <f>IF(OR(COUNTA(DetailPedro!W1310) &gt; 0, COUNTA(DetailWill!W1310) &gt; 0),"x", "")</f>
        <v/>
      </c>
      <c r="X1310" s="14" t="str">
        <f>IF(OR(COUNTA(DetailPedro!X1310) &gt; 0, COUNTA(DetailWill!X1310) &gt; 0),"x", "")</f>
        <v/>
      </c>
      <c r="Y1310" s="14" t="str">
        <f>IF(OR(COUNTA(DetailPedro!Y1310) &gt; 0, COUNTA(DetailWill!Y1310) &gt; 0),"x", "")</f>
        <v/>
      </c>
      <c r="Z1310" s="34" t="str">
        <f>IF(OR(COUNTA(DetailPedro!Z1310) &gt; 0, COUNTA(DetailWill!Z1310) &gt; 0),"x", "")</f>
        <v/>
      </c>
      <c r="AA1310" s="14" t="str">
        <f>IF(OR(COUNTA(DetailPedro!AA1310) &gt; 0, COUNTA(DetailWill!AA1310) &gt; 0),"x", "")</f>
        <v/>
      </c>
      <c r="AB1310" s="14" t="str">
        <f>IF(OR(COUNTA(DetailPedro!AB1310) &gt; 0, COUNTA(DetailWill!AB1310) &gt; 0),"x", "")</f>
        <v/>
      </c>
      <c r="AC1310" s="14" t="str">
        <f>IF(OR(COUNTA(DetailPedro!AC1310) &gt; 0, COUNTA(DetailWill!AC1310) &gt; 0),"x", "")</f>
        <v/>
      </c>
      <c r="AD1310" s="14" t="str">
        <f>IF(OR(COUNTA(DetailPedro!AD1310) &gt; 0, COUNTA(DetailWill!AD1310) &gt; 0),"x", "")</f>
        <v/>
      </c>
      <c r="AE1310" s="14" t="str">
        <f>IF(OR(COUNTA(DetailPedro!AE1310) &gt; 0, COUNTA(DetailWill!AE1310) &gt; 0),"x", "")</f>
        <v/>
      </c>
      <c r="AF1310" s="34" t="str">
        <f>IF(OR(COUNTA(DetailPedro!AF1310) &gt; 0, COUNTA(DetailWill!AF1310) &gt; 0),"x", "")</f>
        <v/>
      </c>
      <c r="AG1310" s="14" t="str">
        <f>IF(OR(COUNTA(DetailPedro!AG1310) &gt; 0, COUNTA(DetailWill!AG1310) &gt; 0),"x", "")</f>
        <v/>
      </c>
      <c r="AH1310" s="14" t="str">
        <f>IF(OR(COUNTA(DetailPedro!AH1310) &gt; 0, COUNTA(DetailWill!AH1310) &gt; 0),"x", "")</f>
        <v/>
      </c>
      <c r="AI1310" s="14" t="str">
        <f>IF(OR(COUNTA(DetailPedro!AI1310) &gt; 0, COUNTA(DetailWill!AI1310) &gt; 0),"x", "")</f>
        <v/>
      </c>
      <c r="AJ1310" s="34" t="str">
        <f>IF(OR(COUNTA(DetailPedro!AJ1310) &gt; 0, COUNTA(DetailWill!AJ1310) &gt; 0),"x", "")</f>
        <v/>
      </c>
      <c r="AK1310" s="14" t="str">
        <f>IF(OR(COUNTA(DetailPedro!AK1310) &gt; 0, COUNTA(DetailWill!AK1310) &gt; 0),"x", "")</f>
        <v/>
      </c>
    </row>
    <row r="1311" spans="1:37" x14ac:dyDescent="0.2">
      <c r="A1311" s="16" t="s">
        <v>649</v>
      </c>
      <c r="B1311" s="16" t="s">
        <v>721</v>
      </c>
      <c r="C1311" s="16">
        <v>3</v>
      </c>
      <c r="D1311" s="16" t="s">
        <v>887</v>
      </c>
      <c r="E1311" s="16">
        <v>1</v>
      </c>
      <c r="F1311" s="14">
        <f t="shared" si="54"/>
        <v>1</v>
      </c>
      <c r="G1311" s="14" t="str">
        <f>IF(OR(COUNTA(DetailPedro!G1311) &gt; 0, COUNTA(DetailWill!G1311) &gt; 0),"x", "")</f>
        <v/>
      </c>
      <c r="H1311" s="14" t="str">
        <f>IF(OR(COUNTA(DetailPedro!H1311) &gt; 0, COUNTA(DetailWill!H1311) &gt; 0),"x", "")</f>
        <v/>
      </c>
      <c r="I1311" s="14" t="str">
        <f>IF(OR(COUNTA(DetailPedro!I1311) &gt; 0, COUNTA(DetailWill!I1311) &gt; 0),"x", "")</f>
        <v/>
      </c>
      <c r="J1311" s="34" t="str">
        <f>IF(OR(COUNTA(DetailPedro!J1311) &gt; 0, COUNTA(DetailWill!J1311) &gt; 0),"x", "")</f>
        <v/>
      </c>
      <c r="K1311" s="14" t="str">
        <f>IF(OR(COUNTA(DetailPedro!K1311) &gt; 0, COUNTA(DetailWill!K1311) &gt; 0),"x", "")</f>
        <v/>
      </c>
      <c r="L1311" s="14" t="str">
        <f>IF(OR(COUNTA(DetailPedro!L1311) &gt; 0, COUNTA(DetailWill!L1311) &gt; 0),"x", "")</f>
        <v/>
      </c>
      <c r="M1311" s="14" t="str">
        <f>IF(OR(COUNTA(DetailPedro!M1311) &gt; 0, COUNTA(DetailWill!M1311) &gt; 0),"x", "")</f>
        <v/>
      </c>
      <c r="N1311" s="14" t="str">
        <f>IF(OR(COUNTA(DetailPedro!N1311) &gt; 0, COUNTA(DetailWill!N1311) &gt; 0),"x", "")</f>
        <v/>
      </c>
      <c r="O1311" s="34" t="str">
        <f>IF(OR(COUNTA(DetailPedro!O1311) &gt; 0, COUNTA(DetailWill!O1311) &gt; 0),"x", "")</f>
        <v/>
      </c>
      <c r="P1311" s="14" t="str">
        <f>IF(OR(COUNTA(DetailPedro!P1311) &gt; 0, COUNTA(DetailWill!P1311) &gt; 0),"x", "")</f>
        <v/>
      </c>
      <c r="Q1311" s="14" t="str">
        <f>IF(OR(COUNTA(DetailPedro!Q1311) &gt; 0, COUNTA(DetailWill!Q1311) &gt; 0),"x", "")</f>
        <v/>
      </c>
      <c r="R1311" s="14" t="str">
        <f>IF(OR(COUNTA(DetailPedro!R1311) &gt; 0, COUNTA(DetailWill!R1311) &gt; 0),"x", "")</f>
        <v/>
      </c>
      <c r="S1311" s="14" t="str">
        <f>IF(OR(COUNTA(DetailPedro!S1311) &gt; 0, COUNTA(DetailWill!S1311) &gt; 0),"x", "")</f>
        <v/>
      </c>
      <c r="T1311" s="14" t="str">
        <f>IF(OR(COUNTA(DetailPedro!T1311) &gt; 0, COUNTA(DetailWill!T1311) &gt; 0),"x", "")</f>
        <v/>
      </c>
      <c r="U1311" s="34" t="str">
        <f>IF(OR(COUNTA(DetailPedro!U1311) &gt; 0, COUNTA(DetailWill!U1311) &gt; 0),"x", "")</f>
        <v/>
      </c>
      <c r="V1311" s="14" t="str">
        <f>IF(OR(COUNTA(DetailPedro!V1311) &gt; 0, COUNTA(DetailWill!V1311) &gt; 0),"x", "")</f>
        <v/>
      </c>
      <c r="W1311" s="14" t="str">
        <f>IF(OR(COUNTA(DetailPedro!W1311) &gt; 0, COUNTA(DetailWill!W1311) &gt; 0),"x", "")</f>
        <v/>
      </c>
      <c r="X1311" s="14" t="str">
        <f>IF(OR(COUNTA(DetailPedro!X1311) &gt; 0, COUNTA(DetailWill!X1311) &gt; 0),"x", "")</f>
        <v/>
      </c>
      <c r="Y1311" s="14" t="str">
        <f>IF(OR(COUNTA(DetailPedro!Y1311) &gt; 0, COUNTA(DetailWill!Y1311) &gt; 0),"x", "")</f>
        <v/>
      </c>
      <c r="Z1311" s="34" t="str">
        <f>IF(OR(COUNTA(DetailPedro!Z1311) &gt; 0, COUNTA(DetailWill!Z1311) &gt; 0),"x", "")</f>
        <v/>
      </c>
      <c r="AA1311" s="14" t="str">
        <f>IF(OR(COUNTA(DetailPedro!AA1311) &gt; 0, COUNTA(DetailWill!AA1311) &gt; 0),"x", "")</f>
        <v/>
      </c>
      <c r="AB1311" s="14" t="str">
        <f>IF(OR(COUNTA(DetailPedro!AB1311) &gt; 0, COUNTA(DetailWill!AB1311) &gt; 0),"x", "")</f>
        <v/>
      </c>
      <c r="AC1311" s="14" t="str">
        <f>IF(OR(COUNTA(DetailPedro!AC1311) &gt; 0, COUNTA(DetailWill!AC1311) &gt; 0),"x", "")</f>
        <v/>
      </c>
      <c r="AD1311" s="14" t="str">
        <f>IF(OR(COUNTA(DetailPedro!AD1311) &gt; 0, COUNTA(DetailWill!AD1311) &gt; 0),"x", "")</f>
        <v/>
      </c>
      <c r="AE1311" s="14" t="str">
        <f>IF(OR(COUNTA(DetailPedro!AE1311) &gt; 0, COUNTA(DetailWill!AE1311) &gt; 0),"x", "")</f>
        <v/>
      </c>
      <c r="AF1311" s="34" t="str">
        <f>IF(OR(COUNTA(DetailPedro!AF1311) &gt; 0, COUNTA(DetailWill!AF1311) &gt; 0),"x", "")</f>
        <v/>
      </c>
      <c r="AG1311" s="14" t="str">
        <f>IF(OR(COUNTA(DetailPedro!AG1311) &gt; 0, COUNTA(DetailWill!AG1311) &gt; 0),"x", "")</f>
        <v/>
      </c>
      <c r="AH1311" s="14" t="str">
        <f>IF(OR(COUNTA(DetailPedro!AH1311) &gt; 0, COUNTA(DetailWill!AH1311) &gt; 0),"x", "")</f>
        <v>x</v>
      </c>
      <c r="AI1311" s="14" t="str">
        <f>IF(OR(COUNTA(DetailPedro!AI1311) &gt; 0, COUNTA(DetailWill!AI1311) &gt; 0),"x", "")</f>
        <v/>
      </c>
      <c r="AJ1311" s="34" t="str">
        <f>IF(OR(COUNTA(DetailPedro!AJ1311) &gt; 0, COUNTA(DetailWill!AJ1311) &gt; 0),"x", "")</f>
        <v/>
      </c>
      <c r="AK1311" s="14" t="str">
        <f>IF(OR(COUNTA(DetailPedro!AK1311) &gt; 0, COUNTA(DetailWill!AK1311) &gt; 0),"x", "")</f>
        <v/>
      </c>
    </row>
    <row r="1312" spans="1:37" x14ac:dyDescent="0.2">
      <c r="A1312" s="16" t="s">
        <v>649</v>
      </c>
      <c r="B1312" s="16" t="s">
        <v>721</v>
      </c>
      <c r="C1312" s="16">
        <v>3</v>
      </c>
      <c r="D1312" s="16" t="s">
        <v>887</v>
      </c>
      <c r="E1312" s="16">
        <v>2</v>
      </c>
      <c r="F1312" s="14">
        <f t="shared" si="54"/>
        <v>0</v>
      </c>
      <c r="G1312" s="14" t="str">
        <f>IF(OR(COUNTA(DetailPedro!G1312) &gt; 0, COUNTA(DetailWill!G1312) &gt; 0),"x", "")</f>
        <v/>
      </c>
      <c r="H1312" s="14" t="str">
        <f>IF(OR(COUNTA(DetailPedro!H1312) &gt; 0, COUNTA(DetailWill!H1312) &gt; 0),"x", "")</f>
        <v/>
      </c>
      <c r="I1312" s="14" t="str">
        <f>IF(OR(COUNTA(DetailPedro!I1312) &gt; 0, COUNTA(DetailWill!I1312) &gt; 0),"x", "")</f>
        <v/>
      </c>
      <c r="J1312" s="34" t="str">
        <f>IF(OR(COUNTA(DetailPedro!J1312) &gt; 0, COUNTA(DetailWill!J1312) &gt; 0),"x", "")</f>
        <v/>
      </c>
      <c r="K1312" s="14" t="str">
        <f>IF(OR(COUNTA(DetailPedro!K1312) &gt; 0, COUNTA(DetailWill!K1312) &gt; 0),"x", "")</f>
        <v/>
      </c>
      <c r="L1312" s="14" t="str">
        <f>IF(OR(COUNTA(DetailPedro!L1312) &gt; 0, COUNTA(DetailWill!L1312) &gt; 0),"x", "")</f>
        <v/>
      </c>
      <c r="M1312" s="14" t="str">
        <f>IF(OR(COUNTA(DetailPedro!M1312) &gt; 0, COUNTA(DetailWill!M1312) &gt; 0),"x", "")</f>
        <v/>
      </c>
      <c r="N1312" s="14" t="str">
        <f>IF(OR(COUNTA(DetailPedro!N1312) &gt; 0, COUNTA(DetailWill!N1312) &gt; 0),"x", "")</f>
        <v/>
      </c>
      <c r="O1312" s="34" t="str">
        <f>IF(OR(COUNTA(DetailPedro!O1312) &gt; 0, COUNTA(DetailWill!O1312) &gt; 0),"x", "")</f>
        <v/>
      </c>
      <c r="P1312" s="14" t="str">
        <f>IF(OR(COUNTA(DetailPedro!P1312) &gt; 0, COUNTA(DetailWill!P1312) &gt; 0),"x", "")</f>
        <v/>
      </c>
      <c r="Q1312" s="14" t="str">
        <f>IF(OR(COUNTA(DetailPedro!Q1312) &gt; 0, COUNTA(DetailWill!Q1312) &gt; 0),"x", "")</f>
        <v/>
      </c>
      <c r="R1312" s="14" t="str">
        <f>IF(OR(COUNTA(DetailPedro!R1312) &gt; 0, COUNTA(DetailWill!R1312) &gt; 0),"x", "")</f>
        <v/>
      </c>
      <c r="S1312" s="14" t="str">
        <f>IF(OR(COUNTA(DetailPedro!S1312) &gt; 0, COUNTA(DetailWill!S1312) &gt; 0),"x", "")</f>
        <v/>
      </c>
      <c r="T1312" s="14" t="str">
        <f>IF(OR(COUNTA(DetailPedro!T1312) &gt; 0, COUNTA(DetailWill!T1312) &gt; 0),"x", "")</f>
        <v/>
      </c>
      <c r="U1312" s="34" t="str">
        <f>IF(OR(COUNTA(DetailPedro!U1312) &gt; 0, COUNTA(DetailWill!U1312) &gt; 0),"x", "")</f>
        <v/>
      </c>
      <c r="V1312" s="14" t="str">
        <f>IF(OR(COUNTA(DetailPedro!V1312) &gt; 0, COUNTA(DetailWill!V1312) &gt; 0),"x", "")</f>
        <v/>
      </c>
      <c r="W1312" s="14" t="str">
        <f>IF(OR(COUNTA(DetailPedro!W1312) &gt; 0, COUNTA(DetailWill!W1312) &gt; 0),"x", "")</f>
        <v/>
      </c>
      <c r="X1312" s="14" t="str">
        <f>IF(OR(COUNTA(DetailPedro!X1312) &gt; 0, COUNTA(DetailWill!X1312) &gt; 0),"x", "")</f>
        <v/>
      </c>
      <c r="Y1312" s="14" t="str">
        <f>IF(OR(COUNTA(DetailPedro!Y1312) &gt; 0, COUNTA(DetailWill!Y1312) &gt; 0),"x", "")</f>
        <v/>
      </c>
      <c r="Z1312" s="34" t="str">
        <f>IF(OR(COUNTA(DetailPedro!Z1312) &gt; 0, COUNTA(DetailWill!Z1312) &gt; 0),"x", "")</f>
        <v/>
      </c>
      <c r="AA1312" s="14" t="str">
        <f>IF(OR(COUNTA(DetailPedro!AA1312) &gt; 0, COUNTA(DetailWill!AA1312) &gt; 0),"x", "")</f>
        <v/>
      </c>
      <c r="AB1312" s="14" t="str">
        <f>IF(OR(COUNTA(DetailPedro!AB1312) &gt; 0, COUNTA(DetailWill!AB1312) &gt; 0),"x", "")</f>
        <v/>
      </c>
      <c r="AC1312" s="14" t="str">
        <f>IF(OR(COUNTA(DetailPedro!AC1312) &gt; 0, COUNTA(DetailWill!AC1312) &gt; 0),"x", "")</f>
        <v/>
      </c>
      <c r="AD1312" s="14" t="str">
        <f>IF(OR(COUNTA(DetailPedro!AD1312) &gt; 0, COUNTA(DetailWill!AD1312) &gt; 0),"x", "")</f>
        <v/>
      </c>
      <c r="AE1312" s="14" t="str">
        <f>IF(OR(COUNTA(DetailPedro!AE1312) &gt; 0, COUNTA(DetailWill!AE1312) &gt; 0),"x", "")</f>
        <v/>
      </c>
      <c r="AF1312" s="34" t="str">
        <f>IF(OR(COUNTA(DetailPedro!AF1312) &gt; 0, COUNTA(DetailWill!AF1312) &gt; 0),"x", "")</f>
        <v/>
      </c>
      <c r="AG1312" s="14" t="str">
        <f>IF(OR(COUNTA(DetailPedro!AG1312) &gt; 0, COUNTA(DetailWill!AG1312) &gt; 0),"x", "")</f>
        <v/>
      </c>
      <c r="AH1312" s="14" t="str">
        <f>IF(OR(COUNTA(DetailPedro!AH1312) &gt; 0, COUNTA(DetailWill!AH1312) &gt; 0),"x", "")</f>
        <v/>
      </c>
      <c r="AI1312" s="14" t="str">
        <f>IF(OR(COUNTA(DetailPedro!AI1312) &gt; 0, COUNTA(DetailWill!AI1312) &gt; 0),"x", "")</f>
        <v/>
      </c>
      <c r="AJ1312" s="34" t="str">
        <f>IF(OR(COUNTA(DetailPedro!AJ1312) &gt; 0, COUNTA(DetailWill!AJ1312) &gt; 0),"x", "")</f>
        <v/>
      </c>
      <c r="AK1312" s="14" t="str">
        <f>IF(OR(COUNTA(DetailPedro!AK1312) &gt; 0, COUNTA(DetailWill!AK1312) &gt; 0),"x", "")</f>
        <v/>
      </c>
    </row>
    <row r="1313" spans="1:37" x14ac:dyDescent="0.2">
      <c r="A1313" s="16" t="s">
        <v>649</v>
      </c>
      <c r="B1313" s="16" t="s">
        <v>721</v>
      </c>
      <c r="C1313" s="16">
        <v>3</v>
      </c>
      <c r="D1313" s="16" t="s">
        <v>887</v>
      </c>
      <c r="E1313" s="16">
        <v>3</v>
      </c>
      <c r="F1313" s="14">
        <f t="shared" si="54"/>
        <v>0</v>
      </c>
      <c r="G1313" s="14" t="str">
        <f>IF(OR(COUNTA(DetailPedro!G1313) &gt; 0, COUNTA(DetailWill!G1313) &gt; 0),"x", "")</f>
        <v/>
      </c>
      <c r="H1313" s="14" t="str">
        <f>IF(OR(COUNTA(DetailPedro!H1313) &gt; 0, COUNTA(DetailWill!H1313) &gt; 0),"x", "")</f>
        <v/>
      </c>
      <c r="I1313" s="14" t="str">
        <f>IF(OR(COUNTA(DetailPedro!I1313) &gt; 0, COUNTA(DetailWill!I1313) &gt; 0),"x", "")</f>
        <v/>
      </c>
      <c r="J1313" s="34" t="str">
        <f>IF(OR(COUNTA(DetailPedro!J1313) &gt; 0, COUNTA(DetailWill!J1313) &gt; 0),"x", "")</f>
        <v/>
      </c>
      <c r="K1313" s="14" t="str">
        <f>IF(OR(COUNTA(DetailPedro!K1313) &gt; 0, COUNTA(DetailWill!K1313) &gt; 0),"x", "")</f>
        <v/>
      </c>
      <c r="L1313" s="14" t="str">
        <f>IF(OR(COUNTA(DetailPedro!L1313) &gt; 0, COUNTA(DetailWill!L1313) &gt; 0),"x", "")</f>
        <v/>
      </c>
      <c r="M1313" s="14" t="str">
        <f>IF(OR(COUNTA(DetailPedro!M1313) &gt; 0, COUNTA(DetailWill!M1313) &gt; 0),"x", "")</f>
        <v/>
      </c>
      <c r="N1313" s="14" t="str">
        <f>IF(OR(COUNTA(DetailPedro!N1313) &gt; 0, COUNTA(DetailWill!N1313) &gt; 0),"x", "")</f>
        <v/>
      </c>
      <c r="O1313" s="34" t="str">
        <f>IF(OR(COUNTA(DetailPedro!O1313) &gt; 0, COUNTA(DetailWill!O1313) &gt; 0),"x", "")</f>
        <v/>
      </c>
      <c r="P1313" s="14" t="str">
        <f>IF(OR(COUNTA(DetailPedro!P1313) &gt; 0, COUNTA(DetailWill!P1313) &gt; 0),"x", "")</f>
        <v/>
      </c>
      <c r="Q1313" s="14" t="str">
        <f>IF(OR(COUNTA(DetailPedro!Q1313) &gt; 0, COUNTA(DetailWill!Q1313) &gt; 0),"x", "")</f>
        <v/>
      </c>
      <c r="R1313" s="14" t="str">
        <f>IF(OR(COUNTA(DetailPedro!R1313) &gt; 0, COUNTA(DetailWill!R1313) &gt; 0),"x", "")</f>
        <v/>
      </c>
      <c r="S1313" s="14" t="str">
        <f>IF(OR(COUNTA(DetailPedro!S1313) &gt; 0, COUNTA(DetailWill!S1313) &gt; 0),"x", "")</f>
        <v/>
      </c>
      <c r="T1313" s="14" t="str">
        <f>IF(OR(COUNTA(DetailPedro!T1313) &gt; 0, COUNTA(DetailWill!T1313) &gt; 0),"x", "")</f>
        <v/>
      </c>
      <c r="U1313" s="34" t="str">
        <f>IF(OR(COUNTA(DetailPedro!U1313) &gt; 0, COUNTA(DetailWill!U1313) &gt; 0),"x", "")</f>
        <v/>
      </c>
      <c r="V1313" s="14" t="str">
        <f>IF(OR(COUNTA(DetailPedro!V1313) &gt; 0, COUNTA(DetailWill!V1313) &gt; 0),"x", "")</f>
        <v/>
      </c>
      <c r="W1313" s="14" t="str">
        <f>IF(OR(COUNTA(DetailPedro!W1313) &gt; 0, COUNTA(DetailWill!W1313) &gt; 0),"x", "")</f>
        <v/>
      </c>
      <c r="X1313" s="14" t="str">
        <f>IF(OR(COUNTA(DetailPedro!X1313) &gt; 0, COUNTA(DetailWill!X1313) &gt; 0),"x", "")</f>
        <v/>
      </c>
      <c r="Y1313" s="14" t="str">
        <f>IF(OR(COUNTA(DetailPedro!Y1313) &gt; 0, COUNTA(DetailWill!Y1313) &gt; 0),"x", "")</f>
        <v/>
      </c>
      <c r="Z1313" s="34" t="str">
        <f>IF(OR(COUNTA(DetailPedro!Z1313) &gt; 0, COUNTA(DetailWill!Z1313) &gt; 0),"x", "")</f>
        <v/>
      </c>
      <c r="AA1313" s="14" t="str">
        <f>IF(OR(COUNTA(DetailPedro!AA1313) &gt; 0, COUNTA(DetailWill!AA1313) &gt; 0),"x", "")</f>
        <v/>
      </c>
      <c r="AB1313" s="14" t="str">
        <f>IF(OR(COUNTA(DetailPedro!AB1313) &gt; 0, COUNTA(DetailWill!AB1313) &gt; 0),"x", "")</f>
        <v/>
      </c>
      <c r="AC1313" s="14" t="str">
        <f>IF(OR(COUNTA(DetailPedro!AC1313) &gt; 0, COUNTA(DetailWill!AC1313) &gt; 0),"x", "")</f>
        <v/>
      </c>
      <c r="AD1313" s="14" t="str">
        <f>IF(OR(COUNTA(DetailPedro!AD1313) &gt; 0, COUNTA(DetailWill!AD1313) &gt; 0),"x", "")</f>
        <v/>
      </c>
      <c r="AE1313" s="14" t="str">
        <f>IF(OR(COUNTA(DetailPedro!AE1313) &gt; 0, COUNTA(DetailWill!AE1313) &gt; 0),"x", "")</f>
        <v/>
      </c>
      <c r="AF1313" s="34" t="str">
        <f>IF(OR(COUNTA(DetailPedro!AF1313) &gt; 0, COUNTA(DetailWill!AF1313) &gt; 0),"x", "")</f>
        <v/>
      </c>
      <c r="AG1313" s="14" t="str">
        <f>IF(OR(COUNTA(DetailPedro!AG1313) &gt; 0, COUNTA(DetailWill!AG1313) &gt; 0),"x", "")</f>
        <v/>
      </c>
      <c r="AH1313" s="14" t="str">
        <f>IF(OR(COUNTA(DetailPedro!AH1313) &gt; 0, COUNTA(DetailWill!AH1313) &gt; 0),"x", "")</f>
        <v/>
      </c>
      <c r="AI1313" s="14" t="str">
        <f>IF(OR(COUNTA(DetailPedro!AI1313) &gt; 0, COUNTA(DetailWill!AI1313) &gt; 0),"x", "")</f>
        <v/>
      </c>
      <c r="AJ1313" s="34" t="str">
        <f>IF(OR(COUNTA(DetailPedro!AJ1313) &gt; 0, COUNTA(DetailWill!AJ1313) &gt; 0),"x", "")</f>
        <v/>
      </c>
      <c r="AK1313" s="14" t="str">
        <f>IF(OR(COUNTA(DetailPedro!AK1313) &gt; 0, COUNTA(DetailWill!AK1313) &gt; 0),"x", "")</f>
        <v/>
      </c>
    </row>
    <row r="1314" spans="1:37" x14ac:dyDescent="0.2">
      <c r="A1314" s="16" t="s">
        <v>649</v>
      </c>
      <c r="B1314" s="16" t="s">
        <v>721</v>
      </c>
      <c r="C1314" s="16">
        <v>3</v>
      </c>
      <c r="D1314" s="16" t="s">
        <v>889</v>
      </c>
      <c r="E1314" s="16">
        <v>4</v>
      </c>
      <c r="F1314" s="14">
        <f t="shared" si="54"/>
        <v>0</v>
      </c>
      <c r="G1314" s="14" t="str">
        <f>IF(OR(COUNTA(DetailPedro!G1314) &gt; 0, COUNTA(DetailWill!G1314) &gt; 0),"x", "")</f>
        <v/>
      </c>
      <c r="H1314" s="14" t="str">
        <f>IF(OR(COUNTA(DetailPedro!H1314) &gt; 0, COUNTA(DetailWill!H1314) &gt; 0),"x", "")</f>
        <v/>
      </c>
      <c r="I1314" s="14" t="str">
        <f>IF(OR(COUNTA(DetailPedro!I1314) &gt; 0, COUNTA(DetailWill!I1314) &gt; 0),"x", "")</f>
        <v/>
      </c>
      <c r="J1314" s="34" t="str">
        <f>IF(OR(COUNTA(DetailPedro!J1314) &gt; 0, COUNTA(DetailWill!J1314) &gt; 0),"x", "")</f>
        <v/>
      </c>
      <c r="K1314" s="14" t="str">
        <f>IF(OR(COUNTA(DetailPedro!K1314) &gt; 0, COUNTA(DetailWill!K1314) &gt; 0),"x", "")</f>
        <v/>
      </c>
      <c r="L1314" s="14" t="str">
        <f>IF(OR(COUNTA(DetailPedro!L1314) &gt; 0, COUNTA(DetailWill!L1314) &gt; 0),"x", "")</f>
        <v/>
      </c>
      <c r="M1314" s="14" t="str">
        <f>IF(OR(COUNTA(DetailPedro!M1314) &gt; 0, COUNTA(DetailWill!M1314) &gt; 0),"x", "")</f>
        <v/>
      </c>
      <c r="N1314" s="14" t="str">
        <f>IF(OR(COUNTA(DetailPedro!N1314) &gt; 0, COUNTA(DetailWill!N1314) &gt; 0),"x", "")</f>
        <v/>
      </c>
      <c r="O1314" s="34" t="str">
        <f>IF(OR(COUNTA(DetailPedro!O1314) &gt; 0, COUNTA(DetailWill!O1314) &gt; 0),"x", "")</f>
        <v/>
      </c>
      <c r="P1314" s="14" t="str">
        <f>IF(OR(COUNTA(DetailPedro!P1314) &gt; 0, COUNTA(DetailWill!P1314) &gt; 0),"x", "")</f>
        <v/>
      </c>
      <c r="Q1314" s="14" t="str">
        <f>IF(OR(COUNTA(DetailPedro!Q1314) &gt; 0, COUNTA(DetailWill!Q1314) &gt; 0),"x", "")</f>
        <v/>
      </c>
      <c r="R1314" s="14" t="str">
        <f>IF(OR(COUNTA(DetailPedro!R1314) &gt; 0, COUNTA(DetailWill!R1314) &gt; 0),"x", "")</f>
        <v/>
      </c>
      <c r="S1314" s="14" t="str">
        <f>IF(OR(COUNTA(DetailPedro!S1314) &gt; 0, COUNTA(DetailWill!S1314) &gt; 0),"x", "")</f>
        <v/>
      </c>
      <c r="T1314" s="14" t="str">
        <f>IF(OR(COUNTA(DetailPedro!T1314) &gt; 0, COUNTA(DetailWill!T1314) &gt; 0),"x", "")</f>
        <v/>
      </c>
      <c r="U1314" s="34" t="str">
        <f>IF(OR(COUNTA(DetailPedro!U1314) &gt; 0, COUNTA(DetailWill!U1314) &gt; 0),"x", "")</f>
        <v/>
      </c>
      <c r="V1314" s="14" t="str">
        <f>IF(OR(COUNTA(DetailPedro!V1314) &gt; 0, COUNTA(DetailWill!V1314) &gt; 0),"x", "")</f>
        <v/>
      </c>
      <c r="W1314" s="14" t="str">
        <f>IF(OR(COUNTA(DetailPedro!W1314) &gt; 0, COUNTA(DetailWill!W1314) &gt; 0),"x", "")</f>
        <v/>
      </c>
      <c r="X1314" s="14" t="str">
        <f>IF(OR(COUNTA(DetailPedro!X1314) &gt; 0, COUNTA(DetailWill!X1314) &gt; 0),"x", "")</f>
        <v/>
      </c>
      <c r="Y1314" s="14" t="str">
        <f>IF(OR(COUNTA(DetailPedro!Y1314) &gt; 0, COUNTA(DetailWill!Y1314) &gt; 0),"x", "")</f>
        <v/>
      </c>
      <c r="Z1314" s="34" t="str">
        <f>IF(OR(COUNTA(DetailPedro!Z1314) &gt; 0, COUNTA(DetailWill!Z1314) &gt; 0),"x", "")</f>
        <v/>
      </c>
      <c r="AA1314" s="14" t="str">
        <f>IF(OR(COUNTA(DetailPedro!AA1314) &gt; 0, COUNTA(DetailWill!AA1314) &gt; 0),"x", "")</f>
        <v/>
      </c>
      <c r="AB1314" s="14" t="str">
        <f>IF(OR(COUNTA(DetailPedro!AB1314) &gt; 0, COUNTA(DetailWill!AB1314) &gt; 0),"x", "")</f>
        <v/>
      </c>
      <c r="AC1314" s="14" t="str">
        <f>IF(OR(COUNTA(DetailPedro!AC1314) &gt; 0, COUNTA(DetailWill!AC1314) &gt; 0),"x", "")</f>
        <v/>
      </c>
      <c r="AD1314" s="14" t="str">
        <f>IF(OR(COUNTA(DetailPedro!AD1314) &gt; 0, COUNTA(DetailWill!AD1314) &gt; 0),"x", "")</f>
        <v/>
      </c>
      <c r="AE1314" s="14" t="str">
        <f>IF(OR(COUNTA(DetailPedro!AE1314) &gt; 0, COUNTA(DetailWill!AE1314) &gt; 0),"x", "")</f>
        <v/>
      </c>
      <c r="AF1314" s="34" t="str">
        <f>IF(OR(COUNTA(DetailPedro!AF1314) &gt; 0, COUNTA(DetailWill!AF1314) &gt; 0),"x", "")</f>
        <v/>
      </c>
      <c r="AG1314" s="14" t="str">
        <f>IF(OR(COUNTA(DetailPedro!AG1314) &gt; 0, COUNTA(DetailWill!AG1314) &gt; 0),"x", "")</f>
        <v/>
      </c>
      <c r="AH1314" s="14" t="str">
        <f>IF(OR(COUNTA(DetailPedro!AH1314) &gt; 0, COUNTA(DetailWill!AH1314) &gt; 0),"x", "")</f>
        <v/>
      </c>
      <c r="AI1314" s="14" t="str">
        <f>IF(OR(COUNTA(DetailPedro!AI1314) &gt; 0, COUNTA(DetailWill!AI1314) &gt; 0),"x", "")</f>
        <v/>
      </c>
      <c r="AJ1314" s="34" t="str">
        <f>IF(OR(COUNTA(DetailPedro!AJ1314) &gt; 0, COUNTA(DetailWill!AJ1314) &gt; 0),"x", "")</f>
        <v/>
      </c>
      <c r="AK1314" s="14" t="str">
        <f>IF(OR(COUNTA(DetailPedro!AK1314) &gt; 0, COUNTA(DetailWill!AK1314) &gt; 0),"x", "")</f>
        <v/>
      </c>
    </row>
    <row r="1315" spans="1:37" x14ac:dyDescent="0.2">
      <c r="A1315" s="16"/>
      <c r="B1315" s="16"/>
      <c r="C1315" s="16"/>
      <c r="D1315" s="16"/>
      <c r="E1315" s="16"/>
      <c r="F1315" s="14">
        <f t="shared" si="54"/>
        <v>0</v>
      </c>
      <c r="G1315" s="14" t="str">
        <f>IF(OR(COUNTA(DetailPedro!G1315) &gt; 0, COUNTA(DetailWill!G1315) &gt; 0),"x", "")</f>
        <v/>
      </c>
      <c r="H1315" s="14" t="str">
        <f>IF(OR(COUNTA(DetailPedro!H1315) &gt; 0, COUNTA(DetailWill!H1315) &gt; 0),"x", "")</f>
        <v/>
      </c>
      <c r="I1315" s="14" t="str">
        <f>IF(OR(COUNTA(DetailPedro!I1315) &gt; 0, COUNTA(DetailWill!I1315) &gt; 0),"x", "")</f>
        <v/>
      </c>
      <c r="J1315" s="34" t="str">
        <f>IF(OR(COUNTA(DetailPedro!J1315) &gt; 0, COUNTA(DetailWill!J1315) &gt; 0),"x", "")</f>
        <v/>
      </c>
      <c r="K1315" s="14" t="str">
        <f>IF(OR(COUNTA(DetailPedro!K1315) &gt; 0, COUNTA(DetailWill!K1315) &gt; 0),"x", "")</f>
        <v/>
      </c>
      <c r="L1315" s="14" t="str">
        <f>IF(OR(COUNTA(DetailPedro!L1315) &gt; 0, COUNTA(DetailWill!L1315) &gt; 0),"x", "")</f>
        <v/>
      </c>
      <c r="M1315" s="14" t="str">
        <f>IF(OR(COUNTA(DetailPedro!M1315) &gt; 0, COUNTA(DetailWill!M1315) &gt; 0),"x", "")</f>
        <v/>
      </c>
      <c r="N1315" s="14" t="str">
        <f>IF(OR(COUNTA(DetailPedro!N1315) &gt; 0, COUNTA(DetailWill!N1315) &gt; 0),"x", "")</f>
        <v/>
      </c>
      <c r="O1315" s="34" t="str">
        <f>IF(OR(COUNTA(DetailPedro!O1315) &gt; 0, COUNTA(DetailWill!O1315) &gt; 0),"x", "")</f>
        <v/>
      </c>
      <c r="P1315" s="14" t="str">
        <f>IF(OR(COUNTA(DetailPedro!P1315) &gt; 0, COUNTA(DetailWill!P1315) &gt; 0),"x", "")</f>
        <v/>
      </c>
      <c r="Q1315" s="14" t="str">
        <f>IF(OR(COUNTA(DetailPedro!Q1315) &gt; 0, COUNTA(DetailWill!Q1315) &gt; 0),"x", "")</f>
        <v/>
      </c>
      <c r="R1315" s="14" t="str">
        <f>IF(OR(COUNTA(DetailPedro!R1315) &gt; 0, COUNTA(DetailWill!R1315) &gt; 0),"x", "")</f>
        <v/>
      </c>
      <c r="S1315" s="14" t="str">
        <f>IF(OR(COUNTA(DetailPedro!S1315) &gt; 0, COUNTA(DetailWill!S1315) &gt; 0),"x", "")</f>
        <v/>
      </c>
      <c r="T1315" s="14" t="str">
        <f>IF(OR(COUNTA(DetailPedro!T1315) &gt; 0, COUNTA(DetailWill!T1315) &gt; 0),"x", "")</f>
        <v/>
      </c>
      <c r="U1315" s="34" t="str">
        <f>IF(OR(COUNTA(DetailPedro!U1315) &gt; 0, COUNTA(DetailWill!U1315) &gt; 0),"x", "")</f>
        <v/>
      </c>
      <c r="V1315" s="14" t="str">
        <f>IF(OR(COUNTA(DetailPedro!V1315) &gt; 0, COUNTA(DetailWill!V1315) &gt; 0),"x", "")</f>
        <v/>
      </c>
      <c r="W1315" s="14" t="str">
        <f>IF(OR(COUNTA(DetailPedro!W1315) &gt; 0, COUNTA(DetailWill!W1315) &gt; 0),"x", "")</f>
        <v/>
      </c>
      <c r="X1315" s="14" t="str">
        <f>IF(OR(COUNTA(DetailPedro!X1315) &gt; 0, COUNTA(DetailWill!X1315) &gt; 0),"x", "")</f>
        <v/>
      </c>
      <c r="Y1315" s="14" t="str">
        <f>IF(OR(COUNTA(DetailPedro!Y1315) &gt; 0, COUNTA(DetailWill!Y1315) &gt; 0),"x", "")</f>
        <v/>
      </c>
      <c r="Z1315" s="34" t="str">
        <f>IF(OR(COUNTA(DetailPedro!Z1315) &gt; 0, COUNTA(DetailWill!Z1315) &gt; 0),"x", "")</f>
        <v/>
      </c>
      <c r="AA1315" s="14" t="str">
        <f>IF(OR(COUNTA(DetailPedro!AA1315) &gt; 0, COUNTA(DetailWill!AA1315) &gt; 0),"x", "")</f>
        <v/>
      </c>
      <c r="AB1315" s="14" t="str">
        <f>IF(OR(COUNTA(DetailPedro!AB1315) &gt; 0, COUNTA(DetailWill!AB1315) &gt; 0),"x", "")</f>
        <v/>
      </c>
      <c r="AC1315" s="14" t="str">
        <f>IF(OR(COUNTA(DetailPedro!AC1315) &gt; 0, COUNTA(DetailWill!AC1315) &gt; 0),"x", "")</f>
        <v/>
      </c>
      <c r="AD1315" s="14" t="str">
        <f>IF(OR(COUNTA(DetailPedro!AD1315) &gt; 0, COUNTA(DetailWill!AD1315) &gt; 0),"x", "")</f>
        <v/>
      </c>
      <c r="AE1315" s="14" t="str">
        <f>IF(OR(COUNTA(DetailPedro!AE1315) &gt; 0, COUNTA(DetailWill!AE1315) &gt; 0),"x", "")</f>
        <v/>
      </c>
      <c r="AF1315" s="34" t="str">
        <f>IF(OR(COUNTA(DetailPedro!AF1315) &gt; 0, COUNTA(DetailWill!AF1315) &gt; 0),"x", "")</f>
        <v/>
      </c>
      <c r="AG1315" s="14" t="str">
        <f>IF(OR(COUNTA(DetailPedro!AG1315) &gt; 0, COUNTA(DetailWill!AG1315) &gt; 0),"x", "")</f>
        <v/>
      </c>
      <c r="AH1315" s="14" t="str">
        <f>IF(OR(COUNTA(DetailPedro!AH1315) &gt; 0, COUNTA(DetailWill!AH1315) &gt; 0),"x", "")</f>
        <v/>
      </c>
      <c r="AI1315" s="14" t="str">
        <f>IF(OR(COUNTA(DetailPedro!AI1315) &gt; 0, COUNTA(DetailWill!AI1315) &gt; 0),"x", "")</f>
        <v/>
      </c>
      <c r="AJ1315" s="34" t="str">
        <f>IF(OR(COUNTA(DetailPedro!AJ1315) &gt; 0, COUNTA(DetailWill!AJ1315) &gt; 0),"x", "")</f>
        <v/>
      </c>
      <c r="AK1315" s="14" t="str">
        <f>IF(OR(COUNTA(DetailPedro!AK1315) &gt; 0, COUNTA(DetailWill!AK1315) &gt; 0),"x", "")</f>
        <v/>
      </c>
    </row>
    <row r="1316" spans="1:37" x14ac:dyDescent="0.2">
      <c r="A1316" s="16" t="s">
        <v>649</v>
      </c>
      <c r="B1316" s="16" t="s">
        <v>1041</v>
      </c>
      <c r="C1316" s="16">
        <v>0</v>
      </c>
      <c r="D1316" s="16">
        <v>0</v>
      </c>
      <c r="E1316" s="16"/>
      <c r="F1316" s="14">
        <f t="shared" si="54"/>
        <v>0</v>
      </c>
      <c r="G1316" s="14" t="str">
        <f>IF(OR(COUNTA(DetailPedro!G1316) &gt; 0, COUNTA(DetailWill!G1316) &gt; 0),"x", "")</f>
        <v/>
      </c>
      <c r="H1316" s="14" t="str">
        <f>IF(OR(COUNTA(DetailPedro!H1316) &gt; 0, COUNTA(DetailWill!H1316) &gt; 0),"x", "")</f>
        <v/>
      </c>
      <c r="I1316" s="14" t="str">
        <f>IF(OR(COUNTA(DetailPedro!I1316) &gt; 0, COUNTA(DetailWill!I1316) &gt; 0),"x", "")</f>
        <v/>
      </c>
      <c r="J1316" s="34" t="str">
        <f>IF(OR(COUNTA(DetailPedro!J1316) &gt; 0, COUNTA(DetailWill!J1316) &gt; 0),"x", "")</f>
        <v/>
      </c>
      <c r="K1316" s="14" t="str">
        <f>IF(OR(COUNTA(DetailPedro!K1316) &gt; 0, COUNTA(DetailWill!K1316) &gt; 0),"x", "")</f>
        <v/>
      </c>
      <c r="L1316" s="14" t="str">
        <f>IF(OR(COUNTA(DetailPedro!L1316) &gt; 0, COUNTA(DetailWill!L1316) &gt; 0),"x", "")</f>
        <v/>
      </c>
      <c r="M1316" s="14" t="str">
        <f>IF(OR(COUNTA(DetailPedro!M1316) &gt; 0, COUNTA(DetailWill!M1316) &gt; 0),"x", "")</f>
        <v/>
      </c>
      <c r="N1316" s="14" t="str">
        <f>IF(OR(COUNTA(DetailPedro!N1316) &gt; 0, COUNTA(DetailWill!N1316) &gt; 0),"x", "")</f>
        <v/>
      </c>
      <c r="O1316" s="34" t="str">
        <f>IF(OR(COUNTA(DetailPedro!O1316) &gt; 0, COUNTA(DetailWill!O1316) &gt; 0),"x", "")</f>
        <v/>
      </c>
      <c r="P1316" s="14" t="str">
        <f>IF(OR(COUNTA(DetailPedro!P1316) &gt; 0, COUNTA(DetailWill!P1316) &gt; 0),"x", "")</f>
        <v/>
      </c>
      <c r="Q1316" s="14" t="str">
        <f>IF(OR(COUNTA(DetailPedro!Q1316) &gt; 0, COUNTA(DetailWill!Q1316) &gt; 0),"x", "")</f>
        <v/>
      </c>
      <c r="R1316" s="14" t="str">
        <f>IF(OR(COUNTA(DetailPedro!R1316) &gt; 0, COUNTA(DetailWill!R1316) &gt; 0),"x", "")</f>
        <v/>
      </c>
      <c r="S1316" s="14" t="str">
        <f>IF(OR(COUNTA(DetailPedro!S1316) &gt; 0, COUNTA(DetailWill!S1316) &gt; 0),"x", "")</f>
        <v/>
      </c>
      <c r="T1316" s="14" t="str">
        <f>IF(OR(COUNTA(DetailPedro!T1316) &gt; 0, COUNTA(DetailWill!T1316) &gt; 0),"x", "")</f>
        <v/>
      </c>
      <c r="U1316" s="34" t="str">
        <f>IF(OR(COUNTA(DetailPedro!U1316) &gt; 0, COUNTA(DetailWill!U1316) &gt; 0),"x", "")</f>
        <v/>
      </c>
      <c r="V1316" s="14" t="str">
        <f>IF(OR(COUNTA(DetailPedro!V1316) &gt; 0, COUNTA(DetailWill!V1316) &gt; 0),"x", "")</f>
        <v/>
      </c>
      <c r="W1316" s="14" t="str">
        <f>IF(OR(COUNTA(DetailPedro!W1316) &gt; 0, COUNTA(DetailWill!W1316) &gt; 0),"x", "")</f>
        <v/>
      </c>
      <c r="X1316" s="14" t="str">
        <f>IF(OR(COUNTA(DetailPedro!X1316) &gt; 0, COUNTA(DetailWill!X1316) &gt; 0),"x", "")</f>
        <v/>
      </c>
      <c r="Y1316" s="14" t="str">
        <f>IF(OR(COUNTA(DetailPedro!Y1316) &gt; 0, COUNTA(DetailWill!Y1316) &gt; 0),"x", "")</f>
        <v/>
      </c>
      <c r="Z1316" s="34" t="str">
        <f>IF(OR(COUNTA(DetailPedro!Z1316) &gt; 0, COUNTA(DetailWill!Z1316) &gt; 0),"x", "")</f>
        <v/>
      </c>
      <c r="AA1316" s="14" t="str">
        <f>IF(OR(COUNTA(DetailPedro!AA1316) &gt; 0, COUNTA(DetailWill!AA1316) &gt; 0),"x", "")</f>
        <v/>
      </c>
      <c r="AB1316" s="14" t="str">
        <f>IF(OR(COUNTA(DetailPedro!AB1316) &gt; 0, COUNTA(DetailWill!AB1316) &gt; 0),"x", "")</f>
        <v/>
      </c>
      <c r="AC1316" s="14" t="str">
        <f>IF(OR(COUNTA(DetailPedro!AC1316) &gt; 0, COUNTA(DetailWill!AC1316) &gt; 0),"x", "")</f>
        <v/>
      </c>
      <c r="AD1316" s="14" t="str">
        <f>IF(OR(COUNTA(DetailPedro!AD1316) &gt; 0, COUNTA(DetailWill!AD1316) &gt; 0),"x", "")</f>
        <v/>
      </c>
      <c r="AE1316" s="14" t="str">
        <f>IF(OR(COUNTA(DetailPedro!AE1316) &gt; 0, COUNTA(DetailWill!AE1316) &gt; 0),"x", "")</f>
        <v/>
      </c>
      <c r="AF1316" s="34" t="str">
        <f>IF(OR(COUNTA(DetailPedro!AF1316) &gt; 0, COUNTA(DetailWill!AF1316) &gt; 0),"x", "")</f>
        <v/>
      </c>
      <c r="AG1316" s="14" t="str">
        <f>IF(OR(COUNTA(DetailPedro!AG1316) &gt; 0, COUNTA(DetailWill!AG1316) &gt; 0),"x", "")</f>
        <v/>
      </c>
      <c r="AH1316" s="14" t="str">
        <f>IF(OR(COUNTA(DetailPedro!AH1316) &gt; 0, COUNTA(DetailWill!AH1316) &gt; 0),"x", "")</f>
        <v/>
      </c>
      <c r="AI1316" s="14" t="str">
        <f>IF(OR(COUNTA(DetailPedro!AI1316) &gt; 0, COUNTA(DetailWill!AI1316) &gt; 0),"x", "")</f>
        <v/>
      </c>
      <c r="AJ1316" s="34" t="str">
        <f>IF(OR(COUNTA(DetailPedro!AJ1316) &gt; 0, COUNTA(DetailWill!AJ1316) &gt; 0),"x", "")</f>
        <v/>
      </c>
      <c r="AK1316" s="14" t="str">
        <f>IF(OR(COUNTA(DetailPedro!AK1316) &gt; 0, COUNTA(DetailWill!AK1316) &gt; 0),"x", "")</f>
        <v/>
      </c>
    </row>
    <row r="1317" spans="1:37" x14ac:dyDescent="0.2">
      <c r="A1317" s="16" t="s">
        <v>649</v>
      </c>
      <c r="B1317" s="16" t="s">
        <v>1041</v>
      </c>
      <c r="C1317" s="16">
        <v>3</v>
      </c>
      <c r="D1317" s="16" t="s">
        <v>887</v>
      </c>
      <c r="E1317" s="16">
        <v>1</v>
      </c>
      <c r="F1317" s="14">
        <f t="shared" si="54"/>
        <v>0</v>
      </c>
      <c r="G1317" s="14" t="str">
        <f>IF(OR(COUNTA(DetailPedro!G1317) &gt; 0, COUNTA(DetailWill!G1317) &gt; 0),"x", "")</f>
        <v/>
      </c>
      <c r="H1317" s="14" t="str">
        <f>IF(OR(COUNTA(DetailPedro!H1317) &gt; 0, COUNTA(DetailWill!H1317) &gt; 0),"x", "")</f>
        <v/>
      </c>
      <c r="I1317" s="14" t="str">
        <f>IF(OR(COUNTA(DetailPedro!I1317) &gt; 0, COUNTA(DetailWill!I1317) &gt; 0),"x", "")</f>
        <v/>
      </c>
      <c r="J1317" s="34" t="str">
        <f>IF(OR(COUNTA(DetailPedro!J1317) &gt; 0, COUNTA(DetailWill!J1317) &gt; 0),"x", "")</f>
        <v/>
      </c>
      <c r="K1317" s="14" t="str">
        <f>IF(OR(COUNTA(DetailPedro!K1317) &gt; 0, COUNTA(DetailWill!K1317) &gt; 0),"x", "")</f>
        <v/>
      </c>
      <c r="L1317" s="14" t="str">
        <f>IF(OR(COUNTA(DetailPedro!L1317) &gt; 0, COUNTA(DetailWill!L1317) &gt; 0),"x", "")</f>
        <v/>
      </c>
      <c r="M1317" s="14" t="str">
        <f>IF(OR(COUNTA(DetailPedro!M1317) &gt; 0, COUNTA(DetailWill!M1317) &gt; 0),"x", "")</f>
        <v/>
      </c>
      <c r="N1317" s="14" t="str">
        <f>IF(OR(COUNTA(DetailPedro!N1317) &gt; 0, COUNTA(DetailWill!N1317) &gt; 0),"x", "")</f>
        <v/>
      </c>
      <c r="O1317" s="34" t="str">
        <f>IF(OR(COUNTA(DetailPedro!O1317) &gt; 0, COUNTA(DetailWill!O1317) &gt; 0),"x", "")</f>
        <v/>
      </c>
      <c r="P1317" s="14" t="str">
        <f>IF(OR(COUNTA(DetailPedro!P1317) &gt; 0, COUNTA(DetailWill!P1317) &gt; 0),"x", "")</f>
        <v/>
      </c>
      <c r="Q1317" s="14" t="str">
        <f>IF(OR(COUNTA(DetailPedro!Q1317) &gt; 0, COUNTA(DetailWill!Q1317) &gt; 0),"x", "")</f>
        <v/>
      </c>
      <c r="R1317" s="14" t="str">
        <f>IF(OR(COUNTA(DetailPedro!R1317) &gt; 0, COUNTA(DetailWill!R1317) &gt; 0),"x", "")</f>
        <v/>
      </c>
      <c r="S1317" s="14" t="str">
        <f>IF(OR(COUNTA(DetailPedro!S1317) &gt; 0, COUNTA(DetailWill!S1317) &gt; 0),"x", "")</f>
        <v/>
      </c>
      <c r="T1317" s="14" t="str">
        <f>IF(OR(COUNTA(DetailPedro!T1317) &gt; 0, COUNTA(DetailWill!T1317) &gt; 0),"x", "")</f>
        <v/>
      </c>
      <c r="U1317" s="34" t="str">
        <f>IF(OR(COUNTA(DetailPedro!U1317) &gt; 0, COUNTA(DetailWill!U1317) &gt; 0),"x", "")</f>
        <v/>
      </c>
      <c r="V1317" s="14" t="str">
        <f>IF(OR(COUNTA(DetailPedro!V1317) &gt; 0, COUNTA(DetailWill!V1317) &gt; 0),"x", "")</f>
        <v/>
      </c>
      <c r="W1317" s="14" t="str">
        <f>IF(OR(COUNTA(DetailPedro!W1317) &gt; 0, COUNTA(DetailWill!W1317) &gt; 0),"x", "")</f>
        <v/>
      </c>
      <c r="X1317" s="14" t="str">
        <f>IF(OR(COUNTA(DetailPedro!X1317) &gt; 0, COUNTA(DetailWill!X1317) &gt; 0),"x", "")</f>
        <v/>
      </c>
      <c r="Y1317" s="14" t="str">
        <f>IF(OR(COUNTA(DetailPedro!Y1317) &gt; 0, COUNTA(DetailWill!Y1317) &gt; 0),"x", "")</f>
        <v/>
      </c>
      <c r="Z1317" s="34" t="str">
        <f>IF(OR(COUNTA(DetailPedro!Z1317) &gt; 0, COUNTA(DetailWill!Z1317) &gt; 0),"x", "")</f>
        <v/>
      </c>
      <c r="AA1317" s="14" t="str">
        <f>IF(OR(COUNTA(DetailPedro!AA1317) &gt; 0, COUNTA(DetailWill!AA1317) &gt; 0),"x", "")</f>
        <v/>
      </c>
      <c r="AB1317" s="14" t="str">
        <f>IF(OR(COUNTA(DetailPedro!AB1317) &gt; 0, COUNTA(DetailWill!AB1317) &gt; 0),"x", "")</f>
        <v/>
      </c>
      <c r="AC1317" s="14" t="str">
        <f>IF(OR(COUNTA(DetailPedro!AC1317) &gt; 0, COUNTA(DetailWill!AC1317) &gt; 0),"x", "")</f>
        <v/>
      </c>
      <c r="AD1317" s="14" t="str">
        <f>IF(OR(COUNTA(DetailPedro!AD1317) &gt; 0, COUNTA(DetailWill!AD1317) &gt; 0),"x", "")</f>
        <v/>
      </c>
      <c r="AE1317" s="14" t="str">
        <f>IF(OR(COUNTA(DetailPedro!AE1317) &gt; 0, COUNTA(DetailWill!AE1317) &gt; 0),"x", "")</f>
        <v/>
      </c>
      <c r="AF1317" s="34" t="str">
        <f>IF(OR(COUNTA(DetailPedro!AF1317) &gt; 0, COUNTA(DetailWill!AF1317) &gt; 0),"x", "")</f>
        <v/>
      </c>
      <c r="AG1317" s="14" t="str">
        <f>IF(OR(COUNTA(DetailPedro!AG1317) &gt; 0, COUNTA(DetailWill!AG1317) &gt; 0),"x", "")</f>
        <v/>
      </c>
      <c r="AH1317" s="14" t="str">
        <f>IF(OR(COUNTA(DetailPedro!AH1317) &gt; 0, COUNTA(DetailWill!AH1317) &gt; 0),"x", "")</f>
        <v/>
      </c>
      <c r="AI1317" s="14" t="str">
        <f>IF(OR(COUNTA(DetailPedro!AI1317) &gt; 0, COUNTA(DetailWill!AI1317) &gt; 0),"x", "")</f>
        <v/>
      </c>
      <c r="AJ1317" s="34" t="str">
        <f>IF(OR(COUNTA(DetailPedro!AJ1317) &gt; 0, COUNTA(DetailWill!AJ1317) &gt; 0),"x", "")</f>
        <v/>
      </c>
      <c r="AK1317" s="14" t="str">
        <f>IF(OR(COUNTA(DetailPedro!AK1317) &gt; 0, COUNTA(DetailWill!AK1317) &gt; 0),"x", "")</f>
        <v/>
      </c>
    </row>
    <row r="1318" spans="1:37" x14ac:dyDescent="0.2">
      <c r="A1318" s="16" t="s">
        <v>649</v>
      </c>
      <c r="B1318" s="16" t="s">
        <v>1041</v>
      </c>
      <c r="C1318" s="16">
        <v>3</v>
      </c>
      <c r="D1318" s="16" t="s">
        <v>887</v>
      </c>
      <c r="E1318" s="16">
        <v>2</v>
      </c>
      <c r="F1318" s="14">
        <f t="shared" si="54"/>
        <v>0</v>
      </c>
      <c r="G1318" s="14" t="str">
        <f>IF(OR(COUNTA(DetailPedro!G1318) &gt; 0, COUNTA(DetailWill!G1318) &gt; 0),"x", "")</f>
        <v/>
      </c>
      <c r="H1318" s="14" t="str">
        <f>IF(OR(COUNTA(DetailPedro!H1318) &gt; 0, COUNTA(DetailWill!H1318) &gt; 0),"x", "")</f>
        <v/>
      </c>
      <c r="I1318" s="14" t="str">
        <f>IF(OR(COUNTA(DetailPedro!I1318) &gt; 0, COUNTA(DetailWill!I1318) &gt; 0),"x", "")</f>
        <v/>
      </c>
      <c r="J1318" s="34" t="str">
        <f>IF(OR(COUNTA(DetailPedro!J1318) &gt; 0, COUNTA(DetailWill!J1318) &gt; 0),"x", "")</f>
        <v/>
      </c>
      <c r="K1318" s="14" t="str">
        <f>IF(OR(COUNTA(DetailPedro!K1318) &gt; 0, COUNTA(DetailWill!K1318) &gt; 0),"x", "")</f>
        <v/>
      </c>
      <c r="L1318" s="14" t="str">
        <f>IF(OR(COUNTA(DetailPedro!L1318) &gt; 0, COUNTA(DetailWill!L1318) &gt; 0),"x", "")</f>
        <v/>
      </c>
      <c r="M1318" s="14" t="str">
        <f>IF(OR(COUNTA(DetailPedro!M1318) &gt; 0, COUNTA(DetailWill!M1318) &gt; 0),"x", "")</f>
        <v/>
      </c>
      <c r="N1318" s="14" t="str">
        <f>IF(OR(COUNTA(DetailPedro!N1318) &gt; 0, COUNTA(DetailWill!N1318) &gt; 0),"x", "")</f>
        <v/>
      </c>
      <c r="O1318" s="34" t="str">
        <f>IF(OR(COUNTA(DetailPedro!O1318) &gt; 0, COUNTA(DetailWill!O1318) &gt; 0),"x", "")</f>
        <v/>
      </c>
      <c r="P1318" s="14" t="str">
        <f>IF(OR(COUNTA(DetailPedro!P1318) &gt; 0, COUNTA(DetailWill!P1318) &gt; 0),"x", "")</f>
        <v/>
      </c>
      <c r="Q1318" s="14" t="str">
        <f>IF(OR(COUNTA(DetailPedro!Q1318) &gt; 0, COUNTA(DetailWill!Q1318) &gt; 0),"x", "")</f>
        <v/>
      </c>
      <c r="R1318" s="14" t="str">
        <f>IF(OR(COUNTA(DetailPedro!R1318) &gt; 0, COUNTA(DetailWill!R1318) &gt; 0),"x", "")</f>
        <v/>
      </c>
      <c r="S1318" s="14" t="str">
        <f>IF(OR(COUNTA(DetailPedro!S1318) &gt; 0, COUNTA(DetailWill!S1318) &gt; 0),"x", "")</f>
        <v/>
      </c>
      <c r="T1318" s="14" t="str">
        <f>IF(OR(COUNTA(DetailPedro!T1318) &gt; 0, COUNTA(DetailWill!T1318) &gt; 0),"x", "")</f>
        <v/>
      </c>
      <c r="U1318" s="34" t="str">
        <f>IF(OR(COUNTA(DetailPedro!U1318) &gt; 0, COUNTA(DetailWill!U1318) &gt; 0),"x", "")</f>
        <v/>
      </c>
      <c r="V1318" s="14" t="str">
        <f>IF(OR(COUNTA(DetailPedro!V1318) &gt; 0, COUNTA(DetailWill!V1318) &gt; 0),"x", "")</f>
        <v/>
      </c>
      <c r="W1318" s="14" t="str">
        <f>IF(OR(COUNTA(DetailPedro!W1318) &gt; 0, COUNTA(DetailWill!W1318) &gt; 0),"x", "")</f>
        <v/>
      </c>
      <c r="X1318" s="14" t="str">
        <f>IF(OR(COUNTA(DetailPedro!X1318) &gt; 0, COUNTA(DetailWill!X1318) &gt; 0),"x", "")</f>
        <v/>
      </c>
      <c r="Y1318" s="14" t="str">
        <f>IF(OR(COUNTA(DetailPedro!Y1318) &gt; 0, COUNTA(DetailWill!Y1318) &gt; 0),"x", "")</f>
        <v/>
      </c>
      <c r="Z1318" s="34" t="str">
        <f>IF(OR(COUNTA(DetailPedro!Z1318) &gt; 0, COUNTA(DetailWill!Z1318) &gt; 0),"x", "")</f>
        <v/>
      </c>
      <c r="AA1318" s="14" t="str">
        <f>IF(OR(COUNTA(DetailPedro!AA1318) &gt; 0, COUNTA(DetailWill!AA1318) &gt; 0),"x", "")</f>
        <v/>
      </c>
      <c r="AB1318" s="14" t="str">
        <f>IF(OR(COUNTA(DetailPedro!AB1318) &gt; 0, COUNTA(DetailWill!AB1318) &gt; 0),"x", "")</f>
        <v/>
      </c>
      <c r="AC1318" s="14" t="str">
        <f>IF(OR(COUNTA(DetailPedro!AC1318) &gt; 0, COUNTA(DetailWill!AC1318) &gt; 0),"x", "")</f>
        <v/>
      </c>
      <c r="AD1318" s="14" t="str">
        <f>IF(OR(COUNTA(DetailPedro!AD1318) &gt; 0, COUNTA(DetailWill!AD1318) &gt; 0),"x", "")</f>
        <v/>
      </c>
      <c r="AE1318" s="14" t="str">
        <f>IF(OR(COUNTA(DetailPedro!AE1318) &gt; 0, COUNTA(DetailWill!AE1318) &gt; 0),"x", "")</f>
        <v/>
      </c>
      <c r="AF1318" s="34" t="str">
        <f>IF(OR(COUNTA(DetailPedro!AF1318) &gt; 0, COUNTA(DetailWill!AF1318) &gt; 0),"x", "")</f>
        <v/>
      </c>
      <c r="AG1318" s="14" t="str">
        <f>IF(OR(COUNTA(DetailPedro!AG1318) &gt; 0, COUNTA(DetailWill!AG1318) &gt; 0),"x", "")</f>
        <v/>
      </c>
      <c r="AH1318" s="14" t="str">
        <f>IF(OR(COUNTA(DetailPedro!AH1318) &gt; 0, COUNTA(DetailWill!AH1318) &gt; 0),"x", "")</f>
        <v/>
      </c>
      <c r="AI1318" s="14" t="str">
        <f>IF(OR(COUNTA(DetailPedro!AI1318) &gt; 0, COUNTA(DetailWill!AI1318) &gt; 0),"x", "")</f>
        <v/>
      </c>
      <c r="AJ1318" s="34" t="str">
        <f>IF(OR(COUNTA(DetailPedro!AJ1318) &gt; 0, COUNTA(DetailWill!AJ1318) &gt; 0),"x", "")</f>
        <v/>
      </c>
      <c r="AK1318" s="14" t="str">
        <f>IF(OR(COUNTA(DetailPedro!AK1318) &gt; 0, COUNTA(DetailWill!AK1318) &gt; 0),"x", "")</f>
        <v/>
      </c>
    </row>
    <row r="1319" spans="1:37" x14ac:dyDescent="0.2">
      <c r="A1319" s="16" t="s">
        <v>649</v>
      </c>
      <c r="B1319" s="16" t="s">
        <v>1041</v>
      </c>
      <c r="C1319" s="16">
        <v>3</v>
      </c>
      <c r="D1319" s="16" t="s">
        <v>887</v>
      </c>
      <c r="E1319" s="16">
        <v>3</v>
      </c>
      <c r="F1319" s="14">
        <f t="shared" si="54"/>
        <v>0</v>
      </c>
      <c r="G1319" s="14" t="str">
        <f>IF(OR(COUNTA(DetailPedro!G1319) &gt; 0, COUNTA(DetailWill!G1319) &gt; 0),"x", "")</f>
        <v/>
      </c>
      <c r="H1319" s="14" t="str">
        <f>IF(OR(COUNTA(DetailPedro!H1319) &gt; 0, COUNTA(DetailWill!H1319) &gt; 0),"x", "")</f>
        <v/>
      </c>
      <c r="I1319" s="14" t="str">
        <f>IF(OR(COUNTA(DetailPedro!I1319) &gt; 0, COUNTA(DetailWill!I1319) &gt; 0),"x", "")</f>
        <v/>
      </c>
      <c r="J1319" s="34" t="str">
        <f>IF(OR(COUNTA(DetailPedro!J1319) &gt; 0, COUNTA(DetailWill!J1319) &gt; 0),"x", "")</f>
        <v/>
      </c>
      <c r="K1319" s="14" t="str">
        <f>IF(OR(COUNTA(DetailPedro!K1319) &gt; 0, COUNTA(DetailWill!K1319) &gt; 0),"x", "")</f>
        <v/>
      </c>
      <c r="L1319" s="14" t="str">
        <f>IF(OR(COUNTA(DetailPedro!L1319) &gt; 0, COUNTA(DetailWill!L1319) &gt; 0),"x", "")</f>
        <v/>
      </c>
      <c r="M1319" s="14" t="str">
        <f>IF(OR(COUNTA(DetailPedro!M1319) &gt; 0, COUNTA(DetailWill!M1319) &gt; 0),"x", "")</f>
        <v/>
      </c>
      <c r="N1319" s="14" t="str">
        <f>IF(OR(COUNTA(DetailPedro!N1319) &gt; 0, COUNTA(DetailWill!N1319) &gt; 0),"x", "")</f>
        <v/>
      </c>
      <c r="O1319" s="34" t="str">
        <f>IF(OR(COUNTA(DetailPedro!O1319) &gt; 0, COUNTA(DetailWill!O1319) &gt; 0),"x", "")</f>
        <v/>
      </c>
      <c r="P1319" s="14" t="str">
        <f>IF(OR(COUNTA(DetailPedro!P1319) &gt; 0, COUNTA(DetailWill!P1319) &gt; 0),"x", "")</f>
        <v/>
      </c>
      <c r="Q1319" s="14" t="str">
        <f>IF(OR(COUNTA(DetailPedro!Q1319) &gt; 0, COUNTA(DetailWill!Q1319) &gt; 0),"x", "")</f>
        <v/>
      </c>
      <c r="R1319" s="14" t="str">
        <f>IF(OR(COUNTA(DetailPedro!R1319) &gt; 0, COUNTA(DetailWill!R1319) &gt; 0),"x", "")</f>
        <v/>
      </c>
      <c r="S1319" s="14" t="str">
        <f>IF(OR(COUNTA(DetailPedro!S1319) &gt; 0, COUNTA(DetailWill!S1319) &gt; 0),"x", "")</f>
        <v/>
      </c>
      <c r="T1319" s="14" t="str">
        <f>IF(OR(COUNTA(DetailPedro!T1319) &gt; 0, COUNTA(DetailWill!T1319) &gt; 0),"x", "")</f>
        <v/>
      </c>
      <c r="U1319" s="34" t="str">
        <f>IF(OR(COUNTA(DetailPedro!U1319) &gt; 0, COUNTA(DetailWill!U1319) &gt; 0),"x", "")</f>
        <v/>
      </c>
      <c r="V1319" s="14" t="str">
        <f>IF(OR(COUNTA(DetailPedro!V1319) &gt; 0, COUNTA(DetailWill!V1319) &gt; 0),"x", "")</f>
        <v/>
      </c>
      <c r="W1319" s="14" t="str">
        <f>IF(OR(COUNTA(DetailPedro!W1319) &gt; 0, COUNTA(DetailWill!W1319) &gt; 0),"x", "")</f>
        <v/>
      </c>
      <c r="X1319" s="14" t="str">
        <f>IF(OR(COUNTA(DetailPedro!X1319) &gt; 0, COUNTA(DetailWill!X1319) &gt; 0),"x", "")</f>
        <v/>
      </c>
      <c r="Y1319" s="14" t="str">
        <f>IF(OR(COUNTA(DetailPedro!Y1319) &gt; 0, COUNTA(DetailWill!Y1319) &gt; 0),"x", "")</f>
        <v/>
      </c>
      <c r="Z1319" s="34" t="str">
        <f>IF(OR(COUNTA(DetailPedro!Z1319) &gt; 0, COUNTA(DetailWill!Z1319) &gt; 0),"x", "")</f>
        <v/>
      </c>
      <c r="AA1319" s="14" t="str">
        <f>IF(OR(COUNTA(DetailPedro!AA1319) &gt; 0, COUNTA(DetailWill!AA1319) &gt; 0),"x", "")</f>
        <v/>
      </c>
      <c r="AB1319" s="14" t="str">
        <f>IF(OR(COUNTA(DetailPedro!AB1319) &gt; 0, COUNTA(DetailWill!AB1319) &gt; 0),"x", "")</f>
        <v/>
      </c>
      <c r="AC1319" s="14" t="str">
        <f>IF(OR(COUNTA(DetailPedro!AC1319) &gt; 0, COUNTA(DetailWill!AC1319) &gt; 0),"x", "")</f>
        <v/>
      </c>
      <c r="AD1319" s="14" t="str">
        <f>IF(OR(COUNTA(DetailPedro!AD1319) &gt; 0, COUNTA(DetailWill!AD1319) &gt; 0),"x", "")</f>
        <v/>
      </c>
      <c r="AE1319" s="14" t="str">
        <f>IF(OR(COUNTA(DetailPedro!AE1319) &gt; 0, COUNTA(DetailWill!AE1319) &gt; 0),"x", "")</f>
        <v/>
      </c>
      <c r="AF1319" s="34" t="str">
        <f>IF(OR(COUNTA(DetailPedro!AF1319) &gt; 0, COUNTA(DetailWill!AF1319) &gt; 0),"x", "")</f>
        <v/>
      </c>
      <c r="AG1319" s="14" t="str">
        <f>IF(OR(COUNTA(DetailPedro!AG1319) &gt; 0, COUNTA(DetailWill!AG1319) &gt; 0),"x", "")</f>
        <v/>
      </c>
      <c r="AH1319" s="14" t="str">
        <f>IF(OR(COUNTA(DetailPedro!AH1319) &gt; 0, COUNTA(DetailWill!AH1319) &gt; 0),"x", "")</f>
        <v/>
      </c>
      <c r="AI1319" s="14" t="str">
        <f>IF(OR(COUNTA(DetailPedro!AI1319) &gt; 0, COUNTA(DetailWill!AI1319) &gt; 0),"x", "")</f>
        <v/>
      </c>
      <c r="AJ1319" s="34" t="str">
        <f>IF(OR(COUNTA(DetailPedro!AJ1319) &gt; 0, COUNTA(DetailWill!AJ1319) &gt; 0),"x", "")</f>
        <v/>
      </c>
      <c r="AK1319" s="14" t="str">
        <f>IF(OR(COUNTA(DetailPedro!AK1319) &gt; 0, COUNTA(DetailWill!AK1319) &gt; 0),"x", "")</f>
        <v/>
      </c>
    </row>
    <row r="1320" spans="1:37" x14ac:dyDescent="0.2">
      <c r="A1320" s="16" t="s">
        <v>649</v>
      </c>
      <c r="B1320" s="16" t="s">
        <v>1041</v>
      </c>
      <c r="C1320" s="16">
        <v>3</v>
      </c>
      <c r="D1320" s="16" t="s">
        <v>887</v>
      </c>
      <c r="E1320" s="16">
        <v>4</v>
      </c>
      <c r="F1320" s="14">
        <f t="shared" si="54"/>
        <v>0</v>
      </c>
      <c r="G1320" s="14" t="str">
        <f>IF(OR(COUNTA(DetailPedro!G1320) &gt; 0, COUNTA(DetailWill!G1320) &gt; 0),"x", "")</f>
        <v/>
      </c>
      <c r="H1320" s="14" t="str">
        <f>IF(OR(COUNTA(DetailPedro!H1320) &gt; 0, COUNTA(DetailWill!H1320) &gt; 0),"x", "")</f>
        <v/>
      </c>
      <c r="I1320" s="14" t="str">
        <f>IF(OR(COUNTA(DetailPedro!I1320) &gt; 0, COUNTA(DetailWill!I1320) &gt; 0),"x", "")</f>
        <v/>
      </c>
      <c r="J1320" s="34" t="str">
        <f>IF(OR(COUNTA(DetailPedro!J1320) &gt; 0, COUNTA(DetailWill!J1320) &gt; 0),"x", "")</f>
        <v/>
      </c>
      <c r="K1320" s="14" t="str">
        <f>IF(OR(COUNTA(DetailPedro!K1320) &gt; 0, COUNTA(DetailWill!K1320) &gt; 0),"x", "")</f>
        <v/>
      </c>
      <c r="L1320" s="14" t="str">
        <f>IF(OR(COUNTA(DetailPedro!L1320) &gt; 0, COUNTA(DetailWill!L1320) &gt; 0),"x", "")</f>
        <v/>
      </c>
      <c r="M1320" s="14" t="str">
        <f>IF(OR(COUNTA(DetailPedro!M1320) &gt; 0, COUNTA(DetailWill!M1320) &gt; 0),"x", "")</f>
        <v/>
      </c>
      <c r="N1320" s="14" t="str">
        <f>IF(OR(COUNTA(DetailPedro!N1320) &gt; 0, COUNTA(DetailWill!N1320) &gt; 0),"x", "")</f>
        <v/>
      </c>
      <c r="O1320" s="34" t="str">
        <f>IF(OR(COUNTA(DetailPedro!O1320) &gt; 0, COUNTA(DetailWill!O1320) &gt; 0),"x", "")</f>
        <v/>
      </c>
      <c r="P1320" s="14" t="str">
        <f>IF(OR(COUNTA(DetailPedro!P1320) &gt; 0, COUNTA(DetailWill!P1320) &gt; 0),"x", "")</f>
        <v/>
      </c>
      <c r="Q1320" s="14" t="str">
        <f>IF(OR(COUNTA(DetailPedro!Q1320) &gt; 0, COUNTA(DetailWill!Q1320) &gt; 0),"x", "")</f>
        <v/>
      </c>
      <c r="R1320" s="14" t="str">
        <f>IF(OR(COUNTA(DetailPedro!R1320) &gt; 0, COUNTA(DetailWill!R1320) &gt; 0),"x", "")</f>
        <v/>
      </c>
      <c r="S1320" s="14" t="str">
        <f>IF(OR(COUNTA(DetailPedro!S1320) &gt; 0, COUNTA(DetailWill!S1320) &gt; 0),"x", "")</f>
        <v/>
      </c>
      <c r="T1320" s="14" t="str">
        <f>IF(OR(COUNTA(DetailPedro!T1320) &gt; 0, COUNTA(DetailWill!T1320) &gt; 0),"x", "")</f>
        <v/>
      </c>
      <c r="U1320" s="34" t="str">
        <f>IF(OR(COUNTA(DetailPedro!U1320) &gt; 0, COUNTA(DetailWill!U1320) &gt; 0),"x", "")</f>
        <v/>
      </c>
      <c r="V1320" s="14" t="str">
        <f>IF(OR(COUNTA(DetailPedro!V1320) &gt; 0, COUNTA(DetailWill!V1320) &gt; 0),"x", "")</f>
        <v/>
      </c>
      <c r="W1320" s="14" t="str">
        <f>IF(OR(COUNTA(DetailPedro!W1320) &gt; 0, COUNTA(DetailWill!W1320) &gt; 0),"x", "")</f>
        <v/>
      </c>
      <c r="X1320" s="14" t="str">
        <f>IF(OR(COUNTA(DetailPedro!X1320) &gt; 0, COUNTA(DetailWill!X1320) &gt; 0),"x", "")</f>
        <v/>
      </c>
      <c r="Y1320" s="14" t="str">
        <f>IF(OR(COUNTA(DetailPedro!Y1320) &gt; 0, COUNTA(DetailWill!Y1320) &gt; 0),"x", "")</f>
        <v/>
      </c>
      <c r="Z1320" s="34" t="str">
        <f>IF(OR(COUNTA(DetailPedro!Z1320) &gt; 0, COUNTA(DetailWill!Z1320) &gt; 0),"x", "")</f>
        <v/>
      </c>
      <c r="AA1320" s="14" t="str">
        <f>IF(OR(COUNTA(DetailPedro!AA1320) &gt; 0, COUNTA(DetailWill!AA1320) &gt; 0),"x", "")</f>
        <v/>
      </c>
      <c r="AB1320" s="14" t="str">
        <f>IF(OR(COUNTA(DetailPedro!AB1320) &gt; 0, COUNTA(DetailWill!AB1320) &gt; 0),"x", "")</f>
        <v/>
      </c>
      <c r="AC1320" s="14" t="str">
        <f>IF(OR(COUNTA(DetailPedro!AC1320) &gt; 0, COUNTA(DetailWill!AC1320) &gt; 0),"x", "")</f>
        <v/>
      </c>
      <c r="AD1320" s="14" t="str">
        <f>IF(OR(COUNTA(DetailPedro!AD1320) &gt; 0, COUNTA(DetailWill!AD1320) &gt; 0),"x", "")</f>
        <v/>
      </c>
      <c r="AE1320" s="14" t="str">
        <f>IF(OR(COUNTA(DetailPedro!AE1320) &gt; 0, COUNTA(DetailWill!AE1320) &gt; 0),"x", "")</f>
        <v/>
      </c>
      <c r="AF1320" s="34" t="str">
        <f>IF(OR(COUNTA(DetailPedro!AF1320) &gt; 0, COUNTA(DetailWill!AF1320) &gt; 0),"x", "")</f>
        <v/>
      </c>
      <c r="AG1320" s="14" t="str">
        <f>IF(OR(COUNTA(DetailPedro!AG1320) &gt; 0, COUNTA(DetailWill!AG1320) &gt; 0),"x", "")</f>
        <v/>
      </c>
      <c r="AH1320" s="14" t="str">
        <f>IF(OR(COUNTA(DetailPedro!AH1320) &gt; 0, COUNTA(DetailWill!AH1320) &gt; 0),"x", "")</f>
        <v/>
      </c>
      <c r="AI1320" s="14" t="str">
        <f>IF(OR(COUNTA(DetailPedro!AI1320) &gt; 0, COUNTA(DetailWill!AI1320) &gt; 0),"x", "")</f>
        <v/>
      </c>
      <c r="AJ1320" s="34" t="str">
        <f>IF(OR(COUNTA(DetailPedro!AJ1320) &gt; 0, COUNTA(DetailWill!AJ1320) &gt; 0),"x", "")</f>
        <v/>
      </c>
      <c r="AK1320" s="14" t="str">
        <f>IF(OR(COUNTA(DetailPedro!AK1320) &gt; 0, COUNTA(DetailWill!AK1320) &gt; 0),"x", "")</f>
        <v/>
      </c>
    </row>
    <row r="1321" spans="1:37" x14ac:dyDescent="0.2">
      <c r="A1321" s="16" t="s">
        <v>649</v>
      </c>
      <c r="B1321" s="16" t="s">
        <v>1041</v>
      </c>
      <c r="C1321" s="16">
        <v>3</v>
      </c>
      <c r="D1321" s="16" t="s">
        <v>888</v>
      </c>
      <c r="E1321" s="16">
        <v>5</v>
      </c>
      <c r="F1321" s="14">
        <f t="shared" si="54"/>
        <v>0</v>
      </c>
      <c r="G1321" s="14" t="str">
        <f>IF(OR(COUNTA(DetailPedro!G1321) &gt; 0, COUNTA(DetailWill!G1321) &gt; 0),"x", "")</f>
        <v/>
      </c>
      <c r="H1321" s="14" t="str">
        <f>IF(OR(COUNTA(DetailPedro!H1321) &gt; 0, COUNTA(DetailWill!H1321) &gt; 0),"x", "")</f>
        <v/>
      </c>
      <c r="I1321" s="14" t="str">
        <f>IF(OR(COUNTA(DetailPedro!I1321) &gt; 0, COUNTA(DetailWill!I1321) &gt; 0),"x", "")</f>
        <v/>
      </c>
      <c r="J1321" s="34" t="str">
        <f>IF(OR(COUNTA(DetailPedro!J1321) &gt; 0, COUNTA(DetailWill!J1321) &gt; 0),"x", "")</f>
        <v/>
      </c>
      <c r="K1321" s="14" t="str">
        <f>IF(OR(COUNTA(DetailPedro!K1321) &gt; 0, COUNTA(DetailWill!K1321) &gt; 0),"x", "")</f>
        <v/>
      </c>
      <c r="L1321" s="14" t="str">
        <f>IF(OR(COUNTA(DetailPedro!L1321) &gt; 0, COUNTA(DetailWill!L1321) &gt; 0),"x", "")</f>
        <v/>
      </c>
      <c r="M1321" s="14" t="str">
        <f>IF(OR(COUNTA(DetailPedro!M1321) &gt; 0, COUNTA(DetailWill!M1321) &gt; 0),"x", "")</f>
        <v/>
      </c>
      <c r="N1321" s="14" t="str">
        <f>IF(OR(COUNTA(DetailPedro!N1321) &gt; 0, COUNTA(DetailWill!N1321) &gt; 0),"x", "")</f>
        <v/>
      </c>
      <c r="O1321" s="34" t="str">
        <f>IF(OR(COUNTA(DetailPedro!O1321) &gt; 0, COUNTA(DetailWill!O1321) &gt; 0),"x", "")</f>
        <v/>
      </c>
      <c r="P1321" s="14" t="str">
        <f>IF(OR(COUNTA(DetailPedro!P1321) &gt; 0, COUNTA(DetailWill!P1321) &gt; 0),"x", "")</f>
        <v/>
      </c>
      <c r="Q1321" s="14" t="str">
        <f>IF(OR(COUNTA(DetailPedro!Q1321) &gt; 0, COUNTA(DetailWill!Q1321) &gt; 0),"x", "")</f>
        <v/>
      </c>
      <c r="R1321" s="14" t="str">
        <f>IF(OR(COUNTA(DetailPedro!R1321) &gt; 0, COUNTA(DetailWill!R1321) &gt; 0),"x", "")</f>
        <v/>
      </c>
      <c r="S1321" s="14" t="str">
        <f>IF(OR(COUNTA(DetailPedro!S1321) &gt; 0, COUNTA(DetailWill!S1321) &gt; 0),"x", "")</f>
        <v/>
      </c>
      <c r="T1321" s="14" t="str">
        <f>IF(OR(COUNTA(DetailPedro!T1321) &gt; 0, COUNTA(DetailWill!T1321) &gt; 0),"x", "")</f>
        <v/>
      </c>
      <c r="U1321" s="34" t="str">
        <f>IF(OR(COUNTA(DetailPedro!U1321) &gt; 0, COUNTA(DetailWill!U1321) &gt; 0),"x", "")</f>
        <v/>
      </c>
      <c r="V1321" s="14" t="str">
        <f>IF(OR(COUNTA(DetailPedro!V1321) &gt; 0, COUNTA(DetailWill!V1321) &gt; 0),"x", "")</f>
        <v/>
      </c>
      <c r="W1321" s="14" t="str">
        <f>IF(OR(COUNTA(DetailPedro!W1321) &gt; 0, COUNTA(DetailWill!W1321) &gt; 0),"x", "")</f>
        <v/>
      </c>
      <c r="X1321" s="14" t="str">
        <f>IF(OR(COUNTA(DetailPedro!X1321) &gt; 0, COUNTA(DetailWill!X1321) &gt; 0),"x", "")</f>
        <v/>
      </c>
      <c r="Y1321" s="14" t="str">
        <f>IF(OR(COUNTA(DetailPedro!Y1321) &gt; 0, COUNTA(DetailWill!Y1321) &gt; 0),"x", "")</f>
        <v/>
      </c>
      <c r="Z1321" s="34" t="str">
        <f>IF(OR(COUNTA(DetailPedro!Z1321) &gt; 0, COUNTA(DetailWill!Z1321) &gt; 0),"x", "")</f>
        <v/>
      </c>
      <c r="AA1321" s="14" t="str">
        <f>IF(OR(COUNTA(DetailPedro!AA1321) &gt; 0, COUNTA(DetailWill!AA1321) &gt; 0),"x", "")</f>
        <v/>
      </c>
      <c r="AB1321" s="14" t="str">
        <f>IF(OR(COUNTA(DetailPedro!AB1321) &gt; 0, COUNTA(DetailWill!AB1321) &gt; 0),"x", "")</f>
        <v/>
      </c>
      <c r="AC1321" s="14" t="str">
        <f>IF(OR(COUNTA(DetailPedro!AC1321) &gt; 0, COUNTA(DetailWill!AC1321) &gt; 0),"x", "")</f>
        <v/>
      </c>
      <c r="AD1321" s="14" t="str">
        <f>IF(OR(COUNTA(DetailPedro!AD1321) &gt; 0, COUNTA(DetailWill!AD1321) &gt; 0),"x", "")</f>
        <v/>
      </c>
      <c r="AE1321" s="14" t="str">
        <f>IF(OR(COUNTA(DetailPedro!AE1321) &gt; 0, COUNTA(DetailWill!AE1321) &gt; 0),"x", "")</f>
        <v/>
      </c>
      <c r="AF1321" s="34" t="str">
        <f>IF(OR(COUNTA(DetailPedro!AF1321) &gt; 0, COUNTA(DetailWill!AF1321) &gt; 0),"x", "")</f>
        <v/>
      </c>
      <c r="AG1321" s="14" t="str">
        <f>IF(OR(COUNTA(DetailPedro!AG1321) &gt; 0, COUNTA(DetailWill!AG1321) &gt; 0),"x", "")</f>
        <v/>
      </c>
      <c r="AH1321" s="14" t="str">
        <f>IF(OR(COUNTA(DetailPedro!AH1321) &gt; 0, COUNTA(DetailWill!AH1321) &gt; 0),"x", "")</f>
        <v/>
      </c>
      <c r="AI1321" s="14" t="str">
        <f>IF(OR(COUNTA(DetailPedro!AI1321) &gt; 0, COUNTA(DetailWill!AI1321) &gt; 0),"x", "")</f>
        <v/>
      </c>
      <c r="AJ1321" s="34" t="str">
        <f>IF(OR(COUNTA(DetailPedro!AJ1321) &gt; 0, COUNTA(DetailWill!AJ1321) &gt; 0),"x", "")</f>
        <v/>
      </c>
      <c r="AK1321" s="14" t="str">
        <f>IF(OR(COUNTA(DetailPedro!AK1321) &gt; 0, COUNTA(DetailWill!AK1321) &gt; 0),"x", "")</f>
        <v/>
      </c>
    </row>
    <row r="1322" spans="1:37" x14ac:dyDescent="0.2">
      <c r="A1322" s="16"/>
      <c r="B1322" s="16"/>
      <c r="C1322" s="16"/>
      <c r="D1322" s="16"/>
      <c r="E1322" s="16"/>
      <c r="F1322" s="14">
        <f t="shared" si="54"/>
        <v>0</v>
      </c>
      <c r="G1322" s="14" t="str">
        <f>IF(OR(COUNTA(DetailPedro!G1322) &gt; 0, COUNTA(DetailWill!G1322) &gt; 0),"x", "")</f>
        <v/>
      </c>
      <c r="H1322" s="14" t="str">
        <f>IF(OR(COUNTA(DetailPedro!H1322) &gt; 0, COUNTA(DetailWill!H1322) &gt; 0),"x", "")</f>
        <v/>
      </c>
      <c r="I1322" s="14" t="str">
        <f>IF(OR(COUNTA(DetailPedro!I1322) &gt; 0, COUNTA(DetailWill!I1322) &gt; 0),"x", "")</f>
        <v/>
      </c>
      <c r="J1322" s="34" t="str">
        <f>IF(OR(COUNTA(DetailPedro!J1322) &gt; 0, COUNTA(DetailWill!J1322) &gt; 0),"x", "")</f>
        <v/>
      </c>
      <c r="K1322" s="14" t="str">
        <f>IF(OR(COUNTA(DetailPedro!K1322) &gt; 0, COUNTA(DetailWill!K1322) &gt; 0),"x", "")</f>
        <v/>
      </c>
      <c r="L1322" s="14" t="str">
        <f>IF(OR(COUNTA(DetailPedro!L1322) &gt; 0, COUNTA(DetailWill!L1322) &gt; 0),"x", "")</f>
        <v/>
      </c>
      <c r="M1322" s="14" t="str">
        <f>IF(OR(COUNTA(DetailPedro!M1322) &gt; 0, COUNTA(DetailWill!M1322) &gt; 0),"x", "")</f>
        <v/>
      </c>
      <c r="N1322" s="14" t="str">
        <f>IF(OR(COUNTA(DetailPedro!N1322) &gt; 0, COUNTA(DetailWill!N1322) &gt; 0),"x", "")</f>
        <v/>
      </c>
      <c r="O1322" s="34" t="str">
        <f>IF(OR(COUNTA(DetailPedro!O1322) &gt; 0, COUNTA(DetailWill!O1322) &gt; 0),"x", "")</f>
        <v/>
      </c>
      <c r="P1322" s="14" t="str">
        <f>IF(OR(COUNTA(DetailPedro!P1322) &gt; 0, COUNTA(DetailWill!P1322) &gt; 0),"x", "")</f>
        <v/>
      </c>
      <c r="Q1322" s="14" t="str">
        <f>IF(OR(COUNTA(DetailPedro!Q1322) &gt; 0, COUNTA(DetailWill!Q1322) &gt; 0),"x", "")</f>
        <v/>
      </c>
      <c r="R1322" s="14" t="str">
        <f>IF(OR(COUNTA(DetailPedro!R1322) &gt; 0, COUNTA(DetailWill!R1322) &gt; 0),"x", "")</f>
        <v/>
      </c>
      <c r="S1322" s="14" t="str">
        <f>IF(OR(COUNTA(DetailPedro!S1322) &gt; 0, COUNTA(DetailWill!S1322) &gt; 0),"x", "")</f>
        <v/>
      </c>
      <c r="T1322" s="14" t="str">
        <f>IF(OR(COUNTA(DetailPedro!T1322) &gt; 0, COUNTA(DetailWill!T1322) &gt; 0),"x", "")</f>
        <v/>
      </c>
      <c r="U1322" s="34" t="str">
        <f>IF(OR(COUNTA(DetailPedro!U1322) &gt; 0, COUNTA(DetailWill!U1322) &gt; 0),"x", "")</f>
        <v/>
      </c>
      <c r="V1322" s="14" t="str">
        <f>IF(OR(COUNTA(DetailPedro!V1322) &gt; 0, COUNTA(DetailWill!V1322) &gt; 0),"x", "")</f>
        <v/>
      </c>
      <c r="W1322" s="14" t="str">
        <f>IF(OR(COUNTA(DetailPedro!W1322) &gt; 0, COUNTA(DetailWill!W1322) &gt; 0),"x", "")</f>
        <v/>
      </c>
      <c r="X1322" s="14" t="str">
        <f>IF(OR(COUNTA(DetailPedro!X1322) &gt; 0, COUNTA(DetailWill!X1322) &gt; 0),"x", "")</f>
        <v/>
      </c>
      <c r="Y1322" s="14" t="str">
        <f>IF(OR(COUNTA(DetailPedro!Y1322) &gt; 0, COUNTA(DetailWill!Y1322) &gt; 0),"x", "")</f>
        <v/>
      </c>
      <c r="Z1322" s="34" t="str">
        <f>IF(OR(COUNTA(DetailPedro!Z1322) &gt; 0, COUNTA(DetailWill!Z1322) &gt; 0),"x", "")</f>
        <v/>
      </c>
      <c r="AA1322" s="14" t="str">
        <f>IF(OR(COUNTA(DetailPedro!AA1322) &gt; 0, COUNTA(DetailWill!AA1322) &gt; 0),"x", "")</f>
        <v/>
      </c>
      <c r="AB1322" s="14" t="str">
        <f>IF(OR(COUNTA(DetailPedro!AB1322) &gt; 0, COUNTA(DetailWill!AB1322) &gt; 0),"x", "")</f>
        <v/>
      </c>
      <c r="AC1322" s="14" t="str">
        <f>IF(OR(COUNTA(DetailPedro!AC1322) &gt; 0, COUNTA(DetailWill!AC1322) &gt; 0),"x", "")</f>
        <v/>
      </c>
      <c r="AD1322" s="14" t="str">
        <f>IF(OR(COUNTA(DetailPedro!AD1322) &gt; 0, COUNTA(DetailWill!AD1322) &gt; 0),"x", "")</f>
        <v/>
      </c>
      <c r="AE1322" s="14" t="str">
        <f>IF(OR(COUNTA(DetailPedro!AE1322) &gt; 0, COUNTA(DetailWill!AE1322) &gt; 0),"x", "")</f>
        <v/>
      </c>
      <c r="AF1322" s="34" t="str">
        <f>IF(OR(COUNTA(DetailPedro!AF1322) &gt; 0, COUNTA(DetailWill!AF1322) &gt; 0),"x", "")</f>
        <v/>
      </c>
      <c r="AG1322" s="14" t="str">
        <f>IF(OR(COUNTA(DetailPedro!AG1322) &gt; 0, COUNTA(DetailWill!AG1322) &gt; 0),"x", "")</f>
        <v/>
      </c>
      <c r="AH1322" s="14" t="str">
        <f>IF(OR(COUNTA(DetailPedro!AH1322) &gt; 0, COUNTA(DetailWill!AH1322) &gt; 0),"x", "")</f>
        <v/>
      </c>
      <c r="AI1322" s="14" t="str">
        <f>IF(OR(COUNTA(DetailPedro!AI1322) &gt; 0, COUNTA(DetailWill!AI1322) &gt; 0),"x", "")</f>
        <v/>
      </c>
      <c r="AJ1322" s="34" t="str">
        <f>IF(OR(COUNTA(DetailPedro!AJ1322) &gt; 0, COUNTA(DetailWill!AJ1322) &gt; 0),"x", "")</f>
        <v/>
      </c>
      <c r="AK1322" s="14" t="str">
        <f>IF(OR(COUNTA(DetailPedro!AK1322) &gt; 0, COUNTA(DetailWill!AK1322) &gt; 0),"x", "")</f>
        <v/>
      </c>
    </row>
    <row r="1323" spans="1:37" x14ac:dyDescent="0.2">
      <c r="A1323" s="16" t="s">
        <v>649</v>
      </c>
      <c r="B1323" s="16" t="s">
        <v>829</v>
      </c>
      <c r="C1323" s="16">
        <v>0</v>
      </c>
      <c r="D1323" s="16">
        <v>0</v>
      </c>
      <c r="E1323" s="16"/>
      <c r="F1323" s="14">
        <f t="shared" si="54"/>
        <v>0</v>
      </c>
      <c r="G1323" s="14" t="str">
        <f>IF(OR(COUNTA(DetailPedro!G1323) &gt; 0, COUNTA(DetailWill!G1323) &gt; 0),"x", "")</f>
        <v/>
      </c>
      <c r="H1323" s="14" t="str">
        <f>IF(OR(COUNTA(DetailPedro!H1323) &gt; 0, COUNTA(DetailWill!H1323) &gt; 0),"x", "")</f>
        <v/>
      </c>
      <c r="I1323" s="14" t="str">
        <f>IF(OR(COUNTA(DetailPedro!I1323) &gt; 0, COUNTA(DetailWill!I1323) &gt; 0),"x", "")</f>
        <v/>
      </c>
      <c r="J1323" s="34" t="str">
        <f>IF(OR(COUNTA(DetailPedro!J1323) &gt; 0, COUNTA(DetailWill!J1323) &gt; 0),"x", "")</f>
        <v/>
      </c>
      <c r="K1323" s="14" t="str">
        <f>IF(OR(COUNTA(DetailPedro!K1323) &gt; 0, COUNTA(DetailWill!K1323) &gt; 0),"x", "")</f>
        <v/>
      </c>
      <c r="L1323" s="14" t="str">
        <f>IF(OR(COUNTA(DetailPedro!L1323) &gt; 0, COUNTA(DetailWill!L1323) &gt; 0),"x", "")</f>
        <v/>
      </c>
      <c r="M1323" s="14" t="str">
        <f>IF(OR(COUNTA(DetailPedro!M1323) &gt; 0, COUNTA(DetailWill!M1323) &gt; 0),"x", "")</f>
        <v/>
      </c>
      <c r="N1323" s="14" t="str">
        <f>IF(OR(COUNTA(DetailPedro!N1323) &gt; 0, COUNTA(DetailWill!N1323) &gt; 0),"x", "")</f>
        <v/>
      </c>
      <c r="O1323" s="34" t="str">
        <f>IF(OR(COUNTA(DetailPedro!O1323) &gt; 0, COUNTA(DetailWill!O1323) &gt; 0),"x", "")</f>
        <v/>
      </c>
      <c r="P1323" s="14" t="str">
        <f>IF(OR(COUNTA(DetailPedro!P1323) &gt; 0, COUNTA(DetailWill!P1323) &gt; 0),"x", "")</f>
        <v/>
      </c>
      <c r="Q1323" s="14" t="str">
        <f>IF(OR(COUNTA(DetailPedro!Q1323) &gt; 0, COUNTA(DetailWill!Q1323) &gt; 0),"x", "")</f>
        <v/>
      </c>
      <c r="R1323" s="14" t="str">
        <f>IF(OR(COUNTA(DetailPedro!R1323) &gt; 0, COUNTA(DetailWill!R1323) &gt; 0),"x", "")</f>
        <v/>
      </c>
      <c r="S1323" s="14" t="str">
        <f>IF(OR(COUNTA(DetailPedro!S1323) &gt; 0, COUNTA(DetailWill!S1323) &gt; 0),"x", "")</f>
        <v/>
      </c>
      <c r="T1323" s="14" t="str">
        <f>IF(OR(COUNTA(DetailPedro!T1323) &gt; 0, COUNTA(DetailWill!T1323) &gt; 0),"x", "")</f>
        <v/>
      </c>
      <c r="U1323" s="34" t="str">
        <f>IF(OR(COUNTA(DetailPedro!U1323) &gt; 0, COUNTA(DetailWill!U1323) &gt; 0),"x", "")</f>
        <v/>
      </c>
      <c r="V1323" s="14" t="str">
        <f>IF(OR(COUNTA(DetailPedro!V1323) &gt; 0, COUNTA(DetailWill!V1323) &gt; 0),"x", "")</f>
        <v/>
      </c>
      <c r="W1323" s="14" t="str">
        <f>IF(OR(COUNTA(DetailPedro!W1323) &gt; 0, COUNTA(DetailWill!W1323) &gt; 0),"x", "")</f>
        <v/>
      </c>
      <c r="X1323" s="14" t="str">
        <f>IF(OR(COUNTA(DetailPedro!X1323) &gt; 0, COUNTA(DetailWill!X1323) &gt; 0),"x", "")</f>
        <v/>
      </c>
      <c r="Y1323" s="14" t="str">
        <f>IF(OR(COUNTA(DetailPedro!Y1323) &gt; 0, COUNTA(DetailWill!Y1323) &gt; 0),"x", "")</f>
        <v/>
      </c>
      <c r="Z1323" s="34" t="str">
        <f>IF(OR(COUNTA(DetailPedro!Z1323) &gt; 0, COUNTA(DetailWill!Z1323) &gt; 0),"x", "")</f>
        <v/>
      </c>
      <c r="AA1323" s="14" t="str">
        <f>IF(OR(COUNTA(DetailPedro!AA1323) &gt; 0, COUNTA(DetailWill!AA1323) &gt; 0),"x", "")</f>
        <v/>
      </c>
      <c r="AB1323" s="14" t="str">
        <f>IF(OR(COUNTA(DetailPedro!AB1323) &gt; 0, COUNTA(DetailWill!AB1323) &gt; 0),"x", "")</f>
        <v/>
      </c>
      <c r="AC1323" s="14" t="str">
        <f>IF(OR(COUNTA(DetailPedro!AC1323) &gt; 0, COUNTA(DetailWill!AC1323) &gt; 0),"x", "")</f>
        <v/>
      </c>
      <c r="AD1323" s="14" t="str">
        <f>IF(OR(COUNTA(DetailPedro!AD1323) &gt; 0, COUNTA(DetailWill!AD1323) &gt; 0),"x", "")</f>
        <v/>
      </c>
      <c r="AE1323" s="14" t="str">
        <f>IF(OR(COUNTA(DetailPedro!AE1323) &gt; 0, COUNTA(DetailWill!AE1323) &gt; 0),"x", "")</f>
        <v/>
      </c>
      <c r="AF1323" s="34" t="str">
        <f>IF(OR(COUNTA(DetailPedro!AF1323) &gt; 0, COUNTA(DetailWill!AF1323) &gt; 0),"x", "")</f>
        <v/>
      </c>
      <c r="AG1323" s="14" t="str">
        <f>IF(OR(COUNTA(DetailPedro!AG1323) &gt; 0, COUNTA(DetailWill!AG1323) &gt; 0),"x", "")</f>
        <v/>
      </c>
      <c r="AH1323" s="14" t="str">
        <f>IF(OR(COUNTA(DetailPedro!AH1323) &gt; 0, COUNTA(DetailWill!AH1323) &gt; 0),"x", "")</f>
        <v/>
      </c>
      <c r="AI1323" s="14" t="str">
        <f>IF(OR(COUNTA(DetailPedro!AI1323) &gt; 0, COUNTA(DetailWill!AI1323) &gt; 0),"x", "")</f>
        <v/>
      </c>
      <c r="AJ1323" s="34" t="str">
        <f>IF(OR(COUNTA(DetailPedro!AJ1323) &gt; 0, COUNTA(DetailWill!AJ1323) &gt; 0),"x", "")</f>
        <v/>
      </c>
      <c r="AK1323" s="14" t="str">
        <f>IF(OR(COUNTA(DetailPedro!AK1323) &gt; 0, COUNTA(DetailWill!AK1323) &gt; 0),"x", "")</f>
        <v/>
      </c>
    </row>
    <row r="1324" spans="1:37" x14ac:dyDescent="0.2">
      <c r="A1324" s="16" t="s">
        <v>649</v>
      </c>
      <c r="B1324" s="16" t="s">
        <v>829</v>
      </c>
      <c r="C1324" s="16">
        <v>3</v>
      </c>
      <c r="D1324" s="16" t="s">
        <v>887</v>
      </c>
      <c r="E1324" s="16">
        <v>1</v>
      </c>
      <c r="F1324" s="14">
        <f t="shared" si="54"/>
        <v>0</v>
      </c>
      <c r="G1324" s="14" t="str">
        <f>IF(OR(COUNTA(DetailPedro!G1324) &gt; 0, COUNTA(DetailWill!G1324) &gt; 0),"x", "")</f>
        <v/>
      </c>
      <c r="H1324" s="14" t="str">
        <f>IF(OR(COUNTA(DetailPedro!H1324) &gt; 0, COUNTA(DetailWill!H1324) &gt; 0),"x", "")</f>
        <v/>
      </c>
      <c r="I1324" s="14" t="str">
        <f>IF(OR(COUNTA(DetailPedro!I1324) &gt; 0, COUNTA(DetailWill!I1324) &gt; 0),"x", "")</f>
        <v/>
      </c>
      <c r="J1324" s="34" t="str">
        <f>IF(OR(COUNTA(DetailPedro!J1324) &gt; 0, COUNTA(DetailWill!J1324) &gt; 0),"x", "")</f>
        <v/>
      </c>
      <c r="K1324" s="14" t="str">
        <f>IF(OR(COUNTA(DetailPedro!K1324) &gt; 0, COUNTA(DetailWill!K1324) &gt; 0),"x", "")</f>
        <v/>
      </c>
      <c r="L1324" s="14" t="str">
        <f>IF(OR(COUNTA(DetailPedro!L1324) &gt; 0, COUNTA(DetailWill!L1324) &gt; 0),"x", "")</f>
        <v/>
      </c>
      <c r="M1324" s="14" t="str">
        <f>IF(OR(COUNTA(DetailPedro!M1324) &gt; 0, COUNTA(DetailWill!M1324) &gt; 0),"x", "")</f>
        <v/>
      </c>
      <c r="N1324" s="14" t="str">
        <f>IF(OR(COUNTA(DetailPedro!N1324) &gt; 0, COUNTA(DetailWill!N1324) &gt; 0),"x", "")</f>
        <v/>
      </c>
      <c r="O1324" s="34" t="str">
        <f>IF(OR(COUNTA(DetailPedro!O1324) &gt; 0, COUNTA(DetailWill!O1324) &gt; 0),"x", "")</f>
        <v/>
      </c>
      <c r="P1324" s="14" t="str">
        <f>IF(OR(COUNTA(DetailPedro!P1324) &gt; 0, COUNTA(DetailWill!P1324) &gt; 0),"x", "")</f>
        <v/>
      </c>
      <c r="Q1324" s="14" t="str">
        <f>IF(OR(COUNTA(DetailPedro!Q1324) &gt; 0, COUNTA(DetailWill!Q1324) &gt; 0),"x", "")</f>
        <v/>
      </c>
      <c r="R1324" s="14" t="str">
        <f>IF(OR(COUNTA(DetailPedro!R1324) &gt; 0, COUNTA(DetailWill!R1324) &gt; 0),"x", "")</f>
        <v/>
      </c>
      <c r="S1324" s="14" t="str">
        <f>IF(OR(COUNTA(DetailPedro!S1324) &gt; 0, COUNTA(DetailWill!S1324) &gt; 0),"x", "")</f>
        <v/>
      </c>
      <c r="T1324" s="14" t="str">
        <f>IF(OR(COUNTA(DetailPedro!T1324) &gt; 0, COUNTA(DetailWill!T1324) &gt; 0),"x", "")</f>
        <v/>
      </c>
      <c r="U1324" s="34" t="str">
        <f>IF(OR(COUNTA(DetailPedro!U1324) &gt; 0, COUNTA(DetailWill!U1324) &gt; 0),"x", "")</f>
        <v/>
      </c>
      <c r="V1324" s="14" t="str">
        <f>IF(OR(COUNTA(DetailPedro!V1324) &gt; 0, COUNTA(DetailWill!V1324) &gt; 0),"x", "")</f>
        <v/>
      </c>
      <c r="W1324" s="14" t="str">
        <f>IF(OR(COUNTA(DetailPedro!W1324) &gt; 0, COUNTA(DetailWill!W1324) &gt; 0),"x", "")</f>
        <v/>
      </c>
      <c r="X1324" s="14" t="str">
        <f>IF(OR(COUNTA(DetailPedro!X1324) &gt; 0, COUNTA(DetailWill!X1324) &gt; 0),"x", "")</f>
        <v/>
      </c>
      <c r="Y1324" s="14" t="str">
        <f>IF(OR(COUNTA(DetailPedro!Y1324) &gt; 0, COUNTA(DetailWill!Y1324) &gt; 0),"x", "")</f>
        <v/>
      </c>
      <c r="Z1324" s="34" t="str">
        <f>IF(OR(COUNTA(DetailPedro!Z1324) &gt; 0, COUNTA(DetailWill!Z1324) &gt; 0),"x", "")</f>
        <v/>
      </c>
      <c r="AA1324" s="14" t="str">
        <f>IF(OR(COUNTA(DetailPedro!AA1324) &gt; 0, COUNTA(DetailWill!AA1324) &gt; 0),"x", "")</f>
        <v/>
      </c>
      <c r="AB1324" s="14" t="str">
        <f>IF(OR(COUNTA(DetailPedro!AB1324) &gt; 0, COUNTA(DetailWill!AB1324) &gt; 0),"x", "")</f>
        <v/>
      </c>
      <c r="AC1324" s="14" t="str">
        <f>IF(OR(COUNTA(DetailPedro!AC1324) &gt; 0, COUNTA(DetailWill!AC1324) &gt; 0),"x", "")</f>
        <v/>
      </c>
      <c r="AD1324" s="14" t="str">
        <f>IF(OR(COUNTA(DetailPedro!AD1324) &gt; 0, COUNTA(DetailWill!AD1324) &gt; 0),"x", "")</f>
        <v/>
      </c>
      <c r="AE1324" s="14" t="str">
        <f>IF(OR(COUNTA(DetailPedro!AE1324) &gt; 0, COUNTA(DetailWill!AE1324) &gt; 0),"x", "")</f>
        <v/>
      </c>
      <c r="AF1324" s="34" t="str">
        <f>IF(OR(COUNTA(DetailPedro!AF1324) &gt; 0, COUNTA(DetailWill!AF1324) &gt; 0),"x", "")</f>
        <v/>
      </c>
      <c r="AG1324" s="14" t="str">
        <f>IF(OR(COUNTA(DetailPedro!AG1324) &gt; 0, COUNTA(DetailWill!AG1324) &gt; 0),"x", "")</f>
        <v/>
      </c>
      <c r="AH1324" s="14" t="str">
        <f>IF(OR(COUNTA(DetailPedro!AH1324) &gt; 0, COUNTA(DetailWill!AH1324) &gt; 0),"x", "")</f>
        <v/>
      </c>
      <c r="AI1324" s="14" t="str">
        <f>IF(OR(COUNTA(DetailPedro!AI1324) &gt; 0, COUNTA(DetailWill!AI1324) &gt; 0),"x", "")</f>
        <v/>
      </c>
      <c r="AJ1324" s="34" t="str">
        <f>IF(OR(COUNTA(DetailPedro!AJ1324) &gt; 0, COUNTA(DetailWill!AJ1324) &gt; 0),"x", "")</f>
        <v/>
      </c>
      <c r="AK1324" s="14" t="str">
        <f>IF(OR(COUNTA(DetailPedro!AK1324) &gt; 0, COUNTA(DetailWill!AK1324) &gt; 0),"x", "")</f>
        <v/>
      </c>
    </row>
    <row r="1325" spans="1:37" x14ac:dyDescent="0.2">
      <c r="A1325" s="16" t="s">
        <v>649</v>
      </c>
      <c r="B1325" s="16" t="s">
        <v>829</v>
      </c>
      <c r="C1325" s="16">
        <v>3</v>
      </c>
      <c r="D1325" s="16" t="s">
        <v>887</v>
      </c>
      <c r="E1325" s="16">
        <v>2</v>
      </c>
      <c r="F1325" s="14">
        <f t="shared" si="54"/>
        <v>0</v>
      </c>
      <c r="G1325" s="14" t="str">
        <f>IF(OR(COUNTA(DetailPedro!G1325) &gt; 0, COUNTA(DetailWill!G1325) &gt; 0),"x", "")</f>
        <v/>
      </c>
      <c r="H1325" s="14" t="str">
        <f>IF(OR(COUNTA(DetailPedro!H1325) &gt; 0, COUNTA(DetailWill!H1325) &gt; 0),"x", "")</f>
        <v/>
      </c>
      <c r="I1325" s="14" t="str">
        <f>IF(OR(COUNTA(DetailPedro!I1325) &gt; 0, COUNTA(DetailWill!I1325) &gt; 0),"x", "")</f>
        <v/>
      </c>
      <c r="J1325" s="34" t="str">
        <f>IF(OR(COUNTA(DetailPedro!J1325) &gt; 0, COUNTA(DetailWill!J1325) &gt; 0),"x", "")</f>
        <v/>
      </c>
      <c r="K1325" s="14" t="str">
        <f>IF(OR(COUNTA(DetailPedro!K1325) &gt; 0, COUNTA(DetailWill!K1325) &gt; 0),"x", "")</f>
        <v/>
      </c>
      <c r="L1325" s="14" t="str">
        <f>IF(OR(COUNTA(DetailPedro!L1325) &gt; 0, COUNTA(DetailWill!L1325) &gt; 0),"x", "")</f>
        <v/>
      </c>
      <c r="M1325" s="14" t="str">
        <f>IF(OR(COUNTA(DetailPedro!M1325) &gt; 0, COUNTA(DetailWill!M1325) &gt; 0),"x", "")</f>
        <v/>
      </c>
      <c r="N1325" s="14" t="str">
        <f>IF(OR(COUNTA(DetailPedro!N1325) &gt; 0, COUNTA(DetailWill!N1325) &gt; 0),"x", "")</f>
        <v/>
      </c>
      <c r="O1325" s="34" t="str">
        <f>IF(OR(COUNTA(DetailPedro!O1325) &gt; 0, COUNTA(DetailWill!O1325) &gt; 0),"x", "")</f>
        <v/>
      </c>
      <c r="P1325" s="14" t="str">
        <f>IF(OR(COUNTA(DetailPedro!P1325) &gt; 0, COUNTA(DetailWill!P1325) &gt; 0),"x", "")</f>
        <v/>
      </c>
      <c r="Q1325" s="14" t="str">
        <f>IF(OR(COUNTA(DetailPedro!Q1325) &gt; 0, COUNTA(DetailWill!Q1325) &gt; 0),"x", "")</f>
        <v/>
      </c>
      <c r="R1325" s="14" t="str">
        <f>IF(OR(COUNTA(DetailPedro!R1325) &gt; 0, COUNTA(DetailWill!R1325) &gt; 0),"x", "")</f>
        <v/>
      </c>
      <c r="S1325" s="14" t="str">
        <f>IF(OR(COUNTA(DetailPedro!S1325) &gt; 0, COUNTA(DetailWill!S1325) &gt; 0),"x", "")</f>
        <v/>
      </c>
      <c r="T1325" s="14" t="str">
        <f>IF(OR(COUNTA(DetailPedro!T1325) &gt; 0, COUNTA(DetailWill!T1325) &gt; 0),"x", "")</f>
        <v/>
      </c>
      <c r="U1325" s="34" t="str">
        <f>IF(OR(COUNTA(DetailPedro!U1325) &gt; 0, COUNTA(DetailWill!U1325) &gt; 0),"x", "")</f>
        <v/>
      </c>
      <c r="V1325" s="14" t="str">
        <f>IF(OR(COUNTA(DetailPedro!V1325) &gt; 0, COUNTA(DetailWill!V1325) &gt; 0),"x", "")</f>
        <v/>
      </c>
      <c r="W1325" s="14" t="str">
        <f>IF(OR(COUNTA(DetailPedro!W1325) &gt; 0, COUNTA(DetailWill!W1325) &gt; 0),"x", "")</f>
        <v/>
      </c>
      <c r="X1325" s="14" t="str">
        <f>IF(OR(COUNTA(DetailPedro!X1325) &gt; 0, COUNTA(DetailWill!X1325) &gt; 0),"x", "")</f>
        <v/>
      </c>
      <c r="Y1325" s="14" t="str">
        <f>IF(OR(COUNTA(DetailPedro!Y1325) &gt; 0, COUNTA(DetailWill!Y1325) &gt; 0),"x", "")</f>
        <v/>
      </c>
      <c r="Z1325" s="34" t="str">
        <f>IF(OR(COUNTA(DetailPedro!Z1325) &gt; 0, COUNTA(DetailWill!Z1325) &gt; 0),"x", "")</f>
        <v/>
      </c>
      <c r="AA1325" s="14" t="str">
        <f>IF(OR(COUNTA(DetailPedro!AA1325) &gt; 0, COUNTA(DetailWill!AA1325) &gt; 0),"x", "")</f>
        <v/>
      </c>
      <c r="AB1325" s="14" t="str">
        <f>IF(OR(COUNTA(DetailPedro!AB1325) &gt; 0, COUNTA(DetailWill!AB1325) &gt; 0),"x", "")</f>
        <v/>
      </c>
      <c r="AC1325" s="14" t="str">
        <f>IF(OR(COUNTA(DetailPedro!AC1325) &gt; 0, COUNTA(DetailWill!AC1325) &gt; 0),"x", "")</f>
        <v/>
      </c>
      <c r="AD1325" s="14" t="str">
        <f>IF(OR(COUNTA(DetailPedro!AD1325) &gt; 0, COUNTA(DetailWill!AD1325) &gt; 0),"x", "")</f>
        <v/>
      </c>
      <c r="AE1325" s="14" t="str">
        <f>IF(OR(COUNTA(DetailPedro!AE1325) &gt; 0, COUNTA(DetailWill!AE1325) &gt; 0),"x", "")</f>
        <v/>
      </c>
      <c r="AF1325" s="34" t="str">
        <f>IF(OR(COUNTA(DetailPedro!AF1325) &gt; 0, COUNTA(DetailWill!AF1325) &gt; 0),"x", "")</f>
        <v/>
      </c>
      <c r="AG1325" s="14" t="str">
        <f>IF(OR(COUNTA(DetailPedro!AG1325) &gt; 0, COUNTA(DetailWill!AG1325) &gt; 0),"x", "")</f>
        <v/>
      </c>
      <c r="AH1325" s="14" t="str">
        <f>IF(OR(COUNTA(DetailPedro!AH1325) &gt; 0, COUNTA(DetailWill!AH1325) &gt; 0),"x", "")</f>
        <v/>
      </c>
      <c r="AI1325" s="14" t="str">
        <f>IF(OR(COUNTA(DetailPedro!AI1325) &gt; 0, COUNTA(DetailWill!AI1325) &gt; 0),"x", "")</f>
        <v/>
      </c>
      <c r="AJ1325" s="34" t="str">
        <f>IF(OR(COUNTA(DetailPedro!AJ1325) &gt; 0, COUNTA(DetailWill!AJ1325) &gt; 0),"x", "")</f>
        <v/>
      </c>
      <c r="AK1325" s="14" t="str">
        <f>IF(OR(COUNTA(DetailPedro!AK1325) &gt; 0, COUNTA(DetailWill!AK1325) &gt; 0),"x", "")</f>
        <v/>
      </c>
    </row>
    <row r="1326" spans="1:37" x14ac:dyDescent="0.2">
      <c r="A1326" s="16" t="s">
        <v>649</v>
      </c>
      <c r="B1326" s="16" t="s">
        <v>829</v>
      </c>
      <c r="C1326" s="16">
        <v>3</v>
      </c>
      <c r="D1326" s="16" t="s">
        <v>887</v>
      </c>
      <c r="E1326" s="16">
        <v>3</v>
      </c>
      <c r="F1326" s="14">
        <f t="shared" si="54"/>
        <v>0</v>
      </c>
      <c r="G1326" s="14" t="str">
        <f>IF(OR(COUNTA(DetailPedro!G1326) &gt; 0, COUNTA(DetailWill!G1326) &gt; 0),"x", "")</f>
        <v/>
      </c>
      <c r="H1326" s="14" t="str">
        <f>IF(OR(COUNTA(DetailPedro!H1326) &gt; 0, COUNTA(DetailWill!H1326) &gt; 0),"x", "")</f>
        <v/>
      </c>
      <c r="I1326" s="14" t="str">
        <f>IF(OR(COUNTA(DetailPedro!I1326) &gt; 0, COUNTA(DetailWill!I1326) &gt; 0),"x", "")</f>
        <v/>
      </c>
      <c r="J1326" s="34" t="str">
        <f>IF(OR(COUNTA(DetailPedro!J1326) &gt; 0, COUNTA(DetailWill!J1326) &gt; 0),"x", "")</f>
        <v/>
      </c>
      <c r="K1326" s="14" t="str">
        <f>IF(OR(COUNTA(DetailPedro!K1326) &gt; 0, COUNTA(DetailWill!K1326) &gt; 0),"x", "")</f>
        <v/>
      </c>
      <c r="L1326" s="14" t="str">
        <f>IF(OR(COUNTA(DetailPedro!L1326) &gt; 0, COUNTA(DetailWill!L1326) &gt; 0),"x", "")</f>
        <v/>
      </c>
      <c r="M1326" s="14" t="str">
        <f>IF(OR(COUNTA(DetailPedro!M1326) &gt; 0, COUNTA(DetailWill!M1326) &gt; 0),"x", "")</f>
        <v/>
      </c>
      <c r="N1326" s="14" t="str">
        <f>IF(OR(COUNTA(DetailPedro!N1326) &gt; 0, COUNTA(DetailWill!N1326) &gt; 0),"x", "")</f>
        <v/>
      </c>
      <c r="O1326" s="34" t="str">
        <f>IF(OR(COUNTA(DetailPedro!O1326) &gt; 0, COUNTA(DetailWill!O1326) &gt; 0),"x", "")</f>
        <v/>
      </c>
      <c r="P1326" s="14" t="str">
        <f>IF(OR(COUNTA(DetailPedro!P1326) &gt; 0, COUNTA(DetailWill!P1326) &gt; 0),"x", "")</f>
        <v/>
      </c>
      <c r="Q1326" s="14" t="str">
        <f>IF(OR(COUNTA(DetailPedro!Q1326) &gt; 0, COUNTA(DetailWill!Q1326) &gt; 0),"x", "")</f>
        <v/>
      </c>
      <c r="R1326" s="14" t="str">
        <f>IF(OR(COUNTA(DetailPedro!R1326) &gt; 0, COUNTA(DetailWill!R1326) &gt; 0),"x", "")</f>
        <v/>
      </c>
      <c r="S1326" s="14" t="str">
        <f>IF(OR(COUNTA(DetailPedro!S1326) &gt; 0, COUNTA(DetailWill!S1326) &gt; 0),"x", "")</f>
        <v/>
      </c>
      <c r="T1326" s="14" t="str">
        <f>IF(OR(COUNTA(DetailPedro!T1326) &gt; 0, COUNTA(DetailWill!T1326) &gt; 0),"x", "")</f>
        <v/>
      </c>
      <c r="U1326" s="34" t="str">
        <f>IF(OR(COUNTA(DetailPedro!U1326) &gt; 0, COUNTA(DetailWill!U1326) &gt; 0),"x", "")</f>
        <v/>
      </c>
      <c r="V1326" s="14" t="str">
        <f>IF(OR(COUNTA(DetailPedro!V1326) &gt; 0, COUNTA(DetailWill!V1326) &gt; 0),"x", "")</f>
        <v/>
      </c>
      <c r="W1326" s="14" t="str">
        <f>IF(OR(COUNTA(DetailPedro!W1326) &gt; 0, COUNTA(DetailWill!W1326) &gt; 0),"x", "")</f>
        <v/>
      </c>
      <c r="X1326" s="14" t="str">
        <f>IF(OR(COUNTA(DetailPedro!X1326) &gt; 0, COUNTA(DetailWill!X1326) &gt; 0),"x", "")</f>
        <v/>
      </c>
      <c r="Y1326" s="14" t="str">
        <f>IF(OR(COUNTA(DetailPedro!Y1326) &gt; 0, COUNTA(DetailWill!Y1326) &gt; 0),"x", "")</f>
        <v/>
      </c>
      <c r="Z1326" s="34" t="str">
        <f>IF(OR(COUNTA(DetailPedro!Z1326) &gt; 0, COUNTA(DetailWill!Z1326) &gt; 0),"x", "")</f>
        <v/>
      </c>
      <c r="AA1326" s="14" t="str">
        <f>IF(OR(COUNTA(DetailPedro!AA1326) &gt; 0, COUNTA(DetailWill!AA1326) &gt; 0),"x", "")</f>
        <v/>
      </c>
      <c r="AB1326" s="14" t="str">
        <f>IF(OR(COUNTA(DetailPedro!AB1326) &gt; 0, COUNTA(DetailWill!AB1326) &gt; 0),"x", "")</f>
        <v/>
      </c>
      <c r="AC1326" s="14" t="str">
        <f>IF(OR(COUNTA(DetailPedro!AC1326) &gt; 0, COUNTA(DetailWill!AC1326) &gt; 0),"x", "")</f>
        <v/>
      </c>
      <c r="AD1326" s="14" t="str">
        <f>IF(OR(COUNTA(DetailPedro!AD1326) &gt; 0, COUNTA(DetailWill!AD1326) &gt; 0),"x", "")</f>
        <v/>
      </c>
      <c r="AE1326" s="14" t="str">
        <f>IF(OR(COUNTA(DetailPedro!AE1326) &gt; 0, COUNTA(DetailWill!AE1326) &gt; 0),"x", "")</f>
        <v/>
      </c>
      <c r="AF1326" s="34" t="str">
        <f>IF(OR(COUNTA(DetailPedro!AF1326) &gt; 0, COUNTA(DetailWill!AF1326) &gt; 0),"x", "")</f>
        <v/>
      </c>
      <c r="AG1326" s="14" t="str">
        <f>IF(OR(COUNTA(DetailPedro!AG1326) &gt; 0, COUNTA(DetailWill!AG1326) &gt; 0),"x", "")</f>
        <v/>
      </c>
      <c r="AH1326" s="14" t="str">
        <f>IF(OR(COUNTA(DetailPedro!AH1326) &gt; 0, COUNTA(DetailWill!AH1326) &gt; 0),"x", "")</f>
        <v/>
      </c>
      <c r="AI1326" s="14" t="str">
        <f>IF(OR(COUNTA(DetailPedro!AI1326) &gt; 0, COUNTA(DetailWill!AI1326) &gt; 0),"x", "")</f>
        <v/>
      </c>
      <c r="AJ1326" s="34" t="str">
        <f>IF(OR(COUNTA(DetailPedro!AJ1326) &gt; 0, COUNTA(DetailWill!AJ1326) &gt; 0),"x", "")</f>
        <v/>
      </c>
      <c r="AK1326" s="14" t="str">
        <f>IF(OR(COUNTA(DetailPedro!AK1326) &gt; 0, COUNTA(DetailWill!AK1326) &gt; 0),"x", "")</f>
        <v/>
      </c>
    </row>
    <row r="1327" spans="1:37" x14ac:dyDescent="0.2">
      <c r="A1327" s="16" t="s">
        <v>649</v>
      </c>
      <c r="B1327" s="16" t="s">
        <v>829</v>
      </c>
      <c r="C1327" s="16">
        <v>3</v>
      </c>
      <c r="D1327" s="16" t="s">
        <v>888</v>
      </c>
      <c r="E1327" s="16">
        <v>4</v>
      </c>
      <c r="F1327" s="14">
        <f t="shared" si="54"/>
        <v>0</v>
      </c>
      <c r="G1327" s="14" t="str">
        <f>IF(OR(COUNTA(DetailPedro!G1327) &gt; 0, COUNTA(DetailWill!G1327) &gt; 0),"x", "")</f>
        <v/>
      </c>
      <c r="H1327" s="14" t="str">
        <f>IF(OR(COUNTA(DetailPedro!H1327) &gt; 0, COUNTA(DetailWill!H1327) &gt; 0),"x", "")</f>
        <v/>
      </c>
      <c r="I1327" s="14" t="str">
        <f>IF(OR(COUNTA(DetailPedro!I1327) &gt; 0, COUNTA(DetailWill!I1327) &gt; 0),"x", "")</f>
        <v/>
      </c>
      <c r="J1327" s="34" t="str">
        <f>IF(OR(COUNTA(DetailPedro!J1327) &gt; 0, COUNTA(DetailWill!J1327) &gt; 0),"x", "")</f>
        <v/>
      </c>
      <c r="K1327" s="14" t="str">
        <f>IF(OR(COUNTA(DetailPedro!K1327) &gt; 0, COUNTA(DetailWill!K1327) &gt; 0),"x", "")</f>
        <v/>
      </c>
      <c r="L1327" s="14" t="str">
        <f>IF(OR(COUNTA(DetailPedro!L1327) &gt; 0, COUNTA(DetailWill!L1327) &gt; 0),"x", "")</f>
        <v/>
      </c>
      <c r="M1327" s="14" t="str">
        <f>IF(OR(COUNTA(DetailPedro!M1327) &gt; 0, COUNTA(DetailWill!M1327) &gt; 0),"x", "")</f>
        <v/>
      </c>
      <c r="N1327" s="14" t="str">
        <f>IF(OR(COUNTA(DetailPedro!N1327) &gt; 0, COUNTA(DetailWill!N1327) &gt; 0),"x", "")</f>
        <v/>
      </c>
      <c r="O1327" s="34" t="str">
        <f>IF(OR(COUNTA(DetailPedro!O1327) &gt; 0, COUNTA(DetailWill!O1327) &gt; 0),"x", "")</f>
        <v/>
      </c>
      <c r="P1327" s="14" t="str">
        <f>IF(OR(COUNTA(DetailPedro!P1327) &gt; 0, COUNTA(DetailWill!P1327) &gt; 0),"x", "")</f>
        <v/>
      </c>
      <c r="Q1327" s="14" t="str">
        <f>IF(OR(COUNTA(DetailPedro!Q1327) &gt; 0, COUNTA(DetailWill!Q1327) &gt; 0),"x", "")</f>
        <v/>
      </c>
      <c r="R1327" s="14" t="str">
        <f>IF(OR(COUNTA(DetailPedro!R1327) &gt; 0, COUNTA(DetailWill!R1327) &gt; 0),"x", "")</f>
        <v/>
      </c>
      <c r="S1327" s="14" t="str">
        <f>IF(OR(COUNTA(DetailPedro!S1327) &gt; 0, COUNTA(DetailWill!S1327) &gt; 0),"x", "")</f>
        <v/>
      </c>
      <c r="T1327" s="14" t="str">
        <f>IF(OR(COUNTA(DetailPedro!T1327) &gt; 0, COUNTA(DetailWill!T1327) &gt; 0),"x", "")</f>
        <v/>
      </c>
      <c r="U1327" s="34" t="str">
        <f>IF(OR(COUNTA(DetailPedro!U1327) &gt; 0, COUNTA(DetailWill!U1327) &gt; 0),"x", "")</f>
        <v/>
      </c>
      <c r="V1327" s="14" t="str">
        <f>IF(OR(COUNTA(DetailPedro!V1327) &gt; 0, COUNTA(DetailWill!V1327) &gt; 0),"x", "")</f>
        <v/>
      </c>
      <c r="W1327" s="14" t="str">
        <f>IF(OR(COUNTA(DetailPedro!W1327) &gt; 0, COUNTA(DetailWill!W1327) &gt; 0),"x", "")</f>
        <v/>
      </c>
      <c r="X1327" s="14" t="str">
        <f>IF(OR(COUNTA(DetailPedro!X1327) &gt; 0, COUNTA(DetailWill!X1327) &gt; 0),"x", "")</f>
        <v/>
      </c>
      <c r="Y1327" s="14" t="str">
        <f>IF(OR(COUNTA(DetailPedro!Y1327) &gt; 0, COUNTA(DetailWill!Y1327) &gt; 0),"x", "")</f>
        <v/>
      </c>
      <c r="Z1327" s="34" t="str">
        <f>IF(OR(COUNTA(DetailPedro!Z1327) &gt; 0, COUNTA(DetailWill!Z1327) &gt; 0),"x", "")</f>
        <v/>
      </c>
      <c r="AA1327" s="14" t="str">
        <f>IF(OR(COUNTA(DetailPedro!AA1327) &gt; 0, COUNTA(DetailWill!AA1327) &gt; 0),"x", "")</f>
        <v/>
      </c>
      <c r="AB1327" s="14" t="str">
        <f>IF(OR(COUNTA(DetailPedro!AB1327) &gt; 0, COUNTA(DetailWill!AB1327) &gt; 0),"x", "")</f>
        <v/>
      </c>
      <c r="AC1327" s="14" t="str">
        <f>IF(OR(COUNTA(DetailPedro!AC1327) &gt; 0, COUNTA(DetailWill!AC1327) &gt; 0),"x", "")</f>
        <v/>
      </c>
      <c r="AD1327" s="14" t="str">
        <f>IF(OR(COUNTA(DetailPedro!AD1327) &gt; 0, COUNTA(DetailWill!AD1327) &gt; 0),"x", "")</f>
        <v/>
      </c>
      <c r="AE1327" s="14" t="str">
        <f>IF(OR(COUNTA(DetailPedro!AE1327) &gt; 0, COUNTA(DetailWill!AE1327) &gt; 0),"x", "")</f>
        <v/>
      </c>
      <c r="AF1327" s="34" t="str">
        <f>IF(OR(COUNTA(DetailPedro!AF1327) &gt; 0, COUNTA(DetailWill!AF1327) &gt; 0),"x", "")</f>
        <v/>
      </c>
      <c r="AG1327" s="14" t="str">
        <f>IF(OR(COUNTA(DetailPedro!AG1327) &gt; 0, COUNTA(DetailWill!AG1327) &gt; 0),"x", "")</f>
        <v/>
      </c>
      <c r="AH1327" s="14" t="str">
        <f>IF(OR(COUNTA(DetailPedro!AH1327) &gt; 0, COUNTA(DetailWill!AH1327) &gt; 0),"x", "")</f>
        <v/>
      </c>
      <c r="AI1327" s="14" t="str">
        <f>IF(OR(COUNTA(DetailPedro!AI1327) &gt; 0, COUNTA(DetailWill!AI1327) &gt; 0),"x", "")</f>
        <v/>
      </c>
      <c r="AJ1327" s="34" t="str">
        <f>IF(OR(COUNTA(DetailPedro!AJ1327) &gt; 0, COUNTA(DetailWill!AJ1327) &gt; 0),"x", "")</f>
        <v/>
      </c>
      <c r="AK1327" s="14" t="str">
        <f>IF(OR(COUNTA(DetailPedro!AK1327) &gt; 0, COUNTA(DetailWill!AK1327) &gt; 0),"x", "")</f>
        <v/>
      </c>
    </row>
    <row r="1328" spans="1:37" x14ac:dyDescent="0.2">
      <c r="A1328" s="16" t="s">
        <v>649</v>
      </c>
      <c r="B1328" s="16" t="s">
        <v>829</v>
      </c>
      <c r="C1328" s="16">
        <v>3</v>
      </c>
      <c r="D1328" s="16" t="s">
        <v>887</v>
      </c>
      <c r="E1328" s="16">
        <v>5</v>
      </c>
      <c r="F1328" s="14">
        <f t="shared" si="54"/>
        <v>0</v>
      </c>
      <c r="G1328" s="14" t="str">
        <f>IF(OR(COUNTA(DetailPedro!G1328) &gt; 0, COUNTA(DetailWill!G1328) &gt; 0),"x", "")</f>
        <v/>
      </c>
      <c r="H1328" s="14" t="str">
        <f>IF(OR(COUNTA(DetailPedro!H1328) &gt; 0, COUNTA(DetailWill!H1328) &gt; 0),"x", "")</f>
        <v/>
      </c>
      <c r="I1328" s="14" t="str">
        <f>IF(OR(COUNTA(DetailPedro!I1328) &gt; 0, COUNTA(DetailWill!I1328) &gt; 0),"x", "")</f>
        <v/>
      </c>
      <c r="J1328" s="34" t="str">
        <f>IF(OR(COUNTA(DetailPedro!J1328) &gt; 0, COUNTA(DetailWill!J1328) &gt; 0),"x", "")</f>
        <v/>
      </c>
      <c r="K1328" s="14" t="str">
        <f>IF(OR(COUNTA(DetailPedro!K1328) &gt; 0, COUNTA(DetailWill!K1328) &gt; 0),"x", "")</f>
        <v/>
      </c>
      <c r="L1328" s="14" t="str">
        <f>IF(OR(COUNTA(DetailPedro!L1328) &gt; 0, COUNTA(DetailWill!L1328) &gt; 0),"x", "")</f>
        <v/>
      </c>
      <c r="M1328" s="14" t="str">
        <f>IF(OR(COUNTA(DetailPedro!M1328) &gt; 0, COUNTA(DetailWill!M1328) &gt; 0),"x", "")</f>
        <v/>
      </c>
      <c r="N1328" s="14" t="str">
        <f>IF(OR(COUNTA(DetailPedro!N1328) &gt; 0, COUNTA(DetailWill!N1328) &gt; 0),"x", "")</f>
        <v/>
      </c>
      <c r="O1328" s="34" t="str">
        <f>IF(OR(COUNTA(DetailPedro!O1328) &gt; 0, COUNTA(DetailWill!O1328) &gt; 0),"x", "")</f>
        <v/>
      </c>
      <c r="P1328" s="14" t="str">
        <f>IF(OR(COUNTA(DetailPedro!P1328) &gt; 0, COUNTA(DetailWill!P1328) &gt; 0),"x", "")</f>
        <v/>
      </c>
      <c r="Q1328" s="14" t="str">
        <f>IF(OR(COUNTA(DetailPedro!Q1328) &gt; 0, COUNTA(DetailWill!Q1328) &gt; 0),"x", "")</f>
        <v/>
      </c>
      <c r="R1328" s="14" t="str">
        <f>IF(OR(COUNTA(DetailPedro!R1328) &gt; 0, COUNTA(DetailWill!R1328) &gt; 0),"x", "")</f>
        <v/>
      </c>
      <c r="S1328" s="14" t="str">
        <f>IF(OR(COUNTA(DetailPedro!S1328) &gt; 0, COUNTA(DetailWill!S1328) &gt; 0),"x", "")</f>
        <v/>
      </c>
      <c r="T1328" s="14" t="str">
        <f>IF(OR(COUNTA(DetailPedro!T1328) &gt; 0, COUNTA(DetailWill!T1328) &gt; 0),"x", "")</f>
        <v/>
      </c>
      <c r="U1328" s="34" t="str">
        <f>IF(OR(COUNTA(DetailPedro!U1328) &gt; 0, COUNTA(DetailWill!U1328) &gt; 0),"x", "")</f>
        <v/>
      </c>
      <c r="V1328" s="14" t="str">
        <f>IF(OR(COUNTA(DetailPedro!V1328) &gt; 0, COUNTA(DetailWill!V1328) &gt; 0),"x", "")</f>
        <v/>
      </c>
      <c r="W1328" s="14" t="str">
        <f>IF(OR(COUNTA(DetailPedro!W1328) &gt; 0, COUNTA(DetailWill!W1328) &gt; 0),"x", "")</f>
        <v/>
      </c>
      <c r="X1328" s="14" t="str">
        <f>IF(OR(COUNTA(DetailPedro!X1328) &gt; 0, COUNTA(DetailWill!X1328) &gt; 0),"x", "")</f>
        <v/>
      </c>
      <c r="Y1328" s="14" t="str">
        <f>IF(OR(COUNTA(DetailPedro!Y1328) &gt; 0, COUNTA(DetailWill!Y1328) &gt; 0),"x", "")</f>
        <v/>
      </c>
      <c r="Z1328" s="34" t="str">
        <f>IF(OR(COUNTA(DetailPedro!Z1328) &gt; 0, COUNTA(DetailWill!Z1328) &gt; 0),"x", "")</f>
        <v/>
      </c>
      <c r="AA1328" s="14" t="str">
        <f>IF(OR(COUNTA(DetailPedro!AA1328) &gt; 0, COUNTA(DetailWill!AA1328) &gt; 0),"x", "")</f>
        <v/>
      </c>
      <c r="AB1328" s="14" t="str">
        <f>IF(OR(COUNTA(DetailPedro!AB1328) &gt; 0, COUNTA(DetailWill!AB1328) &gt; 0),"x", "")</f>
        <v/>
      </c>
      <c r="AC1328" s="14" t="str">
        <f>IF(OR(COUNTA(DetailPedro!AC1328) &gt; 0, COUNTA(DetailWill!AC1328) &gt; 0),"x", "")</f>
        <v/>
      </c>
      <c r="AD1328" s="14" t="str">
        <f>IF(OR(COUNTA(DetailPedro!AD1328) &gt; 0, COUNTA(DetailWill!AD1328) &gt; 0),"x", "")</f>
        <v/>
      </c>
      <c r="AE1328" s="14" t="str">
        <f>IF(OR(COUNTA(DetailPedro!AE1328) &gt; 0, COUNTA(DetailWill!AE1328) &gt; 0),"x", "")</f>
        <v/>
      </c>
      <c r="AF1328" s="34" t="str">
        <f>IF(OR(COUNTA(DetailPedro!AF1328) &gt; 0, COUNTA(DetailWill!AF1328) &gt; 0),"x", "")</f>
        <v/>
      </c>
      <c r="AG1328" s="14" t="str">
        <f>IF(OR(COUNTA(DetailPedro!AG1328) &gt; 0, COUNTA(DetailWill!AG1328) &gt; 0),"x", "")</f>
        <v/>
      </c>
      <c r="AH1328" s="14" t="str">
        <f>IF(OR(COUNTA(DetailPedro!AH1328) &gt; 0, COUNTA(DetailWill!AH1328) &gt; 0),"x", "")</f>
        <v/>
      </c>
      <c r="AI1328" s="14" t="str">
        <f>IF(OR(COUNTA(DetailPedro!AI1328) &gt; 0, COUNTA(DetailWill!AI1328) &gt; 0),"x", "")</f>
        <v/>
      </c>
      <c r="AJ1328" s="34" t="str">
        <f>IF(OR(COUNTA(DetailPedro!AJ1328) &gt; 0, COUNTA(DetailWill!AJ1328) &gt; 0),"x", "")</f>
        <v/>
      </c>
      <c r="AK1328" s="14" t="str">
        <f>IF(OR(COUNTA(DetailPedro!AK1328) &gt; 0, COUNTA(DetailWill!AK1328) &gt; 0),"x", "")</f>
        <v/>
      </c>
    </row>
    <row r="1329" spans="1:37" x14ac:dyDescent="0.2">
      <c r="A1329" s="16" t="s">
        <v>649</v>
      </c>
      <c r="B1329" s="16" t="s">
        <v>829</v>
      </c>
      <c r="C1329" s="16">
        <v>3</v>
      </c>
      <c r="D1329" s="16" t="s">
        <v>888</v>
      </c>
      <c r="E1329" s="16">
        <v>6</v>
      </c>
      <c r="F1329" s="14">
        <f t="shared" si="54"/>
        <v>0</v>
      </c>
      <c r="G1329" s="14" t="str">
        <f>IF(OR(COUNTA(DetailPedro!G1329) &gt; 0, COUNTA(DetailWill!G1329) &gt; 0),"x", "")</f>
        <v/>
      </c>
      <c r="H1329" s="14" t="str">
        <f>IF(OR(COUNTA(DetailPedro!H1329) &gt; 0, COUNTA(DetailWill!H1329) &gt; 0),"x", "")</f>
        <v/>
      </c>
      <c r="I1329" s="14" t="str">
        <f>IF(OR(COUNTA(DetailPedro!I1329) &gt; 0, COUNTA(DetailWill!I1329) &gt; 0),"x", "")</f>
        <v/>
      </c>
      <c r="J1329" s="34" t="str">
        <f>IF(OR(COUNTA(DetailPedro!J1329) &gt; 0, COUNTA(DetailWill!J1329) &gt; 0),"x", "")</f>
        <v/>
      </c>
      <c r="K1329" s="14" t="str">
        <f>IF(OR(COUNTA(DetailPedro!K1329) &gt; 0, COUNTA(DetailWill!K1329) &gt; 0),"x", "")</f>
        <v/>
      </c>
      <c r="L1329" s="14" t="str">
        <f>IF(OR(COUNTA(DetailPedro!L1329) &gt; 0, COUNTA(DetailWill!L1329) &gt; 0),"x", "")</f>
        <v/>
      </c>
      <c r="M1329" s="14" t="str">
        <f>IF(OR(COUNTA(DetailPedro!M1329) &gt; 0, COUNTA(DetailWill!M1329) &gt; 0),"x", "")</f>
        <v/>
      </c>
      <c r="N1329" s="14" t="str">
        <f>IF(OR(COUNTA(DetailPedro!N1329) &gt; 0, COUNTA(DetailWill!N1329) &gt; 0),"x", "")</f>
        <v/>
      </c>
      <c r="O1329" s="34" t="str">
        <f>IF(OR(COUNTA(DetailPedro!O1329) &gt; 0, COUNTA(DetailWill!O1329) &gt; 0),"x", "")</f>
        <v/>
      </c>
      <c r="P1329" s="14" t="str">
        <f>IF(OR(COUNTA(DetailPedro!P1329) &gt; 0, COUNTA(DetailWill!P1329) &gt; 0),"x", "")</f>
        <v/>
      </c>
      <c r="Q1329" s="14" t="str">
        <f>IF(OR(COUNTA(DetailPedro!Q1329) &gt; 0, COUNTA(DetailWill!Q1329) &gt; 0),"x", "")</f>
        <v/>
      </c>
      <c r="R1329" s="14" t="str">
        <f>IF(OR(COUNTA(DetailPedro!R1329) &gt; 0, COUNTA(DetailWill!R1329) &gt; 0),"x", "")</f>
        <v/>
      </c>
      <c r="S1329" s="14" t="str">
        <f>IF(OR(COUNTA(DetailPedro!S1329) &gt; 0, COUNTA(DetailWill!S1329) &gt; 0),"x", "")</f>
        <v/>
      </c>
      <c r="T1329" s="14" t="str">
        <f>IF(OR(COUNTA(DetailPedro!T1329) &gt; 0, COUNTA(DetailWill!T1329) &gt; 0),"x", "")</f>
        <v/>
      </c>
      <c r="U1329" s="34" t="str">
        <f>IF(OR(COUNTA(DetailPedro!U1329) &gt; 0, COUNTA(DetailWill!U1329) &gt; 0),"x", "")</f>
        <v/>
      </c>
      <c r="V1329" s="14" t="str">
        <f>IF(OR(COUNTA(DetailPedro!V1329) &gt; 0, COUNTA(DetailWill!V1329) &gt; 0),"x", "")</f>
        <v/>
      </c>
      <c r="W1329" s="14" t="str">
        <f>IF(OR(COUNTA(DetailPedro!W1329) &gt; 0, COUNTA(DetailWill!W1329) &gt; 0),"x", "")</f>
        <v/>
      </c>
      <c r="X1329" s="14" t="str">
        <f>IF(OR(COUNTA(DetailPedro!X1329) &gt; 0, COUNTA(DetailWill!X1329) &gt; 0),"x", "")</f>
        <v/>
      </c>
      <c r="Y1329" s="14" t="str">
        <f>IF(OR(COUNTA(DetailPedro!Y1329) &gt; 0, COUNTA(DetailWill!Y1329) &gt; 0),"x", "")</f>
        <v/>
      </c>
      <c r="Z1329" s="34" t="str">
        <f>IF(OR(COUNTA(DetailPedro!Z1329) &gt; 0, COUNTA(DetailWill!Z1329) &gt; 0),"x", "")</f>
        <v/>
      </c>
      <c r="AA1329" s="14" t="str">
        <f>IF(OR(COUNTA(DetailPedro!AA1329) &gt; 0, COUNTA(DetailWill!AA1329) &gt; 0),"x", "")</f>
        <v/>
      </c>
      <c r="AB1329" s="14" t="str">
        <f>IF(OR(COUNTA(DetailPedro!AB1329) &gt; 0, COUNTA(DetailWill!AB1329) &gt; 0),"x", "")</f>
        <v/>
      </c>
      <c r="AC1329" s="14" t="str">
        <f>IF(OR(COUNTA(DetailPedro!AC1329) &gt; 0, COUNTA(DetailWill!AC1329) &gt; 0),"x", "")</f>
        <v/>
      </c>
      <c r="AD1329" s="14" t="str">
        <f>IF(OR(COUNTA(DetailPedro!AD1329) &gt; 0, COUNTA(DetailWill!AD1329) &gt; 0),"x", "")</f>
        <v/>
      </c>
      <c r="AE1329" s="14" t="str">
        <f>IF(OR(COUNTA(DetailPedro!AE1329) &gt; 0, COUNTA(DetailWill!AE1329) &gt; 0),"x", "")</f>
        <v/>
      </c>
      <c r="AF1329" s="34" t="str">
        <f>IF(OR(COUNTA(DetailPedro!AF1329) &gt; 0, COUNTA(DetailWill!AF1329) &gt; 0),"x", "")</f>
        <v/>
      </c>
      <c r="AG1329" s="14" t="str">
        <f>IF(OR(COUNTA(DetailPedro!AG1329) &gt; 0, COUNTA(DetailWill!AG1329) &gt; 0),"x", "")</f>
        <v/>
      </c>
      <c r="AH1329" s="14" t="str">
        <f>IF(OR(COUNTA(DetailPedro!AH1329) &gt; 0, COUNTA(DetailWill!AH1329) &gt; 0),"x", "")</f>
        <v/>
      </c>
      <c r="AI1329" s="14" t="str">
        <f>IF(OR(COUNTA(DetailPedro!AI1329) &gt; 0, COUNTA(DetailWill!AI1329) &gt; 0),"x", "")</f>
        <v/>
      </c>
      <c r="AJ1329" s="34" t="str">
        <f>IF(OR(COUNTA(DetailPedro!AJ1329) &gt; 0, COUNTA(DetailWill!AJ1329) &gt; 0),"x", "")</f>
        <v/>
      </c>
      <c r="AK1329" s="14" t="str">
        <f>IF(OR(COUNTA(DetailPedro!AK1329) &gt; 0, COUNTA(DetailWill!AK1329) &gt; 0),"x", "")</f>
        <v/>
      </c>
    </row>
    <row r="1330" spans="1:37" x14ac:dyDescent="0.2">
      <c r="A1330" s="16" t="s">
        <v>649</v>
      </c>
      <c r="B1330" s="16" t="s">
        <v>829</v>
      </c>
      <c r="C1330" s="16">
        <v>3</v>
      </c>
      <c r="D1330" s="16" t="s">
        <v>888</v>
      </c>
      <c r="E1330" s="16">
        <v>7</v>
      </c>
      <c r="F1330" s="14">
        <f t="shared" si="54"/>
        <v>0</v>
      </c>
      <c r="G1330" s="14" t="str">
        <f>IF(OR(COUNTA(DetailPedro!G1330) &gt; 0, COUNTA(DetailWill!G1330) &gt; 0),"x", "")</f>
        <v/>
      </c>
      <c r="H1330" s="14" t="str">
        <f>IF(OR(COUNTA(DetailPedro!H1330) &gt; 0, COUNTA(DetailWill!H1330) &gt; 0),"x", "")</f>
        <v/>
      </c>
      <c r="I1330" s="14" t="str">
        <f>IF(OR(COUNTA(DetailPedro!I1330) &gt; 0, COUNTA(DetailWill!I1330) &gt; 0),"x", "")</f>
        <v/>
      </c>
      <c r="J1330" s="34" t="str">
        <f>IF(OR(COUNTA(DetailPedro!J1330) &gt; 0, COUNTA(DetailWill!J1330) &gt; 0),"x", "")</f>
        <v/>
      </c>
      <c r="K1330" s="14" t="str">
        <f>IF(OR(COUNTA(DetailPedro!K1330) &gt; 0, COUNTA(DetailWill!K1330) &gt; 0),"x", "")</f>
        <v/>
      </c>
      <c r="L1330" s="14" t="str">
        <f>IF(OR(COUNTA(DetailPedro!L1330) &gt; 0, COUNTA(DetailWill!L1330) &gt; 0),"x", "")</f>
        <v/>
      </c>
      <c r="M1330" s="14" t="str">
        <f>IF(OR(COUNTA(DetailPedro!M1330) &gt; 0, COUNTA(DetailWill!M1330) &gt; 0),"x", "")</f>
        <v/>
      </c>
      <c r="N1330" s="14" t="str">
        <f>IF(OR(COUNTA(DetailPedro!N1330) &gt; 0, COUNTA(DetailWill!N1330) &gt; 0),"x", "")</f>
        <v/>
      </c>
      <c r="O1330" s="34" t="str">
        <f>IF(OR(COUNTA(DetailPedro!O1330) &gt; 0, COUNTA(DetailWill!O1330) &gt; 0),"x", "")</f>
        <v/>
      </c>
      <c r="P1330" s="14" t="str">
        <f>IF(OR(COUNTA(DetailPedro!P1330) &gt; 0, COUNTA(DetailWill!P1330) &gt; 0),"x", "")</f>
        <v/>
      </c>
      <c r="Q1330" s="14" t="str">
        <f>IF(OR(COUNTA(DetailPedro!Q1330) &gt; 0, COUNTA(DetailWill!Q1330) &gt; 0),"x", "")</f>
        <v/>
      </c>
      <c r="R1330" s="14" t="str">
        <f>IF(OR(COUNTA(DetailPedro!R1330) &gt; 0, COUNTA(DetailWill!R1330) &gt; 0),"x", "")</f>
        <v/>
      </c>
      <c r="S1330" s="14" t="str">
        <f>IF(OR(COUNTA(DetailPedro!S1330) &gt; 0, COUNTA(DetailWill!S1330) &gt; 0),"x", "")</f>
        <v/>
      </c>
      <c r="T1330" s="14" t="str">
        <f>IF(OR(COUNTA(DetailPedro!T1330) &gt; 0, COUNTA(DetailWill!T1330) &gt; 0),"x", "")</f>
        <v/>
      </c>
      <c r="U1330" s="34" t="str">
        <f>IF(OR(COUNTA(DetailPedro!U1330) &gt; 0, COUNTA(DetailWill!U1330) &gt; 0),"x", "")</f>
        <v/>
      </c>
      <c r="V1330" s="14" t="str">
        <f>IF(OR(COUNTA(DetailPedro!V1330) &gt; 0, COUNTA(DetailWill!V1330) &gt; 0),"x", "")</f>
        <v/>
      </c>
      <c r="W1330" s="14" t="str">
        <f>IF(OR(COUNTA(DetailPedro!W1330) &gt; 0, COUNTA(DetailWill!W1330) &gt; 0),"x", "")</f>
        <v/>
      </c>
      <c r="X1330" s="14" t="str">
        <f>IF(OR(COUNTA(DetailPedro!X1330) &gt; 0, COUNTA(DetailWill!X1330) &gt; 0),"x", "")</f>
        <v/>
      </c>
      <c r="Y1330" s="14" t="str">
        <f>IF(OR(COUNTA(DetailPedro!Y1330) &gt; 0, COUNTA(DetailWill!Y1330) &gt; 0),"x", "")</f>
        <v/>
      </c>
      <c r="Z1330" s="34" t="str">
        <f>IF(OR(COUNTA(DetailPedro!Z1330) &gt; 0, COUNTA(DetailWill!Z1330) &gt; 0),"x", "")</f>
        <v/>
      </c>
      <c r="AA1330" s="14" t="str">
        <f>IF(OR(COUNTA(DetailPedro!AA1330) &gt; 0, COUNTA(DetailWill!AA1330) &gt; 0),"x", "")</f>
        <v/>
      </c>
      <c r="AB1330" s="14" t="str">
        <f>IF(OR(COUNTA(DetailPedro!AB1330) &gt; 0, COUNTA(DetailWill!AB1330) &gt; 0),"x", "")</f>
        <v/>
      </c>
      <c r="AC1330" s="14" t="str">
        <f>IF(OR(COUNTA(DetailPedro!AC1330) &gt; 0, COUNTA(DetailWill!AC1330) &gt; 0),"x", "")</f>
        <v/>
      </c>
      <c r="AD1330" s="14" t="str">
        <f>IF(OR(COUNTA(DetailPedro!AD1330) &gt; 0, COUNTA(DetailWill!AD1330) &gt; 0),"x", "")</f>
        <v/>
      </c>
      <c r="AE1330" s="14" t="str">
        <f>IF(OR(COUNTA(DetailPedro!AE1330) &gt; 0, COUNTA(DetailWill!AE1330) &gt; 0),"x", "")</f>
        <v/>
      </c>
      <c r="AF1330" s="34" t="str">
        <f>IF(OR(COUNTA(DetailPedro!AF1330) &gt; 0, COUNTA(DetailWill!AF1330) &gt; 0),"x", "")</f>
        <v/>
      </c>
      <c r="AG1330" s="14" t="str">
        <f>IF(OR(COUNTA(DetailPedro!AG1330) &gt; 0, COUNTA(DetailWill!AG1330) &gt; 0),"x", "")</f>
        <v/>
      </c>
      <c r="AH1330" s="14" t="str">
        <f>IF(OR(COUNTA(DetailPedro!AH1330) &gt; 0, COUNTA(DetailWill!AH1330) &gt; 0),"x", "")</f>
        <v/>
      </c>
      <c r="AI1330" s="14" t="str">
        <f>IF(OR(COUNTA(DetailPedro!AI1330) &gt; 0, COUNTA(DetailWill!AI1330) &gt; 0),"x", "")</f>
        <v/>
      </c>
      <c r="AJ1330" s="34" t="str">
        <f>IF(OR(COUNTA(DetailPedro!AJ1330) &gt; 0, COUNTA(DetailWill!AJ1330) &gt; 0),"x", "")</f>
        <v/>
      </c>
      <c r="AK1330" s="14" t="str">
        <f>IF(OR(COUNTA(DetailPedro!AK1330) &gt; 0, COUNTA(DetailWill!AK1330) &gt; 0),"x", "")</f>
        <v/>
      </c>
    </row>
    <row r="1332" spans="1:37" x14ac:dyDescent="0.2">
      <c r="B1332" s="16" t="s">
        <v>1258</v>
      </c>
      <c r="F1332" s="14">
        <f xml:space="preserve"> COUNTA(G1332:AK1332)</f>
        <v>31</v>
      </c>
      <c r="G1332" s="14">
        <f>COUNTIF(G6:G1330,"x")</f>
        <v>21</v>
      </c>
      <c r="H1332" s="14">
        <f t="shared" ref="H1332:AK1332" si="55">COUNTIF(H6:H1330,"x")</f>
        <v>10</v>
      </c>
      <c r="I1332" s="14">
        <f t="shared" si="55"/>
        <v>4</v>
      </c>
      <c r="J1332" s="34">
        <f t="shared" si="55"/>
        <v>13</v>
      </c>
      <c r="K1332" s="14">
        <f t="shared" si="55"/>
        <v>40</v>
      </c>
      <c r="L1332" s="14">
        <f t="shared" si="55"/>
        <v>0</v>
      </c>
      <c r="M1332" s="14">
        <f t="shared" si="55"/>
        <v>4</v>
      </c>
      <c r="N1332" s="14">
        <f t="shared" si="55"/>
        <v>4</v>
      </c>
      <c r="O1332" s="34">
        <f t="shared" si="55"/>
        <v>0</v>
      </c>
      <c r="P1332" s="14">
        <f t="shared" si="55"/>
        <v>20</v>
      </c>
      <c r="Q1332" s="14">
        <f t="shared" si="55"/>
        <v>32</v>
      </c>
      <c r="R1332" s="14">
        <f t="shared" si="55"/>
        <v>10</v>
      </c>
      <c r="S1332" s="14">
        <f t="shared" si="55"/>
        <v>3</v>
      </c>
      <c r="T1332" s="14">
        <f t="shared" si="55"/>
        <v>4</v>
      </c>
      <c r="U1332" s="34">
        <f t="shared" si="55"/>
        <v>0</v>
      </c>
      <c r="V1332" s="14">
        <f t="shared" si="55"/>
        <v>12</v>
      </c>
      <c r="W1332" s="14">
        <f t="shared" si="55"/>
        <v>25</v>
      </c>
      <c r="X1332" s="14">
        <f t="shared" si="55"/>
        <v>14</v>
      </c>
      <c r="Y1332" s="14">
        <f t="shared" si="55"/>
        <v>5</v>
      </c>
      <c r="Z1332" s="34">
        <f t="shared" si="55"/>
        <v>4</v>
      </c>
      <c r="AA1332" s="14">
        <f t="shared" si="55"/>
        <v>2</v>
      </c>
      <c r="AB1332" s="14">
        <f t="shared" si="55"/>
        <v>24</v>
      </c>
      <c r="AC1332" s="14">
        <f t="shared" si="55"/>
        <v>23</v>
      </c>
      <c r="AD1332" s="14">
        <f t="shared" si="55"/>
        <v>54</v>
      </c>
      <c r="AE1332" s="14">
        <f t="shared" si="55"/>
        <v>41</v>
      </c>
      <c r="AF1332" s="34">
        <f t="shared" si="55"/>
        <v>2</v>
      </c>
      <c r="AG1332" s="14">
        <f t="shared" si="55"/>
        <v>51</v>
      </c>
      <c r="AH1332" s="14">
        <f t="shared" si="55"/>
        <v>32</v>
      </c>
      <c r="AI1332" s="14">
        <f t="shared" si="55"/>
        <v>15</v>
      </c>
      <c r="AJ1332" s="34">
        <f t="shared" si="55"/>
        <v>53</v>
      </c>
      <c r="AK1332" s="14">
        <f t="shared" si="55"/>
        <v>24</v>
      </c>
    </row>
    <row r="1334" spans="1:37" x14ac:dyDescent="0.2">
      <c r="K1334" s="39"/>
    </row>
    <row r="1335" spans="1:37" x14ac:dyDescent="0.2">
      <c r="K1335" s="39"/>
    </row>
    <row r="1336" spans="1:37" x14ac:dyDescent="0.2">
      <c r="K1336" s="39"/>
    </row>
    <row r="1337" spans="1:37" x14ac:dyDescent="0.2">
      <c r="K1337" s="39"/>
    </row>
    <row r="1338" spans="1:37" x14ac:dyDescent="0.2">
      <c r="K1338" s="39"/>
    </row>
    <row r="1339" spans="1:37" x14ac:dyDescent="0.2">
      <c r="K1339" s="39"/>
    </row>
    <row r="1340" spans="1:37" x14ac:dyDescent="0.2">
      <c r="K1340" s="39"/>
    </row>
    <row r="1341" spans="1:37" x14ac:dyDescent="0.2">
      <c r="K1341" s="39"/>
    </row>
    <row r="1342" spans="1:37" x14ac:dyDescent="0.2">
      <c r="K1342" s="39"/>
    </row>
    <row r="1343" spans="1:37" x14ac:dyDescent="0.2">
      <c r="K1343" s="39"/>
    </row>
    <row r="1344" spans="1:37" x14ac:dyDescent="0.2">
      <c r="K1344" s="39"/>
    </row>
    <row r="1345" spans="1:11" x14ac:dyDescent="0.2">
      <c r="K1345" s="39"/>
    </row>
    <row r="1346" spans="1:11" x14ac:dyDescent="0.2">
      <c r="K1346" s="39"/>
    </row>
    <row r="1347" spans="1:11" x14ac:dyDescent="0.2">
      <c r="K1347" s="39"/>
    </row>
    <row r="1348" spans="1:11" x14ac:dyDescent="0.2">
      <c r="K1348" s="39"/>
    </row>
    <row r="1349" spans="1:11" x14ac:dyDescent="0.2">
      <c r="K1349" s="39"/>
    </row>
    <row r="1350" spans="1:11" x14ac:dyDescent="0.2">
      <c r="K1350" s="39"/>
    </row>
    <row r="1351" spans="1:11" x14ac:dyDescent="0.2">
      <c r="K1351" s="39"/>
    </row>
    <row r="1352" spans="1:11" x14ac:dyDescent="0.2">
      <c r="K1352" s="39"/>
    </row>
    <row r="1353" spans="1:11" x14ac:dyDescent="0.2">
      <c r="K1353" s="39"/>
    </row>
    <row r="1354" spans="1:11" x14ac:dyDescent="0.2">
      <c r="A1354" s="16"/>
      <c r="B1354" s="16"/>
      <c r="C1354" s="16"/>
      <c r="D1354" s="16"/>
      <c r="E1354" s="16"/>
      <c r="G1354" s="39"/>
      <c r="H1354" s="39"/>
      <c r="I1354" s="39"/>
      <c r="K1354" s="39"/>
    </row>
    <row r="1355" spans="1:11" x14ac:dyDescent="0.2">
      <c r="A1355" s="16"/>
      <c r="B1355" s="16"/>
      <c r="C1355" s="16"/>
      <c r="D1355" s="16"/>
      <c r="E1355" s="16"/>
    </row>
    <row r="1356" spans="1:11" x14ac:dyDescent="0.2">
      <c r="A1356" s="16"/>
      <c r="B1356" s="16"/>
      <c r="C1356" s="16"/>
      <c r="D1356" s="16"/>
      <c r="E1356" s="16"/>
    </row>
    <row r="1357" spans="1:11" x14ac:dyDescent="0.2">
      <c r="A1357" s="16"/>
      <c r="B1357" s="16"/>
      <c r="C1357" s="16"/>
      <c r="D1357" s="16"/>
      <c r="E1357" s="16"/>
    </row>
    <row r="1358" spans="1:11" x14ac:dyDescent="0.2">
      <c r="A1358" s="16"/>
      <c r="B1358" s="16"/>
      <c r="C1358" s="16"/>
      <c r="D1358" s="16"/>
      <c r="E1358" s="16"/>
    </row>
    <row r="1359" spans="1:11" x14ac:dyDescent="0.2">
      <c r="A1359" s="16"/>
      <c r="B1359" s="16"/>
      <c r="C1359" s="16"/>
      <c r="D1359" s="16"/>
      <c r="E1359" s="16"/>
    </row>
    <row r="1360" spans="1:11" x14ac:dyDescent="0.2">
      <c r="A1360" s="16"/>
      <c r="B1360" s="16"/>
      <c r="C1360" s="16"/>
      <c r="D1360" s="16"/>
      <c r="E1360" s="16"/>
    </row>
    <row r="1361" spans="1:5" x14ac:dyDescent="0.2">
      <c r="A1361" s="16"/>
      <c r="B1361" s="16"/>
      <c r="C1361" s="16"/>
      <c r="D1361" s="16"/>
      <c r="E1361" s="16"/>
    </row>
    <row r="1362" spans="1:5" x14ac:dyDescent="0.2">
      <c r="A1362" s="16"/>
      <c r="B1362" s="16"/>
      <c r="C1362" s="16"/>
      <c r="D1362" s="16"/>
      <c r="E1362" s="16"/>
    </row>
    <row r="1363" spans="1:5" x14ac:dyDescent="0.2">
      <c r="A1363" s="16"/>
      <c r="B1363" s="16"/>
      <c r="C1363" s="16"/>
      <c r="D1363" s="16"/>
      <c r="E1363" s="16"/>
    </row>
    <row r="1364" spans="1:5" x14ac:dyDescent="0.2">
      <c r="A1364" s="16"/>
      <c r="B1364" s="16"/>
      <c r="C1364" s="16"/>
      <c r="D1364" s="16"/>
      <c r="E1364" s="16"/>
    </row>
    <row r="1365" spans="1:5" x14ac:dyDescent="0.2">
      <c r="A1365" s="16"/>
      <c r="B1365" s="16"/>
      <c r="C1365" s="16"/>
      <c r="D1365" s="16"/>
      <c r="E1365" s="16"/>
    </row>
    <row r="1366" spans="1:5" x14ac:dyDescent="0.2">
      <c r="A1366" s="16"/>
      <c r="B1366" s="16"/>
      <c r="C1366" s="16"/>
      <c r="D1366" s="16"/>
      <c r="E1366" s="16"/>
    </row>
    <row r="1367" spans="1:5" x14ac:dyDescent="0.2">
      <c r="A1367" s="16"/>
      <c r="B1367" s="16"/>
      <c r="C1367" s="16"/>
      <c r="D1367" s="16"/>
      <c r="E1367" s="16"/>
    </row>
    <row r="1368" spans="1:5" x14ac:dyDescent="0.2">
      <c r="A1368" s="16"/>
      <c r="B1368" s="16"/>
      <c r="C1368" s="16"/>
      <c r="D1368" s="16"/>
      <c r="E1368" s="16"/>
    </row>
    <row r="1369" spans="1:5" x14ac:dyDescent="0.2">
      <c r="A1369" s="16"/>
      <c r="B1369" s="16"/>
      <c r="C1369" s="16"/>
      <c r="D1369" s="16"/>
      <c r="E1369" s="16"/>
    </row>
    <row r="1370" spans="1:5" x14ac:dyDescent="0.2">
      <c r="A1370" s="16"/>
      <c r="B1370" s="16"/>
      <c r="C1370" s="16"/>
      <c r="D1370" s="16"/>
      <c r="E1370" s="16"/>
    </row>
    <row r="1371" spans="1:5" x14ac:dyDescent="0.2">
      <c r="A1371" s="16"/>
      <c r="B1371" s="16"/>
      <c r="C1371" s="16"/>
      <c r="D1371" s="16"/>
      <c r="E1371" s="16"/>
    </row>
    <row r="1372" spans="1:5" x14ac:dyDescent="0.2">
      <c r="A1372" s="16"/>
      <c r="B1372" s="16"/>
      <c r="C1372" s="16"/>
      <c r="D1372" s="16"/>
      <c r="E1372" s="16"/>
    </row>
    <row r="1373" spans="1:5" x14ac:dyDescent="0.2">
      <c r="A1373" s="16"/>
      <c r="B1373" s="16"/>
      <c r="C1373" s="16"/>
      <c r="D1373" s="16"/>
      <c r="E1373" s="16"/>
    </row>
    <row r="1374" spans="1:5" x14ac:dyDescent="0.2">
      <c r="A1374" s="16"/>
      <c r="B1374" s="16"/>
      <c r="C1374" s="16"/>
      <c r="D1374" s="16"/>
      <c r="E1374" s="16"/>
    </row>
    <row r="1375" spans="1:5" x14ac:dyDescent="0.2">
      <c r="A1375" s="16"/>
      <c r="B1375" s="16"/>
      <c r="C1375" s="16"/>
      <c r="D1375" s="16"/>
      <c r="E1375" s="16"/>
    </row>
    <row r="1376" spans="1:5" x14ac:dyDescent="0.2">
      <c r="A1376" s="16"/>
      <c r="B1376" s="16"/>
      <c r="C1376" s="16"/>
      <c r="D1376" s="16"/>
      <c r="E1376" s="16"/>
    </row>
    <row r="1377" spans="1:5" x14ac:dyDescent="0.2">
      <c r="A1377" s="16"/>
      <c r="B1377" s="16"/>
      <c r="C1377" s="16"/>
      <c r="D1377" s="16"/>
      <c r="E1377" s="16"/>
    </row>
    <row r="1378" spans="1:5" x14ac:dyDescent="0.2">
      <c r="A1378" s="16"/>
      <c r="B1378" s="16"/>
      <c r="C1378" s="16"/>
      <c r="D1378" s="16"/>
      <c r="E1378" s="16"/>
    </row>
    <row r="1379" spans="1:5" x14ac:dyDescent="0.2">
      <c r="A1379" s="16"/>
      <c r="B1379" s="16"/>
      <c r="C1379" s="16"/>
      <c r="D1379" s="16"/>
      <c r="E1379" s="16"/>
    </row>
    <row r="1380" spans="1:5" x14ac:dyDescent="0.2">
      <c r="A1380" s="16"/>
      <c r="B1380" s="16"/>
      <c r="C1380" s="16"/>
      <c r="D1380" s="16"/>
      <c r="E1380" s="16"/>
    </row>
    <row r="1381" spans="1:5" x14ac:dyDescent="0.2">
      <c r="A1381" s="16"/>
      <c r="B1381" s="16"/>
      <c r="C1381" s="16"/>
      <c r="D1381" s="16"/>
      <c r="E1381" s="16"/>
    </row>
    <row r="1382" spans="1:5" x14ac:dyDescent="0.2">
      <c r="A1382" s="16"/>
      <c r="B1382" s="16"/>
      <c r="C1382" s="16"/>
      <c r="D1382" s="16"/>
      <c r="E1382" s="16"/>
    </row>
    <row r="1383" spans="1:5" x14ac:dyDescent="0.2">
      <c r="A1383" s="16"/>
      <c r="B1383" s="16"/>
      <c r="C1383" s="16"/>
      <c r="D1383" s="16"/>
      <c r="E1383" s="16"/>
    </row>
    <row r="1384" spans="1:5" x14ac:dyDescent="0.2">
      <c r="A1384" s="16"/>
      <c r="B1384" s="16"/>
      <c r="C1384" s="16"/>
      <c r="D1384" s="16"/>
      <c r="E1384" s="16"/>
    </row>
    <row r="1385" spans="1:5" x14ac:dyDescent="0.2">
      <c r="A1385" s="16"/>
      <c r="B1385" s="16"/>
      <c r="C1385" s="16"/>
      <c r="D1385" s="16"/>
      <c r="E1385" s="16"/>
    </row>
    <row r="1386" spans="1:5" x14ac:dyDescent="0.2">
      <c r="A1386" s="16"/>
      <c r="B1386" s="16"/>
      <c r="C1386" s="16"/>
      <c r="D1386" s="16"/>
      <c r="E1386" s="16"/>
    </row>
    <row r="1387" spans="1:5" x14ac:dyDescent="0.2">
      <c r="A1387" s="16"/>
      <c r="B1387" s="16"/>
      <c r="C1387" s="16"/>
      <c r="D1387" s="16"/>
      <c r="E1387" s="16"/>
    </row>
    <row r="1388" spans="1:5" x14ac:dyDescent="0.2">
      <c r="A1388" s="16"/>
      <c r="B1388" s="16"/>
      <c r="C1388" s="16"/>
      <c r="D1388" s="16"/>
      <c r="E1388" s="16"/>
    </row>
    <row r="1389" spans="1:5" x14ac:dyDescent="0.2">
      <c r="A1389" s="16"/>
      <c r="B1389" s="16"/>
      <c r="C1389" s="16"/>
      <c r="D1389" s="16"/>
      <c r="E1389" s="16"/>
    </row>
    <row r="1390" spans="1:5" x14ac:dyDescent="0.2">
      <c r="A1390" s="16"/>
      <c r="B1390" s="16"/>
      <c r="C1390" s="16"/>
      <c r="D1390" s="16"/>
      <c r="E1390" s="16"/>
    </row>
    <row r="1391" spans="1:5" x14ac:dyDescent="0.2">
      <c r="A1391" s="16"/>
      <c r="B1391" s="16"/>
      <c r="C1391" s="16"/>
      <c r="D1391" s="16"/>
      <c r="E1391" s="16"/>
    </row>
    <row r="1392" spans="1:5" x14ac:dyDescent="0.2">
      <c r="A1392" s="16"/>
      <c r="B1392" s="16"/>
      <c r="C1392" s="16"/>
      <c r="D1392" s="16"/>
      <c r="E1392" s="16"/>
    </row>
    <row r="1393" spans="1:5" x14ac:dyDescent="0.2">
      <c r="A1393" s="16"/>
      <c r="B1393" s="16"/>
      <c r="C1393" s="16"/>
      <c r="D1393" s="16"/>
      <c r="E1393" s="16"/>
    </row>
    <row r="1394" spans="1:5" x14ac:dyDescent="0.2">
      <c r="A1394" s="16"/>
      <c r="B1394" s="16"/>
      <c r="C1394" s="16"/>
      <c r="D1394" s="16"/>
      <c r="E1394" s="16"/>
    </row>
    <row r="1395" spans="1:5" x14ac:dyDescent="0.2">
      <c r="A1395" s="16"/>
      <c r="B1395" s="16"/>
      <c r="C1395" s="16"/>
      <c r="D1395" s="16"/>
      <c r="E1395" s="16"/>
    </row>
    <row r="1396" spans="1:5" x14ac:dyDescent="0.2">
      <c r="A1396" s="16"/>
      <c r="B1396" s="16"/>
      <c r="C1396" s="16"/>
      <c r="D1396" s="16"/>
      <c r="E1396" s="16"/>
    </row>
    <row r="1397" spans="1:5" x14ac:dyDescent="0.2">
      <c r="A1397" s="16"/>
      <c r="B1397" s="16"/>
      <c r="C1397" s="16"/>
      <c r="D1397" s="16"/>
      <c r="E1397" s="16"/>
    </row>
    <row r="1398" spans="1:5" x14ac:dyDescent="0.2">
      <c r="A1398" s="16"/>
      <c r="B1398" s="16"/>
      <c r="C1398" s="16"/>
      <c r="D1398" s="16"/>
      <c r="E1398" s="16"/>
    </row>
    <row r="1399" spans="1:5" x14ac:dyDescent="0.2">
      <c r="A1399" s="16"/>
      <c r="B1399" s="16"/>
      <c r="C1399" s="16"/>
      <c r="D1399" s="16"/>
      <c r="E1399" s="16"/>
    </row>
    <row r="1400" spans="1:5" x14ac:dyDescent="0.2">
      <c r="A1400" s="16"/>
      <c r="B1400" s="16"/>
      <c r="C1400" s="16"/>
      <c r="D1400" s="16"/>
      <c r="E1400" s="16"/>
    </row>
  </sheetData>
  <conditionalFormatting sqref="A1354:AK1400 A6:AK1333">
    <cfRule type="expression" dxfId="17" priority="11" stopIfTrue="1">
      <formula>AND(OR($C$2="ON",$C$2="on",$C$2="On"),LEN(TRIM($E6))&gt;0,$C6=1,$F6&lt;1)</formula>
    </cfRule>
    <cfRule type="expression" dxfId="16" priority="12" stopIfTrue="1">
      <formula>AND(OR($C$2="ON",$C$2="on",$C$2="On"),LEN(TRIM($E6))&gt;0,$C6=2,$F6&lt;1)</formula>
    </cfRule>
    <cfRule type="expression" dxfId="15" priority="13" stopIfTrue="1">
      <formula>AND(OR($C$2="REV",$C$2="rev",$C$2="Rev"),$F6&gt;0)</formula>
    </cfRule>
  </conditionalFormatting>
  <conditionalFormatting sqref="M1334:AK1335">
    <cfRule type="expression" dxfId="14" priority="145" stopIfTrue="1">
      <formula>AND(OR($C$2="REV",$C$2="rev",$C$2="Rev"),#REF!&gt;0)</formula>
    </cfRule>
  </conditionalFormatting>
  <pageMargins left="0.7" right="0.7" top="0.75" bottom="0.75" header="0.3" footer="0.3"/>
  <pageSetup orientation="portrait" horizontalDpi="1200" verticalDpi="1200" r:id="rId1"/>
  <legacyDrawing r:id="rId2"/>
  <extLst>
    <ext xmlns:x14="http://schemas.microsoft.com/office/spreadsheetml/2009/9/main" uri="{78C0D931-6437-407d-A8EE-F0AAD7539E65}">
      <x14:conditionalFormattings>
        <x14:conditionalFormatting xmlns:xm="http://schemas.microsoft.com/office/excel/2006/main">
          <x14:cfRule type="expression" priority="138" stopIfTrue="1" id="{F04C6EFF-C3A1-4343-897C-528D290871AA}">
            <xm:f>AND(OR($C$2="ON",$C$2="on",$C$2="On"),LEN(TRIM(SummaryUniao!$D187))&gt;0,NOT(SummaryUniao!$D187))</xm:f>
            <x14:dxf>
              <fill>
                <patternFill>
                  <bgColor indexed="13"/>
                </patternFill>
              </fill>
            </x14:dxf>
          </x14:cfRule>
          <x14:cfRule type="expression" priority="139" stopIfTrue="1" id="{9B75B253-36BC-4DC5-B698-0EBC9E4AFD37}">
            <xm:f>AND(OR($C$2="ON",$C$2="on",$C$2="On"),LEN(TRIM(SummaryUniao!$D187))&gt;0,NOT(SummaryUniao!$E187))</xm:f>
            <x14:dxf>
              <fill>
                <patternFill>
                  <bgColor indexed="14"/>
                </patternFill>
              </fill>
            </x14:dxf>
          </x14:cfRule>
          <x14:cfRule type="expression" priority="140" stopIfTrue="1" id="{268F9261-6CE2-41EA-82B1-9019F0A94B75}">
            <xm:f>AND(OR($C$2="REV",$C$2="rev",$C$2="Rev"),LEN(TRIM(SummaryUniao!$D187))&gt;0,NOT(SummaryUniao!$D187))</xm:f>
            <x14:dxf>
              <fill>
                <patternFill>
                  <bgColor indexed="13"/>
                </patternFill>
              </fill>
            </x14:dxf>
          </x14:cfRule>
          <x14:cfRule type="expression" priority="141" stopIfTrue="1" id="{392966A6-E4ED-4A1C-AEA8-2E8FA5D43C3B}">
            <xm:f>AND(OR($C$2="REV",$C$2="rev",$C$2="Rev"),LEN(TRIM(SummaryUniao!$D187))&gt;0,NOT(SummaryUniao!$E187))</xm:f>
            <x14:dxf>
              <fill>
                <patternFill>
                  <bgColor indexed="14"/>
                </patternFill>
              </fill>
            </x14:dxf>
          </x14:cfRule>
          <x14:cfRule type="expression" priority="142" stopIfTrue="1" id="{EFECD8B4-B079-4E49-9C58-A7692C23419B}">
            <xm:f>AND(OR($C$2="REV",$C$2="rev",$C$2="Rev"),LEN(TRIM(SummaryUniao!$D187))&gt;0,COUNTIF($J1336:$AJ1336,"x")&gt; 0)</xm:f>
            <x14:dxf>
              <fill>
                <patternFill>
                  <bgColor indexed="11"/>
                </patternFill>
              </fill>
            </x14:dxf>
          </x14:cfRule>
          <xm:sqref>J1336:K1353</xm:sqref>
        </x14:conditionalFormatting>
        <x14:conditionalFormatting xmlns:xm="http://schemas.microsoft.com/office/excel/2006/main">
          <x14:cfRule type="expression" priority="143" stopIfTrue="1" id="{0CAE35F4-7468-40BD-BC66-7DB9014D72FB}">
            <xm:f>AND(OR($C$2="ON",$C$2="on",$C$2="On"),LEN(TRIM(#REF!))&gt;0,SummaryUniao!$B185=1,#REF!&lt;1)</xm:f>
            <x14:dxf>
              <fill>
                <patternFill>
                  <bgColor indexed="13"/>
                </patternFill>
              </fill>
            </x14:dxf>
          </x14:cfRule>
          <x14:cfRule type="expression" priority="144" stopIfTrue="1" id="{06AC23B9-DE3E-4043-B90C-824A993A856E}">
            <xm:f>AND(OR($C$2="ON",$C$2="on",$C$2="On"),LEN(TRIM(#REF!))&gt;0,SummaryUniao!$B185=2,#REF!&lt;1)</xm:f>
            <x14:dxf>
              <fill>
                <patternFill>
                  <bgColor indexed="14"/>
                </patternFill>
              </fill>
            </x14:dxf>
          </x14:cfRule>
          <xm:sqref>M1334:AK1335</xm:sqref>
        </x14:conditionalFormatting>
        <x14:conditionalFormatting xmlns:xm="http://schemas.microsoft.com/office/excel/2006/main">
          <x14:cfRule type="expression" priority="166" stopIfTrue="1" id="{0CAE35F4-7468-40BD-BC66-7DB9014D72FB}">
            <xm:f>AND(OR($C$2="ON",$C$2="on",$C$2="On"),LEN(TRIM(SummaryUniao!$D187))&gt;0,SummaryUniao!#REF!=1,SummaryUniao!$E187&lt;1)</xm:f>
            <x14:dxf>
              <fill>
                <patternFill>
                  <bgColor indexed="13"/>
                </patternFill>
              </fill>
            </x14:dxf>
          </x14:cfRule>
          <x14:cfRule type="expression" priority="167" stopIfTrue="1" id="{06AC23B9-DE3E-4043-B90C-824A993A856E}">
            <xm:f>AND(OR($C$2="ON",$C$2="on",$C$2="On"),LEN(TRIM(SummaryUniao!$D187))&gt;0,SummaryUniao!#REF!=2,SummaryUniao!$E187&lt;1)</xm:f>
            <x14:dxf>
              <fill>
                <patternFill>
                  <bgColor indexed="14"/>
                </patternFill>
              </fill>
            </x14:dxf>
          </x14:cfRule>
          <x14:cfRule type="expression" priority="168" stopIfTrue="1" id="{FF7BAAAF-63E6-47E9-AA59-B2BDC3D0DF3D}">
            <xm:f>AND(OR($C$2="REV",$C$2="rev",$C$2="Rev"),SummaryUniao!$E187&gt;0)</xm:f>
            <x14:dxf>
              <fill>
                <patternFill>
                  <bgColor indexed="11"/>
                </patternFill>
              </fill>
            </x14:dxf>
          </x14:cfRule>
          <xm:sqref>M1336:AK1353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3"/>
  <sheetViews>
    <sheetView tabSelected="1" topLeftCell="A232" zoomScaleNormal="100" workbookViewId="0">
      <selection activeCell="D255" sqref="D255"/>
    </sheetView>
  </sheetViews>
  <sheetFormatPr defaultRowHeight="15" x14ac:dyDescent="0.25"/>
  <cols>
    <col min="1" max="1" width="9.140625" style="45"/>
    <col min="2" max="2" width="46.42578125" style="51" bestFit="1" customWidth="1"/>
    <col min="3" max="3" width="9.140625" style="45"/>
    <col min="4" max="4" width="11.85546875" style="45" bestFit="1" customWidth="1"/>
    <col min="5" max="5" width="9.140625" style="46" customWidth="1"/>
    <col min="6" max="6" width="9.140625" style="45"/>
    <col min="7" max="7" width="11.85546875" style="45" bestFit="1" customWidth="1"/>
    <col min="8" max="8" width="9.140625" style="46" customWidth="1"/>
    <col min="9" max="9" width="9.140625" style="45"/>
    <col min="10" max="10" width="11.85546875" style="45" customWidth="1"/>
    <col min="11" max="12" width="9.140625" style="45" customWidth="1"/>
    <col min="13" max="16384" width="9.140625" style="45"/>
  </cols>
  <sheetData>
    <row r="1" spans="1:11" x14ac:dyDescent="0.25">
      <c r="A1" s="47"/>
      <c r="C1" s="47" t="s">
        <v>1266</v>
      </c>
      <c r="D1" s="47" t="s">
        <v>1266</v>
      </c>
      <c r="E1" s="48" t="s">
        <v>1266</v>
      </c>
      <c r="F1" s="47" t="s">
        <v>1265</v>
      </c>
      <c r="G1" s="47" t="s">
        <v>1265</v>
      </c>
      <c r="H1" s="48" t="s">
        <v>1265</v>
      </c>
      <c r="I1" s="47" t="s">
        <v>993</v>
      </c>
      <c r="J1" s="47" t="s">
        <v>993</v>
      </c>
      <c r="K1" s="47" t="s">
        <v>993</v>
      </c>
    </row>
    <row r="2" spans="1:11" ht="15.75" thickBot="1" x14ac:dyDescent="0.3">
      <c r="A2" s="47" t="s">
        <v>571</v>
      </c>
      <c r="B2" s="48" t="s">
        <v>583</v>
      </c>
      <c r="C2" s="47" t="s">
        <v>1264</v>
      </c>
      <c r="D2" s="47" t="s">
        <v>1263</v>
      </c>
      <c r="E2" s="48" t="s">
        <v>1262</v>
      </c>
      <c r="F2" s="47" t="s">
        <v>1264</v>
      </c>
      <c r="G2" s="47" t="s">
        <v>1263</v>
      </c>
      <c r="H2" s="48" t="s">
        <v>1262</v>
      </c>
      <c r="I2" s="47" t="s">
        <v>1264</v>
      </c>
      <c r="J2" s="47" t="s">
        <v>1263</v>
      </c>
      <c r="K2" s="47" t="s">
        <v>1262</v>
      </c>
    </row>
    <row r="3" spans="1:11" x14ac:dyDescent="0.25">
      <c r="A3" s="65" t="s">
        <v>499</v>
      </c>
      <c r="B3" s="56" t="s">
        <v>258</v>
      </c>
      <c r="C3" s="57">
        <v>0</v>
      </c>
      <c r="D3" s="57">
        <v>0</v>
      </c>
      <c r="E3" s="58">
        <v>0</v>
      </c>
      <c r="F3" s="57">
        <v>0</v>
      </c>
      <c r="G3" s="57">
        <v>0</v>
      </c>
      <c r="H3" s="58">
        <v>0</v>
      </c>
      <c r="I3" s="57">
        <v>2</v>
      </c>
      <c r="J3" s="57">
        <v>5</v>
      </c>
      <c r="K3" s="59">
        <v>7</v>
      </c>
    </row>
    <row r="4" spans="1:11" x14ac:dyDescent="0.25">
      <c r="A4" s="66" t="s">
        <v>499</v>
      </c>
      <c r="B4" s="51" t="s">
        <v>375</v>
      </c>
      <c r="C4" s="49">
        <v>0</v>
      </c>
      <c r="D4" s="49">
        <v>0</v>
      </c>
      <c r="E4" s="48">
        <v>0</v>
      </c>
      <c r="F4" s="49">
        <v>0</v>
      </c>
      <c r="G4" s="49">
        <v>0</v>
      </c>
      <c r="H4" s="48">
        <v>0</v>
      </c>
      <c r="I4" s="49">
        <v>3</v>
      </c>
      <c r="J4" s="49">
        <v>2</v>
      </c>
      <c r="K4" s="67">
        <v>5</v>
      </c>
    </row>
    <row r="5" spans="1:11" x14ac:dyDescent="0.25">
      <c r="A5" s="66" t="s">
        <v>499</v>
      </c>
      <c r="B5" s="51" t="s">
        <v>357</v>
      </c>
      <c r="C5" s="49">
        <v>0</v>
      </c>
      <c r="D5" s="49">
        <v>0</v>
      </c>
      <c r="E5" s="48">
        <v>0</v>
      </c>
      <c r="F5" s="49">
        <v>0</v>
      </c>
      <c r="G5" s="49">
        <v>0</v>
      </c>
      <c r="H5" s="48">
        <v>0</v>
      </c>
      <c r="I5" s="49">
        <v>3</v>
      </c>
      <c r="J5" s="49">
        <v>0</v>
      </c>
      <c r="K5" s="67">
        <v>3</v>
      </c>
    </row>
    <row r="6" spans="1:11" x14ac:dyDescent="0.25">
      <c r="A6" s="66" t="s">
        <v>499</v>
      </c>
      <c r="B6" s="51" t="s">
        <v>1221</v>
      </c>
      <c r="C6" s="49">
        <v>6</v>
      </c>
      <c r="D6" s="49">
        <v>0</v>
      </c>
      <c r="E6" s="48">
        <v>6</v>
      </c>
      <c r="F6" s="49">
        <v>2</v>
      </c>
      <c r="G6" s="49">
        <v>1</v>
      </c>
      <c r="H6" s="48">
        <v>3</v>
      </c>
      <c r="I6" s="49">
        <v>0</v>
      </c>
      <c r="J6" s="49">
        <v>0</v>
      </c>
      <c r="K6" s="67">
        <v>0</v>
      </c>
    </row>
    <row r="7" spans="1:11" x14ac:dyDescent="0.25">
      <c r="A7" s="66" t="s">
        <v>499</v>
      </c>
      <c r="B7" s="51" t="s">
        <v>276</v>
      </c>
      <c r="C7" s="49">
        <v>6</v>
      </c>
      <c r="D7" s="49">
        <v>1</v>
      </c>
      <c r="E7" s="48">
        <v>7</v>
      </c>
      <c r="F7" s="49">
        <v>5</v>
      </c>
      <c r="G7" s="49">
        <v>0</v>
      </c>
      <c r="H7" s="48">
        <v>5</v>
      </c>
      <c r="I7" s="49">
        <v>0</v>
      </c>
      <c r="J7" s="49">
        <v>0</v>
      </c>
      <c r="K7" s="67">
        <v>0</v>
      </c>
    </row>
    <row r="8" spans="1:11" x14ac:dyDescent="0.25">
      <c r="A8" s="66" t="s">
        <v>499</v>
      </c>
      <c r="B8" s="51" t="s">
        <v>553</v>
      </c>
      <c r="C8" s="49">
        <v>3</v>
      </c>
      <c r="D8" s="49">
        <v>1</v>
      </c>
      <c r="E8" s="48">
        <v>4</v>
      </c>
      <c r="F8" s="49">
        <v>3</v>
      </c>
      <c r="G8" s="49">
        <v>0</v>
      </c>
      <c r="H8" s="48">
        <v>3</v>
      </c>
      <c r="I8" s="49">
        <v>0</v>
      </c>
      <c r="J8" s="49">
        <v>0</v>
      </c>
      <c r="K8" s="67">
        <v>0</v>
      </c>
    </row>
    <row r="9" spans="1:11" x14ac:dyDescent="0.25">
      <c r="A9" s="68" t="s">
        <v>499</v>
      </c>
      <c r="B9" s="53" t="s">
        <v>298</v>
      </c>
      <c r="C9" s="52">
        <v>8</v>
      </c>
      <c r="D9" s="52">
        <v>0</v>
      </c>
      <c r="E9" s="54">
        <v>8</v>
      </c>
      <c r="F9" s="52">
        <v>3</v>
      </c>
      <c r="G9" s="52">
        <v>0</v>
      </c>
      <c r="H9" s="54">
        <v>3</v>
      </c>
      <c r="I9" s="52">
        <v>0</v>
      </c>
      <c r="J9" s="52">
        <v>0</v>
      </c>
      <c r="K9" s="69">
        <v>0</v>
      </c>
    </row>
    <row r="10" spans="1:11" x14ac:dyDescent="0.25">
      <c r="A10" s="66"/>
      <c r="B10" s="51" t="s">
        <v>1261</v>
      </c>
      <c r="C10" s="49">
        <f>SUM(C3:C9)</f>
        <v>23</v>
      </c>
      <c r="D10" s="49">
        <f>SUM(D3:D9)</f>
        <v>2</v>
      </c>
      <c r="E10" s="48">
        <f>SUM(E3:E9)</f>
        <v>25</v>
      </c>
      <c r="F10" s="49">
        <f>SUM(F3:F9)</f>
        <v>13</v>
      </c>
      <c r="G10" s="49">
        <f>SUM(G3:G9)</f>
        <v>1</v>
      </c>
      <c r="H10" s="48">
        <f>SUM(H3:H9)</f>
        <v>14</v>
      </c>
      <c r="I10" s="49">
        <f>SUM(I3:I9)</f>
        <v>8</v>
      </c>
      <c r="J10" s="49">
        <f>SUM(J3:J9)</f>
        <v>7</v>
      </c>
      <c r="K10" s="67">
        <f>SUM(K3:K9)</f>
        <v>15</v>
      </c>
    </row>
    <row r="11" spans="1:11" ht="15.75" thickBot="1" x14ac:dyDescent="0.3">
      <c r="A11" s="70"/>
      <c r="B11" s="61"/>
      <c r="C11" s="62">
        <f>IF($E10 &lt;&gt; 0, C10/$E10, "-")</f>
        <v>0.92</v>
      </c>
      <c r="D11" s="62">
        <f>IF($E10 &lt;&gt; 0, D10/$E10, "-")</f>
        <v>0.08</v>
      </c>
      <c r="E11" s="63">
        <f>IF($E10 &lt;&gt; 0, E10/$E10, "-")</f>
        <v>1</v>
      </c>
      <c r="F11" s="62">
        <f>IF($H10 &lt;&gt; 0, F10/$H10, "-")</f>
        <v>0.9285714285714286</v>
      </c>
      <c r="G11" s="62">
        <f>IF($H10 &lt;&gt; 0, G10/$H10, "-")</f>
        <v>7.1428571428571425E-2</v>
      </c>
      <c r="H11" s="63">
        <f>IF($H10 &lt;&gt; 0, H10/$H10, "-")</f>
        <v>1</v>
      </c>
      <c r="I11" s="62">
        <f>IF($K10 &lt;&gt; 0,I10/$K10, "-")</f>
        <v>0.53333333333333333</v>
      </c>
      <c r="J11" s="62">
        <f>IF($K10 &lt;&gt; 0,J10/$K10, "-")</f>
        <v>0.46666666666666667</v>
      </c>
      <c r="K11" s="64">
        <f>IF($K10 &lt;&gt; 0,K10/$K10, "-")</f>
        <v>1</v>
      </c>
    </row>
    <row r="12" spans="1:11" x14ac:dyDescent="0.25">
      <c r="A12" s="65"/>
      <c r="B12" s="74"/>
      <c r="C12" s="75"/>
      <c r="D12" s="75"/>
      <c r="E12" s="76"/>
      <c r="F12" s="75"/>
      <c r="G12" s="75"/>
      <c r="H12" s="76"/>
      <c r="I12" s="75"/>
      <c r="J12" s="75"/>
      <c r="K12" s="75"/>
    </row>
    <row r="13" spans="1:11" ht="15.75" thickBot="1" x14ac:dyDescent="0.3">
      <c r="A13" s="66"/>
      <c r="B13" s="72"/>
      <c r="C13" s="71"/>
      <c r="D13" s="71"/>
      <c r="E13" s="63"/>
      <c r="F13" s="71"/>
      <c r="G13" s="71"/>
      <c r="H13" s="63"/>
      <c r="I13" s="71"/>
      <c r="J13" s="71"/>
      <c r="K13" s="71"/>
    </row>
    <row r="14" spans="1:11" x14ac:dyDescent="0.25">
      <c r="A14" s="65" t="s">
        <v>493</v>
      </c>
      <c r="B14" s="56" t="s">
        <v>864</v>
      </c>
      <c r="C14" s="57">
        <v>0</v>
      </c>
      <c r="D14" s="57">
        <v>0</v>
      </c>
      <c r="E14" s="58">
        <v>0</v>
      </c>
      <c r="F14" s="57">
        <v>10</v>
      </c>
      <c r="G14" s="57">
        <v>1</v>
      </c>
      <c r="H14" s="58">
        <v>11</v>
      </c>
      <c r="I14" s="57">
        <v>0</v>
      </c>
      <c r="J14" s="57">
        <v>0</v>
      </c>
      <c r="K14" s="59">
        <v>0</v>
      </c>
    </row>
    <row r="15" spans="1:11" x14ac:dyDescent="0.25">
      <c r="A15" s="66" t="s">
        <v>493</v>
      </c>
      <c r="B15" s="51" t="s">
        <v>686</v>
      </c>
      <c r="C15" s="49">
        <v>0</v>
      </c>
      <c r="D15" s="49">
        <v>0</v>
      </c>
      <c r="E15" s="48">
        <v>0</v>
      </c>
      <c r="F15" s="49">
        <v>5</v>
      </c>
      <c r="G15" s="49">
        <v>2</v>
      </c>
      <c r="H15" s="48">
        <v>7</v>
      </c>
      <c r="I15" s="49">
        <v>0</v>
      </c>
      <c r="J15" s="49">
        <v>0</v>
      </c>
      <c r="K15" s="67">
        <v>0</v>
      </c>
    </row>
    <row r="16" spans="1:11" x14ac:dyDescent="0.25">
      <c r="A16" s="66" t="s">
        <v>493</v>
      </c>
      <c r="B16" s="51" t="s">
        <v>716</v>
      </c>
      <c r="C16" s="49">
        <v>0</v>
      </c>
      <c r="D16" s="49">
        <v>0</v>
      </c>
      <c r="E16" s="48">
        <v>0</v>
      </c>
      <c r="F16" s="49">
        <v>0</v>
      </c>
      <c r="G16" s="49">
        <v>0</v>
      </c>
      <c r="H16" s="48">
        <v>0</v>
      </c>
      <c r="I16" s="49">
        <v>0</v>
      </c>
      <c r="J16" s="49">
        <v>5</v>
      </c>
      <c r="K16" s="67">
        <v>5</v>
      </c>
    </row>
    <row r="17" spans="1:11" x14ac:dyDescent="0.25">
      <c r="A17" s="66" t="s">
        <v>493</v>
      </c>
      <c r="B17" s="51" t="s">
        <v>548</v>
      </c>
      <c r="C17" s="49">
        <v>0</v>
      </c>
      <c r="D17" s="49">
        <v>0</v>
      </c>
      <c r="E17" s="48">
        <v>0</v>
      </c>
      <c r="F17" s="49">
        <v>3</v>
      </c>
      <c r="G17" s="49">
        <v>3</v>
      </c>
      <c r="H17" s="48">
        <v>6</v>
      </c>
      <c r="I17" s="49">
        <v>0</v>
      </c>
      <c r="J17" s="49">
        <v>0</v>
      </c>
      <c r="K17" s="67">
        <v>0</v>
      </c>
    </row>
    <row r="18" spans="1:11" x14ac:dyDescent="0.25">
      <c r="A18" s="66" t="s">
        <v>493</v>
      </c>
      <c r="B18" s="51" t="s">
        <v>800</v>
      </c>
      <c r="C18" s="49">
        <v>0</v>
      </c>
      <c r="D18" s="49">
        <v>0</v>
      </c>
      <c r="E18" s="48">
        <v>0</v>
      </c>
      <c r="F18" s="49">
        <v>6</v>
      </c>
      <c r="G18" s="49">
        <v>1</v>
      </c>
      <c r="H18" s="48">
        <v>7</v>
      </c>
      <c r="I18" s="49">
        <v>0</v>
      </c>
      <c r="J18" s="49">
        <v>0</v>
      </c>
      <c r="K18" s="67">
        <v>0</v>
      </c>
    </row>
    <row r="19" spans="1:11" x14ac:dyDescent="0.25">
      <c r="A19" s="66" t="s">
        <v>493</v>
      </c>
      <c r="B19" s="51" t="s">
        <v>275</v>
      </c>
      <c r="C19" s="49">
        <v>0</v>
      </c>
      <c r="D19" s="49">
        <v>0</v>
      </c>
      <c r="E19" s="48">
        <v>0</v>
      </c>
      <c r="F19" s="49">
        <v>5</v>
      </c>
      <c r="G19" s="49">
        <v>1</v>
      </c>
      <c r="H19" s="48">
        <v>6</v>
      </c>
      <c r="I19" s="49">
        <v>0</v>
      </c>
      <c r="J19" s="49">
        <v>0</v>
      </c>
      <c r="K19" s="67">
        <v>0</v>
      </c>
    </row>
    <row r="20" spans="1:11" x14ac:dyDescent="0.25">
      <c r="A20" s="66" t="s">
        <v>493</v>
      </c>
      <c r="B20" s="51" t="s">
        <v>834</v>
      </c>
      <c r="C20" s="49">
        <v>0</v>
      </c>
      <c r="D20" s="49">
        <v>0</v>
      </c>
      <c r="E20" s="48">
        <v>0</v>
      </c>
      <c r="F20" s="49">
        <v>0</v>
      </c>
      <c r="G20" s="49">
        <v>0</v>
      </c>
      <c r="H20" s="48">
        <v>0</v>
      </c>
      <c r="I20" s="49">
        <v>0</v>
      </c>
      <c r="J20" s="49">
        <v>5</v>
      </c>
      <c r="K20" s="67">
        <v>5</v>
      </c>
    </row>
    <row r="21" spans="1:11" x14ac:dyDescent="0.25">
      <c r="A21" s="68" t="s">
        <v>493</v>
      </c>
      <c r="B21" s="53" t="s">
        <v>748</v>
      </c>
      <c r="C21" s="52">
        <v>0</v>
      </c>
      <c r="D21" s="52">
        <v>0</v>
      </c>
      <c r="E21" s="54">
        <v>0</v>
      </c>
      <c r="F21" s="52">
        <v>0</v>
      </c>
      <c r="G21" s="52">
        <v>0</v>
      </c>
      <c r="H21" s="54">
        <v>0</v>
      </c>
      <c r="I21" s="52">
        <v>1</v>
      </c>
      <c r="J21" s="52">
        <v>5</v>
      </c>
      <c r="K21" s="69">
        <v>6</v>
      </c>
    </row>
    <row r="22" spans="1:11" x14ac:dyDescent="0.25">
      <c r="A22" s="66"/>
      <c r="B22" s="51" t="s">
        <v>1261</v>
      </c>
      <c r="C22" s="49">
        <f>SUM(C14:C21)</f>
        <v>0</v>
      </c>
      <c r="D22" s="49">
        <f>SUM(D14:D21)</f>
        <v>0</v>
      </c>
      <c r="E22" s="48">
        <f>SUM(E14:E21)</f>
        <v>0</v>
      </c>
      <c r="F22" s="49">
        <f>SUM(F14:F21)</f>
        <v>29</v>
      </c>
      <c r="G22" s="49">
        <f>SUM(G14:G21)</f>
        <v>8</v>
      </c>
      <c r="H22" s="48">
        <f>SUM(H14:H21)</f>
        <v>37</v>
      </c>
      <c r="I22" s="49">
        <f>SUM(I14:I21)</f>
        <v>1</v>
      </c>
      <c r="J22" s="49">
        <f>SUM(J14:J21)</f>
        <v>15</v>
      </c>
      <c r="K22" s="67">
        <f>SUM(K14:K21)</f>
        <v>16</v>
      </c>
    </row>
    <row r="23" spans="1:11" ht="15.75" thickBot="1" x14ac:dyDescent="0.3">
      <c r="A23" s="70"/>
      <c r="B23" s="61"/>
      <c r="C23" s="62" t="str">
        <f>IF($E22 &lt;&gt; 0, C22/$E22, "-")</f>
        <v>-</v>
      </c>
      <c r="D23" s="62" t="str">
        <f>IF($E22 &lt;&gt; 0, D22/$E22, "-")</f>
        <v>-</v>
      </c>
      <c r="E23" s="63" t="str">
        <f>IF($E22 &lt;&gt; 0, E22/$E22, "-")</f>
        <v>-</v>
      </c>
      <c r="F23" s="62">
        <f>IF($H22 &lt;&gt; 0, F22/$H22, "-")</f>
        <v>0.78378378378378377</v>
      </c>
      <c r="G23" s="62">
        <f>IF($H22 &lt;&gt; 0, G22/$H22, "-")</f>
        <v>0.21621621621621623</v>
      </c>
      <c r="H23" s="63">
        <f>IF($H22 &lt;&gt; 0, H22/$H22, "-")</f>
        <v>1</v>
      </c>
      <c r="I23" s="62">
        <f>IF($K22 &lt;&gt; 0,I22/$K22, "-")</f>
        <v>6.25E-2</v>
      </c>
      <c r="J23" s="62">
        <f>IF($K22 &lt;&gt; 0,J22/$K22, "-")</f>
        <v>0.9375</v>
      </c>
      <c r="K23" s="64">
        <f>IF($K22 &lt;&gt; 0,K22/$K22, "-")</f>
        <v>1</v>
      </c>
    </row>
    <row r="24" spans="1:11" customFormat="1" ht="12.75" x14ac:dyDescent="0.2">
      <c r="B24" s="73"/>
      <c r="C24" s="73"/>
      <c r="D24" s="73"/>
      <c r="E24" s="77"/>
      <c r="F24" s="73"/>
      <c r="G24" s="73"/>
      <c r="H24" s="77"/>
      <c r="I24" s="73"/>
      <c r="J24" s="73"/>
      <c r="K24" s="73"/>
    </row>
    <row r="25" spans="1:11" ht="15.75" thickBot="1" x14ac:dyDescent="0.3">
      <c r="A25" s="47"/>
      <c r="B25" s="72"/>
      <c r="C25" s="47"/>
      <c r="D25" s="47"/>
      <c r="E25" s="78"/>
      <c r="F25" s="47"/>
      <c r="G25" s="47"/>
      <c r="H25" s="78"/>
      <c r="I25" s="47"/>
      <c r="J25" s="47"/>
      <c r="K25" s="47"/>
    </row>
    <row r="26" spans="1:11" x14ac:dyDescent="0.25">
      <c r="A26" s="65" t="s">
        <v>513</v>
      </c>
      <c r="B26" s="56" t="s">
        <v>133</v>
      </c>
      <c r="C26" s="57">
        <v>0</v>
      </c>
      <c r="D26" s="57">
        <v>0</v>
      </c>
      <c r="E26" s="58">
        <v>0</v>
      </c>
      <c r="F26" s="57">
        <v>0</v>
      </c>
      <c r="G26" s="57">
        <v>0</v>
      </c>
      <c r="H26" s="58">
        <v>0</v>
      </c>
      <c r="I26" s="57">
        <v>3</v>
      </c>
      <c r="J26" s="57">
        <v>4</v>
      </c>
      <c r="K26" s="59">
        <v>7</v>
      </c>
    </row>
    <row r="27" spans="1:11" x14ac:dyDescent="0.25">
      <c r="A27" s="66" t="s">
        <v>513</v>
      </c>
      <c r="B27" s="51" t="s">
        <v>741</v>
      </c>
      <c r="C27" s="49">
        <v>2</v>
      </c>
      <c r="D27" s="49">
        <v>3</v>
      </c>
      <c r="E27" s="48">
        <v>5</v>
      </c>
      <c r="F27" s="49">
        <v>0</v>
      </c>
      <c r="G27" s="49">
        <v>0</v>
      </c>
      <c r="H27" s="48">
        <v>0</v>
      </c>
      <c r="I27" s="49">
        <v>0</v>
      </c>
      <c r="J27" s="49">
        <v>0</v>
      </c>
      <c r="K27" s="67">
        <v>0</v>
      </c>
    </row>
    <row r="28" spans="1:11" x14ac:dyDescent="0.25">
      <c r="A28" s="66" t="s">
        <v>513</v>
      </c>
      <c r="B28" s="51" t="s">
        <v>822</v>
      </c>
      <c r="C28" s="49">
        <v>0</v>
      </c>
      <c r="D28" s="49">
        <v>0</v>
      </c>
      <c r="E28" s="48">
        <v>0</v>
      </c>
      <c r="F28" s="49">
        <v>0</v>
      </c>
      <c r="G28" s="49">
        <v>0</v>
      </c>
      <c r="H28" s="48">
        <v>0</v>
      </c>
      <c r="I28" s="49">
        <v>0</v>
      </c>
      <c r="J28" s="49">
        <v>6</v>
      </c>
      <c r="K28" s="67">
        <v>6</v>
      </c>
    </row>
    <row r="29" spans="1:11" x14ac:dyDescent="0.25">
      <c r="A29" s="66" t="s">
        <v>513</v>
      </c>
      <c r="B29" s="51" t="s">
        <v>742</v>
      </c>
      <c r="C29" s="49">
        <v>0</v>
      </c>
      <c r="D29" s="49">
        <v>0</v>
      </c>
      <c r="E29" s="48">
        <v>0</v>
      </c>
      <c r="F29" s="49">
        <v>0</v>
      </c>
      <c r="G29" s="49">
        <v>0</v>
      </c>
      <c r="H29" s="48">
        <v>0</v>
      </c>
      <c r="I29" s="49">
        <v>0</v>
      </c>
      <c r="J29" s="49">
        <v>10</v>
      </c>
      <c r="K29" s="67">
        <v>10</v>
      </c>
    </row>
    <row r="30" spans="1:11" x14ac:dyDescent="0.25">
      <c r="A30" s="68" t="s">
        <v>513</v>
      </c>
      <c r="B30" s="53" t="s">
        <v>601</v>
      </c>
      <c r="C30" s="52">
        <v>0</v>
      </c>
      <c r="D30" s="52">
        <v>0</v>
      </c>
      <c r="E30" s="54">
        <v>0</v>
      </c>
      <c r="F30" s="52">
        <v>0</v>
      </c>
      <c r="G30" s="52">
        <v>0</v>
      </c>
      <c r="H30" s="54">
        <v>0</v>
      </c>
      <c r="I30" s="52">
        <v>7</v>
      </c>
      <c r="J30" s="52">
        <v>5</v>
      </c>
      <c r="K30" s="69">
        <v>12</v>
      </c>
    </row>
    <row r="31" spans="1:11" x14ac:dyDescent="0.25">
      <c r="A31" s="66"/>
      <c r="B31" s="51" t="s">
        <v>1261</v>
      </c>
      <c r="C31" s="49">
        <f>SUM(C26:C30)</f>
        <v>2</v>
      </c>
      <c r="D31" s="49">
        <f>SUM(D26:D30)</f>
        <v>3</v>
      </c>
      <c r="E31" s="48">
        <f>SUM(E26:E30)</f>
        <v>5</v>
      </c>
      <c r="F31" s="49">
        <f>SUM(F26:F30)</f>
        <v>0</v>
      </c>
      <c r="G31" s="49">
        <f>SUM(G26:G30)</f>
        <v>0</v>
      </c>
      <c r="H31" s="48">
        <f>SUM(H26:H30)</f>
        <v>0</v>
      </c>
      <c r="I31" s="49">
        <f>SUM(I26:I30)</f>
        <v>10</v>
      </c>
      <c r="J31" s="49">
        <f>SUM(J26:J30)</f>
        <v>25</v>
      </c>
      <c r="K31" s="67">
        <f>SUM(K26:K30)</f>
        <v>35</v>
      </c>
    </row>
    <row r="32" spans="1:11" ht="15.75" thickBot="1" x14ac:dyDescent="0.3">
      <c r="A32" s="70"/>
      <c r="B32" s="61"/>
      <c r="C32" s="62">
        <f>IF($E31 &lt;&gt; 0, C31/$E31, "-")</f>
        <v>0.4</v>
      </c>
      <c r="D32" s="62">
        <f>IF($E31 &lt;&gt; 0, D31/$E31, "-")</f>
        <v>0.6</v>
      </c>
      <c r="E32" s="63">
        <f>IF($E31 &lt;&gt; 0, E31/$E31, "-")</f>
        <v>1</v>
      </c>
      <c r="F32" s="62" t="str">
        <f>IF($H31 &lt;&gt; 0, F31/$H31, "-")</f>
        <v>-</v>
      </c>
      <c r="G32" s="62" t="str">
        <f>IF($H31 &lt;&gt; 0, G31/$H31, "-")</f>
        <v>-</v>
      </c>
      <c r="H32" s="63" t="str">
        <f>IF($H31 &lt;&gt; 0, H31/$H31, "-")</f>
        <v>-</v>
      </c>
      <c r="I32" s="62">
        <f>IF($K31 &lt;&gt; 0,I31/$K31, "-")</f>
        <v>0.2857142857142857</v>
      </c>
      <c r="J32" s="62">
        <f>IF($K31 &lt;&gt; 0,J31/$K31, "-")</f>
        <v>0.7142857142857143</v>
      </c>
      <c r="K32" s="64">
        <f>IF($K31 &lt;&gt; 0,K31/$K31, "-")</f>
        <v>1</v>
      </c>
    </row>
    <row r="33" spans="1:11" x14ac:dyDescent="0.25">
      <c r="A33" s="47"/>
      <c r="C33" s="47"/>
      <c r="D33" s="47"/>
      <c r="E33" s="48"/>
      <c r="F33" s="47"/>
      <c r="G33" s="47"/>
      <c r="H33" s="48"/>
      <c r="I33" s="47"/>
      <c r="J33" s="47"/>
      <c r="K33" s="47"/>
    </row>
    <row r="34" spans="1:11" ht="15.75" thickBot="1" x14ac:dyDescent="0.3">
      <c r="A34" s="47"/>
      <c r="C34" s="47"/>
      <c r="D34" s="47"/>
      <c r="E34" s="48"/>
      <c r="F34" s="47"/>
      <c r="G34" s="47"/>
      <c r="H34" s="48"/>
      <c r="I34" s="47"/>
      <c r="J34" s="47"/>
      <c r="K34" s="47"/>
    </row>
    <row r="35" spans="1:11" x14ac:dyDescent="0.25">
      <c r="A35" s="65" t="s">
        <v>455</v>
      </c>
      <c r="B35" s="56" t="s">
        <v>209</v>
      </c>
      <c r="C35" s="57">
        <v>6</v>
      </c>
      <c r="D35" s="57">
        <v>0</v>
      </c>
      <c r="E35" s="58">
        <v>6</v>
      </c>
      <c r="F35" s="57">
        <v>0</v>
      </c>
      <c r="G35" s="57">
        <v>0</v>
      </c>
      <c r="H35" s="58">
        <v>0</v>
      </c>
      <c r="I35" s="57">
        <v>0</v>
      </c>
      <c r="J35" s="57">
        <v>0</v>
      </c>
      <c r="K35" s="59">
        <v>0</v>
      </c>
    </row>
    <row r="36" spans="1:11" x14ac:dyDescent="0.25">
      <c r="A36" s="66" t="s">
        <v>455</v>
      </c>
      <c r="B36" s="51" t="s">
        <v>597</v>
      </c>
      <c r="C36" s="49">
        <v>7</v>
      </c>
      <c r="D36" s="49">
        <v>0</v>
      </c>
      <c r="E36" s="48">
        <v>7</v>
      </c>
      <c r="F36" s="49">
        <v>0</v>
      </c>
      <c r="G36" s="49">
        <v>0</v>
      </c>
      <c r="H36" s="48">
        <v>0</v>
      </c>
      <c r="I36" s="49">
        <v>0</v>
      </c>
      <c r="J36" s="49">
        <v>0</v>
      </c>
      <c r="K36" s="67">
        <v>0</v>
      </c>
    </row>
    <row r="37" spans="1:11" x14ac:dyDescent="0.25">
      <c r="A37" s="66" t="s">
        <v>455</v>
      </c>
      <c r="B37" s="51" t="s">
        <v>113</v>
      </c>
      <c r="C37" s="49">
        <v>6</v>
      </c>
      <c r="D37" s="49">
        <v>0</v>
      </c>
      <c r="E37" s="48">
        <v>6</v>
      </c>
      <c r="F37" s="49">
        <v>1</v>
      </c>
      <c r="G37" s="49">
        <v>0</v>
      </c>
      <c r="H37" s="48">
        <v>1</v>
      </c>
      <c r="I37" s="49">
        <v>0</v>
      </c>
      <c r="J37" s="49">
        <v>0</v>
      </c>
      <c r="K37" s="67">
        <v>0</v>
      </c>
    </row>
    <row r="38" spans="1:11" x14ac:dyDescent="0.25">
      <c r="A38" s="66" t="s">
        <v>455</v>
      </c>
      <c r="B38" s="51" t="s">
        <v>679</v>
      </c>
      <c r="C38" s="49">
        <v>4</v>
      </c>
      <c r="D38" s="49">
        <v>0</v>
      </c>
      <c r="E38" s="48">
        <v>4</v>
      </c>
      <c r="F38" s="49">
        <v>2</v>
      </c>
      <c r="G38" s="49">
        <v>0</v>
      </c>
      <c r="H38" s="48">
        <v>2</v>
      </c>
      <c r="I38" s="49">
        <v>0</v>
      </c>
      <c r="J38" s="49">
        <v>0</v>
      </c>
      <c r="K38" s="67">
        <v>0</v>
      </c>
    </row>
    <row r="39" spans="1:11" x14ac:dyDescent="0.25">
      <c r="A39" s="66" t="s">
        <v>455</v>
      </c>
      <c r="B39" s="51" t="s">
        <v>58</v>
      </c>
      <c r="C39" s="49">
        <v>6</v>
      </c>
      <c r="D39" s="49">
        <v>0</v>
      </c>
      <c r="E39" s="48">
        <v>6</v>
      </c>
      <c r="F39" s="49">
        <v>1</v>
      </c>
      <c r="G39" s="49">
        <v>0</v>
      </c>
      <c r="H39" s="48">
        <v>1</v>
      </c>
      <c r="I39" s="49">
        <v>0</v>
      </c>
      <c r="J39" s="49">
        <v>0</v>
      </c>
      <c r="K39" s="67">
        <v>0</v>
      </c>
    </row>
    <row r="40" spans="1:11" x14ac:dyDescent="0.25">
      <c r="A40" s="68" t="s">
        <v>455</v>
      </c>
      <c r="B40" s="53" t="s">
        <v>128</v>
      </c>
      <c r="C40" s="52">
        <v>3</v>
      </c>
      <c r="D40" s="52">
        <v>0</v>
      </c>
      <c r="E40" s="54">
        <v>3</v>
      </c>
      <c r="F40" s="52">
        <v>0</v>
      </c>
      <c r="G40" s="52">
        <v>0</v>
      </c>
      <c r="H40" s="54">
        <v>0</v>
      </c>
      <c r="I40" s="52">
        <v>0</v>
      </c>
      <c r="J40" s="52">
        <v>0</v>
      </c>
      <c r="K40" s="69">
        <v>0</v>
      </c>
    </row>
    <row r="41" spans="1:11" x14ac:dyDescent="0.25">
      <c r="A41" s="66"/>
      <c r="B41" s="51" t="s">
        <v>1261</v>
      </c>
      <c r="C41" s="49">
        <f>SUM(C35:C40)</f>
        <v>32</v>
      </c>
      <c r="D41" s="49">
        <f>SUM(D35:D40)</f>
        <v>0</v>
      </c>
      <c r="E41" s="48">
        <f>SUM(E35:E40)</f>
        <v>32</v>
      </c>
      <c r="F41" s="49">
        <f>SUM(F35:F40)</f>
        <v>4</v>
      </c>
      <c r="G41" s="49">
        <f>SUM(G35:G40)</f>
        <v>0</v>
      </c>
      <c r="H41" s="48">
        <f>SUM(H35:H40)</f>
        <v>4</v>
      </c>
      <c r="I41" s="49">
        <f>SUM(I35:I40)</f>
        <v>0</v>
      </c>
      <c r="J41" s="49">
        <f>SUM(J35:J40)</f>
        <v>0</v>
      </c>
      <c r="K41" s="67">
        <f>SUM(K35:K40)</f>
        <v>0</v>
      </c>
    </row>
    <row r="42" spans="1:11" ht="15.75" thickBot="1" x14ac:dyDescent="0.3">
      <c r="A42" s="70"/>
      <c r="B42" s="61"/>
      <c r="C42" s="62">
        <f>IF($E41 &lt;&gt; 0, C41/$E41, "-")</f>
        <v>1</v>
      </c>
      <c r="D42" s="62">
        <f>IF($E41 &lt;&gt; 0, D41/$E41, "-")</f>
        <v>0</v>
      </c>
      <c r="E42" s="63">
        <f>IF($E41 &lt;&gt; 0, E41/$E41, "-")</f>
        <v>1</v>
      </c>
      <c r="F42" s="62">
        <f>IF($H41 &lt;&gt; 0, F41/$H41, "-")</f>
        <v>1</v>
      </c>
      <c r="G42" s="62">
        <f>IF($H41 &lt;&gt; 0, G41/$H41, "-")</f>
        <v>0</v>
      </c>
      <c r="H42" s="63">
        <f>IF($H41 &lt;&gt; 0, H41/$H41, "-")</f>
        <v>1</v>
      </c>
      <c r="I42" s="62" t="str">
        <f>IF($K41 &lt;&gt; 0,I41/$K41, "-")</f>
        <v>-</v>
      </c>
      <c r="J42" s="62" t="str">
        <f>IF($K41 &lt;&gt; 0,J41/$K41, "-")</f>
        <v>-</v>
      </c>
      <c r="K42" s="64" t="str">
        <f>IF($K41 &lt;&gt; 0,K41/$K41, "-")</f>
        <v>-</v>
      </c>
    </row>
    <row r="43" spans="1:11" x14ac:dyDescent="0.25">
      <c r="A43" s="47"/>
      <c r="C43" s="47"/>
      <c r="D43" s="47"/>
      <c r="E43" s="48"/>
      <c r="F43" s="47"/>
      <c r="G43" s="47"/>
      <c r="H43" s="48"/>
      <c r="I43" s="47"/>
      <c r="J43" s="47"/>
      <c r="K43" s="47"/>
    </row>
    <row r="44" spans="1:11" ht="15.75" thickBot="1" x14ac:dyDescent="0.3">
      <c r="A44" s="47"/>
      <c r="C44" s="47"/>
      <c r="D44" s="47"/>
      <c r="E44" s="48"/>
      <c r="F44" s="47"/>
      <c r="G44" s="47"/>
      <c r="H44" s="48"/>
      <c r="I44" s="47"/>
      <c r="J44" s="47"/>
      <c r="K44" s="47"/>
    </row>
    <row r="45" spans="1:11" x14ac:dyDescent="0.25">
      <c r="A45" s="65" t="s">
        <v>480</v>
      </c>
      <c r="B45" s="56" t="s">
        <v>781</v>
      </c>
      <c r="C45" s="57">
        <v>0</v>
      </c>
      <c r="D45" s="57">
        <v>0</v>
      </c>
      <c r="E45" s="58">
        <v>0</v>
      </c>
      <c r="F45" s="57">
        <v>0</v>
      </c>
      <c r="G45" s="57">
        <v>0</v>
      </c>
      <c r="H45" s="58">
        <v>0</v>
      </c>
      <c r="I45" s="57">
        <v>0</v>
      </c>
      <c r="J45" s="57">
        <v>8</v>
      </c>
      <c r="K45" s="59">
        <v>8</v>
      </c>
    </row>
    <row r="46" spans="1:11" x14ac:dyDescent="0.25">
      <c r="A46" s="66" t="s">
        <v>480</v>
      </c>
      <c r="B46" s="51" t="s">
        <v>37</v>
      </c>
      <c r="C46" s="49">
        <v>0</v>
      </c>
      <c r="D46" s="49">
        <v>0</v>
      </c>
      <c r="E46" s="48">
        <v>0</v>
      </c>
      <c r="F46" s="49">
        <v>0</v>
      </c>
      <c r="G46" s="49">
        <v>0</v>
      </c>
      <c r="H46" s="48">
        <v>0</v>
      </c>
      <c r="I46" s="49">
        <v>0</v>
      </c>
      <c r="J46" s="49">
        <v>14</v>
      </c>
      <c r="K46" s="67">
        <v>14</v>
      </c>
    </row>
    <row r="47" spans="1:11" x14ac:dyDescent="0.25">
      <c r="A47" s="66" t="s">
        <v>480</v>
      </c>
      <c r="B47" s="51" t="s">
        <v>564</v>
      </c>
      <c r="C47" s="49">
        <v>0</v>
      </c>
      <c r="D47" s="49">
        <v>0</v>
      </c>
      <c r="E47" s="48">
        <v>0</v>
      </c>
      <c r="F47" s="49">
        <v>0</v>
      </c>
      <c r="G47" s="49">
        <v>0</v>
      </c>
      <c r="H47" s="48">
        <v>0</v>
      </c>
      <c r="I47" s="49">
        <v>0</v>
      </c>
      <c r="J47" s="49">
        <v>8</v>
      </c>
      <c r="K47" s="67">
        <v>8</v>
      </c>
    </row>
    <row r="48" spans="1:11" x14ac:dyDescent="0.25">
      <c r="A48" s="66" t="s">
        <v>480</v>
      </c>
      <c r="B48" s="51" t="s">
        <v>684</v>
      </c>
      <c r="C48" s="49">
        <v>0</v>
      </c>
      <c r="D48" s="49">
        <v>4</v>
      </c>
      <c r="E48" s="48">
        <v>4</v>
      </c>
      <c r="F48" s="49">
        <v>0</v>
      </c>
      <c r="G48" s="49">
        <v>4</v>
      </c>
      <c r="H48" s="48">
        <v>4</v>
      </c>
      <c r="I48" s="49">
        <v>0</v>
      </c>
      <c r="J48" s="49">
        <v>0</v>
      </c>
      <c r="K48" s="67">
        <v>0</v>
      </c>
    </row>
    <row r="49" spans="1:11" x14ac:dyDescent="0.25">
      <c r="A49" s="66" t="s">
        <v>480</v>
      </c>
      <c r="B49" s="51" t="s">
        <v>572</v>
      </c>
      <c r="C49" s="49">
        <v>0</v>
      </c>
      <c r="D49" s="49">
        <v>0</v>
      </c>
      <c r="E49" s="48">
        <v>0</v>
      </c>
      <c r="F49" s="49">
        <v>0</v>
      </c>
      <c r="G49" s="49">
        <v>0</v>
      </c>
      <c r="H49" s="48">
        <v>0</v>
      </c>
      <c r="I49" s="49">
        <v>0</v>
      </c>
      <c r="J49" s="49">
        <v>5</v>
      </c>
      <c r="K49" s="67">
        <v>5</v>
      </c>
    </row>
    <row r="50" spans="1:11" x14ac:dyDescent="0.25">
      <c r="A50" s="68" t="s">
        <v>480</v>
      </c>
      <c r="B50" s="53" t="s">
        <v>69</v>
      </c>
      <c r="C50" s="52">
        <v>0</v>
      </c>
      <c r="D50" s="52">
        <v>0</v>
      </c>
      <c r="E50" s="54">
        <v>0</v>
      </c>
      <c r="F50" s="52">
        <v>0</v>
      </c>
      <c r="G50" s="52">
        <v>0</v>
      </c>
      <c r="H50" s="54">
        <v>0</v>
      </c>
      <c r="I50" s="52">
        <v>0</v>
      </c>
      <c r="J50" s="52">
        <v>6</v>
      </c>
      <c r="K50" s="69">
        <v>6</v>
      </c>
    </row>
    <row r="51" spans="1:11" x14ac:dyDescent="0.25">
      <c r="A51" s="66"/>
      <c r="B51" s="51" t="s">
        <v>1261</v>
      </c>
      <c r="C51" s="49">
        <f>SUM(C45:C50)</f>
        <v>0</v>
      </c>
      <c r="D51" s="49">
        <f>SUM(D45:D50)</f>
        <v>4</v>
      </c>
      <c r="E51" s="48">
        <f>SUM(E45:E50)</f>
        <v>4</v>
      </c>
      <c r="F51" s="49">
        <f>SUM(F45:F50)</f>
        <v>0</v>
      </c>
      <c r="G51" s="49">
        <f>SUM(G45:G50)</f>
        <v>4</v>
      </c>
      <c r="H51" s="48">
        <f>SUM(H45:H50)</f>
        <v>4</v>
      </c>
      <c r="I51" s="49">
        <f>SUM(I45:I50)</f>
        <v>0</v>
      </c>
      <c r="J51" s="49">
        <f>SUM(J45:J50)</f>
        <v>41</v>
      </c>
      <c r="K51" s="67">
        <f>SUM(K45:K50)</f>
        <v>41</v>
      </c>
    </row>
    <row r="52" spans="1:11" ht="15.75" thickBot="1" x14ac:dyDescent="0.3">
      <c r="A52" s="70"/>
      <c r="B52" s="61"/>
      <c r="C52" s="62">
        <f>IF($E51 &lt;&gt; 0, C51/$E51, "-")</f>
        <v>0</v>
      </c>
      <c r="D52" s="62">
        <f>IF($E51 &lt;&gt; 0, D51/$E51, "-")</f>
        <v>1</v>
      </c>
      <c r="E52" s="63">
        <f>IF($E51 &lt;&gt; 0, E51/$E51, "-")</f>
        <v>1</v>
      </c>
      <c r="F52" s="62">
        <f>IF($H51 &lt;&gt; 0, F51/$H51, "-")</f>
        <v>0</v>
      </c>
      <c r="G52" s="62">
        <f>IF($H51 &lt;&gt; 0, G51/$H51, "-")</f>
        <v>1</v>
      </c>
      <c r="H52" s="63">
        <f>IF($H51 &lt;&gt; 0, H51/$H51, "-")</f>
        <v>1</v>
      </c>
      <c r="I52" s="62">
        <f>IF($K51 &lt;&gt; 0,I51/$K51, "-")</f>
        <v>0</v>
      </c>
      <c r="J52" s="62">
        <f>IF($K51 &lt;&gt; 0,J51/$K51, "-")</f>
        <v>1</v>
      </c>
      <c r="K52" s="64">
        <f>IF($K51 &lt;&gt; 0,K51/$K51, "-")</f>
        <v>1</v>
      </c>
    </row>
    <row r="53" spans="1:11" x14ac:dyDescent="0.25">
      <c r="A53" s="47"/>
      <c r="C53" s="47"/>
      <c r="D53" s="47"/>
      <c r="E53" s="48"/>
      <c r="F53" s="47"/>
      <c r="G53" s="47"/>
      <c r="H53" s="48"/>
      <c r="I53" s="47"/>
      <c r="J53" s="47"/>
      <c r="K53" s="47"/>
    </row>
    <row r="54" spans="1:11" ht="15.75" thickBot="1" x14ac:dyDescent="0.3">
      <c r="A54" s="47"/>
      <c r="C54" s="47"/>
      <c r="D54" s="47"/>
      <c r="E54" s="48"/>
      <c r="F54" s="47"/>
      <c r="G54" s="47"/>
      <c r="H54" s="48"/>
      <c r="I54" s="47"/>
      <c r="J54" s="47"/>
      <c r="K54" s="47"/>
    </row>
    <row r="55" spans="1:11" x14ac:dyDescent="0.25">
      <c r="A55" s="65" t="s">
        <v>476</v>
      </c>
      <c r="B55" s="56" t="s">
        <v>522</v>
      </c>
      <c r="C55" s="57">
        <v>0</v>
      </c>
      <c r="D55" s="57">
        <v>0</v>
      </c>
      <c r="E55" s="58">
        <v>0</v>
      </c>
      <c r="F55" s="57">
        <v>0</v>
      </c>
      <c r="G55" s="57">
        <v>0</v>
      </c>
      <c r="H55" s="58">
        <v>0</v>
      </c>
      <c r="I55" s="57">
        <v>0</v>
      </c>
      <c r="J55" s="57">
        <v>4</v>
      </c>
      <c r="K55" s="59">
        <v>4</v>
      </c>
    </row>
    <row r="56" spans="1:11" x14ac:dyDescent="0.25">
      <c r="A56" s="66" t="s">
        <v>476</v>
      </c>
      <c r="B56" s="51" t="s">
        <v>527</v>
      </c>
      <c r="C56" s="49">
        <v>0</v>
      </c>
      <c r="D56" s="49">
        <v>0</v>
      </c>
      <c r="E56" s="48">
        <v>0</v>
      </c>
      <c r="F56" s="49">
        <v>0</v>
      </c>
      <c r="G56" s="49">
        <v>0</v>
      </c>
      <c r="H56" s="48">
        <v>0</v>
      </c>
      <c r="I56" s="49">
        <v>0</v>
      </c>
      <c r="J56" s="49">
        <v>3</v>
      </c>
      <c r="K56" s="67">
        <v>3</v>
      </c>
    </row>
    <row r="57" spans="1:11" x14ac:dyDescent="0.25">
      <c r="A57" s="66" t="s">
        <v>476</v>
      </c>
      <c r="B57" s="51" t="s">
        <v>730</v>
      </c>
      <c r="C57" s="49">
        <v>0</v>
      </c>
      <c r="D57" s="49">
        <v>0</v>
      </c>
      <c r="E57" s="48">
        <v>0</v>
      </c>
      <c r="F57" s="49">
        <v>0</v>
      </c>
      <c r="G57" s="49">
        <v>3</v>
      </c>
      <c r="H57" s="48">
        <v>3</v>
      </c>
      <c r="I57" s="49">
        <v>0</v>
      </c>
      <c r="J57" s="49">
        <v>0</v>
      </c>
      <c r="K57" s="67">
        <v>0</v>
      </c>
    </row>
    <row r="58" spans="1:11" x14ac:dyDescent="0.25">
      <c r="A58" s="66" t="s">
        <v>476</v>
      </c>
      <c r="B58" s="51" t="s">
        <v>158</v>
      </c>
      <c r="C58" s="49">
        <v>0</v>
      </c>
      <c r="D58" s="49">
        <v>0</v>
      </c>
      <c r="E58" s="48">
        <v>0</v>
      </c>
      <c r="F58" s="49">
        <v>0</v>
      </c>
      <c r="G58" s="49">
        <v>0</v>
      </c>
      <c r="H58" s="48">
        <v>0</v>
      </c>
      <c r="I58" s="49">
        <v>0</v>
      </c>
      <c r="J58" s="49">
        <v>3</v>
      </c>
      <c r="K58" s="67">
        <v>3</v>
      </c>
    </row>
    <row r="59" spans="1:11" x14ac:dyDescent="0.25">
      <c r="A59" s="66" t="s">
        <v>476</v>
      </c>
      <c r="B59" s="51" t="s">
        <v>653</v>
      </c>
      <c r="C59" s="49">
        <v>0</v>
      </c>
      <c r="D59" s="49">
        <v>5</v>
      </c>
      <c r="E59" s="48">
        <v>5</v>
      </c>
      <c r="F59" s="49">
        <v>0</v>
      </c>
      <c r="G59" s="49">
        <v>0</v>
      </c>
      <c r="H59" s="48">
        <v>0</v>
      </c>
      <c r="I59" s="49">
        <v>0</v>
      </c>
      <c r="J59" s="49">
        <v>0</v>
      </c>
      <c r="K59" s="67">
        <v>0</v>
      </c>
    </row>
    <row r="60" spans="1:11" x14ac:dyDescent="0.25">
      <c r="A60" s="66" t="s">
        <v>476</v>
      </c>
      <c r="B60" s="51" t="s">
        <v>852</v>
      </c>
      <c r="C60" s="49">
        <v>0</v>
      </c>
      <c r="D60" s="49">
        <v>0</v>
      </c>
      <c r="E60" s="48">
        <v>0</v>
      </c>
      <c r="F60" s="49">
        <v>0</v>
      </c>
      <c r="G60" s="49">
        <v>0</v>
      </c>
      <c r="H60" s="48">
        <v>0</v>
      </c>
      <c r="I60" s="49">
        <v>0</v>
      </c>
      <c r="J60" s="49">
        <v>5</v>
      </c>
      <c r="K60" s="67">
        <v>5</v>
      </c>
    </row>
    <row r="61" spans="1:11" x14ac:dyDescent="0.25">
      <c r="A61" s="66" t="s">
        <v>476</v>
      </c>
      <c r="B61" s="51" t="s">
        <v>457</v>
      </c>
      <c r="C61" s="49">
        <v>0</v>
      </c>
      <c r="D61" s="49">
        <v>0</v>
      </c>
      <c r="E61" s="48">
        <v>0</v>
      </c>
      <c r="F61" s="49">
        <v>0</v>
      </c>
      <c r="G61" s="49">
        <v>0</v>
      </c>
      <c r="H61" s="48">
        <v>0</v>
      </c>
      <c r="I61" s="49">
        <v>0</v>
      </c>
      <c r="J61" s="49">
        <v>6</v>
      </c>
      <c r="K61" s="67">
        <v>6</v>
      </c>
    </row>
    <row r="62" spans="1:11" x14ac:dyDescent="0.25">
      <c r="A62" s="66" t="s">
        <v>476</v>
      </c>
      <c r="B62" s="51" t="s">
        <v>350</v>
      </c>
      <c r="C62" s="49">
        <v>0</v>
      </c>
      <c r="D62" s="49">
        <v>0</v>
      </c>
      <c r="E62" s="48">
        <v>0</v>
      </c>
      <c r="F62" s="49">
        <v>0</v>
      </c>
      <c r="G62" s="49">
        <v>0</v>
      </c>
      <c r="H62" s="48">
        <v>0</v>
      </c>
      <c r="I62" s="49">
        <v>2</v>
      </c>
      <c r="J62" s="49">
        <v>2</v>
      </c>
      <c r="K62" s="67">
        <v>4</v>
      </c>
    </row>
    <row r="63" spans="1:11" x14ac:dyDescent="0.25">
      <c r="A63" s="66" t="s">
        <v>476</v>
      </c>
      <c r="B63" s="51" t="s">
        <v>764</v>
      </c>
      <c r="C63" s="49">
        <v>0</v>
      </c>
      <c r="D63" s="49">
        <v>0</v>
      </c>
      <c r="E63" s="48">
        <v>0</v>
      </c>
      <c r="F63" s="49">
        <v>0</v>
      </c>
      <c r="G63" s="49">
        <v>0</v>
      </c>
      <c r="H63" s="48">
        <v>0</v>
      </c>
      <c r="I63" s="49">
        <v>0</v>
      </c>
      <c r="J63" s="49">
        <v>2</v>
      </c>
      <c r="K63" s="67">
        <v>2</v>
      </c>
    </row>
    <row r="64" spans="1:11" x14ac:dyDescent="0.25">
      <c r="A64" s="68" t="s">
        <v>476</v>
      </c>
      <c r="B64" s="53" t="s">
        <v>105</v>
      </c>
      <c r="C64" s="52">
        <v>0</v>
      </c>
      <c r="D64" s="52">
        <v>0</v>
      </c>
      <c r="E64" s="54">
        <v>0</v>
      </c>
      <c r="F64" s="52">
        <v>0</v>
      </c>
      <c r="G64" s="52">
        <v>0</v>
      </c>
      <c r="H64" s="54">
        <v>0</v>
      </c>
      <c r="I64" s="52">
        <v>0</v>
      </c>
      <c r="J64" s="52">
        <v>5</v>
      </c>
      <c r="K64" s="69">
        <v>5</v>
      </c>
    </row>
    <row r="65" spans="1:11" x14ac:dyDescent="0.25">
      <c r="A65" s="66"/>
      <c r="B65" s="51" t="s">
        <v>1261</v>
      </c>
      <c r="C65" s="49">
        <f>SUM(C55:C64)</f>
        <v>0</v>
      </c>
      <c r="D65" s="49">
        <f>SUM(D55:D64)</f>
        <v>5</v>
      </c>
      <c r="E65" s="48">
        <f>SUM(E55:E64)</f>
        <v>5</v>
      </c>
      <c r="F65" s="49">
        <f>SUM(F55:F64)</f>
        <v>0</v>
      </c>
      <c r="G65" s="49">
        <f>SUM(G55:G64)</f>
        <v>3</v>
      </c>
      <c r="H65" s="48">
        <f>SUM(H55:H64)</f>
        <v>3</v>
      </c>
      <c r="I65" s="49">
        <f>SUM(I55:I64)</f>
        <v>2</v>
      </c>
      <c r="J65" s="49">
        <f>SUM(J55:J64)</f>
        <v>30</v>
      </c>
      <c r="K65" s="67">
        <f>SUM(K55:K64)</f>
        <v>32</v>
      </c>
    </row>
    <row r="66" spans="1:11" ht="15.75" thickBot="1" x14ac:dyDescent="0.3">
      <c r="A66" s="70"/>
      <c r="B66" s="61"/>
      <c r="C66" s="62">
        <f>IF($E65 &lt;&gt; 0, C65/$E65, "-")</f>
        <v>0</v>
      </c>
      <c r="D66" s="62">
        <f>IF($E65 &lt;&gt; 0, D65/$E65, "-")</f>
        <v>1</v>
      </c>
      <c r="E66" s="63">
        <f>IF($E65 &lt;&gt; 0, E65/$E65, "-")</f>
        <v>1</v>
      </c>
      <c r="F66" s="62">
        <f>IF($H65 &lt;&gt; 0, F65/$H65, "-")</f>
        <v>0</v>
      </c>
      <c r="G66" s="62">
        <f>IF($H65 &lt;&gt; 0, G65/$H65, "-")</f>
        <v>1</v>
      </c>
      <c r="H66" s="63">
        <f>IF($H65 &lt;&gt; 0, H65/$H65, "-")</f>
        <v>1</v>
      </c>
      <c r="I66" s="62">
        <f>IF($K65 &lt;&gt; 0,I65/$K65, "-")</f>
        <v>6.25E-2</v>
      </c>
      <c r="J66" s="62">
        <f>IF($K65 &lt;&gt; 0,J65/$K65, "-")</f>
        <v>0.9375</v>
      </c>
      <c r="K66" s="64">
        <f>IF($K65 &lt;&gt; 0,K65/$K65, "-")</f>
        <v>1</v>
      </c>
    </row>
    <row r="67" spans="1:11" x14ac:dyDescent="0.25">
      <c r="A67" s="49"/>
      <c r="C67" s="71"/>
      <c r="D67" s="71"/>
      <c r="E67" s="50"/>
      <c r="F67" s="71"/>
      <c r="G67" s="71"/>
      <c r="H67" s="50"/>
      <c r="I67" s="71"/>
      <c r="J67" s="71"/>
      <c r="K67" s="71"/>
    </row>
    <row r="68" spans="1:11" ht="15.75" thickBot="1" x14ac:dyDescent="0.3">
      <c r="A68" s="47"/>
      <c r="C68" s="47"/>
      <c r="D68" s="47"/>
      <c r="E68" s="48"/>
      <c r="F68" s="47"/>
      <c r="G68" s="47"/>
      <c r="H68" s="48"/>
      <c r="I68" s="47"/>
      <c r="J68" s="47"/>
      <c r="K68" s="47"/>
    </row>
    <row r="69" spans="1:11" x14ac:dyDescent="0.25">
      <c r="A69" s="65" t="s">
        <v>565</v>
      </c>
      <c r="B69" s="56" t="s">
        <v>738</v>
      </c>
      <c r="C69" s="57">
        <v>0</v>
      </c>
      <c r="D69" s="57">
        <v>0</v>
      </c>
      <c r="E69" s="58">
        <v>0</v>
      </c>
      <c r="F69" s="57">
        <v>0</v>
      </c>
      <c r="G69" s="57">
        <v>0</v>
      </c>
      <c r="H69" s="58">
        <v>0</v>
      </c>
      <c r="I69" s="57">
        <v>1</v>
      </c>
      <c r="J69" s="57">
        <v>7</v>
      </c>
      <c r="K69" s="59">
        <v>8</v>
      </c>
    </row>
    <row r="70" spans="1:11" x14ac:dyDescent="0.25">
      <c r="A70" s="66" t="s">
        <v>565</v>
      </c>
      <c r="B70" s="51" t="s">
        <v>360</v>
      </c>
      <c r="C70" s="49">
        <v>0</v>
      </c>
      <c r="D70" s="49">
        <v>0</v>
      </c>
      <c r="E70" s="48">
        <v>0</v>
      </c>
      <c r="F70" s="49">
        <v>0</v>
      </c>
      <c r="G70" s="49">
        <v>0</v>
      </c>
      <c r="H70" s="48">
        <v>0</v>
      </c>
      <c r="I70" s="49">
        <v>0</v>
      </c>
      <c r="J70" s="49">
        <v>11</v>
      </c>
      <c r="K70" s="67">
        <v>11</v>
      </c>
    </row>
    <row r="71" spans="1:11" x14ac:dyDescent="0.25">
      <c r="A71" s="66" t="s">
        <v>565</v>
      </c>
      <c r="B71" s="51" t="s">
        <v>684</v>
      </c>
      <c r="C71" s="49">
        <v>0</v>
      </c>
      <c r="D71" s="49">
        <v>5</v>
      </c>
      <c r="E71" s="48">
        <v>5</v>
      </c>
      <c r="F71" s="49">
        <v>0</v>
      </c>
      <c r="G71" s="49">
        <v>5</v>
      </c>
      <c r="H71" s="48">
        <v>5</v>
      </c>
      <c r="I71" s="49">
        <v>0</v>
      </c>
      <c r="J71" s="49">
        <v>0</v>
      </c>
      <c r="K71" s="67">
        <v>0</v>
      </c>
    </row>
    <row r="72" spans="1:11" x14ac:dyDescent="0.25">
      <c r="A72" s="66" t="s">
        <v>565</v>
      </c>
      <c r="B72" s="51" t="s">
        <v>233</v>
      </c>
      <c r="C72" s="49">
        <v>0</v>
      </c>
      <c r="D72" s="49">
        <v>3</v>
      </c>
      <c r="E72" s="48">
        <v>3</v>
      </c>
      <c r="F72" s="49">
        <v>0</v>
      </c>
      <c r="G72" s="49">
        <v>3</v>
      </c>
      <c r="H72" s="48">
        <v>3</v>
      </c>
      <c r="I72" s="49">
        <v>0</v>
      </c>
      <c r="J72" s="49">
        <v>0</v>
      </c>
      <c r="K72" s="67">
        <v>0</v>
      </c>
    </row>
    <row r="73" spans="1:11" x14ac:dyDescent="0.25">
      <c r="A73" s="66" t="s">
        <v>565</v>
      </c>
      <c r="B73" s="51" t="s">
        <v>847</v>
      </c>
      <c r="C73" s="49">
        <v>0</v>
      </c>
      <c r="D73" s="49">
        <v>0</v>
      </c>
      <c r="E73" s="48">
        <v>0</v>
      </c>
      <c r="F73" s="49">
        <v>0</v>
      </c>
      <c r="G73" s="49">
        <v>0</v>
      </c>
      <c r="H73" s="48">
        <v>0</v>
      </c>
      <c r="I73" s="49">
        <v>0</v>
      </c>
      <c r="J73" s="49">
        <v>6</v>
      </c>
      <c r="K73" s="67">
        <v>6</v>
      </c>
    </row>
    <row r="74" spans="1:11" x14ac:dyDescent="0.25">
      <c r="A74" s="66" t="s">
        <v>565</v>
      </c>
      <c r="B74" s="51" t="s">
        <v>463</v>
      </c>
      <c r="C74" s="49">
        <v>0</v>
      </c>
      <c r="D74" s="49">
        <v>0</v>
      </c>
      <c r="E74" s="48">
        <v>0</v>
      </c>
      <c r="F74" s="49">
        <v>0</v>
      </c>
      <c r="G74" s="49">
        <v>0</v>
      </c>
      <c r="H74" s="48">
        <v>0</v>
      </c>
      <c r="I74" s="49">
        <v>0</v>
      </c>
      <c r="J74" s="49">
        <v>5</v>
      </c>
      <c r="K74" s="67">
        <v>5</v>
      </c>
    </row>
    <row r="75" spans="1:11" x14ac:dyDescent="0.25">
      <c r="A75" s="66" t="s">
        <v>565</v>
      </c>
      <c r="B75" s="51" t="s">
        <v>518</v>
      </c>
      <c r="C75" s="49">
        <v>0</v>
      </c>
      <c r="D75" s="49">
        <v>0</v>
      </c>
      <c r="E75" s="48">
        <v>0</v>
      </c>
      <c r="F75" s="49">
        <v>0</v>
      </c>
      <c r="G75" s="49">
        <v>0</v>
      </c>
      <c r="H75" s="48">
        <v>0</v>
      </c>
      <c r="I75" s="49">
        <v>0</v>
      </c>
      <c r="J75" s="49">
        <v>6</v>
      </c>
      <c r="K75" s="67">
        <v>6</v>
      </c>
    </row>
    <row r="76" spans="1:11" x14ac:dyDescent="0.25">
      <c r="A76" s="68" t="s">
        <v>565</v>
      </c>
      <c r="B76" s="53" t="s">
        <v>707</v>
      </c>
      <c r="C76" s="52">
        <v>0</v>
      </c>
      <c r="D76" s="52">
        <v>0</v>
      </c>
      <c r="E76" s="54">
        <v>0</v>
      </c>
      <c r="F76" s="52">
        <v>0</v>
      </c>
      <c r="G76" s="52">
        <v>0</v>
      </c>
      <c r="H76" s="54">
        <v>0</v>
      </c>
      <c r="I76" s="52">
        <v>0</v>
      </c>
      <c r="J76" s="52">
        <v>5</v>
      </c>
      <c r="K76" s="69">
        <v>5</v>
      </c>
    </row>
    <row r="77" spans="1:11" x14ac:dyDescent="0.25">
      <c r="A77" s="66"/>
      <c r="B77" s="51" t="s">
        <v>1261</v>
      </c>
      <c r="C77" s="49">
        <f>SUM(C69:C76)</f>
        <v>0</v>
      </c>
      <c r="D77" s="49">
        <f>SUM(D69:D76)</f>
        <v>8</v>
      </c>
      <c r="E77" s="48">
        <f>SUM(E69:E76)</f>
        <v>8</v>
      </c>
      <c r="F77" s="49">
        <f>SUM(F69:F76)</f>
        <v>0</v>
      </c>
      <c r="G77" s="49">
        <f>SUM(G69:G76)</f>
        <v>8</v>
      </c>
      <c r="H77" s="48">
        <f>SUM(H69:H76)</f>
        <v>8</v>
      </c>
      <c r="I77" s="49">
        <f>SUM(I69:I76)</f>
        <v>1</v>
      </c>
      <c r="J77" s="49">
        <f>SUM(J69:J76)</f>
        <v>40</v>
      </c>
      <c r="K77" s="67">
        <f>SUM(K69:K76)</f>
        <v>41</v>
      </c>
    </row>
    <row r="78" spans="1:11" ht="15.75" thickBot="1" x14ac:dyDescent="0.3">
      <c r="A78" s="70"/>
      <c r="B78" s="61"/>
      <c r="C78" s="62">
        <f>IF($E77 &lt;&gt; 0, C77/$E77, "-")</f>
        <v>0</v>
      </c>
      <c r="D78" s="62">
        <f>IF($E77 &lt;&gt; 0, D77/$E77, "-")</f>
        <v>1</v>
      </c>
      <c r="E78" s="63">
        <f>IF($E77 &lt;&gt; 0, E77/$E77, "-")</f>
        <v>1</v>
      </c>
      <c r="F78" s="62">
        <f>IF($H77 &lt;&gt; 0, F77/$H77, "-")</f>
        <v>0</v>
      </c>
      <c r="G78" s="62">
        <f>IF($H77 &lt;&gt; 0, G77/$H77, "-")</f>
        <v>1</v>
      </c>
      <c r="H78" s="63">
        <f>IF($H77 &lt;&gt; 0, H77/$H77, "-")</f>
        <v>1</v>
      </c>
      <c r="I78" s="62">
        <f>IF($K77 &lt;&gt; 0,I77/$K77, "-")</f>
        <v>2.4390243902439025E-2</v>
      </c>
      <c r="J78" s="62">
        <f>IF($K77 &lt;&gt; 0,J77/$K77, "-")</f>
        <v>0.97560975609756095</v>
      </c>
      <c r="K78" s="64">
        <f>IF($K77 &lt;&gt; 0,K77/$K77, "-")</f>
        <v>1</v>
      </c>
    </row>
    <row r="79" spans="1:11" x14ac:dyDescent="0.25">
      <c r="A79" s="49"/>
      <c r="C79" s="71"/>
      <c r="D79" s="71"/>
      <c r="E79" s="50"/>
      <c r="F79" s="71"/>
      <c r="G79" s="71"/>
      <c r="H79" s="50"/>
      <c r="I79" s="71"/>
      <c r="J79" s="71"/>
      <c r="K79" s="71"/>
    </row>
    <row r="80" spans="1:11" ht="15.75" thickBot="1" x14ac:dyDescent="0.3">
      <c r="A80" s="47"/>
      <c r="C80" s="47"/>
      <c r="D80" s="47"/>
      <c r="E80" s="48"/>
      <c r="F80" s="47"/>
      <c r="G80" s="47"/>
      <c r="H80" s="48"/>
      <c r="I80" s="47"/>
      <c r="J80" s="47"/>
      <c r="K80" s="47"/>
    </row>
    <row r="81" spans="1:11" x14ac:dyDescent="0.25">
      <c r="A81" s="65" t="s">
        <v>558</v>
      </c>
      <c r="B81" s="56" t="s">
        <v>204</v>
      </c>
      <c r="C81" s="57">
        <v>0</v>
      </c>
      <c r="D81" s="57">
        <v>0</v>
      </c>
      <c r="E81" s="58">
        <v>0</v>
      </c>
      <c r="F81" s="57">
        <v>0</v>
      </c>
      <c r="G81" s="57">
        <v>0</v>
      </c>
      <c r="H81" s="58">
        <v>0</v>
      </c>
      <c r="I81" s="57">
        <v>0</v>
      </c>
      <c r="J81" s="57">
        <v>8</v>
      </c>
      <c r="K81" s="59">
        <v>8</v>
      </c>
    </row>
    <row r="82" spans="1:11" x14ac:dyDescent="0.25">
      <c r="A82" s="66" t="s">
        <v>558</v>
      </c>
      <c r="B82" s="51" t="s">
        <v>688</v>
      </c>
      <c r="C82" s="49">
        <v>0</v>
      </c>
      <c r="D82" s="49">
        <v>0</v>
      </c>
      <c r="E82" s="48">
        <v>0</v>
      </c>
      <c r="F82" s="49">
        <v>6</v>
      </c>
      <c r="G82" s="49">
        <v>2</v>
      </c>
      <c r="H82" s="48">
        <v>8</v>
      </c>
      <c r="I82" s="49">
        <v>0</v>
      </c>
      <c r="J82" s="49">
        <v>0</v>
      </c>
      <c r="K82" s="67">
        <v>0</v>
      </c>
    </row>
    <row r="83" spans="1:11" x14ac:dyDescent="0.25">
      <c r="A83" s="66" t="s">
        <v>558</v>
      </c>
      <c r="B83" s="51" t="s">
        <v>823</v>
      </c>
      <c r="C83" s="49">
        <v>0</v>
      </c>
      <c r="D83" s="49">
        <v>0</v>
      </c>
      <c r="E83" s="48">
        <v>0</v>
      </c>
      <c r="F83" s="49">
        <v>5</v>
      </c>
      <c r="G83" s="49">
        <v>3</v>
      </c>
      <c r="H83" s="48">
        <v>8</v>
      </c>
      <c r="I83" s="49">
        <v>0</v>
      </c>
      <c r="J83" s="49">
        <v>1</v>
      </c>
      <c r="K83" s="67">
        <v>1</v>
      </c>
    </row>
    <row r="84" spans="1:11" x14ac:dyDescent="0.25">
      <c r="A84" s="66" t="s">
        <v>558</v>
      </c>
      <c r="B84" s="51" t="s">
        <v>582</v>
      </c>
      <c r="C84" s="49">
        <v>0</v>
      </c>
      <c r="D84" s="49">
        <v>0</v>
      </c>
      <c r="E84" s="48">
        <v>0</v>
      </c>
      <c r="F84" s="49">
        <v>0</v>
      </c>
      <c r="G84" s="49">
        <v>0</v>
      </c>
      <c r="H84" s="48">
        <v>0</v>
      </c>
      <c r="I84" s="49">
        <v>0</v>
      </c>
      <c r="J84" s="49">
        <v>5</v>
      </c>
      <c r="K84" s="67">
        <v>5</v>
      </c>
    </row>
    <row r="85" spans="1:11" x14ac:dyDescent="0.25">
      <c r="A85" s="66" t="s">
        <v>558</v>
      </c>
      <c r="B85" s="51" t="s">
        <v>30</v>
      </c>
      <c r="C85" s="49">
        <v>0</v>
      </c>
      <c r="D85" s="49">
        <v>0</v>
      </c>
      <c r="E85" s="48">
        <v>0</v>
      </c>
      <c r="F85" s="49">
        <v>0</v>
      </c>
      <c r="G85" s="49">
        <v>0</v>
      </c>
      <c r="H85" s="48">
        <v>0</v>
      </c>
      <c r="I85" s="49">
        <v>1</v>
      </c>
      <c r="J85" s="49">
        <v>4</v>
      </c>
      <c r="K85" s="67">
        <v>5</v>
      </c>
    </row>
    <row r="86" spans="1:11" x14ac:dyDescent="0.25">
      <c r="A86" s="66" t="s">
        <v>558</v>
      </c>
      <c r="B86" s="51" t="s">
        <v>199</v>
      </c>
      <c r="C86" s="49">
        <v>1</v>
      </c>
      <c r="D86" s="49">
        <v>6</v>
      </c>
      <c r="E86" s="48">
        <v>7</v>
      </c>
      <c r="F86" s="49">
        <v>1</v>
      </c>
      <c r="G86" s="49">
        <v>6</v>
      </c>
      <c r="H86" s="48">
        <v>7</v>
      </c>
      <c r="I86" s="49">
        <v>0</v>
      </c>
      <c r="J86" s="49">
        <v>0</v>
      </c>
      <c r="K86" s="67">
        <v>0</v>
      </c>
    </row>
    <row r="87" spans="1:11" x14ac:dyDescent="0.25">
      <c r="A87" s="66" t="s">
        <v>558</v>
      </c>
      <c r="B87" s="51" t="s">
        <v>870</v>
      </c>
      <c r="C87" s="49">
        <v>0</v>
      </c>
      <c r="D87" s="49">
        <v>0</v>
      </c>
      <c r="E87" s="48">
        <v>0</v>
      </c>
      <c r="F87" s="49">
        <v>0</v>
      </c>
      <c r="G87" s="49">
        <v>0</v>
      </c>
      <c r="H87" s="48">
        <v>0</v>
      </c>
      <c r="I87" s="49">
        <v>0</v>
      </c>
      <c r="J87" s="49">
        <v>6</v>
      </c>
      <c r="K87" s="67">
        <v>6</v>
      </c>
    </row>
    <row r="88" spans="1:11" x14ac:dyDescent="0.25">
      <c r="A88" s="66" t="s">
        <v>558</v>
      </c>
      <c r="B88" s="51" t="s">
        <v>1175</v>
      </c>
      <c r="C88" s="49">
        <v>0</v>
      </c>
      <c r="D88" s="49">
        <v>0</v>
      </c>
      <c r="E88" s="48">
        <v>0</v>
      </c>
      <c r="F88" s="49">
        <v>0</v>
      </c>
      <c r="G88" s="49">
        <v>0</v>
      </c>
      <c r="H88" s="48">
        <v>0</v>
      </c>
      <c r="I88" s="49">
        <v>0</v>
      </c>
      <c r="J88" s="49">
        <v>7</v>
      </c>
      <c r="K88" s="67">
        <v>7</v>
      </c>
    </row>
    <row r="89" spans="1:11" x14ac:dyDescent="0.25">
      <c r="A89" s="66" t="s">
        <v>558</v>
      </c>
      <c r="B89" s="51" t="s">
        <v>557</v>
      </c>
      <c r="C89" s="49">
        <v>0</v>
      </c>
      <c r="D89" s="49">
        <v>0</v>
      </c>
      <c r="E89" s="48">
        <v>0</v>
      </c>
      <c r="F89" s="49">
        <v>0</v>
      </c>
      <c r="G89" s="49">
        <v>0</v>
      </c>
      <c r="H89" s="48">
        <v>0</v>
      </c>
      <c r="I89" s="49">
        <v>5</v>
      </c>
      <c r="J89" s="49">
        <v>4</v>
      </c>
      <c r="K89" s="67">
        <v>9</v>
      </c>
    </row>
    <row r="90" spans="1:11" x14ac:dyDescent="0.25">
      <c r="A90" s="66" t="s">
        <v>558</v>
      </c>
      <c r="B90" s="51" t="s">
        <v>100</v>
      </c>
      <c r="C90" s="49">
        <v>0</v>
      </c>
      <c r="D90" s="49">
        <v>0</v>
      </c>
      <c r="E90" s="48">
        <v>0</v>
      </c>
      <c r="F90" s="49">
        <v>0</v>
      </c>
      <c r="G90" s="49">
        <v>0</v>
      </c>
      <c r="H90" s="48">
        <v>0</v>
      </c>
      <c r="I90" s="49">
        <v>4</v>
      </c>
      <c r="J90" s="49">
        <v>2</v>
      </c>
      <c r="K90" s="67">
        <v>6</v>
      </c>
    </row>
    <row r="91" spans="1:11" x14ac:dyDescent="0.25">
      <c r="A91" s="66" t="s">
        <v>558</v>
      </c>
      <c r="B91" s="51" t="s">
        <v>254</v>
      </c>
      <c r="C91" s="49">
        <v>0</v>
      </c>
      <c r="D91" s="49">
        <v>0</v>
      </c>
      <c r="E91" s="48">
        <v>0</v>
      </c>
      <c r="F91" s="49">
        <v>0</v>
      </c>
      <c r="G91" s="49">
        <v>0</v>
      </c>
      <c r="H91" s="48">
        <v>0</v>
      </c>
      <c r="I91" s="49">
        <v>13</v>
      </c>
      <c r="J91" s="49">
        <v>0</v>
      </c>
      <c r="K91" s="67">
        <v>13</v>
      </c>
    </row>
    <row r="92" spans="1:11" x14ac:dyDescent="0.25">
      <c r="A92" s="68" t="s">
        <v>558</v>
      </c>
      <c r="B92" s="53" t="s">
        <v>346</v>
      </c>
      <c r="C92" s="52">
        <v>0</v>
      </c>
      <c r="D92" s="52">
        <v>0</v>
      </c>
      <c r="E92" s="54">
        <v>0</v>
      </c>
      <c r="F92" s="52">
        <v>0</v>
      </c>
      <c r="G92" s="52">
        <v>0</v>
      </c>
      <c r="H92" s="54">
        <v>0</v>
      </c>
      <c r="I92" s="52">
        <v>2</v>
      </c>
      <c r="J92" s="52">
        <v>5</v>
      </c>
      <c r="K92" s="69">
        <v>7</v>
      </c>
    </row>
    <row r="93" spans="1:11" x14ac:dyDescent="0.25">
      <c r="A93" s="66"/>
      <c r="B93" s="51" t="s">
        <v>1261</v>
      </c>
      <c r="C93" s="49">
        <f>SUM(C81:C92)</f>
        <v>1</v>
      </c>
      <c r="D93" s="49">
        <f>SUM(D81:D92)</f>
        <v>6</v>
      </c>
      <c r="E93" s="48">
        <f>SUM(E81:E92)</f>
        <v>7</v>
      </c>
      <c r="F93" s="49">
        <f>SUM(F81:F92)</f>
        <v>12</v>
      </c>
      <c r="G93" s="49">
        <f>SUM(G81:G92)</f>
        <v>11</v>
      </c>
      <c r="H93" s="48">
        <f>SUM(H81:H92)</f>
        <v>23</v>
      </c>
      <c r="I93" s="49">
        <f>SUM(I81:I92)</f>
        <v>25</v>
      </c>
      <c r="J93" s="49">
        <f>SUM(J81:J92)</f>
        <v>42</v>
      </c>
      <c r="K93" s="67">
        <f>SUM(K81:K92)</f>
        <v>67</v>
      </c>
    </row>
    <row r="94" spans="1:11" ht="15.75" thickBot="1" x14ac:dyDescent="0.3">
      <c r="A94" s="70"/>
      <c r="B94" s="61"/>
      <c r="C94" s="62">
        <f>IF($E93 &lt;&gt; 0, C93/$E93, "-")</f>
        <v>0.14285714285714285</v>
      </c>
      <c r="D94" s="62">
        <f>IF($E93 &lt;&gt; 0, D93/$E93, "-")</f>
        <v>0.8571428571428571</v>
      </c>
      <c r="E94" s="63">
        <f>IF($E93 &lt;&gt; 0, E93/$E93, "-")</f>
        <v>1</v>
      </c>
      <c r="F94" s="62">
        <f>IF($H93 &lt;&gt; 0, F93/$H93, "-")</f>
        <v>0.52173913043478259</v>
      </c>
      <c r="G94" s="62">
        <f>IF($H93 &lt;&gt; 0, G93/$H93, "-")</f>
        <v>0.47826086956521741</v>
      </c>
      <c r="H94" s="63">
        <f>IF($H93 &lt;&gt; 0, H93/$H93, "-")</f>
        <v>1</v>
      </c>
      <c r="I94" s="62">
        <f>IF($K93 &lt;&gt; 0,I93/$K93, "-")</f>
        <v>0.37313432835820898</v>
      </c>
      <c r="J94" s="62">
        <f>IF($K93 &lt;&gt; 0,J93/$K93, "-")</f>
        <v>0.62686567164179108</v>
      </c>
      <c r="K94" s="64">
        <f>IF($K93 &lt;&gt; 0,K93/$K93, "-")</f>
        <v>1</v>
      </c>
    </row>
    <row r="95" spans="1:11" x14ac:dyDescent="0.25">
      <c r="A95" s="49"/>
      <c r="C95" s="71"/>
      <c r="D95" s="71"/>
      <c r="E95" s="50"/>
      <c r="F95" s="71"/>
      <c r="G95" s="71"/>
      <c r="H95" s="50"/>
      <c r="I95" s="71"/>
      <c r="J95" s="71"/>
      <c r="K95" s="71"/>
    </row>
    <row r="96" spans="1:11" ht="15.75" thickBot="1" x14ac:dyDescent="0.3">
      <c r="A96" s="47"/>
      <c r="C96" s="47"/>
      <c r="D96" s="47"/>
      <c r="E96" s="48"/>
      <c r="F96" s="47"/>
      <c r="G96" s="47"/>
      <c r="H96" s="48"/>
      <c r="I96" s="47"/>
      <c r="J96" s="47"/>
      <c r="K96" s="47"/>
    </row>
    <row r="97" spans="1:11" x14ac:dyDescent="0.25">
      <c r="A97" s="65" t="s">
        <v>559</v>
      </c>
      <c r="B97" s="56" t="s">
        <v>825</v>
      </c>
      <c r="C97" s="57">
        <v>0</v>
      </c>
      <c r="D97" s="57">
        <v>0</v>
      </c>
      <c r="E97" s="58">
        <v>0</v>
      </c>
      <c r="F97" s="57">
        <v>0</v>
      </c>
      <c r="G97" s="57">
        <v>0</v>
      </c>
      <c r="H97" s="58">
        <v>0</v>
      </c>
      <c r="I97" s="57">
        <v>0</v>
      </c>
      <c r="J97" s="57">
        <v>7</v>
      </c>
      <c r="K97" s="59">
        <v>7</v>
      </c>
    </row>
    <row r="98" spans="1:11" x14ac:dyDescent="0.25">
      <c r="A98" s="66" t="s">
        <v>559</v>
      </c>
      <c r="B98" s="51" t="s">
        <v>581</v>
      </c>
      <c r="C98" s="49">
        <v>0</v>
      </c>
      <c r="D98" s="49">
        <v>0</v>
      </c>
      <c r="E98" s="48">
        <v>0</v>
      </c>
      <c r="F98" s="49">
        <v>0</v>
      </c>
      <c r="G98" s="49">
        <v>0</v>
      </c>
      <c r="H98" s="48">
        <v>0</v>
      </c>
      <c r="I98" s="49">
        <v>0</v>
      </c>
      <c r="J98" s="49">
        <v>10</v>
      </c>
      <c r="K98" s="67">
        <v>10</v>
      </c>
    </row>
    <row r="99" spans="1:11" x14ac:dyDescent="0.25">
      <c r="A99" s="66" t="s">
        <v>559</v>
      </c>
      <c r="B99" s="51" t="s">
        <v>329</v>
      </c>
      <c r="C99" s="49">
        <v>0</v>
      </c>
      <c r="D99" s="49">
        <v>0</v>
      </c>
      <c r="E99" s="48">
        <v>0</v>
      </c>
      <c r="F99" s="49">
        <v>0</v>
      </c>
      <c r="G99" s="49">
        <v>0</v>
      </c>
      <c r="H99" s="48">
        <v>0</v>
      </c>
      <c r="I99" s="49">
        <v>0</v>
      </c>
      <c r="J99" s="49">
        <v>6</v>
      </c>
      <c r="K99" s="67">
        <v>6</v>
      </c>
    </row>
    <row r="100" spans="1:11" x14ac:dyDescent="0.25">
      <c r="A100" s="66" t="s">
        <v>559</v>
      </c>
      <c r="B100" s="51" t="s">
        <v>423</v>
      </c>
      <c r="C100" s="49">
        <v>0</v>
      </c>
      <c r="D100" s="49">
        <v>0</v>
      </c>
      <c r="E100" s="48">
        <v>0</v>
      </c>
      <c r="F100" s="49">
        <v>0</v>
      </c>
      <c r="G100" s="49">
        <v>0</v>
      </c>
      <c r="H100" s="48">
        <v>0</v>
      </c>
      <c r="I100" s="49">
        <v>0</v>
      </c>
      <c r="J100" s="49">
        <v>5</v>
      </c>
      <c r="K100" s="67">
        <v>5</v>
      </c>
    </row>
    <row r="101" spans="1:11" x14ac:dyDescent="0.25">
      <c r="A101" s="66" t="s">
        <v>559</v>
      </c>
      <c r="B101" s="51" t="s">
        <v>45</v>
      </c>
      <c r="C101" s="49">
        <v>0</v>
      </c>
      <c r="D101" s="49">
        <v>0</v>
      </c>
      <c r="E101" s="48">
        <v>0</v>
      </c>
      <c r="F101" s="49">
        <v>4</v>
      </c>
      <c r="G101" s="49">
        <v>0</v>
      </c>
      <c r="H101" s="48">
        <v>4</v>
      </c>
      <c r="I101" s="49">
        <v>0</v>
      </c>
      <c r="J101" s="49">
        <v>0</v>
      </c>
      <c r="K101" s="67">
        <v>0</v>
      </c>
    </row>
    <row r="102" spans="1:11" x14ac:dyDescent="0.25">
      <c r="A102" s="66" t="s">
        <v>559</v>
      </c>
      <c r="B102" s="51" t="s">
        <v>8</v>
      </c>
      <c r="C102" s="49">
        <v>0</v>
      </c>
      <c r="D102" s="49">
        <v>0</v>
      </c>
      <c r="E102" s="48">
        <v>0</v>
      </c>
      <c r="F102" s="49">
        <v>0</v>
      </c>
      <c r="G102" s="49">
        <v>4</v>
      </c>
      <c r="H102" s="48">
        <v>4</v>
      </c>
      <c r="I102" s="49">
        <v>0</v>
      </c>
      <c r="J102" s="49">
        <v>0</v>
      </c>
      <c r="K102" s="67">
        <v>0</v>
      </c>
    </row>
    <row r="103" spans="1:11" x14ac:dyDescent="0.25">
      <c r="A103" s="66" t="s">
        <v>559</v>
      </c>
      <c r="B103" s="51" t="s">
        <v>130</v>
      </c>
      <c r="C103" s="49">
        <v>0</v>
      </c>
      <c r="D103" s="49">
        <v>0</v>
      </c>
      <c r="E103" s="48">
        <v>0</v>
      </c>
      <c r="F103" s="49">
        <v>2</v>
      </c>
      <c r="G103" s="49">
        <v>6</v>
      </c>
      <c r="H103" s="48">
        <v>8</v>
      </c>
      <c r="I103" s="49">
        <v>0</v>
      </c>
      <c r="J103" s="49">
        <v>0</v>
      </c>
      <c r="K103" s="67">
        <v>0</v>
      </c>
    </row>
    <row r="104" spans="1:11" x14ac:dyDescent="0.25">
      <c r="A104" s="66" t="s">
        <v>559</v>
      </c>
      <c r="B104" s="51" t="s">
        <v>727</v>
      </c>
      <c r="C104" s="49">
        <v>0</v>
      </c>
      <c r="D104" s="49">
        <v>0</v>
      </c>
      <c r="E104" s="48">
        <v>0</v>
      </c>
      <c r="F104" s="49">
        <v>0</v>
      </c>
      <c r="G104" s="49">
        <v>3</v>
      </c>
      <c r="H104" s="48">
        <v>3</v>
      </c>
      <c r="I104" s="49">
        <v>0</v>
      </c>
      <c r="J104" s="49">
        <v>0</v>
      </c>
      <c r="K104" s="67">
        <v>0</v>
      </c>
    </row>
    <row r="105" spans="1:11" x14ac:dyDescent="0.25">
      <c r="A105" s="66" t="s">
        <v>559</v>
      </c>
      <c r="B105" s="51" t="s">
        <v>191</v>
      </c>
      <c r="C105" s="49">
        <v>0</v>
      </c>
      <c r="D105" s="49">
        <v>0</v>
      </c>
      <c r="E105" s="48">
        <v>0</v>
      </c>
      <c r="F105" s="49">
        <v>0</v>
      </c>
      <c r="G105" s="49">
        <v>0</v>
      </c>
      <c r="H105" s="48">
        <v>0</v>
      </c>
      <c r="I105" s="49">
        <v>0</v>
      </c>
      <c r="J105" s="49">
        <v>5</v>
      </c>
      <c r="K105" s="67">
        <v>5</v>
      </c>
    </row>
    <row r="106" spans="1:11" x14ac:dyDescent="0.25">
      <c r="A106" s="66" t="s">
        <v>559</v>
      </c>
      <c r="B106" s="51" t="s">
        <v>778</v>
      </c>
      <c r="C106" s="49">
        <v>0</v>
      </c>
      <c r="D106" s="49">
        <v>0</v>
      </c>
      <c r="E106" s="48">
        <v>0</v>
      </c>
      <c r="F106" s="49">
        <v>0</v>
      </c>
      <c r="G106" s="49">
        <v>0</v>
      </c>
      <c r="H106" s="48">
        <v>0</v>
      </c>
      <c r="I106" s="49">
        <v>0</v>
      </c>
      <c r="J106" s="49">
        <v>10</v>
      </c>
      <c r="K106" s="67">
        <v>10</v>
      </c>
    </row>
    <row r="107" spans="1:11" x14ac:dyDescent="0.25">
      <c r="A107" s="66" t="s">
        <v>559</v>
      </c>
      <c r="B107" s="51" t="s">
        <v>394</v>
      </c>
      <c r="C107" s="49">
        <v>0</v>
      </c>
      <c r="D107" s="49">
        <v>0</v>
      </c>
      <c r="E107" s="48">
        <v>0</v>
      </c>
      <c r="F107" s="49">
        <v>0</v>
      </c>
      <c r="G107" s="49">
        <v>0</v>
      </c>
      <c r="H107" s="48">
        <v>0</v>
      </c>
      <c r="I107" s="49">
        <v>0</v>
      </c>
      <c r="J107" s="49">
        <v>10</v>
      </c>
      <c r="K107" s="67">
        <v>10</v>
      </c>
    </row>
    <row r="108" spans="1:11" x14ac:dyDescent="0.25">
      <c r="A108" s="68" t="s">
        <v>559</v>
      </c>
      <c r="B108" s="53" t="s">
        <v>123</v>
      </c>
      <c r="C108" s="52">
        <v>0</v>
      </c>
      <c r="D108" s="52">
        <v>0</v>
      </c>
      <c r="E108" s="54">
        <v>0</v>
      </c>
      <c r="F108" s="52">
        <v>0</v>
      </c>
      <c r="G108" s="52">
        <v>0</v>
      </c>
      <c r="H108" s="54">
        <v>0</v>
      </c>
      <c r="I108" s="52">
        <v>0</v>
      </c>
      <c r="J108" s="52">
        <v>8</v>
      </c>
      <c r="K108" s="69">
        <v>8</v>
      </c>
    </row>
    <row r="109" spans="1:11" x14ac:dyDescent="0.25">
      <c r="A109" s="66"/>
      <c r="B109" s="51" t="s">
        <v>1261</v>
      </c>
      <c r="C109" s="49">
        <f>SUM(C97:C108)</f>
        <v>0</v>
      </c>
      <c r="D109" s="49">
        <f>SUM(D97:D108)</f>
        <v>0</v>
      </c>
      <c r="E109" s="48">
        <f>SUM(E97:E108)</f>
        <v>0</v>
      </c>
      <c r="F109" s="49">
        <f>SUM(F97:F108)</f>
        <v>6</v>
      </c>
      <c r="G109" s="49">
        <f>SUM(G97:G108)</f>
        <v>13</v>
      </c>
      <c r="H109" s="48">
        <f>SUM(H97:H108)</f>
        <v>19</v>
      </c>
      <c r="I109" s="49">
        <f>SUM(I97:I108)</f>
        <v>0</v>
      </c>
      <c r="J109" s="49">
        <f>SUM(J97:J108)</f>
        <v>61</v>
      </c>
      <c r="K109" s="67">
        <f>SUM(K97:K108)</f>
        <v>61</v>
      </c>
    </row>
    <row r="110" spans="1:11" ht="15.75" thickBot="1" x14ac:dyDescent="0.3">
      <c r="A110" s="70"/>
      <c r="B110" s="61"/>
      <c r="C110" s="62" t="str">
        <f>IF($E109 &lt;&gt; 0, C109/$E109, "-")</f>
        <v>-</v>
      </c>
      <c r="D110" s="62" t="str">
        <f>IF($E109 &lt;&gt; 0, D109/$E109, "-")</f>
        <v>-</v>
      </c>
      <c r="E110" s="63" t="str">
        <f>IF($E109 &lt;&gt; 0, E109/$E109, "-")</f>
        <v>-</v>
      </c>
      <c r="F110" s="62">
        <f>IF($H109 &lt;&gt; 0, F109/$H109, "-")</f>
        <v>0.31578947368421051</v>
      </c>
      <c r="G110" s="62">
        <f>IF($H109 &lt;&gt; 0, G109/$H109, "-")</f>
        <v>0.68421052631578949</v>
      </c>
      <c r="H110" s="63">
        <f>IF($H109 &lt;&gt; 0, H109/$H109, "-")</f>
        <v>1</v>
      </c>
      <c r="I110" s="62">
        <f>IF($K109 &lt;&gt; 0,I109/$K109, "-")</f>
        <v>0</v>
      </c>
      <c r="J110" s="62">
        <f>IF($K109 &lt;&gt; 0,J109/$K109, "-")</f>
        <v>1</v>
      </c>
      <c r="K110" s="64">
        <f>IF($K109 &lt;&gt; 0,K109/$K109, "-")</f>
        <v>1</v>
      </c>
    </row>
    <row r="111" spans="1:11" x14ac:dyDescent="0.25">
      <c r="A111" s="49"/>
      <c r="C111" s="71"/>
      <c r="D111" s="71"/>
      <c r="E111" s="50"/>
      <c r="F111" s="71"/>
      <c r="G111" s="71"/>
      <c r="H111" s="50"/>
      <c r="I111" s="71"/>
      <c r="J111" s="71"/>
      <c r="K111" s="71"/>
    </row>
    <row r="112" spans="1:11" ht="15.75" thickBot="1" x14ac:dyDescent="0.3">
      <c r="A112" s="47"/>
      <c r="C112" s="47"/>
      <c r="D112" s="47"/>
      <c r="E112" s="48"/>
      <c r="F112" s="47"/>
      <c r="G112" s="47"/>
      <c r="H112" s="48"/>
      <c r="I112" s="47"/>
      <c r="J112" s="47"/>
      <c r="K112" s="47"/>
    </row>
    <row r="113" spans="1:11" x14ac:dyDescent="0.25">
      <c r="A113" s="65" t="s">
        <v>528</v>
      </c>
      <c r="B113" s="56" t="s">
        <v>791</v>
      </c>
      <c r="C113" s="57">
        <v>0</v>
      </c>
      <c r="D113" s="57">
        <v>4</v>
      </c>
      <c r="E113" s="58">
        <v>4</v>
      </c>
      <c r="F113" s="57">
        <v>0</v>
      </c>
      <c r="G113" s="57">
        <v>0</v>
      </c>
      <c r="H113" s="58">
        <v>0</v>
      </c>
      <c r="I113" s="57">
        <v>0</v>
      </c>
      <c r="J113" s="57">
        <v>0</v>
      </c>
      <c r="K113" s="59">
        <v>0</v>
      </c>
    </row>
    <row r="114" spans="1:11" x14ac:dyDescent="0.25">
      <c r="A114" s="66" t="s">
        <v>528</v>
      </c>
      <c r="B114" s="51" t="s">
        <v>677</v>
      </c>
      <c r="C114" s="49">
        <v>0</v>
      </c>
      <c r="D114" s="49">
        <v>0</v>
      </c>
      <c r="E114" s="48">
        <v>0</v>
      </c>
      <c r="F114" s="49">
        <v>0</v>
      </c>
      <c r="G114" s="49">
        <v>4</v>
      </c>
      <c r="H114" s="48">
        <v>4</v>
      </c>
      <c r="I114" s="49">
        <v>0</v>
      </c>
      <c r="J114" s="49">
        <v>0</v>
      </c>
      <c r="K114" s="67">
        <v>0</v>
      </c>
    </row>
    <row r="115" spans="1:11" x14ac:dyDescent="0.25">
      <c r="A115" s="66" t="s">
        <v>528</v>
      </c>
      <c r="B115" s="51" t="s">
        <v>102</v>
      </c>
      <c r="C115" s="49">
        <v>0</v>
      </c>
      <c r="D115" s="49">
        <v>0</v>
      </c>
      <c r="E115" s="48">
        <v>0</v>
      </c>
      <c r="F115" s="49">
        <v>0</v>
      </c>
      <c r="G115" s="49">
        <v>2</v>
      </c>
      <c r="H115" s="48">
        <v>2</v>
      </c>
      <c r="I115" s="49">
        <v>0</v>
      </c>
      <c r="J115" s="49">
        <v>0</v>
      </c>
      <c r="K115" s="67">
        <v>0</v>
      </c>
    </row>
    <row r="116" spans="1:11" x14ac:dyDescent="0.25">
      <c r="A116" s="66" t="s">
        <v>528</v>
      </c>
      <c r="B116" s="51" t="s">
        <v>10</v>
      </c>
      <c r="C116" s="49">
        <v>0</v>
      </c>
      <c r="D116" s="49">
        <v>3</v>
      </c>
      <c r="E116" s="48">
        <v>3</v>
      </c>
      <c r="F116" s="49">
        <v>0</v>
      </c>
      <c r="G116" s="49">
        <v>0</v>
      </c>
      <c r="H116" s="48">
        <v>0</v>
      </c>
      <c r="I116" s="49">
        <v>0</v>
      </c>
      <c r="J116" s="49">
        <v>0</v>
      </c>
      <c r="K116" s="67">
        <v>0</v>
      </c>
    </row>
    <row r="117" spans="1:11" x14ac:dyDescent="0.25">
      <c r="A117" s="66" t="s">
        <v>528</v>
      </c>
      <c r="B117" s="51" t="s">
        <v>862</v>
      </c>
      <c r="C117" s="49">
        <v>0</v>
      </c>
      <c r="D117" s="49">
        <v>0</v>
      </c>
      <c r="E117" s="48">
        <v>0</v>
      </c>
      <c r="F117" s="49">
        <v>0</v>
      </c>
      <c r="G117" s="49">
        <v>3</v>
      </c>
      <c r="H117" s="48">
        <v>3</v>
      </c>
      <c r="I117" s="49">
        <v>0</v>
      </c>
      <c r="J117" s="49">
        <v>0</v>
      </c>
      <c r="K117" s="67">
        <v>0</v>
      </c>
    </row>
    <row r="118" spans="1:11" x14ac:dyDescent="0.25">
      <c r="A118" s="66" t="s">
        <v>528</v>
      </c>
      <c r="B118" s="51" t="s">
        <v>14</v>
      </c>
      <c r="C118" s="49">
        <v>0</v>
      </c>
      <c r="D118" s="49">
        <v>0</v>
      </c>
      <c r="E118" s="48">
        <v>0</v>
      </c>
      <c r="F118" s="49">
        <v>0</v>
      </c>
      <c r="G118" s="49">
        <v>4</v>
      </c>
      <c r="H118" s="48">
        <v>4</v>
      </c>
      <c r="I118" s="49">
        <v>0</v>
      </c>
      <c r="J118" s="49">
        <v>0</v>
      </c>
      <c r="K118" s="67">
        <v>0</v>
      </c>
    </row>
    <row r="119" spans="1:11" x14ac:dyDescent="0.25">
      <c r="A119" s="66" t="s">
        <v>528</v>
      </c>
      <c r="B119" s="51" t="s">
        <v>414</v>
      </c>
      <c r="C119" s="49">
        <v>0</v>
      </c>
      <c r="D119" s="49">
        <v>0</v>
      </c>
      <c r="E119" s="48">
        <v>0</v>
      </c>
      <c r="F119" s="49">
        <v>0</v>
      </c>
      <c r="G119" s="49">
        <v>3</v>
      </c>
      <c r="H119" s="48">
        <v>3</v>
      </c>
      <c r="I119" s="49">
        <v>0</v>
      </c>
      <c r="J119" s="49">
        <v>0</v>
      </c>
      <c r="K119" s="67">
        <v>0</v>
      </c>
    </row>
    <row r="120" spans="1:11" x14ac:dyDescent="0.25">
      <c r="A120" s="68" t="s">
        <v>528</v>
      </c>
      <c r="B120" s="53" t="s">
        <v>1210</v>
      </c>
      <c r="C120" s="52">
        <v>0</v>
      </c>
      <c r="D120" s="52">
        <v>0</v>
      </c>
      <c r="E120" s="54">
        <v>0</v>
      </c>
      <c r="F120" s="52">
        <v>0</v>
      </c>
      <c r="G120" s="52">
        <v>0</v>
      </c>
      <c r="H120" s="54">
        <v>0</v>
      </c>
      <c r="I120" s="52">
        <v>0</v>
      </c>
      <c r="J120" s="52">
        <v>5</v>
      </c>
      <c r="K120" s="69">
        <v>5</v>
      </c>
    </row>
    <row r="121" spans="1:11" x14ac:dyDescent="0.25">
      <c r="A121" s="66"/>
      <c r="B121" s="51" t="s">
        <v>1261</v>
      </c>
      <c r="C121" s="49">
        <f>SUM(C113:C120)</f>
        <v>0</v>
      </c>
      <c r="D121" s="49">
        <f>SUM(D113:D120)</f>
        <v>7</v>
      </c>
      <c r="E121" s="48">
        <f>SUM(E113:E120)</f>
        <v>7</v>
      </c>
      <c r="F121" s="49">
        <f>SUM(F113:F120)</f>
        <v>0</v>
      </c>
      <c r="G121" s="49">
        <f>SUM(G113:G120)</f>
        <v>16</v>
      </c>
      <c r="H121" s="48">
        <f>SUM(H113:H120)</f>
        <v>16</v>
      </c>
      <c r="I121" s="49">
        <f>SUM(I113:I120)</f>
        <v>0</v>
      </c>
      <c r="J121" s="49">
        <f>SUM(J113:J120)</f>
        <v>5</v>
      </c>
      <c r="K121" s="67">
        <f>SUM(K113:K120)</f>
        <v>5</v>
      </c>
    </row>
    <row r="122" spans="1:11" ht="15.75" thickBot="1" x14ac:dyDescent="0.3">
      <c r="A122" s="70"/>
      <c r="B122" s="61"/>
      <c r="C122" s="62">
        <f>IF($E121 &lt;&gt; 0, C121/$E121, "-")</f>
        <v>0</v>
      </c>
      <c r="D122" s="62">
        <f>IF($E121 &lt;&gt; 0, D121/$E121, "-")</f>
        <v>1</v>
      </c>
      <c r="E122" s="63">
        <f>IF($E121 &lt;&gt; 0, E121/$E121, "-")</f>
        <v>1</v>
      </c>
      <c r="F122" s="62">
        <f>IF($H121 &lt;&gt; 0, F121/$H121, "-")</f>
        <v>0</v>
      </c>
      <c r="G122" s="62">
        <f>IF($H121 &lt;&gt; 0, G121/$H121, "-")</f>
        <v>1</v>
      </c>
      <c r="H122" s="63">
        <f>IF($H121 &lt;&gt; 0, H121/$H121, "-")</f>
        <v>1</v>
      </c>
      <c r="I122" s="62">
        <f>IF($K121 &lt;&gt; 0,I121/$K121, "-")</f>
        <v>0</v>
      </c>
      <c r="J122" s="62">
        <f>IF($K121 &lt;&gt; 0,J121/$K121, "-")</f>
        <v>1</v>
      </c>
      <c r="K122" s="64">
        <f>IF($K121 &lt;&gt; 0,K121/$K121, "-")</f>
        <v>1</v>
      </c>
    </row>
    <row r="123" spans="1:11" x14ac:dyDescent="0.25">
      <c r="A123" s="49"/>
      <c r="C123" s="71"/>
      <c r="D123" s="71"/>
      <c r="E123" s="50"/>
      <c r="F123" s="71"/>
      <c r="G123" s="71"/>
      <c r="H123" s="50"/>
      <c r="I123" s="71"/>
      <c r="J123" s="71"/>
      <c r="K123" s="71"/>
    </row>
    <row r="124" spans="1:11" ht="15.75" thickBot="1" x14ac:dyDescent="0.3">
      <c r="A124" s="47"/>
      <c r="C124" s="47"/>
      <c r="D124" s="47"/>
      <c r="E124" s="48"/>
      <c r="F124" s="47"/>
      <c r="G124" s="47"/>
      <c r="H124" s="48"/>
      <c r="I124" s="47"/>
      <c r="J124" s="47"/>
      <c r="K124" s="47"/>
    </row>
    <row r="125" spans="1:11" x14ac:dyDescent="0.25">
      <c r="A125" s="65" t="s">
        <v>533</v>
      </c>
      <c r="B125" s="56" t="s">
        <v>752</v>
      </c>
      <c r="C125" s="57">
        <v>0</v>
      </c>
      <c r="D125" s="57">
        <v>0</v>
      </c>
      <c r="E125" s="58">
        <v>0</v>
      </c>
      <c r="F125" s="57">
        <v>6</v>
      </c>
      <c r="G125" s="57">
        <v>0</v>
      </c>
      <c r="H125" s="58">
        <v>6</v>
      </c>
      <c r="I125" s="57">
        <v>0</v>
      </c>
      <c r="J125" s="57">
        <v>0</v>
      </c>
      <c r="K125" s="59">
        <v>0</v>
      </c>
    </row>
    <row r="126" spans="1:11" x14ac:dyDescent="0.25">
      <c r="A126" s="66" t="s">
        <v>533</v>
      </c>
      <c r="B126" s="51" t="s">
        <v>87</v>
      </c>
      <c r="C126" s="49">
        <v>0</v>
      </c>
      <c r="D126" s="49">
        <v>0</v>
      </c>
      <c r="E126" s="48">
        <v>0</v>
      </c>
      <c r="F126" s="49">
        <v>0</v>
      </c>
      <c r="G126" s="49">
        <v>0</v>
      </c>
      <c r="H126" s="48">
        <v>0</v>
      </c>
      <c r="I126" s="49">
        <v>1</v>
      </c>
      <c r="J126" s="49">
        <v>6</v>
      </c>
      <c r="K126" s="67">
        <v>7</v>
      </c>
    </row>
    <row r="127" spans="1:11" x14ac:dyDescent="0.25">
      <c r="A127" s="66" t="s">
        <v>533</v>
      </c>
      <c r="B127" s="51" t="s">
        <v>479</v>
      </c>
      <c r="C127" s="49">
        <v>0</v>
      </c>
      <c r="D127" s="49">
        <v>0</v>
      </c>
      <c r="E127" s="48">
        <v>0</v>
      </c>
      <c r="F127" s="49">
        <v>0</v>
      </c>
      <c r="G127" s="49">
        <v>0</v>
      </c>
      <c r="H127" s="48">
        <v>0</v>
      </c>
      <c r="I127" s="49">
        <v>2</v>
      </c>
      <c r="J127" s="49">
        <v>1</v>
      </c>
      <c r="K127" s="67">
        <v>3</v>
      </c>
    </row>
    <row r="128" spans="1:11" x14ac:dyDescent="0.25">
      <c r="A128" s="66" t="s">
        <v>533</v>
      </c>
      <c r="B128" s="51" t="s">
        <v>108</v>
      </c>
      <c r="C128" s="49">
        <v>0</v>
      </c>
      <c r="D128" s="49">
        <v>0</v>
      </c>
      <c r="E128" s="48">
        <v>0</v>
      </c>
      <c r="F128" s="49">
        <v>0</v>
      </c>
      <c r="G128" s="49">
        <v>0</v>
      </c>
      <c r="H128" s="48">
        <v>0</v>
      </c>
      <c r="I128" s="49">
        <v>3</v>
      </c>
      <c r="J128" s="49">
        <v>1</v>
      </c>
      <c r="K128" s="67">
        <v>4</v>
      </c>
    </row>
    <row r="129" spans="1:11" x14ac:dyDescent="0.25">
      <c r="A129" s="66" t="s">
        <v>533</v>
      </c>
      <c r="B129" s="51" t="s">
        <v>226</v>
      </c>
      <c r="C129" s="49">
        <v>0</v>
      </c>
      <c r="D129" s="49">
        <v>0</v>
      </c>
      <c r="E129" s="48">
        <v>0</v>
      </c>
      <c r="F129" s="49">
        <v>6</v>
      </c>
      <c r="G129" s="49">
        <v>0</v>
      </c>
      <c r="H129" s="48">
        <v>6</v>
      </c>
      <c r="I129" s="49">
        <v>0</v>
      </c>
      <c r="J129" s="49">
        <v>0</v>
      </c>
      <c r="K129" s="67">
        <v>0</v>
      </c>
    </row>
    <row r="130" spans="1:11" x14ac:dyDescent="0.25">
      <c r="A130" s="66" t="s">
        <v>533</v>
      </c>
      <c r="B130" s="51" t="s">
        <v>3</v>
      </c>
      <c r="C130" s="49">
        <v>6</v>
      </c>
      <c r="D130" s="49">
        <v>1</v>
      </c>
      <c r="E130" s="48">
        <v>7</v>
      </c>
      <c r="F130" s="49">
        <v>1</v>
      </c>
      <c r="G130" s="49">
        <v>1</v>
      </c>
      <c r="H130" s="48">
        <v>2</v>
      </c>
      <c r="I130" s="49">
        <v>0</v>
      </c>
      <c r="J130" s="49">
        <v>0</v>
      </c>
      <c r="K130" s="67">
        <v>0</v>
      </c>
    </row>
    <row r="131" spans="1:11" x14ac:dyDescent="0.25">
      <c r="A131" s="66" t="s">
        <v>533</v>
      </c>
      <c r="B131" s="51" t="s">
        <v>28</v>
      </c>
      <c r="C131" s="49">
        <v>4</v>
      </c>
      <c r="D131" s="49">
        <v>1</v>
      </c>
      <c r="E131" s="48">
        <v>5</v>
      </c>
      <c r="F131" s="49">
        <v>0</v>
      </c>
      <c r="G131" s="49">
        <v>1</v>
      </c>
      <c r="H131" s="48">
        <v>1</v>
      </c>
      <c r="I131" s="49">
        <v>0</v>
      </c>
      <c r="J131" s="49">
        <v>0</v>
      </c>
      <c r="K131" s="67">
        <v>0</v>
      </c>
    </row>
    <row r="132" spans="1:11" x14ac:dyDescent="0.25">
      <c r="A132" s="66" t="s">
        <v>533</v>
      </c>
      <c r="B132" s="51" t="s">
        <v>212</v>
      </c>
      <c r="C132" s="49">
        <v>0</v>
      </c>
      <c r="D132" s="49">
        <v>0</v>
      </c>
      <c r="E132" s="48">
        <v>0</v>
      </c>
      <c r="F132" s="49">
        <v>0</v>
      </c>
      <c r="G132" s="49">
        <v>0</v>
      </c>
      <c r="H132" s="48">
        <v>0</v>
      </c>
      <c r="I132" s="49">
        <v>0</v>
      </c>
      <c r="J132" s="49">
        <v>3</v>
      </c>
      <c r="K132" s="67">
        <v>3</v>
      </c>
    </row>
    <row r="133" spans="1:11" x14ac:dyDescent="0.25">
      <c r="A133" s="66" t="s">
        <v>533</v>
      </c>
      <c r="B133" s="51" t="s">
        <v>613</v>
      </c>
      <c r="C133" s="49">
        <v>0</v>
      </c>
      <c r="D133" s="49">
        <v>0</v>
      </c>
      <c r="E133" s="48">
        <v>0</v>
      </c>
      <c r="F133" s="49">
        <v>6</v>
      </c>
      <c r="G133" s="49">
        <v>1</v>
      </c>
      <c r="H133" s="48">
        <v>7</v>
      </c>
      <c r="I133" s="49">
        <v>0</v>
      </c>
      <c r="J133" s="49">
        <v>0</v>
      </c>
      <c r="K133" s="67">
        <v>0</v>
      </c>
    </row>
    <row r="134" spans="1:11" x14ac:dyDescent="0.25">
      <c r="A134" s="66" t="s">
        <v>533</v>
      </c>
      <c r="B134" s="51" t="s">
        <v>542</v>
      </c>
      <c r="C134" s="49">
        <v>0</v>
      </c>
      <c r="D134" s="49">
        <v>0</v>
      </c>
      <c r="E134" s="48">
        <v>0</v>
      </c>
      <c r="F134" s="49">
        <v>3</v>
      </c>
      <c r="G134" s="49">
        <v>1</v>
      </c>
      <c r="H134" s="48">
        <v>4</v>
      </c>
      <c r="I134" s="49">
        <v>0</v>
      </c>
      <c r="J134" s="49">
        <v>0</v>
      </c>
      <c r="K134" s="67">
        <v>0</v>
      </c>
    </row>
    <row r="135" spans="1:11" x14ac:dyDescent="0.25">
      <c r="A135" s="66" t="s">
        <v>533</v>
      </c>
      <c r="B135" s="51" t="s">
        <v>101</v>
      </c>
      <c r="C135" s="49">
        <v>0</v>
      </c>
      <c r="D135" s="49">
        <v>0</v>
      </c>
      <c r="E135" s="48">
        <v>0</v>
      </c>
      <c r="F135" s="49">
        <v>0</v>
      </c>
      <c r="G135" s="49">
        <v>0</v>
      </c>
      <c r="H135" s="48">
        <v>0</v>
      </c>
      <c r="I135" s="49">
        <v>0</v>
      </c>
      <c r="J135" s="49">
        <v>2</v>
      </c>
      <c r="K135" s="67">
        <v>2</v>
      </c>
    </row>
    <row r="136" spans="1:11" x14ac:dyDescent="0.25">
      <c r="A136" s="68" t="s">
        <v>533</v>
      </c>
      <c r="B136" s="53" t="s">
        <v>875</v>
      </c>
      <c r="C136" s="52">
        <v>0</v>
      </c>
      <c r="D136" s="52">
        <v>0</v>
      </c>
      <c r="E136" s="54">
        <v>0</v>
      </c>
      <c r="F136" s="52">
        <v>0</v>
      </c>
      <c r="G136" s="52">
        <v>0</v>
      </c>
      <c r="H136" s="54">
        <v>0</v>
      </c>
      <c r="I136" s="52">
        <v>1</v>
      </c>
      <c r="J136" s="52">
        <v>3</v>
      </c>
      <c r="K136" s="69">
        <v>4</v>
      </c>
    </row>
    <row r="137" spans="1:11" x14ac:dyDescent="0.25">
      <c r="A137" s="66"/>
      <c r="B137" s="51" t="s">
        <v>1261</v>
      </c>
      <c r="C137" s="49">
        <f>SUM(C125:C136)</f>
        <v>10</v>
      </c>
      <c r="D137" s="49">
        <f>SUM(D125:D136)</f>
        <v>2</v>
      </c>
      <c r="E137" s="48">
        <f>SUM(E125:E136)</f>
        <v>12</v>
      </c>
      <c r="F137" s="49">
        <f>SUM(F125:F136)</f>
        <v>22</v>
      </c>
      <c r="G137" s="49">
        <f>SUM(G125:G136)</f>
        <v>4</v>
      </c>
      <c r="H137" s="48">
        <f>SUM(H125:H136)</f>
        <v>26</v>
      </c>
      <c r="I137" s="49">
        <f>SUM(I125:I136)</f>
        <v>7</v>
      </c>
      <c r="J137" s="49">
        <f>SUM(J125:J136)</f>
        <v>16</v>
      </c>
      <c r="K137" s="67">
        <f>SUM(K125:K136)</f>
        <v>23</v>
      </c>
    </row>
    <row r="138" spans="1:11" ht="15.75" thickBot="1" x14ac:dyDescent="0.3">
      <c r="A138" s="70"/>
      <c r="B138" s="61"/>
      <c r="C138" s="62">
        <f>IF($E137 &lt;&gt; 0, C137/$E137, "-")</f>
        <v>0.83333333333333337</v>
      </c>
      <c r="D138" s="62">
        <f>IF($E137 &lt;&gt; 0, D137/$E137, "-")</f>
        <v>0.16666666666666666</v>
      </c>
      <c r="E138" s="63">
        <f>IF($E137 &lt;&gt; 0, E137/$E137, "-")</f>
        <v>1</v>
      </c>
      <c r="F138" s="62">
        <f>IF($H137 &lt;&gt; 0, F137/$H137, "-")</f>
        <v>0.84615384615384615</v>
      </c>
      <c r="G138" s="62">
        <f>IF($H137 &lt;&gt; 0, G137/$H137, "-")</f>
        <v>0.15384615384615385</v>
      </c>
      <c r="H138" s="63">
        <f>IF($H137 &lt;&gt; 0, H137/$H137, "-")</f>
        <v>1</v>
      </c>
      <c r="I138" s="62">
        <f>IF($K137 &lt;&gt; 0,I137/$K137, "-")</f>
        <v>0.30434782608695654</v>
      </c>
      <c r="J138" s="62">
        <f>IF($K137 &lt;&gt; 0,J137/$K137, "-")</f>
        <v>0.69565217391304346</v>
      </c>
      <c r="K138" s="64">
        <f>IF($K137 &lt;&gt; 0,K137/$K137, "-")</f>
        <v>1</v>
      </c>
    </row>
    <row r="139" spans="1:11" x14ac:dyDescent="0.25">
      <c r="A139" s="49"/>
      <c r="C139" s="71"/>
      <c r="D139" s="71"/>
      <c r="E139" s="50"/>
      <c r="F139" s="71"/>
      <c r="G139" s="71"/>
      <c r="H139" s="50"/>
      <c r="I139" s="71"/>
      <c r="J139" s="71"/>
      <c r="K139" s="71"/>
    </row>
    <row r="140" spans="1:11" ht="15.75" thickBot="1" x14ac:dyDescent="0.3">
      <c r="A140" s="47"/>
      <c r="C140" s="47"/>
      <c r="D140" s="47"/>
      <c r="E140" s="48"/>
      <c r="F140" s="47"/>
      <c r="G140" s="47"/>
      <c r="H140" s="48"/>
      <c r="I140" s="47"/>
      <c r="J140" s="47"/>
      <c r="K140" s="47"/>
    </row>
    <row r="141" spans="1:11" x14ac:dyDescent="0.25">
      <c r="A141" s="65" t="s">
        <v>320</v>
      </c>
      <c r="B141" s="56" t="s">
        <v>399</v>
      </c>
      <c r="C141" s="57">
        <v>0</v>
      </c>
      <c r="D141" s="57">
        <v>0</v>
      </c>
      <c r="E141" s="58">
        <v>0</v>
      </c>
      <c r="F141" s="57">
        <v>0</v>
      </c>
      <c r="G141" s="57">
        <v>0</v>
      </c>
      <c r="H141" s="58">
        <v>0</v>
      </c>
      <c r="I141" s="57">
        <v>0</v>
      </c>
      <c r="J141" s="57">
        <v>3</v>
      </c>
      <c r="K141" s="59">
        <v>3</v>
      </c>
    </row>
    <row r="142" spans="1:11" x14ac:dyDescent="0.25">
      <c r="A142" s="66" t="s">
        <v>320</v>
      </c>
      <c r="B142" s="51" t="s">
        <v>500</v>
      </c>
      <c r="C142" s="49">
        <v>0</v>
      </c>
      <c r="D142" s="49">
        <v>0</v>
      </c>
      <c r="E142" s="48">
        <v>0</v>
      </c>
      <c r="F142" s="49">
        <v>0</v>
      </c>
      <c r="G142" s="49">
        <v>0</v>
      </c>
      <c r="H142" s="48">
        <v>0</v>
      </c>
      <c r="I142" s="49">
        <v>0</v>
      </c>
      <c r="J142" s="49">
        <v>3</v>
      </c>
      <c r="K142" s="67">
        <v>3</v>
      </c>
    </row>
    <row r="143" spans="1:11" x14ac:dyDescent="0.25">
      <c r="A143" s="66" t="s">
        <v>320</v>
      </c>
      <c r="B143" s="51" t="s">
        <v>791</v>
      </c>
      <c r="C143" s="49">
        <v>0</v>
      </c>
      <c r="D143" s="49">
        <v>0</v>
      </c>
      <c r="E143" s="48">
        <v>0</v>
      </c>
      <c r="F143" s="49">
        <v>0</v>
      </c>
      <c r="G143" s="49">
        <v>0</v>
      </c>
      <c r="H143" s="48">
        <v>0</v>
      </c>
      <c r="I143" s="49">
        <v>0</v>
      </c>
      <c r="J143" s="49">
        <v>4</v>
      </c>
      <c r="K143" s="67">
        <v>4</v>
      </c>
    </row>
    <row r="144" spans="1:11" x14ac:dyDescent="0.25">
      <c r="A144" s="66" t="s">
        <v>320</v>
      </c>
      <c r="B144" s="51" t="s">
        <v>335</v>
      </c>
      <c r="C144" s="49">
        <v>0</v>
      </c>
      <c r="D144" s="49">
        <v>0</v>
      </c>
      <c r="E144" s="48">
        <v>0</v>
      </c>
      <c r="F144" s="49">
        <v>0</v>
      </c>
      <c r="G144" s="49">
        <v>0</v>
      </c>
      <c r="H144" s="48">
        <v>0</v>
      </c>
      <c r="I144" s="49">
        <v>0</v>
      </c>
      <c r="J144" s="49">
        <v>4</v>
      </c>
      <c r="K144" s="67">
        <v>4</v>
      </c>
    </row>
    <row r="145" spans="1:11" x14ac:dyDescent="0.25">
      <c r="A145" s="68" t="s">
        <v>320</v>
      </c>
      <c r="B145" s="53" t="s">
        <v>754</v>
      </c>
      <c r="C145" s="52">
        <v>0</v>
      </c>
      <c r="D145" s="52">
        <v>0</v>
      </c>
      <c r="E145" s="54">
        <v>0</v>
      </c>
      <c r="F145" s="52">
        <v>0</v>
      </c>
      <c r="G145" s="52">
        <v>0</v>
      </c>
      <c r="H145" s="54">
        <v>0</v>
      </c>
      <c r="I145" s="52">
        <v>0</v>
      </c>
      <c r="J145" s="52">
        <v>6</v>
      </c>
      <c r="K145" s="69">
        <v>6</v>
      </c>
    </row>
    <row r="146" spans="1:11" x14ac:dyDescent="0.25">
      <c r="A146" s="66"/>
      <c r="B146" s="51" t="s">
        <v>1261</v>
      </c>
      <c r="C146" s="49">
        <f>SUM(C141:C145)</f>
        <v>0</v>
      </c>
      <c r="D146" s="49">
        <f>SUM(D141:D145)</f>
        <v>0</v>
      </c>
      <c r="E146" s="48">
        <f>SUM(E141:E145)</f>
        <v>0</v>
      </c>
      <c r="F146" s="49">
        <f>SUM(F141:F145)</f>
        <v>0</v>
      </c>
      <c r="G146" s="49">
        <f>SUM(G141:G145)</f>
        <v>0</v>
      </c>
      <c r="H146" s="48">
        <f>SUM(H141:H145)</f>
        <v>0</v>
      </c>
      <c r="I146" s="49">
        <f>SUM(I141:I145)</f>
        <v>0</v>
      </c>
      <c r="J146" s="49">
        <f>SUM(J141:J145)</f>
        <v>20</v>
      </c>
      <c r="K146" s="67">
        <f>SUM(K141:K145)</f>
        <v>20</v>
      </c>
    </row>
    <row r="147" spans="1:11" ht="15.75" thickBot="1" x14ac:dyDescent="0.3">
      <c r="A147" s="70"/>
      <c r="B147" s="61"/>
      <c r="C147" s="62" t="str">
        <f>IF($E146 &lt;&gt; 0, C146/$E146, "-")</f>
        <v>-</v>
      </c>
      <c r="D147" s="62" t="str">
        <f>IF($E146 &lt;&gt; 0, D146/$E146, "-")</f>
        <v>-</v>
      </c>
      <c r="E147" s="63" t="str">
        <f>IF($E146 &lt;&gt; 0, E146/$E146, "-")</f>
        <v>-</v>
      </c>
      <c r="F147" s="62" t="str">
        <f>IF($H146 &lt;&gt; 0, F146/$H146, "-")</f>
        <v>-</v>
      </c>
      <c r="G147" s="62" t="str">
        <f>IF($H146 &lt;&gt; 0, G146/$H146, "-")</f>
        <v>-</v>
      </c>
      <c r="H147" s="63" t="str">
        <f>IF($H146 &lt;&gt; 0, H146/$H146, "-")</f>
        <v>-</v>
      </c>
      <c r="I147" s="62">
        <f>IF($K146 &lt;&gt; 0,I146/$K146, "-")</f>
        <v>0</v>
      </c>
      <c r="J147" s="62">
        <f>IF($K146 &lt;&gt; 0,J146/$K146, "-")</f>
        <v>1</v>
      </c>
      <c r="K147" s="64">
        <f>IF($K146 &lt;&gt; 0,K146/$K146, "-")</f>
        <v>1</v>
      </c>
    </row>
    <row r="148" spans="1:11" x14ac:dyDescent="0.25">
      <c r="A148" s="49"/>
      <c r="C148" s="71"/>
      <c r="D148" s="71"/>
      <c r="E148" s="50"/>
      <c r="F148" s="71"/>
      <c r="G148" s="71"/>
      <c r="H148" s="50"/>
      <c r="I148" s="71"/>
      <c r="J148" s="71"/>
      <c r="K148" s="71"/>
    </row>
    <row r="149" spans="1:11" ht="15.75" thickBot="1" x14ac:dyDescent="0.3">
      <c r="A149" s="47"/>
      <c r="C149" s="47"/>
      <c r="D149" s="47"/>
      <c r="E149" s="48"/>
      <c r="F149" s="47"/>
      <c r="G149" s="47"/>
      <c r="H149" s="48"/>
      <c r="I149" s="47"/>
      <c r="J149" s="47"/>
      <c r="K149" s="47"/>
    </row>
    <row r="150" spans="1:11" x14ac:dyDescent="0.25">
      <c r="A150" s="65" t="s">
        <v>543</v>
      </c>
      <c r="B150" s="56" t="s">
        <v>901</v>
      </c>
      <c r="C150" s="57">
        <v>0</v>
      </c>
      <c r="D150" s="57">
        <v>0</v>
      </c>
      <c r="E150" s="58">
        <v>0</v>
      </c>
      <c r="F150" s="57">
        <v>0</v>
      </c>
      <c r="G150" s="57">
        <v>0</v>
      </c>
      <c r="H150" s="58">
        <v>0</v>
      </c>
      <c r="I150" s="57">
        <v>0</v>
      </c>
      <c r="J150" s="57">
        <v>5</v>
      </c>
      <c r="K150" s="59">
        <v>5</v>
      </c>
    </row>
    <row r="151" spans="1:11" x14ac:dyDescent="0.25">
      <c r="A151" s="66" t="s">
        <v>543</v>
      </c>
      <c r="B151" s="51" t="s">
        <v>453</v>
      </c>
      <c r="C151" s="49">
        <v>1</v>
      </c>
      <c r="D151" s="49">
        <v>1</v>
      </c>
      <c r="E151" s="48">
        <v>2</v>
      </c>
      <c r="F151" s="49">
        <v>7</v>
      </c>
      <c r="G151" s="49">
        <v>3</v>
      </c>
      <c r="H151" s="48">
        <v>10</v>
      </c>
      <c r="I151" s="49">
        <v>1</v>
      </c>
      <c r="J151" s="49">
        <v>0</v>
      </c>
      <c r="K151" s="67">
        <v>1</v>
      </c>
    </row>
    <row r="152" spans="1:11" x14ac:dyDescent="0.25">
      <c r="A152" s="66" t="s">
        <v>543</v>
      </c>
      <c r="B152" s="51" t="s">
        <v>282</v>
      </c>
      <c r="C152" s="49">
        <v>0</v>
      </c>
      <c r="D152" s="49">
        <v>0</v>
      </c>
      <c r="E152" s="48">
        <v>0</v>
      </c>
      <c r="F152" s="49">
        <v>0</v>
      </c>
      <c r="G152" s="49">
        <v>0</v>
      </c>
      <c r="H152" s="48">
        <v>0</v>
      </c>
      <c r="I152" s="49">
        <v>0</v>
      </c>
      <c r="J152" s="49">
        <v>9</v>
      </c>
      <c r="K152" s="67">
        <v>9</v>
      </c>
    </row>
    <row r="153" spans="1:11" x14ac:dyDescent="0.25">
      <c r="A153" s="66" t="s">
        <v>543</v>
      </c>
      <c r="B153" s="51" t="s">
        <v>704</v>
      </c>
      <c r="C153" s="49">
        <v>0</v>
      </c>
      <c r="D153" s="49">
        <v>0</v>
      </c>
      <c r="E153" s="48">
        <v>0</v>
      </c>
      <c r="F153" s="49">
        <v>0</v>
      </c>
      <c r="G153" s="49">
        <v>0</v>
      </c>
      <c r="H153" s="48">
        <v>0</v>
      </c>
      <c r="I153" s="49">
        <v>0</v>
      </c>
      <c r="J153" s="49">
        <v>6</v>
      </c>
      <c r="K153" s="67">
        <v>6</v>
      </c>
    </row>
    <row r="154" spans="1:11" x14ac:dyDescent="0.25">
      <c r="A154" s="66" t="s">
        <v>543</v>
      </c>
      <c r="B154" s="51" t="s">
        <v>437</v>
      </c>
      <c r="C154" s="49">
        <v>0</v>
      </c>
      <c r="D154" s="49">
        <v>0</v>
      </c>
      <c r="E154" s="48">
        <v>0</v>
      </c>
      <c r="F154" s="49">
        <v>0</v>
      </c>
      <c r="G154" s="49">
        <v>7</v>
      </c>
      <c r="H154" s="48">
        <v>7</v>
      </c>
      <c r="I154" s="49">
        <v>2</v>
      </c>
      <c r="J154" s="49">
        <v>1</v>
      </c>
      <c r="K154" s="67">
        <v>3</v>
      </c>
    </row>
    <row r="155" spans="1:11" x14ac:dyDescent="0.25">
      <c r="A155" s="66" t="s">
        <v>543</v>
      </c>
      <c r="B155" s="51" t="s">
        <v>365</v>
      </c>
      <c r="C155" s="49">
        <v>0</v>
      </c>
      <c r="D155" s="49">
        <v>2</v>
      </c>
      <c r="E155" s="48">
        <v>2</v>
      </c>
      <c r="F155" s="49">
        <v>0</v>
      </c>
      <c r="G155" s="49">
        <v>2</v>
      </c>
      <c r="H155" s="48">
        <v>2</v>
      </c>
      <c r="I155" s="49">
        <v>0</v>
      </c>
      <c r="J155" s="49">
        <v>3</v>
      </c>
      <c r="K155" s="67">
        <v>3</v>
      </c>
    </row>
    <row r="156" spans="1:11" x14ac:dyDescent="0.25">
      <c r="A156" s="66" t="s">
        <v>543</v>
      </c>
      <c r="B156" s="51" t="s">
        <v>762</v>
      </c>
      <c r="C156" s="49">
        <v>1</v>
      </c>
      <c r="D156" s="49">
        <v>1</v>
      </c>
      <c r="E156" s="48">
        <v>2</v>
      </c>
      <c r="F156" s="49">
        <v>3</v>
      </c>
      <c r="G156" s="49">
        <v>0</v>
      </c>
      <c r="H156" s="48">
        <v>3</v>
      </c>
      <c r="I156" s="49">
        <v>0</v>
      </c>
      <c r="J156" s="49">
        <v>0</v>
      </c>
      <c r="K156" s="67">
        <v>0</v>
      </c>
    </row>
    <row r="157" spans="1:11" x14ac:dyDescent="0.25">
      <c r="A157" s="66" t="s">
        <v>543</v>
      </c>
      <c r="B157" s="51" t="s">
        <v>642</v>
      </c>
      <c r="C157" s="49">
        <v>0</v>
      </c>
      <c r="D157" s="49">
        <v>0</v>
      </c>
      <c r="E157" s="48">
        <v>0</v>
      </c>
      <c r="F157" s="49">
        <v>0</v>
      </c>
      <c r="G157" s="49">
        <v>0</v>
      </c>
      <c r="H157" s="48">
        <v>0</v>
      </c>
      <c r="I157" s="49">
        <v>1</v>
      </c>
      <c r="J157" s="49">
        <v>6</v>
      </c>
      <c r="K157" s="67">
        <v>7</v>
      </c>
    </row>
    <row r="158" spans="1:11" x14ac:dyDescent="0.25">
      <c r="A158" s="68" t="s">
        <v>543</v>
      </c>
      <c r="B158" s="53" t="s">
        <v>780</v>
      </c>
      <c r="C158" s="52">
        <v>2</v>
      </c>
      <c r="D158" s="52">
        <v>1</v>
      </c>
      <c r="E158" s="54">
        <v>3</v>
      </c>
      <c r="F158" s="52">
        <v>0</v>
      </c>
      <c r="G158" s="52">
        <v>1</v>
      </c>
      <c r="H158" s="54">
        <v>1</v>
      </c>
      <c r="I158" s="52">
        <v>0</v>
      </c>
      <c r="J158" s="52">
        <v>0</v>
      </c>
      <c r="K158" s="69">
        <v>0</v>
      </c>
    </row>
    <row r="159" spans="1:11" x14ac:dyDescent="0.25">
      <c r="A159" s="66"/>
      <c r="B159" s="51" t="s">
        <v>1261</v>
      </c>
      <c r="C159" s="49">
        <f>SUM(C150:C158)</f>
        <v>4</v>
      </c>
      <c r="D159" s="49">
        <f>SUM(D150:D158)</f>
        <v>5</v>
      </c>
      <c r="E159" s="48">
        <f>SUM(E150:E158)</f>
        <v>9</v>
      </c>
      <c r="F159" s="49">
        <f>SUM(F150:F158)</f>
        <v>10</v>
      </c>
      <c r="G159" s="49">
        <f>SUM(G150:G158)</f>
        <v>13</v>
      </c>
      <c r="H159" s="48">
        <f>SUM(H150:H158)</f>
        <v>23</v>
      </c>
      <c r="I159" s="49">
        <f>SUM(I150:I158)</f>
        <v>4</v>
      </c>
      <c r="J159" s="49">
        <f>SUM(J150:J158)</f>
        <v>30</v>
      </c>
      <c r="K159" s="67">
        <f>SUM(K150:K158)</f>
        <v>34</v>
      </c>
    </row>
    <row r="160" spans="1:11" ht="15.75" thickBot="1" x14ac:dyDescent="0.3">
      <c r="A160" s="70"/>
      <c r="B160" s="61"/>
      <c r="C160" s="62">
        <f>IF($E159 &lt;&gt; 0, C159/$E159, "-")</f>
        <v>0.44444444444444442</v>
      </c>
      <c r="D160" s="62">
        <f>IF($E159 &lt;&gt; 0, D159/$E159, "-")</f>
        <v>0.55555555555555558</v>
      </c>
      <c r="E160" s="63">
        <f>IF($E159 &lt;&gt; 0, E159/$E159, "-")</f>
        <v>1</v>
      </c>
      <c r="F160" s="62">
        <f>IF($H159 &lt;&gt; 0, F159/$H159, "-")</f>
        <v>0.43478260869565216</v>
      </c>
      <c r="G160" s="62">
        <f>IF($H159 &lt;&gt; 0, G159/$H159, "-")</f>
        <v>0.56521739130434778</v>
      </c>
      <c r="H160" s="63">
        <f>IF($H159 &lt;&gt; 0, H159/$H159, "-")</f>
        <v>1</v>
      </c>
      <c r="I160" s="62">
        <f>IF($K159 &lt;&gt; 0,I159/$K159, "-")</f>
        <v>0.11764705882352941</v>
      </c>
      <c r="J160" s="62">
        <f>IF($K159 &lt;&gt; 0,J159/$K159, "-")</f>
        <v>0.88235294117647056</v>
      </c>
      <c r="K160" s="64">
        <f>IF($K159 &lt;&gt; 0,K159/$K159, "-")</f>
        <v>1</v>
      </c>
    </row>
    <row r="161" spans="1:11" x14ac:dyDescent="0.25">
      <c r="A161" s="49"/>
      <c r="C161" s="71"/>
      <c r="D161" s="71"/>
      <c r="E161" s="50"/>
      <c r="F161" s="71"/>
      <c r="G161" s="71"/>
      <c r="H161" s="50"/>
      <c r="I161" s="71"/>
      <c r="J161" s="71"/>
      <c r="K161" s="71"/>
    </row>
    <row r="162" spans="1:11" ht="15.75" thickBot="1" x14ac:dyDescent="0.3">
      <c r="A162" s="47"/>
      <c r="C162" s="47"/>
      <c r="D162" s="47"/>
      <c r="E162" s="48"/>
      <c r="F162" s="47"/>
      <c r="G162" s="47"/>
      <c r="H162" s="48"/>
      <c r="I162" s="47"/>
      <c r="J162" s="47"/>
      <c r="K162" s="47"/>
    </row>
    <row r="163" spans="1:11" x14ac:dyDescent="0.25">
      <c r="A163" s="65" t="s">
        <v>538</v>
      </c>
      <c r="B163" s="56" t="s">
        <v>429</v>
      </c>
      <c r="C163" s="57">
        <v>0</v>
      </c>
      <c r="D163" s="57">
        <v>0</v>
      </c>
      <c r="E163" s="58">
        <v>0</v>
      </c>
      <c r="F163" s="57">
        <v>0</v>
      </c>
      <c r="G163" s="57">
        <v>0</v>
      </c>
      <c r="H163" s="58">
        <v>0</v>
      </c>
      <c r="I163" s="57">
        <v>0</v>
      </c>
      <c r="J163" s="57">
        <v>3</v>
      </c>
      <c r="K163" s="59">
        <v>3</v>
      </c>
    </row>
    <row r="164" spans="1:11" x14ac:dyDescent="0.25">
      <c r="A164" s="66" t="s">
        <v>538</v>
      </c>
      <c r="B164" s="51" t="s">
        <v>384</v>
      </c>
      <c r="C164" s="49">
        <v>1</v>
      </c>
      <c r="D164" s="49">
        <v>1</v>
      </c>
      <c r="E164" s="48">
        <v>2</v>
      </c>
      <c r="F164" s="49">
        <v>2</v>
      </c>
      <c r="G164" s="49">
        <v>0</v>
      </c>
      <c r="H164" s="48">
        <v>2</v>
      </c>
      <c r="I164" s="49">
        <v>0</v>
      </c>
      <c r="J164" s="49">
        <v>0</v>
      </c>
      <c r="K164" s="67">
        <v>0</v>
      </c>
    </row>
    <row r="165" spans="1:11" x14ac:dyDescent="0.25">
      <c r="A165" s="66" t="s">
        <v>538</v>
      </c>
      <c r="B165" s="51" t="s">
        <v>580</v>
      </c>
      <c r="C165" s="49">
        <v>0</v>
      </c>
      <c r="D165" s="49">
        <v>0</v>
      </c>
      <c r="E165" s="48">
        <v>0</v>
      </c>
      <c r="F165" s="49">
        <v>0</v>
      </c>
      <c r="G165" s="49">
        <v>0</v>
      </c>
      <c r="H165" s="48">
        <v>0</v>
      </c>
      <c r="I165" s="49">
        <v>0</v>
      </c>
      <c r="J165" s="49">
        <v>3</v>
      </c>
      <c r="K165" s="67">
        <v>3</v>
      </c>
    </row>
    <row r="166" spans="1:11" x14ac:dyDescent="0.25">
      <c r="A166" s="66" t="s">
        <v>538</v>
      </c>
      <c r="B166" s="51" t="s">
        <v>154</v>
      </c>
      <c r="C166" s="49">
        <v>0</v>
      </c>
      <c r="D166" s="49">
        <v>0</v>
      </c>
      <c r="E166" s="48">
        <v>0</v>
      </c>
      <c r="F166" s="49">
        <v>0</v>
      </c>
      <c r="G166" s="49">
        <v>0</v>
      </c>
      <c r="H166" s="48">
        <v>0</v>
      </c>
      <c r="I166" s="49">
        <v>0</v>
      </c>
      <c r="J166" s="49">
        <v>1</v>
      </c>
      <c r="K166" s="67">
        <v>1</v>
      </c>
    </row>
    <row r="167" spans="1:11" x14ac:dyDescent="0.25">
      <c r="A167" s="66" t="s">
        <v>538</v>
      </c>
      <c r="B167" s="51" t="s">
        <v>197</v>
      </c>
      <c r="C167" s="49">
        <v>0</v>
      </c>
      <c r="D167" s="49">
        <v>0</v>
      </c>
      <c r="E167" s="48">
        <v>0</v>
      </c>
      <c r="F167" s="49">
        <v>0</v>
      </c>
      <c r="G167" s="49">
        <v>0</v>
      </c>
      <c r="H167" s="48">
        <v>0</v>
      </c>
      <c r="I167" s="49">
        <v>2</v>
      </c>
      <c r="J167" s="49">
        <v>0</v>
      </c>
      <c r="K167" s="67">
        <v>2</v>
      </c>
    </row>
    <row r="168" spans="1:11" x14ac:dyDescent="0.25">
      <c r="A168" s="66" t="s">
        <v>538</v>
      </c>
      <c r="B168" s="51" t="s">
        <v>478</v>
      </c>
      <c r="C168" s="49">
        <v>0</v>
      </c>
      <c r="D168" s="49">
        <v>0</v>
      </c>
      <c r="E168" s="48">
        <v>0</v>
      </c>
      <c r="F168" s="49">
        <v>1</v>
      </c>
      <c r="G168" s="49">
        <v>0</v>
      </c>
      <c r="H168" s="48">
        <v>1</v>
      </c>
      <c r="I168" s="49">
        <v>0</v>
      </c>
      <c r="J168" s="49">
        <v>0</v>
      </c>
      <c r="K168" s="67">
        <v>0</v>
      </c>
    </row>
    <row r="169" spans="1:11" x14ac:dyDescent="0.25">
      <c r="A169" s="66" t="s">
        <v>538</v>
      </c>
      <c r="B169" s="51" t="s">
        <v>644</v>
      </c>
      <c r="C169" s="49">
        <v>0</v>
      </c>
      <c r="D169" s="49">
        <v>0</v>
      </c>
      <c r="E169" s="48">
        <v>0</v>
      </c>
      <c r="F169" s="49">
        <v>0</v>
      </c>
      <c r="G169" s="49">
        <v>0</v>
      </c>
      <c r="H169" s="48">
        <v>0</v>
      </c>
      <c r="I169" s="49">
        <v>0</v>
      </c>
      <c r="J169" s="49">
        <v>3</v>
      </c>
      <c r="K169" s="67">
        <v>3</v>
      </c>
    </row>
    <row r="170" spans="1:11" x14ac:dyDescent="0.25">
      <c r="A170" s="66" t="s">
        <v>538</v>
      </c>
      <c r="B170" s="51" t="s">
        <v>877</v>
      </c>
      <c r="C170" s="49">
        <v>3</v>
      </c>
      <c r="D170" s="49">
        <v>0</v>
      </c>
      <c r="E170" s="48">
        <v>3</v>
      </c>
      <c r="F170" s="49">
        <v>2</v>
      </c>
      <c r="G170" s="49">
        <v>0</v>
      </c>
      <c r="H170" s="48">
        <v>2</v>
      </c>
      <c r="I170" s="49">
        <v>0</v>
      </c>
      <c r="J170" s="49">
        <v>1</v>
      </c>
      <c r="K170" s="67">
        <v>1</v>
      </c>
    </row>
    <row r="171" spans="1:11" x14ac:dyDescent="0.25">
      <c r="A171" s="66" t="s">
        <v>538</v>
      </c>
      <c r="B171" s="51" t="s">
        <v>85</v>
      </c>
      <c r="C171" s="49">
        <v>0</v>
      </c>
      <c r="D171" s="49">
        <v>0</v>
      </c>
      <c r="E171" s="48">
        <v>0</v>
      </c>
      <c r="F171" s="49">
        <v>0</v>
      </c>
      <c r="G171" s="49">
        <v>0</v>
      </c>
      <c r="H171" s="48">
        <v>0</v>
      </c>
      <c r="I171" s="49">
        <v>0</v>
      </c>
      <c r="J171" s="49">
        <v>2</v>
      </c>
      <c r="K171" s="67">
        <v>2</v>
      </c>
    </row>
    <row r="172" spans="1:11" x14ac:dyDescent="0.25">
      <c r="A172" s="66" t="s">
        <v>538</v>
      </c>
      <c r="B172" s="51" t="s">
        <v>115</v>
      </c>
      <c r="C172" s="49">
        <v>0</v>
      </c>
      <c r="D172" s="49">
        <v>0</v>
      </c>
      <c r="E172" s="48">
        <v>0</v>
      </c>
      <c r="F172" s="49">
        <v>4</v>
      </c>
      <c r="G172" s="49">
        <v>0</v>
      </c>
      <c r="H172" s="48">
        <v>4</v>
      </c>
      <c r="I172" s="49">
        <v>0</v>
      </c>
      <c r="J172" s="49">
        <v>0</v>
      </c>
      <c r="K172" s="67">
        <v>0</v>
      </c>
    </row>
    <row r="173" spans="1:11" x14ac:dyDescent="0.25">
      <c r="A173" s="66" t="s">
        <v>538</v>
      </c>
      <c r="B173" s="51" t="s">
        <v>392</v>
      </c>
      <c r="C173" s="49">
        <v>0</v>
      </c>
      <c r="D173" s="49">
        <v>0</v>
      </c>
      <c r="E173" s="48">
        <v>0</v>
      </c>
      <c r="F173" s="49">
        <v>0</v>
      </c>
      <c r="G173" s="49">
        <v>0</v>
      </c>
      <c r="H173" s="48">
        <v>0</v>
      </c>
      <c r="I173" s="49">
        <v>0</v>
      </c>
      <c r="J173" s="49">
        <v>2</v>
      </c>
      <c r="K173" s="67">
        <v>2</v>
      </c>
    </row>
    <row r="174" spans="1:11" x14ac:dyDescent="0.25">
      <c r="A174" s="66" t="s">
        <v>538</v>
      </c>
      <c r="B174" s="51" t="s">
        <v>490</v>
      </c>
      <c r="C174" s="49">
        <v>2</v>
      </c>
      <c r="D174" s="49">
        <v>1</v>
      </c>
      <c r="E174" s="48">
        <v>3</v>
      </c>
      <c r="F174" s="49">
        <v>3</v>
      </c>
      <c r="G174" s="49">
        <v>0</v>
      </c>
      <c r="H174" s="48">
        <v>3</v>
      </c>
      <c r="I174" s="49">
        <v>0</v>
      </c>
      <c r="J174" s="49">
        <v>0</v>
      </c>
      <c r="K174" s="67">
        <v>0</v>
      </c>
    </row>
    <row r="175" spans="1:11" x14ac:dyDescent="0.25">
      <c r="A175" s="66" t="s">
        <v>538</v>
      </c>
      <c r="B175" s="51" t="s">
        <v>595</v>
      </c>
      <c r="C175" s="49">
        <v>0</v>
      </c>
      <c r="D175" s="49">
        <v>0</v>
      </c>
      <c r="E175" s="48">
        <v>0</v>
      </c>
      <c r="F175" s="49">
        <v>1</v>
      </c>
      <c r="G175" s="49">
        <v>0</v>
      </c>
      <c r="H175" s="48">
        <v>1</v>
      </c>
      <c r="I175" s="49">
        <v>0</v>
      </c>
      <c r="J175" s="49">
        <v>0</v>
      </c>
      <c r="K175" s="67">
        <v>0</v>
      </c>
    </row>
    <row r="176" spans="1:11" x14ac:dyDescent="0.25">
      <c r="A176" s="66" t="s">
        <v>538</v>
      </c>
      <c r="B176" s="51" t="s">
        <v>505</v>
      </c>
      <c r="C176" s="49">
        <v>0</v>
      </c>
      <c r="D176" s="49">
        <v>0</v>
      </c>
      <c r="E176" s="48">
        <v>0</v>
      </c>
      <c r="F176" s="49">
        <v>0</v>
      </c>
      <c r="G176" s="49">
        <v>0</v>
      </c>
      <c r="H176" s="48">
        <v>0</v>
      </c>
      <c r="I176" s="49">
        <v>0</v>
      </c>
      <c r="J176" s="49">
        <v>4</v>
      </c>
      <c r="K176" s="67">
        <v>4</v>
      </c>
    </row>
    <row r="177" spans="1:11" x14ac:dyDescent="0.25">
      <c r="A177" s="66" t="s">
        <v>538</v>
      </c>
      <c r="B177" s="51" t="s">
        <v>40</v>
      </c>
      <c r="C177" s="49">
        <v>0</v>
      </c>
      <c r="D177" s="49">
        <v>0</v>
      </c>
      <c r="E177" s="48">
        <v>0</v>
      </c>
      <c r="F177" s="49">
        <v>0</v>
      </c>
      <c r="G177" s="49">
        <v>0</v>
      </c>
      <c r="H177" s="48">
        <v>0</v>
      </c>
      <c r="I177" s="49">
        <v>0</v>
      </c>
      <c r="J177" s="49">
        <v>5</v>
      </c>
      <c r="K177" s="67">
        <v>5</v>
      </c>
    </row>
    <row r="178" spans="1:11" x14ac:dyDescent="0.25">
      <c r="A178" s="66" t="s">
        <v>538</v>
      </c>
      <c r="B178" s="51" t="s">
        <v>44</v>
      </c>
      <c r="C178" s="49">
        <v>0</v>
      </c>
      <c r="D178" s="49">
        <v>0</v>
      </c>
      <c r="E178" s="48">
        <v>0</v>
      </c>
      <c r="F178" s="49">
        <v>0</v>
      </c>
      <c r="G178" s="49">
        <v>0</v>
      </c>
      <c r="H178" s="48">
        <v>0</v>
      </c>
      <c r="I178" s="49">
        <v>3</v>
      </c>
      <c r="J178" s="49">
        <v>0</v>
      </c>
      <c r="K178" s="67">
        <v>3</v>
      </c>
    </row>
    <row r="179" spans="1:11" x14ac:dyDescent="0.25">
      <c r="A179" s="68" t="s">
        <v>538</v>
      </c>
      <c r="B179" s="53" t="s">
        <v>249</v>
      </c>
      <c r="C179" s="52">
        <v>0</v>
      </c>
      <c r="D179" s="52">
        <v>0</v>
      </c>
      <c r="E179" s="54">
        <v>0</v>
      </c>
      <c r="F179" s="52">
        <v>0</v>
      </c>
      <c r="G179" s="52">
        <v>0</v>
      </c>
      <c r="H179" s="54">
        <v>0</v>
      </c>
      <c r="I179" s="52">
        <v>0</v>
      </c>
      <c r="J179" s="52">
        <v>3</v>
      </c>
      <c r="K179" s="69">
        <v>3</v>
      </c>
    </row>
    <row r="180" spans="1:11" x14ac:dyDescent="0.25">
      <c r="A180" s="66"/>
      <c r="B180" s="51" t="s">
        <v>1261</v>
      </c>
      <c r="C180" s="49">
        <f>SUM(C163:C179)</f>
        <v>6</v>
      </c>
      <c r="D180" s="49">
        <f>SUM(D163:D179)</f>
        <v>2</v>
      </c>
      <c r="E180" s="48">
        <f>SUM(E163:E179)</f>
        <v>8</v>
      </c>
      <c r="F180" s="49">
        <f>SUM(F163:F179)</f>
        <v>13</v>
      </c>
      <c r="G180" s="49">
        <f>SUM(G163:G179)</f>
        <v>0</v>
      </c>
      <c r="H180" s="48">
        <f>SUM(H163:H179)</f>
        <v>13</v>
      </c>
      <c r="I180" s="49">
        <f>SUM(I163:I179)</f>
        <v>5</v>
      </c>
      <c r="J180" s="49">
        <f>SUM(J163:J179)</f>
        <v>27</v>
      </c>
      <c r="K180" s="67">
        <f>SUM(K163:K179)</f>
        <v>32</v>
      </c>
    </row>
    <row r="181" spans="1:11" ht="15.75" thickBot="1" x14ac:dyDescent="0.3">
      <c r="A181" s="70"/>
      <c r="B181" s="61"/>
      <c r="C181" s="62">
        <f>IF($E180 &lt;&gt; 0, C180/$E180, "-")</f>
        <v>0.75</v>
      </c>
      <c r="D181" s="62">
        <f>IF($E180 &lt;&gt; 0, D180/$E180, "-")</f>
        <v>0.25</v>
      </c>
      <c r="E181" s="63">
        <f>IF($E180 &lt;&gt; 0, E180/$E180, "-")</f>
        <v>1</v>
      </c>
      <c r="F181" s="62">
        <f>IF($H180 &lt;&gt; 0, F180/$H180, "-")</f>
        <v>1</v>
      </c>
      <c r="G181" s="62">
        <f>IF($H180 &lt;&gt; 0, G180/$H180, "-")</f>
        <v>0</v>
      </c>
      <c r="H181" s="63">
        <f>IF($H180 &lt;&gt; 0, H180/$H180, "-")</f>
        <v>1</v>
      </c>
      <c r="I181" s="62">
        <f>IF($K180 &lt;&gt; 0,I180/$K180, "-")</f>
        <v>0.15625</v>
      </c>
      <c r="J181" s="62">
        <f>IF($K180 &lt;&gt; 0,J180/$K180, "-")</f>
        <v>0.84375</v>
      </c>
      <c r="K181" s="64">
        <f>IF($K180 &lt;&gt; 0,K180/$K180, "-")</f>
        <v>1</v>
      </c>
    </row>
    <row r="182" spans="1:11" x14ac:dyDescent="0.25">
      <c r="A182" s="49"/>
      <c r="C182" s="71"/>
      <c r="D182" s="71"/>
      <c r="E182" s="50"/>
      <c r="F182" s="71"/>
      <c r="G182" s="71"/>
      <c r="H182" s="50"/>
      <c r="I182" s="71"/>
      <c r="J182" s="71"/>
      <c r="K182" s="71"/>
    </row>
    <row r="183" spans="1:11" ht="15.75" thickBot="1" x14ac:dyDescent="0.3">
      <c r="A183" s="47"/>
      <c r="C183" s="47"/>
      <c r="D183" s="47"/>
      <c r="E183" s="48"/>
      <c r="F183" s="47"/>
      <c r="G183" s="47"/>
      <c r="H183" s="48"/>
      <c r="I183" s="47"/>
      <c r="J183" s="47"/>
      <c r="K183" s="47"/>
    </row>
    <row r="184" spans="1:11" x14ac:dyDescent="0.25">
      <c r="A184" s="65" t="s">
        <v>373</v>
      </c>
      <c r="B184" s="56" t="s">
        <v>569</v>
      </c>
      <c r="C184" s="57">
        <v>11</v>
      </c>
      <c r="D184" s="57">
        <v>0</v>
      </c>
      <c r="E184" s="58">
        <v>11</v>
      </c>
      <c r="F184" s="57">
        <v>0</v>
      </c>
      <c r="G184" s="57">
        <v>0</v>
      </c>
      <c r="H184" s="58">
        <v>0</v>
      </c>
      <c r="I184" s="57">
        <v>0</v>
      </c>
      <c r="J184" s="57">
        <v>0</v>
      </c>
      <c r="K184" s="59">
        <v>0</v>
      </c>
    </row>
    <row r="185" spans="1:11" x14ac:dyDescent="0.25">
      <c r="A185" s="66" t="s">
        <v>373</v>
      </c>
      <c r="B185" s="51" t="s">
        <v>362</v>
      </c>
      <c r="C185" s="49">
        <v>9</v>
      </c>
      <c r="D185" s="49">
        <v>4</v>
      </c>
      <c r="E185" s="48">
        <v>13</v>
      </c>
      <c r="F185" s="49">
        <v>0</v>
      </c>
      <c r="G185" s="49">
        <v>0</v>
      </c>
      <c r="H185" s="48">
        <v>0</v>
      </c>
      <c r="I185" s="49">
        <v>0</v>
      </c>
      <c r="J185" s="49">
        <v>0</v>
      </c>
      <c r="K185" s="67">
        <v>0</v>
      </c>
    </row>
    <row r="186" spans="1:11" x14ac:dyDescent="0.25">
      <c r="A186" s="66" t="s">
        <v>373</v>
      </c>
      <c r="B186" s="51" t="s">
        <v>537</v>
      </c>
      <c r="C186" s="49">
        <v>6</v>
      </c>
      <c r="D186" s="49">
        <v>0</v>
      </c>
      <c r="E186" s="48">
        <v>6</v>
      </c>
      <c r="F186" s="49">
        <v>0</v>
      </c>
      <c r="G186" s="49">
        <v>0</v>
      </c>
      <c r="H186" s="48">
        <v>0</v>
      </c>
      <c r="I186" s="49">
        <v>0</v>
      </c>
      <c r="J186" s="49">
        <v>0</v>
      </c>
      <c r="K186" s="67">
        <v>0</v>
      </c>
    </row>
    <row r="187" spans="1:11" x14ac:dyDescent="0.25">
      <c r="A187" s="68" t="s">
        <v>373</v>
      </c>
      <c r="B187" s="53" t="s">
        <v>680</v>
      </c>
      <c r="C187" s="52">
        <v>9</v>
      </c>
      <c r="D187" s="52">
        <v>0</v>
      </c>
      <c r="E187" s="54">
        <v>9</v>
      </c>
      <c r="F187" s="52">
        <v>0</v>
      </c>
      <c r="G187" s="52">
        <v>0</v>
      </c>
      <c r="H187" s="54">
        <v>0</v>
      </c>
      <c r="I187" s="52">
        <v>0</v>
      </c>
      <c r="J187" s="52">
        <v>0</v>
      </c>
      <c r="K187" s="69">
        <v>0</v>
      </c>
    </row>
    <row r="188" spans="1:11" x14ac:dyDescent="0.25">
      <c r="A188" s="66"/>
      <c r="B188" s="51" t="s">
        <v>1261</v>
      </c>
      <c r="C188" s="49">
        <f>SUM(C184:C187)</f>
        <v>35</v>
      </c>
      <c r="D188" s="49">
        <f>SUM(D184:D187)</f>
        <v>4</v>
      </c>
      <c r="E188" s="48">
        <f>SUM(E184:E187)</f>
        <v>39</v>
      </c>
      <c r="F188" s="49">
        <f>SUM(F184:F187)</f>
        <v>0</v>
      </c>
      <c r="G188" s="49">
        <f>SUM(G184:G187)</f>
        <v>0</v>
      </c>
      <c r="H188" s="48">
        <f>SUM(H184:H187)</f>
        <v>0</v>
      </c>
      <c r="I188" s="49">
        <f>SUM(I184:I187)</f>
        <v>0</v>
      </c>
      <c r="J188" s="49">
        <f>SUM(J184:J187)</f>
        <v>0</v>
      </c>
      <c r="K188" s="67">
        <f>SUM(K184:K187)</f>
        <v>0</v>
      </c>
    </row>
    <row r="189" spans="1:11" ht="15.75" thickBot="1" x14ac:dyDescent="0.3">
      <c r="A189" s="70"/>
      <c r="B189" s="61"/>
      <c r="C189" s="62">
        <f>IF($E188 &lt;&gt; 0, C188/$E188, "-")</f>
        <v>0.89743589743589747</v>
      </c>
      <c r="D189" s="62">
        <f>IF($E188 &lt;&gt; 0, D188/$E188, "-")</f>
        <v>0.10256410256410256</v>
      </c>
      <c r="E189" s="63">
        <f>IF($E188 &lt;&gt; 0, E188/$E188, "-")</f>
        <v>1</v>
      </c>
      <c r="F189" s="62" t="str">
        <f>IF($H188 &lt;&gt; 0, F188/$H188, "-")</f>
        <v>-</v>
      </c>
      <c r="G189" s="62" t="str">
        <f>IF($H188 &lt;&gt; 0, G188/$H188, "-")</f>
        <v>-</v>
      </c>
      <c r="H189" s="63" t="str">
        <f>IF($H188 &lt;&gt; 0, H188/$H188, "-")</f>
        <v>-</v>
      </c>
      <c r="I189" s="62" t="str">
        <f>IF($K188 &lt;&gt; 0,I188/$K188, "-")</f>
        <v>-</v>
      </c>
      <c r="J189" s="62" t="str">
        <f>IF($K188 &lt;&gt; 0,J188/$K188, "-")</f>
        <v>-</v>
      </c>
      <c r="K189" s="64" t="str">
        <f>IF($K188 &lt;&gt; 0,K188/$K188, "-")</f>
        <v>-</v>
      </c>
    </row>
    <row r="190" spans="1:11" x14ac:dyDescent="0.25">
      <c r="A190" s="49"/>
      <c r="B190" s="74"/>
      <c r="C190" s="75"/>
      <c r="D190" s="75"/>
      <c r="E190" s="76"/>
      <c r="F190" s="75"/>
      <c r="G190" s="75"/>
      <c r="H190" s="76"/>
      <c r="I190" s="75"/>
      <c r="J190" s="75"/>
      <c r="K190" s="71"/>
    </row>
    <row r="191" spans="1:11" ht="15.75" thickBot="1" x14ac:dyDescent="0.3">
      <c r="A191" s="47"/>
      <c r="B191" s="72"/>
      <c r="C191" s="47"/>
      <c r="D191" s="47"/>
      <c r="E191" s="78"/>
      <c r="F191" s="47"/>
      <c r="G191" s="47"/>
      <c r="H191" s="78"/>
      <c r="I191" s="47"/>
      <c r="J191" s="47"/>
      <c r="K191" s="47"/>
    </row>
    <row r="192" spans="1:11" x14ac:dyDescent="0.25">
      <c r="A192" s="65" t="s">
        <v>647</v>
      </c>
      <c r="B192" s="56" t="s">
        <v>435</v>
      </c>
      <c r="C192" s="57">
        <v>0</v>
      </c>
      <c r="D192" s="57">
        <v>0</v>
      </c>
      <c r="E192" s="58">
        <v>0</v>
      </c>
      <c r="F192" s="57">
        <v>0</v>
      </c>
      <c r="G192" s="57">
        <v>0</v>
      </c>
      <c r="H192" s="58">
        <v>0</v>
      </c>
      <c r="I192" s="57">
        <v>1</v>
      </c>
      <c r="J192" s="57">
        <v>4</v>
      </c>
      <c r="K192" s="59">
        <v>5</v>
      </c>
    </row>
    <row r="193" spans="1:11" x14ac:dyDescent="0.25">
      <c r="A193" s="66" t="s">
        <v>647</v>
      </c>
      <c r="B193" s="51" t="s">
        <v>426</v>
      </c>
      <c r="C193" s="49">
        <v>3</v>
      </c>
      <c r="D193" s="49">
        <v>1</v>
      </c>
      <c r="E193" s="48">
        <v>4</v>
      </c>
      <c r="F193" s="49">
        <v>3</v>
      </c>
      <c r="G193" s="49">
        <v>0</v>
      </c>
      <c r="H193" s="48">
        <v>3</v>
      </c>
      <c r="I193" s="49">
        <v>0</v>
      </c>
      <c r="J193" s="49">
        <v>5</v>
      </c>
      <c r="K193" s="67">
        <v>5</v>
      </c>
    </row>
    <row r="194" spans="1:11" x14ac:dyDescent="0.25">
      <c r="A194" s="66" t="s">
        <v>647</v>
      </c>
      <c r="B194" s="51" t="s">
        <v>432</v>
      </c>
      <c r="C194" s="49">
        <v>0</v>
      </c>
      <c r="D194" s="49">
        <v>0</v>
      </c>
      <c r="E194" s="48">
        <v>0</v>
      </c>
      <c r="F194" s="49">
        <v>1</v>
      </c>
      <c r="G194" s="49">
        <v>6</v>
      </c>
      <c r="H194" s="48">
        <v>7</v>
      </c>
      <c r="I194" s="49">
        <v>0</v>
      </c>
      <c r="J194" s="49">
        <v>3</v>
      </c>
      <c r="K194" s="67">
        <v>3</v>
      </c>
    </row>
    <row r="195" spans="1:11" x14ac:dyDescent="0.25">
      <c r="A195" s="66" t="s">
        <v>647</v>
      </c>
      <c r="B195" s="51" t="s">
        <v>142</v>
      </c>
      <c r="C195" s="49">
        <v>5</v>
      </c>
      <c r="D195" s="49">
        <v>0</v>
      </c>
      <c r="E195" s="48">
        <v>5</v>
      </c>
      <c r="F195" s="49">
        <v>2</v>
      </c>
      <c r="G195" s="49">
        <v>7</v>
      </c>
      <c r="H195" s="48">
        <v>9</v>
      </c>
      <c r="I195" s="49">
        <v>0</v>
      </c>
      <c r="J195" s="49">
        <v>7</v>
      </c>
      <c r="K195" s="67">
        <v>7</v>
      </c>
    </row>
    <row r="196" spans="1:11" x14ac:dyDescent="0.25">
      <c r="A196" s="66" t="s">
        <v>647</v>
      </c>
      <c r="B196" s="51" t="s">
        <v>694</v>
      </c>
      <c r="C196" s="49">
        <v>5</v>
      </c>
      <c r="D196" s="49">
        <v>0</v>
      </c>
      <c r="E196" s="48">
        <v>5</v>
      </c>
      <c r="F196" s="49">
        <v>1</v>
      </c>
      <c r="G196" s="49">
        <v>2</v>
      </c>
      <c r="H196" s="48">
        <v>3</v>
      </c>
      <c r="I196" s="49">
        <v>0</v>
      </c>
      <c r="J196" s="49">
        <v>7</v>
      </c>
      <c r="K196" s="67">
        <v>7</v>
      </c>
    </row>
    <row r="197" spans="1:11" x14ac:dyDescent="0.25">
      <c r="A197" s="66" t="s">
        <v>647</v>
      </c>
      <c r="B197" s="51" t="s">
        <v>709</v>
      </c>
      <c r="C197" s="49">
        <v>0</v>
      </c>
      <c r="D197" s="49">
        <v>0</v>
      </c>
      <c r="E197" s="48">
        <v>0</v>
      </c>
      <c r="F197" s="49">
        <v>5</v>
      </c>
      <c r="G197" s="49">
        <v>4</v>
      </c>
      <c r="H197" s="48">
        <v>9</v>
      </c>
      <c r="I197" s="49">
        <v>1</v>
      </c>
      <c r="J197" s="49">
        <v>15</v>
      </c>
      <c r="K197" s="67">
        <v>16</v>
      </c>
    </row>
    <row r="198" spans="1:11" x14ac:dyDescent="0.25">
      <c r="A198" s="66" t="s">
        <v>647</v>
      </c>
      <c r="B198" s="51" t="s">
        <v>683</v>
      </c>
      <c r="C198" s="49">
        <v>0</v>
      </c>
      <c r="D198" s="49">
        <v>0</v>
      </c>
      <c r="E198" s="48">
        <v>0</v>
      </c>
      <c r="F198" s="49">
        <v>0</v>
      </c>
      <c r="G198" s="49">
        <v>3</v>
      </c>
      <c r="H198" s="48">
        <v>3</v>
      </c>
      <c r="I198" s="49">
        <v>0</v>
      </c>
      <c r="J198" s="49">
        <v>4</v>
      </c>
      <c r="K198" s="67">
        <v>4</v>
      </c>
    </row>
    <row r="199" spans="1:11" x14ac:dyDescent="0.25">
      <c r="A199" s="66" t="s">
        <v>647</v>
      </c>
      <c r="B199" s="51" t="s">
        <v>148</v>
      </c>
      <c r="C199" s="49">
        <v>0</v>
      </c>
      <c r="D199" s="49">
        <v>0</v>
      </c>
      <c r="E199" s="48">
        <v>0</v>
      </c>
      <c r="F199" s="49">
        <v>4</v>
      </c>
      <c r="G199" s="49">
        <v>3</v>
      </c>
      <c r="H199" s="48">
        <v>7</v>
      </c>
      <c r="I199" s="49">
        <v>1</v>
      </c>
      <c r="J199" s="49">
        <v>6</v>
      </c>
      <c r="K199" s="67">
        <v>7</v>
      </c>
    </row>
    <row r="200" spans="1:11" x14ac:dyDescent="0.25">
      <c r="A200" s="66" t="s">
        <v>647</v>
      </c>
      <c r="B200" s="51" t="s">
        <v>743</v>
      </c>
      <c r="C200" s="49">
        <v>0</v>
      </c>
      <c r="D200" s="49">
        <v>0</v>
      </c>
      <c r="E200" s="48">
        <v>0</v>
      </c>
      <c r="F200" s="49">
        <v>0</v>
      </c>
      <c r="G200" s="49">
        <v>4</v>
      </c>
      <c r="H200" s="48">
        <v>4</v>
      </c>
      <c r="I200" s="49">
        <v>0</v>
      </c>
      <c r="J200" s="49">
        <v>0</v>
      </c>
      <c r="K200" s="67">
        <v>0</v>
      </c>
    </row>
    <row r="201" spans="1:11" x14ac:dyDescent="0.25">
      <c r="A201" s="68" t="s">
        <v>647</v>
      </c>
      <c r="B201" s="53" t="s">
        <v>273</v>
      </c>
      <c r="C201" s="52">
        <v>0</v>
      </c>
      <c r="D201" s="52">
        <v>0</v>
      </c>
      <c r="E201" s="54">
        <v>0</v>
      </c>
      <c r="F201" s="52">
        <v>2</v>
      </c>
      <c r="G201" s="52">
        <v>4</v>
      </c>
      <c r="H201" s="54">
        <v>6</v>
      </c>
      <c r="I201" s="52">
        <v>0</v>
      </c>
      <c r="J201" s="52">
        <v>0</v>
      </c>
      <c r="K201" s="69">
        <v>0</v>
      </c>
    </row>
    <row r="202" spans="1:11" x14ac:dyDescent="0.25">
      <c r="A202" s="66"/>
      <c r="B202" s="51" t="s">
        <v>1261</v>
      </c>
      <c r="C202" s="49">
        <f>SUM(C192:C201)</f>
        <v>13</v>
      </c>
      <c r="D202" s="49">
        <f>SUM(D192:D201)</f>
        <v>1</v>
      </c>
      <c r="E202" s="48">
        <f>SUM(E192:E201)</f>
        <v>14</v>
      </c>
      <c r="F202" s="49">
        <f>SUM(F192:F201)</f>
        <v>18</v>
      </c>
      <c r="G202" s="49">
        <f>SUM(G192:G201)</f>
        <v>33</v>
      </c>
      <c r="H202" s="48">
        <f>SUM(H192:H201)</f>
        <v>51</v>
      </c>
      <c r="I202" s="49">
        <f>SUM(I192:I201)</f>
        <v>3</v>
      </c>
      <c r="J202" s="49">
        <f>SUM(J192:J201)</f>
        <v>51</v>
      </c>
      <c r="K202" s="67">
        <f>SUM(K192:K201)</f>
        <v>54</v>
      </c>
    </row>
    <row r="203" spans="1:11" ht="15.75" thickBot="1" x14ac:dyDescent="0.3">
      <c r="A203" s="70"/>
      <c r="B203" s="61"/>
      <c r="C203" s="62">
        <f>IF($E202 &lt;&gt; 0, C202/$E202, "-")</f>
        <v>0.9285714285714286</v>
      </c>
      <c r="D203" s="62">
        <f>IF($E202 &lt;&gt; 0, D202/$E202, "-")</f>
        <v>7.1428571428571425E-2</v>
      </c>
      <c r="E203" s="63">
        <f>IF($E202 &lt;&gt; 0, E202/$E202, "-")</f>
        <v>1</v>
      </c>
      <c r="F203" s="62">
        <f>IF($H202 &lt;&gt; 0, F202/$H202, "-")</f>
        <v>0.35294117647058826</v>
      </c>
      <c r="G203" s="62">
        <f>IF($H202 &lt;&gt; 0, G202/$H202, "-")</f>
        <v>0.6470588235294118</v>
      </c>
      <c r="H203" s="63">
        <f>IF($H202 &lt;&gt; 0, H202/$H202, "-")</f>
        <v>1</v>
      </c>
      <c r="I203" s="62">
        <f>IF($K202 &lt;&gt; 0,I202/$K202, "-")</f>
        <v>5.5555555555555552E-2</v>
      </c>
      <c r="J203" s="62">
        <f>IF($K202 &lt;&gt; 0,J202/$K202, "-")</f>
        <v>0.94444444444444442</v>
      </c>
      <c r="K203" s="64">
        <f>IF($K202 &lt;&gt; 0,K202/$K202, "-")</f>
        <v>1</v>
      </c>
    </row>
    <row r="204" spans="1:11" x14ac:dyDescent="0.25">
      <c r="A204" s="49"/>
      <c r="C204" s="71"/>
      <c r="D204" s="71"/>
      <c r="E204" s="50"/>
      <c r="F204" s="71"/>
      <c r="G204" s="71"/>
      <c r="H204" s="50"/>
      <c r="I204" s="71"/>
      <c r="J204" s="71"/>
      <c r="K204" s="71"/>
    </row>
    <row r="205" spans="1:11" ht="15.75" thickBot="1" x14ac:dyDescent="0.3">
      <c r="A205" s="47"/>
      <c r="C205" s="47"/>
      <c r="D205" s="47"/>
      <c r="E205" s="48"/>
      <c r="F205" s="47"/>
      <c r="G205" s="47"/>
      <c r="H205" s="48"/>
      <c r="I205" s="47"/>
      <c r="J205" s="47"/>
      <c r="K205" s="47"/>
    </row>
    <row r="206" spans="1:11" x14ac:dyDescent="0.25">
      <c r="A206" s="65" t="s">
        <v>646</v>
      </c>
      <c r="B206" s="56" t="s">
        <v>78</v>
      </c>
      <c r="C206" s="57">
        <v>6</v>
      </c>
      <c r="D206" s="57">
        <v>2</v>
      </c>
      <c r="E206" s="58">
        <v>8</v>
      </c>
      <c r="F206" s="57">
        <v>0</v>
      </c>
      <c r="G206" s="57">
        <v>0</v>
      </c>
      <c r="H206" s="58">
        <v>0</v>
      </c>
      <c r="I206" s="57">
        <v>0</v>
      </c>
      <c r="J206" s="57">
        <v>1</v>
      </c>
      <c r="K206" s="59">
        <v>1</v>
      </c>
    </row>
    <row r="207" spans="1:11" x14ac:dyDescent="0.25">
      <c r="A207" s="66" t="s">
        <v>646</v>
      </c>
      <c r="B207" s="51" t="s">
        <v>25</v>
      </c>
      <c r="C207" s="49">
        <v>1</v>
      </c>
      <c r="D207" s="49">
        <v>4</v>
      </c>
      <c r="E207" s="48">
        <v>5</v>
      </c>
      <c r="F207" s="49">
        <v>0</v>
      </c>
      <c r="G207" s="49">
        <v>0</v>
      </c>
      <c r="H207" s="48">
        <v>0</v>
      </c>
      <c r="I207" s="49">
        <v>0</v>
      </c>
      <c r="J207" s="49">
        <v>1</v>
      </c>
      <c r="K207" s="67">
        <v>1</v>
      </c>
    </row>
    <row r="208" spans="1:11" x14ac:dyDescent="0.25">
      <c r="A208" s="66" t="s">
        <v>646</v>
      </c>
      <c r="B208" s="51" t="s">
        <v>1069</v>
      </c>
      <c r="C208" s="49">
        <v>1</v>
      </c>
      <c r="D208" s="49">
        <v>3</v>
      </c>
      <c r="E208" s="48">
        <v>4</v>
      </c>
      <c r="F208" s="49">
        <v>0</v>
      </c>
      <c r="G208" s="49">
        <v>0</v>
      </c>
      <c r="H208" s="48">
        <v>0</v>
      </c>
      <c r="I208" s="49">
        <v>0</v>
      </c>
      <c r="J208" s="49">
        <v>1</v>
      </c>
      <c r="K208" s="67">
        <v>1</v>
      </c>
    </row>
    <row r="209" spans="1:11" x14ac:dyDescent="0.25">
      <c r="A209" s="66" t="s">
        <v>646</v>
      </c>
      <c r="B209" s="51" t="s">
        <v>1063</v>
      </c>
      <c r="C209" s="49">
        <v>2</v>
      </c>
      <c r="D209" s="49">
        <v>5</v>
      </c>
      <c r="E209" s="48">
        <v>7</v>
      </c>
      <c r="F209" s="49">
        <v>0</v>
      </c>
      <c r="G209" s="49">
        <v>0</v>
      </c>
      <c r="H209" s="48">
        <v>0</v>
      </c>
      <c r="I209" s="49">
        <v>0</v>
      </c>
      <c r="J209" s="49">
        <v>0</v>
      </c>
      <c r="K209" s="67">
        <v>0</v>
      </c>
    </row>
    <row r="210" spans="1:11" x14ac:dyDescent="0.25">
      <c r="A210" s="66" t="s">
        <v>646</v>
      </c>
      <c r="B210" s="51" t="s">
        <v>308</v>
      </c>
      <c r="C210" s="49">
        <v>0</v>
      </c>
      <c r="D210" s="49">
        <v>0</v>
      </c>
      <c r="E210" s="48">
        <v>0</v>
      </c>
      <c r="F210" s="49">
        <v>3</v>
      </c>
      <c r="G210" s="49">
        <v>0</v>
      </c>
      <c r="H210" s="48">
        <v>3</v>
      </c>
      <c r="I210" s="49">
        <v>0</v>
      </c>
      <c r="J210" s="49">
        <v>0</v>
      </c>
      <c r="K210" s="67">
        <v>0</v>
      </c>
    </row>
    <row r="211" spans="1:11" x14ac:dyDescent="0.25">
      <c r="A211" s="66" t="s">
        <v>646</v>
      </c>
      <c r="B211" s="51" t="s">
        <v>1090</v>
      </c>
      <c r="C211" s="49">
        <v>0</v>
      </c>
      <c r="D211" s="49">
        <v>0</v>
      </c>
      <c r="E211" s="48">
        <v>0</v>
      </c>
      <c r="F211" s="49">
        <v>0</v>
      </c>
      <c r="G211" s="49">
        <v>0</v>
      </c>
      <c r="H211" s="48">
        <v>0</v>
      </c>
      <c r="I211" s="49">
        <v>0</v>
      </c>
      <c r="J211" s="49">
        <v>4</v>
      </c>
      <c r="K211" s="67">
        <v>4</v>
      </c>
    </row>
    <row r="212" spans="1:11" x14ac:dyDescent="0.25">
      <c r="A212" s="66" t="s">
        <v>646</v>
      </c>
      <c r="B212" s="51" t="s">
        <v>659</v>
      </c>
      <c r="C212" s="49">
        <v>0</v>
      </c>
      <c r="D212" s="49">
        <v>0</v>
      </c>
      <c r="E212" s="48">
        <v>0</v>
      </c>
      <c r="F212" s="49">
        <v>1</v>
      </c>
      <c r="G212" s="49">
        <v>4</v>
      </c>
      <c r="H212" s="48">
        <v>5</v>
      </c>
      <c r="I212" s="49">
        <v>0</v>
      </c>
      <c r="J212" s="49">
        <v>0</v>
      </c>
      <c r="K212" s="67">
        <v>0</v>
      </c>
    </row>
    <row r="213" spans="1:11" x14ac:dyDescent="0.25">
      <c r="A213" s="66" t="s">
        <v>646</v>
      </c>
      <c r="B213" s="51" t="s">
        <v>813</v>
      </c>
      <c r="C213" s="49">
        <v>0</v>
      </c>
      <c r="D213" s="49">
        <v>0</v>
      </c>
      <c r="E213" s="48">
        <v>0</v>
      </c>
      <c r="F213" s="49">
        <v>3</v>
      </c>
      <c r="G213" s="49">
        <v>1</v>
      </c>
      <c r="H213" s="48">
        <v>4</v>
      </c>
      <c r="I213" s="49">
        <v>0</v>
      </c>
      <c r="J213" s="49">
        <v>0</v>
      </c>
      <c r="K213" s="67">
        <v>0</v>
      </c>
    </row>
    <row r="214" spans="1:11" x14ac:dyDescent="0.25">
      <c r="A214" s="66" t="s">
        <v>646</v>
      </c>
      <c r="B214" s="51" t="s">
        <v>848</v>
      </c>
      <c r="C214" s="49">
        <v>5</v>
      </c>
      <c r="D214" s="49">
        <v>1</v>
      </c>
      <c r="E214" s="48">
        <v>6</v>
      </c>
      <c r="F214" s="49">
        <v>0</v>
      </c>
      <c r="G214" s="49">
        <v>0</v>
      </c>
      <c r="H214" s="48">
        <v>0</v>
      </c>
      <c r="I214" s="49">
        <v>0</v>
      </c>
      <c r="J214" s="49">
        <v>0</v>
      </c>
      <c r="K214" s="67">
        <v>0</v>
      </c>
    </row>
    <row r="215" spans="1:11" x14ac:dyDescent="0.25">
      <c r="A215" s="68" t="s">
        <v>646</v>
      </c>
      <c r="B215" s="53" t="s">
        <v>703</v>
      </c>
      <c r="C215" s="52">
        <v>0</v>
      </c>
      <c r="D215" s="52">
        <v>0</v>
      </c>
      <c r="E215" s="54">
        <v>0</v>
      </c>
      <c r="F215" s="52">
        <v>2</v>
      </c>
      <c r="G215" s="52">
        <v>1</v>
      </c>
      <c r="H215" s="54">
        <v>3</v>
      </c>
      <c r="I215" s="52">
        <v>0</v>
      </c>
      <c r="J215" s="52">
        <v>0</v>
      </c>
      <c r="K215" s="69">
        <v>0</v>
      </c>
    </row>
    <row r="216" spans="1:11" x14ac:dyDescent="0.25">
      <c r="A216" s="66"/>
      <c r="B216" s="51" t="s">
        <v>1261</v>
      </c>
      <c r="C216" s="49">
        <f>SUM(C206:C215)</f>
        <v>15</v>
      </c>
      <c r="D216" s="49">
        <f>SUM(D206:D215)</f>
        <v>15</v>
      </c>
      <c r="E216" s="48">
        <f>SUM(E206:E215)</f>
        <v>30</v>
      </c>
      <c r="F216" s="49">
        <f>SUM(F206:F215)</f>
        <v>9</v>
      </c>
      <c r="G216" s="49">
        <f>SUM(G206:G215)</f>
        <v>6</v>
      </c>
      <c r="H216" s="48">
        <f>SUM(H206:H215)</f>
        <v>15</v>
      </c>
      <c r="I216" s="49">
        <f>SUM(I206:I215)</f>
        <v>0</v>
      </c>
      <c r="J216" s="49">
        <f>SUM(J206:J215)</f>
        <v>7</v>
      </c>
      <c r="K216" s="67">
        <f>SUM(K206:K215)</f>
        <v>7</v>
      </c>
    </row>
    <row r="217" spans="1:11" ht="15.75" thickBot="1" x14ac:dyDescent="0.3">
      <c r="A217" s="70"/>
      <c r="B217" s="61"/>
      <c r="C217" s="62">
        <f>IF($E216 &lt;&gt; 0, C216/$E216, "-")</f>
        <v>0.5</v>
      </c>
      <c r="D217" s="62">
        <f>IF($E216 &lt;&gt; 0, D216/$E216, "-")</f>
        <v>0.5</v>
      </c>
      <c r="E217" s="63">
        <f>IF($E216 &lt;&gt; 0, E216/$E216, "-")</f>
        <v>1</v>
      </c>
      <c r="F217" s="62">
        <f>IF($H216 &lt;&gt; 0, F216/$H216, "-")</f>
        <v>0.6</v>
      </c>
      <c r="G217" s="62">
        <f>IF($H216 &lt;&gt; 0, G216/$H216, "-")</f>
        <v>0.4</v>
      </c>
      <c r="H217" s="63">
        <f>IF($H216 &lt;&gt; 0, H216/$H216, "-")</f>
        <v>1</v>
      </c>
      <c r="I217" s="62">
        <f>IF($K216 &lt;&gt; 0,I216/$K216, "-")</f>
        <v>0</v>
      </c>
      <c r="J217" s="62">
        <f>IF($K216 &lt;&gt; 0,J216/$K216, "-")</f>
        <v>1</v>
      </c>
      <c r="K217" s="64">
        <f>IF($K216 &lt;&gt; 0,K216/$K216, "-")</f>
        <v>1</v>
      </c>
    </row>
    <row r="218" spans="1:11" x14ac:dyDescent="0.25">
      <c r="A218" s="49"/>
      <c r="C218" s="71"/>
      <c r="D218" s="71"/>
      <c r="E218" s="50"/>
      <c r="F218" s="71"/>
      <c r="G218" s="71"/>
      <c r="H218" s="50"/>
      <c r="I218" s="71"/>
      <c r="J218" s="71"/>
      <c r="K218" s="71"/>
    </row>
    <row r="219" spans="1:11" ht="15.75" thickBot="1" x14ac:dyDescent="0.3">
      <c r="A219" s="47"/>
      <c r="C219" s="47"/>
      <c r="D219" s="47"/>
      <c r="E219" s="48"/>
      <c r="F219" s="47"/>
      <c r="G219" s="47"/>
      <c r="H219" s="48"/>
      <c r="I219" s="47"/>
      <c r="J219" s="47"/>
      <c r="K219" s="47"/>
    </row>
    <row r="220" spans="1:11" x14ac:dyDescent="0.25">
      <c r="A220" s="65" t="s">
        <v>649</v>
      </c>
      <c r="B220" s="56" t="s">
        <v>446</v>
      </c>
      <c r="C220" s="57">
        <v>2</v>
      </c>
      <c r="D220" s="57">
        <v>3</v>
      </c>
      <c r="E220" s="58">
        <v>5</v>
      </c>
      <c r="F220" s="57">
        <v>0</v>
      </c>
      <c r="G220" s="57">
        <v>1</v>
      </c>
      <c r="H220" s="58">
        <v>1</v>
      </c>
      <c r="I220" s="57">
        <v>0</v>
      </c>
      <c r="J220" s="57">
        <v>0</v>
      </c>
      <c r="K220" s="59">
        <v>0</v>
      </c>
    </row>
    <row r="221" spans="1:11" x14ac:dyDescent="0.25">
      <c r="A221" s="66" t="s">
        <v>649</v>
      </c>
      <c r="B221" s="51" t="s">
        <v>1041</v>
      </c>
      <c r="C221" s="49">
        <v>0</v>
      </c>
      <c r="D221" s="49">
        <v>0</v>
      </c>
      <c r="E221" s="48">
        <v>0</v>
      </c>
      <c r="F221" s="49">
        <v>0</v>
      </c>
      <c r="G221" s="49">
        <v>0</v>
      </c>
      <c r="H221" s="48">
        <v>0</v>
      </c>
      <c r="I221" s="49">
        <v>0</v>
      </c>
      <c r="J221" s="49">
        <v>5</v>
      </c>
      <c r="K221" s="67">
        <v>5</v>
      </c>
    </row>
    <row r="222" spans="1:11" x14ac:dyDescent="0.25">
      <c r="A222" s="66" t="s">
        <v>649</v>
      </c>
      <c r="B222" s="51" t="s">
        <v>721</v>
      </c>
      <c r="C222" s="49">
        <v>0</v>
      </c>
      <c r="D222" s="49">
        <v>0</v>
      </c>
      <c r="E222" s="48">
        <v>0</v>
      </c>
      <c r="F222" s="49">
        <v>0</v>
      </c>
      <c r="G222" s="49">
        <v>0</v>
      </c>
      <c r="H222" s="48">
        <v>0</v>
      </c>
      <c r="I222" s="49">
        <v>1</v>
      </c>
      <c r="J222" s="49">
        <v>3</v>
      </c>
      <c r="K222" s="67">
        <v>4</v>
      </c>
    </row>
    <row r="223" spans="1:11" x14ac:dyDescent="0.25">
      <c r="A223" s="66" t="s">
        <v>649</v>
      </c>
      <c r="B223" s="51" t="s">
        <v>433</v>
      </c>
      <c r="C223" s="49">
        <v>0</v>
      </c>
      <c r="D223" s="49">
        <v>10</v>
      </c>
      <c r="E223" s="48">
        <v>10</v>
      </c>
      <c r="F223" s="49">
        <v>0</v>
      </c>
      <c r="G223" s="49">
        <v>1</v>
      </c>
      <c r="H223" s="48">
        <v>1</v>
      </c>
      <c r="I223" s="49">
        <v>0</v>
      </c>
      <c r="J223" s="49">
        <v>2</v>
      </c>
      <c r="K223" s="67">
        <v>2</v>
      </c>
    </row>
    <row r="224" spans="1:11" x14ac:dyDescent="0.25">
      <c r="A224" s="66" t="s">
        <v>649</v>
      </c>
      <c r="B224" s="51" t="s">
        <v>174</v>
      </c>
      <c r="C224" s="49">
        <v>0</v>
      </c>
      <c r="D224" s="49">
        <v>5</v>
      </c>
      <c r="E224" s="48">
        <v>5</v>
      </c>
      <c r="F224" s="49">
        <v>0</v>
      </c>
      <c r="G224" s="49">
        <v>1</v>
      </c>
      <c r="H224" s="48">
        <v>1</v>
      </c>
      <c r="I224" s="49">
        <v>0</v>
      </c>
      <c r="J224" s="49">
        <v>3</v>
      </c>
      <c r="K224" s="67">
        <v>3</v>
      </c>
    </row>
    <row r="225" spans="1:11" x14ac:dyDescent="0.25">
      <c r="A225" s="66" t="s">
        <v>649</v>
      </c>
      <c r="B225" s="51" t="s">
        <v>477</v>
      </c>
      <c r="C225" s="49">
        <v>2</v>
      </c>
      <c r="D225" s="49">
        <v>6</v>
      </c>
      <c r="E225" s="48">
        <v>8</v>
      </c>
      <c r="F225" s="49">
        <v>0</v>
      </c>
      <c r="G225" s="49">
        <v>0</v>
      </c>
      <c r="H225" s="48">
        <v>0</v>
      </c>
      <c r="I225" s="49">
        <v>0</v>
      </c>
      <c r="J225" s="49">
        <v>3</v>
      </c>
      <c r="K225" s="67">
        <v>3</v>
      </c>
    </row>
    <row r="226" spans="1:11" x14ac:dyDescent="0.25">
      <c r="A226" s="66" t="s">
        <v>649</v>
      </c>
      <c r="B226" s="51" t="s">
        <v>118</v>
      </c>
      <c r="C226" s="49">
        <v>0</v>
      </c>
      <c r="D226" s="49">
        <v>6</v>
      </c>
      <c r="E226" s="48">
        <v>6</v>
      </c>
      <c r="F226" s="49">
        <v>0</v>
      </c>
      <c r="G226" s="49">
        <v>9</v>
      </c>
      <c r="H226" s="48">
        <v>9</v>
      </c>
      <c r="I226" s="49">
        <v>0</v>
      </c>
      <c r="J226" s="49">
        <v>0</v>
      </c>
      <c r="K226" s="67">
        <v>0</v>
      </c>
    </row>
    <row r="227" spans="1:11" x14ac:dyDescent="0.25">
      <c r="A227" s="66" t="s">
        <v>649</v>
      </c>
      <c r="B227" s="51" t="s">
        <v>829</v>
      </c>
      <c r="C227" s="49">
        <v>0</v>
      </c>
      <c r="D227" s="49">
        <v>0</v>
      </c>
      <c r="E227" s="48">
        <v>0</v>
      </c>
      <c r="F227" s="49">
        <v>0</v>
      </c>
      <c r="G227" s="49">
        <v>0</v>
      </c>
      <c r="H227" s="48">
        <v>0</v>
      </c>
      <c r="I227" s="49">
        <v>0</v>
      </c>
      <c r="J227" s="49">
        <v>7</v>
      </c>
      <c r="K227" s="67">
        <v>7</v>
      </c>
    </row>
    <row r="228" spans="1:11" x14ac:dyDescent="0.25">
      <c r="A228" s="66" t="s">
        <v>649</v>
      </c>
      <c r="B228" s="51" t="s">
        <v>643</v>
      </c>
      <c r="C228" s="49">
        <v>0</v>
      </c>
      <c r="D228" s="49">
        <v>6</v>
      </c>
      <c r="E228" s="48">
        <v>6</v>
      </c>
      <c r="F228" s="49">
        <v>0</v>
      </c>
      <c r="G228" s="49">
        <v>4</v>
      </c>
      <c r="H228" s="48">
        <v>4</v>
      </c>
      <c r="I228" s="49">
        <v>0</v>
      </c>
      <c r="J228" s="49">
        <v>0</v>
      </c>
      <c r="K228" s="67">
        <v>0</v>
      </c>
    </row>
    <row r="229" spans="1:11" x14ac:dyDescent="0.25">
      <c r="A229" s="68" t="s">
        <v>649</v>
      </c>
      <c r="B229" s="53" t="s">
        <v>43</v>
      </c>
      <c r="C229" s="52">
        <v>0</v>
      </c>
      <c r="D229" s="52">
        <v>3</v>
      </c>
      <c r="E229" s="54">
        <v>3</v>
      </c>
      <c r="F229" s="52">
        <v>0</v>
      </c>
      <c r="G229" s="52">
        <v>2</v>
      </c>
      <c r="H229" s="54">
        <v>2</v>
      </c>
      <c r="I229" s="52">
        <v>0</v>
      </c>
      <c r="J229" s="52">
        <v>4</v>
      </c>
      <c r="K229" s="69">
        <v>4</v>
      </c>
    </row>
    <row r="230" spans="1:11" x14ac:dyDescent="0.25">
      <c r="A230" s="66"/>
      <c r="B230" s="51" t="s">
        <v>1261</v>
      </c>
      <c r="C230" s="49">
        <f>SUM(C220:C229)</f>
        <v>4</v>
      </c>
      <c r="D230" s="49">
        <f>SUM(D220:D229)</f>
        <v>39</v>
      </c>
      <c r="E230" s="48">
        <f>SUM(E220:E229)</f>
        <v>43</v>
      </c>
      <c r="F230" s="49">
        <f>SUM(F220:F229)</f>
        <v>0</v>
      </c>
      <c r="G230" s="49">
        <f>SUM(G220:G229)</f>
        <v>18</v>
      </c>
      <c r="H230" s="48">
        <f>SUM(H220:H229)</f>
        <v>18</v>
      </c>
      <c r="I230" s="49">
        <f>SUM(I220:I229)</f>
        <v>1</v>
      </c>
      <c r="J230" s="49">
        <f>SUM(J220:J229)</f>
        <v>27</v>
      </c>
      <c r="K230" s="67">
        <f>SUM(K220:K229)</f>
        <v>28</v>
      </c>
    </row>
    <row r="231" spans="1:11" ht="15.75" thickBot="1" x14ac:dyDescent="0.3">
      <c r="A231" s="70"/>
      <c r="B231" s="61"/>
      <c r="C231" s="62">
        <f>IF($E230 &lt;&gt; 0, C230/$E230, "-")</f>
        <v>9.3023255813953487E-2</v>
      </c>
      <c r="D231" s="62">
        <f>IF($E230 &lt;&gt; 0, D230/$E230, "-")</f>
        <v>0.90697674418604646</v>
      </c>
      <c r="E231" s="63">
        <f>IF($E230 &lt;&gt; 0, E230/$E230, "-")</f>
        <v>1</v>
      </c>
      <c r="F231" s="62">
        <f>IF($H230 &lt;&gt; 0, F230/$H230, "-")</f>
        <v>0</v>
      </c>
      <c r="G231" s="62">
        <f>IF($H230 &lt;&gt; 0, G230/$H230, "-")</f>
        <v>1</v>
      </c>
      <c r="H231" s="63">
        <f>IF($H230 &lt;&gt; 0, H230/$H230, "-")</f>
        <v>1</v>
      </c>
      <c r="I231" s="62">
        <f>IF($K230 &lt;&gt; 0,I230/$K230, "-")</f>
        <v>3.5714285714285712E-2</v>
      </c>
      <c r="J231" s="62">
        <f>IF($K230 &lt;&gt; 0,J230/$K230, "-")</f>
        <v>0.9642857142857143</v>
      </c>
      <c r="K231" s="64">
        <f>IF($K230 &lt;&gt; 0,K230/$K230, "-")</f>
        <v>1</v>
      </c>
    </row>
    <row r="232" spans="1:11" x14ac:dyDescent="0.25">
      <c r="A232" s="49"/>
      <c r="C232" s="71"/>
      <c r="D232" s="71"/>
      <c r="E232" s="50"/>
      <c r="F232" s="71"/>
      <c r="G232" s="71"/>
      <c r="H232" s="50"/>
      <c r="I232" s="71"/>
      <c r="J232" s="71"/>
      <c r="K232" s="71"/>
    </row>
    <row r="233" spans="1:11" ht="15.75" thickBot="1" x14ac:dyDescent="0.3"/>
    <row r="234" spans="1:11" x14ac:dyDescent="0.25">
      <c r="A234" s="65" t="s">
        <v>499</v>
      </c>
      <c r="B234" s="56" t="s">
        <v>1267</v>
      </c>
      <c r="C234" s="79">
        <f>C10</f>
        <v>23</v>
      </c>
      <c r="D234" s="79">
        <f t="shared" ref="D234:K234" si="0">D10</f>
        <v>2</v>
      </c>
      <c r="E234" s="81">
        <f t="shared" si="0"/>
        <v>25</v>
      </c>
      <c r="F234" s="79">
        <f t="shared" si="0"/>
        <v>13</v>
      </c>
      <c r="G234" s="79">
        <f t="shared" si="0"/>
        <v>1</v>
      </c>
      <c r="H234" s="81">
        <f t="shared" si="0"/>
        <v>14</v>
      </c>
      <c r="I234" s="79">
        <f t="shared" si="0"/>
        <v>8</v>
      </c>
      <c r="J234" s="79">
        <f t="shared" si="0"/>
        <v>7</v>
      </c>
      <c r="K234" s="83">
        <f t="shared" si="0"/>
        <v>15</v>
      </c>
    </row>
    <row r="235" spans="1:11" x14ac:dyDescent="0.25">
      <c r="A235" s="66" t="s">
        <v>493</v>
      </c>
      <c r="B235" s="51" t="s">
        <v>1268</v>
      </c>
      <c r="C235" s="80">
        <f>C22</f>
        <v>0</v>
      </c>
      <c r="D235" s="80">
        <f t="shared" ref="D235:K235" si="1">D22</f>
        <v>0</v>
      </c>
      <c r="E235" s="82">
        <f t="shared" si="1"/>
        <v>0</v>
      </c>
      <c r="F235" s="80">
        <f t="shared" si="1"/>
        <v>29</v>
      </c>
      <c r="G235" s="80">
        <f t="shared" si="1"/>
        <v>8</v>
      </c>
      <c r="H235" s="82">
        <f t="shared" si="1"/>
        <v>37</v>
      </c>
      <c r="I235" s="80">
        <f t="shared" si="1"/>
        <v>1</v>
      </c>
      <c r="J235" s="80">
        <f t="shared" si="1"/>
        <v>15</v>
      </c>
      <c r="K235" s="84">
        <f t="shared" si="1"/>
        <v>16</v>
      </c>
    </row>
    <row r="236" spans="1:11" x14ac:dyDescent="0.25">
      <c r="A236" s="66" t="s">
        <v>513</v>
      </c>
      <c r="B236" s="51" t="s">
        <v>1269</v>
      </c>
      <c r="C236" s="80">
        <f>C31</f>
        <v>2</v>
      </c>
      <c r="D236" s="80">
        <f t="shared" ref="D236:K236" si="2">D31</f>
        <v>3</v>
      </c>
      <c r="E236" s="82">
        <f t="shared" si="2"/>
        <v>5</v>
      </c>
      <c r="F236" s="80">
        <f t="shared" si="2"/>
        <v>0</v>
      </c>
      <c r="G236" s="80">
        <f t="shared" si="2"/>
        <v>0</v>
      </c>
      <c r="H236" s="82">
        <f t="shared" si="2"/>
        <v>0</v>
      </c>
      <c r="I236" s="80">
        <f t="shared" si="2"/>
        <v>10</v>
      </c>
      <c r="J236" s="80">
        <f t="shared" si="2"/>
        <v>25</v>
      </c>
      <c r="K236" s="84">
        <f t="shared" si="2"/>
        <v>35</v>
      </c>
    </row>
    <row r="237" spans="1:11" x14ac:dyDescent="0.25">
      <c r="A237" s="66" t="s">
        <v>455</v>
      </c>
      <c r="B237" s="51" t="s">
        <v>1270</v>
      </c>
      <c r="C237" s="80">
        <f>C41</f>
        <v>32</v>
      </c>
      <c r="D237" s="80">
        <f t="shared" ref="D237:K237" si="3">D41</f>
        <v>0</v>
      </c>
      <c r="E237" s="82">
        <f t="shared" si="3"/>
        <v>32</v>
      </c>
      <c r="F237" s="80">
        <f t="shared" si="3"/>
        <v>4</v>
      </c>
      <c r="G237" s="80">
        <f t="shared" si="3"/>
        <v>0</v>
      </c>
      <c r="H237" s="82">
        <f t="shared" si="3"/>
        <v>4</v>
      </c>
      <c r="I237" s="80">
        <f t="shared" si="3"/>
        <v>0</v>
      </c>
      <c r="J237" s="80">
        <f t="shared" si="3"/>
        <v>0</v>
      </c>
      <c r="K237" s="84">
        <f t="shared" si="3"/>
        <v>0</v>
      </c>
    </row>
    <row r="238" spans="1:11" x14ac:dyDescent="0.25">
      <c r="A238" s="66" t="s">
        <v>480</v>
      </c>
      <c r="B238" s="51" t="s">
        <v>1271</v>
      </c>
      <c r="C238" s="80">
        <f>C51</f>
        <v>0</v>
      </c>
      <c r="D238" s="80">
        <f t="shared" ref="D238:K238" si="4">D51</f>
        <v>4</v>
      </c>
      <c r="E238" s="82">
        <f t="shared" si="4"/>
        <v>4</v>
      </c>
      <c r="F238" s="80">
        <f t="shared" si="4"/>
        <v>0</v>
      </c>
      <c r="G238" s="80">
        <f t="shared" si="4"/>
        <v>4</v>
      </c>
      <c r="H238" s="82">
        <f t="shared" si="4"/>
        <v>4</v>
      </c>
      <c r="I238" s="80">
        <f t="shared" si="4"/>
        <v>0</v>
      </c>
      <c r="J238" s="80">
        <f t="shared" si="4"/>
        <v>41</v>
      </c>
      <c r="K238" s="84">
        <f t="shared" si="4"/>
        <v>41</v>
      </c>
    </row>
    <row r="239" spans="1:11" x14ac:dyDescent="0.25">
      <c r="A239" s="66" t="s">
        <v>1273</v>
      </c>
      <c r="B239" s="51" t="s">
        <v>1272</v>
      </c>
      <c r="C239" s="80">
        <f>C65</f>
        <v>0</v>
      </c>
      <c r="D239" s="80">
        <f t="shared" ref="D239:K239" si="5">D65</f>
        <v>5</v>
      </c>
      <c r="E239" s="82">
        <f t="shared" si="5"/>
        <v>5</v>
      </c>
      <c r="F239" s="80">
        <f t="shared" si="5"/>
        <v>0</v>
      </c>
      <c r="G239" s="80">
        <f t="shared" si="5"/>
        <v>3</v>
      </c>
      <c r="H239" s="82">
        <f t="shared" si="5"/>
        <v>3</v>
      </c>
      <c r="I239" s="80">
        <f t="shared" si="5"/>
        <v>2</v>
      </c>
      <c r="J239" s="80">
        <f t="shared" si="5"/>
        <v>30</v>
      </c>
      <c r="K239" s="84">
        <f t="shared" si="5"/>
        <v>32</v>
      </c>
    </row>
    <row r="240" spans="1:11" x14ac:dyDescent="0.25">
      <c r="A240" s="66" t="s">
        <v>565</v>
      </c>
      <c r="B240" s="51" t="s">
        <v>1274</v>
      </c>
      <c r="C240" s="80">
        <f>C77</f>
        <v>0</v>
      </c>
      <c r="D240" s="80">
        <f t="shared" ref="D240:K240" si="6">D77</f>
        <v>8</v>
      </c>
      <c r="E240" s="82">
        <f t="shared" si="6"/>
        <v>8</v>
      </c>
      <c r="F240" s="80">
        <f t="shared" si="6"/>
        <v>0</v>
      </c>
      <c r="G240" s="80">
        <f t="shared" si="6"/>
        <v>8</v>
      </c>
      <c r="H240" s="82">
        <f t="shared" si="6"/>
        <v>8</v>
      </c>
      <c r="I240" s="80">
        <f t="shared" si="6"/>
        <v>1</v>
      </c>
      <c r="J240" s="80">
        <f t="shared" si="6"/>
        <v>40</v>
      </c>
      <c r="K240" s="84">
        <f t="shared" si="6"/>
        <v>41</v>
      </c>
    </row>
    <row r="241" spans="1:11" x14ac:dyDescent="0.25">
      <c r="A241" s="66" t="s">
        <v>894</v>
      </c>
      <c r="B241" s="51" t="s">
        <v>1275</v>
      </c>
      <c r="C241" s="80">
        <f>C93</f>
        <v>1</v>
      </c>
      <c r="D241" s="80">
        <f t="shared" ref="D241:K241" si="7">D93</f>
        <v>6</v>
      </c>
      <c r="E241" s="82">
        <f t="shared" si="7"/>
        <v>7</v>
      </c>
      <c r="F241" s="80">
        <f t="shared" si="7"/>
        <v>12</v>
      </c>
      <c r="G241" s="80">
        <f t="shared" si="7"/>
        <v>11</v>
      </c>
      <c r="H241" s="82">
        <f t="shared" si="7"/>
        <v>23</v>
      </c>
      <c r="I241" s="80">
        <f t="shared" si="7"/>
        <v>25</v>
      </c>
      <c r="J241" s="80">
        <f t="shared" si="7"/>
        <v>42</v>
      </c>
      <c r="K241" s="84">
        <f t="shared" si="7"/>
        <v>67</v>
      </c>
    </row>
    <row r="242" spans="1:11" x14ac:dyDescent="0.25">
      <c r="A242" s="66" t="s">
        <v>559</v>
      </c>
      <c r="B242" s="51" t="s">
        <v>1276</v>
      </c>
      <c r="C242" s="80">
        <f>C109</f>
        <v>0</v>
      </c>
      <c r="D242" s="80">
        <f t="shared" ref="D242:K242" si="8">D109</f>
        <v>0</v>
      </c>
      <c r="E242" s="82">
        <f t="shared" si="8"/>
        <v>0</v>
      </c>
      <c r="F242" s="80">
        <f t="shared" si="8"/>
        <v>6</v>
      </c>
      <c r="G242" s="80">
        <f t="shared" si="8"/>
        <v>13</v>
      </c>
      <c r="H242" s="82">
        <f t="shared" si="8"/>
        <v>19</v>
      </c>
      <c r="I242" s="80">
        <f t="shared" si="8"/>
        <v>0</v>
      </c>
      <c r="J242" s="80">
        <f t="shared" si="8"/>
        <v>61</v>
      </c>
      <c r="K242" s="84">
        <f t="shared" si="8"/>
        <v>61</v>
      </c>
    </row>
    <row r="243" spans="1:11" x14ac:dyDescent="0.25">
      <c r="A243" s="66" t="s">
        <v>528</v>
      </c>
      <c r="B243" s="51" t="s">
        <v>1277</v>
      </c>
      <c r="C243" s="80">
        <f>C121</f>
        <v>0</v>
      </c>
      <c r="D243" s="80">
        <f t="shared" ref="D243:K243" si="9">D121</f>
        <v>7</v>
      </c>
      <c r="E243" s="82">
        <f t="shared" si="9"/>
        <v>7</v>
      </c>
      <c r="F243" s="80">
        <f t="shared" si="9"/>
        <v>0</v>
      </c>
      <c r="G243" s="80">
        <f t="shared" si="9"/>
        <v>16</v>
      </c>
      <c r="H243" s="82">
        <f t="shared" si="9"/>
        <v>16</v>
      </c>
      <c r="I243" s="80">
        <f t="shared" si="9"/>
        <v>0</v>
      </c>
      <c r="J243" s="80">
        <f t="shared" si="9"/>
        <v>5</v>
      </c>
      <c r="K243" s="84">
        <f t="shared" si="9"/>
        <v>5</v>
      </c>
    </row>
    <row r="244" spans="1:11" x14ac:dyDescent="0.25">
      <c r="A244" s="66" t="s">
        <v>533</v>
      </c>
      <c r="B244" s="51" t="s">
        <v>1278</v>
      </c>
      <c r="C244" s="80">
        <f>C137</f>
        <v>10</v>
      </c>
      <c r="D244" s="80">
        <f t="shared" ref="D244:K244" si="10">D137</f>
        <v>2</v>
      </c>
      <c r="E244" s="82">
        <f t="shared" si="10"/>
        <v>12</v>
      </c>
      <c r="F244" s="80">
        <f t="shared" si="10"/>
        <v>22</v>
      </c>
      <c r="G244" s="80">
        <f t="shared" si="10"/>
        <v>4</v>
      </c>
      <c r="H244" s="82">
        <f t="shared" si="10"/>
        <v>26</v>
      </c>
      <c r="I244" s="80">
        <f t="shared" si="10"/>
        <v>7</v>
      </c>
      <c r="J244" s="80">
        <f t="shared" si="10"/>
        <v>16</v>
      </c>
      <c r="K244" s="84">
        <f t="shared" si="10"/>
        <v>23</v>
      </c>
    </row>
    <row r="245" spans="1:11" x14ac:dyDescent="0.25">
      <c r="A245" s="66" t="s">
        <v>320</v>
      </c>
      <c r="B245" s="51" t="s">
        <v>1279</v>
      </c>
      <c r="C245" s="80">
        <f>C146</f>
        <v>0</v>
      </c>
      <c r="D245" s="80">
        <f t="shared" ref="D245:K245" si="11">D146</f>
        <v>0</v>
      </c>
      <c r="E245" s="82">
        <f t="shared" si="11"/>
        <v>0</v>
      </c>
      <c r="F245" s="80">
        <f t="shared" si="11"/>
        <v>0</v>
      </c>
      <c r="G245" s="80">
        <f t="shared" si="11"/>
        <v>0</v>
      </c>
      <c r="H245" s="82">
        <f t="shared" si="11"/>
        <v>0</v>
      </c>
      <c r="I245" s="80">
        <f t="shared" si="11"/>
        <v>0</v>
      </c>
      <c r="J245" s="80">
        <f t="shared" si="11"/>
        <v>20</v>
      </c>
      <c r="K245" s="84">
        <f t="shared" si="11"/>
        <v>20</v>
      </c>
    </row>
    <row r="246" spans="1:11" x14ac:dyDescent="0.25">
      <c r="A246" s="66" t="s">
        <v>543</v>
      </c>
      <c r="B246" s="51" t="s">
        <v>1280</v>
      </c>
      <c r="C246" s="80">
        <f>C159</f>
        <v>4</v>
      </c>
      <c r="D246" s="80">
        <f t="shared" ref="D246:K246" si="12">D159</f>
        <v>5</v>
      </c>
      <c r="E246" s="82">
        <f t="shared" si="12"/>
        <v>9</v>
      </c>
      <c r="F246" s="80">
        <f t="shared" si="12"/>
        <v>10</v>
      </c>
      <c r="G246" s="80">
        <f t="shared" si="12"/>
        <v>13</v>
      </c>
      <c r="H246" s="82">
        <f t="shared" si="12"/>
        <v>23</v>
      </c>
      <c r="I246" s="80">
        <f t="shared" si="12"/>
        <v>4</v>
      </c>
      <c r="J246" s="80">
        <f t="shared" si="12"/>
        <v>30</v>
      </c>
      <c r="K246" s="84">
        <f t="shared" si="12"/>
        <v>34</v>
      </c>
    </row>
    <row r="247" spans="1:11" x14ac:dyDescent="0.25">
      <c r="A247" s="66" t="s">
        <v>538</v>
      </c>
      <c r="B247" s="51" t="s">
        <v>1281</v>
      </c>
      <c r="C247" s="80">
        <f>C180</f>
        <v>6</v>
      </c>
      <c r="D247" s="80">
        <f t="shared" ref="D247:K247" si="13">D180</f>
        <v>2</v>
      </c>
      <c r="E247" s="82">
        <f t="shared" si="13"/>
        <v>8</v>
      </c>
      <c r="F247" s="80">
        <f t="shared" si="13"/>
        <v>13</v>
      </c>
      <c r="G247" s="80">
        <f t="shared" si="13"/>
        <v>0</v>
      </c>
      <c r="H247" s="82">
        <f t="shared" si="13"/>
        <v>13</v>
      </c>
      <c r="I247" s="80">
        <f t="shared" si="13"/>
        <v>5</v>
      </c>
      <c r="J247" s="80">
        <f t="shared" si="13"/>
        <v>27</v>
      </c>
      <c r="K247" s="84">
        <f t="shared" si="13"/>
        <v>32</v>
      </c>
    </row>
    <row r="248" spans="1:11" x14ac:dyDescent="0.25">
      <c r="A248" s="66" t="s">
        <v>373</v>
      </c>
      <c r="B248" s="51" t="s">
        <v>1282</v>
      </c>
      <c r="C248" s="80">
        <f>C188</f>
        <v>35</v>
      </c>
      <c r="D248" s="80">
        <f t="shared" ref="D248:K248" si="14">D188</f>
        <v>4</v>
      </c>
      <c r="E248" s="82">
        <f t="shared" si="14"/>
        <v>39</v>
      </c>
      <c r="F248" s="80">
        <f t="shared" si="14"/>
        <v>0</v>
      </c>
      <c r="G248" s="80">
        <f t="shared" si="14"/>
        <v>0</v>
      </c>
      <c r="H248" s="82">
        <f t="shared" si="14"/>
        <v>0</v>
      </c>
      <c r="I248" s="80">
        <f t="shared" si="14"/>
        <v>0</v>
      </c>
      <c r="J248" s="80">
        <f t="shared" si="14"/>
        <v>0</v>
      </c>
      <c r="K248" s="84">
        <f t="shared" si="14"/>
        <v>0</v>
      </c>
    </row>
    <row r="249" spans="1:11" x14ac:dyDescent="0.25">
      <c r="A249" s="66" t="s">
        <v>647</v>
      </c>
      <c r="B249" s="51" t="s">
        <v>1283</v>
      </c>
      <c r="C249" s="80">
        <f>C202</f>
        <v>13</v>
      </c>
      <c r="D249" s="80">
        <f t="shared" ref="D249:K249" si="15">D202</f>
        <v>1</v>
      </c>
      <c r="E249" s="82">
        <f t="shared" si="15"/>
        <v>14</v>
      </c>
      <c r="F249" s="80">
        <f t="shared" si="15"/>
        <v>18</v>
      </c>
      <c r="G249" s="80">
        <f t="shared" si="15"/>
        <v>33</v>
      </c>
      <c r="H249" s="82">
        <f t="shared" si="15"/>
        <v>51</v>
      </c>
      <c r="I249" s="80">
        <f t="shared" si="15"/>
        <v>3</v>
      </c>
      <c r="J249" s="80">
        <f t="shared" si="15"/>
        <v>51</v>
      </c>
      <c r="K249" s="84">
        <f t="shared" si="15"/>
        <v>54</v>
      </c>
    </row>
    <row r="250" spans="1:11" x14ac:dyDescent="0.25">
      <c r="A250" s="66" t="s">
        <v>646</v>
      </c>
      <c r="B250" s="51" t="s">
        <v>1284</v>
      </c>
      <c r="C250" s="80">
        <f>C216</f>
        <v>15</v>
      </c>
      <c r="D250" s="80">
        <f t="shared" ref="D250:K250" si="16">D216</f>
        <v>15</v>
      </c>
      <c r="E250" s="82">
        <f t="shared" si="16"/>
        <v>30</v>
      </c>
      <c r="F250" s="80">
        <f t="shared" si="16"/>
        <v>9</v>
      </c>
      <c r="G250" s="80">
        <f t="shared" si="16"/>
        <v>6</v>
      </c>
      <c r="H250" s="82">
        <f t="shared" si="16"/>
        <v>15</v>
      </c>
      <c r="I250" s="80">
        <f t="shared" si="16"/>
        <v>0</v>
      </c>
      <c r="J250" s="80">
        <f t="shared" si="16"/>
        <v>7</v>
      </c>
      <c r="K250" s="84">
        <f t="shared" si="16"/>
        <v>7</v>
      </c>
    </row>
    <row r="251" spans="1:11" ht="15.75" thickBot="1" x14ac:dyDescent="0.3">
      <c r="A251" s="66" t="s">
        <v>649</v>
      </c>
      <c r="B251" s="51" t="s">
        <v>1285</v>
      </c>
      <c r="C251" s="80">
        <f>C230</f>
        <v>4</v>
      </c>
      <c r="D251" s="80">
        <f t="shared" ref="D251:K251" si="17">D230</f>
        <v>39</v>
      </c>
      <c r="E251" s="82">
        <f t="shared" si="17"/>
        <v>43</v>
      </c>
      <c r="F251" s="80">
        <f t="shared" si="17"/>
        <v>0</v>
      </c>
      <c r="G251" s="80">
        <f t="shared" si="17"/>
        <v>18</v>
      </c>
      <c r="H251" s="82">
        <f t="shared" si="17"/>
        <v>18</v>
      </c>
      <c r="I251" s="80">
        <f t="shared" si="17"/>
        <v>1</v>
      </c>
      <c r="J251" s="80">
        <f t="shared" si="17"/>
        <v>27</v>
      </c>
      <c r="K251" s="84">
        <f t="shared" si="17"/>
        <v>28</v>
      </c>
    </row>
    <row r="252" spans="1:11" x14ac:dyDescent="0.25">
      <c r="A252" s="55"/>
      <c r="B252" s="56" t="s">
        <v>1260</v>
      </c>
      <c r="C252" s="57">
        <f>SUM(C10,C22,C31,C41,C51,C65,C77,C93,C109,C121,C137,C146,C159,C180,C188,C202,C216,C230)</f>
        <v>145</v>
      </c>
      <c r="D252" s="57">
        <f>SUM(D10,D22,D31,D41,D51,D65,D77,D93,D109,D121,D137,D146,D159,D180,D188,D202,D216,D230)</f>
        <v>103</v>
      </c>
      <c r="E252" s="58">
        <f>SUM(E10,E22,E31,E41,E51,E65,E77,E93,E109,E121,E137,E146,E159,E180,E188,E202,E216,E230)</f>
        <v>248</v>
      </c>
      <c r="F252" s="57">
        <f>SUM(F10,F22,F31,F41,F51,F65,F77,F93,F109,F121,F137,F146,F159,F180,F188,F202,F216,F230)</f>
        <v>136</v>
      </c>
      <c r="G252" s="57">
        <f>SUM(G10,G22,G31,G41,G51,G65,G77,G93,G109,G121,G137,G146,G159,G180,G188,G202,G216,G230)</f>
        <v>138</v>
      </c>
      <c r="H252" s="58">
        <f>SUM(H10,H22,H31,H41,H51,H65,H77,H93,H109,H121,H137,H146,H159,H180,H188,H202,H216,H230)</f>
        <v>274</v>
      </c>
      <c r="I252" s="57">
        <f>SUM(I10,I22,I31,I41,I51,I65,I77,I93,I109,I121,I137,I146,I159,I180,I188,I202,I216,I230)</f>
        <v>67</v>
      </c>
      <c r="J252" s="57">
        <f>SUM(J10,J22,J31,J41,J51,J65,J77,J93,J109,J121,J137,J146,J159,J180,J188,J202,J216,J230)</f>
        <v>444</v>
      </c>
      <c r="K252" s="59">
        <f>SUM(K10,K22,K31,K41,K51,K65,K77,K93,K109,K121,K137,K146,K159,K180,K188,K202,K216,K230)</f>
        <v>511</v>
      </c>
    </row>
    <row r="253" spans="1:11" ht="15.75" thickBot="1" x14ac:dyDescent="0.3">
      <c r="A253" s="60"/>
      <c r="B253" s="61"/>
      <c r="C253" s="62">
        <f>IF($E252 &lt;&gt; 0, C252/$E252, "-")</f>
        <v>0.58467741935483875</v>
      </c>
      <c r="D253" s="62">
        <f>IF($E252 &lt;&gt; 0, D252/$E252, "-")</f>
        <v>0.41532258064516131</v>
      </c>
      <c r="E253" s="63">
        <f>IF($E252 &lt;&gt; 0, E252/$E252, "-")</f>
        <v>1</v>
      </c>
      <c r="F253" s="62">
        <f>IF($H252 &lt;&gt; 0, F252/$H252, "-")</f>
        <v>0.49635036496350365</v>
      </c>
      <c r="G253" s="62">
        <f>IF($H252 &lt;&gt; 0, G252/$H252, "-")</f>
        <v>0.5036496350364964</v>
      </c>
      <c r="H253" s="63">
        <f>IF($H252 &lt;&gt; 0, H252/$H252, "-")</f>
        <v>1</v>
      </c>
      <c r="I253" s="62">
        <f>IF($K252 &lt;&gt; 0,I252/$K252, "-")</f>
        <v>0.13111545988258316</v>
      </c>
      <c r="J253" s="62">
        <f>IF($K252 &lt;&gt; 0,J252/$K252, "-")</f>
        <v>0.86888454011741678</v>
      </c>
      <c r="K253" s="64">
        <f>IF($K252 &lt;&gt; 0,K252/$K252, "-")</f>
        <v>1</v>
      </c>
    </row>
  </sheetData>
  <conditionalFormatting sqref="D3:D9 D14:D21 D26:D30 D35:D40 D45:D50 D55:D64 D69:D76 D81:D92 D97:D108 D113:D120 D125:D136 D141:D145 D150:D158 D163:D179 D184:D187 D192:D201 D206:D215 D220:D229 D234:D251">
    <cfRule type="cellIs" dxfId="1" priority="2" operator="greaterThan">
      <formula>0</formula>
    </cfRule>
  </conditionalFormatting>
  <conditionalFormatting sqref="G3:G9 G3:G9 G14:G21 G26:G30 G35:G40 G45:G50 G55:G64 G69:G76 G81:G92 G97:G108 G113:G120 G125:G136 G141:G145 G150:G158 G163:G179 G184:G187 G192:G201 G206:G215 G220:G229 G234:G251">
    <cfRule type="cellIs" dxfId="0" priority="1" operator="greaterThan">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1"/>
  <sheetViews>
    <sheetView workbookViewId="0">
      <selection activeCell="A15" sqref="A15"/>
    </sheetView>
  </sheetViews>
  <sheetFormatPr defaultRowHeight="12.75" x14ac:dyDescent="0.2"/>
  <cols>
    <col min="1" max="1" width="99.42578125" customWidth="1"/>
  </cols>
  <sheetData>
    <row r="1" spans="1:2" x14ac:dyDescent="0.2">
      <c r="A1" s="11" t="s">
        <v>981</v>
      </c>
    </row>
    <row r="2" spans="1:2" x14ac:dyDescent="0.2">
      <c r="A2" s="11"/>
    </row>
    <row r="3" spans="1:2" ht="66.75" customHeight="1" x14ac:dyDescent="0.2">
      <c r="A3" s="10" t="s">
        <v>983</v>
      </c>
      <c r="B3" t="s">
        <v>982</v>
      </c>
    </row>
    <row r="4" spans="1:2" ht="54.75" customHeight="1" x14ac:dyDescent="0.2">
      <c r="A4" s="10" t="s">
        <v>984</v>
      </c>
    </row>
    <row r="5" spans="1:2" ht="29.25" customHeight="1" x14ac:dyDescent="0.2">
      <c r="A5" s="10" t="s">
        <v>985</v>
      </c>
    </row>
    <row r="6" spans="1:2" ht="27.75" customHeight="1" x14ac:dyDescent="0.2">
      <c r="A6" s="10" t="s">
        <v>986</v>
      </c>
    </row>
    <row r="7" spans="1:2" s="14" customFormat="1" ht="27.75" customHeight="1" x14ac:dyDescent="0.2">
      <c r="A7" s="23" t="s">
        <v>1093</v>
      </c>
    </row>
    <row r="8" spans="1:2" ht="45" customHeight="1" x14ac:dyDescent="0.2">
      <c r="A8" s="10" t="s">
        <v>1094</v>
      </c>
    </row>
    <row r="9" spans="1:2" ht="54" customHeight="1" x14ac:dyDescent="0.2">
      <c r="A9" s="23" t="s">
        <v>1095</v>
      </c>
    </row>
    <row r="10" spans="1:2" ht="38.25" x14ac:dyDescent="0.2">
      <c r="A10" s="23" t="s">
        <v>987</v>
      </c>
    </row>
    <row r="11" spans="1:2" x14ac:dyDescent="0.2">
      <c r="A11" s="11"/>
    </row>
    <row r="12" spans="1:2" x14ac:dyDescent="0.2">
      <c r="A12" s="11"/>
    </row>
    <row r="13" spans="1:2" x14ac:dyDescent="0.2">
      <c r="A13" s="11"/>
    </row>
    <row r="14" spans="1:2" x14ac:dyDescent="0.2">
      <c r="A14" s="11"/>
    </row>
    <row r="15" spans="1:2" x14ac:dyDescent="0.2">
      <c r="A15" s="11"/>
    </row>
    <row r="16" spans="1:2" x14ac:dyDescent="0.2">
      <c r="A16" s="11"/>
    </row>
    <row r="17" spans="1:11" x14ac:dyDescent="0.2">
      <c r="A17" s="11"/>
      <c r="G17" s="1"/>
      <c r="H17" s="1"/>
      <c r="I17" s="1"/>
      <c r="J17" s="1"/>
      <c r="K17" s="1"/>
    </row>
    <row r="18" spans="1:11" x14ac:dyDescent="0.2">
      <c r="A18" s="11"/>
      <c r="G18" s="2"/>
      <c r="H18" s="2"/>
      <c r="I18" s="1"/>
      <c r="J18" s="1"/>
      <c r="K18" s="1"/>
    </row>
    <row r="19" spans="1:11" x14ac:dyDescent="0.2">
      <c r="A19" s="11"/>
    </row>
    <row r="20" spans="1:11" x14ac:dyDescent="0.2">
      <c r="A20" s="11"/>
    </row>
    <row r="21" spans="1:11" x14ac:dyDescent="0.2">
      <c r="A21" s="11"/>
    </row>
  </sheetData>
  <conditionalFormatting sqref="G18:K18">
    <cfRule type="expression" dxfId="3" priority="1" stopIfTrue="1">
      <formula>AND(OR($C$2="ON",$C$2="on",$C$2="On"),LEN(TRIM($E18))&gt;0,$C18=1,$F18&lt;1)</formula>
    </cfRule>
    <cfRule type="expression" dxfId="2" priority="2" stopIfTrue="1">
      <formula>AND(OR($C$2="ON",$C$2="on",$C$2="On"),LEN(TRIM($E18))&gt;0,$C18=2,$F18&lt;1)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LearningOutcomes</vt:lpstr>
      <vt:lpstr>SummaryUniao</vt:lpstr>
      <vt:lpstr>DetailPedro</vt:lpstr>
      <vt:lpstr>DetailWill</vt:lpstr>
      <vt:lpstr>DetailUniao</vt:lpstr>
      <vt:lpstr>Totals</vt:lpstr>
      <vt:lpstr>UsageNotes</vt:lpstr>
      <vt:lpstr>id.12b5c88c11ba</vt:lpstr>
      <vt:lpstr>id.35fa8bd88dd8</vt:lpstr>
      <vt:lpstr>id.e26ebf1d16c7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Roach</dc:creator>
  <cp:lastModifiedBy>Pedro Paulo</cp:lastModifiedBy>
  <dcterms:created xsi:type="dcterms:W3CDTF">2012-08-03T04:06:00Z</dcterms:created>
  <dcterms:modified xsi:type="dcterms:W3CDTF">2013-01-24T21:55:11Z</dcterms:modified>
</cp:coreProperties>
</file>